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53222"/>
  <mc:AlternateContent xmlns:mc="http://schemas.openxmlformats.org/markup-compatibility/2006">
    <mc:Choice Requires="x15">
      <x15ac:absPath xmlns:x15ac="http://schemas.microsoft.com/office/spreadsheetml/2010/11/ac" url="C:\Users\davlechinaa\Desktop\50 COVID 19\"/>
    </mc:Choice>
  </mc:AlternateContent>
  <bookViews>
    <workbookView xWindow="0" yWindow="0" windowWidth="28800" windowHeight="12330" tabRatio="747"/>
  </bookViews>
  <sheets>
    <sheet name="Для зап.ГП" sheetId="13" r:id="rId1"/>
    <sheet name="Для зап_стац" sheetId="14" r:id="rId2"/>
    <sheet name="Разрез МО_ГП" sheetId="15" r:id="rId3"/>
    <sheet name="Разрез МО_стац" sheetId="16" r:id="rId4"/>
    <sheet name="Должники" sheetId="10" r:id="rId5"/>
    <sheet name="ФР_ГП" sheetId="17" r:id="rId6"/>
    <sheet name="ФР_стац" sheetId="18" r:id="rId7"/>
    <sheet name="Эталон МО" sheetId="12" r:id="rId8"/>
    <sheet name="Пред.отч_разрез МО_ГП" sheetId="19" r:id="rId9"/>
    <sheet name="Пред.отч_разрез МО_стац" sheetId="20" r:id="rId10"/>
  </sheets>
  <definedNames>
    <definedName name="_xlnm._FilterDatabase" localSheetId="4" hidden="1">Должники!$B$2:$E$152</definedName>
    <definedName name="_xlnm._FilterDatabase" localSheetId="7" hidden="1">'Эталон МО'!$A$1:$F$1</definedName>
    <definedName name="ID_126464485" localSheetId="0">'Для зап.ГП'!$C$6</definedName>
    <definedName name="ID_126464486" localSheetId="0">'Для зап.ГП'!$D$6</definedName>
    <definedName name="ID_126464487" localSheetId="0">'Для зап.ГП'!$E$6</definedName>
    <definedName name="ID_126464488" localSheetId="0">'Для зап.ГП'!$F$6</definedName>
    <definedName name="ID_126464489" localSheetId="0">'Для зап.ГП'!$G$6</definedName>
    <definedName name="ID_126464490" localSheetId="0">'Для зап.ГП'!$H$6</definedName>
    <definedName name="ID_126464491" localSheetId="0">'Для зап.ГП'!$I$6</definedName>
    <definedName name="ID_126464492" localSheetId="0">'Для зап.ГП'!$J$6</definedName>
    <definedName name="ID_126464493" localSheetId="0">'Для зап.ГП'!$K$6</definedName>
    <definedName name="ID_126464494" localSheetId="0">'Для зап.ГП'!$L$6</definedName>
    <definedName name="ID_126464495" localSheetId="0">'Для зап.ГП'!$M$6</definedName>
    <definedName name="ID_126464496" localSheetId="0">'Для зап.ГП'!$N$6</definedName>
    <definedName name="ID_126464497" localSheetId="0">'Для зап.ГП'!$O$6</definedName>
    <definedName name="ID_126464498" localSheetId="0">'Для зап.ГП'!$P$6</definedName>
    <definedName name="ID_126464499" localSheetId="0">'Для зап.ГП'!$Q$6</definedName>
    <definedName name="ID_126464500" localSheetId="0">'Для зап.ГП'!$R$6</definedName>
    <definedName name="ID_126464501" localSheetId="0">'Для зап.ГП'!$S$6</definedName>
    <definedName name="ID_126464502" localSheetId="0">'Для зап.ГП'!$T$6</definedName>
    <definedName name="ID_126464503" localSheetId="0">'Для зап.ГП'!$U$6</definedName>
    <definedName name="ID_126464608" localSheetId="0">'Для зап.ГП'!#REF!</definedName>
    <definedName name="ID_126465738" localSheetId="0">'Для зап.ГП'!#REF!</definedName>
    <definedName name="ID_126466592" localSheetId="0">'Для зап.ГП'!#REF!</definedName>
    <definedName name="ID_126466672" localSheetId="0">'Для зап.ГП'!#REF!</definedName>
    <definedName name="ID_126466734" localSheetId="0">'Для зап.ГП'!#REF!</definedName>
    <definedName name="ID_126467144" localSheetId="0">'Для зап.ГП'!#REF!</definedName>
    <definedName name="ID_126467460" localSheetId="0">'Для зап.ГП'!#REF!</definedName>
    <definedName name="ID_126467859" localSheetId="0">'Для зап.ГП'!#REF!</definedName>
    <definedName name="ID_126473280" localSheetId="0">'Для зап.ГП'!#REF!</definedName>
    <definedName name="ID_126491340" localSheetId="0">'Для зап.ГП'!$B$6</definedName>
    <definedName name="ID_126491340" localSheetId="1">'Для зап_стац'!$B$6</definedName>
    <definedName name="ID_126491341" localSheetId="1">'Для зап_стац'!$C$6</definedName>
    <definedName name="ID_126491342" localSheetId="1">'Для зап_стац'!$D$6</definedName>
    <definedName name="ID_126491343" localSheetId="1">'Для зап_стац'!$E$6</definedName>
    <definedName name="ID_126491344" localSheetId="1">'Для зап_стац'!$F$6</definedName>
    <definedName name="ID_126491345" localSheetId="1">'Для зап_стац'!$G$6</definedName>
    <definedName name="ID_126491346" localSheetId="1">'Для зап_стац'!$H$6</definedName>
    <definedName name="ID_126491347" localSheetId="1">'Для зап_стац'!$I$6</definedName>
    <definedName name="ID_126491348" localSheetId="1">'Для зап_стац'!$J$6</definedName>
    <definedName name="ID_126491349" localSheetId="1">'Для зап_стац'!$K$6</definedName>
    <definedName name="ID_126491350" localSheetId="1">'Для зап_стац'!$L$6</definedName>
    <definedName name="ID_126491351" localSheetId="1">'Для зап_стац'!$M$6</definedName>
    <definedName name="ID_126491352" localSheetId="1">'Для зап_стац'!$N$6</definedName>
    <definedName name="ID_126491353" localSheetId="1">'Для зап_стац'!$O$6</definedName>
    <definedName name="ID_126491354" localSheetId="1">'Для зап_стац'!$P$6</definedName>
    <definedName name="ID_126491355" localSheetId="1">'Для зап_стац'!$Q$6</definedName>
    <definedName name="ID_126491356" localSheetId="1">'Для зап_стац'!$R$6</definedName>
    <definedName name="ID_126491357" localSheetId="1">'Для зап_стац'!$S$6</definedName>
    <definedName name="ID_126491358" localSheetId="1">'Для зап_стац'!$T$6</definedName>
    <definedName name="ID_126491359" localSheetId="1">'Для зап_стац'!$U$6</definedName>
    <definedName name="ID_126491360" localSheetId="1">'Для зап_стац'!$V$6</definedName>
    <definedName name="ID_126491361" localSheetId="1">'Для зап_стац'!$W$6</definedName>
    <definedName name="ID_126491362" localSheetId="1">'Для зап_стац'!$X$6</definedName>
    <definedName name="ID_126492834" localSheetId="1">'Для зап_стац'!#REF!</definedName>
    <definedName name="ID_126493075" localSheetId="1">'Для зап_стац'!#REF!</definedName>
    <definedName name="ID_126493268" localSheetId="1">'Для зап_стац'!#REF!</definedName>
    <definedName name="ID_126493314" localSheetId="1">'Для зап_стац'!#REF!</definedName>
    <definedName name="ID_126493561" localSheetId="1">'Для зап_стац'!#REF!</definedName>
    <definedName name="ID_126493692" localSheetId="1">'Для зап_стац'!#REF!</definedName>
    <definedName name="ID_126494244" localSheetId="1">'Для зап_стац'!#REF!</definedName>
    <definedName name="ID_126494717" localSheetId="1">'Для зап_стац'!#REF!</definedName>
    <definedName name="ID_126494718" localSheetId="1">'Для зап_стац'!#REF!</definedName>
    <definedName name="ID_126495242" localSheetId="1">'Для зап_стац'!#REF!</definedName>
    <definedName name="ID_126495402" localSheetId="1">'Для зап_стац'!#REF!</definedName>
    <definedName name="ID_70236250" localSheetId="4">Должники!#REF!</definedName>
    <definedName name="ID_70236251" localSheetId="4">Должники!#REF!</definedName>
    <definedName name="ID_70236252" localSheetId="4">Должники!#REF!</definedName>
    <definedName name="ID_70236253" localSheetId="4">Должники!#REF!</definedName>
    <definedName name="ID_70236254" localSheetId="4">Должники!#REF!</definedName>
    <definedName name="ID_70236255" localSheetId="4">Должники!#REF!</definedName>
    <definedName name="ID_70236256" localSheetId="4">Должники!#REF!</definedName>
    <definedName name="ID_70236257" localSheetId="4">Должники!#REF!</definedName>
    <definedName name="ID_70236258" localSheetId="4">Должники!#REF!</definedName>
    <definedName name="ID_70236259" localSheetId="4">Должники!#REF!</definedName>
    <definedName name="ID_70236260" localSheetId="4">Должники!#REF!</definedName>
    <definedName name="ID_70236261" localSheetId="4">Должники!#REF!</definedName>
    <definedName name="ID_70236262" localSheetId="4">Должники!#REF!</definedName>
    <definedName name="ID_70236263" localSheetId="4">Должники!#REF!</definedName>
    <definedName name="ID_70236264" localSheetId="4">Должники!#REF!</definedName>
    <definedName name="ID_70236265" localSheetId="4">Должники!#REF!</definedName>
    <definedName name="ID_70236266" localSheetId="4">Должники!#REF!</definedName>
    <definedName name="ID_70236267" localSheetId="4">Должники!#REF!</definedName>
    <definedName name="ID_70236329" localSheetId="4">Должники!#REF!</definedName>
    <definedName name="ID_70347850" localSheetId="4">Должники!#REF!</definedName>
    <definedName name="ID_70348363" localSheetId="4">Должники!#REF!</definedName>
    <definedName name="ID_70348364" localSheetId="4">Должники!#REF!</definedName>
    <definedName name="ID_70348370" localSheetId="4">Должники!#REF!</definedName>
    <definedName name="ID_70348371" localSheetId="4">Должники!#REF!</definedName>
    <definedName name="ID_70348426" localSheetId="4">Должники!#REF!</definedName>
    <definedName name="ID_71167945" localSheetId="4">Должники!#REF!</definedName>
    <definedName name="ID_71175162" localSheetId="4">Должники!#REF!</definedName>
    <definedName name="ID_71177307" localSheetId="4">Должники!#REF!</definedName>
    <definedName name="ID_71180352" localSheetId="4">Должники!#REF!</definedName>
    <definedName name="ID_71181056" localSheetId="4">Должники!#REF!</definedName>
    <definedName name="ID_78300963" localSheetId="4">Должники!#REF!</definedName>
    <definedName name="ID_78300964" localSheetId="4">Должники!#REF!</definedName>
    <definedName name="ID_78300965" localSheetId="4">Должники!#REF!</definedName>
    <definedName name="ID_78300966" localSheetId="4">Должники!#REF!</definedName>
    <definedName name="ID_78301020" localSheetId="4">Должники!#REF!</definedName>
    <definedName name="ID_78301021" localSheetId="4">Должники!#REF!</definedName>
    <definedName name="ID_78301022" localSheetId="4">Должники!#REF!</definedName>
    <definedName name="T_126560633" localSheetId="8">'Пред.отч_разрез МО_ГП'!$B$6:$U$149</definedName>
    <definedName name="T_126560633" localSheetId="2">'Разрез МО_ГП'!$B$6:$U$149</definedName>
    <definedName name="T_126563796" localSheetId="9">'Пред.отч_разрез МО_стац'!$B$6:$X$149</definedName>
    <definedName name="T_126563796" localSheetId="3">'Разрез МО_стац'!$B$6:$X$149</definedName>
    <definedName name="T_78305422" localSheetId="4">Должники!#REF!</definedName>
    <definedName name="TR_126560633_6979821" localSheetId="8">'Пред.отч_разрез МО_ГП'!$B$7:$U$7</definedName>
    <definedName name="TR_126560633_6979821" localSheetId="2">'Разрез МО_ГП'!$B$7:$U$7</definedName>
    <definedName name="TR_126560633_6979822" localSheetId="8">'Пред.отч_разрез МО_ГП'!$B$8:$U$8</definedName>
    <definedName name="TR_126560633_6979822" localSheetId="2">'Разрез МО_ГП'!$B$8:$U$8</definedName>
    <definedName name="TR_126560633_6979823" localSheetId="8">'Пред.отч_разрез МО_ГП'!$B$9:$U$9</definedName>
    <definedName name="TR_126560633_6979823" localSheetId="2">'Разрез МО_ГП'!$B$9:$U$9</definedName>
    <definedName name="TR_126560633_6979824" localSheetId="8">'Пред.отч_разрез МО_ГП'!$B$10:$U$10</definedName>
    <definedName name="TR_126560633_6979824" localSheetId="2">'Разрез МО_ГП'!$B$10:$U$10</definedName>
    <definedName name="TR_126560633_6979825" localSheetId="8">'Пред.отч_разрез МО_ГП'!$B$11:$U$11</definedName>
    <definedName name="TR_126560633_6979825" localSheetId="2">'Разрез МО_ГП'!$B$11:$U$11</definedName>
    <definedName name="TR_126560633_6979826" localSheetId="8">'Пред.отч_разрез МО_ГП'!$B$12:$U$12</definedName>
    <definedName name="TR_126560633_6979826" localSheetId="2">'Разрез МО_ГП'!$B$12:$U$12</definedName>
    <definedName name="TR_126560633_6979827" localSheetId="8">'Пред.отч_разрез МО_ГП'!$B$13:$U$13</definedName>
    <definedName name="TR_126560633_6979827" localSheetId="2">'Разрез МО_ГП'!$B$13:$U$13</definedName>
    <definedName name="TR_126560633_6979828" localSheetId="8">'Пред.отч_разрез МО_ГП'!$B$14:$U$14</definedName>
    <definedName name="TR_126560633_6979828" localSheetId="2">'Разрез МО_ГП'!$B$14:$U$14</definedName>
    <definedName name="TR_126560633_6979829" localSheetId="8">'Пред.отч_разрез МО_ГП'!$B$15:$U$15</definedName>
    <definedName name="TR_126560633_6979829" localSheetId="2">'Разрез МО_ГП'!$B$15:$U$15</definedName>
    <definedName name="TR_126560633_6979830" localSheetId="8">'Пред.отч_разрез МО_ГП'!$B$16:$U$16</definedName>
    <definedName name="TR_126560633_6979830" localSheetId="2">'Разрез МО_ГП'!$B$16:$U$16</definedName>
    <definedName name="TR_126560633_6979831" localSheetId="8">'Пред.отч_разрез МО_ГП'!$B$17:$U$17</definedName>
    <definedName name="TR_126560633_6979831" localSheetId="2">'Разрез МО_ГП'!$B$17:$U$17</definedName>
    <definedName name="TR_126560633_6979832" localSheetId="8">'Пред.отч_разрез МО_ГП'!$B$18:$U$18</definedName>
    <definedName name="TR_126560633_6979832" localSheetId="2">'Разрез МО_ГП'!$B$18:$U$18</definedName>
    <definedName name="TR_126560633_6979833" localSheetId="8">'Пред.отч_разрез МО_ГП'!$B$19:$U$19</definedName>
    <definedName name="TR_126560633_6979833" localSheetId="2">'Разрез МО_ГП'!$B$19:$U$19</definedName>
    <definedName name="TR_126560633_6979834" localSheetId="8">'Пред.отч_разрез МО_ГП'!$B$20:$U$20</definedName>
    <definedName name="TR_126560633_6979834" localSheetId="2">'Разрез МО_ГП'!$B$20:$U$20</definedName>
    <definedName name="TR_126560633_6979835" localSheetId="8">'Пред.отч_разрез МО_ГП'!$B$21:$U$21</definedName>
    <definedName name="TR_126560633_6979835" localSheetId="2">'Разрез МО_ГП'!$B$21:$U$21</definedName>
    <definedName name="TR_126560633_6979836" localSheetId="8">'Пред.отч_разрез МО_ГП'!$B$22:$U$22</definedName>
    <definedName name="TR_126560633_6979836" localSheetId="2">'Разрез МО_ГП'!$B$22:$U$22</definedName>
    <definedName name="TR_126560633_6979837" localSheetId="8">'Пред.отч_разрез МО_ГП'!$B$23:$U$23</definedName>
    <definedName name="TR_126560633_6979837" localSheetId="2">'Разрез МО_ГП'!$B$23:$U$23</definedName>
    <definedName name="TR_126560633_6979838" localSheetId="8">'Пред.отч_разрез МО_ГП'!$B$24:$U$24</definedName>
    <definedName name="TR_126560633_6979838" localSheetId="2">'Разрез МО_ГП'!$B$24:$U$24</definedName>
    <definedName name="TR_126560633_6979839" localSheetId="8">'Пред.отч_разрез МО_ГП'!$B$25:$U$25</definedName>
    <definedName name="TR_126560633_6979839" localSheetId="2">'Разрез МО_ГП'!$B$25:$U$25</definedName>
    <definedName name="TR_126560633_6979840" localSheetId="8">'Пред.отч_разрез МО_ГП'!$B$26:$U$26</definedName>
    <definedName name="TR_126560633_6979840" localSheetId="2">'Разрез МО_ГП'!$B$26:$U$26</definedName>
    <definedName name="TR_126560633_6979841" localSheetId="8">'Пред.отч_разрез МО_ГП'!$B$27:$U$27</definedName>
    <definedName name="TR_126560633_6979841" localSheetId="2">'Разрез МО_ГП'!$B$27:$U$27</definedName>
    <definedName name="TR_126560633_6979842" localSheetId="8">'Пред.отч_разрез МО_ГП'!$B$28:$U$28</definedName>
    <definedName name="TR_126560633_6979842" localSheetId="2">'Разрез МО_ГП'!$B$28:$U$28</definedName>
    <definedName name="TR_126560633_6979843" localSheetId="8">'Пред.отч_разрез МО_ГП'!$B$29:$U$29</definedName>
    <definedName name="TR_126560633_6979843" localSheetId="2">'Разрез МО_ГП'!$B$29:$U$29</definedName>
    <definedName name="TR_126560633_6979844" localSheetId="8">'Пред.отч_разрез МО_ГП'!$B$30:$U$30</definedName>
    <definedName name="TR_126560633_6979844" localSheetId="2">'Разрез МО_ГП'!$B$30:$U$30</definedName>
    <definedName name="TR_126560633_6979845" localSheetId="8">'Пред.отч_разрез МО_ГП'!$B$31:$U$31</definedName>
    <definedName name="TR_126560633_6979845" localSheetId="2">'Разрез МО_ГП'!$B$31:$U$31</definedName>
    <definedName name="TR_126560633_6979846" localSheetId="8">'Пред.отч_разрез МО_ГП'!$B$32:$U$32</definedName>
    <definedName name="TR_126560633_6979846" localSheetId="2">'Разрез МО_ГП'!$B$32:$U$32</definedName>
    <definedName name="TR_126560633_6979847" localSheetId="8">'Пред.отч_разрез МО_ГП'!$B$33:$U$33</definedName>
    <definedName name="TR_126560633_6979847" localSheetId="2">'Разрез МО_ГП'!$B$33:$U$33</definedName>
    <definedName name="TR_126560633_6979848" localSheetId="8">'Пред.отч_разрез МО_ГП'!$B$34:$U$34</definedName>
    <definedName name="TR_126560633_6979848" localSheetId="2">'Разрез МО_ГП'!$B$34:$U$34</definedName>
    <definedName name="TR_126560633_6979849" localSheetId="8">'Пред.отч_разрез МО_ГП'!$B$35:$U$35</definedName>
    <definedName name="TR_126560633_6979849" localSheetId="2">'Разрез МО_ГП'!$B$35:$U$35</definedName>
    <definedName name="TR_126560633_6979850" localSheetId="8">'Пред.отч_разрез МО_ГП'!$B$36:$U$36</definedName>
    <definedName name="TR_126560633_6979850" localSheetId="2">'Разрез МО_ГП'!$B$36:$U$36</definedName>
    <definedName name="TR_126560633_6979851" localSheetId="8">'Пред.отч_разрез МО_ГП'!$B$37:$U$37</definedName>
    <definedName name="TR_126560633_6979851" localSheetId="2">'Разрез МО_ГП'!$B$37:$U$37</definedName>
    <definedName name="TR_126560633_6979852" localSheetId="8">'Пред.отч_разрез МО_ГП'!$B$38:$U$38</definedName>
    <definedName name="TR_126560633_6979852" localSheetId="2">'Разрез МО_ГП'!$B$38:$U$38</definedName>
    <definedName name="TR_126560633_6979853" localSheetId="8">'Пред.отч_разрез МО_ГП'!$B$39:$U$39</definedName>
    <definedName name="TR_126560633_6979853" localSheetId="2">'Разрез МО_ГП'!$B$39:$U$39</definedName>
    <definedName name="TR_126560633_6979854" localSheetId="8">'Пред.отч_разрез МО_ГП'!$B$40:$U$40</definedName>
    <definedName name="TR_126560633_6979854" localSheetId="2">'Разрез МО_ГП'!$B$40:$U$40</definedName>
    <definedName name="TR_126560633_6979855" localSheetId="8">'Пред.отч_разрез МО_ГП'!$B$41:$U$41</definedName>
    <definedName name="TR_126560633_6979855" localSheetId="2">'Разрез МО_ГП'!$B$41:$U$41</definedName>
    <definedName name="TR_126560633_6979856" localSheetId="8">'Пред.отч_разрез МО_ГП'!$B$42:$U$42</definedName>
    <definedName name="TR_126560633_6979856" localSheetId="2">'Разрез МО_ГП'!$B$42:$U$42</definedName>
    <definedName name="TR_126560633_6979857" localSheetId="8">'Пред.отч_разрез МО_ГП'!$B$43:$U$43</definedName>
    <definedName name="TR_126560633_6979857" localSheetId="2">'Разрез МО_ГП'!$B$43:$U$43</definedName>
    <definedName name="TR_126560633_6979858" localSheetId="8">'Пред.отч_разрез МО_ГП'!$B$44:$U$44</definedName>
    <definedName name="TR_126560633_6979858" localSheetId="2">'Разрез МО_ГП'!$B$44:$U$44</definedName>
    <definedName name="TR_126560633_6979859" localSheetId="8">'Пред.отч_разрез МО_ГП'!$B$45:$U$45</definedName>
    <definedName name="TR_126560633_6979859" localSheetId="2">'Разрез МО_ГП'!$B$45:$U$45</definedName>
    <definedName name="TR_126560633_6979860" localSheetId="8">'Пред.отч_разрез МО_ГП'!$B$46:$U$46</definedName>
    <definedName name="TR_126560633_6979860" localSheetId="2">'Разрез МО_ГП'!$B$46:$U$46</definedName>
    <definedName name="TR_126560633_6979861" localSheetId="8">'Пред.отч_разрез МО_ГП'!$B$47:$U$47</definedName>
    <definedName name="TR_126560633_6979861" localSheetId="2">'Разрез МО_ГП'!$B$47:$U$47</definedName>
    <definedName name="TR_126560633_6979862" localSheetId="8">'Пред.отч_разрез МО_ГП'!$B$48:$U$48</definedName>
    <definedName name="TR_126560633_6979862" localSheetId="2">'Разрез МО_ГП'!$B$48:$U$48</definedName>
    <definedName name="TR_126560633_6979863" localSheetId="8">'Пред.отч_разрез МО_ГП'!$B$49:$U$49</definedName>
    <definedName name="TR_126560633_6979863" localSheetId="2">'Разрез МО_ГП'!$B$49:$U$49</definedName>
    <definedName name="TR_126560633_6979864" localSheetId="8">'Пред.отч_разрез МО_ГП'!$B$50:$U$50</definedName>
    <definedName name="TR_126560633_6979864" localSheetId="2">'Разрез МО_ГП'!$B$50:$U$50</definedName>
    <definedName name="TR_126560633_6979865" localSheetId="8">'Пред.отч_разрез МО_ГП'!$B$51:$U$51</definedName>
    <definedName name="TR_126560633_6979865" localSheetId="2">'Разрез МО_ГП'!$B$51:$U$51</definedName>
    <definedName name="TR_126560633_6979866" localSheetId="8">'Пред.отч_разрез МО_ГП'!$B$52:$U$52</definedName>
    <definedName name="TR_126560633_6979866" localSheetId="2">'Разрез МО_ГП'!$B$52:$U$52</definedName>
    <definedName name="TR_126560633_6979867" localSheetId="8">'Пред.отч_разрез МО_ГП'!$B$53:$U$53</definedName>
    <definedName name="TR_126560633_6979867" localSheetId="2">'Разрез МО_ГП'!$B$53:$U$53</definedName>
    <definedName name="TR_126560633_6979868" localSheetId="8">'Пред.отч_разрез МО_ГП'!$B$54:$U$54</definedName>
    <definedName name="TR_126560633_6979868" localSheetId="2">'Разрез МО_ГП'!$B$54:$U$54</definedName>
    <definedName name="TR_126560633_6979869" localSheetId="8">'Пред.отч_разрез МО_ГП'!$B$55:$U$55</definedName>
    <definedName name="TR_126560633_6979869" localSheetId="2">'Разрез МО_ГП'!$B$55:$U$55</definedName>
    <definedName name="TR_126560633_6979870" localSheetId="8">'Пред.отч_разрез МО_ГП'!$B$56:$U$56</definedName>
    <definedName name="TR_126560633_6979870" localSheetId="2">'Разрез МО_ГП'!$B$56:$U$56</definedName>
    <definedName name="TR_126560633_6979871" localSheetId="8">'Пред.отч_разрез МО_ГП'!$B$57:$U$57</definedName>
    <definedName name="TR_126560633_6979871" localSheetId="2">'Разрез МО_ГП'!$B$57:$U$57</definedName>
    <definedName name="TR_126560633_6979872" localSheetId="8">'Пред.отч_разрез МО_ГП'!$B$58:$U$58</definedName>
    <definedName name="TR_126560633_6979872" localSheetId="2">'Разрез МО_ГП'!$B$58:$U$58</definedName>
    <definedName name="TR_126560633_6979873" localSheetId="8">'Пред.отч_разрез МО_ГП'!$B$59:$U$59</definedName>
    <definedName name="TR_126560633_6979873" localSheetId="2">'Разрез МО_ГП'!$B$59:$U$59</definedName>
    <definedName name="TR_126560633_6979874" localSheetId="8">'Пред.отч_разрез МО_ГП'!$B$60:$U$60</definedName>
    <definedName name="TR_126560633_6979874" localSheetId="2">'Разрез МО_ГП'!$B$60:$U$60</definedName>
    <definedName name="TR_126560633_6979875" localSheetId="8">'Пред.отч_разрез МО_ГП'!$B$61:$U$61</definedName>
    <definedName name="TR_126560633_6979875" localSheetId="2">'Разрез МО_ГП'!$B$61:$U$61</definedName>
    <definedName name="TR_126560633_6979876" localSheetId="8">'Пред.отч_разрез МО_ГП'!$B$62:$U$62</definedName>
    <definedName name="TR_126560633_6979876" localSheetId="2">'Разрез МО_ГП'!$B$62:$U$62</definedName>
    <definedName name="TR_126560633_6979877" localSheetId="8">'Пред.отч_разрез МО_ГП'!$B$63:$U$63</definedName>
    <definedName name="TR_126560633_6979877" localSheetId="2">'Разрез МО_ГП'!$B$63:$U$63</definedName>
    <definedName name="TR_126560633_6979878" localSheetId="8">'Пред.отч_разрез МО_ГП'!$B$64:$U$64</definedName>
    <definedName name="TR_126560633_6979878" localSheetId="2">'Разрез МО_ГП'!$B$64:$U$64</definedName>
    <definedName name="TR_126560633_6979879" localSheetId="8">'Пред.отч_разрез МО_ГП'!$B$65:$U$65</definedName>
    <definedName name="TR_126560633_6979879" localSheetId="2">'Разрез МО_ГП'!$B$65:$U$65</definedName>
    <definedName name="TR_126560633_6979880" localSheetId="8">'Пред.отч_разрез МО_ГП'!$B$66:$U$66</definedName>
    <definedName name="TR_126560633_6979880" localSheetId="2">'Разрез МО_ГП'!$B$66:$U$66</definedName>
    <definedName name="TR_126560633_6979881" localSheetId="8">'Пред.отч_разрез МО_ГП'!$B$67:$U$67</definedName>
    <definedName name="TR_126560633_6979881" localSheetId="2">'Разрез МО_ГП'!$B$67:$U$67</definedName>
    <definedName name="TR_126560633_6979882" localSheetId="8">'Пред.отч_разрез МО_ГП'!$B$68:$U$68</definedName>
    <definedName name="TR_126560633_6979882" localSheetId="2">'Разрез МО_ГП'!$B$68:$U$68</definedName>
    <definedName name="TR_126560633_6979883" localSheetId="8">'Пред.отч_разрез МО_ГП'!$B$69:$U$69</definedName>
    <definedName name="TR_126560633_6979883" localSheetId="2">'Разрез МО_ГП'!$B$69:$U$69</definedName>
    <definedName name="TR_126560633_6979884" localSheetId="8">'Пред.отч_разрез МО_ГП'!$B$70:$U$70</definedName>
    <definedName name="TR_126560633_6979884" localSheetId="2">'Разрез МО_ГП'!$B$70:$U$70</definedName>
    <definedName name="TR_126560633_6979885" localSheetId="8">'Пред.отч_разрез МО_ГП'!$B$71:$U$71</definedName>
    <definedName name="TR_126560633_6979885" localSheetId="2">'Разрез МО_ГП'!$B$71:$U$71</definedName>
    <definedName name="TR_126560633_6979886" localSheetId="8">'Пред.отч_разрез МО_ГП'!$B$72:$U$72</definedName>
    <definedName name="TR_126560633_6979886" localSheetId="2">'Разрез МО_ГП'!$B$72:$U$72</definedName>
    <definedName name="TR_126560633_6979887" localSheetId="8">'Пред.отч_разрез МО_ГП'!$B$73:$U$73</definedName>
    <definedName name="TR_126560633_6979887" localSheetId="2">'Разрез МО_ГП'!$B$73:$U$73</definedName>
    <definedName name="TR_126560633_6979888" localSheetId="8">'Пред.отч_разрез МО_ГП'!$B$74:$U$74</definedName>
    <definedName name="TR_126560633_6979888" localSheetId="2">'Разрез МО_ГП'!$B$74:$U$74</definedName>
    <definedName name="TR_126560633_6979889" localSheetId="8">'Пред.отч_разрез МО_ГП'!$B$75:$U$75</definedName>
    <definedName name="TR_126560633_6979889" localSheetId="2">'Разрез МО_ГП'!$B$75:$U$75</definedName>
    <definedName name="TR_126560633_6979890" localSheetId="8">'Пред.отч_разрез МО_ГП'!$B$76:$U$76</definedName>
    <definedName name="TR_126560633_6979890" localSheetId="2">'Разрез МО_ГП'!$B$76:$U$76</definedName>
    <definedName name="TR_126560633_6979891" localSheetId="8">'Пред.отч_разрез МО_ГП'!$B$77:$U$77</definedName>
    <definedName name="TR_126560633_6979891" localSheetId="2">'Разрез МО_ГП'!$B$77:$U$77</definedName>
    <definedName name="TR_126560633_6979892" localSheetId="8">'Пред.отч_разрез МО_ГП'!$B$78:$U$78</definedName>
    <definedName name="TR_126560633_6979892" localSheetId="2">'Разрез МО_ГП'!$B$78:$U$78</definedName>
    <definedName name="TR_126560633_6979893" localSheetId="8">'Пред.отч_разрез МО_ГП'!$B$79:$U$79</definedName>
    <definedName name="TR_126560633_6979893" localSheetId="2">'Разрез МО_ГП'!$B$79:$U$79</definedName>
    <definedName name="TR_126560633_6979894" localSheetId="8">'Пред.отч_разрез МО_ГП'!$B$80:$U$80</definedName>
    <definedName name="TR_126560633_6979894" localSheetId="2">'Разрез МО_ГП'!$B$80:$U$80</definedName>
    <definedName name="TR_126560633_6979895" localSheetId="8">'Пред.отч_разрез МО_ГП'!$B$81:$U$81</definedName>
    <definedName name="TR_126560633_6979895" localSheetId="2">'Разрез МО_ГП'!$B$81:$U$81</definedName>
    <definedName name="TR_126560633_6979896" localSheetId="8">'Пред.отч_разрез МО_ГП'!$B$82:$U$82</definedName>
    <definedName name="TR_126560633_6979896" localSheetId="2">'Разрез МО_ГП'!$B$82:$U$82</definedName>
    <definedName name="TR_126560633_6979897" localSheetId="8">'Пред.отч_разрез МО_ГП'!$B$83:$U$83</definedName>
    <definedName name="TR_126560633_6979897" localSheetId="2">'Разрез МО_ГП'!$B$83:$U$83</definedName>
    <definedName name="TR_126560633_6979898" localSheetId="8">'Пред.отч_разрез МО_ГП'!$B$84:$U$84</definedName>
    <definedName name="TR_126560633_6979898" localSheetId="2">'Разрез МО_ГП'!$B$84:$U$84</definedName>
    <definedName name="TR_126560633_6979899" localSheetId="8">'Пред.отч_разрез МО_ГП'!$B$85:$U$85</definedName>
    <definedName name="TR_126560633_6979899" localSheetId="2">'Разрез МО_ГП'!$B$85:$U$85</definedName>
    <definedName name="TR_126560633_6979900" localSheetId="8">'Пред.отч_разрез МО_ГП'!$B$86:$U$86</definedName>
    <definedName name="TR_126560633_6979900" localSheetId="2">'Разрез МО_ГП'!$B$86:$U$86</definedName>
    <definedName name="TR_126560633_6979901" localSheetId="8">'Пред.отч_разрез МО_ГП'!$B$87:$U$87</definedName>
    <definedName name="TR_126560633_6979901" localSheetId="2">'Разрез МО_ГП'!$B$87:$U$87</definedName>
    <definedName name="TR_126560633_6979902" localSheetId="8">'Пред.отч_разрез МО_ГП'!$B$88:$U$88</definedName>
    <definedName name="TR_126560633_6979902" localSheetId="2">'Разрез МО_ГП'!$B$88:$U$88</definedName>
    <definedName name="TR_126560633_6979903" localSheetId="8">'Пред.отч_разрез МО_ГП'!$B$89:$U$89</definedName>
    <definedName name="TR_126560633_6979903" localSheetId="2">'Разрез МО_ГП'!$B$89:$U$89</definedName>
    <definedName name="TR_126560633_6979904" localSheetId="8">'Пред.отч_разрез МО_ГП'!$B$90:$U$90</definedName>
    <definedName name="TR_126560633_6979904" localSheetId="2">'Разрез МО_ГП'!$B$90:$U$90</definedName>
    <definedName name="TR_126560633_6979905" localSheetId="8">'Пред.отч_разрез МО_ГП'!$B$91:$U$91</definedName>
    <definedName name="TR_126560633_6979905" localSheetId="2">'Разрез МО_ГП'!$B$91:$U$91</definedName>
    <definedName name="TR_126560633_6979906" localSheetId="8">'Пред.отч_разрез МО_ГП'!$B$92:$U$92</definedName>
    <definedName name="TR_126560633_6979906" localSheetId="2">'Разрез МО_ГП'!$B$92:$U$92</definedName>
    <definedName name="TR_126560633_6979907" localSheetId="8">'Пред.отч_разрез МО_ГП'!$B$93:$U$93</definedName>
    <definedName name="TR_126560633_6979907" localSheetId="2">'Разрез МО_ГП'!$B$93:$U$93</definedName>
    <definedName name="TR_126560633_6979908" localSheetId="8">'Пред.отч_разрез МО_ГП'!$B$94:$U$94</definedName>
    <definedName name="TR_126560633_6979908" localSheetId="2">'Разрез МО_ГП'!$B$94:$U$94</definedName>
    <definedName name="TR_126560633_6979909" localSheetId="8">'Пред.отч_разрез МО_ГП'!$B$95:$U$95</definedName>
    <definedName name="TR_126560633_6979909" localSheetId="2">'Разрез МО_ГП'!$B$95:$U$95</definedName>
    <definedName name="TR_126560633_6979910" localSheetId="8">'Пред.отч_разрез МО_ГП'!$B$96:$U$96</definedName>
    <definedName name="TR_126560633_6979910" localSheetId="2">'Разрез МО_ГП'!$B$96:$U$96</definedName>
    <definedName name="TR_126560633_6979911" localSheetId="8">'Пред.отч_разрез МО_ГП'!$B$97:$U$97</definedName>
    <definedName name="TR_126560633_6979911" localSheetId="2">'Разрез МО_ГП'!$B$97:$U$97</definedName>
    <definedName name="TR_126560633_6979912" localSheetId="8">'Пред.отч_разрез МО_ГП'!$B$98:$U$98</definedName>
    <definedName name="TR_126560633_6979912" localSheetId="2">'Разрез МО_ГП'!$B$98:$U$98</definedName>
    <definedName name="TR_126560633_6979913" localSheetId="8">'Пред.отч_разрез МО_ГП'!$B$99:$U$99</definedName>
    <definedName name="TR_126560633_6979913" localSheetId="2">'Разрез МО_ГП'!$B$99:$U$99</definedName>
    <definedName name="TR_126560633_6979914" localSheetId="8">'Пред.отч_разрез МО_ГП'!$B$100:$U$100</definedName>
    <definedName name="TR_126560633_6979914" localSheetId="2">'Разрез МО_ГП'!$B$100:$U$100</definedName>
    <definedName name="TR_126560633_6979915" localSheetId="8">'Пред.отч_разрез МО_ГП'!$B$101:$U$101</definedName>
    <definedName name="TR_126560633_6979915" localSheetId="2">'Разрез МО_ГП'!$B$101:$U$101</definedName>
    <definedName name="TR_126560633_6979916" localSheetId="8">'Пред.отч_разрез МО_ГП'!$B$102:$U$102</definedName>
    <definedName name="TR_126560633_6979916" localSheetId="2">'Разрез МО_ГП'!$B$102:$U$102</definedName>
    <definedName name="TR_126560633_6979917" localSheetId="8">'Пред.отч_разрез МО_ГП'!$B$103:$U$103</definedName>
    <definedName name="TR_126560633_6979917" localSheetId="2">'Разрез МО_ГП'!$B$103:$U$103</definedName>
    <definedName name="TR_126560633_6979918" localSheetId="8">'Пред.отч_разрез МО_ГП'!$B$104:$U$104</definedName>
    <definedName name="TR_126560633_6979918" localSheetId="2">'Разрез МО_ГП'!$B$104:$U$104</definedName>
    <definedName name="TR_126560633_6979919" localSheetId="8">'Пред.отч_разрез МО_ГП'!$B$105:$U$105</definedName>
    <definedName name="TR_126560633_6979919" localSheetId="2">'Разрез МО_ГП'!$B$105:$U$105</definedName>
    <definedName name="TR_126560633_6979920" localSheetId="8">'Пред.отч_разрез МО_ГП'!$B$106:$U$106</definedName>
    <definedName name="TR_126560633_6979920" localSheetId="2">'Разрез МО_ГП'!$B$106:$U$106</definedName>
    <definedName name="TR_126560633_6979921" localSheetId="8">'Пред.отч_разрез МО_ГП'!$B$107:$U$107</definedName>
    <definedName name="TR_126560633_6979921" localSheetId="2">'Разрез МО_ГП'!$B$107:$U$107</definedName>
    <definedName name="TR_126560633_6979922" localSheetId="8">'Пред.отч_разрез МО_ГП'!$B$108:$U$108</definedName>
    <definedName name="TR_126560633_6979922" localSheetId="2">'Разрез МО_ГП'!$B$108:$U$108</definedName>
    <definedName name="TR_126560633_6979923" localSheetId="8">'Пред.отч_разрез МО_ГП'!$B$109:$U$109</definedName>
    <definedName name="TR_126560633_6979923" localSheetId="2">'Разрез МО_ГП'!$B$109:$U$109</definedName>
    <definedName name="TR_126560633_6979924" localSheetId="8">'Пред.отч_разрез МО_ГП'!$B$110:$U$110</definedName>
    <definedName name="TR_126560633_6979924" localSheetId="2">'Разрез МО_ГП'!$B$110:$U$110</definedName>
    <definedName name="TR_126560633_6979925" localSheetId="8">'Пред.отч_разрез МО_ГП'!$B$111:$U$111</definedName>
    <definedName name="TR_126560633_6979925" localSheetId="2">'Разрез МО_ГП'!$B$111:$U$111</definedName>
    <definedName name="TR_126560633_6979926" localSheetId="8">'Пред.отч_разрез МО_ГП'!$B$112:$U$112</definedName>
    <definedName name="TR_126560633_6979926" localSheetId="2">'Разрез МО_ГП'!$B$112:$U$112</definedName>
    <definedName name="TR_126560633_6979927" localSheetId="8">'Пред.отч_разрез МО_ГП'!$B$113:$U$113</definedName>
    <definedName name="TR_126560633_6979927" localSheetId="2">'Разрез МО_ГП'!$B$113:$U$113</definedName>
    <definedName name="TR_126560633_6979928" localSheetId="8">'Пред.отч_разрез МО_ГП'!$B$114:$U$114</definedName>
    <definedName name="TR_126560633_6979928" localSheetId="2">'Разрез МО_ГП'!$B$114:$U$114</definedName>
    <definedName name="TR_126560633_6979929" localSheetId="8">'Пред.отч_разрез МО_ГП'!$B$115:$U$115</definedName>
    <definedName name="TR_126560633_6979929" localSheetId="2">'Разрез МО_ГП'!$B$115:$U$115</definedName>
    <definedName name="TR_126560633_6979930" localSheetId="8">'Пред.отч_разрез МО_ГП'!$B$116:$U$116</definedName>
    <definedName name="TR_126560633_6979930" localSheetId="2">'Разрез МО_ГП'!$B$116:$U$116</definedName>
    <definedName name="TR_126560633_6979931" localSheetId="8">'Пред.отч_разрез МО_ГП'!$B$117:$U$117</definedName>
    <definedName name="TR_126560633_6979931" localSheetId="2">'Разрез МО_ГП'!$B$117:$U$117</definedName>
    <definedName name="TR_126560633_6979932" localSheetId="8">'Пред.отч_разрез МО_ГП'!$B$118:$U$118</definedName>
    <definedName name="TR_126560633_6979932" localSheetId="2">'Разрез МО_ГП'!$B$118:$U$118</definedName>
    <definedName name="TR_126560633_6979933" localSheetId="8">'Пред.отч_разрез МО_ГП'!$B$119:$U$119</definedName>
    <definedName name="TR_126560633_6979933" localSheetId="2">'Разрез МО_ГП'!$B$119:$U$119</definedName>
    <definedName name="TR_126560633_6979934" localSheetId="8">'Пред.отч_разрез МО_ГП'!$B$120:$U$120</definedName>
    <definedName name="TR_126560633_6979934" localSheetId="2">'Разрез МО_ГП'!$B$120:$U$120</definedName>
    <definedName name="TR_126560633_6979935" localSheetId="8">'Пред.отч_разрез МО_ГП'!$B$121:$U$121</definedName>
    <definedName name="TR_126560633_6979935" localSheetId="2">'Разрез МО_ГП'!$B$121:$U$121</definedName>
    <definedName name="TR_126560633_6979936" localSheetId="8">'Пред.отч_разрез МО_ГП'!$B$122:$U$122</definedName>
    <definedName name="TR_126560633_6979936" localSheetId="2">'Разрез МО_ГП'!$B$122:$U$122</definedName>
    <definedName name="TR_126560633_6979937" localSheetId="8">'Пред.отч_разрез МО_ГП'!$B$123:$U$123</definedName>
    <definedName name="TR_126560633_6979937" localSheetId="2">'Разрез МО_ГП'!$B$123:$U$123</definedName>
    <definedName name="TR_126560633_6979938" localSheetId="8">'Пред.отч_разрез МО_ГП'!$B$124:$U$124</definedName>
    <definedName name="TR_126560633_6979938" localSheetId="2">'Разрез МО_ГП'!$B$124:$U$124</definedName>
    <definedName name="TR_126560633_6979939" localSheetId="8">'Пред.отч_разрез МО_ГП'!$B$125:$U$125</definedName>
    <definedName name="TR_126560633_6979939" localSheetId="2">'Разрез МО_ГП'!$B$125:$U$125</definedName>
    <definedName name="TR_126560633_6979940" localSheetId="8">'Пред.отч_разрез МО_ГП'!$B$126:$U$126</definedName>
    <definedName name="TR_126560633_6979940" localSheetId="2">'Разрез МО_ГП'!$B$126:$U$126</definedName>
    <definedName name="TR_126560633_6979941" localSheetId="8">'Пред.отч_разрез МО_ГП'!$B$127:$U$127</definedName>
    <definedName name="TR_126560633_6979941" localSheetId="2">'Разрез МО_ГП'!$B$127:$U$127</definedName>
    <definedName name="TR_126560633_6979942" localSheetId="8">'Пред.отч_разрез МО_ГП'!$B$128:$U$128</definedName>
    <definedName name="TR_126560633_6979942" localSheetId="2">'Разрез МО_ГП'!$B$128:$U$128</definedName>
    <definedName name="TR_126560633_6979943" localSheetId="8">'Пред.отч_разрез МО_ГП'!$B$129:$U$129</definedName>
    <definedName name="TR_126560633_6979943" localSheetId="2">'Разрез МО_ГП'!$B$129:$U$129</definedName>
    <definedName name="TR_126560633_6979944" localSheetId="8">'Пред.отч_разрез МО_ГП'!$B$130:$U$130</definedName>
    <definedName name="TR_126560633_6979944" localSheetId="2">'Разрез МО_ГП'!$B$130:$U$130</definedName>
    <definedName name="TR_126560633_6979945" localSheetId="8">'Пред.отч_разрез МО_ГП'!$B$131:$U$131</definedName>
    <definedName name="TR_126560633_6979945" localSheetId="2">'Разрез МО_ГП'!$B$131:$U$131</definedName>
    <definedName name="TR_126560633_6979946" localSheetId="8">'Пред.отч_разрез МО_ГП'!$B$132:$U$132</definedName>
    <definedName name="TR_126560633_6979946" localSheetId="2">'Разрез МО_ГП'!$B$132:$U$132</definedName>
    <definedName name="TR_126560633_6979947" localSheetId="8">'Пред.отч_разрез МО_ГП'!$B$133:$U$133</definedName>
    <definedName name="TR_126560633_6979947" localSheetId="2">'Разрез МО_ГП'!$B$133:$U$133</definedName>
    <definedName name="TR_126560633_6979948" localSheetId="8">'Пред.отч_разрез МО_ГП'!$B$134:$U$134</definedName>
    <definedName name="TR_126560633_6979948" localSheetId="2">'Разрез МО_ГП'!$B$134:$U$134</definedName>
    <definedName name="TR_126560633_6979949" localSheetId="8">'Пред.отч_разрез МО_ГП'!$B$135:$U$135</definedName>
    <definedName name="TR_126560633_6979949" localSheetId="2">'Разрез МО_ГП'!$B$135:$U$135</definedName>
    <definedName name="TR_126560633_6979950" localSheetId="8">'Пред.отч_разрез МО_ГП'!$B$136:$U$136</definedName>
    <definedName name="TR_126560633_6979950" localSheetId="2">'Разрез МО_ГП'!$B$136:$U$136</definedName>
    <definedName name="TR_126560633_6979951" localSheetId="8">'Пред.отч_разрез МО_ГП'!$B$137:$U$137</definedName>
    <definedName name="TR_126560633_6979951" localSheetId="2">'Разрез МО_ГП'!$B$137:$U$137</definedName>
    <definedName name="TR_126560633_6979952" localSheetId="8">'Пред.отч_разрез МО_ГП'!$B$138:$U$138</definedName>
    <definedName name="TR_126560633_6979952" localSheetId="2">'Разрез МО_ГП'!$B$138:$U$138</definedName>
    <definedName name="TR_126560633_6979953" localSheetId="8">'Пред.отч_разрез МО_ГП'!$B$139:$U$139</definedName>
    <definedName name="TR_126560633_6979953" localSheetId="2">'Разрез МО_ГП'!$B$139:$U$139</definedName>
    <definedName name="TR_126560633_6979954" localSheetId="8">'Пред.отч_разрез МО_ГП'!$B$140:$U$140</definedName>
    <definedName name="TR_126560633_6979954" localSheetId="2">'Разрез МО_ГП'!$B$140:$U$140</definedName>
    <definedName name="TR_126560633_6979955" localSheetId="8">'Пред.отч_разрез МО_ГП'!$B$141:$U$141</definedName>
    <definedName name="TR_126560633_6979955" localSheetId="2">'Разрез МО_ГП'!$B$141:$U$141</definedName>
    <definedName name="TR_126560633_6979956" localSheetId="8">'Пред.отч_разрез МО_ГП'!$B$142:$U$142</definedName>
    <definedName name="TR_126560633_6979956" localSheetId="2">'Разрез МО_ГП'!$B$142:$U$142</definedName>
    <definedName name="TR_126560633_6979957" localSheetId="8">'Пред.отч_разрез МО_ГП'!$B$143:$U$143</definedName>
    <definedName name="TR_126560633_6979957" localSheetId="2">'Разрез МО_ГП'!$B$143:$U$143</definedName>
    <definedName name="TR_126560633_6979958" localSheetId="8">'Пред.отч_разрез МО_ГП'!$B$144:$U$144</definedName>
    <definedName name="TR_126560633_6979958" localSheetId="2">'Разрез МО_ГП'!$B$144:$U$144</definedName>
    <definedName name="TR_126560633_6979959" localSheetId="8">'Пред.отч_разрез МО_ГП'!$B$145:$U$145</definedName>
    <definedName name="TR_126560633_6979959" localSheetId="2">'Разрез МО_ГП'!$B$145:$U$145</definedName>
    <definedName name="TR_126560633_6979960" localSheetId="8">'Пред.отч_разрез МО_ГП'!$B$146:$U$146</definedName>
    <definedName name="TR_126560633_6979960" localSheetId="2">'Разрез МО_ГП'!$B$146:$U$146</definedName>
    <definedName name="TR_126560633_6979961" localSheetId="8">'Пред.отч_разрез МО_ГП'!$B$147:$U$147</definedName>
    <definedName name="TR_126560633_6979961" localSheetId="2">'Разрез МО_ГП'!$B$147:$U$147</definedName>
    <definedName name="TR_126560633_6979962" localSheetId="8">'Пред.отч_разрез МО_ГП'!$B$148:$U$148</definedName>
    <definedName name="TR_126560633_6979962" localSheetId="2">'Разрез МО_ГП'!$B$148:$U$148</definedName>
    <definedName name="TR_126560633_6979963" localSheetId="8">'Пред.отч_разрез МО_ГП'!$B$149:$U$149</definedName>
    <definedName name="TR_126560633_6979963" localSheetId="2">'Разрез МО_ГП'!$B$149:$U$149</definedName>
    <definedName name="TR_126563796_6979965" localSheetId="9">'Пред.отч_разрез МО_стац'!$B$7:$X$7</definedName>
    <definedName name="TR_126563796_6979965" localSheetId="3">'Разрез МО_стац'!$B$7:$X$7</definedName>
    <definedName name="TR_126563796_6979966" localSheetId="9">'Пред.отч_разрез МО_стац'!$B$8:$X$8</definedName>
    <definedName name="TR_126563796_6979966" localSheetId="3">'Разрез МО_стац'!$B$8:$X$8</definedName>
    <definedName name="TR_126563796_6979967" localSheetId="9">'Пред.отч_разрез МО_стац'!$B$9:$X$9</definedName>
    <definedName name="TR_126563796_6979967" localSheetId="3">'Разрез МО_стац'!$B$9:$X$9</definedName>
    <definedName name="TR_126563796_6979968" localSheetId="9">'Пред.отч_разрез МО_стац'!$B$10:$X$10</definedName>
    <definedName name="TR_126563796_6979968" localSheetId="3">'Разрез МО_стац'!$B$10:$X$10</definedName>
    <definedName name="TR_126563796_6979969" localSheetId="9">'Пред.отч_разрез МО_стац'!$B$11:$X$11</definedName>
    <definedName name="TR_126563796_6979969" localSheetId="3">'Разрез МО_стац'!$B$11:$X$11</definedName>
    <definedName name="TR_126563796_6979970" localSheetId="9">'Пред.отч_разрез МО_стац'!$B$12:$X$12</definedName>
    <definedName name="TR_126563796_6979970" localSheetId="3">'Разрез МО_стац'!$B$12:$X$12</definedName>
    <definedName name="TR_126563796_6979971" localSheetId="9">'Пред.отч_разрез МО_стац'!$B$13:$X$13</definedName>
    <definedName name="TR_126563796_6979971" localSheetId="3">'Разрез МО_стац'!$B$13:$X$13</definedName>
    <definedName name="TR_126563796_6979972" localSheetId="9">'Пред.отч_разрез МО_стац'!$B$14:$X$14</definedName>
    <definedName name="TR_126563796_6979972" localSheetId="3">'Разрез МО_стац'!$B$14:$X$14</definedName>
    <definedName name="TR_126563796_6979973" localSheetId="9">'Пред.отч_разрез МО_стац'!$B$15:$X$15</definedName>
    <definedName name="TR_126563796_6979973" localSheetId="3">'Разрез МО_стац'!$B$15:$X$15</definedName>
    <definedName name="TR_126563796_6979974" localSheetId="9">'Пред.отч_разрез МО_стац'!$B$16:$X$16</definedName>
    <definedName name="TR_126563796_6979974" localSheetId="3">'Разрез МО_стац'!$B$16:$X$16</definedName>
    <definedName name="TR_126563796_6979975" localSheetId="9">'Пред.отч_разрез МО_стац'!$B$17:$X$17</definedName>
    <definedName name="TR_126563796_6979975" localSheetId="3">'Разрез МО_стац'!$B$17:$X$17</definedName>
    <definedName name="TR_126563796_6979976" localSheetId="9">'Пред.отч_разрез МО_стац'!$B$18:$X$18</definedName>
    <definedName name="TR_126563796_6979976" localSheetId="3">'Разрез МО_стац'!$B$18:$X$18</definedName>
    <definedName name="TR_126563796_6979977" localSheetId="9">'Пред.отч_разрез МО_стац'!$B$19:$X$19</definedName>
    <definedName name="TR_126563796_6979977" localSheetId="3">'Разрез МО_стац'!$B$19:$X$19</definedName>
    <definedName name="TR_126563796_6979978" localSheetId="9">'Пред.отч_разрез МО_стац'!$B$20:$X$20</definedName>
    <definedName name="TR_126563796_6979978" localSheetId="3">'Разрез МО_стац'!$B$20:$X$20</definedName>
    <definedName name="TR_126563796_6979979" localSheetId="9">'Пред.отч_разрез МО_стац'!$B$21:$X$21</definedName>
    <definedName name="TR_126563796_6979979" localSheetId="3">'Разрез МО_стац'!$B$21:$X$21</definedName>
    <definedName name="TR_126563796_6979980" localSheetId="9">'Пред.отч_разрез МО_стац'!$B$22:$X$22</definedName>
    <definedName name="TR_126563796_6979980" localSheetId="3">'Разрез МО_стац'!$B$22:$X$22</definedName>
    <definedName name="TR_126563796_6979981" localSheetId="9">'Пред.отч_разрез МО_стац'!$B$23:$X$23</definedName>
    <definedName name="TR_126563796_6979981" localSheetId="3">'Разрез МО_стац'!$B$23:$X$23</definedName>
    <definedName name="TR_126563796_6979982" localSheetId="9">'Пред.отч_разрез МО_стац'!$B$24:$X$24</definedName>
    <definedName name="TR_126563796_6979982" localSheetId="3">'Разрез МО_стац'!$B$24:$X$24</definedName>
    <definedName name="TR_126563796_6979983" localSheetId="9">'Пред.отч_разрез МО_стац'!$B$25:$X$25</definedName>
    <definedName name="TR_126563796_6979983" localSheetId="3">'Разрез МО_стац'!$B$25:$X$25</definedName>
    <definedName name="TR_126563796_6979984" localSheetId="9">'Пред.отч_разрез МО_стац'!$B$26:$X$26</definedName>
    <definedName name="TR_126563796_6979984" localSheetId="3">'Разрез МО_стац'!$B$26:$X$26</definedName>
    <definedName name="TR_126563796_6979985" localSheetId="9">'Пред.отч_разрез МО_стац'!$B$27:$X$27</definedName>
    <definedName name="TR_126563796_6979985" localSheetId="3">'Разрез МО_стац'!$B$27:$X$27</definedName>
    <definedName name="TR_126563796_6979986" localSheetId="9">'Пред.отч_разрез МО_стац'!$B$28:$X$28</definedName>
    <definedName name="TR_126563796_6979986" localSheetId="3">'Разрез МО_стац'!$B$28:$X$28</definedName>
    <definedName name="TR_126563796_6979987" localSheetId="9">'Пред.отч_разрез МО_стац'!$B$29:$X$29</definedName>
    <definedName name="TR_126563796_6979987" localSheetId="3">'Разрез МО_стац'!$B$29:$X$29</definedName>
    <definedName name="TR_126563796_6979988" localSheetId="9">'Пред.отч_разрез МО_стац'!$B$30:$X$30</definedName>
    <definedName name="TR_126563796_6979988" localSheetId="3">'Разрез МО_стац'!$B$30:$X$30</definedName>
    <definedName name="TR_126563796_6979989" localSheetId="9">'Пред.отч_разрез МО_стац'!$B$31:$X$31</definedName>
    <definedName name="TR_126563796_6979989" localSheetId="3">'Разрез МО_стац'!$B$31:$X$31</definedName>
    <definedName name="TR_126563796_6979990" localSheetId="9">'Пред.отч_разрез МО_стац'!$B$32:$X$32</definedName>
    <definedName name="TR_126563796_6979990" localSheetId="3">'Разрез МО_стац'!$B$32:$X$32</definedName>
    <definedName name="TR_126563796_6979991" localSheetId="9">'Пред.отч_разрез МО_стац'!$B$33:$X$33</definedName>
    <definedName name="TR_126563796_6979991" localSheetId="3">'Разрез МО_стац'!$B$33:$X$33</definedName>
    <definedName name="TR_126563796_6979992" localSheetId="9">'Пред.отч_разрез МО_стац'!$B$34:$X$34</definedName>
    <definedName name="TR_126563796_6979992" localSheetId="3">'Разрез МО_стац'!$B$34:$X$34</definedName>
    <definedName name="TR_126563796_6979993" localSheetId="9">'Пред.отч_разрез МО_стац'!$B$35:$X$35</definedName>
    <definedName name="TR_126563796_6979993" localSheetId="3">'Разрез МО_стац'!$B$35:$X$35</definedName>
    <definedName name="TR_126563796_6979994" localSheetId="9">'Пред.отч_разрез МО_стац'!$B$36:$X$36</definedName>
    <definedName name="TR_126563796_6979994" localSheetId="3">'Разрез МО_стац'!$B$36:$X$36</definedName>
    <definedName name="TR_126563796_6979995" localSheetId="9">'Пред.отч_разрез МО_стац'!$B$37:$X$37</definedName>
    <definedName name="TR_126563796_6979995" localSheetId="3">'Разрез МО_стац'!$B$37:$X$37</definedName>
    <definedName name="TR_126563796_6979996" localSheetId="9">'Пред.отч_разрез МО_стац'!$B$38:$X$38</definedName>
    <definedName name="TR_126563796_6979996" localSheetId="3">'Разрез МО_стац'!$B$38:$X$38</definedName>
    <definedName name="TR_126563796_6979997" localSheetId="9">'Пред.отч_разрез МО_стац'!$B$39:$X$39</definedName>
    <definedName name="TR_126563796_6979997" localSheetId="3">'Разрез МО_стац'!$B$39:$X$39</definedName>
    <definedName name="TR_126563796_6979998" localSheetId="9">'Пред.отч_разрез МО_стац'!$B$40:$X$40</definedName>
    <definedName name="TR_126563796_6979998" localSheetId="3">'Разрез МО_стац'!$B$40:$X$40</definedName>
    <definedName name="TR_126563796_6979999" localSheetId="9">'Пред.отч_разрез МО_стац'!$B$41:$X$41</definedName>
    <definedName name="TR_126563796_6979999" localSheetId="3">'Разрез МО_стац'!$B$41:$X$41</definedName>
    <definedName name="TR_126563796_6980000" localSheetId="9">'Пред.отч_разрез МО_стац'!$B$42:$X$42</definedName>
    <definedName name="TR_126563796_6980000" localSheetId="3">'Разрез МО_стац'!$B$42:$X$42</definedName>
    <definedName name="TR_126563796_6980001" localSheetId="9">'Пред.отч_разрез МО_стац'!$B$43:$X$43</definedName>
    <definedName name="TR_126563796_6980001" localSheetId="3">'Разрез МО_стац'!$B$43:$X$43</definedName>
    <definedName name="TR_126563796_6980002" localSheetId="9">'Пред.отч_разрез МО_стац'!$B$44:$X$44</definedName>
    <definedName name="TR_126563796_6980002" localSheetId="3">'Разрез МО_стац'!$B$44:$X$44</definedName>
    <definedName name="TR_126563796_6980003" localSheetId="9">'Пред.отч_разрез МО_стац'!$B$45:$X$45</definedName>
    <definedName name="TR_126563796_6980003" localSheetId="3">'Разрез МО_стац'!$B$45:$X$45</definedName>
    <definedName name="TR_126563796_6980004" localSheetId="9">'Пред.отч_разрез МО_стац'!$B$46:$X$46</definedName>
    <definedName name="TR_126563796_6980004" localSheetId="3">'Разрез МО_стац'!$B$46:$X$46</definedName>
    <definedName name="TR_126563796_6980005" localSheetId="9">'Пред.отч_разрез МО_стац'!$B$47:$X$47</definedName>
    <definedName name="TR_126563796_6980005" localSheetId="3">'Разрез МО_стац'!$B$47:$X$47</definedName>
    <definedName name="TR_126563796_6980006" localSheetId="9">'Пред.отч_разрез МО_стац'!$B$48:$X$48</definedName>
    <definedName name="TR_126563796_6980006" localSheetId="3">'Разрез МО_стац'!$B$48:$X$48</definedName>
    <definedName name="TR_126563796_6980007" localSheetId="9">'Пред.отч_разрез МО_стац'!$B$49:$X$49</definedName>
    <definedName name="TR_126563796_6980007" localSheetId="3">'Разрез МО_стац'!$B$49:$X$49</definedName>
    <definedName name="TR_126563796_6980008" localSheetId="9">'Пред.отч_разрез МО_стац'!$B$50:$X$50</definedName>
    <definedName name="TR_126563796_6980008" localSheetId="3">'Разрез МО_стац'!$B$50:$X$50</definedName>
    <definedName name="TR_126563796_6980009" localSheetId="9">'Пред.отч_разрез МО_стац'!$B$51:$X$51</definedName>
    <definedName name="TR_126563796_6980009" localSheetId="3">'Разрез МО_стац'!$B$51:$X$51</definedName>
    <definedName name="TR_126563796_6980010" localSheetId="9">'Пред.отч_разрез МО_стац'!$B$52:$X$52</definedName>
    <definedName name="TR_126563796_6980010" localSheetId="3">'Разрез МО_стац'!$B$52:$X$52</definedName>
    <definedName name="TR_126563796_6980011" localSheetId="9">'Пред.отч_разрез МО_стац'!$B$53:$X$53</definedName>
    <definedName name="TR_126563796_6980011" localSheetId="3">'Разрез МО_стац'!$B$53:$X$53</definedName>
    <definedName name="TR_126563796_6980012" localSheetId="9">'Пред.отч_разрез МО_стац'!$B$54:$X$54</definedName>
    <definedName name="TR_126563796_6980012" localSheetId="3">'Разрез МО_стац'!$B$54:$X$54</definedName>
    <definedName name="TR_126563796_6980013" localSheetId="9">'Пред.отч_разрез МО_стац'!$B$55:$X$55</definedName>
    <definedName name="TR_126563796_6980013" localSheetId="3">'Разрез МО_стац'!$B$55:$X$55</definedName>
    <definedName name="TR_126563796_6980014" localSheetId="9">'Пред.отч_разрез МО_стац'!$B$56:$X$56</definedName>
    <definedName name="TR_126563796_6980014" localSheetId="3">'Разрез МО_стац'!$B$56:$X$56</definedName>
    <definedName name="TR_126563796_6980015" localSheetId="9">'Пред.отч_разрез МО_стац'!$B$57:$X$57</definedName>
    <definedName name="TR_126563796_6980015" localSheetId="3">'Разрез МО_стац'!$B$57:$X$57</definedName>
    <definedName name="TR_126563796_6980016" localSheetId="9">'Пред.отч_разрез МО_стац'!$B$58:$X$58</definedName>
    <definedName name="TR_126563796_6980016" localSheetId="3">'Разрез МО_стац'!$B$58:$X$58</definedName>
    <definedName name="TR_126563796_6980017" localSheetId="9">'Пред.отч_разрез МО_стац'!$B$59:$X$59</definedName>
    <definedName name="TR_126563796_6980017" localSheetId="3">'Разрез МО_стац'!$B$59:$X$59</definedName>
    <definedName name="TR_126563796_6980018" localSheetId="9">'Пред.отч_разрез МО_стац'!$B$60:$X$60</definedName>
    <definedName name="TR_126563796_6980018" localSheetId="3">'Разрез МО_стац'!$B$60:$X$60</definedName>
    <definedName name="TR_126563796_6980019" localSheetId="9">'Пред.отч_разрез МО_стац'!$B$61:$X$61</definedName>
    <definedName name="TR_126563796_6980019" localSheetId="3">'Разрез МО_стац'!$B$61:$X$61</definedName>
    <definedName name="TR_126563796_6980020" localSheetId="9">'Пред.отч_разрез МО_стац'!$B$62:$X$62</definedName>
    <definedName name="TR_126563796_6980020" localSheetId="3">'Разрез МО_стац'!$B$62:$X$62</definedName>
    <definedName name="TR_126563796_6980021" localSheetId="9">'Пред.отч_разрез МО_стац'!$B$63:$X$63</definedName>
    <definedName name="TR_126563796_6980021" localSheetId="3">'Разрез МО_стац'!$B$63:$X$63</definedName>
    <definedName name="TR_126563796_6980022" localSheetId="9">'Пред.отч_разрез МО_стац'!$B$64:$X$64</definedName>
    <definedName name="TR_126563796_6980022" localSheetId="3">'Разрез МО_стац'!$B$64:$X$64</definedName>
    <definedName name="TR_126563796_6980023" localSheetId="9">'Пред.отч_разрез МО_стац'!$B$65:$X$65</definedName>
    <definedName name="TR_126563796_6980023" localSheetId="3">'Разрез МО_стац'!$B$65:$X$65</definedName>
    <definedName name="TR_126563796_6980024" localSheetId="9">'Пред.отч_разрез МО_стац'!$B$66:$X$66</definedName>
    <definedName name="TR_126563796_6980024" localSheetId="3">'Разрез МО_стац'!$B$66:$X$66</definedName>
    <definedName name="TR_126563796_6980025" localSheetId="9">'Пред.отч_разрез МО_стац'!$B$67:$X$67</definedName>
    <definedName name="TR_126563796_6980025" localSheetId="3">'Разрез МО_стац'!$B$67:$X$67</definedName>
    <definedName name="TR_126563796_6980026" localSheetId="9">'Пред.отч_разрез МО_стац'!$B$68:$X$68</definedName>
    <definedName name="TR_126563796_6980026" localSheetId="3">'Разрез МО_стац'!$B$68:$X$68</definedName>
    <definedName name="TR_126563796_6980027" localSheetId="9">'Пред.отч_разрез МО_стац'!$B$69:$X$69</definedName>
    <definedName name="TR_126563796_6980027" localSheetId="3">'Разрез МО_стац'!$B$69:$X$69</definedName>
    <definedName name="TR_126563796_6980028" localSheetId="9">'Пред.отч_разрез МО_стац'!$B$70:$X$70</definedName>
    <definedName name="TR_126563796_6980028" localSheetId="3">'Разрез МО_стац'!$B$70:$X$70</definedName>
    <definedName name="TR_126563796_6980029" localSheetId="9">'Пред.отч_разрез МО_стац'!$B$71:$X$71</definedName>
    <definedName name="TR_126563796_6980029" localSheetId="3">'Разрез МО_стац'!$B$71:$X$71</definedName>
    <definedName name="TR_126563796_6980030" localSheetId="9">'Пред.отч_разрез МО_стац'!$B$72:$X$72</definedName>
    <definedName name="TR_126563796_6980030" localSheetId="3">'Разрез МО_стац'!$B$72:$X$72</definedName>
    <definedName name="TR_126563796_6980031" localSheetId="9">'Пред.отч_разрез МО_стац'!$B$73:$X$73</definedName>
    <definedName name="TR_126563796_6980031" localSheetId="3">'Разрез МО_стац'!$B$73:$X$73</definedName>
    <definedName name="TR_126563796_6980032" localSheetId="9">'Пред.отч_разрез МО_стац'!$B$74:$X$74</definedName>
    <definedName name="TR_126563796_6980032" localSheetId="3">'Разрез МО_стац'!$B$74:$X$74</definedName>
    <definedName name="TR_126563796_6980033" localSheetId="9">'Пред.отч_разрез МО_стац'!$B$75:$X$75</definedName>
    <definedName name="TR_126563796_6980033" localSheetId="3">'Разрез МО_стац'!$B$75:$X$75</definedName>
    <definedName name="TR_126563796_6980034" localSheetId="9">'Пред.отч_разрез МО_стац'!$B$76:$X$76</definedName>
    <definedName name="TR_126563796_6980034" localSheetId="3">'Разрез МО_стац'!$B$76:$X$76</definedName>
    <definedName name="TR_126563796_6980035" localSheetId="9">'Пред.отч_разрез МО_стац'!$B$77:$X$77</definedName>
    <definedName name="TR_126563796_6980035" localSheetId="3">'Разрез МО_стац'!$B$77:$X$77</definedName>
    <definedName name="TR_126563796_6980036" localSheetId="9">'Пред.отч_разрез МО_стац'!$B$78:$X$78</definedName>
    <definedName name="TR_126563796_6980036" localSheetId="3">'Разрез МО_стац'!$B$78:$X$78</definedName>
    <definedName name="TR_126563796_6980037" localSheetId="9">'Пред.отч_разрез МО_стац'!$B$79:$X$79</definedName>
    <definedName name="TR_126563796_6980037" localSheetId="3">'Разрез МО_стац'!$B$79:$X$79</definedName>
    <definedName name="TR_126563796_6980038" localSheetId="9">'Пред.отч_разрез МО_стац'!$B$80:$X$80</definedName>
    <definedName name="TR_126563796_6980038" localSheetId="3">'Разрез МО_стац'!$B$80:$X$80</definedName>
    <definedName name="TR_126563796_6980039" localSheetId="9">'Пред.отч_разрез МО_стац'!$B$81:$X$81</definedName>
    <definedName name="TR_126563796_6980039" localSheetId="3">'Разрез МО_стац'!$B$81:$X$81</definedName>
    <definedName name="TR_126563796_6980040" localSheetId="9">'Пред.отч_разрез МО_стац'!$B$82:$X$82</definedName>
    <definedName name="TR_126563796_6980040" localSheetId="3">'Разрез МО_стац'!$B$82:$X$82</definedName>
    <definedName name="TR_126563796_6980041" localSheetId="9">'Пред.отч_разрез МО_стац'!$B$83:$X$83</definedName>
    <definedName name="TR_126563796_6980041" localSheetId="3">'Разрез МО_стац'!$B$83:$X$83</definedName>
    <definedName name="TR_126563796_6980042" localSheetId="9">'Пред.отч_разрез МО_стац'!$B$84:$X$84</definedName>
    <definedName name="TR_126563796_6980042" localSheetId="3">'Разрез МО_стац'!$B$84:$X$84</definedName>
    <definedName name="TR_126563796_6980043" localSheetId="9">'Пред.отч_разрез МО_стац'!$B$85:$X$85</definedName>
    <definedName name="TR_126563796_6980043" localSheetId="3">'Разрез МО_стац'!$B$85:$X$85</definedName>
    <definedName name="TR_126563796_6980044" localSheetId="9">'Пред.отч_разрез МО_стац'!$B$86:$X$86</definedName>
    <definedName name="TR_126563796_6980044" localSheetId="3">'Разрез МО_стац'!$B$86:$X$86</definedName>
    <definedName name="TR_126563796_6980045" localSheetId="9">'Пред.отч_разрез МО_стац'!$B$87:$X$87</definedName>
    <definedName name="TR_126563796_6980045" localSheetId="3">'Разрез МО_стац'!$B$87:$X$87</definedName>
    <definedName name="TR_126563796_6980046" localSheetId="9">'Пред.отч_разрез МО_стац'!$B$88:$X$88</definedName>
    <definedName name="TR_126563796_6980046" localSheetId="3">'Разрез МО_стац'!$B$88:$X$88</definedName>
    <definedName name="TR_126563796_6980047" localSheetId="9">'Пред.отч_разрез МО_стац'!$B$89:$X$89</definedName>
    <definedName name="TR_126563796_6980047" localSheetId="3">'Разрез МО_стац'!$B$89:$X$89</definedName>
    <definedName name="TR_126563796_6980048" localSheetId="9">'Пред.отч_разрез МО_стац'!$B$90:$X$90</definedName>
    <definedName name="TR_126563796_6980048" localSheetId="3">'Разрез МО_стац'!$B$90:$X$90</definedName>
    <definedName name="TR_126563796_6980049" localSheetId="9">'Пред.отч_разрез МО_стац'!$B$91:$X$91</definedName>
    <definedName name="TR_126563796_6980049" localSheetId="3">'Разрез МО_стац'!$B$91:$X$91</definedName>
    <definedName name="TR_126563796_6980050" localSheetId="9">'Пред.отч_разрез МО_стац'!$B$92:$X$92</definedName>
    <definedName name="TR_126563796_6980050" localSheetId="3">'Разрез МО_стац'!$B$92:$X$92</definedName>
    <definedName name="TR_126563796_6980051" localSheetId="9">'Пред.отч_разрез МО_стац'!$B$93:$X$93</definedName>
    <definedName name="TR_126563796_6980051" localSheetId="3">'Разрез МО_стац'!$B$93:$X$93</definedName>
    <definedName name="TR_126563796_6980052" localSheetId="9">'Пред.отч_разрез МО_стац'!$B$94:$X$94</definedName>
    <definedName name="TR_126563796_6980052" localSheetId="3">'Разрез МО_стац'!$B$94:$X$94</definedName>
    <definedName name="TR_126563796_6980053" localSheetId="9">'Пред.отч_разрез МО_стац'!$B$95:$X$95</definedName>
    <definedName name="TR_126563796_6980053" localSheetId="3">'Разрез МО_стац'!$B$95:$X$95</definedName>
    <definedName name="TR_126563796_6980054" localSheetId="9">'Пред.отч_разрез МО_стац'!$B$96:$X$96</definedName>
    <definedName name="TR_126563796_6980054" localSheetId="3">'Разрез МО_стац'!$B$96:$X$96</definedName>
    <definedName name="TR_126563796_6980055" localSheetId="9">'Пред.отч_разрез МО_стац'!$B$97:$X$97</definedName>
    <definedName name="TR_126563796_6980055" localSheetId="3">'Разрез МО_стац'!$B$97:$X$97</definedName>
    <definedName name="TR_126563796_6980056" localSheetId="9">'Пред.отч_разрез МО_стац'!$B$98:$X$98</definedName>
    <definedName name="TR_126563796_6980056" localSheetId="3">'Разрез МО_стац'!$B$98:$X$98</definedName>
    <definedName name="TR_126563796_6980057" localSheetId="9">'Пред.отч_разрез МО_стац'!$B$99:$X$99</definedName>
    <definedName name="TR_126563796_6980057" localSheetId="3">'Разрез МО_стац'!$B$99:$X$99</definedName>
    <definedName name="TR_126563796_6980058" localSheetId="9">'Пред.отч_разрез МО_стац'!$B$100:$X$100</definedName>
    <definedName name="TR_126563796_6980058" localSheetId="3">'Разрез МО_стац'!$B$100:$X$100</definedName>
    <definedName name="TR_126563796_6980059" localSheetId="9">'Пред.отч_разрез МО_стац'!$B$101:$X$101</definedName>
    <definedName name="TR_126563796_6980059" localSheetId="3">'Разрез МО_стац'!$B$101:$X$101</definedName>
    <definedName name="TR_126563796_6980060" localSheetId="9">'Пред.отч_разрез МО_стац'!$B$102:$X$102</definedName>
    <definedName name="TR_126563796_6980060" localSheetId="3">'Разрез МО_стац'!$B$102:$X$102</definedName>
    <definedName name="TR_126563796_6980061" localSheetId="9">'Пред.отч_разрез МО_стац'!$B$103:$X$103</definedName>
    <definedName name="TR_126563796_6980061" localSheetId="3">'Разрез МО_стац'!$B$103:$X$103</definedName>
    <definedName name="TR_126563796_6980062" localSheetId="9">'Пред.отч_разрез МО_стац'!$B$104:$X$104</definedName>
    <definedName name="TR_126563796_6980062" localSheetId="3">'Разрез МО_стац'!$B$104:$X$104</definedName>
    <definedName name="TR_126563796_6980063" localSheetId="9">'Пред.отч_разрез МО_стац'!$B$105:$X$105</definedName>
    <definedName name="TR_126563796_6980063" localSheetId="3">'Разрез МО_стац'!$B$105:$X$105</definedName>
    <definedName name="TR_126563796_6980064" localSheetId="9">'Пред.отч_разрез МО_стац'!$B$106:$X$106</definedName>
    <definedName name="TR_126563796_6980064" localSheetId="3">'Разрез МО_стац'!$B$106:$X$106</definedName>
    <definedName name="TR_126563796_6980065" localSheetId="9">'Пред.отч_разрез МО_стац'!$B$107:$X$107</definedName>
    <definedName name="TR_126563796_6980065" localSheetId="3">'Разрез МО_стац'!$B$107:$X$107</definedName>
    <definedName name="TR_126563796_6980066" localSheetId="9">'Пред.отч_разрез МО_стац'!$B$108:$X$108</definedName>
    <definedName name="TR_126563796_6980066" localSheetId="3">'Разрез МО_стац'!$B$108:$X$108</definedName>
    <definedName name="TR_126563796_6980067" localSheetId="9">'Пред.отч_разрез МО_стац'!$B$109:$X$109</definedName>
    <definedName name="TR_126563796_6980067" localSheetId="3">'Разрез МО_стац'!$B$109:$X$109</definedName>
    <definedName name="TR_126563796_6980068" localSheetId="9">'Пред.отч_разрез МО_стац'!$B$110:$X$110</definedName>
    <definedName name="TR_126563796_6980068" localSheetId="3">'Разрез МО_стац'!$B$110:$X$110</definedName>
    <definedName name="TR_126563796_6980069" localSheetId="9">'Пред.отч_разрез МО_стац'!$B$111:$X$111</definedName>
    <definedName name="TR_126563796_6980069" localSheetId="3">'Разрез МО_стац'!$B$111:$X$111</definedName>
    <definedName name="TR_126563796_6980070" localSheetId="9">'Пред.отч_разрез МО_стац'!$B$112:$X$112</definedName>
    <definedName name="TR_126563796_6980070" localSheetId="3">'Разрез МО_стац'!$B$112:$X$112</definedName>
    <definedName name="TR_126563796_6980071" localSheetId="9">'Пред.отч_разрез МО_стац'!$B$113:$X$113</definedName>
    <definedName name="TR_126563796_6980071" localSheetId="3">'Разрез МО_стац'!$B$113:$X$113</definedName>
    <definedName name="TR_126563796_6980072" localSheetId="9">'Пред.отч_разрез МО_стац'!$B$114:$X$114</definedName>
    <definedName name="TR_126563796_6980072" localSheetId="3">'Разрез МО_стац'!$B$114:$X$114</definedName>
    <definedName name="TR_126563796_6980073" localSheetId="9">'Пред.отч_разрез МО_стац'!$B$115:$X$115</definedName>
    <definedName name="TR_126563796_6980073" localSheetId="3">'Разрез МО_стац'!$B$115:$X$115</definedName>
    <definedName name="TR_126563796_6980074" localSheetId="9">'Пред.отч_разрез МО_стац'!$B$116:$X$116</definedName>
    <definedName name="TR_126563796_6980074" localSheetId="3">'Разрез МО_стац'!$B$116:$X$116</definedName>
    <definedName name="TR_126563796_6980075" localSheetId="9">'Пред.отч_разрез МО_стац'!$B$117:$X$117</definedName>
    <definedName name="TR_126563796_6980075" localSheetId="3">'Разрез МО_стац'!$B$117:$X$117</definedName>
    <definedName name="TR_126563796_6980076" localSheetId="9">'Пред.отч_разрез МО_стац'!$B$118:$X$118</definedName>
    <definedName name="TR_126563796_6980076" localSheetId="3">'Разрез МО_стац'!$B$118:$X$118</definedName>
    <definedName name="TR_126563796_6980077" localSheetId="9">'Пред.отч_разрез МО_стац'!$B$119:$X$119</definedName>
    <definedName name="TR_126563796_6980077" localSheetId="3">'Разрез МО_стац'!$B$119:$X$119</definedName>
    <definedName name="TR_126563796_6980078" localSheetId="9">'Пред.отч_разрез МО_стац'!$B$120:$X$120</definedName>
    <definedName name="TR_126563796_6980078" localSheetId="3">'Разрез МО_стац'!$B$120:$X$120</definedName>
    <definedName name="TR_126563796_6980079" localSheetId="9">'Пред.отч_разрез МО_стац'!$B$121:$X$121</definedName>
    <definedName name="TR_126563796_6980079" localSheetId="3">'Разрез МО_стац'!$B$121:$X$121</definedName>
    <definedName name="TR_126563796_6980080" localSheetId="9">'Пред.отч_разрез МО_стац'!$B$122:$X$122</definedName>
    <definedName name="TR_126563796_6980080" localSheetId="3">'Разрез МО_стац'!$B$122:$X$122</definedName>
    <definedName name="TR_126563796_6980081" localSheetId="9">'Пред.отч_разрез МО_стац'!$B$123:$X$123</definedName>
    <definedName name="TR_126563796_6980081" localSheetId="3">'Разрез МО_стац'!$B$123:$X$123</definedName>
    <definedName name="TR_126563796_6980082" localSheetId="9">'Пред.отч_разрез МО_стац'!$B$124:$X$124</definedName>
    <definedName name="TR_126563796_6980082" localSheetId="3">'Разрез МО_стац'!$B$124:$X$124</definedName>
    <definedName name="TR_126563796_6980083" localSheetId="9">'Пред.отч_разрез МО_стац'!$B$125:$X$125</definedName>
    <definedName name="TR_126563796_6980083" localSheetId="3">'Разрез МО_стац'!$B$125:$X$125</definedName>
    <definedName name="TR_126563796_6980084" localSheetId="9">'Пред.отч_разрез МО_стац'!$B$126:$X$126</definedName>
    <definedName name="TR_126563796_6980084" localSheetId="3">'Разрез МО_стац'!$B$126:$X$126</definedName>
    <definedName name="TR_126563796_6980085" localSheetId="9">'Пред.отч_разрез МО_стац'!$B$127:$X$127</definedName>
    <definedName name="TR_126563796_6980085" localSheetId="3">'Разрез МО_стац'!$B$127:$X$127</definedName>
    <definedName name="TR_126563796_6980086" localSheetId="9">'Пред.отч_разрез МО_стац'!$B$128:$X$128</definedName>
    <definedName name="TR_126563796_6980086" localSheetId="3">'Разрез МО_стац'!$B$128:$X$128</definedName>
    <definedName name="TR_126563796_6980087" localSheetId="9">'Пред.отч_разрез МО_стац'!$B$129:$X$129</definedName>
    <definedName name="TR_126563796_6980087" localSheetId="3">'Разрез МО_стац'!$B$129:$X$129</definedName>
    <definedName name="TR_126563796_6980088" localSheetId="9">'Пред.отч_разрез МО_стац'!$B$130:$X$130</definedName>
    <definedName name="TR_126563796_6980088" localSheetId="3">'Разрез МО_стац'!$B$130:$X$130</definedName>
    <definedName name="TR_126563796_6980089" localSheetId="9">'Пред.отч_разрез МО_стац'!$B$131:$X$131</definedName>
    <definedName name="TR_126563796_6980089" localSheetId="3">'Разрез МО_стац'!$B$131:$X$131</definedName>
    <definedName name="TR_126563796_6980090" localSheetId="9">'Пред.отч_разрез МО_стац'!$B$132:$X$132</definedName>
    <definedName name="TR_126563796_6980090" localSheetId="3">'Разрез МО_стац'!$B$132:$X$132</definedName>
    <definedName name="TR_126563796_6980091" localSheetId="9">'Пред.отч_разрез МО_стац'!$B$133:$X$133</definedName>
    <definedName name="TR_126563796_6980091" localSheetId="3">'Разрез МО_стац'!$B$133:$X$133</definedName>
    <definedName name="TR_126563796_6980092" localSheetId="9">'Пред.отч_разрез МО_стац'!$B$134:$X$134</definedName>
    <definedName name="TR_126563796_6980092" localSheetId="3">'Разрез МО_стац'!$B$134:$X$134</definedName>
    <definedName name="TR_126563796_6980093" localSheetId="9">'Пред.отч_разрез МО_стац'!$B$135:$X$135</definedName>
    <definedName name="TR_126563796_6980093" localSheetId="3">'Разрез МО_стац'!$B$135:$X$135</definedName>
    <definedName name="TR_126563796_6980094" localSheetId="9">'Пред.отч_разрез МО_стац'!$B$136:$X$136</definedName>
    <definedName name="TR_126563796_6980094" localSheetId="3">'Разрез МО_стац'!$B$136:$X$136</definedName>
    <definedName name="TR_126563796_6980095" localSheetId="9">'Пред.отч_разрез МО_стац'!$B$137:$X$137</definedName>
    <definedName name="TR_126563796_6980095" localSheetId="3">'Разрез МО_стац'!$B$137:$X$137</definedName>
    <definedName name="TR_126563796_6980096" localSheetId="9">'Пред.отч_разрез МО_стац'!$B$138:$X$138</definedName>
    <definedName name="TR_126563796_6980096" localSheetId="3">'Разрез МО_стац'!$B$138:$X$138</definedName>
    <definedName name="TR_126563796_6980097" localSheetId="9">'Пред.отч_разрез МО_стац'!$B$139:$X$139</definedName>
    <definedName name="TR_126563796_6980097" localSheetId="3">'Разрез МО_стац'!$B$139:$X$139</definedName>
    <definedName name="TR_126563796_6980098" localSheetId="9">'Пред.отч_разрез МО_стац'!$B$140:$X$140</definedName>
    <definedName name="TR_126563796_6980098" localSheetId="3">'Разрез МО_стац'!$B$140:$X$140</definedName>
    <definedName name="TR_126563796_6980099" localSheetId="9">'Пред.отч_разрез МО_стац'!$B$141:$X$141</definedName>
    <definedName name="TR_126563796_6980099" localSheetId="3">'Разрез МО_стац'!$B$141:$X$141</definedName>
    <definedName name="TR_126563796_6980100" localSheetId="9">'Пред.отч_разрез МО_стац'!$B$142:$X$142</definedName>
    <definedName name="TR_126563796_6980100" localSheetId="3">'Разрез МО_стац'!$B$142:$X$142</definedName>
    <definedName name="TR_126563796_6980101" localSheetId="9">'Пред.отч_разрез МО_стац'!$B$143:$X$143</definedName>
    <definedName name="TR_126563796_6980101" localSheetId="3">'Разрез МО_стац'!$B$143:$X$143</definedName>
    <definedName name="TR_126563796_6980102" localSheetId="9">'Пред.отч_разрез МО_стац'!$B$144:$X$144</definedName>
    <definedName name="TR_126563796_6980102" localSheetId="3">'Разрез МО_стац'!$B$144:$X$144</definedName>
    <definedName name="TR_126563796_6980103" localSheetId="9">'Пред.отч_разрез МО_стац'!$B$145:$X$145</definedName>
    <definedName name="TR_126563796_6980103" localSheetId="3">'Разрез МО_стац'!$B$145:$X$145</definedName>
    <definedName name="TR_126563796_6980104" localSheetId="9">'Пред.отч_разрез МО_стац'!$B$146:$X$146</definedName>
    <definedName name="TR_126563796_6980104" localSheetId="3">'Разрез МО_стац'!$B$146:$X$146</definedName>
    <definedName name="TR_126563796_6980105" localSheetId="9">'Пред.отч_разрез МО_стац'!$B$147:$X$147</definedName>
    <definedName name="TR_126563796_6980105" localSheetId="3">'Разрез МО_стац'!$B$147:$X$147</definedName>
    <definedName name="TR_126563796_6980106" localSheetId="9">'Пред.отч_разрез МО_стац'!$B$148:$X$148</definedName>
    <definedName name="TR_126563796_6980106" localSheetId="3">'Разрез МО_стац'!$B$148:$X$148</definedName>
    <definedName name="TR_126563796_6980107" localSheetId="9">'Пред.отч_разрез МО_стац'!$B$149:$X$149</definedName>
    <definedName name="TR_126563796_6980107" localSheetId="3">'Разрез МО_стац'!$B$149:$X$149</definedName>
    <definedName name="TR_78305422_4713350" localSheetId="4">Должники!#REF!</definedName>
    <definedName name="TT_126560633_6979820_126560665" localSheetId="8">'Пред.отч_разрез МО_ГП'!$B$6:$U$6</definedName>
    <definedName name="TT_126560633_6979820_126560665" localSheetId="2">'Разрез МО_ГП'!$B$6:$U$6</definedName>
    <definedName name="TT_126563796_6979964_126563832" localSheetId="9">'Пред.отч_разрез МО_стац'!$B$6:$X$6</definedName>
    <definedName name="TT_126563796_6979964_126563832" localSheetId="3">'Разрез МО_стац'!$B$6:$X$6</definedName>
  </definedNames>
  <calcPr calcId="162913"/>
</workbook>
</file>

<file path=xl/calcChain.xml><?xml version="1.0" encoding="utf-8"?>
<calcChain xmlns="http://schemas.openxmlformats.org/spreadsheetml/2006/main">
  <c r="AK8" i="16" l="1"/>
  <c r="AK9" i="16"/>
  <c r="AK10" i="16"/>
  <c r="AK11" i="16"/>
  <c r="AK12" i="16"/>
  <c r="AK13" i="16"/>
  <c r="AK14" i="16"/>
  <c r="AK15" i="16"/>
  <c r="AK16" i="16"/>
  <c r="AK17" i="16"/>
  <c r="AK18" i="16"/>
  <c r="AK19" i="16"/>
  <c r="AK20" i="16"/>
  <c r="AK21" i="16"/>
  <c r="AK22" i="16"/>
  <c r="AK23" i="16"/>
  <c r="AK24" i="16"/>
  <c r="AK25" i="16"/>
  <c r="AK26" i="16"/>
  <c r="AK27" i="16"/>
  <c r="AK28" i="16"/>
  <c r="AK29" i="16"/>
  <c r="AK30" i="16"/>
  <c r="AK31" i="16"/>
  <c r="AK32" i="16"/>
  <c r="AK33" i="16"/>
  <c r="AK34" i="16"/>
  <c r="AK35" i="16"/>
  <c r="AK36" i="16"/>
  <c r="AK37" i="16"/>
  <c r="AK38" i="16"/>
  <c r="AK39" i="16"/>
  <c r="AK40" i="16"/>
  <c r="AK41" i="16"/>
  <c r="AK42" i="16"/>
  <c r="AK43" i="16"/>
  <c r="AK44" i="16"/>
  <c r="AK45" i="16"/>
  <c r="AK46" i="16"/>
  <c r="AK47" i="16"/>
  <c r="AK48" i="16"/>
  <c r="AK49" i="16"/>
  <c r="AK50" i="16"/>
  <c r="AK51" i="16"/>
  <c r="AK52" i="16"/>
  <c r="AK53" i="16"/>
  <c r="AK54" i="16"/>
  <c r="AK55" i="16"/>
  <c r="AK56" i="16"/>
  <c r="AK57" i="16"/>
  <c r="AK58" i="16"/>
  <c r="AK59" i="16"/>
  <c r="AK60" i="16"/>
  <c r="AK61" i="16"/>
  <c r="AK62" i="16"/>
  <c r="AK63" i="16"/>
  <c r="AK64" i="16"/>
  <c r="AK65" i="16"/>
  <c r="AK66" i="16"/>
  <c r="AK67" i="16"/>
  <c r="AK68" i="16"/>
  <c r="AK69" i="16"/>
  <c r="AK70" i="16"/>
  <c r="AK71" i="16"/>
  <c r="AK72" i="16"/>
  <c r="AK73" i="16"/>
  <c r="AK74" i="16"/>
  <c r="AK75" i="16"/>
  <c r="AK76" i="16"/>
  <c r="AK77" i="16"/>
  <c r="AK78" i="16"/>
  <c r="AK79" i="16"/>
  <c r="AK80" i="16"/>
  <c r="AK81" i="16"/>
  <c r="AK82" i="16"/>
  <c r="AK83" i="16"/>
  <c r="AK84" i="16"/>
  <c r="AK85" i="16"/>
  <c r="AK86" i="16"/>
  <c r="AK87" i="16"/>
  <c r="AK88" i="16"/>
  <c r="AK89" i="16"/>
  <c r="AK90" i="16"/>
  <c r="AK91" i="16"/>
  <c r="AK92" i="16"/>
  <c r="AK93" i="16"/>
  <c r="AK94" i="16"/>
  <c r="AK95" i="16"/>
  <c r="AK96" i="16"/>
  <c r="AK97" i="16"/>
  <c r="AK98" i="16"/>
  <c r="AK99" i="16"/>
  <c r="AK100" i="16"/>
  <c r="AK101" i="16"/>
  <c r="AK102" i="16"/>
  <c r="AK103" i="16"/>
  <c r="AK104" i="16"/>
  <c r="AK105" i="16"/>
  <c r="AK106" i="16"/>
  <c r="AK107" i="16"/>
  <c r="AK108" i="16"/>
  <c r="AK109" i="16"/>
  <c r="AK110" i="16"/>
  <c r="AK111" i="16"/>
  <c r="AK112" i="16"/>
  <c r="AK113" i="16"/>
  <c r="AK114" i="16"/>
  <c r="AK115" i="16"/>
  <c r="AK116" i="16"/>
  <c r="AK117" i="16"/>
  <c r="AK118" i="16"/>
  <c r="AK119" i="16"/>
  <c r="AK120" i="16"/>
  <c r="AK121" i="16"/>
  <c r="AK122" i="16"/>
  <c r="AK123" i="16"/>
  <c r="AK124" i="16"/>
  <c r="AK125" i="16"/>
  <c r="AK126" i="16"/>
  <c r="AK127" i="16"/>
  <c r="AK128" i="16"/>
  <c r="AK129" i="16"/>
  <c r="AK130" i="16"/>
  <c r="AK131" i="16"/>
  <c r="AK132" i="16"/>
  <c r="AK133" i="16"/>
  <c r="AK134" i="16"/>
  <c r="AK135" i="16"/>
  <c r="AK136" i="16"/>
  <c r="AK137" i="16"/>
  <c r="AK138" i="16"/>
  <c r="AK139" i="16"/>
  <c r="AK140" i="16"/>
  <c r="AK141" i="16"/>
  <c r="AK142" i="16"/>
  <c r="AK143" i="16"/>
  <c r="AK144" i="16"/>
  <c r="AK145" i="16"/>
  <c r="AK146" i="16"/>
  <c r="AK147" i="16"/>
  <c r="AK148" i="16"/>
  <c r="AK149" i="16"/>
  <c r="AK150" i="16"/>
  <c r="AK151" i="16"/>
  <c r="AK152" i="16"/>
  <c r="AK153" i="16"/>
  <c r="AK154" i="16"/>
  <c r="AK155" i="16"/>
  <c r="AK156" i="16"/>
  <c r="AK157" i="16"/>
  <c r="AK158" i="16"/>
  <c r="AK159" i="16"/>
  <c r="AK160" i="16"/>
  <c r="AK161" i="16"/>
  <c r="AK162" i="16"/>
  <c r="AK163" i="16"/>
  <c r="AK164" i="16"/>
  <c r="AK165" i="16"/>
  <c r="AK166" i="16"/>
  <c r="AK167" i="16"/>
  <c r="AK168" i="16"/>
  <c r="AK169" i="16"/>
  <c r="AK170" i="16"/>
  <c r="AK171" i="16"/>
  <c r="AK172" i="16"/>
  <c r="AK173" i="16"/>
  <c r="AK174" i="16"/>
  <c r="AK175" i="16"/>
  <c r="AK176" i="16"/>
  <c r="AK177" i="16"/>
  <c r="AK178" i="16"/>
  <c r="AK179" i="16"/>
  <c r="AK180" i="16"/>
  <c r="AK181" i="16"/>
  <c r="AK182" i="16"/>
  <c r="AK183" i="16"/>
  <c r="AK184" i="16"/>
  <c r="AK185" i="16"/>
  <c r="AK186" i="16"/>
  <c r="AK187" i="16"/>
  <c r="AK188" i="16"/>
  <c r="AK189" i="16"/>
  <c r="AK190" i="16"/>
  <c r="AK191" i="16"/>
  <c r="AK192" i="16"/>
  <c r="AK193" i="16"/>
  <c r="AK194" i="16"/>
  <c r="AK195" i="16"/>
  <c r="AK196" i="16"/>
  <c r="AK197" i="16"/>
  <c r="AK198" i="16"/>
  <c r="AK199" i="16"/>
  <c r="AK200" i="16"/>
  <c r="AK201" i="16"/>
  <c r="AK202" i="16"/>
  <c r="AK203" i="16"/>
  <c r="AK204" i="16"/>
  <c r="AK205" i="16"/>
  <c r="AK206" i="16"/>
  <c r="AK207" i="16"/>
  <c r="AK208" i="16"/>
  <c r="AK209" i="16"/>
  <c r="AK210" i="16"/>
  <c r="AK211" i="16"/>
  <c r="AK212" i="16"/>
  <c r="AK213" i="16"/>
  <c r="AK214" i="16"/>
  <c r="AK215" i="16"/>
  <c r="AK216" i="16"/>
  <c r="AK217" i="16"/>
  <c r="AK218" i="16"/>
  <c r="AK219" i="16"/>
  <c r="AK220" i="16"/>
  <c r="AK221" i="16"/>
  <c r="AK222" i="16"/>
  <c r="AK223" i="16"/>
  <c r="AK224" i="16"/>
  <c r="AK225" i="16"/>
  <c r="AK226" i="16"/>
  <c r="AK227" i="16"/>
  <c r="AK228" i="16"/>
  <c r="AK229" i="16"/>
  <c r="AK230" i="16"/>
  <c r="AK231" i="16"/>
  <c r="AK232" i="16"/>
  <c r="AK233" i="16"/>
  <c r="AK234" i="16"/>
  <c r="AK235" i="16"/>
  <c r="AK236" i="16"/>
  <c r="AK237" i="16"/>
  <c r="AK238" i="16"/>
  <c r="AK239" i="16"/>
  <c r="AK240" i="16"/>
  <c r="AK241" i="16"/>
  <c r="AK242" i="16"/>
  <c r="AK243" i="16"/>
  <c r="AK244" i="16"/>
  <c r="AK245" i="16"/>
  <c r="AK246" i="16"/>
  <c r="AK247" i="16"/>
  <c r="AK248" i="16"/>
  <c r="AK249" i="16"/>
  <c r="AK250" i="16"/>
  <c r="AK251" i="16"/>
  <c r="AK252" i="16"/>
  <c r="AK253" i="16"/>
  <c r="AK254" i="16"/>
  <c r="AK255" i="16"/>
  <c r="AK256" i="16"/>
  <c r="AK257" i="16"/>
  <c r="AK258" i="16"/>
  <c r="AK259" i="16"/>
  <c r="AK260" i="16"/>
  <c r="AK261" i="16"/>
  <c r="AK262" i="16"/>
  <c r="AK263" i="16"/>
  <c r="AK264" i="16"/>
  <c r="AK265" i="16"/>
  <c r="AK266" i="16"/>
  <c r="AK267" i="16"/>
  <c r="AK268" i="16"/>
  <c r="AK269" i="16"/>
  <c r="AK270" i="16"/>
  <c r="AK271" i="16"/>
  <c r="AK272" i="16"/>
  <c r="AK273" i="16"/>
  <c r="AK274" i="16"/>
  <c r="AK275" i="16"/>
  <c r="AK276" i="16"/>
  <c r="AK277" i="16"/>
  <c r="AK278" i="16"/>
  <c r="AK279" i="16"/>
  <c r="AK280" i="16"/>
  <c r="AK281" i="16"/>
  <c r="AK282" i="16"/>
  <c r="AK283" i="16"/>
  <c r="AK284" i="16"/>
  <c r="AK285" i="16"/>
  <c r="AK286" i="16"/>
  <c r="AK287" i="16"/>
  <c r="AK288" i="16"/>
  <c r="AK289" i="16"/>
  <c r="AK290" i="16"/>
  <c r="AK291" i="16"/>
  <c r="AK292" i="16"/>
  <c r="AK293" i="16"/>
  <c r="AK294" i="16"/>
  <c r="AK295" i="16"/>
  <c r="AK296" i="16"/>
  <c r="AK297" i="16"/>
  <c r="AK298" i="16"/>
  <c r="AK299" i="16"/>
  <c r="AK300" i="16"/>
  <c r="AK301" i="16"/>
  <c r="AK302" i="16"/>
  <c r="AK303" i="16"/>
  <c r="AK304" i="16"/>
  <c r="AK305" i="16"/>
  <c r="AK306" i="16"/>
  <c r="AK307" i="16"/>
  <c r="AK308" i="16"/>
  <c r="AK309" i="16"/>
  <c r="AK310" i="16"/>
  <c r="AK311" i="16"/>
  <c r="AK312" i="16"/>
  <c r="AK313" i="16"/>
  <c r="AK314" i="16"/>
  <c r="AK315" i="16"/>
  <c r="AK316" i="16"/>
  <c r="AK317" i="16"/>
  <c r="AK318" i="16"/>
  <c r="AK319" i="16"/>
  <c r="AK320" i="16"/>
  <c r="AK321" i="16"/>
  <c r="AK322" i="16"/>
  <c r="AK323" i="16"/>
  <c r="AK324" i="16"/>
  <c r="AK325" i="16"/>
  <c r="AK326" i="16"/>
  <c r="AK327" i="16"/>
  <c r="AK328" i="16"/>
  <c r="AK329" i="16"/>
  <c r="AK330" i="16"/>
  <c r="AK331" i="16"/>
  <c r="AK332" i="16"/>
  <c r="AK333" i="16"/>
  <c r="AK334" i="16"/>
  <c r="AK335" i="16"/>
  <c r="AK336" i="16"/>
  <c r="AK337" i="16"/>
  <c r="AK338" i="16"/>
  <c r="AK339" i="16"/>
  <c r="AK340" i="16"/>
  <c r="AK341" i="16"/>
  <c r="AK342" i="16"/>
  <c r="AK343" i="16"/>
  <c r="AK344" i="16"/>
  <c r="AK345" i="16"/>
  <c r="AK346" i="16"/>
  <c r="AK347" i="16"/>
  <c r="AK348" i="16"/>
  <c r="AK349" i="16"/>
  <c r="AK350" i="16"/>
  <c r="AK351" i="16"/>
  <c r="AK352" i="16"/>
  <c r="AK353" i="16"/>
  <c r="AK354" i="16"/>
  <c r="AK355" i="16"/>
  <c r="AK356" i="16"/>
  <c r="AK357" i="16"/>
  <c r="AK358" i="16"/>
  <c r="AK359" i="16"/>
  <c r="AK360" i="16"/>
  <c r="AK361" i="16"/>
  <c r="AK362" i="16"/>
  <c r="AK363" i="16"/>
  <c r="AK364" i="16"/>
  <c r="AK365" i="16"/>
  <c r="AK366" i="16"/>
  <c r="AK367" i="16"/>
  <c r="AK368" i="16"/>
  <c r="AK369" i="16"/>
  <c r="AK370" i="16"/>
  <c r="AK371" i="16"/>
  <c r="AK372" i="16"/>
  <c r="AK373" i="16"/>
  <c r="AK374" i="16"/>
  <c r="AK375" i="16"/>
  <c r="AK376" i="16"/>
  <c r="AK377" i="16"/>
  <c r="AK378" i="16"/>
  <c r="AK379" i="16"/>
  <c r="AK380" i="16"/>
  <c r="AK381" i="16"/>
  <c r="AK382" i="16"/>
  <c r="AK383" i="16"/>
  <c r="AK384" i="16"/>
  <c r="AK385" i="16"/>
  <c r="AK386" i="16"/>
  <c r="AK387" i="16"/>
  <c r="AK388" i="16"/>
  <c r="AK389" i="16"/>
  <c r="AK390" i="16"/>
  <c r="AK391" i="16"/>
  <c r="AK392" i="16"/>
  <c r="AK393" i="16"/>
  <c r="AK394" i="16"/>
  <c r="AK395" i="16"/>
  <c r="AK396" i="16"/>
  <c r="AK397" i="16"/>
  <c r="AK398" i="16"/>
  <c r="AK399" i="16"/>
  <c r="AK400" i="16"/>
  <c r="AK401" i="16"/>
  <c r="AK402" i="16"/>
  <c r="AK403" i="16"/>
  <c r="AK404" i="16"/>
  <c r="AK405" i="16"/>
  <c r="AK406" i="16"/>
  <c r="AK407" i="16"/>
  <c r="AK408" i="16"/>
  <c r="AK409" i="16"/>
  <c r="AK410" i="16"/>
  <c r="AK411" i="16"/>
  <c r="AK412" i="16"/>
  <c r="AK413" i="16"/>
  <c r="AK414" i="16"/>
  <c r="AK415" i="16"/>
  <c r="AK416" i="16"/>
  <c r="AK417" i="16"/>
  <c r="AK418" i="16"/>
  <c r="AK419" i="16"/>
  <c r="AK420" i="16"/>
  <c r="AK421" i="16"/>
  <c r="AK422" i="16"/>
  <c r="AK423" i="16"/>
  <c r="AK424" i="16"/>
  <c r="AK425" i="16"/>
  <c r="AK426" i="16"/>
  <c r="AK427" i="16"/>
  <c r="AK428" i="16"/>
  <c r="AK429" i="16"/>
  <c r="AK430" i="16"/>
  <c r="AK431" i="16"/>
  <c r="AK432" i="16"/>
  <c r="AK433" i="16"/>
  <c r="AK434" i="16"/>
  <c r="AK435" i="16"/>
  <c r="AK436" i="16"/>
  <c r="AK437" i="16"/>
  <c r="AK438" i="16"/>
  <c r="AK439" i="16"/>
  <c r="AK440" i="16"/>
  <c r="AK441" i="16"/>
  <c r="AK442" i="16"/>
  <c r="AK443" i="16"/>
  <c r="AK444" i="16"/>
  <c r="AK445" i="16"/>
  <c r="AK446" i="16"/>
  <c r="AK447" i="16"/>
  <c r="AK448" i="16"/>
  <c r="AK449" i="16"/>
  <c r="AK450" i="16"/>
  <c r="AK451" i="16"/>
  <c r="AK452" i="16"/>
  <c r="AK453" i="16"/>
  <c r="AK454" i="16"/>
  <c r="AK455" i="16"/>
  <c r="AK456" i="16"/>
  <c r="AK457" i="16"/>
  <c r="AK458" i="16"/>
  <c r="AK459" i="16"/>
  <c r="AK460" i="16"/>
  <c r="AK461" i="16"/>
  <c r="AK462" i="16"/>
  <c r="AK463" i="16"/>
  <c r="AK464" i="16"/>
  <c r="AK465" i="16"/>
  <c r="AK466" i="16"/>
  <c r="AK467" i="16"/>
  <c r="AK468" i="16"/>
  <c r="AK469" i="16"/>
  <c r="AK470" i="16"/>
  <c r="AK471" i="16"/>
  <c r="AK472" i="16"/>
  <c r="AK473" i="16"/>
  <c r="AK474" i="16"/>
  <c r="AK475" i="16"/>
  <c r="AK476" i="16"/>
  <c r="AK477" i="16"/>
  <c r="AK478" i="16"/>
  <c r="AK479" i="16"/>
  <c r="AK480" i="16"/>
  <c r="AK481" i="16"/>
  <c r="AK482" i="16"/>
  <c r="AK483" i="16"/>
  <c r="AK484" i="16"/>
  <c r="AK485" i="16"/>
  <c r="AK486" i="16"/>
  <c r="AK487" i="16"/>
  <c r="AK488" i="16"/>
  <c r="AK489" i="16"/>
  <c r="AK490" i="16"/>
  <c r="AK491" i="16"/>
  <c r="AK492" i="16"/>
  <c r="AK493" i="16"/>
  <c r="AK494" i="16"/>
  <c r="AK495" i="16"/>
  <c r="AK496" i="16"/>
  <c r="AK497" i="16"/>
  <c r="AK498" i="16"/>
  <c r="AK499" i="16"/>
  <c r="AK500" i="16"/>
  <c r="AK7" i="16"/>
  <c r="AJ8" i="16"/>
  <c r="AJ9" i="16"/>
  <c r="AJ10" i="16"/>
  <c r="AJ11" i="16"/>
  <c r="AJ12" i="16"/>
  <c r="AJ13" i="16"/>
  <c r="AJ14" i="16"/>
  <c r="AJ15" i="16"/>
  <c r="AJ16" i="16"/>
  <c r="AJ17" i="16"/>
  <c r="AJ18" i="16"/>
  <c r="AJ19" i="16"/>
  <c r="AJ20" i="16"/>
  <c r="AJ21" i="16"/>
  <c r="AJ22" i="16"/>
  <c r="AJ23" i="16"/>
  <c r="AJ24" i="16"/>
  <c r="AJ25" i="16"/>
  <c r="AJ26" i="16"/>
  <c r="AJ27" i="16"/>
  <c r="AJ28" i="16"/>
  <c r="AJ29" i="16"/>
  <c r="AJ30" i="16"/>
  <c r="AJ31" i="16"/>
  <c r="AJ32" i="16"/>
  <c r="AJ33" i="16"/>
  <c r="AJ34" i="16"/>
  <c r="AJ35" i="16"/>
  <c r="AJ36" i="16"/>
  <c r="AJ37" i="16"/>
  <c r="AJ38" i="16"/>
  <c r="AJ39" i="16"/>
  <c r="AJ40" i="16"/>
  <c r="AJ41" i="16"/>
  <c r="AJ42" i="16"/>
  <c r="AJ43" i="16"/>
  <c r="AJ44" i="16"/>
  <c r="AJ45" i="16"/>
  <c r="AJ46" i="16"/>
  <c r="AJ47" i="16"/>
  <c r="AJ48" i="16"/>
  <c r="AJ49" i="16"/>
  <c r="AJ50" i="16"/>
  <c r="AJ51" i="16"/>
  <c r="AJ52" i="16"/>
  <c r="AJ53" i="16"/>
  <c r="AJ54" i="16"/>
  <c r="AJ55" i="16"/>
  <c r="AJ56" i="16"/>
  <c r="AJ57" i="16"/>
  <c r="AJ58" i="16"/>
  <c r="AJ59" i="16"/>
  <c r="AJ60" i="16"/>
  <c r="AJ61" i="16"/>
  <c r="AJ62" i="16"/>
  <c r="AJ63" i="16"/>
  <c r="AJ64" i="16"/>
  <c r="AJ65" i="16"/>
  <c r="AJ66" i="16"/>
  <c r="AJ67" i="16"/>
  <c r="AJ68" i="16"/>
  <c r="AJ69" i="16"/>
  <c r="AJ70" i="16"/>
  <c r="AJ71" i="16"/>
  <c r="AJ72" i="16"/>
  <c r="AJ73" i="16"/>
  <c r="AJ74" i="16"/>
  <c r="AJ75" i="16"/>
  <c r="AJ76" i="16"/>
  <c r="AJ77" i="16"/>
  <c r="AJ78" i="16"/>
  <c r="AJ79" i="16"/>
  <c r="AJ80" i="16"/>
  <c r="AJ81" i="16"/>
  <c r="AJ82" i="16"/>
  <c r="AJ83" i="16"/>
  <c r="AJ84" i="16"/>
  <c r="AJ85" i="16"/>
  <c r="AJ86" i="16"/>
  <c r="AJ87" i="16"/>
  <c r="AJ88" i="16"/>
  <c r="AJ89" i="16"/>
  <c r="AJ90" i="16"/>
  <c r="AJ91" i="16"/>
  <c r="AJ92" i="16"/>
  <c r="AJ93" i="16"/>
  <c r="AJ94" i="16"/>
  <c r="AJ95" i="16"/>
  <c r="AJ96" i="16"/>
  <c r="AJ97" i="16"/>
  <c r="AJ98" i="16"/>
  <c r="AJ99" i="16"/>
  <c r="AJ100" i="16"/>
  <c r="AJ101" i="16"/>
  <c r="AJ102" i="16"/>
  <c r="AJ103" i="16"/>
  <c r="AJ104" i="16"/>
  <c r="AJ105" i="16"/>
  <c r="AJ106" i="16"/>
  <c r="AJ107" i="16"/>
  <c r="AJ108" i="16"/>
  <c r="AJ109" i="16"/>
  <c r="AJ110" i="16"/>
  <c r="AJ111" i="16"/>
  <c r="AJ112" i="16"/>
  <c r="AJ113" i="16"/>
  <c r="AJ114" i="16"/>
  <c r="AJ115" i="16"/>
  <c r="AJ116" i="16"/>
  <c r="AJ117" i="16"/>
  <c r="AJ118" i="16"/>
  <c r="AJ119" i="16"/>
  <c r="AJ120" i="16"/>
  <c r="AJ121" i="16"/>
  <c r="AJ122" i="16"/>
  <c r="AJ123" i="16"/>
  <c r="AJ124" i="16"/>
  <c r="AJ125" i="16"/>
  <c r="AJ126" i="16"/>
  <c r="AJ127" i="16"/>
  <c r="AJ128" i="16"/>
  <c r="AJ129" i="16"/>
  <c r="AJ130" i="16"/>
  <c r="AJ131" i="16"/>
  <c r="AJ132" i="16"/>
  <c r="AJ133" i="16"/>
  <c r="AJ134" i="16"/>
  <c r="AJ135" i="16"/>
  <c r="AJ136" i="16"/>
  <c r="AJ137" i="16"/>
  <c r="AJ138" i="16"/>
  <c r="AJ139" i="16"/>
  <c r="AJ140" i="16"/>
  <c r="AJ141" i="16"/>
  <c r="AJ142" i="16"/>
  <c r="AJ143" i="16"/>
  <c r="AJ144" i="16"/>
  <c r="AJ145" i="16"/>
  <c r="AJ146" i="16"/>
  <c r="AJ147" i="16"/>
  <c r="AJ148" i="16"/>
  <c r="AJ149" i="16"/>
  <c r="AJ150" i="16"/>
  <c r="AJ151" i="16"/>
  <c r="AJ152" i="16"/>
  <c r="AJ153" i="16"/>
  <c r="AJ154" i="16"/>
  <c r="AJ155" i="16"/>
  <c r="AJ156" i="16"/>
  <c r="AJ157" i="16"/>
  <c r="AJ158" i="16"/>
  <c r="AJ159" i="16"/>
  <c r="AJ160" i="16"/>
  <c r="AJ161" i="16"/>
  <c r="AJ162" i="16"/>
  <c r="AJ163" i="16"/>
  <c r="AJ164" i="16"/>
  <c r="AJ165" i="16"/>
  <c r="AJ166" i="16"/>
  <c r="AJ167" i="16"/>
  <c r="AJ168" i="16"/>
  <c r="AJ169" i="16"/>
  <c r="AJ170" i="16"/>
  <c r="AJ171" i="16"/>
  <c r="AJ172" i="16"/>
  <c r="AJ173" i="16"/>
  <c r="AJ174" i="16"/>
  <c r="AJ175" i="16"/>
  <c r="AJ176" i="16"/>
  <c r="AJ177" i="16"/>
  <c r="AJ178" i="16"/>
  <c r="AJ179" i="16"/>
  <c r="AJ180" i="16"/>
  <c r="AJ181" i="16"/>
  <c r="AJ182" i="16"/>
  <c r="AJ183" i="16"/>
  <c r="AJ184" i="16"/>
  <c r="AJ185" i="16"/>
  <c r="AJ186" i="16"/>
  <c r="AJ187" i="16"/>
  <c r="AJ188" i="16"/>
  <c r="AJ189" i="16"/>
  <c r="AJ190" i="16"/>
  <c r="AJ191" i="16"/>
  <c r="AJ192" i="16"/>
  <c r="AJ193" i="16"/>
  <c r="AJ194" i="16"/>
  <c r="AJ195" i="16"/>
  <c r="AJ196" i="16"/>
  <c r="AJ197" i="16"/>
  <c r="AJ198" i="16"/>
  <c r="AJ199" i="16"/>
  <c r="AJ200" i="16"/>
  <c r="AJ201" i="16"/>
  <c r="AJ202" i="16"/>
  <c r="AJ203" i="16"/>
  <c r="AJ204" i="16"/>
  <c r="AJ205" i="16"/>
  <c r="AJ206" i="16"/>
  <c r="AJ207" i="16"/>
  <c r="AJ208" i="16"/>
  <c r="AJ209" i="16"/>
  <c r="AJ210" i="16"/>
  <c r="AJ211" i="16"/>
  <c r="AJ212" i="16"/>
  <c r="AJ213" i="16"/>
  <c r="AJ214" i="16"/>
  <c r="AJ215" i="16"/>
  <c r="AJ216" i="16"/>
  <c r="AJ217" i="16"/>
  <c r="AJ218" i="16"/>
  <c r="AJ219" i="16"/>
  <c r="AJ220" i="16"/>
  <c r="AJ221" i="16"/>
  <c r="AJ222" i="16"/>
  <c r="AJ223" i="16"/>
  <c r="AJ224" i="16"/>
  <c r="AJ225" i="16"/>
  <c r="AJ226" i="16"/>
  <c r="AJ227" i="16"/>
  <c r="AJ228" i="16"/>
  <c r="AJ229" i="16"/>
  <c r="AJ230" i="16"/>
  <c r="AJ231" i="16"/>
  <c r="AJ232" i="16"/>
  <c r="AJ233" i="16"/>
  <c r="AJ234" i="16"/>
  <c r="AJ235" i="16"/>
  <c r="AJ236" i="16"/>
  <c r="AJ237" i="16"/>
  <c r="AJ238" i="16"/>
  <c r="AJ239" i="16"/>
  <c r="AJ240" i="16"/>
  <c r="AJ241" i="16"/>
  <c r="AJ242" i="16"/>
  <c r="AJ243" i="16"/>
  <c r="AJ244" i="16"/>
  <c r="AJ245" i="16"/>
  <c r="AJ246" i="16"/>
  <c r="AJ247" i="16"/>
  <c r="AJ248" i="16"/>
  <c r="AJ249" i="16"/>
  <c r="AJ250" i="16"/>
  <c r="AJ251" i="16"/>
  <c r="AJ252" i="16"/>
  <c r="AJ253" i="16"/>
  <c r="AJ254" i="16"/>
  <c r="AJ255" i="16"/>
  <c r="AJ256" i="16"/>
  <c r="AJ257" i="16"/>
  <c r="AJ258" i="16"/>
  <c r="AJ259" i="16"/>
  <c r="AJ260" i="16"/>
  <c r="AJ261" i="16"/>
  <c r="AJ262" i="16"/>
  <c r="AJ263" i="16"/>
  <c r="AJ264" i="16"/>
  <c r="AJ265" i="16"/>
  <c r="AJ266" i="16"/>
  <c r="AJ267" i="16"/>
  <c r="AJ268" i="16"/>
  <c r="AJ269" i="16"/>
  <c r="AJ270" i="16"/>
  <c r="AJ271" i="16"/>
  <c r="AJ272" i="16"/>
  <c r="AJ273" i="16"/>
  <c r="AJ274" i="16"/>
  <c r="AJ275" i="16"/>
  <c r="AJ276" i="16"/>
  <c r="AJ277" i="16"/>
  <c r="AJ278" i="16"/>
  <c r="AJ279" i="16"/>
  <c r="AJ280" i="16"/>
  <c r="AJ281" i="16"/>
  <c r="AJ282" i="16"/>
  <c r="AJ283" i="16"/>
  <c r="AJ284" i="16"/>
  <c r="AJ285" i="16"/>
  <c r="AJ286" i="16"/>
  <c r="AJ287" i="16"/>
  <c r="AJ288" i="16"/>
  <c r="AJ289" i="16"/>
  <c r="AJ290" i="16"/>
  <c r="AJ291" i="16"/>
  <c r="AJ292" i="16"/>
  <c r="AJ293" i="16"/>
  <c r="AJ294" i="16"/>
  <c r="AJ295" i="16"/>
  <c r="AJ296" i="16"/>
  <c r="AJ297" i="16"/>
  <c r="AJ298" i="16"/>
  <c r="AJ299" i="16"/>
  <c r="AJ300" i="16"/>
  <c r="AJ301" i="16"/>
  <c r="AJ302" i="16"/>
  <c r="AJ303" i="16"/>
  <c r="AJ304" i="16"/>
  <c r="AJ305" i="16"/>
  <c r="AJ306" i="16"/>
  <c r="AJ307" i="16"/>
  <c r="AJ308" i="16"/>
  <c r="AJ309" i="16"/>
  <c r="AJ310" i="16"/>
  <c r="AJ311" i="16"/>
  <c r="AJ312" i="16"/>
  <c r="AJ313" i="16"/>
  <c r="AJ314" i="16"/>
  <c r="AJ315" i="16"/>
  <c r="AJ316" i="16"/>
  <c r="AJ317" i="16"/>
  <c r="AJ318" i="16"/>
  <c r="AJ319" i="16"/>
  <c r="AJ320" i="16"/>
  <c r="AJ321" i="16"/>
  <c r="AJ322" i="16"/>
  <c r="AJ323" i="16"/>
  <c r="AJ324" i="16"/>
  <c r="AJ325" i="16"/>
  <c r="AJ326" i="16"/>
  <c r="AJ327" i="16"/>
  <c r="AJ328" i="16"/>
  <c r="AJ329" i="16"/>
  <c r="AJ330" i="16"/>
  <c r="AJ331" i="16"/>
  <c r="AJ332" i="16"/>
  <c r="AJ333" i="16"/>
  <c r="AJ334" i="16"/>
  <c r="AJ335" i="16"/>
  <c r="AJ336" i="16"/>
  <c r="AJ337" i="16"/>
  <c r="AJ338" i="16"/>
  <c r="AJ339" i="16"/>
  <c r="AJ340" i="16"/>
  <c r="AJ341" i="16"/>
  <c r="AJ342" i="16"/>
  <c r="AJ343" i="16"/>
  <c r="AJ344" i="16"/>
  <c r="AJ345" i="16"/>
  <c r="AJ346" i="16"/>
  <c r="AJ347" i="16"/>
  <c r="AJ348" i="16"/>
  <c r="AJ349" i="16"/>
  <c r="AJ350" i="16"/>
  <c r="AJ351" i="16"/>
  <c r="AJ352" i="16"/>
  <c r="AJ353" i="16"/>
  <c r="AJ354" i="16"/>
  <c r="AJ355" i="16"/>
  <c r="AJ356" i="16"/>
  <c r="AJ357" i="16"/>
  <c r="AJ358" i="16"/>
  <c r="AJ359" i="16"/>
  <c r="AJ360" i="16"/>
  <c r="AJ361" i="16"/>
  <c r="AJ362" i="16"/>
  <c r="AJ363" i="16"/>
  <c r="AJ364" i="16"/>
  <c r="AJ365" i="16"/>
  <c r="AJ366" i="16"/>
  <c r="AJ367" i="16"/>
  <c r="AJ368" i="16"/>
  <c r="AJ369" i="16"/>
  <c r="AJ370" i="16"/>
  <c r="AJ371" i="16"/>
  <c r="AJ372" i="16"/>
  <c r="AJ373" i="16"/>
  <c r="AJ374" i="16"/>
  <c r="AJ375" i="16"/>
  <c r="AJ376" i="16"/>
  <c r="AJ377" i="16"/>
  <c r="AJ378" i="16"/>
  <c r="AJ379" i="16"/>
  <c r="AJ380" i="16"/>
  <c r="AJ381" i="16"/>
  <c r="AJ382" i="16"/>
  <c r="AJ383" i="16"/>
  <c r="AJ384" i="16"/>
  <c r="AJ385" i="16"/>
  <c r="AJ386" i="16"/>
  <c r="AJ387" i="16"/>
  <c r="AJ388" i="16"/>
  <c r="AJ389" i="16"/>
  <c r="AJ390" i="16"/>
  <c r="AJ391" i="16"/>
  <c r="AJ392" i="16"/>
  <c r="AJ393" i="16"/>
  <c r="AJ394" i="16"/>
  <c r="AJ395" i="16"/>
  <c r="AJ396" i="16"/>
  <c r="AJ397" i="16"/>
  <c r="AJ398" i="16"/>
  <c r="AJ399" i="16"/>
  <c r="AJ400" i="16"/>
  <c r="AJ401" i="16"/>
  <c r="AJ402" i="16"/>
  <c r="AJ403" i="16"/>
  <c r="AJ404" i="16"/>
  <c r="AJ405" i="16"/>
  <c r="AJ406" i="16"/>
  <c r="AJ407" i="16"/>
  <c r="AJ408" i="16"/>
  <c r="AJ409" i="16"/>
  <c r="AJ410" i="16"/>
  <c r="AJ411" i="16"/>
  <c r="AJ412" i="16"/>
  <c r="AJ413" i="16"/>
  <c r="AJ414" i="16"/>
  <c r="AJ415" i="16"/>
  <c r="AJ416" i="16"/>
  <c r="AJ417" i="16"/>
  <c r="AJ418" i="16"/>
  <c r="AJ419" i="16"/>
  <c r="AJ420" i="16"/>
  <c r="AJ421" i="16"/>
  <c r="AJ422" i="16"/>
  <c r="AJ423" i="16"/>
  <c r="AJ424" i="16"/>
  <c r="AJ425" i="16"/>
  <c r="AJ426" i="16"/>
  <c r="AJ427" i="16"/>
  <c r="AJ428" i="16"/>
  <c r="AJ429" i="16"/>
  <c r="AJ430" i="16"/>
  <c r="AJ431" i="16"/>
  <c r="AJ432" i="16"/>
  <c r="AJ433" i="16"/>
  <c r="AJ434" i="16"/>
  <c r="AJ435" i="16"/>
  <c r="AJ436" i="16"/>
  <c r="AJ437" i="16"/>
  <c r="AJ438" i="16"/>
  <c r="AJ439" i="16"/>
  <c r="AJ440" i="16"/>
  <c r="AJ441" i="16"/>
  <c r="AJ442" i="16"/>
  <c r="AJ443" i="16"/>
  <c r="AJ444" i="16"/>
  <c r="AJ445" i="16"/>
  <c r="AJ446" i="16"/>
  <c r="AJ447" i="16"/>
  <c r="AJ448" i="16"/>
  <c r="AJ449" i="16"/>
  <c r="AJ450" i="16"/>
  <c r="AJ451" i="16"/>
  <c r="AJ452" i="16"/>
  <c r="AJ453" i="16"/>
  <c r="AJ454" i="16"/>
  <c r="AJ455" i="16"/>
  <c r="AJ456" i="16"/>
  <c r="AJ457" i="16"/>
  <c r="AJ458" i="16"/>
  <c r="AJ459" i="16"/>
  <c r="AJ460" i="16"/>
  <c r="AJ461" i="16"/>
  <c r="AJ462" i="16"/>
  <c r="AJ463" i="16"/>
  <c r="AJ464" i="16"/>
  <c r="AJ465" i="16"/>
  <c r="AJ466" i="16"/>
  <c r="AJ467" i="16"/>
  <c r="AJ468" i="16"/>
  <c r="AJ469" i="16"/>
  <c r="AJ470" i="16"/>
  <c r="AJ471" i="16"/>
  <c r="AJ472" i="16"/>
  <c r="AJ473" i="16"/>
  <c r="AJ474" i="16"/>
  <c r="AJ475" i="16"/>
  <c r="AJ476" i="16"/>
  <c r="AJ477" i="16"/>
  <c r="AJ478" i="16"/>
  <c r="AJ479" i="16"/>
  <c r="AJ480" i="16"/>
  <c r="AJ481" i="16"/>
  <c r="AJ482" i="16"/>
  <c r="AJ483" i="16"/>
  <c r="AJ484" i="16"/>
  <c r="AJ485" i="16"/>
  <c r="AJ486" i="16"/>
  <c r="AJ487" i="16"/>
  <c r="AJ488" i="16"/>
  <c r="AJ489" i="16"/>
  <c r="AJ490" i="16"/>
  <c r="AJ491" i="16"/>
  <c r="AJ492" i="16"/>
  <c r="AJ493" i="16"/>
  <c r="AJ494" i="16"/>
  <c r="AJ495" i="16"/>
  <c r="AJ496" i="16"/>
  <c r="AJ497" i="16"/>
  <c r="AJ498" i="16"/>
  <c r="AJ499" i="16"/>
  <c r="AJ500" i="16"/>
  <c r="AJ7" i="16"/>
  <c r="AI8" i="16"/>
  <c r="AI9" i="16"/>
  <c r="AI10" i="16"/>
  <c r="AI11" i="16"/>
  <c r="AI12" i="16"/>
  <c r="AI13" i="16"/>
  <c r="AI14" i="16"/>
  <c r="AI15" i="16"/>
  <c r="AI16" i="16"/>
  <c r="AI17" i="16"/>
  <c r="AI18" i="16"/>
  <c r="AI19" i="16"/>
  <c r="AI20" i="16"/>
  <c r="AI21" i="16"/>
  <c r="AI22" i="16"/>
  <c r="AI23" i="16"/>
  <c r="AI24" i="16"/>
  <c r="AI25" i="16"/>
  <c r="AI26" i="16"/>
  <c r="AI27" i="16"/>
  <c r="AI28" i="16"/>
  <c r="AI29" i="16"/>
  <c r="AI30" i="16"/>
  <c r="AI31" i="16"/>
  <c r="AI32" i="16"/>
  <c r="AI33" i="16"/>
  <c r="AI34" i="16"/>
  <c r="AI35" i="16"/>
  <c r="AI36" i="16"/>
  <c r="AI37" i="16"/>
  <c r="AI38" i="16"/>
  <c r="AI39" i="16"/>
  <c r="AI40" i="16"/>
  <c r="AI41" i="16"/>
  <c r="AI42" i="16"/>
  <c r="AI43" i="16"/>
  <c r="AI44" i="16"/>
  <c r="AI45" i="16"/>
  <c r="AI46" i="16"/>
  <c r="AI47" i="16"/>
  <c r="AI48" i="16"/>
  <c r="AI49" i="16"/>
  <c r="AI50" i="16"/>
  <c r="AI51" i="16"/>
  <c r="AI52" i="16"/>
  <c r="AI53" i="16"/>
  <c r="AI54" i="16"/>
  <c r="AI55" i="16"/>
  <c r="AI56" i="16"/>
  <c r="AI57" i="16"/>
  <c r="AI58" i="16"/>
  <c r="AI59" i="16"/>
  <c r="AI60" i="16"/>
  <c r="AI61" i="16"/>
  <c r="AI62" i="16"/>
  <c r="AI63" i="16"/>
  <c r="AI64" i="16"/>
  <c r="AI65" i="16"/>
  <c r="AI66" i="16"/>
  <c r="AI67" i="16"/>
  <c r="AI68" i="16"/>
  <c r="AI69" i="16"/>
  <c r="AI70" i="16"/>
  <c r="AI71" i="16"/>
  <c r="AI72" i="16"/>
  <c r="AI73" i="16"/>
  <c r="AI74" i="16"/>
  <c r="AI75" i="16"/>
  <c r="AI76" i="16"/>
  <c r="AI77" i="16"/>
  <c r="AI78" i="16"/>
  <c r="AI79" i="16"/>
  <c r="AI80" i="16"/>
  <c r="AI81" i="16"/>
  <c r="AI82" i="16"/>
  <c r="AI83" i="16"/>
  <c r="AI84" i="16"/>
  <c r="AI85" i="16"/>
  <c r="AI86" i="16"/>
  <c r="AI87" i="16"/>
  <c r="AI88" i="16"/>
  <c r="AI89" i="16"/>
  <c r="AI90" i="16"/>
  <c r="AI91" i="16"/>
  <c r="AI92" i="16"/>
  <c r="AI93" i="16"/>
  <c r="AI94" i="16"/>
  <c r="AI95" i="16"/>
  <c r="AI96" i="16"/>
  <c r="AI97" i="16"/>
  <c r="AI98" i="16"/>
  <c r="AI99" i="16"/>
  <c r="AI100" i="16"/>
  <c r="AI101" i="16"/>
  <c r="AI102" i="16"/>
  <c r="AI103" i="16"/>
  <c r="AI104" i="16"/>
  <c r="AI105" i="16"/>
  <c r="AI106" i="16"/>
  <c r="AI107" i="16"/>
  <c r="AI108" i="16"/>
  <c r="AI109" i="16"/>
  <c r="AI110" i="16"/>
  <c r="AI111" i="16"/>
  <c r="AI112" i="16"/>
  <c r="AI113" i="16"/>
  <c r="AI114" i="16"/>
  <c r="AI115" i="16"/>
  <c r="AI116" i="16"/>
  <c r="AI117" i="16"/>
  <c r="AI118" i="16"/>
  <c r="AI119" i="16"/>
  <c r="AI120" i="16"/>
  <c r="AI121" i="16"/>
  <c r="AI122" i="16"/>
  <c r="AI123" i="16"/>
  <c r="AI124" i="16"/>
  <c r="AI125" i="16"/>
  <c r="AI126" i="16"/>
  <c r="AI127" i="16"/>
  <c r="AI128" i="16"/>
  <c r="AI129" i="16"/>
  <c r="AI130" i="16"/>
  <c r="AI131" i="16"/>
  <c r="AI132" i="16"/>
  <c r="AI133" i="16"/>
  <c r="AI134" i="16"/>
  <c r="AI135" i="16"/>
  <c r="AI136" i="16"/>
  <c r="AI137" i="16"/>
  <c r="AI138" i="16"/>
  <c r="AI139" i="16"/>
  <c r="AI140" i="16"/>
  <c r="AI141" i="16"/>
  <c r="AI142" i="16"/>
  <c r="AI143" i="16"/>
  <c r="AI144" i="16"/>
  <c r="AI145" i="16"/>
  <c r="AI146" i="16"/>
  <c r="AI147" i="16"/>
  <c r="AI148" i="16"/>
  <c r="AI149" i="16"/>
  <c r="AI150" i="16"/>
  <c r="AI151" i="16"/>
  <c r="AI152" i="16"/>
  <c r="AI153" i="16"/>
  <c r="AI154" i="16"/>
  <c r="AI155" i="16"/>
  <c r="AI156" i="16"/>
  <c r="AI157" i="16"/>
  <c r="AI158" i="16"/>
  <c r="AI159" i="16"/>
  <c r="AI160" i="16"/>
  <c r="AI161" i="16"/>
  <c r="AI162" i="16"/>
  <c r="AI163" i="16"/>
  <c r="AI164" i="16"/>
  <c r="AI165" i="16"/>
  <c r="AI166" i="16"/>
  <c r="AI167" i="16"/>
  <c r="AI168" i="16"/>
  <c r="AI169" i="16"/>
  <c r="AI170" i="16"/>
  <c r="AI171" i="16"/>
  <c r="AI172" i="16"/>
  <c r="AI173" i="16"/>
  <c r="AI174" i="16"/>
  <c r="AI175" i="16"/>
  <c r="AI176" i="16"/>
  <c r="AI177" i="16"/>
  <c r="AI178" i="16"/>
  <c r="AI179" i="16"/>
  <c r="AI180" i="16"/>
  <c r="AI181" i="16"/>
  <c r="AI182" i="16"/>
  <c r="AI183" i="16"/>
  <c r="AI184" i="16"/>
  <c r="AI185" i="16"/>
  <c r="AI186" i="16"/>
  <c r="AI187" i="16"/>
  <c r="AI188" i="16"/>
  <c r="AI189" i="16"/>
  <c r="AI190" i="16"/>
  <c r="AI191" i="16"/>
  <c r="AI192" i="16"/>
  <c r="AI193" i="16"/>
  <c r="AI194" i="16"/>
  <c r="AI195" i="16"/>
  <c r="AI196" i="16"/>
  <c r="AI197" i="16"/>
  <c r="AI198" i="16"/>
  <c r="AI199" i="16"/>
  <c r="AI200" i="16"/>
  <c r="AI201" i="16"/>
  <c r="AI202" i="16"/>
  <c r="AI203" i="16"/>
  <c r="AI204" i="16"/>
  <c r="AI205" i="16"/>
  <c r="AI206" i="16"/>
  <c r="AI207" i="16"/>
  <c r="AI208" i="16"/>
  <c r="AI209" i="16"/>
  <c r="AI210" i="16"/>
  <c r="AI211" i="16"/>
  <c r="AI212" i="16"/>
  <c r="AI213" i="16"/>
  <c r="AI214" i="16"/>
  <c r="AI215" i="16"/>
  <c r="AI216" i="16"/>
  <c r="AI217" i="16"/>
  <c r="AI218" i="16"/>
  <c r="AI219" i="16"/>
  <c r="AI220" i="16"/>
  <c r="AI221" i="16"/>
  <c r="AI222" i="16"/>
  <c r="AI223" i="16"/>
  <c r="AI224" i="16"/>
  <c r="AI225" i="16"/>
  <c r="AI226" i="16"/>
  <c r="AI227" i="16"/>
  <c r="AI228" i="16"/>
  <c r="AI229" i="16"/>
  <c r="AI230" i="16"/>
  <c r="AI231" i="16"/>
  <c r="AI232" i="16"/>
  <c r="AI233" i="16"/>
  <c r="AI234" i="16"/>
  <c r="AI235" i="16"/>
  <c r="AI236" i="16"/>
  <c r="AI237" i="16"/>
  <c r="AI238" i="16"/>
  <c r="AI239" i="16"/>
  <c r="AI240" i="16"/>
  <c r="AI241" i="16"/>
  <c r="AI242" i="16"/>
  <c r="AI243" i="16"/>
  <c r="AI244" i="16"/>
  <c r="AI245" i="16"/>
  <c r="AI246" i="16"/>
  <c r="AI247" i="16"/>
  <c r="AI248" i="16"/>
  <c r="AI249" i="16"/>
  <c r="AI250" i="16"/>
  <c r="AI251" i="16"/>
  <c r="AI252" i="16"/>
  <c r="AI253" i="16"/>
  <c r="AI254" i="16"/>
  <c r="AI255" i="16"/>
  <c r="AI256" i="16"/>
  <c r="AI257" i="16"/>
  <c r="AI258" i="16"/>
  <c r="AI259" i="16"/>
  <c r="AI260" i="16"/>
  <c r="AI261" i="16"/>
  <c r="AI262" i="16"/>
  <c r="AI263" i="16"/>
  <c r="AI264" i="16"/>
  <c r="AI265" i="16"/>
  <c r="AI266" i="16"/>
  <c r="AI267" i="16"/>
  <c r="AI268" i="16"/>
  <c r="AI269" i="16"/>
  <c r="AI270" i="16"/>
  <c r="AI271" i="16"/>
  <c r="AI272" i="16"/>
  <c r="AI273" i="16"/>
  <c r="AI274" i="16"/>
  <c r="AI275" i="16"/>
  <c r="AI276" i="16"/>
  <c r="AI277" i="16"/>
  <c r="AI278" i="16"/>
  <c r="AI279" i="16"/>
  <c r="AI280" i="16"/>
  <c r="AI281" i="16"/>
  <c r="AI282" i="16"/>
  <c r="AI283" i="16"/>
  <c r="AI284" i="16"/>
  <c r="AI285" i="16"/>
  <c r="AI286" i="16"/>
  <c r="AI287" i="16"/>
  <c r="AI288" i="16"/>
  <c r="AI289" i="16"/>
  <c r="AI290" i="16"/>
  <c r="AI291" i="16"/>
  <c r="AI292" i="16"/>
  <c r="AI293" i="16"/>
  <c r="AI294" i="16"/>
  <c r="AI295" i="16"/>
  <c r="AI296" i="16"/>
  <c r="AI297" i="16"/>
  <c r="AI298" i="16"/>
  <c r="AI299" i="16"/>
  <c r="AI300" i="16"/>
  <c r="AI301" i="16"/>
  <c r="AI302" i="16"/>
  <c r="AI303" i="16"/>
  <c r="AI304" i="16"/>
  <c r="AI305" i="16"/>
  <c r="AI306" i="16"/>
  <c r="AI307" i="16"/>
  <c r="AI308" i="16"/>
  <c r="AI309" i="16"/>
  <c r="AI310" i="16"/>
  <c r="AI311" i="16"/>
  <c r="AI312" i="16"/>
  <c r="AI313" i="16"/>
  <c r="AI314" i="16"/>
  <c r="AI315" i="16"/>
  <c r="AI316" i="16"/>
  <c r="AI317" i="16"/>
  <c r="AI318" i="16"/>
  <c r="AI319" i="16"/>
  <c r="AI320" i="16"/>
  <c r="AI321" i="16"/>
  <c r="AI322" i="16"/>
  <c r="AI323" i="16"/>
  <c r="AI324" i="16"/>
  <c r="AI325" i="16"/>
  <c r="AI326" i="16"/>
  <c r="AI327" i="16"/>
  <c r="AI328" i="16"/>
  <c r="AI329" i="16"/>
  <c r="AI330" i="16"/>
  <c r="AI331" i="16"/>
  <c r="AI332" i="16"/>
  <c r="AI333" i="16"/>
  <c r="AI334" i="16"/>
  <c r="AI335" i="16"/>
  <c r="AI336" i="16"/>
  <c r="AI337" i="16"/>
  <c r="AI338" i="16"/>
  <c r="AI339" i="16"/>
  <c r="AI340" i="16"/>
  <c r="AI341" i="16"/>
  <c r="AI342" i="16"/>
  <c r="AI343" i="16"/>
  <c r="AI344" i="16"/>
  <c r="AI345" i="16"/>
  <c r="AI346" i="16"/>
  <c r="AI347" i="16"/>
  <c r="AI348" i="16"/>
  <c r="AI349" i="16"/>
  <c r="AI350" i="16"/>
  <c r="AI351" i="16"/>
  <c r="AI352" i="16"/>
  <c r="AI353" i="16"/>
  <c r="AI354" i="16"/>
  <c r="AI355" i="16"/>
  <c r="AI356" i="16"/>
  <c r="AI357" i="16"/>
  <c r="AI358" i="16"/>
  <c r="AI359" i="16"/>
  <c r="AI360" i="16"/>
  <c r="AI361" i="16"/>
  <c r="AI362" i="16"/>
  <c r="AI363" i="16"/>
  <c r="AI364" i="16"/>
  <c r="AI365" i="16"/>
  <c r="AI366" i="16"/>
  <c r="AI367" i="16"/>
  <c r="AI368" i="16"/>
  <c r="AI369" i="16"/>
  <c r="AI370" i="16"/>
  <c r="AI371" i="16"/>
  <c r="AI372" i="16"/>
  <c r="AI373" i="16"/>
  <c r="AI374" i="16"/>
  <c r="AI375" i="16"/>
  <c r="AI376" i="16"/>
  <c r="AI377" i="16"/>
  <c r="AI378" i="16"/>
  <c r="AI379" i="16"/>
  <c r="AI380" i="16"/>
  <c r="AI381" i="16"/>
  <c r="AI382" i="16"/>
  <c r="AI383" i="16"/>
  <c r="AI384" i="16"/>
  <c r="AI385" i="16"/>
  <c r="AI386" i="16"/>
  <c r="AI387" i="16"/>
  <c r="AI388" i="16"/>
  <c r="AI389" i="16"/>
  <c r="AI390" i="16"/>
  <c r="AI391" i="16"/>
  <c r="AI392" i="16"/>
  <c r="AI393" i="16"/>
  <c r="AI394" i="16"/>
  <c r="AI395" i="16"/>
  <c r="AI396" i="16"/>
  <c r="AI397" i="16"/>
  <c r="AI398" i="16"/>
  <c r="AI399" i="16"/>
  <c r="AI400" i="16"/>
  <c r="AI401" i="16"/>
  <c r="AI402" i="16"/>
  <c r="AI403" i="16"/>
  <c r="AI404" i="16"/>
  <c r="AI405" i="16"/>
  <c r="AI406" i="16"/>
  <c r="AI407" i="16"/>
  <c r="AI408" i="16"/>
  <c r="AI409" i="16"/>
  <c r="AI410" i="16"/>
  <c r="AI411" i="16"/>
  <c r="AI412" i="16"/>
  <c r="AI413" i="16"/>
  <c r="AI414" i="16"/>
  <c r="AI415" i="16"/>
  <c r="AI416" i="16"/>
  <c r="AI417" i="16"/>
  <c r="AI418" i="16"/>
  <c r="AI419" i="16"/>
  <c r="AI420" i="16"/>
  <c r="AI421" i="16"/>
  <c r="AI422" i="16"/>
  <c r="AI423" i="16"/>
  <c r="AI424" i="16"/>
  <c r="AI425" i="16"/>
  <c r="AI426" i="16"/>
  <c r="AI427" i="16"/>
  <c r="AI428" i="16"/>
  <c r="AI429" i="16"/>
  <c r="AI430" i="16"/>
  <c r="AI431" i="16"/>
  <c r="AI432" i="16"/>
  <c r="AI433" i="16"/>
  <c r="AI434" i="16"/>
  <c r="AI435" i="16"/>
  <c r="AI436" i="16"/>
  <c r="AI437" i="16"/>
  <c r="AI438" i="16"/>
  <c r="AI439" i="16"/>
  <c r="AI440" i="16"/>
  <c r="AI441" i="16"/>
  <c r="AI442" i="16"/>
  <c r="AI443" i="16"/>
  <c r="AI444" i="16"/>
  <c r="AI445" i="16"/>
  <c r="AI446" i="16"/>
  <c r="AI447" i="16"/>
  <c r="AI448" i="16"/>
  <c r="AI449" i="16"/>
  <c r="AI450" i="16"/>
  <c r="AI451" i="16"/>
  <c r="AI452" i="16"/>
  <c r="AI453" i="16"/>
  <c r="AI454" i="16"/>
  <c r="AI455" i="16"/>
  <c r="AI456" i="16"/>
  <c r="AI457" i="16"/>
  <c r="AI458" i="16"/>
  <c r="AI459" i="16"/>
  <c r="AI460" i="16"/>
  <c r="AI461" i="16"/>
  <c r="AI462" i="16"/>
  <c r="AI463" i="16"/>
  <c r="AI464" i="16"/>
  <c r="AI465" i="16"/>
  <c r="AI466" i="16"/>
  <c r="AI467" i="16"/>
  <c r="AI468" i="16"/>
  <c r="AI469" i="16"/>
  <c r="AI470" i="16"/>
  <c r="AI471" i="16"/>
  <c r="AI472" i="16"/>
  <c r="AI473" i="16"/>
  <c r="AI474" i="16"/>
  <c r="AI475" i="16"/>
  <c r="AI476" i="16"/>
  <c r="AI477" i="16"/>
  <c r="AI478" i="16"/>
  <c r="AI479" i="16"/>
  <c r="AI480" i="16"/>
  <c r="AI481" i="16"/>
  <c r="AI482" i="16"/>
  <c r="AI483" i="16"/>
  <c r="AI484" i="16"/>
  <c r="AI485" i="16"/>
  <c r="AI486" i="16"/>
  <c r="AI487" i="16"/>
  <c r="AI488" i="16"/>
  <c r="AI489" i="16"/>
  <c r="AI490" i="16"/>
  <c r="AI491" i="16"/>
  <c r="AI492" i="16"/>
  <c r="AI493" i="16"/>
  <c r="AI494" i="16"/>
  <c r="AI495" i="16"/>
  <c r="AI496" i="16"/>
  <c r="AI497" i="16"/>
  <c r="AI498" i="16"/>
  <c r="AI499" i="16"/>
  <c r="AI500" i="16"/>
  <c r="AI7" i="16"/>
  <c r="AH8" i="16"/>
  <c r="AH9" i="16"/>
  <c r="AH10" i="16"/>
  <c r="AH11" i="16"/>
  <c r="AH12" i="16"/>
  <c r="AH13" i="16"/>
  <c r="AH14" i="16"/>
  <c r="AH15" i="16"/>
  <c r="AH16" i="16"/>
  <c r="AH17" i="16"/>
  <c r="AH18" i="16"/>
  <c r="AH19" i="16"/>
  <c r="AH20" i="16"/>
  <c r="AH21" i="16"/>
  <c r="AH22" i="16"/>
  <c r="AH23" i="16"/>
  <c r="AH24" i="16"/>
  <c r="AH25" i="16"/>
  <c r="AH26" i="16"/>
  <c r="AH27" i="16"/>
  <c r="AH28" i="16"/>
  <c r="AH29" i="16"/>
  <c r="AH30" i="16"/>
  <c r="AH31" i="16"/>
  <c r="AH32" i="16"/>
  <c r="AH33" i="16"/>
  <c r="AH34" i="16"/>
  <c r="AH35" i="16"/>
  <c r="AH36" i="16"/>
  <c r="AH37" i="16"/>
  <c r="AH38" i="16"/>
  <c r="AH39" i="16"/>
  <c r="AH40" i="16"/>
  <c r="AH41" i="16"/>
  <c r="AH42" i="16"/>
  <c r="AH43" i="16"/>
  <c r="AH44" i="16"/>
  <c r="AH45" i="16"/>
  <c r="AH46" i="16"/>
  <c r="AH47" i="16"/>
  <c r="AH48" i="16"/>
  <c r="AH49" i="16"/>
  <c r="AH50" i="16"/>
  <c r="AH51" i="16"/>
  <c r="AH52" i="16"/>
  <c r="AH53" i="16"/>
  <c r="AH54" i="16"/>
  <c r="AH55" i="16"/>
  <c r="AH56" i="16"/>
  <c r="AH57" i="16"/>
  <c r="AH58" i="16"/>
  <c r="AH59" i="16"/>
  <c r="AH60" i="16"/>
  <c r="AH61" i="16"/>
  <c r="AH62" i="16"/>
  <c r="AH63" i="16"/>
  <c r="AH64" i="16"/>
  <c r="AH65" i="16"/>
  <c r="AH66" i="16"/>
  <c r="AH67" i="16"/>
  <c r="AH68" i="16"/>
  <c r="AH69" i="16"/>
  <c r="AH70" i="16"/>
  <c r="AH71" i="16"/>
  <c r="AH72" i="16"/>
  <c r="AH73" i="16"/>
  <c r="AH74" i="16"/>
  <c r="AH75" i="16"/>
  <c r="AH76" i="16"/>
  <c r="AH77" i="16"/>
  <c r="AH78" i="16"/>
  <c r="AH79" i="16"/>
  <c r="AH80" i="16"/>
  <c r="AH81" i="16"/>
  <c r="AH82" i="16"/>
  <c r="AH83" i="16"/>
  <c r="AH84" i="16"/>
  <c r="AH85" i="16"/>
  <c r="AH86" i="16"/>
  <c r="AH87" i="16"/>
  <c r="AH88" i="16"/>
  <c r="AH89" i="16"/>
  <c r="AH90" i="16"/>
  <c r="AH91" i="16"/>
  <c r="AH92" i="16"/>
  <c r="AH93" i="16"/>
  <c r="AH94" i="16"/>
  <c r="AH95" i="16"/>
  <c r="AH96" i="16"/>
  <c r="AH97" i="16"/>
  <c r="AH98" i="16"/>
  <c r="AH99" i="16"/>
  <c r="AH100" i="16"/>
  <c r="AH101" i="16"/>
  <c r="AH102" i="16"/>
  <c r="AH103" i="16"/>
  <c r="AH104" i="16"/>
  <c r="AH105" i="16"/>
  <c r="AH106" i="16"/>
  <c r="AH107" i="16"/>
  <c r="AH108" i="16"/>
  <c r="AH109" i="16"/>
  <c r="AH110" i="16"/>
  <c r="AH111" i="16"/>
  <c r="AH112" i="16"/>
  <c r="AH113" i="16"/>
  <c r="AH114" i="16"/>
  <c r="AH115" i="16"/>
  <c r="AH116" i="16"/>
  <c r="AH117" i="16"/>
  <c r="AH118" i="16"/>
  <c r="AH119" i="16"/>
  <c r="AH120" i="16"/>
  <c r="AH121" i="16"/>
  <c r="AH122" i="16"/>
  <c r="AH123" i="16"/>
  <c r="AH124" i="16"/>
  <c r="AH125" i="16"/>
  <c r="AH126" i="16"/>
  <c r="AH127" i="16"/>
  <c r="AH128" i="16"/>
  <c r="AH129" i="16"/>
  <c r="AH130" i="16"/>
  <c r="AH131" i="16"/>
  <c r="AH132" i="16"/>
  <c r="AH133" i="16"/>
  <c r="AH134" i="16"/>
  <c r="AH135" i="16"/>
  <c r="AH136" i="16"/>
  <c r="AH137" i="16"/>
  <c r="AH138" i="16"/>
  <c r="AH139" i="16"/>
  <c r="AH140" i="16"/>
  <c r="AH141" i="16"/>
  <c r="AH142" i="16"/>
  <c r="AH143" i="16"/>
  <c r="AH144" i="16"/>
  <c r="AH145" i="16"/>
  <c r="AH146" i="16"/>
  <c r="AH147" i="16"/>
  <c r="AH148" i="16"/>
  <c r="AH149" i="16"/>
  <c r="AH150" i="16"/>
  <c r="AH151" i="16"/>
  <c r="AH152" i="16"/>
  <c r="AH153" i="16"/>
  <c r="AH154" i="16"/>
  <c r="AH155" i="16"/>
  <c r="AH156" i="16"/>
  <c r="AH157" i="16"/>
  <c r="AH158" i="16"/>
  <c r="AH159" i="16"/>
  <c r="AH160" i="16"/>
  <c r="AH161" i="16"/>
  <c r="AH162" i="16"/>
  <c r="AH163" i="16"/>
  <c r="AH164" i="16"/>
  <c r="AH165" i="16"/>
  <c r="AH166" i="16"/>
  <c r="AH167" i="16"/>
  <c r="AH168" i="16"/>
  <c r="AH169" i="16"/>
  <c r="AH170" i="16"/>
  <c r="AH171" i="16"/>
  <c r="AH172" i="16"/>
  <c r="AH173" i="16"/>
  <c r="AH174" i="16"/>
  <c r="AH175" i="16"/>
  <c r="AH176" i="16"/>
  <c r="AH177" i="16"/>
  <c r="AH178" i="16"/>
  <c r="AH179" i="16"/>
  <c r="AH180" i="16"/>
  <c r="AH181" i="16"/>
  <c r="AH182" i="16"/>
  <c r="AH183" i="16"/>
  <c r="AH184" i="16"/>
  <c r="AH185" i="16"/>
  <c r="AH186" i="16"/>
  <c r="AH187" i="16"/>
  <c r="AH188" i="16"/>
  <c r="AH189" i="16"/>
  <c r="AH190" i="16"/>
  <c r="AH191" i="16"/>
  <c r="AH192" i="16"/>
  <c r="AH193" i="16"/>
  <c r="AH194" i="16"/>
  <c r="AH195" i="16"/>
  <c r="AH196" i="16"/>
  <c r="AH197" i="16"/>
  <c r="AH198" i="16"/>
  <c r="AH199" i="16"/>
  <c r="AH200" i="16"/>
  <c r="AH201" i="16"/>
  <c r="AH202" i="16"/>
  <c r="AH203" i="16"/>
  <c r="AH204" i="16"/>
  <c r="AH205" i="16"/>
  <c r="AH206" i="16"/>
  <c r="AH207" i="16"/>
  <c r="AH208" i="16"/>
  <c r="AH209" i="16"/>
  <c r="AH210" i="16"/>
  <c r="AH211" i="16"/>
  <c r="AH212" i="16"/>
  <c r="AH213" i="16"/>
  <c r="AH214" i="16"/>
  <c r="AH215" i="16"/>
  <c r="AH216" i="16"/>
  <c r="AH217" i="16"/>
  <c r="AH218" i="16"/>
  <c r="AH219" i="16"/>
  <c r="AH220" i="16"/>
  <c r="AH221" i="16"/>
  <c r="AH222" i="16"/>
  <c r="AH223" i="16"/>
  <c r="AH224" i="16"/>
  <c r="AH225" i="16"/>
  <c r="AH226" i="16"/>
  <c r="AH227" i="16"/>
  <c r="AH228" i="16"/>
  <c r="AH229" i="16"/>
  <c r="AH230" i="16"/>
  <c r="AH231" i="16"/>
  <c r="AH232" i="16"/>
  <c r="AH233" i="16"/>
  <c r="AH234" i="16"/>
  <c r="AH235" i="16"/>
  <c r="AH236" i="16"/>
  <c r="AH237" i="16"/>
  <c r="AH238" i="16"/>
  <c r="AH239" i="16"/>
  <c r="AH240" i="16"/>
  <c r="AH241" i="16"/>
  <c r="AH242" i="16"/>
  <c r="AH243" i="16"/>
  <c r="AH244" i="16"/>
  <c r="AH245" i="16"/>
  <c r="AH246" i="16"/>
  <c r="AH247" i="16"/>
  <c r="AH248" i="16"/>
  <c r="AH249" i="16"/>
  <c r="AH250" i="16"/>
  <c r="AH251" i="16"/>
  <c r="AH252" i="16"/>
  <c r="AH253" i="16"/>
  <c r="AH254" i="16"/>
  <c r="AH255" i="16"/>
  <c r="AH256" i="16"/>
  <c r="AH257" i="16"/>
  <c r="AH258" i="16"/>
  <c r="AH259" i="16"/>
  <c r="AH260" i="16"/>
  <c r="AH261" i="16"/>
  <c r="AH262" i="16"/>
  <c r="AH263" i="16"/>
  <c r="AH264" i="16"/>
  <c r="AH265" i="16"/>
  <c r="AH266" i="16"/>
  <c r="AH267" i="16"/>
  <c r="AH268" i="16"/>
  <c r="AH269" i="16"/>
  <c r="AH270" i="16"/>
  <c r="AH271" i="16"/>
  <c r="AH272" i="16"/>
  <c r="AH273" i="16"/>
  <c r="AH274" i="16"/>
  <c r="AH275" i="16"/>
  <c r="AH276" i="16"/>
  <c r="AH277" i="16"/>
  <c r="AH278" i="16"/>
  <c r="AH279" i="16"/>
  <c r="AH280" i="16"/>
  <c r="AH281" i="16"/>
  <c r="AH282" i="16"/>
  <c r="AH283" i="16"/>
  <c r="AH284" i="16"/>
  <c r="AH285" i="16"/>
  <c r="AH286" i="16"/>
  <c r="AH287" i="16"/>
  <c r="AH288" i="16"/>
  <c r="AH289" i="16"/>
  <c r="AH290" i="16"/>
  <c r="AH291" i="16"/>
  <c r="AH292" i="16"/>
  <c r="AH293" i="16"/>
  <c r="AH294" i="16"/>
  <c r="AH295" i="16"/>
  <c r="AH296" i="16"/>
  <c r="AH297" i="16"/>
  <c r="AH298" i="16"/>
  <c r="AH299" i="16"/>
  <c r="AH300" i="16"/>
  <c r="AH301" i="16"/>
  <c r="AH302" i="16"/>
  <c r="AH303" i="16"/>
  <c r="AH304" i="16"/>
  <c r="AH305" i="16"/>
  <c r="AH306" i="16"/>
  <c r="AH307" i="16"/>
  <c r="AH308" i="16"/>
  <c r="AH309" i="16"/>
  <c r="AH310" i="16"/>
  <c r="AH311" i="16"/>
  <c r="AH312" i="16"/>
  <c r="AH313" i="16"/>
  <c r="AH314" i="16"/>
  <c r="AH315" i="16"/>
  <c r="AH316" i="16"/>
  <c r="AH317" i="16"/>
  <c r="AH318" i="16"/>
  <c r="AH319" i="16"/>
  <c r="AH320" i="16"/>
  <c r="AH321" i="16"/>
  <c r="AH322" i="16"/>
  <c r="AH323" i="16"/>
  <c r="AH324" i="16"/>
  <c r="AH325" i="16"/>
  <c r="AH326" i="16"/>
  <c r="AH327" i="16"/>
  <c r="AH328" i="16"/>
  <c r="AH329" i="16"/>
  <c r="AH330" i="16"/>
  <c r="AH331" i="16"/>
  <c r="AH332" i="16"/>
  <c r="AH333" i="16"/>
  <c r="AH334" i="16"/>
  <c r="AH335" i="16"/>
  <c r="AH336" i="16"/>
  <c r="AH337" i="16"/>
  <c r="AH338" i="16"/>
  <c r="AH339" i="16"/>
  <c r="AH340" i="16"/>
  <c r="AH341" i="16"/>
  <c r="AH342" i="16"/>
  <c r="AH343" i="16"/>
  <c r="AH344" i="16"/>
  <c r="AH345" i="16"/>
  <c r="AH346" i="16"/>
  <c r="AH347" i="16"/>
  <c r="AH348" i="16"/>
  <c r="AH349" i="16"/>
  <c r="AH350" i="16"/>
  <c r="AH351" i="16"/>
  <c r="AH352" i="16"/>
  <c r="AH353" i="16"/>
  <c r="AH354" i="16"/>
  <c r="AH355" i="16"/>
  <c r="AH356" i="16"/>
  <c r="AH357" i="16"/>
  <c r="AH358" i="16"/>
  <c r="AH359" i="16"/>
  <c r="AH360" i="16"/>
  <c r="AH361" i="16"/>
  <c r="AH362" i="16"/>
  <c r="AH363" i="16"/>
  <c r="AH364" i="16"/>
  <c r="AH365" i="16"/>
  <c r="AH366" i="16"/>
  <c r="AH367" i="16"/>
  <c r="AH368" i="16"/>
  <c r="AH369" i="16"/>
  <c r="AH370" i="16"/>
  <c r="AH371" i="16"/>
  <c r="AH372" i="16"/>
  <c r="AH373" i="16"/>
  <c r="AH374" i="16"/>
  <c r="AH375" i="16"/>
  <c r="AH376" i="16"/>
  <c r="AH377" i="16"/>
  <c r="AH378" i="16"/>
  <c r="AH379" i="16"/>
  <c r="AH380" i="16"/>
  <c r="AH381" i="16"/>
  <c r="AH382" i="16"/>
  <c r="AH383" i="16"/>
  <c r="AH384" i="16"/>
  <c r="AH385" i="16"/>
  <c r="AH386" i="16"/>
  <c r="AH387" i="16"/>
  <c r="AH388" i="16"/>
  <c r="AH389" i="16"/>
  <c r="AH390" i="16"/>
  <c r="AH391" i="16"/>
  <c r="AH392" i="16"/>
  <c r="AH393" i="16"/>
  <c r="AH394" i="16"/>
  <c r="AH395" i="16"/>
  <c r="AH396" i="16"/>
  <c r="AH397" i="16"/>
  <c r="AH398" i="16"/>
  <c r="AH399" i="16"/>
  <c r="AH400" i="16"/>
  <c r="AH401" i="16"/>
  <c r="AH402" i="16"/>
  <c r="AH403" i="16"/>
  <c r="AH404" i="16"/>
  <c r="AH405" i="16"/>
  <c r="AH406" i="16"/>
  <c r="AH407" i="16"/>
  <c r="AH408" i="16"/>
  <c r="AH409" i="16"/>
  <c r="AH410" i="16"/>
  <c r="AH411" i="16"/>
  <c r="AH412" i="16"/>
  <c r="AH413" i="16"/>
  <c r="AH414" i="16"/>
  <c r="AH415" i="16"/>
  <c r="AH416" i="16"/>
  <c r="AH417" i="16"/>
  <c r="AH418" i="16"/>
  <c r="AH419" i="16"/>
  <c r="AH420" i="16"/>
  <c r="AH421" i="16"/>
  <c r="AH422" i="16"/>
  <c r="AH423" i="16"/>
  <c r="AH424" i="16"/>
  <c r="AH425" i="16"/>
  <c r="AH426" i="16"/>
  <c r="AH427" i="16"/>
  <c r="AH428" i="16"/>
  <c r="AH429" i="16"/>
  <c r="AH430" i="16"/>
  <c r="AH431" i="16"/>
  <c r="AH432" i="16"/>
  <c r="AH433" i="16"/>
  <c r="AH434" i="16"/>
  <c r="AH435" i="16"/>
  <c r="AH436" i="16"/>
  <c r="AH437" i="16"/>
  <c r="AH438" i="16"/>
  <c r="AH439" i="16"/>
  <c r="AH440" i="16"/>
  <c r="AH441" i="16"/>
  <c r="AH442" i="16"/>
  <c r="AH443" i="16"/>
  <c r="AH444" i="16"/>
  <c r="AH445" i="16"/>
  <c r="AH446" i="16"/>
  <c r="AH447" i="16"/>
  <c r="AH448" i="16"/>
  <c r="AH449" i="16"/>
  <c r="AH450" i="16"/>
  <c r="AH451" i="16"/>
  <c r="AH452" i="16"/>
  <c r="AH453" i="16"/>
  <c r="AH454" i="16"/>
  <c r="AH455" i="16"/>
  <c r="AH456" i="16"/>
  <c r="AH457" i="16"/>
  <c r="AH458" i="16"/>
  <c r="AH459" i="16"/>
  <c r="AH460" i="16"/>
  <c r="AH461" i="16"/>
  <c r="AH462" i="16"/>
  <c r="AH463" i="16"/>
  <c r="AH464" i="16"/>
  <c r="AH465" i="16"/>
  <c r="AH466" i="16"/>
  <c r="AH467" i="16"/>
  <c r="AH468" i="16"/>
  <c r="AH469" i="16"/>
  <c r="AH470" i="16"/>
  <c r="AH471" i="16"/>
  <c r="AH472" i="16"/>
  <c r="AH473" i="16"/>
  <c r="AH474" i="16"/>
  <c r="AH475" i="16"/>
  <c r="AH476" i="16"/>
  <c r="AH477" i="16"/>
  <c r="AH478" i="16"/>
  <c r="AH479" i="16"/>
  <c r="AH480" i="16"/>
  <c r="AH481" i="16"/>
  <c r="AH482" i="16"/>
  <c r="AH483" i="16"/>
  <c r="AH484" i="16"/>
  <c r="AH485" i="16"/>
  <c r="AH486" i="16"/>
  <c r="AH487" i="16"/>
  <c r="AH488" i="16"/>
  <c r="AH489" i="16"/>
  <c r="AH490" i="16"/>
  <c r="AH491" i="16"/>
  <c r="AH492" i="16"/>
  <c r="AH493" i="16"/>
  <c r="AH494" i="16"/>
  <c r="AH495" i="16"/>
  <c r="AH496" i="16"/>
  <c r="AH497" i="16"/>
  <c r="AH498" i="16"/>
  <c r="AH499" i="16"/>
  <c r="AH500" i="16"/>
  <c r="AH7" i="16"/>
  <c r="AG8" i="16"/>
  <c r="AG9" i="16"/>
  <c r="AG10" i="16"/>
  <c r="AG11" i="16"/>
  <c r="AG12" i="16"/>
  <c r="AG13" i="16"/>
  <c r="AG14" i="16"/>
  <c r="AG15" i="16"/>
  <c r="AG16" i="16"/>
  <c r="AG17" i="16"/>
  <c r="AG18" i="16"/>
  <c r="AG19" i="16"/>
  <c r="AG20" i="16"/>
  <c r="AG21" i="16"/>
  <c r="AG22" i="16"/>
  <c r="AG23" i="16"/>
  <c r="AG24" i="16"/>
  <c r="AG25" i="16"/>
  <c r="AG26" i="16"/>
  <c r="AG27" i="16"/>
  <c r="AG28" i="16"/>
  <c r="AG29" i="16"/>
  <c r="AG30" i="16"/>
  <c r="AG31" i="16"/>
  <c r="AG32" i="16"/>
  <c r="AG33" i="16"/>
  <c r="AG34" i="16"/>
  <c r="AG35" i="16"/>
  <c r="AG36" i="16"/>
  <c r="AG37" i="16"/>
  <c r="AG38" i="16"/>
  <c r="AG39" i="16"/>
  <c r="AG40" i="16"/>
  <c r="AG41" i="16"/>
  <c r="AG42" i="16"/>
  <c r="AG43" i="16"/>
  <c r="AG44" i="16"/>
  <c r="AG45" i="16"/>
  <c r="AG46" i="16"/>
  <c r="AG47" i="16"/>
  <c r="AG48" i="16"/>
  <c r="AG49" i="16"/>
  <c r="AG50" i="16"/>
  <c r="AG51" i="16"/>
  <c r="AG52" i="16"/>
  <c r="AG53" i="16"/>
  <c r="AG54" i="16"/>
  <c r="AG55" i="16"/>
  <c r="AG56" i="16"/>
  <c r="AG57" i="16"/>
  <c r="AG58" i="16"/>
  <c r="AG59" i="16"/>
  <c r="AG60" i="16"/>
  <c r="AG61" i="16"/>
  <c r="AG62" i="16"/>
  <c r="AG63" i="16"/>
  <c r="AG64" i="16"/>
  <c r="AG65" i="16"/>
  <c r="AG66" i="16"/>
  <c r="AG67" i="16"/>
  <c r="AG68" i="16"/>
  <c r="AG69" i="16"/>
  <c r="AG70" i="16"/>
  <c r="AG71" i="16"/>
  <c r="AG72" i="16"/>
  <c r="AG73" i="16"/>
  <c r="AG74" i="16"/>
  <c r="AG75" i="16"/>
  <c r="AG76" i="16"/>
  <c r="AG77" i="16"/>
  <c r="AG78" i="16"/>
  <c r="AG79" i="16"/>
  <c r="AG80" i="16"/>
  <c r="AG81" i="16"/>
  <c r="AG82" i="16"/>
  <c r="AG83" i="16"/>
  <c r="AG84" i="16"/>
  <c r="AG85" i="16"/>
  <c r="AG86" i="16"/>
  <c r="AG87" i="16"/>
  <c r="AG88" i="16"/>
  <c r="AG89" i="16"/>
  <c r="AG90" i="16"/>
  <c r="AG91" i="16"/>
  <c r="AG92" i="16"/>
  <c r="AG93" i="16"/>
  <c r="AG94" i="16"/>
  <c r="AG95" i="16"/>
  <c r="AG96" i="16"/>
  <c r="AG97" i="16"/>
  <c r="AG98" i="16"/>
  <c r="AG99" i="16"/>
  <c r="AG100" i="16"/>
  <c r="AG101" i="16"/>
  <c r="AG102" i="16"/>
  <c r="AG103" i="16"/>
  <c r="AG104" i="16"/>
  <c r="AG105" i="16"/>
  <c r="AG106" i="16"/>
  <c r="AG107" i="16"/>
  <c r="AG108" i="16"/>
  <c r="AG109" i="16"/>
  <c r="AG110" i="16"/>
  <c r="AG111" i="16"/>
  <c r="AG112" i="16"/>
  <c r="AG113" i="16"/>
  <c r="AG114" i="16"/>
  <c r="AG115" i="16"/>
  <c r="AG116" i="16"/>
  <c r="AG117" i="16"/>
  <c r="AG118" i="16"/>
  <c r="AG119" i="16"/>
  <c r="AG120" i="16"/>
  <c r="AG121" i="16"/>
  <c r="AG122" i="16"/>
  <c r="AG123" i="16"/>
  <c r="AG124" i="16"/>
  <c r="AG125" i="16"/>
  <c r="AG126" i="16"/>
  <c r="AG127" i="16"/>
  <c r="AG128" i="16"/>
  <c r="AG129" i="16"/>
  <c r="AG130" i="16"/>
  <c r="AG131" i="16"/>
  <c r="AG132" i="16"/>
  <c r="AG133" i="16"/>
  <c r="AG134" i="16"/>
  <c r="AG135" i="16"/>
  <c r="AG136" i="16"/>
  <c r="AG137" i="16"/>
  <c r="AG138" i="16"/>
  <c r="AG139" i="16"/>
  <c r="AG140" i="16"/>
  <c r="AG141" i="16"/>
  <c r="AG142" i="16"/>
  <c r="AG143" i="16"/>
  <c r="AG144" i="16"/>
  <c r="AG145" i="16"/>
  <c r="AG146" i="16"/>
  <c r="AG147" i="16"/>
  <c r="AG148" i="16"/>
  <c r="AG149" i="16"/>
  <c r="AG150" i="16"/>
  <c r="AG151" i="16"/>
  <c r="AG152" i="16"/>
  <c r="AG153" i="16"/>
  <c r="AG154" i="16"/>
  <c r="AG155" i="16"/>
  <c r="AG156" i="16"/>
  <c r="AG157" i="16"/>
  <c r="AG158" i="16"/>
  <c r="AG159" i="16"/>
  <c r="AG160" i="16"/>
  <c r="AG161" i="16"/>
  <c r="AG162" i="16"/>
  <c r="AG163" i="16"/>
  <c r="AG164" i="16"/>
  <c r="AG165" i="16"/>
  <c r="AG166" i="16"/>
  <c r="AG167" i="16"/>
  <c r="AG168" i="16"/>
  <c r="AG169" i="16"/>
  <c r="AG170" i="16"/>
  <c r="AG171" i="16"/>
  <c r="AG172" i="16"/>
  <c r="AG173" i="16"/>
  <c r="AG174" i="16"/>
  <c r="AG175" i="16"/>
  <c r="AG176" i="16"/>
  <c r="AG177" i="16"/>
  <c r="AG178" i="16"/>
  <c r="AG179" i="16"/>
  <c r="AG180" i="16"/>
  <c r="AG181" i="16"/>
  <c r="AG182" i="16"/>
  <c r="AG183" i="16"/>
  <c r="AG184" i="16"/>
  <c r="AG185" i="16"/>
  <c r="AG186" i="16"/>
  <c r="AG187" i="16"/>
  <c r="AG188" i="16"/>
  <c r="AG189" i="16"/>
  <c r="AG190" i="16"/>
  <c r="AG191" i="16"/>
  <c r="AG192" i="16"/>
  <c r="AG193" i="16"/>
  <c r="AG194" i="16"/>
  <c r="AG195" i="16"/>
  <c r="AG196" i="16"/>
  <c r="AG197" i="16"/>
  <c r="AG198" i="16"/>
  <c r="AG199" i="16"/>
  <c r="AG200" i="16"/>
  <c r="AG201" i="16"/>
  <c r="AG202" i="16"/>
  <c r="AG203" i="16"/>
  <c r="AG204" i="16"/>
  <c r="AG205" i="16"/>
  <c r="AG206" i="16"/>
  <c r="AG207" i="16"/>
  <c r="AG208" i="16"/>
  <c r="AG209" i="16"/>
  <c r="AG210" i="16"/>
  <c r="AG211" i="16"/>
  <c r="AG212" i="16"/>
  <c r="AG213" i="16"/>
  <c r="AG214" i="16"/>
  <c r="AG215" i="16"/>
  <c r="AG216" i="16"/>
  <c r="AG217" i="16"/>
  <c r="AG218" i="16"/>
  <c r="AG219" i="16"/>
  <c r="AG220" i="16"/>
  <c r="AG221" i="16"/>
  <c r="AG222" i="16"/>
  <c r="AG223" i="16"/>
  <c r="AG224" i="16"/>
  <c r="AG225" i="16"/>
  <c r="AG226" i="16"/>
  <c r="AG227" i="16"/>
  <c r="AG228" i="16"/>
  <c r="AG229" i="16"/>
  <c r="AG230" i="16"/>
  <c r="AG231" i="16"/>
  <c r="AG232" i="16"/>
  <c r="AG233" i="16"/>
  <c r="AG234" i="16"/>
  <c r="AG235" i="16"/>
  <c r="AG236" i="16"/>
  <c r="AG237" i="16"/>
  <c r="AG238" i="16"/>
  <c r="AG239" i="16"/>
  <c r="AG240" i="16"/>
  <c r="AG241" i="16"/>
  <c r="AG242" i="16"/>
  <c r="AG243" i="16"/>
  <c r="AG244" i="16"/>
  <c r="AG245" i="16"/>
  <c r="AG246" i="16"/>
  <c r="AG247" i="16"/>
  <c r="AG248" i="16"/>
  <c r="AG249" i="16"/>
  <c r="AG250" i="16"/>
  <c r="AG251" i="16"/>
  <c r="AG252" i="16"/>
  <c r="AG253" i="16"/>
  <c r="AG254" i="16"/>
  <c r="AG255" i="16"/>
  <c r="AG256" i="16"/>
  <c r="AG257" i="16"/>
  <c r="AG258" i="16"/>
  <c r="AG259" i="16"/>
  <c r="AG260" i="16"/>
  <c r="AG261" i="16"/>
  <c r="AG262" i="16"/>
  <c r="AG263" i="16"/>
  <c r="AG264" i="16"/>
  <c r="AG265" i="16"/>
  <c r="AG266" i="16"/>
  <c r="AG267" i="16"/>
  <c r="AG268" i="16"/>
  <c r="AG269" i="16"/>
  <c r="AG270" i="16"/>
  <c r="AG271" i="16"/>
  <c r="AG272" i="16"/>
  <c r="AG273" i="16"/>
  <c r="AG274" i="16"/>
  <c r="AG275" i="16"/>
  <c r="AG276" i="16"/>
  <c r="AG277" i="16"/>
  <c r="AG278" i="16"/>
  <c r="AG279" i="16"/>
  <c r="AG280" i="16"/>
  <c r="AG281" i="16"/>
  <c r="AG282" i="16"/>
  <c r="AG283" i="16"/>
  <c r="AG284" i="16"/>
  <c r="AG285" i="16"/>
  <c r="AG286" i="16"/>
  <c r="AG287" i="16"/>
  <c r="AG288" i="16"/>
  <c r="AG289" i="16"/>
  <c r="AG290" i="16"/>
  <c r="AG291" i="16"/>
  <c r="AG292" i="16"/>
  <c r="AG293" i="16"/>
  <c r="AG294" i="16"/>
  <c r="AG295" i="16"/>
  <c r="AG296" i="16"/>
  <c r="AG297" i="16"/>
  <c r="AG298" i="16"/>
  <c r="AG299" i="16"/>
  <c r="AG300" i="16"/>
  <c r="AG301" i="16"/>
  <c r="AG302" i="16"/>
  <c r="AG303" i="16"/>
  <c r="AG304" i="16"/>
  <c r="AG305" i="16"/>
  <c r="AG306" i="16"/>
  <c r="AG307" i="16"/>
  <c r="AG308" i="16"/>
  <c r="AG309" i="16"/>
  <c r="AG310" i="16"/>
  <c r="AG311" i="16"/>
  <c r="AG312" i="16"/>
  <c r="AG313" i="16"/>
  <c r="AG314" i="16"/>
  <c r="AG315" i="16"/>
  <c r="AG316" i="16"/>
  <c r="AG317" i="16"/>
  <c r="AG318" i="16"/>
  <c r="AG319" i="16"/>
  <c r="AG320" i="16"/>
  <c r="AG321" i="16"/>
  <c r="AG322" i="16"/>
  <c r="AG323" i="16"/>
  <c r="AG324" i="16"/>
  <c r="AG325" i="16"/>
  <c r="AG326" i="16"/>
  <c r="AG327" i="16"/>
  <c r="AG328" i="16"/>
  <c r="AG329" i="16"/>
  <c r="AG330" i="16"/>
  <c r="AG331" i="16"/>
  <c r="AG332" i="16"/>
  <c r="AG333" i="16"/>
  <c r="AG334" i="16"/>
  <c r="AG335" i="16"/>
  <c r="AG336" i="16"/>
  <c r="AG337" i="16"/>
  <c r="AG338" i="16"/>
  <c r="AG339" i="16"/>
  <c r="AG340" i="16"/>
  <c r="AG341" i="16"/>
  <c r="AG342" i="16"/>
  <c r="AG343" i="16"/>
  <c r="AG344" i="16"/>
  <c r="AG345" i="16"/>
  <c r="AG346" i="16"/>
  <c r="AG347" i="16"/>
  <c r="AG348" i="16"/>
  <c r="AG349" i="16"/>
  <c r="AG350" i="16"/>
  <c r="AG351" i="16"/>
  <c r="AG352" i="16"/>
  <c r="AG353" i="16"/>
  <c r="AG354" i="16"/>
  <c r="AG355" i="16"/>
  <c r="AG356" i="16"/>
  <c r="AG357" i="16"/>
  <c r="AG358" i="16"/>
  <c r="AG359" i="16"/>
  <c r="AG360" i="16"/>
  <c r="AG361" i="16"/>
  <c r="AG362" i="16"/>
  <c r="AG363" i="16"/>
  <c r="AG364" i="16"/>
  <c r="AG365" i="16"/>
  <c r="AG366" i="16"/>
  <c r="AG367" i="16"/>
  <c r="AG368" i="16"/>
  <c r="AG369" i="16"/>
  <c r="AG370" i="16"/>
  <c r="AG371" i="16"/>
  <c r="AG372" i="16"/>
  <c r="AG373" i="16"/>
  <c r="AG374" i="16"/>
  <c r="AG375" i="16"/>
  <c r="AG376" i="16"/>
  <c r="AG377" i="16"/>
  <c r="AG378" i="16"/>
  <c r="AG379" i="16"/>
  <c r="AG380" i="16"/>
  <c r="AG381" i="16"/>
  <c r="AG382" i="16"/>
  <c r="AG383" i="16"/>
  <c r="AG384" i="16"/>
  <c r="AG385" i="16"/>
  <c r="AG386" i="16"/>
  <c r="AG387" i="16"/>
  <c r="AG388" i="16"/>
  <c r="AG389" i="16"/>
  <c r="AG390" i="16"/>
  <c r="AG391" i="16"/>
  <c r="AG392" i="16"/>
  <c r="AG393" i="16"/>
  <c r="AG394" i="16"/>
  <c r="AG395" i="16"/>
  <c r="AG396" i="16"/>
  <c r="AG397" i="16"/>
  <c r="AG398" i="16"/>
  <c r="AG399" i="16"/>
  <c r="AG400" i="16"/>
  <c r="AG401" i="16"/>
  <c r="AG402" i="16"/>
  <c r="AG403" i="16"/>
  <c r="AG404" i="16"/>
  <c r="AG405" i="16"/>
  <c r="AG406" i="16"/>
  <c r="AG407" i="16"/>
  <c r="AG408" i="16"/>
  <c r="AG409" i="16"/>
  <c r="AG410" i="16"/>
  <c r="AG411" i="16"/>
  <c r="AG412" i="16"/>
  <c r="AG413" i="16"/>
  <c r="AG414" i="16"/>
  <c r="AG415" i="16"/>
  <c r="AG416" i="16"/>
  <c r="AG417" i="16"/>
  <c r="AG418" i="16"/>
  <c r="AG419" i="16"/>
  <c r="AG420" i="16"/>
  <c r="AG421" i="16"/>
  <c r="AG422" i="16"/>
  <c r="AG423" i="16"/>
  <c r="AG424" i="16"/>
  <c r="AG425" i="16"/>
  <c r="AG426" i="16"/>
  <c r="AG427" i="16"/>
  <c r="AG428" i="16"/>
  <c r="AG429" i="16"/>
  <c r="AG430" i="16"/>
  <c r="AG431" i="16"/>
  <c r="AG432" i="16"/>
  <c r="AG433" i="16"/>
  <c r="AG434" i="16"/>
  <c r="AG435" i="16"/>
  <c r="AG436" i="16"/>
  <c r="AG437" i="16"/>
  <c r="AG438" i="16"/>
  <c r="AG439" i="16"/>
  <c r="AG440" i="16"/>
  <c r="AG441" i="16"/>
  <c r="AG442" i="16"/>
  <c r="AG443" i="16"/>
  <c r="AG444" i="16"/>
  <c r="AG445" i="16"/>
  <c r="AG446" i="16"/>
  <c r="AG447" i="16"/>
  <c r="AG448" i="16"/>
  <c r="AG449" i="16"/>
  <c r="AG450" i="16"/>
  <c r="AG451" i="16"/>
  <c r="AG452" i="16"/>
  <c r="AG453" i="16"/>
  <c r="AG454" i="16"/>
  <c r="AG455" i="16"/>
  <c r="AG456" i="16"/>
  <c r="AG457" i="16"/>
  <c r="AG458" i="16"/>
  <c r="AG459" i="16"/>
  <c r="AG460" i="16"/>
  <c r="AG461" i="16"/>
  <c r="AG462" i="16"/>
  <c r="AG463" i="16"/>
  <c r="AG464" i="16"/>
  <c r="AG465" i="16"/>
  <c r="AG466" i="16"/>
  <c r="AG467" i="16"/>
  <c r="AG468" i="16"/>
  <c r="AG469" i="16"/>
  <c r="AG470" i="16"/>
  <c r="AG471" i="16"/>
  <c r="AG472" i="16"/>
  <c r="AG473" i="16"/>
  <c r="AG474" i="16"/>
  <c r="AG475" i="16"/>
  <c r="AG476" i="16"/>
  <c r="AG477" i="16"/>
  <c r="AG478" i="16"/>
  <c r="AG479" i="16"/>
  <c r="AG480" i="16"/>
  <c r="AG481" i="16"/>
  <c r="AG482" i="16"/>
  <c r="AG483" i="16"/>
  <c r="AG484" i="16"/>
  <c r="AG485" i="16"/>
  <c r="AG486" i="16"/>
  <c r="AG487" i="16"/>
  <c r="AG488" i="16"/>
  <c r="AG489" i="16"/>
  <c r="AG490" i="16"/>
  <c r="AG491" i="16"/>
  <c r="AG492" i="16"/>
  <c r="AG493" i="16"/>
  <c r="AG494" i="16"/>
  <c r="AG495" i="16"/>
  <c r="AG496" i="16"/>
  <c r="AG497" i="16"/>
  <c r="AG498" i="16"/>
  <c r="AG499" i="16"/>
  <c r="AG500" i="16"/>
  <c r="AG7" i="16"/>
  <c r="AF8" i="16"/>
  <c r="AF9" i="16"/>
  <c r="AF10" i="16"/>
  <c r="AF11" i="16"/>
  <c r="AF12" i="16"/>
  <c r="AF13" i="16"/>
  <c r="AF14" i="16"/>
  <c r="AF15" i="16"/>
  <c r="AF16" i="16"/>
  <c r="AF17" i="16"/>
  <c r="AF18" i="16"/>
  <c r="AF19" i="16"/>
  <c r="AF20" i="16"/>
  <c r="AF21" i="16"/>
  <c r="AF22" i="16"/>
  <c r="AF23" i="16"/>
  <c r="AF24" i="16"/>
  <c r="AF25" i="16"/>
  <c r="AF26" i="16"/>
  <c r="AF27" i="16"/>
  <c r="AF28" i="16"/>
  <c r="AF29" i="16"/>
  <c r="AF30" i="16"/>
  <c r="AF31" i="16"/>
  <c r="AF32" i="16"/>
  <c r="AF33" i="16"/>
  <c r="AF34" i="16"/>
  <c r="AF35" i="16"/>
  <c r="AF36" i="16"/>
  <c r="AF37" i="16"/>
  <c r="AF38" i="16"/>
  <c r="AF39" i="16"/>
  <c r="AF40" i="16"/>
  <c r="AF41" i="16"/>
  <c r="AF42" i="16"/>
  <c r="AF43" i="16"/>
  <c r="AF44" i="16"/>
  <c r="AF45" i="16"/>
  <c r="AF46" i="16"/>
  <c r="AF47" i="16"/>
  <c r="AF48" i="16"/>
  <c r="AF49" i="16"/>
  <c r="AF50" i="16"/>
  <c r="AF51" i="16"/>
  <c r="AF52" i="16"/>
  <c r="AF53" i="16"/>
  <c r="AF54" i="16"/>
  <c r="AF55" i="16"/>
  <c r="AF56" i="16"/>
  <c r="AF57" i="16"/>
  <c r="AF58" i="16"/>
  <c r="AF59" i="16"/>
  <c r="AF60" i="16"/>
  <c r="AF61" i="16"/>
  <c r="AF62" i="16"/>
  <c r="AF63" i="16"/>
  <c r="AF64" i="16"/>
  <c r="AF65" i="16"/>
  <c r="AF66" i="16"/>
  <c r="AF67" i="16"/>
  <c r="AF68" i="16"/>
  <c r="AF69" i="16"/>
  <c r="AF70" i="16"/>
  <c r="AF71" i="16"/>
  <c r="AF72" i="16"/>
  <c r="AF73" i="16"/>
  <c r="AF74" i="16"/>
  <c r="AF75" i="16"/>
  <c r="AF76" i="16"/>
  <c r="AF77" i="16"/>
  <c r="AF78" i="16"/>
  <c r="AF79" i="16"/>
  <c r="AF80" i="16"/>
  <c r="AF81" i="16"/>
  <c r="AF82" i="16"/>
  <c r="AF83" i="16"/>
  <c r="AF84" i="16"/>
  <c r="AF85" i="16"/>
  <c r="AF86" i="16"/>
  <c r="AF87" i="16"/>
  <c r="AF88" i="16"/>
  <c r="AF89" i="16"/>
  <c r="AF90" i="16"/>
  <c r="AF91" i="16"/>
  <c r="AF92" i="16"/>
  <c r="AF93" i="16"/>
  <c r="AF94" i="16"/>
  <c r="AF95" i="16"/>
  <c r="AF96" i="16"/>
  <c r="AF97" i="16"/>
  <c r="AF98" i="16"/>
  <c r="AF99" i="16"/>
  <c r="AF100" i="16"/>
  <c r="AF101" i="16"/>
  <c r="AF102" i="16"/>
  <c r="AF103" i="16"/>
  <c r="AF104" i="16"/>
  <c r="AF105" i="16"/>
  <c r="AF106" i="16"/>
  <c r="AF107" i="16"/>
  <c r="AF108" i="16"/>
  <c r="AF109" i="16"/>
  <c r="AF110" i="16"/>
  <c r="AF111" i="16"/>
  <c r="AF112" i="16"/>
  <c r="AF113" i="16"/>
  <c r="AF114" i="16"/>
  <c r="AF115" i="16"/>
  <c r="AF116" i="16"/>
  <c r="AF117" i="16"/>
  <c r="AF118" i="16"/>
  <c r="AF119" i="16"/>
  <c r="AF120" i="16"/>
  <c r="AF121" i="16"/>
  <c r="AF122" i="16"/>
  <c r="AF123" i="16"/>
  <c r="AF124" i="16"/>
  <c r="AF125" i="16"/>
  <c r="AF126" i="16"/>
  <c r="AF127" i="16"/>
  <c r="AF128" i="16"/>
  <c r="AF129" i="16"/>
  <c r="AF130" i="16"/>
  <c r="AF131" i="16"/>
  <c r="AF132" i="16"/>
  <c r="AF133" i="16"/>
  <c r="AF134" i="16"/>
  <c r="AF135" i="16"/>
  <c r="AF136" i="16"/>
  <c r="AF137" i="16"/>
  <c r="AF138" i="16"/>
  <c r="AF139" i="16"/>
  <c r="AF140" i="16"/>
  <c r="AF141" i="16"/>
  <c r="AF142" i="16"/>
  <c r="AF143" i="16"/>
  <c r="AF144" i="16"/>
  <c r="AF145" i="16"/>
  <c r="AF146" i="16"/>
  <c r="AF147" i="16"/>
  <c r="AF148" i="16"/>
  <c r="AF149" i="16"/>
  <c r="AF150" i="16"/>
  <c r="AF151" i="16"/>
  <c r="AF152" i="16"/>
  <c r="AF153" i="16"/>
  <c r="AF154" i="16"/>
  <c r="AF155" i="16"/>
  <c r="AF156" i="16"/>
  <c r="AF157" i="16"/>
  <c r="AF158" i="16"/>
  <c r="AF159" i="16"/>
  <c r="AF160" i="16"/>
  <c r="AF161" i="16"/>
  <c r="AF162" i="16"/>
  <c r="AF163" i="16"/>
  <c r="AF164" i="16"/>
  <c r="AF165" i="16"/>
  <c r="AF166" i="16"/>
  <c r="AF167" i="16"/>
  <c r="AF168" i="16"/>
  <c r="AF169" i="16"/>
  <c r="AF170" i="16"/>
  <c r="AF171" i="16"/>
  <c r="AF172" i="16"/>
  <c r="AF173" i="16"/>
  <c r="AF174" i="16"/>
  <c r="AF175" i="16"/>
  <c r="AF176" i="16"/>
  <c r="AF177" i="16"/>
  <c r="AF178" i="16"/>
  <c r="AF179" i="16"/>
  <c r="AF180" i="16"/>
  <c r="AF181" i="16"/>
  <c r="AF182" i="16"/>
  <c r="AF183" i="16"/>
  <c r="AF184" i="16"/>
  <c r="AF185" i="16"/>
  <c r="AF186" i="16"/>
  <c r="AF187" i="16"/>
  <c r="AF188" i="16"/>
  <c r="AF189" i="16"/>
  <c r="AF190" i="16"/>
  <c r="AF191" i="16"/>
  <c r="AF192" i="16"/>
  <c r="AF193" i="16"/>
  <c r="AF194" i="16"/>
  <c r="AF195" i="16"/>
  <c r="AF196" i="16"/>
  <c r="AF197" i="16"/>
  <c r="AF198" i="16"/>
  <c r="AF199" i="16"/>
  <c r="AF200" i="16"/>
  <c r="AF201" i="16"/>
  <c r="AF202" i="16"/>
  <c r="AF203" i="16"/>
  <c r="AF204" i="16"/>
  <c r="AF205" i="16"/>
  <c r="AF206" i="16"/>
  <c r="AF207" i="16"/>
  <c r="AF208" i="16"/>
  <c r="AF209" i="16"/>
  <c r="AF210" i="16"/>
  <c r="AF211" i="16"/>
  <c r="AF212" i="16"/>
  <c r="AF213" i="16"/>
  <c r="AF214" i="16"/>
  <c r="AF215" i="16"/>
  <c r="AF216" i="16"/>
  <c r="AF217" i="16"/>
  <c r="AF218" i="16"/>
  <c r="AF219" i="16"/>
  <c r="AF220" i="16"/>
  <c r="AF221" i="16"/>
  <c r="AF222" i="16"/>
  <c r="AF223" i="16"/>
  <c r="AF224" i="16"/>
  <c r="AF225" i="16"/>
  <c r="AF226" i="16"/>
  <c r="AF227" i="16"/>
  <c r="AF228" i="16"/>
  <c r="AF229" i="16"/>
  <c r="AF230" i="16"/>
  <c r="AF231" i="16"/>
  <c r="AF232" i="16"/>
  <c r="AF233" i="16"/>
  <c r="AF234" i="16"/>
  <c r="AF235" i="16"/>
  <c r="AF236" i="16"/>
  <c r="AF237" i="16"/>
  <c r="AF238" i="16"/>
  <c r="AF239" i="16"/>
  <c r="AF240" i="16"/>
  <c r="AF241" i="16"/>
  <c r="AF242" i="16"/>
  <c r="AF243" i="16"/>
  <c r="AF244" i="16"/>
  <c r="AF245" i="16"/>
  <c r="AF246" i="16"/>
  <c r="AF247" i="16"/>
  <c r="AF248" i="16"/>
  <c r="AF249" i="16"/>
  <c r="AF250" i="16"/>
  <c r="AF251" i="16"/>
  <c r="AF252" i="16"/>
  <c r="AF253" i="16"/>
  <c r="AF254" i="16"/>
  <c r="AF255" i="16"/>
  <c r="AF256" i="16"/>
  <c r="AF257" i="16"/>
  <c r="AF258" i="16"/>
  <c r="AF259" i="16"/>
  <c r="AF260" i="16"/>
  <c r="AF261" i="16"/>
  <c r="AF262" i="16"/>
  <c r="AF263" i="16"/>
  <c r="AF264" i="16"/>
  <c r="AF265" i="16"/>
  <c r="AF266" i="16"/>
  <c r="AF267" i="16"/>
  <c r="AF268" i="16"/>
  <c r="AF269" i="16"/>
  <c r="AF270" i="16"/>
  <c r="AF271" i="16"/>
  <c r="AF272" i="16"/>
  <c r="AF273" i="16"/>
  <c r="AF274" i="16"/>
  <c r="AF275" i="16"/>
  <c r="AF276" i="16"/>
  <c r="AF277" i="16"/>
  <c r="AF278" i="16"/>
  <c r="AF279" i="16"/>
  <c r="AF280" i="16"/>
  <c r="AF281" i="16"/>
  <c r="AF282" i="16"/>
  <c r="AF283" i="16"/>
  <c r="AF284" i="16"/>
  <c r="AF285" i="16"/>
  <c r="AF286" i="16"/>
  <c r="AF287" i="16"/>
  <c r="AF288" i="16"/>
  <c r="AF289" i="16"/>
  <c r="AF290" i="16"/>
  <c r="AF291" i="16"/>
  <c r="AF292" i="16"/>
  <c r="AF293" i="16"/>
  <c r="AF294" i="16"/>
  <c r="AF295" i="16"/>
  <c r="AF296" i="16"/>
  <c r="AF297" i="16"/>
  <c r="AF298" i="16"/>
  <c r="AF299" i="16"/>
  <c r="AF300" i="16"/>
  <c r="AF301" i="16"/>
  <c r="AF302" i="16"/>
  <c r="AF303" i="16"/>
  <c r="AF304" i="16"/>
  <c r="AF305" i="16"/>
  <c r="AF306" i="16"/>
  <c r="AF307" i="16"/>
  <c r="AF308" i="16"/>
  <c r="AF309" i="16"/>
  <c r="AF310" i="16"/>
  <c r="AF311" i="16"/>
  <c r="AF312" i="16"/>
  <c r="AF313" i="16"/>
  <c r="AF314" i="16"/>
  <c r="AF315" i="16"/>
  <c r="AF316" i="16"/>
  <c r="AF317" i="16"/>
  <c r="AF318" i="16"/>
  <c r="AF319" i="16"/>
  <c r="AF320" i="16"/>
  <c r="AF321" i="16"/>
  <c r="AF322" i="16"/>
  <c r="AF323" i="16"/>
  <c r="AF324" i="16"/>
  <c r="AF325" i="16"/>
  <c r="AF326" i="16"/>
  <c r="AF327" i="16"/>
  <c r="AF328" i="16"/>
  <c r="AF329" i="16"/>
  <c r="AF330" i="16"/>
  <c r="AF331" i="16"/>
  <c r="AF332" i="16"/>
  <c r="AF333" i="16"/>
  <c r="AF334" i="16"/>
  <c r="AF335" i="16"/>
  <c r="AF336" i="16"/>
  <c r="AF337" i="16"/>
  <c r="AF338" i="16"/>
  <c r="AF339" i="16"/>
  <c r="AF340" i="16"/>
  <c r="AF341" i="16"/>
  <c r="AF342" i="16"/>
  <c r="AF343" i="16"/>
  <c r="AF344" i="16"/>
  <c r="AF345" i="16"/>
  <c r="AF346" i="16"/>
  <c r="AF347" i="16"/>
  <c r="AF348" i="16"/>
  <c r="AF349" i="16"/>
  <c r="AF350" i="16"/>
  <c r="AF351" i="16"/>
  <c r="AF352" i="16"/>
  <c r="AF353" i="16"/>
  <c r="AF354" i="16"/>
  <c r="AF355" i="16"/>
  <c r="AF356" i="16"/>
  <c r="AF357" i="16"/>
  <c r="AF358" i="16"/>
  <c r="AF359" i="16"/>
  <c r="AF360" i="16"/>
  <c r="AF361" i="16"/>
  <c r="AF362" i="16"/>
  <c r="AF363" i="16"/>
  <c r="AF364" i="16"/>
  <c r="AF365" i="16"/>
  <c r="AF366" i="16"/>
  <c r="AF367" i="16"/>
  <c r="AF368" i="16"/>
  <c r="AF369" i="16"/>
  <c r="AF370" i="16"/>
  <c r="AF371" i="16"/>
  <c r="AF372" i="16"/>
  <c r="AF373" i="16"/>
  <c r="AF374" i="16"/>
  <c r="AF375" i="16"/>
  <c r="AF376" i="16"/>
  <c r="AF377" i="16"/>
  <c r="AF378" i="16"/>
  <c r="AF379" i="16"/>
  <c r="AF380" i="16"/>
  <c r="AF381" i="16"/>
  <c r="AF382" i="16"/>
  <c r="AF383" i="16"/>
  <c r="AF384" i="16"/>
  <c r="AF385" i="16"/>
  <c r="AF386" i="16"/>
  <c r="AF387" i="16"/>
  <c r="AF388" i="16"/>
  <c r="AF389" i="16"/>
  <c r="AF390" i="16"/>
  <c r="AF391" i="16"/>
  <c r="AF392" i="16"/>
  <c r="AF393" i="16"/>
  <c r="AF394" i="16"/>
  <c r="AF395" i="16"/>
  <c r="AF396" i="16"/>
  <c r="AF397" i="16"/>
  <c r="AF398" i="16"/>
  <c r="AF399" i="16"/>
  <c r="AF400" i="16"/>
  <c r="AF401" i="16"/>
  <c r="AF402" i="16"/>
  <c r="AF403" i="16"/>
  <c r="AF404" i="16"/>
  <c r="AF405" i="16"/>
  <c r="AF406" i="16"/>
  <c r="AF407" i="16"/>
  <c r="AF408" i="16"/>
  <c r="AF409" i="16"/>
  <c r="AF410" i="16"/>
  <c r="AF411" i="16"/>
  <c r="AF412" i="16"/>
  <c r="AF413" i="16"/>
  <c r="AF414" i="16"/>
  <c r="AF415" i="16"/>
  <c r="AF416" i="16"/>
  <c r="AF417" i="16"/>
  <c r="AF418" i="16"/>
  <c r="AF419" i="16"/>
  <c r="AF420" i="16"/>
  <c r="AF421" i="16"/>
  <c r="AF422" i="16"/>
  <c r="AF423" i="16"/>
  <c r="AF424" i="16"/>
  <c r="AF425" i="16"/>
  <c r="AF426" i="16"/>
  <c r="AF427" i="16"/>
  <c r="AF428" i="16"/>
  <c r="AF429" i="16"/>
  <c r="AF430" i="16"/>
  <c r="AF431" i="16"/>
  <c r="AF432" i="16"/>
  <c r="AF433" i="16"/>
  <c r="AF434" i="16"/>
  <c r="AF435" i="16"/>
  <c r="AF436" i="16"/>
  <c r="AF437" i="16"/>
  <c r="AF438" i="16"/>
  <c r="AF439" i="16"/>
  <c r="AF440" i="16"/>
  <c r="AF441" i="16"/>
  <c r="AF442" i="16"/>
  <c r="AF443" i="16"/>
  <c r="AF444" i="16"/>
  <c r="AF445" i="16"/>
  <c r="AF446" i="16"/>
  <c r="AF447" i="16"/>
  <c r="AF448" i="16"/>
  <c r="AF449" i="16"/>
  <c r="AF450" i="16"/>
  <c r="AF451" i="16"/>
  <c r="AF452" i="16"/>
  <c r="AF453" i="16"/>
  <c r="AF454" i="16"/>
  <c r="AF455" i="16"/>
  <c r="AF456" i="16"/>
  <c r="AF457" i="16"/>
  <c r="AF458" i="16"/>
  <c r="AF459" i="16"/>
  <c r="AF460" i="16"/>
  <c r="AF461" i="16"/>
  <c r="AF462" i="16"/>
  <c r="AF463" i="16"/>
  <c r="AF464" i="16"/>
  <c r="AF465" i="16"/>
  <c r="AF466" i="16"/>
  <c r="AF467" i="16"/>
  <c r="AF468" i="16"/>
  <c r="AF469" i="16"/>
  <c r="AF470" i="16"/>
  <c r="AF471" i="16"/>
  <c r="AF472" i="16"/>
  <c r="AF473" i="16"/>
  <c r="AF474" i="16"/>
  <c r="AF475" i="16"/>
  <c r="AF476" i="16"/>
  <c r="AF477" i="16"/>
  <c r="AF478" i="16"/>
  <c r="AF479" i="16"/>
  <c r="AF480" i="16"/>
  <c r="AF481" i="16"/>
  <c r="AF482" i="16"/>
  <c r="AF483" i="16"/>
  <c r="AF484" i="16"/>
  <c r="AF485" i="16"/>
  <c r="AF486" i="16"/>
  <c r="AF487" i="16"/>
  <c r="AF488" i="16"/>
  <c r="AF489" i="16"/>
  <c r="AF490" i="16"/>
  <c r="AF491" i="16"/>
  <c r="AF492" i="16"/>
  <c r="AF493" i="16"/>
  <c r="AF494" i="16"/>
  <c r="AF495" i="16"/>
  <c r="AF496" i="16"/>
  <c r="AF497" i="16"/>
  <c r="AF498" i="16"/>
  <c r="AF499" i="16"/>
  <c r="AF500" i="16"/>
  <c r="AF7" i="16"/>
  <c r="AE8" i="16"/>
  <c r="AE9" i="16"/>
  <c r="AE10" i="16"/>
  <c r="AE11" i="16"/>
  <c r="AE12" i="16"/>
  <c r="AE13" i="16"/>
  <c r="AE14" i="16"/>
  <c r="AE15" i="16"/>
  <c r="AE16" i="16"/>
  <c r="AE17" i="16"/>
  <c r="AE18" i="16"/>
  <c r="AE19" i="16"/>
  <c r="AE20" i="16"/>
  <c r="AE21" i="16"/>
  <c r="AE22" i="16"/>
  <c r="AE23" i="16"/>
  <c r="AE24" i="16"/>
  <c r="AE25" i="16"/>
  <c r="AE26" i="16"/>
  <c r="AE27" i="16"/>
  <c r="AE28" i="16"/>
  <c r="AE29" i="16"/>
  <c r="AE30" i="16"/>
  <c r="AE31" i="16"/>
  <c r="AE32" i="16"/>
  <c r="AE33" i="16"/>
  <c r="AE34" i="16"/>
  <c r="AE35" i="16"/>
  <c r="AE36" i="16"/>
  <c r="AE37" i="16"/>
  <c r="AE38" i="16"/>
  <c r="AE39" i="16"/>
  <c r="AE40" i="16"/>
  <c r="AE41" i="16"/>
  <c r="AE42" i="16"/>
  <c r="AE43" i="16"/>
  <c r="AE44" i="16"/>
  <c r="AE45" i="16"/>
  <c r="AE46" i="16"/>
  <c r="AE47" i="16"/>
  <c r="AE48" i="16"/>
  <c r="AE49" i="16"/>
  <c r="AE50" i="16"/>
  <c r="AE51" i="16"/>
  <c r="AE52" i="16"/>
  <c r="AE53" i="16"/>
  <c r="AE54" i="16"/>
  <c r="AE55" i="16"/>
  <c r="AE56" i="16"/>
  <c r="AE57" i="16"/>
  <c r="AE58" i="16"/>
  <c r="AE59" i="16"/>
  <c r="AE60" i="16"/>
  <c r="AE61" i="16"/>
  <c r="AE62" i="16"/>
  <c r="AE63" i="16"/>
  <c r="AE64" i="16"/>
  <c r="AE65" i="16"/>
  <c r="AE66" i="16"/>
  <c r="AE67" i="16"/>
  <c r="AE68" i="16"/>
  <c r="AE69" i="16"/>
  <c r="AE70" i="16"/>
  <c r="AE71" i="16"/>
  <c r="AE72" i="16"/>
  <c r="AE73" i="16"/>
  <c r="AE74" i="16"/>
  <c r="AE75" i="16"/>
  <c r="AE76" i="16"/>
  <c r="AE77" i="16"/>
  <c r="AE78" i="16"/>
  <c r="AE79" i="16"/>
  <c r="AE80" i="16"/>
  <c r="AE81" i="16"/>
  <c r="AE82" i="16"/>
  <c r="AE83" i="16"/>
  <c r="AE84" i="16"/>
  <c r="AE85" i="16"/>
  <c r="AE86" i="16"/>
  <c r="AE87" i="16"/>
  <c r="AE88" i="16"/>
  <c r="AE89" i="16"/>
  <c r="AE90" i="16"/>
  <c r="AE91" i="16"/>
  <c r="AE92" i="16"/>
  <c r="AE93" i="16"/>
  <c r="AE94" i="16"/>
  <c r="AE95" i="16"/>
  <c r="AE96" i="16"/>
  <c r="AE97" i="16"/>
  <c r="AE98" i="16"/>
  <c r="AE99" i="16"/>
  <c r="AE100" i="16"/>
  <c r="AE101" i="16"/>
  <c r="AE102" i="16"/>
  <c r="AE103" i="16"/>
  <c r="AE104" i="16"/>
  <c r="AE105" i="16"/>
  <c r="AE106" i="16"/>
  <c r="AE107" i="16"/>
  <c r="AE108" i="16"/>
  <c r="AE109" i="16"/>
  <c r="AE110" i="16"/>
  <c r="AE111" i="16"/>
  <c r="AE112" i="16"/>
  <c r="AE113" i="16"/>
  <c r="AE114" i="16"/>
  <c r="AE115" i="16"/>
  <c r="AE116" i="16"/>
  <c r="AE117" i="16"/>
  <c r="AE118" i="16"/>
  <c r="AE119" i="16"/>
  <c r="AE120" i="16"/>
  <c r="AE121" i="16"/>
  <c r="AE122" i="16"/>
  <c r="AE123" i="16"/>
  <c r="AE124" i="16"/>
  <c r="AE125" i="16"/>
  <c r="AE126" i="16"/>
  <c r="AE127" i="16"/>
  <c r="AE128" i="16"/>
  <c r="AE129" i="16"/>
  <c r="AE130" i="16"/>
  <c r="AE131" i="16"/>
  <c r="AE132" i="16"/>
  <c r="AE133" i="16"/>
  <c r="AE134" i="16"/>
  <c r="AE135" i="16"/>
  <c r="AE136" i="16"/>
  <c r="AE137" i="16"/>
  <c r="AE138" i="16"/>
  <c r="AE139" i="16"/>
  <c r="AE140" i="16"/>
  <c r="AE141" i="16"/>
  <c r="AE142" i="16"/>
  <c r="AE143" i="16"/>
  <c r="AE144" i="16"/>
  <c r="AE145" i="16"/>
  <c r="AE146" i="16"/>
  <c r="AE147" i="16"/>
  <c r="AE148" i="16"/>
  <c r="AE149" i="16"/>
  <c r="AE150" i="16"/>
  <c r="AE151" i="16"/>
  <c r="AE152" i="16"/>
  <c r="AE153" i="16"/>
  <c r="AE154" i="16"/>
  <c r="AE155" i="16"/>
  <c r="AE156" i="16"/>
  <c r="AE157" i="16"/>
  <c r="AE158" i="16"/>
  <c r="AE159" i="16"/>
  <c r="AE160" i="16"/>
  <c r="AE161" i="16"/>
  <c r="AE162" i="16"/>
  <c r="AE163" i="16"/>
  <c r="AE164" i="16"/>
  <c r="AE165" i="16"/>
  <c r="AE166" i="16"/>
  <c r="AE167" i="16"/>
  <c r="AE168" i="16"/>
  <c r="AE169" i="16"/>
  <c r="AE170" i="16"/>
  <c r="AE171" i="16"/>
  <c r="AE172" i="16"/>
  <c r="AE173" i="16"/>
  <c r="AE174" i="16"/>
  <c r="AE175" i="16"/>
  <c r="AE176" i="16"/>
  <c r="AE177" i="16"/>
  <c r="AE178" i="16"/>
  <c r="AE179" i="16"/>
  <c r="AE180" i="16"/>
  <c r="AE181" i="16"/>
  <c r="AE182" i="16"/>
  <c r="AE183" i="16"/>
  <c r="AE184" i="16"/>
  <c r="AE185" i="16"/>
  <c r="AE186" i="16"/>
  <c r="AE187" i="16"/>
  <c r="AE188" i="16"/>
  <c r="AE189" i="16"/>
  <c r="AE190" i="16"/>
  <c r="AE191" i="16"/>
  <c r="AE192" i="16"/>
  <c r="AE193" i="16"/>
  <c r="AE194" i="16"/>
  <c r="AE195" i="16"/>
  <c r="AE196" i="16"/>
  <c r="AE197" i="16"/>
  <c r="AE198" i="16"/>
  <c r="AE199" i="16"/>
  <c r="AE200" i="16"/>
  <c r="AE201" i="16"/>
  <c r="AE202" i="16"/>
  <c r="AE203" i="16"/>
  <c r="AE204" i="16"/>
  <c r="AE205" i="16"/>
  <c r="AE206" i="16"/>
  <c r="AE207" i="16"/>
  <c r="AE208" i="16"/>
  <c r="AE209" i="16"/>
  <c r="AE210" i="16"/>
  <c r="AE211" i="16"/>
  <c r="AE212" i="16"/>
  <c r="AE213" i="16"/>
  <c r="AE214" i="16"/>
  <c r="AE215" i="16"/>
  <c r="AE216" i="16"/>
  <c r="AE217" i="16"/>
  <c r="AE218" i="16"/>
  <c r="AE219" i="16"/>
  <c r="AE220" i="16"/>
  <c r="AE221" i="16"/>
  <c r="AE222" i="16"/>
  <c r="AE223" i="16"/>
  <c r="AE224" i="16"/>
  <c r="AE225" i="16"/>
  <c r="AE226" i="16"/>
  <c r="AE227" i="16"/>
  <c r="AE228" i="16"/>
  <c r="AE229" i="16"/>
  <c r="AE230" i="16"/>
  <c r="AE231" i="16"/>
  <c r="AE232" i="16"/>
  <c r="AE233" i="16"/>
  <c r="AE234" i="16"/>
  <c r="AE235" i="16"/>
  <c r="AE236" i="16"/>
  <c r="AE237" i="16"/>
  <c r="AE238" i="16"/>
  <c r="AE239" i="16"/>
  <c r="AE240" i="16"/>
  <c r="AE241" i="16"/>
  <c r="AE242" i="16"/>
  <c r="AE243" i="16"/>
  <c r="AE244" i="16"/>
  <c r="AE245" i="16"/>
  <c r="AE246" i="16"/>
  <c r="AE247" i="16"/>
  <c r="AE248" i="16"/>
  <c r="AE249" i="16"/>
  <c r="AE250" i="16"/>
  <c r="AE251" i="16"/>
  <c r="AE252" i="16"/>
  <c r="AE253" i="16"/>
  <c r="AE254" i="16"/>
  <c r="AE255" i="16"/>
  <c r="AE256" i="16"/>
  <c r="AE257" i="16"/>
  <c r="AE258" i="16"/>
  <c r="AE259" i="16"/>
  <c r="AE260" i="16"/>
  <c r="AE261" i="16"/>
  <c r="AE262" i="16"/>
  <c r="AE263" i="16"/>
  <c r="AE264" i="16"/>
  <c r="AE265" i="16"/>
  <c r="AE266" i="16"/>
  <c r="AE267" i="16"/>
  <c r="AE268" i="16"/>
  <c r="AE269" i="16"/>
  <c r="AE270" i="16"/>
  <c r="AE271" i="16"/>
  <c r="AE272" i="16"/>
  <c r="AE273" i="16"/>
  <c r="AE274" i="16"/>
  <c r="AE275" i="16"/>
  <c r="AE276" i="16"/>
  <c r="AE277" i="16"/>
  <c r="AE278" i="16"/>
  <c r="AE279" i="16"/>
  <c r="AE280" i="16"/>
  <c r="AE281" i="16"/>
  <c r="AE282" i="16"/>
  <c r="AE283" i="16"/>
  <c r="AE284" i="16"/>
  <c r="AE285" i="16"/>
  <c r="AE286" i="16"/>
  <c r="AE287" i="16"/>
  <c r="AE288" i="16"/>
  <c r="AE289" i="16"/>
  <c r="AE290" i="16"/>
  <c r="AE291" i="16"/>
  <c r="AE292" i="16"/>
  <c r="AE293" i="16"/>
  <c r="AE294" i="16"/>
  <c r="AE295" i="16"/>
  <c r="AE296" i="16"/>
  <c r="AE297" i="16"/>
  <c r="AE298" i="16"/>
  <c r="AE299" i="16"/>
  <c r="AE300" i="16"/>
  <c r="AE301" i="16"/>
  <c r="AE302" i="16"/>
  <c r="AE303" i="16"/>
  <c r="AE304" i="16"/>
  <c r="AE305" i="16"/>
  <c r="AE306" i="16"/>
  <c r="AE307" i="16"/>
  <c r="AE308" i="16"/>
  <c r="AE309" i="16"/>
  <c r="AE310" i="16"/>
  <c r="AE311" i="16"/>
  <c r="AE312" i="16"/>
  <c r="AE313" i="16"/>
  <c r="AE314" i="16"/>
  <c r="AE315" i="16"/>
  <c r="AE316" i="16"/>
  <c r="AE317" i="16"/>
  <c r="AE318" i="16"/>
  <c r="AE319" i="16"/>
  <c r="AE320" i="16"/>
  <c r="AE321" i="16"/>
  <c r="AE322" i="16"/>
  <c r="AE323" i="16"/>
  <c r="AE324" i="16"/>
  <c r="AE325" i="16"/>
  <c r="AE326" i="16"/>
  <c r="AE327" i="16"/>
  <c r="AE328" i="16"/>
  <c r="AE329" i="16"/>
  <c r="AE330" i="16"/>
  <c r="AE331" i="16"/>
  <c r="AE332" i="16"/>
  <c r="AE333" i="16"/>
  <c r="AE334" i="16"/>
  <c r="AE335" i="16"/>
  <c r="AE336" i="16"/>
  <c r="AE337" i="16"/>
  <c r="AE338" i="16"/>
  <c r="AE339" i="16"/>
  <c r="AE340" i="16"/>
  <c r="AE341" i="16"/>
  <c r="AE342" i="16"/>
  <c r="AE343" i="16"/>
  <c r="AE344" i="16"/>
  <c r="AE345" i="16"/>
  <c r="AE346" i="16"/>
  <c r="AE347" i="16"/>
  <c r="AE348" i="16"/>
  <c r="AE349" i="16"/>
  <c r="AE350" i="16"/>
  <c r="AE351" i="16"/>
  <c r="AE352" i="16"/>
  <c r="AE353" i="16"/>
  <c r="AE354" i="16"/>
  <c r="AE355" i="16"/>
  <c r="AE356" i="16"/>
  <c r="AE357" i="16"/>
  <c r="AE358" i="16"/>
  <c r="AE359" i="16"/>
  <c r="AE360" i="16"/>
  <c r="AE361" i="16"/>
  <c r="AE362" i="16"/>
  <c r="AE363" i="16"/>
  <c r="AE364" i="16"/>
  <c r="AE365" i="16"/>
  <c r="AE366" i="16"/>
  <c r="AE367" i="16"/>
  <c r="AE368" i="16"/>
  <c r="AE369" i="16"/>
  <c r="AE370" i="16"/>
  <c r="AE371" i="16"/>
  <c r="AE372" i="16"/>
  <c r="AE373" i="16"/>
  <c r="AE374" i="16"/>
  <c r="AE375" i="16"/>
  <c r="AE376" i="16"/>
  <c r="AE377" i="16"/>
  <c r="AE378" i="16"/>
  <c r="AE379" i="16"/>
  <c r="AE380" i="16"/>
  <c r="AE381" i="16"/>
  <c r="AE382" i="16"/>
  <c r="AE383" i="16"/>
  <c r="AE384" i="16"/>
  <c r="AE385" i="16"/>
  <c r="AE386" i="16"/>
  <c r="AE387" i="16"/>
  <c r="AE388" i="16"/>
  <c r="AE389" i="16"/>
  <c r="AE390" i="16"/>
  <c r="AE391" i="16"/>
  <c r="AE392" i="16"/>
  <c r="AE393" i="16"/>
  <c r="AE394" i="16"/>
  <c r="AE395" i="16"/>
  <c r="AE396" i="16"/>
  <c r="AE397" i="16"/>
  <c r="AE398" i="16"/>
  <c r="AE399" i="16"/>
  <c r="AE400" i="16"/>
  <c r="AE401" i="16"/>
  <c r="AE402" i="16"/>
  <c r="AE403" i="16"/>
  <c r="AE404" i="16"/>
  <c r="AE405" i="16"/>
  <c r="AE406" i="16"/>
  <c r="AE407" i="16"/>
  <c r="AE408" i="16"/>
  <c r="AE409" i="16"/>
  <c r="AE410" i="16"/>
  <c r="AE411" i="16"/>
  <c r="AE412" i="16"/>
  <c r="AE413" i="16"/>
  <c r="AE414" i="16"/>
  <c r="AE415" i="16"/>
  <c r="AE416" i="16"/>
  <c r="AE417" i="16"/>
  <c r="AE418" i="16"/>
  <c r="AE419" i="16"/>
  <c r="AE420" i="16"/>
  <c r="AE421" i="16"/>
  <c r="AE422" i="16"/>
  <c r="AE423" i="16"/>
  <c r="AE424" i="16"/>
  <c r="AE425" i="16"/>
  <c r="AE426" i="16"/>
  <c r="AE427" i="16"/>
  <c r="AE428" i="16"/>
  <c r="AE429" i="16"/>
  <c r="AE430" i="16"/>
  <c r="AE431" i="16"/>
  <c r="AE432" i="16"/>
  <c r="AE433" i="16"/>
  <c r="AE434" i="16"/>
  <c r="AE435" i="16"/>
  <c r="AE436" i="16"/>
  <c r="AE437" i="16"/>
  <c r="AE438" i="16"/>
  <c r="AE439" i="16"/>
  <c r="AE440" i="16"/>
  <c r="AE441" i="16"/>
  <c r="AE442" i="16"/>
  <c r="AE443" i="16"/>
  <c r="AE444" i="16"/>
  <c r="AE445" i="16"/>
  <c r="AE446" i="16"/>
  <c r="AE447" i="16"/>
  <c r="AE448" i="16"/>
  <c r="AE449" i="16"/>
  <c r="AE450" i="16"/>
  <c r="AE451" i="16"/>
  <c r="AE452" i="16"/>
  <c r="AE453" i="16"/>
  <c r="AE454" i="16"/>
  <c r="AE455" i="16"/>
  <c r="AE456" i="16"/>
  <c r="AE457" i="16"/>
  <c r="AE458" i="16"/>
  <c r="AE459" i="16"/>
  <c r="AE460" i="16"/>
  <c r="AE461" i="16"/>
  <c r="AE462" i="16"/>
  <c r="AE463" i="16"/>
  <c r="AE464" i="16"/>
  <c r="AE465" i="16"/>
  <c r="AE466" i="16"/>
  <c r="AE467" i="16"/>
  <c r="AE468" i="16"/>
  <c r="AE469" i="16"/>
  <c r="AE470" i="16"/>
  <c r="AE471" i="16"/>
  <c r="AE472" i="16"/>
  <c r="AE473" i="16"/>
  <c r="AE474" i="16"/>
  <c r="AE475" i="16"/>
  <c r="AE476" i="16"/>
  <c r="AE477" i="16"/>
  <c r="AE478" i="16"/>
  <c r="AE479" i="16"/>
  <c r="AE480" i="16"/>
  <c r="AE481" i="16"/>
  <c r="AE482" i="16"/>
  <c r="AE483" i="16"/>
  <c r="AE484" i="16"/>
  <c r="AE485" i="16"/>
  <c r="AE486" i="16"/>
  <c r="AE487" i="16"/>
  <c r="AE488" i="16"/>
  <c r="AE489" i="16"/>
  <c r="AE490" i="16"/>
  <c r="AE491" i="16"/>
  <c r="AE492" i="16"/>
  <c r="AE493" i="16"/>
  <c r="AE494" i="16"/>
  <c r="AE495" i="16"/>
  <c r="AE496" i="16"/>
  <c r="AE497" i="16"/>
  <c r="AE498" i="16"/>
  <c r="AE499" i="16"/>
  <c r="AE500" i="16"/>
  <c r="AE7" i="16"/>
  <c r="AD8" i="16"/>
  <c r="AD9" i="16"/>
  <c r="AD10" i="16"/>
  <c r="AD11" i="16"/>
  <c r="AD12" i="16"/>
  <c r="AD13" i="16"/>
  <c r="AD14" i="16"/>
  <c r="AD15" i="16"/>
  <c r="AD16" i="16"/>
  <c r="AD17" i="16"/>
  <c r="AD18" i="16"/>
  <c r="AD19" i="16"/>
  <c r="AD20" i="16"/>
  <c r="AD21" i="16"/>
  <c r="AD22" i="16"/>
  <c r="AD23" i="16"/>
  <c r="AD24" i="16"/>
  <c r="AD25" i="16"/>
  <c r="AD26" i="16"/>
  <c r="AD27" i="16"/>
  <c r="AD28" i="16"/>
  <c r="AD29" i="16"/>
  <c r="AD30" i="16"/>
  <c r="AD31" i="16"/>
  <c r="AD32" i="16"/>
  <c r="AD33" i="16"/>
  <c r="AD34" i="16"/>
  <c r="AD35" i="16"/>
  <c r="AD36" i="16"/>
  <c r="AD37" i="16"/>
  <c r="AD38" i="16"/>
  <c r="AD39" i="16"/>
  <c r="AD40" i="16"/>
  <c r="AD41" i="16"/>
  <c r="AD42" i="16"/>
  <c r="AD43" i="16"/>
  <c r="AD44" i="16"/>
  <c r="AD45" i="16"/>
  <c r="AD46" i="16"/>
  <c r="AD47" i="16"/>
  <c r="AD48" i="16"/>
  <c r="AD49" i="16"/>
  <c r="AD50" i="16"/>
  <c r="AD51" i="16"/>
  <c r="AD52" i="16"/>
  <c r="AD53" i="16"/>
  <c r="AD54" i="16"/>
  <c r="AD55" i="16"/>
  <c r="AD56" i="16"/>
  <c r="AD57" i="16"/>
  <c r="AD58" i="16"/>
  <c r="AD59" i="16"/>
  <c r="AD60" i="16"/>
  <c r="AD61" i="16"/>
  <c r="AD62" i="16"/>
  <c r="AD63" i="16"/>
  <c r="AD64" i="16"/>
  <c r="AD65" i="16"/>
  <c r="AD66" i="16"/>
  <c r="AD67" i="16"/>
  <c r="AD68" i="16"/>
  <c r="AD69" i="16"/>
  <c r="AD70" i="16"/>
  <c r="AD71" i="16"/>
  <c r="AD72" i="16"/>
  <c r="AD73" i="16"/>
  <c r="AD74" i="16"/>
  <c r="AD75" i="16"/>
  <c r="AD76" i="16"/>
  <c r="AD77" i="16"/>
  <c r="AD78" i="16"/>
  <c r="AD79" i="16"/>
  <c r="AD80" i="16"/>
  <c r="AD81" i="16"/>
  <c r="AD82" i="16"/>
  <c r="AD83" i="16"/>
  <c r="AD84" i="16"/>
  <c r="AD85" i="16"/>
  <c r="AD86" i="16"/>
  <c r="AD87" i="16"/>
  <c r="AD88" i="16"/>
  <c r="AD89" i="16"/>
  <c r="AD90" i="16"/>
  <c r="AD91" i="16"/>
  <c r="AD92" i="16"/>
  <c r="AD93" i="16"/>
  <c r="AD94" i="16"/>
  <c r="AD95" i="16"/>
  <c r="AD96" i="16"/>
  <c r="AD97" i="16"/>
  <c r="AD98" i="16"/>
  <c r="AD99" i="16"/>
  <c r="AD100" i="16"/>
  <c r="AD101" i="16"/>
  <c r="AD102" i="16"/>
  <c r="AD103" i="16"/>
  <c r="AD104" i="16"/>
  <c r="AD105" i="16"/>
  <c r="AD106" i="16"/>
  <c r="AD107" i="16"/>
  <c r="AD108" i="16"/>
  <c r="AD109" i="16"/>
  <c r="AD110" i="16"/>
  <c r="AD111" i="16"/>
  <c r="AD112" i="16"/>
  <c r="AD113" i="16"/>
  <c r="AD114" i="16"/>
  <c r="AD115" i="16"/>
  <c r="AD116" i="16"/>
  <c r="AD117" i="16"/>
  <c r="AD118" i="16"/>
  <c r="AD119" i="16"/>
  <c r="AD120" i="16"/>
  <c r="AD121" i="16"/>
  <c r="AD122" i="16"/>
  <c r="AD123" i="16"/>
  <c r="AD124" i="16"/>
  <c r="AD125" i="16"/>
  <c r="AD126" i="16"/>
  <c r="AD127" i="16"/>
  <c r="AD128" i="16"/>
  <c r="AD129" i="16"/>
  <c r="AD130" i="16"/>
  <c r="AD131" i="16"/>
  <c r="AD132" i="16"/>
  <c r="AD133" i="16"/>
  <c r="AD134" i="16"/>
  <c r="AD135" i="16"/>
  <c r="AD136" i="16"/>
  <c r="AD137" i="16"/>
  <c r="AD138" i="16"/>
  <c r="AD139" i="16"/>
  <c r="AD140" i="16"/>
  <c r="AD141" i="16"/>
  <c r="AD142" i="16"/>
  <c r="AD143" i="16"/>
  <c r="AD144" i="16"/>
  <c r="AD145" i="16"/>
  <c r="AD146" i="16"/>
  <c r="AD147" i="16"/>
  <c r="AD148" i="16"/>
  <c r="AD149" i="16"/>
  <c r="AD150" i="16"/>
  <c r="AD151" i="16"/>
  <c r="AD152" i="16"/>
  <c r="AD153" i="16"/>
  <c r="AD154" i="16"/>
  <c r="AD155" i="16"/>
  <c r="AD156" i="16"/>
  <c r="AD157" i="16"/>
  <c r="AD158" i="16"/>
  <c r="AD159" i="16"/>
  <c r="AD160" i="16"/>
  <c r="AD161" i="16"/>
  <c r="AD162" i="16"/>
  <c r="AD163" i="16"/>
  <c r="AD164" i="16"/>
  <c r="AD165" i="16"/>
  <c r="AD166" i="16"/>
  <c r="AD167" i="16"/>
  <c r="AD168" i="16"/>
  <c r="AD169" i="16"/>
  <c r="AD170" i="16"/>
  <c r="AD171" i="16"/>
  <c r="AD172" i="16"/>
  <c r="AD173" i="16"/>
  <c r="AD174" i="16"/>
  <c r="AD175" i="16"/>
  <c r="AD176" i="16"/>
  <c r="AD177" i="16"/>
  <c r="AD178" i="16"/>
  <c r="AD179" i="16"/>
  <c r="AD180" i="16"/>
  <c r="AD181" i="16"/>
  <c r="AD182" i="16"/>
  <c r="AD183" i="16"/>
  <c r="AD184" i="16"/>
  <c r="AD185" i="16"/>
  <c r="AD186" i="16"/>
  <c r="AD187" i="16"/>
  <c r="AD188" i="16"/>
  <c r="AD189" i="16"/>
  <c r="AD190" i="16"/>
  <c r="AD191" i="16"/>
  <c r="AD192" i="16"/>
  <c r="AD193" i="16"/>
  <c r="AD194" i="16"/>
  <c r="AD195" i="16"/>
  <c r="AD196" i="16"/>
  <c r="AD197" i="16"/>
  <c r="AD198" i="16"/>
  <c r="AD199" i="16"/>
  <c r="AD200" i="16"/>
  <c r="AD201" i="16"/>
  <c r="AD202" i="16"/>
  <c r="AD203" i="16"/>
  <c r="AD204" i="16"/>
  <c r="AD205" i="16"/>
  <c r="AD206" i="16"/>
  <c r="AD207" i="16"/>
  <c r="AD208" i="16"/>
  <c r="AD209" i="16"/>
  <c r="AD210" i="16"/>
  <c r="AD211" i="16"/>
  <c r="AD212" i="16"/>
  <c r="AD213" i="16"/>
  <c r="AD214" i="16"/>
  <c r="AD215" i="16"/>
  <c r="AD216" i="16"/>
  <c r="AD217" i="16"/>
  <c r="AD218" i="16"/>
  <c r="AD219" i="16"/>
  <c r="AD220" i="16"/>
  <c r="AD221" i="16"/>
  <c r="AD222" i="16"/>
  <c r="AD223" i="16"/>
  <c r="AD224" i="16"/>
  <c r="AD225" i="16"/>
  <c r="AD226" i="16"/>
  <c r="AD227" i="16"/>
  <c r="AD228" i="16"/>
  <c r="AD229" i="16"/>
  <c r="AD230" i="16"/>
  <c r="AD231" i="16"/>
  <c r="AD232" i="16"/>
  <c r="AD233" i="16"/>
  <c r="AD234" i="16"/>
  <c r="AD235" i="16"/>
  <c r="AD236" i="16"/>
  <c r="AD237" i="16"/>
  <c r="AD238" i="16"/>
  <c r="AD239" i="16"/>
  <c r="AD240" i="16"/>
  <c r="AD241" i="16"/>
  <c r="AD242" i="16"/>
  <c r="AD243" i="16"/>
  <c r="AD244" i="16"/>
  <c r="AD245" i="16"/>
  <c r="AD246" i="16"/>
  <c r="AD247" i="16"/>
  <c r="AD248" i="16"/>
  <c r="AD249" i="16"/>
  <c r="AD250" i="16"/>
  <c r="AD251" i="16"/>
  <c r="AD252" i="16"/>
  <c r="AD253" i="16"/>
  <c r="AD254" i="16"/>
  <c r="AD255" i="16"/>
  <c r="AD256" i="16"/>
  <c r="AD257" i="16"/>
  <c r="AD258" i="16"/>
  <c r="AD259" i="16"/>
  <c r="AD260" i="16"/>
  <c r="AD261" i="16"/>
  <c r="AD262" i="16"/>
  <c r="AD263" i="16"/>
  <c r="AD264" i="16"/>
  <c r="AD265" i="16"/>
  <c r="AD266" i="16"/>
  <c r="AD267" i="16"/>
  <c r="AD268" i="16"/>
  <c r="AD269" i="16"/>
  <c r="AD270" i="16"/>
  <c r="AD271" i="16"/>
  <c r="AD272" i="16"/>
  <c r="AD273" i="16"/>
  <c r="AD274" i="16"/>
  <c r="AD275" i="16"/>
  <c r="AD276" i="16"/>
  <c r="AD277" i="16"/>
  <c r="AD278" i="16"/>
  <c r="AD279" i="16"/>
  <c r="AD280" i="16"/>
  <c r="AD281" i="16"/>
  <c r="AD282" i="16"/>
  <c r="AD283" i="16"/>
  <c r="AD284" i="16"/>
  <c r="AD285" i="16"/>
  <c r="AD286" i="16"/>
  <c r="AD287" i="16"/>
  <c r="AD288" i="16"/>
  <c r="AD289" i="16"/>
  <c r="AD290" i="16"/>
  <c r="AD291" i="16"/>
  <c r="AD292" i="16"/>
  <c r="AD293" i="16"/>
  <c r="AD294" i="16"/>
  <c r="AD295" i="16"/>
  <c r="AD296" i="16"/>
  <c r="AD297" i="16"/>
  <c r="AD298" i="16"/>
  <c r="AD299" i="16"/>
  <c r="AD300" i="16"/>
  <c r="AD301" i="16"/>
  <c r="AD302" i="16"/>
  <c r="AD303" i="16"/>
  <c r="AD304" i="16"/>
  <c r="AD305" i="16"/>
  <c r="AD306" i="16"/>
  <c r="AD307" i="16"/>
  <c r="AD308" i="16"/>
  <c r="AD309" i="16"/>
  <c r="AD310" i="16"/>
  <c r="AD311" i="16"/>
  <c r="AD312" i="16"/>
  <c r="AD313" i="16"/>
  <c r="AD314" i="16"/>
  <c r="AD315" i="16"/>
  <c r="AD316" i="16"/>
  <c r="AD317" i="16"/>
  <c r="AD318" i="16"/>
  <c r="AD319" i="16"/>
  <c r="AD320" i="16"/>
  <c r="AD321" i="16"/>
  <c r="AD322" i="16"/>
  <c r="AD323" i="16"/>
  <c r="AD324" i="16"/>
  <c r="AD325" i="16"/>
  <c r="AD326" i="16"/>
  <c r="AD327" i="16"/>
  <c r="AD328" i="16"/>
  <c r="AD329" i="16"/>
  <c r="AD330" i="16"/>
  <c r="AD331" i="16"/>
  <c r="AD332" i="16"/>
  <c r="AD333" i="16"/>
  <c r="AD334" i="16"/>
  <c r="AD335" i="16"/>
  <c r="AD336" i="16"/>
  <c r="AD337" i="16"/>
  <c r="AD338" i="16"/>
  <c r="AD339" i="16"/>
  <c r="AD340" i="16"/>
  <c r="AD341" i="16"/>
  <c r="AD342" i="16"/>
  <c r="AD343" i="16"/>
  <c r="AD344" i="16"/>
  <c r="AD345" i="16"/>
  <c r="AD346" i="16"/>
  <c r="AD347" i="16"/>
  <c r="AD348" i="16"/>
  <c r="AD349" i="16"/>
  <c r="AD350" i="16"/>
  <c r="AD351" i="16"/>
  <c r="AD352" i="16"/>
  <c r="AD353" i="16"/>
  <c r="AD354" i="16"/>
  <c r="AD355" i="16"/>
  <c r="AD356" i="16"/>
  <c r="AD357" i="16"/>
  <c r="AD358" i="16"/>
  <c r="AD359" i="16"/>
  <c r="AD360" i="16"/>
  <c r="AD361" i="16"/>
  <c r="AD362" i="16"/>
  <c r="AD363" i="16"/>
  <c r="AD364" i="16"/>
  <c r="AD365" i="16"/>
  <c r="AD366" i="16"/>
  <c r="AD367" i="16"/>
  <c r="AD368" i="16"/>
  <c r="AD369" i="16"/>
  <c r="AD370" i="16"/>
  <c r="AD371" i="16"/>
  <c r="AD372" i="16"/>
  <c r="AD373" i="16"/>
  <c r="AD374" i="16"/>
  <c r="AD375" i="16"/>
  <c r="AD376" i="16"/>
  <c r="AD377" i="16"/>
  <c r="AD378" i="16"/>
  <c r="AD379" i="16"/>
  <c r="AD380" i="16"/>
  <c r="AD381" i="16"/>
  <c r="AD382" i="16"/>
  <c r="AD383" i="16"/>
  <c r="AD384" i="16"/>
  <c r="AD385" i="16"/>
  <c r="AD386" i="16"/>
  <c r="AD387" i="16"/>
  <c r="AD388" i="16"/>
  <c r="AD389" i="16"/>
  <c r="AD390" i="16"/>
  <c r="AD391" i="16"/>
  <c r="AD392" i="16"/>
  <c r="AD393" i="16"/>
  <c r="AD394" i="16"/>
  <c r="AD395" i="16"/>
  <c r="AD396" i="16"/>
  <c r="AD397" i="16"/>
  <c r="AD398" i="16"/>
  <c r="AD399" i="16"/>
  <c r="AD400" i="16"/>
  <c r="AD401" i="16"/>
  <c r="AD402" i="16"/>
  <c r="AD403" i="16"/>
  <c r="AD404" i="16"/>
  <c r="AD405" i="16"/>
  <c r="AD406" i="16"/>
  <c r="AD407" i="16"/>
  <c r="AD408" i="16"/>
  <c r="AD409" i="16"/>
  <c r="AD410" i="16"/>
  <c r="AD411" i="16"/>
  <c r="AD412" i="16"/>
  <c r="AD413" i="16"/>
  <c r="AD414" i="16"/>
  <c r="AD415" i="16"/>
  <c r="AD416" i="16"/>
  <c r="AD417" i="16"/>
  <c r="AD418" i="16"/>
  <c r="AD419" i="16"/>
  <c r="AD420" i="16"/>
  <c r="AD421" i="16"/>
  <c r="AD422" i="16"/>
  <c r="AD423" i="16"/>
  <c r="AD424" i="16"/>
  <c r="AD425" i="16"/>
  <c r="AD426" i="16"/>
  <c r="AD427" i="16"/>
  <c r="AD428" i="16"/>
  <c r="AD429" i="16"/>
  <c r="AD430" i="16"/>
  <c r="AD431" i="16"/>
  <c r="AD432" i="16"/>
  <c r="AD433" i="16"/>
  <c r="AD434" i="16"/>
  <c r="AD435" i="16"/>
  <c r="AD436" i="16"/>
  <c r="AD437" i="16"/>
  <c r="AD438" i="16"/>
  <c r="AD439" i="16"/>
  <c r="AD440" i="16"/>
  <c r="AD441" i="16"/>
  <c r="AD442" i="16"/>
  <c r="AD443" i="16"/>
  <c r="AD444" i="16"/>
  <c r="AD445" i="16"/>
  <c r="AD446" i="16"/>
  <c r="AD447" i="16"/>
  <c r="AD448" i="16"/>
  <c r="AD449" i="16"/>
  <c r="AD450" i="16"/>
  <c r="AD451" i="16"/>
  <c r="AD452" i="16"/>
  <c r="AD453" i="16"/>
  <c r="AD454" i="16"/>
  <c r="AD455" i="16"/>
  <c r="AD456" i="16"/>
  <c r="AD457" i="16"/>
  <c r="AD458" i="16"/>
  <c r="AD459" i="16"/>
  <c r="AD460" i="16"/>
  <c r="AD461" i="16"/>
  <c r="AD462" i="16"/>
  <c r="AD463" i="16"/>
  <c r="AD464" i="16"/>
  <c r="AD465" i="16"/>
  <c r="AD466" i="16"/>
  <c r="AD467" i="16"/>
  <c r="AD468" i="16"/>
  <c r="AD469" i="16"/>
  <c r="AD470" i="16"/>
  <c r="AD471" i="16"/>
  <c r="AD472" i="16"/>
  <c r="AD473" i="16"/>
  <c r="AD474" i="16"/>
  <c r="AD475" i="16"/>
  <c r="AD476" i="16"/>
  <c r="AD477" i="16"/>
  <c r="AD478" i="16"/>
  <c r="AD479" i="16"/>
  <c r="AD480" i="16"/>
  <c r="AD481" i="16"/>
  <c r="AD482" i="16"/>
  <c r="AD483" i="16"/>
  <c r="AD484" i="16"/>
  <c r="AD485" i="16"/>
  <c r="AD486" i="16"/>
  <c r="AD487" i="16"/>
  <c r="AD488" i="16"/>
  <c r="AD489" i="16"/>
  <c r="AD490" i="16"/>
  <c r="AD491" i="16"/>
  <c r="AD492" i="16"/>
  <c r="AD493" i="16"/>
  <c r="AD494" i="16"/>
  <c r="AD495" i="16"/>
  <c r="AD496" i="16"/>
  <c r="AD497" i="16"/>
  <c r="AD498" i="16"/>
  <c r="AD499" i="16"/>
  <c r="AD500" i="16"/>
  <c r="AC8" i="16"/>
  <c r="AC9" i="16"/>
  <c r="AC10" i="16"/>
  <c r="AC11" i="16"/>
  <c r="AC12" i="16"/>
  <c r="AC13" i="16"/>
  <c r="AC14" i="16"/>
  <c r="AC15" i="16"/>
  <c r="AC16" i="16"/>
  <c r="AC17" i="16"/>
  <c r="AC18" i="16"/>
  <c r="AC19" i="16"/>
  <c r="AC20" i="16"/>
  <c r="AC21" i="16"/>
  <c r="AC22" i="16"/>
  <c r="AC23" i="16"/>
  <c r="AC24" i="16"/>
  <c r="AC25" i="16"/>
  <c r="AC26" i="16"/>
  <c r="AC27" i="16"/>
  <c r="AC28" i="16"/>
  <c r="AC29" i="16"/>
  <c r="AC30" i="16"/>
  <c r="AC31" i="16"/>
  <c r="AC32" i="16"/>
  <c r="AC33" i="16"/>
  <c r="AC34" i="16"/>
  <c r="AC35" i="16"/>
  <c r="AC36" i="16"/>
  <c r="AC37" i="16"/>
  <c r="AC38" i="16"/>
  <c r="AC39" i="16"/>
  <c r="AC40" i="16"/>
  <c r="AC41" i="16"/>
  <c r="AC42" i="16"/>
  <c r="AC43" i="16"/>
  <c r="AC44" i="16"/>
  <c r="AC45" i="16"/>
  <c r="AC46" i="16"/>
  <c r="AC47" i="16"/>
  <c r="AC48" i="16"/>
  <c r="AC49" i="16"/>
  <c r="AC50" i="16"/>
  <c r="AC51" i="16"/>
  <c r="AC52" i="16"/>
  <c r="AC53" i="16"/>
  <c r="AC54" i="16"/>
  <c r="AC55" i="16"/>
  <c r="AC56" i="16"/>
  <c r="AC57" i="16"/>
  <c r="AC58" i="16"/>
  <c r="AC59" i="16"/>
  <c r="AC60" i="16"/>
  <c r="AC61" i="16"/>
  <c r="AC62" i="16"/>
  <c r="AC63" i="16"/>
  <c r="AC64" i="16"/>
  <c r="AC65" i="16"/>
  <c r="AC66" i="16"/>
  <c r="AC67" i="16"/>
  <c r="AC68" i="16"/>
  <c r="AC69" i="16"/>
  <c r="AC70" i="16"/>
  <c r="AC71" i="16"/>
  <c r="AC72" i="16"/>
  <c r="AC73" i="16"/>
  <c r="AC74" i="16"/>
  <c r="AC75" i="16"/>
  <c r="AC76" i="16"/>
  <c r="AC77" i="16"/>
  <c r="AC78" i="16"/>
  <c r="AC79" i="16"/>
  <c r="AC80" i="16"/>
  <c r="AC81" i="16"/>
  <c r="AC82" i="16"/>
  <c r="AC83" i="16"/>
  <c r="AC84" i="16"/>
  <c r="AC85" i="16"/>
  <c r="AC86" i="16"/>
  <c r="AC87" i="16"/>
  <c r="AC88" i="16"/>
  <c r="AC89" i="16"/>
  <c r="AC90" i="16"/>
  <c r="AC91" i="16"/>
  <c r="AC92" i="16"/>
  <c r="AC93" i="16"/>
  <c r="AC94" i="16"/>
  <c r="AC95" i="16"/>
  <c r="AC96" i="16"/>
  <c r="AC97" i="16"/>
  <c r="AC98" i="16"/>
  <c r="AC99" i="16"/>
  <c r="AC100" i="16"/>
  <c r="AC101" i="16"/>
  <c r="AC102" i="16"/>
  <c r="AC103" i="16"/>
  <c r="AC104" i="16"/>
  <c r="AC105" i="16"/>
  <c r="AC106" i="16"/>
  <c r="AC107" i="16"/>
  <c r="AC108" i="16"/>
  <c r="AC109" i="16"/>
  <c r="AC110" i="16"/>
  <c r="AC111" i="16"/>
  <c r="AC112" i="16"/>
  <c r="AC113" i="16"/>
  <c r="AC114" i="16"/>
  <c r="AC115" i="16"/>
  <c r="AC116" i="16"/>
  <c r="AC117" i="16"/>
  <c r="AC118" i="16"/>
  <c r="AC119" i="16"/>
  <c r="AC120" i="16"/>
  <c r="AC121" i="16"/>
  <c r="AC122" i="16"/>
  <c r="AC123" i="16"/>
  <c r="AC124" i="16"/>
  <c r="AC125" i="16"/>
  <c r="AC126" i="16"/>
  <c r="AC127" i="16"/>
  <c r="AC128" i="16"/>
  <c r="AC129" i="16"/>
  <c r="AC130" i="16"/>
  <c r="AC131" i="16"/>
  <c r="AC132" i="16"/>
  <c r="AC133" i="16"/>
  <c r="AC134" i="16"/>
  <c r="AC135" i="16"/>
  <c r="AC136" i="16"/>
  <c r="AC137" i="16"/>
  <c r="AC138" i="16"/>
  <c r="AC139" i="16"/>
  <c r="AC140" i="16"/>
  <c r="AC141" i="16"/>
  <c r="AC142" i="16"/>
  <c r="AC143" i="16"/>
  <c r="AC144" i="16"/>
  <c r="AC145" i="16"/>
  <c r="AC146" i="16"/>
  <c r="AC147" i="16"/>
  <c r="AC148" i="16"/>
  <c r="AC149" i="16"/>
  <c r="AC150" i="16"/>
  <c r="AC151" i="16"/>
  <c r="AC152" i="16"/>
  <c r="AC153" i="16"/>
  <c r="AC154" i="16"/>
  <c r="AC155" i="16"/>
  <c r="AC156" i="16"/>
  <c r="AC157" i="16"/>
  <c r="AC158" i="16"/>
  <c r="AC159" i="16"/>
  <c r="AC160" i="16"/>
  <c r="AC161" i="16"/>
  <c r="AC162" i="16"/>
  <c r="AC163" i="16"/>
  <c r="AC164" i="16"/>
  <c r="AC165" i="16"/>
  <c r="AC166" i="16"/>
  <c r="AC167" i="16"/>
  <c r="AC168" i="16"/>
  <c r="AC169" i="16"/>
  <c r="AC170" i="16"/>
  <c r="AC171" i="16"/>
  <c r="AC172" i="16"/>
  <c r="AC173" i="16"/>
  <c r="AC174" i="16"/>
  <c r="AC175" i="16"/>
  <c r="AC176" i="16"/>
  <c r="AC177" i="16"/>
  <c r="AC178" i="16"/>
  <c r="AC179" i="16"/>
  <c r="AC180" i="16"/>
  <c r="AC181" i="16"/>
  <c r="AC182" i="16"/>
  <c r="AC183" i="16"/>
  <c r="AC184" i="16"/>
  <c r="AC185" i="16"/>
  <c r="AC186" i="16"/>
  <c r="AC187" i="16"/>
  <c r="AC188" i="16"/>
  <c r="AC189" i="16"/>
  <c r="AC190" i="16"/>
  <c r="AC191" i="16"/>
  <c r="AC192" i="16"/>
  <c r="AC193" i="16"/>
  <c r="AC194" i="16"/>
  <c r="AC195" i="16"/>
  <c r="AC196" i="16"/>
  <c r="AC197" i="16"/>
  <c r="AC198" i="16"/>
  <c r="AC199" i="16"/>
  <c r="AC200" i="16"/>
  <c r="AC201" i="16"/>
  <c r="AC202" i="16"/>
  <c r="AC203" i="16"/>
  <c r="AC204" i="16"/>
  <c r="AC205" i="16"/>
  <c r="AC206" i="16"/>
  <c r="AC207" i="16"/>
  <c r="AC208" i="16"/>
  <c r="AC209" i="16"/>
  <c r="AC210" i="16"/>
  <c r="AC211" i="16"/>
  <c r="AC212" i="16"/>
  <c r="AC213" i="16"/>
  <c r="AC214" i="16"/>
  <c r="AC215" i="16"/>
  <c r="AC216" i="16"/>
  <c r="AC217" i="16"/>
  <c r="AC218" i="16"/>
  <c r="AC219" i="16"/>
  <c r="AC220" i="16"/>
  <c r="AC221" i="16"/>
  <c r="AC222" i="16"/>
  <c r="AC223" i="16"/>
  <c r="AC224" i="16"/>
  <c r="AC225" i="16"/>
  <c r="AC226" i="16"/>
  <c r="AC227" i="16"/>
  <c r="AC228" i="16"/>
  <c r="AC229" i="16"/>
  <c r="AC230" i="16"/>
  <c r="AC231" i="16"/>
  <c r="AC232" i="16"/>
  <c r="AC233" i="16"/>
  <c r="AC234" i="16"/>
  <c r="AC235" i="16"/>
  <c r="AC236" i="16"/>
  <c r="AC237" i="16"/>
  <c r="AC238" i="16"/>
  <c r="AC239" i="16"/>
  <c r="AC240" i="16"/>
  <c r="AC241" i="16"/>
  <c r="AC242" i="16"/>
  <c r="AC243" i="16"/>
  <c r="AC244" i="16"/>
  <c r="AC245" i="16"/>
  <c r="AC246" i="16"/>
  <c r="AC247" i="16"/>
  <c r="AC248" i="16"/>
  <c r="AC249" i="16"/>
  <c r="AC250" i="16"/>
  <c r="AC251" i="16"/>
  <c r="AC252" i="16"/>
  <c r="AC253" i="16"/>
  <c r="AC254" i="16"/>
  <c r="AC255" i="16"/>
  <c r="AC256" i="16"/>
  <c r="AC257" i="16"/>
  <c r="AC258" i="16"/>
  <c r="AC259" i="16"/>
  <c r="AC260" i="16"/>
  <c r="AC261" i="16"/>
  <c r="AC262" i="16"/>
  <c r="AC263" i="16"/>
  <c r="AC264" i="16"/>
  <c r="AC265" i="16"/>
  <c r="AC266" i="16"/>
  <c r="AC267" i="16"/>
  <c r="AC268" i="16"/>
  <c r="AC269" i="16"/>
  <c r="AC270" i="16"/>
  <c r="AC271" i="16"/>
  <c r="AC272" i="16"/>
  <c r="AC273" i="16"/>
  <c r="AC274" i="16"/>
  <c r="AC275" i="16"/>
  <c r="AC276" i="16"/>
  <c r="AC277" i="16"/>
  <c r="AC278" i="16"/>
  <c r="AC279" i="16"/>
  <c r="AC280" i="16"/>
  <c r="AC281" i="16"/>
  <c r="AC282" i="16"/>
  <c r="AC283" i="16"/>
  <c r="AC284" i="16"/>
  <c r="AC285" i="16"/>
  <c r="AC286" i="16"/>
  <c r="AC287" i="16"/>
  <c r="AC288" i="16"/>
  <c r="AC289" i="16"/>
  <c r="AC290" i="16"/>
  <c r="AC291" i="16"/>
  <c r="AC292" i="16"/>
  <c r="AC293" i="16"/>
  <c r="AC294" i="16"/>
  <c r="AC295" i="16"/>
  <c r="AC296" i="16"/>
  <c r="AC297" i="16"/>
  <c r="AC298" i="16"/>
  <c r="AC299" i="16"/>
  <c r="AC300" i="16"/>
  <c r="AC301" i="16"/>
  <c r="AC302" i="16"/>
  <c r="AC303" i="16"/>
  <c r="AC304" i="16"/>
  <c r="AC305" i="16"/>
  <c r="AC306" i="16"/>
  <c r="AC307" i="16"/>
  <c r="AC308" i="16"/>
  <c r="AC309" i="16"/>
  <c r="AC310" i="16"/>
  <c r="AC311" i="16"/>
  <c r="AC312" i="16"/>
  <c r="AC313" i="16"/>
  <c r="AC314" i="16"/>
  <c r="AC315" i="16"/>
  <c r="AC316" i="16"/>
  <c r="AC317" i="16"/>
  <c r="AC318" i="16"/>
  <c r="AC319" i="16"/>
  <c r="AC320" i="16"/>
  <c r="AC321" i="16"/>
  <c r="AC322" i="16"/>
  <c r="AC323" i="16"/>
  <c r="AC324" i="16"/>
  <c r="AC325" i="16"/>
  <c r="AC326" i="16"/>
  <c r="AC327" i="16"/>
  <c r="AC328" i="16"/>
  <c r="AC329" i="16"/>
  <c r="AC330" i="16"/>
  <c r="AC331" i="16"/>
  <c r="AC332" i="16"/>
  <c r="AC333" i="16"/>
  <c r="AC334" i="16"/>
  <c r="AC335" i="16"/>
  <c r="AC336" i="16"/>
  <c r="AC337" i="16"/>
  <c r="AC338" i="16"/>
  <c r="AC339" i="16"/>
  <c r="AC340" i="16"/>
  <c r="AC341" i="16"/>
  <c r="AC342" i="16"/>
  <c r="AC343" i="16"/>
  <c r="AC344" i="16"/>
  <c r="AC345" i="16"/>
  <c r="AC346" i="16"/>
  <c r="AC347" i="16"/>
  <c r="AC348" i="16"/>
  <c r="AC349" i="16"/>
  <c r="AC350" i="16"/>
  <c r="AC351" i="16"/>
  <c r="AC352" i="16"/>
  <c r="AC353" i="16"/>
  <c r="AC354" i="16"/>
  <c r="AC355" i="16"/>
  <c r="AC356" i="16"/>
  <c r="AC357" i="16"/>
  <c r="AC358" i="16"/>
  <c r="AC359" i="16"/>
  <c r="AC360" i="16"/>
  <c r="AC361" i="16"/>
  <c r="AC362" i="16"/>
  <c r="AC363" i="16"/>
  <c r="AC364" i="16"/>
  <c r="AC365" i="16"/>
  <c r="AC366" i="16"/>
  <c r="AC367" i="16"/>
  <c r="AC368" i="16"/>
  <c r="AC369" i="16"/>
  <c r="AC370" i="16"/>
  <c r="AC371" i="16"/>
  <c r="AC372" i="16"/>
  <c r="AC373" i="16"/>
  <c r="AC374" i="16"/>
  <c r="AC375" i="16"/>
  <c r="AC376" i="16"/>
  <c r="AC377" i="16"/>
  <c r="AC378" i="16"/>
  <c r="AC379" i="16"/>
  <c r="AC380" i="16"/>
  <c r="AC381" i="16"/>
  <c r="AC382" i="16"/>
  <c r="AC383" i="16"/>
  <c r="AC384" i="16"/>
  <c r="AC385" i="16"/>
  <c r="AC386" i="16"/>
  <c r="AC387" i="16"/>
  <c r="AC388" i="16"/>
  <c r="AC389" i="16"/>
  <c r="AC390" i="16"/>
  <c r="AC391" i="16"/>
  <c r="AC392" i="16"/>
  <c r="AC393" i="16"/>
  <c r="AC394" i="16"/>
  <c r="AC395" i="16"/>
  <c r="AC396" i="16"/>
  <c r="AC397" i="16"/>
  <c r="AC398" i="16"/>
  <c r="AC399" i="16"/>
  <c r="AC400" i="16"/>
  <c r="AC401" i="16"/>
  <c r="AC402" i="16"/>
  <c r="AC403" i="16"/>
  <c r="AC404" i="16"/>
  <c r="AC405" i="16"/>
  <c r="AC406" i="16"/>
  <c r="AC407" i="16"/>
  <c r="AC408" i="16"/>
  <c r="AC409" i="16"/>
  <c r="AC410" i="16"/>
  <c r="AC411" i="16"/>
  <c r="AC412" i="16"/>
  <c r="AC413" i="16"/>
  <c r="AC414" i="16"/>
  <c r="AC415" i="16"/>
  <c r="AC416" i="16"/>
  <c r="AC417" i="16"/>
  <c r="AC418" i="16"/>
  <c r="AC419" i="16"/>
  <c r="AC420" i="16"/>
  <c r="AC421" i="16"/>
  <c r="AC422" i="16"/>
  <c r="AC423" i="16"/>
  <c r="AC424" i="16"/>
  <c r="AC425" i="16"/>
  <c r="AC426" i="16"/>
  <c r="AC427" i="16"/>
  <c r="AC428" i="16"/>
  <c r="AC429" i="16"/>
  <c r="AC430" i="16"/>
  <c r="AC431" i="16"/>
  <c r="AC432" i="16"/>
  <c r="AC433" i="16"/>
  <c r="AC434" i="16"/>
  <c r="AC435" i="16"/>
  <c r="AC436" i="16"/>
  <c r="AC437" i="16"/>
  <c r="AC438" i="16"/>
  <c r="AC439" i="16"/>
  <c r="AC440" i="16"/>
  <c r="AC441" i="16"/>
  <c r="AC442" i="16"/>
  <c r="AC443" i="16"/>
  <c r="AC444" i="16"/>
  <c r="AC445" i="16"/>
  <c r="AC446" i="16"/>
  <c r="AC447" i="16"/>
  <c r="AC448" i="16"/>
  <c r="AC449" i="16"/>
  <c r="AC450" i="16"/>
  <c r="AC451" i="16"/>
  <c r="AC452" i="16"/>
  <c r="AC453" i="16"/>
  <c r="AC454" i="16"/>
  <c r="AC455" i="16"/>
  <c r="AC456" i="16"/>
  <c r="AC457" i="16"/>
  <c r="AC458" i="16"/>
  <c r="AC459" i="16"/>
  <c r="AC460" i="16"/>
  <c r="AC461" i="16"/>
  <c r="AC462" i="16"/>
  <c r="AC463" i="16"/>
  <c r="AC464" i="16"/>
  <c r="AC465" i="16"/>
  <c r="AC466" i="16"/>
  <c r="AC467" i="16"/>
  <c r="AC468" i="16"/>
  <c r="AC469" i="16"/>
  <c r="AC470" i="16"/>
  <c r="AC471" i="16"/>
  <c r="AC472" i="16"/>
  <c r="AC473" i="16"/>
  <c r="AC474" i="16"/>
  <c r="AC475" i="16"/>
  <c r="AC476" i="16"/>
  <c r="AC477" i="16"/>
  <c r="AC478" i="16"/>
  <c r="AC479" i="16"/>
  <c r="AC480" i="16"/>
  <c r="AC481" i="16"/>
  <c r="AC482" i="16"/>
  <c r="AC483" i="16"/>
  <c r="AC484" i="16"/>
  <c r="AC485" i="16"/>
  <c r="AC486" i="16"/>
  <c r="AC487" i="16"/>
  <c r="AC488" i="16"/>
  <c r="AC489" i="16"/>
  <c r="AC490" i="16"/>
  <c r="AC491" i="16"/>
  <c r="AC492" i="16"/>
  <c r="AC493" i="16"/>
  <c r="AC494" i="16"/>
  <c r="AC495" i="16"/>
  <c r="AC496" i="16"/>
  <c r="AC497" i="16"/>
  <c r="AC498" i="16"/>
  <c r="AC499" i="16"/>
  <c r="AC500" i="16"/>
  <c r="AD7" i="16"/>
  <c r="AC7" i="16"/>
  <c r="AB8" i="16"/>
  <c r="AB9" i="16"/>
  <c r="AB10" i="16"/>
  <c r="AB11" i="16"/>
  <c r="AB12" i="16"/>
  <c r="AB13" i="16"/>
  <c r="AB14" i="16"/>
  <c r="AB15" i="16"/>
  <c r="AB16" i="16"/>
  <c r="AB17" i="16"/>
  <c r="AB18" i="16"/>
  <c r="AB19" i="16"/>
  <c r="AB20" i="16"/>
  <c r="AB21" i="16"/>
  <c r="AB22" i="16"/>
  <c r="AB23" i="16"/>
  <c r="AB24" i="16"/>
  <c r="AB25" i="16"/>
  <c r="AB26" i="16"/>
  <c r="AB27" i="16"/>
  <c r="AB28" i="16"/>
  <c r="AB29" i="16"/>
  <c r="AB30" i="16"/>
  <c r="AB31" i="16"/>
  <c r="AB32" i="16"/>
  <c r="AB33" i="16"/>
  <c r="AB34" i="16"/>
  <c r="AB35" i="16"/>
  <c r="AB36" i="16"/>
  <c r="AB37" i="16"/>
  <c r="AB38" i="16"/>
  <c r="AB39" i="16"/>
  <c r="AB40" i="16"/>
  <c r="AB41" i="16"/>
  <c r="AB42" i="16"/>
  <c r="AB43" i="16"/>
  <c r="AB44" i="16"/>
  <c r="AB45" i="16"/>
  <c r="AB46" i="16"/>
  <c r="AB47" i="16"/>
  <c r="AB48" i="16"/>
  <c r="AB49" i="16"/>
  <c r="AB50" i="16"/>
  <c r="AB51" i="16"/>
  <c r="AB52" i="16"/>
  <c r="AB53" i="16"/>
  <c r="AB54" i="16"/>
  <c r="AB55" i="16"/>
  <c r="AB56" i="16"/>
  <c r="AB57" i="16"/>
  <c r="AB58" i="16"/>
  <c r="AB59" i="16"/>
  <c r="AB60" i="16"/>
  <c r="AB61" i="16"/>
  <c r="AB62" i="16"/>
  <c r="AB63" i="16"/>
  <c r="AB64" i="16"/>
  <c r="AB65" i="16"/>
  <c r="AB66" i="16"/>
  <c r="AB67" i="16"/>
  <c r="AB68" i="16"/>
  <c r="AB69" i="16"/>
  <c r="AB70" i="16"/>
  <c r="AB71" i="16"/>
  <c r="AB72" i="16"/>
  <c r="AB73" i="16"/>
  <c r="AB74" i="16"/>
  <c r="AB75" i="16"/>
  <c r="AB76" i="16"/>
  <c r="AB77" i="16"/>
  <c r="AB78" i="16"/>
  <c r="AB79" i="16"/>
  <c r="AB80" i="16"/>
  <c r="AB81" i="16"/>
  <c r="AB82" i="16"/>
  <c r="AB83" i="16"/>
  <c r="AB84" i="16"/>
  <c r="AB85" i="16"/>
  <c r="AB86" i="16"/>
  <c r="AB87" i="16"/>
  <c r="AB88" i="16"/>
  <c r="AB89" i="16"/>
  <c r="AB90" i="16"/>
  <c r="AB91" i="16"/>
  <c r="AB92" i="16"/>
  <c r="AB93" i="16"/>
  <c r="AB94" i="16"/>
  <c r="AB95" i="16"/>
  <c r="AB96" i="16"/>
  <c r="AB97" i="16"/>
  <c r="AB98" i="16"/>
  <c r="AB99" i="16"/>
  <c r="AB100" i="16"/>
  <c r="AB101" i="16"/>
  <c r="AB102" i="16"/>
  <c r="AB103" i="16"/>
  <c r="AB104" i="16"/>
  <c r="AB105" i="16"/>
  <c r="AB106" i="16"/>
  <c r="AB107" i="16"/>
  <c r="AB108" i="16"/>
  <c r="AB109" i="16"/>
  <c r="AB110" i="16"/>
  <c r="AB111" i="16"/>
  <c r="AB112" i="16"/>
  <c r="AB113" i="16"/>
  <c r="AB114" i="16"/>
  <c r="AB115" i="16"/>
  <c r="AB116" i="16"/>
  <c r="AB117" i="16"/>
  <c r="AB118" i="16"/>
  <c r="AB119" i="16"/>
  <c r="AB120" i="16"/>
  <c r="AB121" i="16"/>
  <c r="AB122" i="16"/>
  <c r="AB123" i="16"/>
  <c r="AB124" i="16"/>
  <c r="AB125" i="16"/>
  <c r="AB126" i="16"/>
  <c r="AB127" i="16"/>
  <c r="AB128" i="16"/>
  <c r="AB129" i="16"/>
  <c r="AB130" i="16"/>
  <c r="AB131" i="16"/>
  <c r="AB132" i="16"/>
  <c r="AB133" i="16"/>
  <c r="AB134" i="16"/>
  <c r="AB135" i="16"/>
  <c r="AB136" i="16"/>
  <c r="AB137" i="16"/>
  <c r="AB138" i="16"/>
  <c r="AB139" i="16"/>
  <c r="AB140" i="16"/>
  <c r="AB141" i="16"/>
  <c r="AB142" i="16"/>
  <c r="AB143" i="16"/>
  <c r="AB144" i="16"/>
  <c r="AB145" i="16"/>
  <c r="AB146" i="16"/>
  <c r="AB147" i="16"/>
  <c r="AB148" i="16"/>
  <c r="AB149" i="16"/>
  <c r="AB150" i="16"/>
  <c r="AB151" i="16"/>
  <c r="AB152" i="16"/>
  <c r="AB153" i="16"/>
  <c r="AB154" i="16"/>
  <c r="AB155" i="16"/>
  <c r="AB156" i="16"/>
  <c r="AB157" i="16"/>
  <c r="AB158" i="16"/>
  <c r="AB159" i="16"/>
  <c r="AB160" i="16"/>
  <c r="AB161" i="16"/>
  <c r="AB162" i="16"/>
  <c r="AB163" i="16"/>
  <c r="AB164" i="16"/>
  <c r="AB165" i="16"/>
  <c r="AB166" i="16"/>
  <c r="AB167" i="16"/>
  <c r="AB168" i="16"/>
  <c r="AB169" i="16"/>
  <c r="AB170" i="16"/>
  <c r="AB171" i="16"/>
  <c r="AB172" i="16"/>
  <c r="AB173" i="16"/>
  <c r="AB174" i="16"/>
  <c r="AB175" i="16"/>
  <c r="AB176" i="16"/>
  <c r="AB177" i="16"/>
  <c r="AB178" i="16"/>
  <c r="AB179" i="16"/>
  <c r="AB180" i="16"/>
  <c r="AB181" i="16"/>
  <c r="AB182" i="16"/>
  <c r="AB183" i="16"/>
  <c r="AB184" i="16"/>
  <c r="AB185" i="16"/>
  <c r="AB186" i="16"/>
  <c r="AB187" i="16"/>
  <c r="AB188" i="16"/>
  <c r="AB189" i="16"/>
  <c r="AB190" i="16"/>
  <c r="AB191" i="16"/>
  <c r="AB192" i="16"/>
  <c r="AB193" i="16"/>
  <c r="AB194" i="16"/>
  <c r="AB195" i="16"/>
  <c r="AB196" i="16"/>
  <c r="AB197" i="16"/>
  <c r="AB198" i="16"/>
  <c r="AB199" i="16"/>
  <c r="AB200" i="16"/>
  <c r="AB201" i="16"/>
  <c r="AB202" i="16"/>
  <c r="AB203" i="16"/>
  <c r="AB204" i="16"/>
  <c r="AB205" i="16"/>
  <c r="AB206" i="16"/>
  <c r="AB207" i="16"/>
  <c r="AB208" i="16"/>
  <c r="AB209" i="16"/>
  <c r="AB210" i="16"/>
  <c r="AB211" i="16"/>
  <c r="AB212" i="16"/>
  <c r="AB213" i="16"/>
  <c r="AB214" i="16"/>
  <c r="AB215" i="16"/>
  <c r="AB216" i="16"/>
  <c r="AB217" i="16"/>
  <c r="AB218" i="16"/>
  <c r="AB219" i="16"/>
  <c r="AB220" i="16"/>
  <c r="AB221" i="16"/>
  <c r="AB222" i="16"/>
  <c r="AB223" i="16"/>
  <c r="AB224" i="16"/>
  <c r="AB225" i="16"/>
  <c r="AB226" i="16"/>
  <c r="AB227" i="16"/>
  <c r="AB228" i="16"/>
  <c r="AB229" i="16"/>
  <c r="AB230" i="16"/>
  <c r="AB231" i="16"/>
  <c r="AB232" i="16"/>
  <c r="AB233" i="16"/>
  <c r="AB234" i="16"/>
  <c r="AB235" i="16"/>
  <c r="AB236" i="16"/>
  <c r="AB237" i="16"/>
  <c r="AB238" i="16"/>
  <c r="AB239" i="16"/>
  <c r="AB240" i="16"/>
  <c r="AB241" i="16"/>
  <c r="AB242" i="16"/>
  <c r="AB243" i="16"/>
  <c r="AB244" i="16"/>
  <c r="AB245" i="16"/>
  <c r="AB246" i="16"/>
  <c r="AB247" i="16"/>
  <c r="AB248" i="16"/>
  <c r="AB249" i="16"/>
  <c r="AB250" i="16"/>
  <c r="AB251" i="16"/>
  <c r="AB252" i="16"/>
  <c r="AB253" i="16"/>
  <c r="AB254" i="16"/>
  <c r="AB255" i="16"/>
  <c r="AB256" i="16"/>
  <c r="AB257" i="16"/>
  <c r="AB258" i="16"/>
  <c r="AB259" i="16"/>
  <c r="AB260" i="16"/>
  <c r="AB261" i="16"/>
  <c r="AB262" i="16"/>
  <c r="AB263" i="16"/>
  <c r="AB264" i="16"/>
  <c r="AB265" i="16"/>
  <c r="AB266" i="16"/>
  <c r="AB267" i="16"/>
  <c r="AB268" i="16"/>
  <c r="AB269" i="16"/>
  <c r="AB270" i="16"/>
  <c r="AB271" i="16"/>
  <c r="AB272" i="16"/>
  <c r="AB273" i="16"/>
  <c r="AB274" i="16"/>
  <c r="AB275" i="16"/>
  <c r="AB276" i="16"/>
  <c r="AB277" i="16"/>
  <c r="AB278" i="16"/>
  <c r="AB279" i="16"/>
  <c r="AB280" i="16"/>
  <c r="AB281" i="16"/>
  <c r="AB282" i="16"/>
  <c r="AB283" i="16"/>
  <c r="AB284" i="16"/>
  <c r="AB285" i="16"/>
  <c r="AB286" i="16"/>
  <c r="AB287" i="16"/>
  <c r="AB288" i="16"/>
  <c r="AB289" i="16"/>
  <c r="AB290" i="16"/>
  <c r="AB291" i="16"/>
  <c r="AB292" i="16"/>
  <c r="AB293" i="16"/>
  <c r="AB294" i="16"/>
  <c r="AB295" i="16"/>
  <c r="AB296" i="16"/>
  <c r="AB297" i="16"/>
  <c r="AB298" i="16"/>
  <c r="AB299" i="16"/>
  <c r="AB300" i="16"/>
  <c r="AB301" i="16"/>
  <c r="AB302" i="16"/>
  <c r="AB303" i="16"/>
  <c r="AB304" i="16"/>
  <c r="AB305" i="16"/>
  <c r="AB306" i="16"/>
  <c r="AB307" i="16"/>
  <c r="AB308" i="16"/>
  <c r="AB309" i="16"/>
  <c r="AB310" i="16"/>
  <c r="AB311" i="16"/>
  <c r="AB312" i="16"/>
  <c r="AB313" i="16"/>
  <c r="AB314" i="16"/>
  <c r="AB315" i="16"/>
  <c r="AB316" i="16"/>
  <c r="AB317" i="16"/>
  <c r="AB318" i="16"/>
  <c r="AB319" i="16"/>
  <c r="AB320" i="16"/>
  <c r="AB321" i="16"/>
  <c r="AB322" i="16"/>
  <c r="AB323" i="16"/>
  <c r="AB324" i="16"/>
  <c r="AB325" i="16"/>
  <c r="AB326" i="16"/>
  <c r="AB327" i="16"/>
  <c r="AB328" i="16"/>
  <c r="AB329" i="16"/>
  <c r="AB330" i="16"/>
  <c r="AB331" i="16"/>
  <c r="AB332" i="16"/>
  <c r="AB333" i="16"/>
  <c r="AB334" i="16"/>
  <c r="AB335" i="16"/>
  <c r="AB336" i="16"/>
  <c r="AB337" i="16"/>
  <c r="AB338" i="16"/>
  <c r="AB339" i="16"/>
  <c r="AB340" i="16"/>
  <c r="AB341" i="16"/>
  <c r="AB342" i="16"/>
  <c r="AB343" i="16"/>
  <c r="AB344" i="16"/>
  <c r="AB345" i="16"/>
  <c r="AB346" i="16"/>
  <c r="AB347" i="16"/>
  <c r="AB348" i="16"/>
  <c r="AB349" i="16"/>
  <c r="AB350" i="16"/>
  <c r="AB351" i="16"/>
  <c r="AB352" i="16"/>
  <c r="AB353" i="16"/>
  <c r="AB354" i="16"/>
  <c r="AB355" i="16"/>
  <c r="AB356" i="16"/>
  <c r="AB357" i="16"/>
  <c r="AB358" i="16"/>
  <c r="AB359" i="16"/>
  <c r="AB360" i="16"/>
  <c r="AB361" i="16"/>
  <c r="AB362" i="16"/>
  <c r="AB363" i="16"/>
  <c r="AB364" i="16"/>
  <c r="AB365" i="16"/>
  <c r="AB366" i="16"/>
  <c r="AB367" i="16"/>
  <c r="AB368" i="16"/>
  <c r="AB369" i="16"/>
  <c r="AB370" i="16"/>
  <c r="AB371" i="16"/>
  <c r="AB372" i="16"/>
  <c r="AB373" i="16"/>
  <c r="AB374" i="16"/>
  <c r="AB375" i="16"/>
  <c r="AB376" i="16"/>
  <c r="AB377" i="16"/>
  <c r="AB378" i="16"/>
  <c r="AB379" i="16"/>
  <c r="AB380" i="16"/>
  <c r="AB381" i="16"/>
  <c r="AB382" i="16"/>
  <c r="AB383" i="16"/>
  <c r="AB384" i="16"/>
  <c r="AB385" i="16"/>
  <c r="AB386" i="16"/>
  <c r="AB387" i="16"/>
  <c r="AB388" i="16"/>
  <c r="AB389" i="16"/>
  <c r="AB390" i="16"/>
  <c r="AB391" i="16"/>
  <c r="AB392" i="16"/>
  <c r="AB393" i="16"/>
  <c r="AB394" i="16"/>
  <c r="AB395" i="16"/>
  <c r="AB396" i="16"/>
  <c r="AB397" i="16"/>
  <c r="AB398" i="16"/>
  <c r="AB399" i="16"/>
  <c r="AB400" i="16"/>
  <c r="AB401" i="16"/>
  <c r="AB402" i="16"/>
  <c r="AB403" i="16"/>
  <c r="AB404" i="16"/>
  <c r="AB405" i="16"/>
  <c r="AB406" i="16"/>
  <c r="AB407" i="16"/>
  <c r="AB408" i="16"/>
  <c r="AB409" i="16"/>
  <c r="AB410" i="16"/>
  <c r="AB411" i="16"/>
  <c r="AB412" i="16"/>
  <c r="AB413" i="16"/>
  <c r="AB414" i="16"/>
  <c r="AB415" i="16"/>
  <c r="AB416" i="16"/>
  <c r="AB417" i="16"/>
  <c r="AB418" i="16"/>
  <c r="AB419" i="16"/>
  <c r="AB420" i="16"/>
  <c r="AB421" i="16"/>
  <c r="AB422" i="16"/>
  <c r="AB423" i="16"/>
  <c r="AB424" i="16"/>
  <c r="AB425" i="16"/>
  <c r="AB426" i="16"/>
  <c r="AB427" i="16"/>
  <c r="AB428" i="16"/>
  <c r="AB429" i="16"/>
  <c r="AB430" i="16"/>
  <c r="AB431" i="16"/>
  <c r="AB432" i="16"/>
  <c r="AB433" i="16"/>
  <c r="AB434" i="16"/>
  <c r="AB435" i="16"/>
  <c r="AB436" i="16"/>
  <c r="AB437" i="16"/>
  <c r="AB438" i="16"/>
  <c r="AB439" i="16"/>
  <c r="AB440" i="16"/>
  <c r="AB441" i="16"/>
  <c r="AB442" i="16"/>
  <c r="AB443" i="16"/>
  <c r="AB444" i="16"/>
  <c r="AB445" i="16"/>
  <c r="AB446" i="16"/>
  <c r="AB447" i="16"/>
  <c r="AB448" i="16"/>
  <c r="AB449" i="16"/>
  <c r="AB450" i="16"/>
  <c r="AB451" i="16"/>
  <c r="AB452" i="16"/>
  <c r="AB453" i="16"/>
  <c r="AB454" i="16"/>
  <c r="AB455" i="16"/>
  <c r="AB456" i="16"/>
  <c r="AB457" i="16"/>
  <c r="AB458" i="16"/>
  <c r="AB459" i="16"/>
  <c r="AB460" i="16"/>
  <c r="AB461" i="16"/>
  <c r="AB462" i="16"/>
  <c r="AB463" i="16"/>
  <c r="AB464" i="16"/>
  <c r="AB465" i="16"/>
  <c r="AB466" i="16"/>
  <c r="AB467" i="16"/>
  <c r="AB468" i="16"/>
  <c r="AB469" i="16"/>
  <c r="AB470" i="16"/>
  <c r="AB471" i="16"/>
  <c r="AB472" i="16"/>
  <c r="AB473" i="16"/>
  <c r="AB474" i="16"/>
  <c r="AB475" i="16"/>
  <c r="AB476" i="16"/>
  <c r="AB477" i="16"/>
  <c r="AB478" i="16"/>
  <c r="AB479" i="16"/>
  <c r="AB480" i="16"/>
  <c r="AB481" i="16"/>
  <c r="AB482" i="16"/>
  <c r="AB483" i="16"/>
  <c r="AB484" i="16"/>
  <c r="AB485" i="16"/>
  <c r="AB486" i="16"/>
  <c r="AB487" i="16"/>
  <c r="AB488" i="16"/>
  <c r="AB489" i="16"/>
  <c r="AB490" i="16"/>
  <c r="AB491" i="16"/>
  <c r="AB492" i="16"/>
  <c r="AB493" i="16"/>
  <c r="AB494" i="16"/>
  <c r="AB495" i="16"/>
  <c r="AB496" i="16"/>
  <c r="AB497" i="16"/>
  <c r="AB498" i="16"/>
  <c r="AB499" i="16"/>
  <c r="AB500" i="16"/>
  <c r="AB7" i="16"/>
  <c r="AA8" i="16"/>
  <c r="AA9" i="16"/>
  <c r="AA10" i="16"/>
  <c r="AA11" i="16"/>
  <c r="AA12" i="16"/>
  <c r="AA13" i="16"/>
  <c r="AA14" i="16"/>
  <c r="AA15" i="16"/>
  <c r="AA16" i="16"/>
  <c r="AA17" i="16"/>
  <c r="AA18" i="16"/>
  <c r="AA19" i="16"/>
  <c r="AA20" i="16"/>
  <c r="AA21" i="16"/>
  <c r="AA22" i="16"/>
  <c r="AA23" i="16"/>
  <c r="AA24" i="16"/>
  <c r="AA25" i="16"/>
  <c r="AA26" i="16"/>
  <c r="AA27" i="16"/>
  <c r="AA28" i="16"/>
  <c r="AA29" i="16"/>
  <c r="AA30" i="16"/>
  <c r="AA31" i="16"/>
  <c r="AA32" i="16"/>
  <c r="AA33" i="16"/>
  <c r="AA34" i="16"/>
  <c r="AA35" i="16"/>
  <c r="AA36" i="16"/>
  <c r="AA37" i="16"/>
  <c r="AA38" i="16"/>
  <c r="AA39" i="16"/>
  <c r="AA40" i="16"/>
  <c r="AA41" i="16"/>
  <c r="AA42" i="16"/>
  <c r="AA43" i="16"/>
  <c r="AA44" i="16"/>
  <c r="AA45" i="16"/>
  <c r="AA46" i="16"/>
  <c r="AA47" i="16"/>
  <c r="AA48" i="16"/>
  <c r="AA49" i="16"/>
  <c r="AA50" i="16"/>
  <c r="AA51" i="16"/>
  <c r="AA52" i="16"/>
  <c r="AA53" i="16"/>
  <c r="AA54" i="16"/>
  <c r="AA55" i="16"/>
  <c r="AA56" i="16"/>
  <c r="AA57" i="16"/>
  <c r="AA58" i="16"/>
  <c r="AA59" i="16"/>
  <c r="AA60" i="16"/>
  <c r="AA61" i="16"/>
  <c r="AA62" i="16"/>
  <c r="AA63" i="16"/>
  <c r="AA64" i="16"/>
  <c r="AA65" i="16"/>
  <c r="AA66" i="16"/>
  <c r="AA67" i="16"/>
  <c r="AA68" i="16"/>
  <c r="AA69" i="16"/>
  <c r="AA70" i="16"/>
  <c r="AA71" i="16"/>
  <c r="AA72" i="16"/>
  <c r="AA73" i="16"/>
  <c r="AA74" i="16"/>
  <c r="AA75" i="16"/>
  <c r="AA76" i="16"/>
  <c r="AA77" i="16"/>
  <c r="AA78" i="16"/>
  <c r="AA79" i="16"/>
  <c r="AA80" i="16"/>
  <c r="AA81" i="16"/>
  <c r="AA82" i="16"/>
  <c r="AA83" i="16"/>
  <c r="AA84" i="16"/>
  <c r="AA85" i="16"/>
  <c r="AA86" i="16"/>
  <c r="AA87" i="16"/>
  <c r="AA88" i="16"/>
  <c r="AA89" i="16"/>
  <c r="AA90" i="16"/>
  <c r="AA91" i="16"/>
  <c r="AA92" i="16"/>
  <c r="AA93" i="16"/>
  <c r="AA94" i="16"/>
  <c r="AA95" i="16"/>
  <c r="AA96" i="16"/>
  <c r="AA97" i="16"/>
  <c r="AA98" i="16"/>
  <c r="AA99" i="16"/>
  <c r="AA100" i="16"/>
  <c r="AA101" i="16"/>
  <c r="AA102" i="16"/>
  <c r="AA103" i="16"/>
  <c r="AA104" i="16"/>
  <c r="AA105" i="16"/>
  <c r="AA106" i="16"/>
  <c r="AA107" i="16"/>
  <c r="AA108" i="16"/>
  <c r="AA109" i="16"/>
  <c r="AA110" i="16"/>
  <c r="AA111" i="16"/>
  <c r="AA112" i="16"/>
  <c r="AA113" i="16"/>
  <c r="AA114" i="16"/>
  <c r="AA115" i="16"/>
  <c r="AA116" i="16"/>
  <c r="AA117" i="16"/>
  <c r="AA118" i="16"/>
  <c r="AA119" i="16"/>
  <c r="AA120" i="16"/>
  <c r="AA121" i="16"/>
  <c r="AA122" i="16"/>
  <c r="AA123" i="16"/>
  <c r="AA124" i="16"/>
  <c r="AA125" i="16"/>
  <c r="AA126" i="16"/>
  <c r="AA127" i="16"/>
  <c r="AA128" i="16"/>
  <c r="AA129" i="16"/>
  <c r="AA130" i="16"/>
  <c r="AA131" i="16"/>
  <c r="AA132" i="16"/>
  <c r="AA133" i="16"/>
  <c r="AA134" i="16"/>
  <c r="AA135" i="16"/>
  <c r="AA136" i="16"/>
  <c r="AA137" i="16"/>
  <c r="AA138" i="16"/>
  <c r="AA139" i="16"/>
  <c r="AA140" i="16"/>
  <c r="AA141" i="16"/>
  <c r="AA142" i="16"/>
  <c r="AA143" i="16"/>
  <c r="AA144" i="16"/>
  <c r="AA145" i="16"/>
  <c r="AA146" i="16"/>
  <c r="AA147" i="16"/>
  <c r="AA148" i="16"/>
  <c r="AA149" i="16"/>
  <c r="AA150" i="16"/>
  <c r="AA151" i="16"/>
  <c r="AA152" i="16"/>
  <c r="AA153" i="16"/>
  <c r="AA154" i="16"/>
  <c r="AA155" i="16"/>
  <c r="AA156" i="16"/>
  <c r="AA157" i="16"/>
  <c r="AA158" i="16"/>
  <c r="AA159" i="16"/>
  <c r="AA160" i="16"/>
  <c r="AA161" i="16"/>
  <c r="AA162" i="16"/>
  <c r="AA163" i="16"/>
  <c r="AA164" i="16"/>
  <c r="AA165" i="16"/>
  <c r="AA166" i="16"/>
  <c r="AA167" i="16"/>
  <c r="AA168" i="16"/>
  <c r="AA169" i="16"/>
  <c r="AA170" i="16"/>
  <c r="AA171" i="16"/>
  <c r="AA172" i="16"/>
  <c r="AA173" i="16"/>
  <c r="AA174" i="16"/>
  <c r="AA175" i="16"/>
  <c r="AA176" i="16"/>
  <c r="AA177" i="16"/>
  <c r="AA178" i="16"/>
  <c r="AA179" i="16"/>
  <c r="AA180" i="16"/>
  <c r="AA181" i="16"/>
  <c r="AA182" i="16"/>
  <c r="AA183" i="16"/>
  <c r="AA184" i="16"/>
  <c r="AA185" i="16"/>
  <c r="AA186" i="16"/>
  <c r="AA187" i="16"/>
  <c r="AA188" i="16"/>
  <c r="AA189" i="16"/>
  <c r="AA190" i="16"/>
  <c r="AA191" i="16"/>
  <c r="AA192" i="16"/>
  <c r="AA193" i="16"/>
  <c r="AA194" i="16"/>
  <c r="AA195" i="16"/>
  <c r="AA196" i="16"/>
  <c r="AA197" i="16"/>
  <c r="AA198" i="16"/>
  <c r="AA199" i="16"/>
  <c r="AA200" i="16"/>
  <c r="AA201" i="16"/>
  <c r="AA202" i="16"/>
  <c r="AA203" i="16"/>
  <c r="AA204" i="16"/>
  <c r="AA205" i="16"/>
  <c r="AA206" i="16"/>
  <c r="AA207" i="16"/>
  <c r="AA208" i="16"/>
  <c r="AA209" i="16"/>
  <c r="AA210" i="16"/>
  <c r="AA211" i="16"/>
  <c r="AA212" i="16"/>
  <c r="AA213" i="16"/>
  <c r="AA214" i="16"/>
  <c r="AA215" i="16"/>
  <c r="AA216" i="16"/>
  <c r="AA217" i="16"/>
  <c r="AA218" i="16"/>
  <c r="AA219" i="16"/>
  <c r="AA220" i="16"/>
  <c r="AA221" i="16"/>
  <c r="AA222" i="16"/>
  <c r="AA223" i="16"/>
  <c r="AA224" i="16"/>
  <c r="AA225" i="16"/>
  <c r="AA226" i="16"/>
  <c r="AA227" i="16"/>
  <c r="AA228" i="16"/>
  <c r="AA229" i="16"/>
  <c r="AA230" i="16"/>
  <c r="AA231" i="16"/>
  <c r="AA232" i="16"/>
  <c r="AA233" i="16"/>
  <c r="AA234" i="16"/>
  <c r="AA235" i="16"/>
  <c r="AA236" i="16"/>
  <c r="AA237" i="16"/>
  <c r="AA238" i="16"/>
  <c r="AA239" i="16"/>
  <c r="AA240" i="16"/>
  <c r="AA241" i="16"/>
  <c r="AA242" i="16"/>
  <c r="AA243" i="16"/>
  <c r="AA244" i="16"/>
  <c r="AA245" i="16"/>
  <c r="AA246" i="16"/>
  <c r="AA247" i="16"/>
  <c r="AA248" i="16"/>
  <c r="AA249" i="16"/>
  <c r="AA250" i="16"/>
  <c r="AA251" i="16"/>
  <c r="AA252" i="16"/>
  <c r="AA253" i="16"/>
  <c r="AA254" i="16"/>
  <c r="AA255" i="16"/>
  <c r="AA256" i="16"/>
  <c r="AA257" i="16"/>
  <c r="AA258" i="16"/>
  <c r="AA259" i="16"/>
  <c r="AA260" i="16"/>
  <c r="AA261" i="16"/>
  <c r="AA262" i="16"/>
  <c r="AA263" i="16"/>
  <c r="AA264" i="16"/>
  <c r="AA265" i="16"/>
  <c r="AA266" i="16"/>
  <c r="AA267" i="16"/>
  <c r="AA268" i="16"/>
  <c r="AA269" i="16"/>
  <c r="AA270" i="16"/>
  <c r="AA271" i="16"/>
  <c r="AA272" i="16"/>
  <c r="AA273" i="16"/>
  <c r="AA274" i="16"/>
  <c r="AA275" i="16"/>
  <c r="AA276" i="16"/>
  <c r="AA277" i="16"/>
  <c r="AA278" i="16"/>
  <c r="AA279" i="16"/>
  <c r="AA280" i="16"/>
  <c r="AA281" i="16"/>
  <c r="AA282" i="16"/>
  <c r="AA283" i="16"/>
  <c r="AA284" i="16"/>
  <c r="AA285" i="16"/>
  <c r="AA286" i="16"/>
  <c r="AA287" i="16"/>
  <c r="AA288" i="16"/>
  <c r="AA289" i="16"/>
  <c r="AA290" i="16"/>
  <c r="AA291" i="16"/>
  <c r="AA292" i="16"/>
  <c r="AA293" i="16"/>
  <c r="AA294" i="16"/>
  <c r="AA295" i="16"/>
  <c r="AA296" i="16"/>
  <c r="AA297" i="16"/>
  <c r="AA298" i="16"/>
  <c r="AA299" i="16"/>
  <c r="AA300" i="16"/>
  <c r="AA301" i="16"/>
  <c r="AA302" i="16"/>
  <c r="AA303" i="16"/>
  <c r="AA304" i="16"/>
  <c r="AA305" i="16"/>
  <c r="AA306" i="16"/>
  <c r="AA307" i="16"/>
  <c r="AA308" i="16"/>
  <c r="AA309" i="16"/>
  <c r="AA310" i="16"/>
  <c r="AA311" i="16"/>
  <c r="AA312" i="16"/>
  <c r="AA313" i="16"/>
  <c r="AA314" i="16"/>
  <c r="AA315" i="16"/>
  <c r="AA316" i="16"/>
  <c r="AA317" i="16"/>
  <c r="AA318" i="16"/>
  <c r="AA319" i="16"/>
  <c r="AA320" i="16"/>
  <c r="AA321" i="16"/>
  <c r="AA322" i="16"/>
  <c r="AA323" i="16"/>
  <c r="AA324" i="16"/>
  <c r="AA325" i="16"/>
  <c r="AA326" i="16"/>
  <c r="AA327" i="16"/>
  <c r="AA328" i="16"/>
  <c r="AA329" i="16"/>
  <c r="AA330" i="16"/>
  <c r="AA331" i="16"/>
  <c r="AA332" i="16"/>
  <c r="AA333" i="16"/>
  <c r="AA334" i="16"/>
  <c r="AA335" i="16"/>
  <c r="AA336" i="16"/>
  <c r="AA337" i="16"/>
  <c r="AA338" i="16"/>
  <c r="AA339" i="16"/>
  <c r="AA340" i="16"/>
  <c r="AA341" i="16"/>
  <c r="AA342" i="16"/>
  <c r="AA343" i="16"/>
  <c r="AA344" i="16"/>
  <c r="AA345" i="16"/>
  <c r="AA346" i="16"/>
  <c r="AA347" i="16"/>
  <c r="AA348" i="16"/>
  <c r="AA349" i="16"/>
  <c r="AA350" i="16"/>
  <c r="AA351" i="16"/>
  <c r="AA352" i="16"/>
  <c r="AA353" i="16"/>
  <c r="AA354" i="16"/>
  <c r="AA355" i="16"/>
  <c r="AA356" i="16"/>
  <c r="AA357" i="16"/>
  <c r="AA358" i="16"/>
  <c r="AA359" i="16"/>
  <c r="AA360" i="16"/>
  <c r="AA361" i="16"/>
  <c r="AA362" i="16"/>
  <c r="AA363" i="16"/>
  <c r="AA364" i="16"/>
  <c r="AA365" i="16"/>
  <c r="AA366" i="16"/>
  <c r="AA367" i="16"/>
  <c r="AA368" i="16"/>
  <c r="AA369" i="16"/>
  <c r="AA370" i="16"/>
  <c r="AA371" i="16"/>
  <c r="AA372" i="16"/>
  <c r="AA373" i="16"/>
  <c r="AA374" i="16"/>
  <c r="AA375" i="16"/>
  <c r="AA376" i="16"/>
  <c r="AA377" i="16"/>
  <c r="AA378" i="16"/>
  <c r="AA379" i="16"/>
  <c r="AA380" i="16"/>
  <c r="AA381" i="16"/>
  <c r="AA382" i="16"/>
  <c r="AA383" i="16"/>
  <c r="AA384" i="16"/>
  <c r="AA385" i="16"/>
  <c r="AA386" i="16"/>
  <c r="AA387" i="16"/>
  <c r="AA388" i="16"/>
  <c r="AA389" i="16"/>
  <c r="AA390" i="16"/>
  <c r="AA391" i="16"/>
  <c r="AA392" i="16"/>
  <c r="AA393" i="16"/>
  <c r="AA394" i="16"/>
  <c r="AA395" i="16"/>
  <c r="AA396" i="16"/>
  <c r="AA397" i="16"/>
  <c r="AA398" i="16"/>
  <c r="AA399" i="16"/>
  <c r="AA400" i="16"/>
  <c r="AA401" i="16"/>
  <c r="AA402" i="16"/>
  <c r="AA403" i="16"/>
  <c r="AA404" i="16"/>
  <c r="AA405" i="16"/>
  <c r="AA406" i="16"/>
  <c r="AA407" i="16"/>
  <c r="AA408" i="16"/>
  <c r="AA409" i="16"/>
  <c r="AA410" i="16"/>
  <c r="AA411" i="16"/>
  <c r="AA412" i="16"/>
  <c r="AA413" i="16"/>
  <c r="AA414" i="16"/>
  <c r="AA415" i="16"/>
  <c r="AA416" i="16"/>
  <c r="AA417" i="16"/>
  <c r="AA418" i="16"/>
  <c r="AA419" i="16"/>
  <c r="AA420" i="16"/>
  <c r="AA421" i="16"/>
  <c r="AA422" i="16"/>
  <c r="AA423" i="16"/>
  <c r="AA424" i="16"/>
  <c r="AA425" i="16"/>
  <c r="AA426" i="16"/>
  <c r="AA427" i="16"/>
  <c r="AA428" i="16"/>
  <c r="AA429" i="16"/>
  <c r="AA430" i="16"/>
  <c r="AA431" i="16"/>
  <c r="AA432" i="16"/>
  <c r="AA433" i="16"/>
  <c r="AA434" i="16"/>
  <c r="AA435" i="16"/>
  <c r="AA436" i="16"/>
  <c r="AA437" i="16"/>
  <c r="AA438" i="16"/>
  <c r="AA439" i="16"/>
  <c r="AA440" i="16"/>
  <c r="AA441" i="16"/>
  <c r="AA442" i="16"/>
  <c r="AA443" i="16"/>
  <c r="AA444" i="16"/>
  <c r="AA445" i="16"/>
  <c r="AA446" i="16"/>
  <c r="AA447" i="16"/>
  <c r="AA448" i="16"/>
  <c r="AA449" i="16"/>
  <c r="AA450" i="16"/>
  <c r="AA451" i="16"/>
  <c r="AA452" i="16"/>
  <c r="AA453" i="16"/>
  <c r="AA454" i="16"/>
  <c r="AA455" i="16"/>
  <c r="AA456" i="16"/>
  <c r="AA457" i="16"/>
  <c r="AA458" i="16"/>
  <c r="AA459" i="16"/>
  <c r="AA460" i="16"/>
  <c r="AA461" i="16"/>
  <c r="AA462" i="16"/>
  <c r="AA463" i="16"/>
  <c r="AA464" i="16"/>
  <c r="AA465" i="16"/>
  <c r="AA466" i="16"/>
  <c r="AA467" i="16"/>
  <c r="AA468" i="16"/>
  <c r="AA469" i="16"/>
  <c r="AA470" i="16"/>
  <c r="AA471" i="16"/>
  <c r="AA472" i="16"/>
  <c r="AA473" i="16"/>
  <c r="AA474" i="16"/>
  <c r="AA475" i="16"/>
  <c r="AA476" i="16"/>
  <c r="AA477" i="16"/>
  <c r="AA478" i="16"/>
  <c r="AA479" i="16"/>
  <c r="AA480" i="16"/>
  <c r="AA481" i="16"/>
  <c r="AA482" i="16"/>
  <c r="AA483" i="16"/>
  <c r="AA484" i="16"/>
  <c r="AA485" i="16"/>
  <c r="AA486" i="16"/>
  <c r="AA487" i="16"/>
  <c r="AA488" i="16"/>
  <c r="AA489" i="16"/>
  <c r="AA490" i="16"/>
  <c r="AA491" i="16"/>
  <c r="AA492" i="16"/>
  <c r="AA493" i="16"/>
  <c r="AA494" i="16"/>
  <c r="AA495" i="16"/>
  <c r="AA496" i="16"/>
  <c r="AA497" i="16"/>
  <c r="AA498" i="16"/>
  <c r="AA499" i="16"/>
  <c r="AA500" i="16"/>
  <c r="AA7" i="16"/>
  <c r="Z8" i="16"/>
  <c r="Z9" i="16"/>
  <c r="Z10" i="16"/>
  <c r="Z11" i="16"/>
  <c r="Z12" i="16"/>
  <c r="Z13" i="16"/>
  <c r="Z14" i="16"/>
  <c r="Z15" i="16"/>
  <c r="Z16" i="16"/>
  <c r="Z17" i="16"/>
  <c r="Z18" i="16"/>
  <c r="Z19" i="16"/>
  <c r="Z20" i="16"/>
  <c r="Z21" i="16"/>
  <c r="Z22" i="16"/>
  <c r="Z23" i="16"/>
  <c r="Z24" i="16"/>
  <c r="Z25" i="16"/>
  <c r="Z26" i="16"/>
  <c r="Z27" i="16"/>
  <c r="Z28" i="16"/>
  <c r="Z29" i="16"/>
  <c r="Z30" i="16"/>
  <c r="Z31" i="16"/>
  <c r="Z32" i="16"/>
  <c r="Z33" i="16"/>
  <c r="Z34" i="16"/>
  <c r="Z35" i="16"/>
  <c r="Z36" i="16"/>
  <c r="Z37" i="16"/>
  <c r="Z38" i="16"/>
  <c r="Z39" i="16"/>
  <c r="Z40" i="16"/>
  <c r="Z41" i="16"/>
  <c r="Z42" i="16"/>
  <c r="Z43" i="16"/>
  <c r="Z44" i="16"/>
  <c r="Z45" i="16"/>
  <c r="Z46" i="16"/>
  <c r="Z47" i="16"/>
  <c r="Z48" i="16"/>
  <c r="Z49" i="16"/>
  <c r="Z50" i="16"/>
  <c r="Z51" i="16"/>
  <c r="Z52" i="16"/>
  <c r="Z53" i="16"/>
  <c r="Z54" i="16"/>
  <c r="Z55" i="16"/>
  <c r="Z56" i="16"/>
  <c r="Z57" i="16"/>
  <c r="Z58" i="16"/>
  <c r="Z59" i="16"/>
  <c r="Z60" i="16"/>
  <c r="Z61" i="16"/>
  <c r="Z62" i="16"/>
  <c r="Z63" i="16"/>
  <c r="Z64" i="16"/>
  <c r="Z65" i="16"/>
  <c r="Z66" i="16"/>
  <c r="Z67" i="16"/>
  <c r="Z68" i="16"/>
  <c r="Z69" i="16"/>
  <c r="Z70" i="16"/>
  <c r="Z71" i="16"/>
  <c r="Z72" i="16"/>
  <c r="Z73" i="16"/>
  <c r="Z74" i="16"/>
  <c r="Z75" i="16"/>
  <c r="Z76" i="16"/>
  <c r="Z77" i="16"/>
  <c r="Z78" i="16"/>
  <c r="Z79" i="16"/>
  <c r="Z80" i="16"/>
  <c r="Z81" i="16"/>
  <c r="Z82" i="16"/>
  <c r="Z83" i="16"/>
  <c r="Z84" i="16"/>
  <c r="Z85" i="16"/>
  <c r="Z86" i="16"/>
  <c r="Z87" i="16"/>
  <c r="Z88" i="16"/>
  <c r="Z89" i="16"/>
  <c r="Z90" i="16"/>
  <c r="Z91" i="16"/>
  <c r="Z92" i="16"/>
  <c r="Z93" i="16"/>
  <c r="Z94" i="16"/>
  <c r="Z95" i="16"/>
  <c r="Z96" i="16"/>
  <c r="Z97" i="16"/>
  <c r="Z98" i="16"/>
  <c r="Z99" i="16"/>
  <c r="Z100" i="16"/>
  <c r="Z101" i="16"/>
  <c r="Z102" i="16"/>
  <c r="Z103" i="16"/>
  <c r="Z104" i="16"/>
  <c r="Z105" i="16"/>
  <c r="Z106" i="16"/>
  <c r="Z107" i="16"/>
  <c r="Z108" i="16"/>
  <c r="Z109" i="16"/>
  <c r="Z110" i="16"/>
  <c r="Z111" i="16"/>
  <c r="Z112" i="16"/>
  <c r="Z113" i="16"/>
  <c r="Z114" i="16"/>
  <c r="Z115" i="16"/>
  <c r="Z116" i="16"/>
  <c r="Z117" i="16"/>
  <c r="Z118" i="16"/>
  <c r="Z119" i="16"/>
  <c r="Z120" i="16"/>
  <c r="Z121" i="16"/>
  <c r="Z122" i="16"/>
  <c r="Z123" i="16"/>
  <c r="Z124" i="16"/>
  <c r="Z125" i="16"/>
  <c r="Z126" i="16"/>
  <c r="Z127" i="16"/>
  <c r="Z128" i="16"/>
  <c r="Z129" i="16"/>
  <c r="Z130" i="16"/>
  <c r="Z131" i="16"/>
  <c r="Z132" i="16"/>
  <c r="Z133" i="16"/>
  <c r="Z134" i="16"/>
  <c r="Z135" i="16"/>
  <c r="Z136" i="16"/>
  <c r="Z137" i="16"/>
  <c r="Z138" i="16"/>
  <c r="Z139" i="16"/>
  <c r="Z140" i="16"/>
  <c r="Z141" i="16"/>
  <c r="Z142" i="16"/>
  <c r="Z143" i="16"/>
  <c r="Z144" i="16"/>
  <c r="Z145" i="16"/>
  <c r="Z146" i="16"/>
  <c r="Z147" i="16"/>
  <c r="Z148" i="16"/>
  <c r="Z149" i="16"/>
  <c r="Z150" i="16"/>
  <c r="Z151" i="16"/>
  <c r="Z152" i="16"/>
  <c r="Z153" i="16"/>
  <c r="Z154" i="16"/>
  <c r="Z155" i="16"/>
  <c r="Z156" i="16"/>
  <c r="Z157" i="16"/>
  <c r="Z158" i="16"/>
  <c r="Z159" i="16"/>
  <c r="Z160" i="16"/>
  <c r="Z161" i="16"/>
  <c r="Z162" i="16"/>
  <c r="Z163" i="16"/>
  <c r="Z164" i="16"/>
  <c r="Z165" i="16"/>
  <c r="Z166" i="16"/>
  <c r="Z167" i="16"/>
  <c r="Z168" i="16"/>
  <c r="Z169" i="16"/>
  <c r="Z170" i="16"/>
  <c r="Z171" i="16"/>
  <c r="Z172" i="16"/>
  <c r="Z173" i="16"/>
  <c r="Z174" i="16"/>
  <c r="Z175" i="16"/>
  <c r="Z176" i="16"/>
  <c r="Z177" i="16"/>
  <c r="Z178" i="16"/>
  <c r="Z179" i="16"/>
  <c r="Z180" i="16"/>
  <c r="Z181" i="16"/>
  <c r="Z182" i="16"/>
  <c r="Z183" i="16"/>
  <c r="Z184" i="16"/>
  <c r="Z185" i="16"/>
  <c r="Z186" i="16"/>
  <c r="Z187" i="16"/>
  <c r="Z188" i="16"/>
  <c r="Z189" i="16"/>
  <c r="Z190" i="16"/>
  <c r="Z191" i="16"/>
  <c r="Z192" i="16"/>
  <c r="Z193" i="16"/>
  <c r="Z194" i="16"/>
  <c r="Z195" i="16"/>
  <c r="Z196" i="16"/>
  <c r="Z197" i="16"/>
  <c r="Z198" i="16"/>
  <c r="Z199" i="16"/>
  <c r="Z200" i="16"/>
  <c r="Z201" i="16"/>
  <c r="Z202" i="16"/>
  <c r="Z203" i="16"/>
  <c r="Z204" i="16"/>
  <c r="Z205" i="16"/>
  <c r="Z206" i="16"/>
  <c r="Z207" i="16"/>
  <c r="Z208" i="16"/>
  <c r="Z209" i="16"/>
  <c r="Z210" i="16"/>
  <c r="Z211" i="16"/>
  <c r="Z212" i="16"/>
  <c r="Z213" i="16"/>
  <c r="Z214" i="16"/>
  <c r="Z215" i="16"/>
  <c r="Z216" i="16"/>
  <c r="Z217" i="16"/>
  <c r="Z218" i="16"/>
  <c r="Z219" i="16"/>
  <c r="Z220" i="16"/>
  <c r="Z221" i="16"/>
  <c r="Z222" i="16"/>
  <c r="Z223" i="16"/>
  <c r="Z224" i="16"/>
  <c r="Z225" i="16"/>
  <c r="Z226" i="16"/>
  <c r="Z227" i="16"/>
  <c r="Z228" i="16"/>
  <c r="Z229" i="16"/>
  <c r="Z230" i="16"/>
  <c r="Z231" i="16"/>
  <c r="Z232" i="16"/>
  <c r="Z233" i="16"/>
  <c r="Z234" i="16"/>
  <c r="Z235" i="16"/>
  <c r="Z236" i="16"/>
  <c r="Z237" i="16"/>
  <c r="Z238" i="16"/>
  <c r="Z239" i="16"/>
  <c r="Z240" i="16"/>
  <c r="Z241" i="16"/>
  <c r="Z242" i="16"/>
  <c r="Z243" i="16"/>
  <c r="Z244" i="16"/>
  <c r="Z245" i="16"/>
  <c r="Z246" i="16"/>
  <c r="Z247" i="16"/>
  <c r="Z248" i="16"/>
  <c r="Z249" i="16"/>
  <c r="Z250" i="16"/>
  <c r="Z251" i="16"/>
  <c r="Z252" i="16"/>
  <c r="Z253" i="16"/>
  <c r="Z254" i="16"/>
  <c r="Z255" i="16"/>
  <c r="Z256" i="16"/>
  <c r="Z257" i="16"/>
  <c r="Z258" i="16"/>
  <c r="Z259" i="16"/>
  <c r="Z260" i="16"/>
  <c r="Z261" i="16"/>
  <c r="Z262" i="16"/>
  <c r="Z263" i="16"/>
  <c r="Z264" i="16"/>
  <c r="Z265" i="16"/>
  <c r="Z266" i="16"/>
  <c r="Z267" i="16"/>
  <c r="Z268" i="16"/>
  <c r="Z269" i="16"/>
  <c r="Z270" i="16"/>
  <c r="Z271" i="16"/>
  <c r="Z272" i="16"/>
  <c r="Z273" i="16"/>
  <c r="Z274" i="16"/>
  <c r="Z275" i="16"/>
  <c r="Z276" i="16"/>
  <c r="Z277" i="16"/>
  <c r="Z278" i="16"/>
  <c r="Z279" i="16"/>
  <c r="Z280" i="16"/>
  <c r="Z281" i="16"/>
  <c r="Z282" i="16"/>
  <c r="Z283" i="16"/>
  <c r="Z284" i="16"/>
  <c r="Z285" i="16"/>
  <c r="Z286" i="16"/>
  <c r="Z287" i="16"/>
  <c r="Z288" i="16"/>
  <c r="Z289" i="16"/>
  <c r="Z290" i="16"/>
  <c r="Z291" i="16"/>
  <c r="Z292" i="16"/>
  <c r="Z293" i="16"/>
  <c r="Z294" i="16"/>
  <c r="Z295" i="16"/>
  <c r="Z296" i="16"/>
  <c r="Z297" i="16"/>
  <c r="Z298" i="16"/>
  <c r="Z299" i="16"/>
  <c r="Z300" i="16"/>
  <c r="Z301" i="16"/>
  <c r="Z302" i="16"/>
  <c r="Z303" i="16"/>
  <c r="Z304" i="16"/>
  <c r="Z305" i="16"/>
  <c r="Z306" i="16"/>
  <c r="Z307" i="16"/>
  <c r="Z308" i="16"/>
  <c r="Z309" i="16"/>
  <c r="Z310" i="16"/>
  <c r="Z311" i="16"/>
  <c r="Z312" i="16"/>
  <c r="Z313" i="16"/>
  <c r="Z314" i="16"/>
  <c r="Z315" i="16"/>
  <c r="Z316" i="16"/>
  <c r="Z317" i="16"/>
  <c r="Z318" i="16"/>
  <c r="Z319" i="16"/>
  <c r="Z320" i="16"/>
  <c r="Z321" i="16"/>
  <c r="Z322" i="16"/>
  <c r="Z323" i="16"/>
  <c r="Z324" i="16"/>
  <c r="Z325" i="16"/>
  <c r="Z326" i="16"/>
  <c r="Z327" i="16"/>
  <c r="Z328" i="16"/>
  <c r="Z329" i="16"/>
  <c r="Z330" i="16"/>
  <c r="Z331" i="16"/>
  <c r="Z332" i="16"/>
  <c r="Z333" i="16"/>
  <c r="Z334" i="16"/>
  <c r="Z335" i="16"/>
  <c r="Z336" i="16"/>
  <c r="Z337" i="16"/>
  <c r="Z338" i="16"/>
  <c r="Z339" i="16"/>
  <c r="Z340" i="16"/>
  <c r="Z341" i="16"/>
  <c r="Z342" i="16"/>
  <c r="Z343" i="16"/>
  <c r="Z344" i="16"/>
  <c r="Z345" i="16"/>
  <c r="Z346" i="16"/>
  <c r="Z347" i="16"/>
  <c r="Z348" i="16"/>
  <c r="Z349" i="16"/>
  <c r="Z350" i="16"/>
  <c r="Z351" i="16"/>
  <c r="Z352" i="16"/>
  <c r="Z353" i="16"/>
  <c r="Z354" i="16"/>
  <c r="Z355" i="16"/>
  <c r="Z356" i="16"/>
  <c r="Z357" i="16"/>
  <c r="Z358" i="16"/>
  <c r="Z359" i="16"/>
  <c r="Z360" i="16"/>
  <c r="Z361" i="16"/>
  <c r="Z362" i="16"/>
  <c r="Z363" i="16"/>
  <c r="Z364" i="16"/>
  <c r="Z365" i="16"/>
  <c r="Z366" i="16"/>
  <c r="Z367" i="16"/>
  <c r="Z368" i="16"/>
  <c r="Z369" i="16"/>
  <c r="Z370" i="16"/>
  <c r="Z371" i="16"/>
  <c r="Z372" i="16"/>
  <c r="Z373" i="16"/>
  <c r="Z374" i="16"/>
  <c r="Z375" i="16"/>
  <c r="Z376" i="16"/>
  <c r="Z377" i="16"/>
  <c r="Z378" i="16"/>
  <c r="Z379" i="16"/>
  <c r="Z380" i="16"/>
  <c r="Z381" i="16"/>
  <c r="Z382" i="16"/>
  <c r="Z383" i="16"/>
  <c r="Z384" i="16"/>
  <c r="Z385" i="16"/>
  <c r="Z386" i="16"/>
  <c r="Z387" i="16"/>
  <c r="Z388" i="16"/>
  <c r="Z389" i="16"/>
  <c r="Z390" i="16"/>
  <c r="Z391" i="16"/>
  <c r="Z392" i="16"/>
  <c r="Z393" i="16"/>
  <c r="Z394" i="16"/>
  <c r="Z395" i="16"/>
  <c r="Z396" i="16"/>
  <c r="Z397" i="16"/>
  <c r="Z398" i="16"/>
  <c r="Z399" i="16"/>
  <c r="Z400" i="16"/>
  <c r="Z401" i="16"/>
  <c r="Z402" i="16"/>
  <c r="Z403" i="16"/>
  <c r="Z404" i="16"/>
  <c r="Z405" i="16"/>
  <c r="Z406" i="16"/>
  <c r="Z407" i="16"/>
  <c r="Z408" i="16"/>
  <c r="Z409" i="16"/>
  <c r="Z410" i="16"/>
  <c r="Z411" i="16"/>
  <c r="Z412" i="16"/>
  <c r="Z413" i="16"/>
  <c r="Z414" i="16"/>
  <c r="Z415" i="16"/>
  <c r="Z416" i="16"/>
  <c r="Z417" i="16"/>
  <c r="Z418" i="16"/>
  <c r="Z419" i="16"/>
  <c r="Z420" i="16"/>
  <c r="Z421" i="16"/>
  <c r="Z422" i="16"/>
  <c r="Z423" i="16"/>
  <c r="Z424" i="16"/>
  <c r="Z425" i="16"/>
  <c r="Z426" i="16"/>
  <c r="Z427" i="16"/>
  <c r="Z428" i="16"/>
  <c r="Z429" i="16"/>
  <c r="Z430" i="16"/>
  <c r="Z431" i="16"/>
  <c r="Z432" i="16"/>
  <c r="Z433" i="16"/>
  <c r="Z434" i="16"/>
  <c r="Z435" i="16"/>
  <c r="Z436" i="16"/>
  <c r="Z437" i="16"/>
  <c r="Z438" i="16"/>
  <c r="Z439" i="16"/>
  <c r="Z440" i="16"/>
  <c r="Z441" i="16"/>
  <c r="Z442" i="16"/>
  <c r="Z443" i="16"/>
  <c r="Z444" i="16"/>
  <c r="Z445" i="16"/>
  <c r="Z446" i="16"/>
  <c r="Z447" i="16"/>
  <c r="Z448" i="16"/>
  <c r="Z449" i="16"/>
  <c r="Z450" i="16"/>
  <c r="Z451" i="16"/>
  <c r="Z452" i="16"/>
  <c r="Z453" i="16"/>
  <c r="Z454" i="16"/>
  <c r="Z455" i="16"/>
  <c r="Z456" i="16"/>
  <c r="Z457" i="16"/>
  <c r="Z458" i="16"/>
  <c r="Z459" i="16"/>
  <c r="Z460" i="16"/>
  <c r="Z461" i="16"/>
  <c r="Z462" i="16"/>
  <c r="Z463" i="16"/>
  <c r="Z464" i="16"/>
  <c r="Z465" i="16"/>
  <c r="Z466" i="16"/>
  <c r="Z467" i="16"/>
  <c r="Z468" i="16"/>
  <c r="Z469" i="16"/>
  <c r="Z470" i="16"/>
  <c r="Z471" i="16"/>
  <c r="Z472" i="16"/>
  <c r="Z473" i="16"/>
  <c r="Z474" i="16"/>
  <c r="Z475" i="16"/>
  <c r="Z476" i="16"/>
  <c r="Z477" i="16"/>
  <c r="Z478" i="16"/>
  <c r="Z479" i="16"/>
  <c r="Z480" i="16"/>
  <c r="Z481" i="16"/>
  <c r="Z482" i="16"/>
  <c r="Z483" i="16"/>
  <c r="Z484" i="16"/>
  <c r="Z485" i="16"/>
  <c r="Z486" i="16"/>
  <c r="Z487" i="16"/>
  <c r="Z488" i="16"/>
  <c r="Z489" i="16"/>
  <c r="Z490" i="16"/>
  <c r="Z491" i="16"/>
  <c r="Z492" i="16"/>
  <c r="Z493" i="16"/>
  <c r="Z494" i="16"/>
  <c r="Z495" i="16"/>
  <c r="Z496" i="16"/>
  <c r="Z497" i="16"/>
  <c r="Z498" i="16"/>
  <c r="Z499" i="16"/>
  <c r="Z500" i="16"/>
  <c r="Z7" i="16"/>
  <c r="AG8" i="15"/>
  <c r="AG9" i="15"/>
  <c r="AG10" i="15"/>
  <c r="AG11" i="15"/>
  <c r="AG12" i="15"/>
  <c r="AG13" i="15"/>
  <c r="AG14" i="15"/>
  <c r="AG15" i="15"/>
  <c r="AG16" i="15"/>
  <c r="AG17" i="15"/>
  <c r="AG18" i="15"/>
  <c r="AG19" i="15"/>
  <c r="AG20" i="15"/>
  <c r="AG21" i="15"/>
  <c r="AG22" i="15"/>
  <c r="AG23" i="15"/>
  <c r="AG24" i="15"/>
  <c r="AG25" i="15"/>
  <c r="AG26" i="15"/>
  <c r="AG27" i="15"/>
  <c r="AG28" i="15"/>
  <c r="AG29" i="15"/>
  <c r="AG30" i="15"/>
  <c r="AG31" i="15"/>
  <c r="AG32" i="15"/>
  <c r="AG33" i="15"/>
  <c r="AG34" i="15"/>
  <c r="AG35" i="15"/>
  <c r="AG36" i="15"/>
  <c r="AG37" i="15"/>
  <c r="AG38" i="15"/>
  <c r="AG39" i="15"/>
  <c r="AG40" i="15"/>
  <c r="AG41" i="15"/>
  <c r="AG42" i="15"/>
  <c r="AG43" i="15"/>
  <c r="AG44" i="15"/>
  <c r="AG45" i="15"/>
  <c r="AG46" i="15"/>
  <c r="AG47" i="15"/>
  <c r="AG48" i="15"/>
  <c r="AG49" i="15"/>
  <c r="AG50" i="15"/>
  <c r="AG51" i="15"/>
  <c r="AG52" i="15"/>
  <c r="AG53" i="15"/>
  <c r="AG54" i="15"/>
  <c r="AG55" i="15"/>
  <c r="AG56" i="15"/>
  <c r="AG57" i="15"/>
  <c r="AG58" i="15"/>
  <c r="AG59" i="15"/>
  <c r="AG60" i="15"/>
  <c r="AG61" i="15"/>
  <c r="AG62" i="15"/>
  <c r="AG63" i="15"/>
  <c r="AG64" i="15"/>
  <c r="AG65" i="15"/>
  <c r="AG66" i="15"/>
  <c r="AG67" i="15"/>
  <c r="AG68" i="15"/>
  <c r="AG69" i="15"/>
  <c r="AG70" i="15"/>
  <c r="AG71" i="15"/>
  <c r="AG72" i="15"/>
  <c r="AG73" i="15"/>
  <c r="AG74" i="15"/>
  <c r="AG75" i="15"/>
  <c r="AG76" i="15"/>
  <c r="AG77" i="15"/>
  <c r="AG78" i="15"/>
  <c r="AG79" i="15"/>
  <c r="AG80" i="15"/>
  <c r="AG81" i="15"/>
  <c r="AG82" i="15"/>
  <c r="AG83" i="15"/>
  <c r="AG84" i="15"/>
  <c r="AG85" i="15"/>
  <c r="AG86" i="15"/>
  <c r="AG87" i="15"/>
  <c r="AG88" i="15"/>
  <c r="AG89" i="15"/>
  <c r="AG90" i="15"/>
  <c r="AG91" i="15"/>
  <c r="AG92" i="15"/>
  <c r="AG93" i="15"/>
  <c r="AG94" i="15"/>
  <c r="AG95" i="15"/>
  <c r="AG96" i="15"/>
  <c r="AG97" i="15"/>
  <c r="AG98" i="15"/>
  <c r="AG99" i="15"/>
  <c r="AG100" i="15"/>
  <c r="AG101" i="15"/>
  <c r="AG102" i="15"/>
  <c r="AG103" i="15"/>
  <c r="AG104" i="15"/>
  <c r="AG105" i="15"/>
  <c r="AG106" i="15"/>
  <c r="AG107" i="15"/>
  <c r="AG108" i="15"/>
  <c r="AG109" i="15"/>
  <c r="AG110" i="15"/>
  <c r="AG111" i="15"/>
  <c r="AG112" i="15"/>
  <c r="AG113" i="15"/>
  <c r="AG114" i="15"/>
  <c r="AG115" i="15"/>
  <c r="AG116" i="15"/>
  <c r="AG117" i="15"/>
  <c r="AG118" i="15"/>
  <c r="AG119" i="15"/>
  <c r="AG120" i="15"/>
  <c r="AG121" i="15"/>
  <c r="AG122" i="15"/>
  <c r="AG123" i="15"/>
  <c r="AG124" i="15"/>
  <c r="AG125" i="15"/>
  <c r="AG126" i="15"/>
  <c r="AG127" i="15"/>
  <c r="AG128" i="15"/>
  <c r="AG129" i="15"/>
  <c r="AG130" i="15"/>
  <c r="AG131" i="15"/>
  <c r="AG132" i="15"/>
  <c r="AG133" i="15"/>
  <c r="AG134" i="15"/>
  <c r="AG135" i="15"/>
  <c r="AG136" i="15"/>
  <c r="AG137" i="15"/>
  <c r="AG138" i="15"/>
  <c r="AG139" i="15"/>
  <c r="AG140" i="15"/>
  <c r="AG141" i="15"/>
  <c r="AG142" i="15"/>
  <c r="AG143" i="15"/>
  <c r="AG144" i="15"/>
  <c r="AG145" i="15"/>
  <c r="AG146" i="15"/>
  <c r="AG147" i="15"/>
  <c r="AG148" i="15"/>
  <c r="AG149" i="15"/>
  <c r="AG150" i="15"/>
  <c r="AG151" i="15"/>
  <c r="AG152" i="15"/>
  <c r="AG153" i="15"/>
  <c r="AG154" i="15"/>
  <c r="AG155" i="15"/>
  <c r="AG156" i="15"/>
  <c r="AG157" i="15"/>
  <c r="AG158" i="15"/>
  <c r="AG159" i="15"/>
  <c r="AG160" i="15"/>
  <c r="AG161" i="15"/>
  <c r="AG162" i="15"/>
  <c r="AG163" i="15"/>
  <c r="AG164" i="15"/>
  <c r="AG165" i="15"/>
  <c r="AG166" i="15"/>
  <c r="AG167" i="15"/>
  <c r="AG168" i="15"/>
  <c r="AG169" i="15"/>
  <c r="AG170" i="15"/>
  <c r="AG171" i="15"/>
  <c r="AG172" i="15"/>
  <c r="AG173" i="15"/>
  <c r="AG174" i="15"/>
  <c r="AG175" i="15"/>
  <c r="AG176" i="15"/>
  <c r="AG177" i="15"/>
  <c r="AG178" i="15"/>
  <c r="AG179" i="15"/>
  <c r="AG180" i="15"/>
  <c r="AG181" i="15"/>
  <c r="AG182" i="15"/>
  <c r="AG183" i="15"/>
  <c r="AG184" i="15"/>
  <c r="AG185" i="15"/>
  <c r="AG186" i="15"/>
  <c r="AG187" i="15"/>
  <c r="AG188" i="15"/>
  <c r="AG189" i="15"/>
  <c r="AG190" i="15"/>
  <c r="AG191" i="15"/>
  <c r="AG192" i="15"/>
  <c r="AG193" i="15"/>
  <c r="AG194" i="15"/>
  <c r="AG195" i="15"/>
  <c r="AG196" i="15"/>
  <c r="AG197" i="15"/>
  <c r="AG198" i="15"/>
  <c r="AG199" i="15"/>
  <c r="AG200" i="15"/>
  <c r="AG201" i="15"/>
  <c r="AG202" i="15"/>
  <c r="AG203" i="15"/>
  <c r="AG204" i="15"/>
  <c r="AG205" i="15"/>
  <c r="AG206" i="15"/>
  <c r="AG207" i="15"/>
  <c r="AG208" i="15"/>
  <c r="AG209" i="15"/>
  <c r="AG210" i="15"/>
  <c r="AG211" i="15"/>
  <c r="AG212" i="15"/>
  <c r="AG213" i="15"/>
  <c r="AG214" i="15"/>
  <c r="AG215" i="15"/>
  <c r="AG216" i="15"/>
  <c r="AG217" i="15"/>
  <c r="AG218" i="15"/>
  <c r="AG219" i="15"/>
  <c r="AG220" i="15"/>
  <c r="AG221" i="15"/>
  <c r="AG222" i="15"/>
  <c r="AG223" i="15"/>
  <c r="AG224" i="15"/>
  <c r="AG225" i="15"/>
  <c r="AG226" i="15"/>
  <c r="AG227" i="15"/>
  <c r="AG228" i="15"/>
  <c r="AG229" i="15"/>
  <c r="AG230" i="15"/>
  <c r="AG231" i="15"/>
  <c r="AG232" i="15"/>
  <c r="AG233" i="15"/>
  <c r="AG234" i="15"/>
  <c r="AG235" i="15"/>
  <c r="AG236" i="15"/>
  <c r="AG237" i="15"/>
  <c r="AG238" i="15"/>
  <c r="AG239" i="15"/>
  <c r="AG240" i="15"/>
  <c r="AG241" i="15"/>
  <c r="AG242" i="15"/>
  <c r="AG243" i="15"/>
  <c r="AG244" i="15"/>
  <c r="AG245" i="15"/>
  <c r="AG246" i="15"/>
  <c r="AG247" i="15"/>
  <c r="AG248" i="15"/>
  <c r="AG249" i="15"/>
  <c r="AG250" i="15"/>
  <c r="AG251" i="15"/>
  <c r="AG252" i="15"/>
  <c r="AG253" i="15"/>
  <c r="AG254" i="15"/>
  <c r="AG255" i="15"/>
  <c r="AG256" i="15"/>
  <c r="AG257" i="15"/>
  <c r="AG258" i="15"/>
  <c r="AG259" i="15"/>
  <c r="AG260" i="15"/>
  <c r="AG261" i="15"/>
  <c r="AG262" i="15"/>
  <c r="AG263" i="15"/>
  <c r="AG264" i="15"/>
  <c r="AG265" i="15"/>
  <c r="AG266" i="15"/>
  <c r="AG267" i="15"/>
  <c r="AG268" i="15"/>
  <c r="AG269" i="15"/>
  <c r="AG270" i="15"/>
  <c r="AG271" i="15"/>
  <c r="AG272" i="15"/>
  <c r="AG273" i="15"/>
  <c r="AG274" i="15"/>
  <c r="AG275" i="15"/>
  <c r="AG276" i="15"/>
  <c r="AG277" i="15"/>
  <c r="AG278" i="15"/>
  <c r="AG279" i="15"/>
  <c r="AG280" i="15"/>
  <c r="AG281" i="15"/>
  <c r="AG282" i="15"/>
  <c r="AG283" i="15"/>
  <c r="AG284" i="15"/>
  <c r="AG285" i="15"/>
  <c r="AG286" i="15"/>
  <c r="AG287" i="15"/>
  <c r="AG288" i="15"/>
  <c r="AG289" i="15"/>
  <c r="AG290" i="15"/>
  <c r="AG291" i="15"/>
  <c r="AG292" i="15"/>
  <c r="AG293" i="15"/>
  <c r="AG294" i="15"/>
  <c r="AG295" i="15"/>
  <c r="AG296" i="15"/>
  <c r="AG297" i="15"/>
  <c r="AG298" i="15"/>
  <c r="AG299" i="15"/>
  <c r="AG300" i="15"/>
  <c r="AG301" i="15"/>
  <c r="AG302" i="15"/>
  <c r="AG303" i="15"/>
  <c r="AG304" i="15"/>
  <c r="AG305" i="15"/>
  <c r="AG306" i="15"/>
  <c r="AG307" i="15"/>
  <c r="AG308" i="15"/>
  <c r="AG309" i="15"/>
  <c r="AG310" i="15"/>
  <c r="AG311" i="15"/>
  <c r="AG312" i="15"/>
  <c r="AG313" i="15"/>
  <c r="AG314" i="15"/>
  <c r="AG315" i="15"/>
  <c r="AG316" i="15"/>
  <c r="AG317" i="15"/>
  <c r="AG318" i="15"/>
  <c r="AG319" i="15"/>
  <c r="AG320" i="15"/>
  <c r="AG321" i="15"/>
  <c r="AG322" i="15"/>
  <c r="AG323" i="15"/>
  <c r="AG324" i="15"/>
  <c r="AG325" i="15"/>
  <c r="AG326" i="15"/>
  <c r="AG327" i="15"/>
  <c r="AG328" i="15"/>
  <c r="AG329" i="15"/>
  <c r="AG330" i="15"/>
  <c r="AG331" i="15"/>
  <c r="AG332" i="15"/>
  <c r="AG333" i="15"/>
  <c r="AG334" i="15"/>
  <c r="AG335" i="15"/>
  <c r="AG336" i="15"/>
  <c r="AG337" i="15"/>
  <c r="AG338" i="15"/>
  <c r="AG339" i="15"/>
  <c r="AG340" i="15"/>
  <c r="AG341" i="15"/>
  <c r="AG342" i="15"/>
  <c r="AG343" i="15"/>
  <c r="AG344" i="15"/>
  <c r="AG345" i="15"/>
  <c r="AG346" i="15"/>
  <c r="AG347" i="15"/>
  <c r="AG348" i="15"/>
  <c r="AG349" i="15"/>
  <c r="AG350" i="15"/>
  <c r="AG351" i="15"/>
  <c r="AG352" i="15"/>
  <c r="AG353" i="15"/>
  <c r="AG354" i="15"/>
  <c r="AG355" i="15"/>
  <c r="AG356" i="15"/>
  <c r="AG357" i="15"/>
  <c r="AG358" i="15"/>
  <c r="AG359" i="15"/>
  <c r="AG360" i="15"/>
  <c r="AG361" i="15"/>
  <c r="AG362" i="15"/>
  <c r="AG363" i="15"/>
  <c r="AG364" i="15"/>
  <c r="AG365" i="15"/>
  <c r="AG366" i="15"/>
  <c r="AG367" i="15"/>
  <c r="AG368" i="15"/>
  <c r="AG369" i="15"/>
  <c r="AG370" i="15"/>
  <c r="AG371" i="15"/>
  <c r="AG372" i="15"/>
  <c r="AG373" i="15"/>
  <c r="AG374" i="15"/>
  <c r="AG375" i="15"/>
  <c r="AG376" i="15"/>
  <c r="AG377" i="15"/>
  <c r="AG378" i="15"/>
  <c r="AG379" i="15"/>
  <c r="AG380" i="15"/>
  <c r="AG381" i="15"/>
  <c r="AG382" i="15"/>
  <c r="AG383" i="15"/>
  <c r="AG384" i="15"/>
  <c r="AG385" i="15"/>
  <c r="AG386" i="15"/>
  <c r="AG387" i="15"/>
  <c r="AG388" i="15"/>
  <c r="AG389" i="15"/>
  <c r="AG390" i="15"/>
  <c r="AG391" i="15"/>
  <c r="AG392" i="15"/>
  <c r="AG393" i="15"/>
  <c r="AG394" i="15"/>
  <c r="AG395" i="15"/>
  <c r="AG396" i="15"/>
  <c r="AG397" i="15"/>
  <c r="AG398" i="15"/>
  <c r="AG399" i="15"/>
  <c r="AG400" i="15"/>
  <c r="AG401" i="15"/>
  <c r="AG402" i="15"/>
  <c r="AG403" i="15"/>
  <c r="AG404" i="15"/>
  <c r="AG405" i="15"/>
  <c r="AG406" i="15"/>
  <c r="AG407" i="15"/>
  <c r="AG408" i="15"/>
  <c r="AG409" i="15"/>
  <c r="AG410" i="15"/>
  <c r="AG411" i="15"/>
  <c r="AG412" i="15"/>
  <c r="AG413" i="15"/>
  <c r="AG414" i="15"/>
  <c r="AG415" i="15"/>
  <c r="AG416" i="15"/>
  <c r="AG417" i="15"/>
  <c r="AG418" i="15"/>
  <c r="AG419" i="15"/>
  <c r="AG420" i="15"/>
  <c r="AG421" i="15"/>
  <c r="AG422" i="15"/>
  <c r="AG423" i="15"/>
  <c r="AG424" i="15"/>
  <c r="AG425" i="15"/>
  <c r="AG426" i="15"/>
  <c r="AG427" i="15"/>
  <c r="AG428" i="15"/>
  <c r="AG429" i="15"/>
  <c r="AG430" i="15"/>
  <c r="AG431" i="15"/>
  <c r="AG432" i="15"/>
  <c r="AG433" i="15"/>
  <c r="AG434" i="15"/>
  <c r="AG435" i="15"/>
  <c r="AG436" i="15"/>
  <c r="AG437" i="15"/>
  <c r="AG438" i="15"/>
  <c r="AG439" i="15"/>
  <c r="AG440" i="15"/>
  <c r="AG441" i="15"/>
  <c r="AG442" i="15"/>
  <c r="AG443" i="15"/>
  <c r="AG444" i="15"/>
  <c r="AG445" i="15"/>
  <c r="AG446" i="15"/>
  <c r="AG447" i="15"/>
  <c r="AG448" i="15"/>
  <c r="AG449" i="15"/>
  <c r="AG450" i="15"/>
  <c r="AG451" i="15"/>
  <c r="AG452" i="15"/>
  <c r="AG453" i="15"/>
  <c r="AG454" i="15"/>
  <c r="AG455" i="15"/>
  <c r="AG456" i="15"/>
  <c r="AG457" i="15"/>
  <c r="AG458" i="15"/>
  <c r="AG459" i="15"/>
  <c r="AG460" i="15"/>
  <c r="AG461" i="15"/>
  <c r="AG462" i="15"/>
  <c r="AG463" i="15"/>
  <c r="AG464" i="15"/>
  <c r="AG465" i="15"/>
  <c r="AG466" i="15"/>
  <c r="AG467" i="15"/>
  <c r="AG468" i="15"/>
  <c r="AG469" i="15"/>
  <c r="AG470" i="15"/>
  <c r="AG471" i="15"/>
  <c r="AG472" i="15"/>
  <c r="AG473" i="15"/>
  <c r="AG474" i="15"/>
  <c r="AG475" i="15"/>
  <c r="AG476" i="15"/>
  <c r="AG477" i="15"/>
  <c r="AG478" i="15"/>
  <c r="AG479" i="15"/>
  <c r="AG480" i="15"/>
  <c r="AG481" i="15"/>
  <c r="AG482" i="15"/>
  <c r="AG483" i="15"/>
  <c r="AG484" i="15"/>
  <c r="AG485" i="15"/>
  <c r="AG486" i="15"/>
  <c r="AG487" i="15"/>
  <c r="AG488" i="15"/>
  <c r="AG489" i="15"/>
  <c r="AG490" i="15"/>
  <c r="AG491" i="15"/>
  <c r="AG492" i="15"/>
  <c r="AG493" i="15"/>
  <c r="AG494" i="15"/>
  <c r="AG495" i="15"/>
  <c r="AG496" i="15"/>
  <c r="AG497" i="15"/>
  <c r="AG498" i="15"/>
  <c r="AG499" i="15"/>
  <c r="AG500" i="15"/>
  <c r="AG7" i="15"/>
  <c r="AF8" i="15"/>
  <c r="AF9" i="15"/>
  <c r="AF10" i="15"/>
  <c r="AF11" i="15"/>
  <c r="AF12" i="15"/>
  <c r="AF13" i="15"/>
  <c r="AF14" i="15"/>
  <c r="AF15" i="15"/>
  <c r="AF16" i="15"/>
  <c r="AF17" i="15"/>
  <c r="AF18" i="15"/>
  <c r="AF19" i="15"/>
  <c r="AF20" i="15"/>
  <c r="AF21" i="15"/>
  <c r="AF22" i="15"/>
  <c r="AF23" i="15"/>
  <c r="AF24" i="15"/>
  <c r="AF25" i="15"/>
  <c r="AF26" i="15"/>
  <c r="AF27" i="15"/>
  <c r="AF28" i="15"/>
  <c r="AF29" i="15"/>
  <c r="AF30" i="15"/>
  <c r="AF31" i="15"/>
  <c r="AF32" i="15"/>
  <c r="AF33" i="15"/>
  <c r="AF34" i="15"/>
  <c r="AF35" i="15"/>
  <c r="AF36" i="15"/>
  <c r="AF37" i="15"/>
  <c r="AF38" i="15"/>
  <c r="AF39" i="15"/>
  <c r="AF40" i="15"/>
  <c r="AF41" i="15"/>
  <c r="AF42" i="15"/>
  <c r="AF43" i="15"/>
  <c r="AF44" i="15"/>
  <c r="AF45" i="15"/>
  <c r="AF46" i="15"/>
  <c r="AF47" i="15"/>
  <c r="AF48" i="15"/>
  <c r="AF49" i="15"/>
  <c r="AF50" i="15"/>
  <c r="AF51" i="15"/>
  <c r="AF52" i="15"/>
  <c r="AF53" i="15"/>
  <c r="AF54" i="15"/>
  <c r="AF55" i="15"/>
  <c r="AF56" i="15"/>
  <c r="AF57" i="15"/>
  <c r="AF58" i="15"/>
  <c r="AF59" i="15"/>
  <c r="AF60" i="15"/>
  <c r="AF61" i="15"/>
  <c r="AF62" i="15"/>
  <c r="AF63" i="15"/>
  <c r="AF64" i="15"/>
  <c r="AF65" i="15"/>
  <c r="AF66" i="15"/>
  <c r="AF67" i="15"/>
  <c r="AF68" i="15"/>
  <c r="AF69" i="15"/>
  <c r="AF70" i="15"/>
  <c r="AF71" i="15"/>
  <c r="AF72" i="15"/>
  <c r="AF73" i="15"/>
  <c r="AF74" i="15"/>
  <c r="AF75" i="15"/>
  <c r="AF76" i="15"/>
  <c r="AF77" i="15"/>
  <c r="AF78" i="15"/>
  <c r="AF79" i="15"/>
  <c r="AF80" i="15"/>
  <c r="AF81" i="15"/>
  <c r="AF82" i="15"/>
  <c r="AF83" i="15"/>
  <c r="AF84" i="15"/>
  <c r="AF85" i="15"/>
  <c r="AF86" i="15"/>
  <c r="AF87" i="15"/>
  <c r="AF88" i="15"/>
  <c r="AF89" i="15"/>
  <c r="AF90" i="15"/>
  <c r="AF91" i="15"/>
  <c r="AF92" i="15"/>
  <c r="AF93" i="15"/>
  <c r="AF94" i="15"/>
  <c r="AF95" i="15"/>
  <c r="AF96" i="15"/>
  <c r="AF97" i="15"/>
  <c r="AF98" i="15"/>
  <c r="AF99" i="15"/>
  <c r="AF100" i="15"/>
  <c r="AF101" i="15"/>
  <c r="AF102" i="15"/>
  <c r="AF103" i="15"/>
  <c r="AF104" i="15"/>
  <c r="AF105" i="15"/>
  <c r="AF106" i="15"/>
  <c r="AF107" i="15"/>
  <c r="AF108" i="15"/>
  <c r="AF109" i="15"/>
  <c r="AF110" i="15"/>
  <c r="AF111" i="15"/>
  <c r="AF112" i="15"/>
  <c r="AF113" i="15"/>
  <c r="AF114" i="15"/>
  <c r="AF115" i="15"/>
  <c r="AF116" i="15"/>
  <c r="AF117" i="15"/>
  <c r="AF118" i="15"/>
  <c r="AF119" i="15"/>
  <c r="AF120" i="15"/>
  <c r="AF121" i="15"/>
  <c r="AF122" i="15"/>
  <c r="AF123" i="15"/>
  <c r="AF124" i="15"/>
  <c r="AF125" i="15"/>
  <c r="AF126" i="15"/>
  <c r="AF127" i="15"/>
  <c r="AF128" i="15"/>
  <c r="AF129" i="15"/>
  <c r="AF130" i="15"/>
  <c r="AF131" i="15"/>
  <c r="AF132" i="15"/>
  <c r="AF133" i="15"/>
  <c r="AF134" i="15"/>
  <c r="AF135" i="15"/>
  <c r="AF136" i="15"/>
  <c r="AF137" i="15"/>
  <c r="AF138" i="15"/>
  <c r="AF139" i="15"/>
  <c r="AF140" i="15"/>
  <c r="AF141" i="15"/>
  <c r="AF142" i="15"/>
  <c r="AF143" i="15"/>
  <c r="AF144" i="15"/>
  <c r="AF145" i="15"/>
  <c r="AF146" i="15"/>
  <c r="AF147" i="15"/>
  <c r="AF148" i="15"/>
  <c r="AF149" i="15"/>
  <c r="AF150" i="15"/>
  <c r="AF151" i="15"/>
  <c r="AF152" i="15"/>
  <c r="AF153" i="15"/>
  <c r="AF154" i="15"/>
  <c r="AF155" i="15"/>
  <c r="AF156" i="15"/>
  <c r="AF157" i="15"/>
  <c r="AF158" i="15"/>
  <c r="AF159" i="15"/>
  <c r="AF160" i="15"/>
  <c r="AF161" i="15"/>
  <c r="AF162" i="15"/>
  <c r="AF163" i="15"/>
  <c r="AF164" i="15"/>
  <c r="AF165" i="15"/>
  <c r="AF166" i="15"/>
  <c r="AF167" i="15"/>
  <c r="AF168" i="15"/>
  <c r="AF169" i="15"/>
  <c r="AF170" i="15"/>
  <c r="AF171" i="15"/>
  <c r="AF172" i="15"/>
  <c r="AF173" i="15"/>
  <c r="AF174" i="15"/>
  <c r="AF175" i="15"/>
  <c r="AF176" i="15"/>
  <c r="AF177" i="15"/>
  <c r="AF178" i="15"/>
  <c r="AF179" i="15"/>
  <c r="AF180" i="15"/>
  <c r="AF181" i="15"/>
  <c r="AF182" i="15"/>
  <c r="AF183" i="15"/>
  <c r="AF184" i="15"/>
  <c r="AF185" i="15"/>
  <c r="AF186" i="15"/>
  <c r="AF187" i="15"/>
  <c r="AF188" i="15"/>
  <c r="AF189" i="15"/>
  <c r="AF190" i="15"/>
  <c r="AF191" i="15"/>
  <c r="AF192" i="15"/>
  <c r="AF193" i="15"/>
  <c r="AF194" i="15"/>
  <c r="AF195" i="15"/>
  <c r="AF196" i="15"/>
  <c r="AF197" i="15"/>
  <c r="AF198" i="15"/>
  <c r="AF199" i="15"/>
  <c r="AF200" i="15"/>
  <c r="AF201" i="15"/>
  <c r="AF202" i="15"/>
  <c r="AF203" i="15"/>
  <c r="AF204" i="15"/>
  <c r="AF205" i="15"/>
  <c r="AF206" i="15"/>
  <c r="AF207" i="15"/>
  <c r="AF208" i="15"/>
  <c r="AF209" i="15"/>
  <c r="AF210" i="15"/>
  <c r="AF211" i="15"/>
  <c r="AF212" i="15"/>
  <c r="AF213" i="15"/>
  <c r="AF214" i="15"/>
  <c r="AF215" i="15"/>
  <c r="AF216" i="15"/>
  <c r="AF217" i="15"/>
  <c r="AF218" i="15"/>
  <c r="AF219" i="15"/>
  <c r="AF220" i="15"/>
  <c r="AF221" i="15"/>
  <c r="AF222" i="15"/>
  <c r="AF223" i="15"/>
  <c r="AF224" i="15"/>
  <c r="AF225" i="15"/>
  <c r="AF226" i="15"/>
  <c r="AF227" i="15"/>
  <c r="AF228" i="15"/>
  <c r="AF229" i="15"/>
  <c r="AF230" i="15"/>
  <c r="AF231" i="15"/>
  <c r="AF232" i="15"/>
  <c r="AF233" i="15"/>
  <c r="AF234" i="15"/>
  <c r="AF235" i="15"/>
  <c r="AF236" i="15"/>
  <c r="AF237" i="15"/>
  <c r="AF238" i="15"/>
  <c r="AF239" i="15"/>
  <c r="AF240" i="15"/>
  <c r="AF241" i="15"/>
  <c r="AF242" i="15"/>
  <c r="AF243" i="15"/>
  <c r="AF244" i="15"/>
  <c r="AF245" i="15"/>
  <c r="AF246" i="15"/>
  <c r="AF247" i="15"/>
  <c r="AF248" i="15"/>
  <c r="AF249" i="15"/>
  <c r="AF250" i="15"/>
  <c r="AF251" i="15"/>
  <c r="AF252" i="15"/>
  <c r="AF253" i="15"/>
  <c r="AF254" i="15"/>
  <c r="AF255" i="15"/>
  <c r="AF256" i="15"/>
  <c r="AF257" i="15"/>
  <c r="AF258" i="15"/>
  <c r="AF259" i="15"/>
  <c r="AF260" i="15"/>
  <c r="AF261" i="15"/>
  <c r="AF262" i="15"/>
  <c r="AF263" i="15"/>
  <c r="AF264" i="15"/>
  <c r="AF265" i="15"/>
  <c r="AF266" i="15"/>
  <c r="AF267" i="15"/>
  <c r="AF268" i="15"/>
  <c r="AF269" i="15"/>
  <c r="AF270" i="15"/>
  <c r="AF271" i="15"/>
  <c r="AF272" i="15"/>
  <c r="AF273" i="15"/>
  <c r="AF274" i="15"/>
  <c r="AF275" i="15"/>
  <c r="AF276" i="15"/>
  <c r="AF277" i="15"/>
  <c r="AF278" i="15"/>
  <c r="AF279" i="15"/>
  <c r="AF280" i="15"/>
  <c r="AF281" i="15"/>
  <c r="AF282" i="15"/>
  <c r="AF283" i="15"/>
  <c r="AF284" i="15"/>
  <c r="AF285" i="15"/>
  <c r="AF286" i="15"/>
  <c r="AF287" i="15"/>
  <c r="AF288" i="15"/>
  <c r="AF289" i="15"/>
  <c r="AF290" i="15"/>
  <c r="AF291" i="15"/>
  <c r="AF292" i="15"/>
  <c r="AF293" i="15"/>
  <c r="AF294" i="15"/>
  <c r="AF295" i="15"/>
  <c r="AF296" i="15"/>
  <c r="AF297" i="15"/>
  <c r="AF298" i="15"/>
  <c r="AF299" i="15"/>
  <c r="AF300" i="15"/>
  <c r="AF301" i="15"/>
  <c r="AF302" i="15"/>
  <c r="AF303" i="15"/>
  <c r="AF304" i="15"/>
  <c r="AF305" i="15"/>
  <c r="AF306" i="15"/>
  <c r="AF307" i="15"/>
  <c r="AF308" i="15"/>
  <c r="AF309" i="15"/>
  <c r="AF310" i="15"/>
  <c r="AF311" i="15"/>
  <c r="AF312" i="15"/>
  <c r="AF313" i="15"/>
  <c r="AF314" i="15"/>
  <c r="AF315" i="15"/>
  <c r="AF316" i="15"/>
  <c r="AF317" i="15"/>
  <c r="AF318" i="15"/>
  <c r="AF319" i="15"/>
  <c r="AF320" i="15"/>
  <c r="AF321" i="15"/>
  <c r="AF322" i="15"/>
  <c r="AF323" i="15"/>
  <c r="AF324" i="15"/>
  <c r="AF325" i="15"/>
  <c r="AF326" i="15"/>
  <c r="AF327" i="15"/>
  <c r="AF328" i="15"/>
  <c r="AF329" i="15"/>
  <c r="AF330" i="15"/>
  <c r="AF331" i="15"/>
  <c r="AF332" i="15"/>
  <c r="AF333" i="15"/>
  <c r="AF334" i="15"/>
  <c r="AF335" i="15"/>
  <c r="AF336" i="15"/>
  <c r="AF337" i="15"/>
  <c r="AF338" i="15"/>
  <c r="AF339" i="15"/>
  <c r="AF340" i="15"/>
  <c r="AF341" i="15"/>
  <c r="AF342" i="15"/>
  <c r="AF343" i="15"/>
  <c r="AF344" i="15"/>
  <c r="AF345" i="15"/>
  <c r="AF346" i="15"/>
  <c r="AF347" i="15"/>
  <c r="AF348" i="15"/>
  <c r="AF349" i="15"/>
  <c r="AF350" i="15"/>
  <c r="AF351" i="15"/>
  <c r="AF352" i="15"/>
  <c r="AF353" i="15"/>
  <c r="AF354" i="15"/>
  <c r="AF355" i="15"/>
  <c r="AF356" i="15"/>
  <c r="AF357" i="15"/>
  <c r="AF358" i="15"/>
  <c r="AF359" i="15"/>
  <c r="AF360" i="15"/>
  <c r="AF361" i="15"/>
  <c r="AF362" i="15"/>
  <c r="AF363" i="15"/>
  <c r="AF364" i="15"/>
  <c r="AF365" i="15"/>
  <c r="AF366" i="15"/>
  <c r="AF367" i="15"/>
  <c r="AF368" i="15"/>
  <c r="AF369" i="15"/>
  <c r="AF370" i="15"/>
  <c r="AF371" i="15"/>
  <c r="AF372" i="15"/>
  <c r="AF373" i="15"/>
  <c r="AF374" i="15"/>
  <c r="AF375" i="15"/>
  <c r="AF376" i="15"/>
  <c r="AF377" i="15"/>
  <c r="AF378" i="15"/>
  <c r="AF379" i="15"/>
  <c r="AF380" i="15"/>
  <c r="AF381" i="15"/>
  <c r="AF382" i="15"/>
  <c r="AF383" i="15"/>
  <c r="AF384" i="15"/>
  <c r="AF385" i="15"/>
  <c r="AF386" i="15"/>
  <c r="AF387" i="15"/>
  <c r="AF388" i="15"/>
  <c r="AF389" i="15"/>
  <c r="AF390" i="15"/>
  <c r="AF391" i="15"/>
  <c r="AF392" i="15"/>
  <c r="AF393" i="15"/>
  <c r="AF394" i="15"/>
  <c r="AF395" i="15"/>
  <c r="AF396" i="15"/>
  <c r="AF397" i="15"/>
  <c r="AF398" i="15"/>
  <c r="AF399" i="15"/>
  <c r="AF400" i="15"/>
  <c r="AF401" i="15"/>
  <c r="AF402" i="15"/>
  <c r="AF403" i="15"/>
  <c r="AF404" i="15"/>
  <c r="AF405" i="15"/>
  <c r="AF406" i="15"/>
  <c r="AF407" i="15"/>
  <c r="AF408" i="15"/>
  <c r="AF409" i="15"/>
  <c r="AF410" i="15"/>
  <c r="AF411" i="15"/>
  <c r="AF412" i="15"/>
  <c r="AF413" i="15"/>
  <c r="AF414" i="15"/>
  <c r="AF415" i="15"/>
  <c r="AF416" i="15"/>
  <c r="AF417" i="15"/>
  <c r="AF418" i="15"/>
  <c r="AF419" i="15"/>
  <c r="AF420" i="15"/>
  <c r="AF421" i="15"/>
  <c r="AF422" i="15"/>
  <c r="AF423" i="15"/>
  <c r="AF424" i="15"/>
  <c r="AF425" i="15"/>
  <c r="AF426" i="15"/>
  <c r="AF427" i="15"/>
  <c r="AF428" i="15"/>
  <c r="AF429" i="15"/>
  <c r="AF430" i="15"/>
  <c r="AF431" i="15"/>
  <c r="AF432" i="15"/>
  <c r="AF433" i="15"/>
  <c r="AF434" i="15"/>
  <c r="AF435" i="15"/>
  <c r="AF436" i="15"/>
  <c r="AF437" i="15"/>
  <c r="AF438" i="15"/>
  <c r="AF439" i="15"/>
  <c r="AF440" i="15"/>
  <c r="AF441" i="15"/>
  <c r="AF442" i="15"/>
  <c r="AF443" i="15"/>
  <c r="AF444" i="15"/>
  <c r="AF445" i="15"/>
  <c r="AF446" i="15"/>
  <c r="AF447" i="15"/>
  <c r="AF448" i="15"/>
  <c r="AF449" i="15"/>
  <c r="AF450" i="15"/>
  <c r="AF451" i="15"/>
  <c r="AF452" i="15"/>
  <c r="AF453" i="15"/>
  <c r="AF454" i="15"/>
  <c r="AF455" i="15"/>
  <c r="AF456" i="15"/>
  <c r="AF457" i="15"/>
  <c r="AF458" i="15"/>
  <c r="AF459" i="15"/>
  <c r="AF460" i="15"/>
  <c r="AF461" i="15"/>
  <c r="AF462" i="15"/>
  <c r="AF463" i="15"/>
  <c r="AF464" i="15"/>
  <c r="AF465" i="15"/>
  <c r="AF466" i="15"/>
  <c r="AF467" i="15"/>
  <c r="AF468" i="15"/>
  <c r="AF469" i="15"/>
  <c r="AF470" i="15"/>
  <c r="AF471" i="15"/>
  <c r="AF472" i="15"/>
  <c r="AF473" i="15"/>
  <c r="AF474" i="15"/>
  <c r="AF475" i="15"/>
  <c r="AF476" i="15"/>
  <c r="AF477" i="15"/>
  <c r="AF478" i="15"/>
  <c r="AF479" i="15"/>
  <c r="AF480" i="15"/>
  <c r="AF481" i="15"/>
  <c r="AF482" i="15"/>
  <c r="AF483" i="15"/>
  <c r="AF484" i="15"/>
  <c r="AF485" i="15"/>
  <c r="AF486" i="15"/>
  <c r="AF487" i="15"/>
  <c r="AF488" i="15"/>
  <c r="AF489" i="15"/>
  <c r="AF490" i="15"/>
  <c r="AF491" i="15"/>
  <c r="AF492" i="15"/>
  <c r="AF493" i="15"/>
  <c r="AF494" i="15"/>
  <c r="AF495" i="15"/>
  <c r="AF496" i="15"/>
  <c r="AF497" i="15"/>
  <c r="AF498" i="15"/>
  <c r="AF499" i="15"/>
  <c r="AF500" i="15"/>
  <c r="AF7" i="15"/>
  <c r="AE8" i="15"/>
  <c r="AE9" i="15"/>
  <c r="AE10" i="15"/>
  <c r="AE11" i="15"/>
  <c r="AE12" i="15"/>
  <c r="AE13" i="15"/>
  <c r="AE14" i="15"/>
  <c r="AE15" i="15"/>
  <c r="AE16" i="15"/>
  <c r="AE17" i="15"/>
  <c r="AE18" i="15"/>
  <c r="AE19" i="15"/>
  <c r="AE20" i="15"/>
  <c r="AE21" i="15"/>
  <c r="AE22" i="15"/>
  <c r="AE23" i="15"/>
  <c r="AE24" i="15"/>
  <c r="AE25" i="15"/>
  <c r="AE26" i="15"/>
  <c r="AE27" i="15"/>
  <c r="AE28" i="15"/>
  <c r="AE29" i="15"/>
  <c r="AE30" i="15"/>
  <c r="AE31" i="15"/>
  <c r="AE32" i="15"/>
  <c r="AE33" i="15"/>
  <c r="AE34" i="15"/>
  <c r="AE35" i="15"/>
  <c r="AE36" i="15"/>
  <c r="AE37" i="15"/>
  <c r="AE38" i="15"/>
  <c r="AE39" i="15"/>
  <c r="AE40" i="15"/>
  <c r="AE41" i="15"/>
  <c r="AE42" i="15"/>
  <c r="AE43" i="15"/>
  <c r="AE44" i="15"/>
  <c r="AE45" i="15"/>
  <c r="AE46" i="15"/>
  <c r="AE47" i="15"/>
  <c r="AE48" i="15"/>
  <c r="AE49" i="15"/>
  <c r="AE50" i="15"/>
  <c r="AE51" i="15"/>
  <c r="AE52" i="15"/>
  <c r="AE53" i="15"/>
  <c r="AE54" i="15"/>
  <c r="AE55" i="15"/>
  <c r="AE56" i="15"/>
  <c r="AE57" i="15"/>
  <c r="AE58" i="15"/>
  <c r="AE59" i="15"/>
  <c r="AE60" i="15"/>
  <c r="AE61" i="15"/>
  <c r="AE62" i="15"/>
  <c r="AE63" i="15"/>
  <c r="AE64" i="15"/>
  <c r="AE65" i="15"/>
  <c r="AE66" i="15"/>
  <c r="AE67" i="15"/>
  <c r="AE68" i="15"/>
  <c r="AE69" i="15"/>
  <c r="AE70" i="15"/>
  <c r="AE71" i="15"/>
  <c r="AE72" i="15"/>
  <c r="AE73" i="15"/>
  <c r="AE74" i="15"/>
  <c r="AE75" i="15"/>
  <c r="AE76" i="15"/>
  <c r="AE77" i="15"/>
  <c r="AE78" i="15"/>
  <c r="AE79" i="15"/>
  <c r="AE80" i="15"/>
  <c r="AE81" i="15"/>
  <c r="AE82" i="15"/>
  <c r="AE83" i="15"/>
  <c r="AE84" i="15"/>
  <c r="AE85" i="15"/>
  <c r="AE86" i="15"/>
  <c r="AE87" i="15"/>
  <c r="AE88" i="15"/>
  <c r="AE89" i="15"/>
  <c r="AE90" i="15"/>
  <c r="AE91" i="15"/>
  <c r="AE92" i="15"/>
  <c r="AE93" i="15"/>
  <c r="AE94" i="15"/>
  <c r="AE95" i="15"/>
  <c r="AE96" i="15"/>
  <c r="AE97" i="15"/>
  <c r="AE98" i="15"/>
  <c r="AE99" i="15"/>
  <c r="AE100" i="15"/>
  <c r="AE101" i="15"/>
  <c r="AE102" i="15"/>
  <c r="AE103" i="15"/>
  <c r="AE104" i="15"/>
  <c r="AE105" i="15"/>
  <c r="AE106" i="15"/>
  <c r="AE107" i="15"/>
  <c r="AE108" i="15"/>
  <c r="AE109" i="15"/>
  <c r="AE110" i="15"/>
  <c r="AE111" i="15"/>
  <c r="AE112" i="15"/>
  <c r="AE113" i="15"/>
  <c r="AE114" i="15"/>
  <c r="AE115" i="15"/>
  <c r="AE116" i="15"/>
  <c r="AE117" i="15"/>
  <c r="AE118" i="15"/>
  <c r="AE119" i="15"/>
  <c r="AE120" i="15"/>
  <c r="AE121" i="15"/>
  <c r="AE122" i="15"/>
  <c r="AE123" i="15"/>
  <c r="AE124" i="15"/>
  <c r="AE125" i="15"/>
  <c r="AE126" i="15"/>
  <c r="AE127" i="15"/>
  <c r="AE128" i="15"/>
  <c r="AE129" i="15"/>
  <c r="AE130" i="15"/>
  <c r="AE131" i="15"/>
  <c r="AE132" i="15"/>
  <c r="AE133" i="15"/>
  <c r="AE134" i="15"/>
  <c r="AE135" i="15"/>
  <c r="AE136" i="15"/>
  <c r="AE137" i="15"/>
  <c r="AE138" i="15"/>
  <c r="AE139" i="15"/>
  <c r="AE140" i="15"/>
  <c r="AE141" i="15"/>
  <c r="AE142" i="15"/>
  <c r="AE143" i="15"/>
  <c r="AE144" i="15"/>
  <c r="AE145" i="15"/>
  <c r="AE146" i="15"/>
  <c r="AE147" i="15"/>
  <c r="AE148" i="15"/>
  <c r="AE149" i="15"/>
  <c r="AE150" i="15"/>
  <c r="AE151" i="15"/>
  <c r="AE152" i="15"/>
  <c r="AE153" i="15"/>
  <c r="AE154" i="15"/>
  <c r="AE155" i="15"/>
  <c r="AE156" i="15"/>
  <c r="AE157" i="15"/>
  <c r="AE158" i="15"/>
  <c r="AE159" i="15"/>
  <c r="AE160" i="15"/>
  <c r="AE161" i="15"/>
  <c r="AE162" i="15"/>
  <c r="AE163" i="15"/>
  <c r="AE164" i="15"/>
  <c r="AE165" i="15"/>
  <c r="AE166" i="15"/>
  <c r="AE167" i="15"/>
  <c r="AE168" i="15"/>
  <c r="AE169" i="15"/>
  <c r="AE170" i="15"/>
  <c r="AE171" i="15"/>
  <c r="AE172" i="15"/>
  <c r="AE173" i="15"/>
  <c r="AE174" i="15"/>
  <c r="AE175" i="15"/>
  <c r="AE176" i="15"/>
  <c r="AE177" i="15"/>
  <c r="AE178" i="15"/>
  <c r="AE179" i="15"/>
  <c r="AE180" i="15"/>
  <c r="AE181" i="15"/>
  <c r="AE182" i="15"/>
  <c r="AE183" i="15"/>
  <c r="AE184" i="15"/>
  <c r="AE185" i="15"/>
  <c r="AE186" i="15"/>
  <c r="AE187" i="15"/>
  <c r="AE188" i="15"/>
  <c r="AE189" i="15"/>
  <c r="AE190" i="15"/>
  <c r="AE191" i="15"/>
  <c r="AE192" i="15"/>
  <c r="AE193" i="15"/>
  <c r="AE194" i="15"/>
  <c r="AE195" i="15"/>
  <c r="AE196" i="15"/>
  <c r="AE197" i="15"/>
  <c r="AE198" i="15"/>
  <c r="AE199" i="15"/>
  <c r="AE200" i="15"/>
  <c r="AE201" i="15"/>
  <c r="AE202" i="15"/>
  <c r="AE203" i="15"/>
  <c r="AE204" i="15"/>
  <c r="AE205" i="15"/>
  <c r="AE206" i="15"/>
  <c r="AE207" i="15"/>
  <c r="AE208" i="15"/>
  <c r="AE209" i="15"/>
  <c r="AE210" i="15"/>
  <c r="AE211" i="15"/>
  <c r="AE212" i="15"/>
  <c r="AE213" i="15"/>
  <c r="AE214" i="15"/>
  <c r="AE215" i="15"/>
  <c r="AE216" i="15"/>
  <c r="AE217" i="15"/>
  <c r="AE218" i="15"/>
  <c r="AE219" i="15"/>
  <c r="AE220" i="15"/>
  <c r="AE221" i="15"/>
  <c r="AE222" i="15"/>
  <c r="AE223" i="15"/>
  <c r="AE224" i="15"/>
  <c r="AE225" i="15"/>
  <c r="AE226" i="15"/>
  <c r="AE227" i="15"/>
  <c r="AE228" i="15"/>
  <c r="AE229" i="15"/>
  <c r="AE230" i="15"/>
  <c r="AE231" i="15"/>
  <c r="AE232" i="15"/>
  <c r="AE233" i="15"/>
  <c r="AE234" i="15"/>
  <c r="AE235" i="15"/>
  <c r="AE236" i="15"/>
  <c r="AE237" i="15"/>
  <c r="AE238" i="15"/>
  <c r="AE239" i="15"/>
  <c r="AE240" i="15"/>
  <c r="AE241" i="15"/>
  <c r="AE242" i="15"/>
  <c r="AE243" i="15"/>
  <c r="AE244" i="15"/>
  <c r="AE245" i="15"/>
  <c r="AE246" i="15"/>
  <c r="AE247" i="15"/>
  <c r="AE248" i="15"/>
  <c r="AE249" i="15"/>
  <c r="AE250" i="15"/>
  <c r="AE251" i="15"/>
  <c r="AE252" i="15"/>
  <c r="AE253" i="15"/>
  <c r="AE254" i="15"/>
  <c r="AE255" i="15"/>
  <c r="AE256" i="15"/>
  <c r="AE257" i="15"/>
  <c r="AE258" i="15"/>
  <c r="AE259" i="15"/>
  <c r="AE260" i="15"/>
  <c r="AE261" i="15"/>
  <c r="AE262" i="15"/>
  <c r="AE263" i="15"/>
  <c r="AE264" i="15"/>
  <c r="AE265" i="15"/>
  <c r="AE266" i="15"/>
  <c r="AE267" i="15"/>
  <c r="AE268" i="15"/>
  <c r="AE269" i="15"/>
  <c r="AE270" i="15"/>
  <c r="AE271" i="15"/>
  <c r="AE272" i="15"/>
  <c r="AE273" i="15"/>
  <c r="AE274" i="15"/>
  <c r="AE275" i="15"/>
  <c r="AE276" i="15"/>
  <c r="AE277" i="15"/>
  <c r="AE278" i="15"/>
  <c r="AE279" i="15"/>
  <c r="AE280" i="15"/>
  <c r="AE281" i="15"/>
  <c r="AE282" i="15"/>
  <c r="AE283" i="15"/>
  <c r="AE284" i="15"/>
  <c r="AE285" i="15"/>
  <c r="AE286" i="15"/>
  <c r="AE287" i="15"/>
  <c r="AE288" i="15"/>
  <c r="AE289" i="15"/>
  <c r="AE290" i="15"/>
  <c r="AE291" i="15"/>
  <c r="AE292" i="15"/>
  <c r="AE293" i="15"/>
  <c r="AE294" i="15"/>
  <c r="AE295" i="15"/>
  <c r="AE296" i="15"/>
  <c r="AE297" i="15"/>
  <c r="AE298" i="15"/>
  <c r="AE299" i="15"/>
  <c r="AE300" i="15"/>
  <c r="AE301" i="15"/>
  <c r="AE302" i="15"/>
  <c r="AE303" i="15"/>
  <c r="AE304" i="15"/>
  <c r="AE305" i="15"/>
  <c r="AE306" i="15"/>
  <c r="AE307" i="15"/>
  <c r="AE308" i="15"/>
  <c r="AE309" i="15"/>
  <c r="AE310" i="15"/>
  <c r="AE311" i="15"/>
  <c r="AE312" i="15"/>
  <c r="AE313" i="15"/>
  <c r="AE314" i="15"/>
  <c r="AE315" i="15"/>
  <c r="AE316" i="15"/>
  <c r="AE317" i="15"/>
  <c r="AE318" i="15"/>
  <c r="AE319" i="15"/>
  <c r="AE320" i="15"/>
  <c r="AE321" i="15"/>
  <c r="AE322" i="15"/>
  <c r="AE323" i="15"/>
  <c r="AE324" i="15"/>
  <c r="AE325" i="15"/>
  <c r="AE326" i="15"/>
  <c r="AE327" i="15"/>
  <c r="AE328" i="15"/>
  <c r="AE329" i="15"/>
  <c r="AE330" i="15"/>
  <c r="AE331" i="15"/>
  <c r="AE332" i="15"/>
  <c r="AE333" i="15"/>
  <c r="AE334" i="15"/>
  <c r="AE335" i="15"/>
  <c r="AE336" i="15"/>
  <c r="AE337" i="15"/>
  <c r="AE338" i="15"/>
  <c r="AE339" i="15"/>
  <c r="AE340" i="15"/>
  <c r="AE341" i="15"/>
  <c r="AE342" i="15"/>
  <c r="AE343" i="15"/>
  <c r="AE344" i="15"/>
  <c r="AE345" i="15"/>
  <c r="AE346" i="15"/>
  <c r="AE347" i="15"/>
  <c r="AE348" i="15"/>
  <c r="AE349" i="15"/>
  <c r="AE350" i="15"/>
  <c r="AE351" i="15"/>
  <c r="AE352" i="15"/>
  <c r="AE353" i="15"/>
  <c r="AE354" i="15"/>
  <c r="AE355" i="15"/>
  <c r="AE356" i="15"/>
  <c r="AE357" i="15"/>
  <c r="AE358" i="15"/>
  <c r="AE359" i="15"/>
  <c r="AE360" i="15"/>
  <c r="AE361" i="15"/>
  <c r="AE362" i="15"/>
  <c r="AE363" i="15"/>
  <c r="AE364" i="15"/>
  <c r="AE365" i="15"/>
  <c r="AE366" i="15"/>
  <c r="AE367" i="15"/>
  <c r="AE368" i="15"/>
  <c r="AE369" i="15"/>
  <c r="AE370" i="15"/>
  <c r="AE371" i="15"/>
  <c r="AE372" i="15"/>
  <c r="AE373" i="15"/>
  <c r="AE374" i="15"/>
  <c r="AE375" i="15"/>
  <c r="AE376" i="15"/>
  <c r="AE377" i="15"/>
  <c r="AE378" i="15"/>
  <c r="AE379" i="15"/>
  <c r="AE380" i="15"/>
  <c r="AE381" i="15"/>
  <c r="AE382" i="15"/>
  <c r="AE383" i="15"/>
  <c r="AE384" i="15"/>
  <c r="AE385" i="15"/>
  <c r="AE386" i="15"/>
  <c r="AE387" i="15"/>
  <c r="AE388" i="15"/>
  <c r="AE389" i="15"/>
  <c r="AE390" i="15"/>
  <c r="AE391" i="15"/>
  <c r="AE392" i="15"/>
  <c r="AE393" i="15"/>
  <c r="AE394" i="15"/>
  <c r="AE395" i="15"/>
  <c r="AE396" i="15"/>
  <c r="AE397" i="15"/>
  <c r="AE398" i="15"/>
  <c r="AE399" i="15"/>
  <c r="AE400" i="15"/>
  <c r="AE401" i="15"/>
  <c r="AE402" i="15"/>
  <c r="AE403" i="15"/>
  <c r="AE404" i="15"/>
  <c r="AE405" i="15"/>
  <c r="AE406" i="15"/>
  <c r="AE407" i="15"/>
  <c r="AE408" i="15"/>
  <c r="AE409" i="15"/>
  <c r="AE410" i="15"/>
  <c r="AE411" i="15"/>
  <c r="AE412" i="15"/>
  <c r="AE413" i="15"/>
  <c r="AE414" i="15"/>
  <c r="AE415" i="15"/>
  <c r="AE416" i="15"/>
  <c r="AE417" i="15"/>
  <c r="AE418" i="15"/>
  <c r="AE419" i="15"/>
  <c r="AE420" i="15"/>
  <c r="AE421" i="15"/>
  <c r="AE422" i="15"/>
  <c r="AE423" i="15"/>
  <c r="AE424" i="15"/>
  <c r="AE425" i="15"/>
  <c r="AE426" i="15"/>
  <c r="AE427" i="15"/>
  <c r="AE428" i="15"/>
  <c r="AE429" i="15"/>
  <c r="AE430" i="15"/>
  <c r="AE431" i="15"/>
  <c r="AE432" i="15"/>
  <c r="AE433" i="15"/>
  <c r="AE434" i="15"/>
  <c r="AE435" i="15"/>
  <c r="AE436" i="15"/>
  <c r="AE437" i="15"/>
  <c r="AE438" i="15"/>
  <c r="AE439" i="15"/>
  <c r="AE440" i="15"/>
  <c r="AE441" i="15"/>
  <c r="AE442" i="15"/>
  <c r="AE443" i="15"/>
  <c r="AE444" i="15"/>
  <c r="AE445" i="15"/>
  <c r="AE446" i="15"/>
  <c r="AE447" i="15"/>
  <c r="AE448" i="15"/>
  <c r="AE449" i="15"/>
  <c r="AE450" i="15"/>
  <c r="AE451" i="15"/>
  <c r="AE452" i="15"/>
  <c r="AE453" i="15"/>
  <c r="AE454" i="15"/>
  <c r="AE455" i="15"/>
  <c r="AE456" i="15"/>
  <c r="AE457" i="15"/>
  <c r="AE458" i="15"/>
  <c r="AE459" i="15"/>
  <c r="AE460" i="15"/>
  <c r="AE461" i="15"/>
  <c r="AE462" i="15"/>
  <c r="AE463" i="15"/>
  <c r="AE464" i="15"/>
  <c r="AE465" i="15"/>
  <c r="AE466" i="15"/>
  <c r="AE467" i="15"/>
  <c r="AE468" i="15"/>
  <c r="AE469" i="15"/>
  <c r="AE470" i="15"/>
  <c r="AE471" i="15"/>
  <c r="AE472" i="15"/>
  <c r="AE473" i="15"/>
  <c r="AE474" i="15"/>
  <c r="AE475" i="15"/>
  <c r="AE476" i="15"/>
  <c r="AE477" i="15"/>
  <c r="AE478" i="15"/>
  <c r="AE479" i="15"/>
  <c r="AE480" i="15"/>
  <c r="AE481" i="15"/>
  <c r="AE482" i="15"/>
  <c r="AE483" i="15"/>
  <c r="AE484" i="15"/>
  <c r="AE485" i="15"/>
  <c r="AE486" i="15"/>
  <c r="AE487" i="15"/>
  <c r="AE488" i="15"/>
  <c r="AE489" i="15"/>
  <c r="AE490" i="15"/>
  <c r="AE491" i="15"/>
  <c r="AE492" i="15"/>
  <c r="AE493" i="15"/>
  <c r="AE494" i="15"/>
  <c r="AE495" i="15"/>
  <c r="AE496" i="15"/>
  <c r="AE497" i="15"/>
  <c r="AE498" i="15"/>
  <c r="AE499" i="15"/>
  <c r="AE500" i="15"/>
  <c r="AD8" i="15"/>
  <c r="AD9" i="15"/>
  <c r="AD10" i="15"/>
  <c r="AD11" i="15"/>
  <c r="AD12" i="15"/>
  <c r="AD13" i="15"/>
  <c r="AD14" i="15"/>
  <c r="AD15" i="15"/>
  <c r="AD16" i="15"/>
  <c r="AD17" i="15"/>
  <c r="AD18" i="15"/>
  <c r="AD19" i="15"/>
  <c r="AD20" i="15"/>
  <c r="AD21" i="15"/>
  <c r="AD22" i="15"/>
  <c r="AD23" i="15"/>
  <c r="AD24" i="15"/>
  <c r="AD25" i="15"/>
  <c r="AD26" i="15"/>
  <c r="AD27" i="15"/>
  <c r="AD28" i="15"/>
  <c r="AD29" i="15"/>
  <c r="AD30" i="15"/>
  <c r="AD31" i="15"/>
  <c r="AD32" i="15"/>
  <c r="AD33" i="15"/>
  <c r="AD34" i="15"/>
  <c r="AD35" i="15"/>
  <c r="AD36" i="15"/>
  <c r="AD37" i="15"/>
  <c r="AD38" i="15"/>
  <c r="AD39" i="15"/>
  <c r="AD40" i="15"/>
  <c r="AD41" i="15"/>
  <c r="AD42" i="15"/>
  <c r="AD43" i="15"/>
  <c r="AD44" i="15"/>
  <c r="AD45" i="15"/>
  <c r="AD46" i="15"/>
  <c r="AD47" i="15"/>
  <c r="AD48" i="15"/>
  <c r="AD49" i="15"/>
  <c r="AD50" i="15"/>
  <c r="AD51" i="15"/>
  <c r="AD52" i="15"/>
  <c r="AD53" i="15"/>
  <c r="AD54" i="15"/>
  <c r="AD55" i="15"/>
  <c r="AD56" i="15"/>
  <c r="AD57" i="15"/>
  <c r="AD58" i="15"/>
  <c r="AD59" i="15"/>
  <c r="AD60" i="15"/>
  <c r="AD61" i="15"/>
  <c r="AD62" i="15"/>
  <c r="AD63" i="15"/>
  <c r="AD64" i="15"/>
  <c r="AD65" i="15"/>
  <c r="AD66" i="15"/>
  <c r="AD67" i="15"/>
  <c r="AD68" i="15"/>
  <c r="AD69" i="15"/>
  <c r="AD70" i="15"/>
  <c r="AD71" i="15"/>
  <c r="AD72" i="15"/>
  <c r="AD73" i="15"/>
  <c r="AD74" i="15"/>
  <c r="AD75" i="15"/>
  <c r="AD76" i="15"/>
  <c r="AD77" i="15"/>
  <c r="AD78" i="15"/>
  <c r="AD79" i="15"/>
  <c r="AD80" i="15"/>
  <c r="AD81" i="15"/>
  <c r="AD82" i="15"/>
  <c r="AD83" i="15"/>
  <c r="AD84" i="15"/>
  <c r="AD85" i="15"/>
  <c r="AD86" i="15"/>
  <c r="AD87" i="15"/>
  <c r="AD88" i="15"/>
  <c r="AD89" i="15"/>
  <c r="AD90" i="15"/>
  <c r="AD91" i="15"/>
  <c r="AD92" i="15"/>
  <c r="AD93" i="15"/>
  <c r="AD94" i="15"/>
  <c r="AD95" i="15"/>
  <c r="AD96" i="15"/>
  <c r="AD97" i="15"/>
  <c r="AD98" i="15"/>
  <c r="AD99" i="15"/>
  <c r="AD100" i="15"/>
  <c r="AD101" i="15"/>
  <c r="AD102" i="15"/>
  <c r="AD103" i="15"/>
  <c r="AD104" i="15"/>
  <c r="AD105" i="15"/>
  <c r="AD106" i="15"/>
  <c r="AD107" i="15"/>
  <c r="AD108" i="15"/>
  <c r="AD109" i="15"/>
  <c r="AD110" i="15"/>
  <c r="AD111" i="15"/>
  <c r="AD112" i="15"/>
  <c r="AD113" i="15"/>
  <c r="AD114" i="15"/>
  <c r="AD115" i="15"/>
  <c r="AD116" i="15"/>
  <c r="AD117" i="15"/>
  <c r="AD118" i="15"/>
  <c r="AD119" i="15"/>
  <c r="AD120" i="15"/>
  <c r="AD121" i="15"/>
  <c r="AD122" i="15"/>
  <c r="AD123" i="15"/>
  <c r="AD124" i="15"/>
  <c r="AD125" i="15"/>
  <c r="AD126" i="15"/>
  <c r="AD127" i="15"/>
  <c r="AD128" i="15"/>
  <c r="AD129" i="15"/>
  <c r="AD130" i="15"/>
  <c r="AD131" i="15"/>
  <c r="AD132" i="15"/>
  <c r="AD133" i="15"/>
  <c r="AD134" i="15"/>
  <c r="AD135" i="15"/>
  <c r="AD136" i="15"/>
  <c r="AD137" i="15"/>
  <c r="AD138" i="15"/>
  <c r="AD139" i="15"/>
  <c r="AD140" i="15"/>
  <c r="AD141" i="15"/>
  <c r="AD142" i="15"/>
  <c r="AD143" i="15"/>
  <c r="AD144" i="15"/>
  <c r="AD145" i="15"/>
  <c r="AD146" i="15"/>
  <c r="AD147" i="15"/>
  <c r="AD148" i="15"/>
  <c r="AD149" i="15"/>
  <c r="AD150" i="15"/>
  <c r="AD151" i="15"/>
  <c r="AD152" i="15"/>
  <c r="AD153" i="15"/>
  <c r="AD154" i="15"/>
  <c r="AD155" i="15"/>
  <c r="AD156" i="15"/>
  <c r="AD157" i="15"/>
  <c r="AD158" i="15"/>
  <c r="AD159" i="15"/>
  <c r="AD160" i="15"/>
  <c r="AD161" i="15"/>
  <c r="AD162" i="15"/>
  <c r="AD163" i="15"/>
  <c r="AD164" i="15"/>
  <c r="AD165" i="15"/>
  <c r="AD166" i="15"/>
  <c r="AD167" i="15"/>
  <c r="AD168" i="15"/>
  <c r="AD169" i="15"/>
  <c r="AD170" i="15"/>
  <c r="AD171" i="15"/>
  <c r="AD172" i="15"/>
  <c r="AD173" i="15"/>
  <c r="AD174" i="15"/>
  <c r="AD175" i="15"/>
  <c r="AD176" i="15"/>
  <c r="AD177" i="15"/>
  <c r="AD178" i="15"/>
  <c r="AD179" i="15"/>
  <c r="AD180" i="15"/>
  <c r="AD181" i="15"/>
  <c r="AD182" i="15"/>
  <c r="AD183" i="15"/>
  <c r="AD184" i="15"/>
  <c r="AD185" i="15"/>
  <c r="AD186" i="15"/>
  <c r="AD187" i="15"/>
  <c r="AD188" i="15"/>
  <c r="AD189" i="15"/>
  <c r="AD190" i="15"/>
  <c r="AD191" i="15"/>
  <c r="AD192" i="15"/>
  <c r="AD193" i="15"/>
  <c r="AD194" i="15"/>
  <c r="AD195" i="15"/>
  <c r="AD196" i="15"/>
  <c r="AD197" i="15"/>
  <c r="AD198" i="15"/>
  <c r="AD199" i="15"/>
  <c r="AD200" i="15"/>
  <c r="AD201" i="15"/>
  <c r="AD202" i="15"/>
  <c r="AD203" i="15"/>
  <c r="AD204" i="15"/>
  <c r="AD205" i="15"/>
  <c r="AD206" i="15"/>
  <c r="AD207" i="15"/>
  <c r="AD208" i="15"/>
  <c r="AD209" i="15"/>
  <c r="AD210" i="15"/>
  <c r="AD211" i="15"/>
  <c r="AD212" i="15"/>
  <c r="AD213" i="15"/>
  <c r="AD214" i="15"/>
  <c r="AD215" i="15"/>
  <c r="AD216" i="15"/>
  <c r="AD217" i="15"/>
  <c r="AD218" i="15"/>
  <c r="AD219" i="15"/>
  <c r="AD220" i="15"/>
  <c r="AD221" i="15"/>
  <c r="AD222" i="15"/>
  <c r="AD223" i="15"/>
  <c r="AD224" i="15"/>
  <c r="AD225" i="15"/>
  <c r="AD226" i="15"/>
  <c r="AD227" i="15"/>
  <c r="AD228" i="15"/>
  <c r="AD229" i="15"/>
  <c r="AD230" i="15"/>
  <c r="AD231" i="15"/>
  <c r="AD232" i="15"/>
  <c r="AD233" i="15"/>
  <c r="AD234" i="15"/>
  <c r="AD235" i="15"/>
  <c r="AD236" i="15"/>
  <c r="AD237" i="15"/>
  <c r="AD238" i="15"/>
  <c r="AD239" i="15"/>
  <c r="AD240" i="15"/>
  <c r="AD241" i="15"/>
  <c r="AD242" i="15"/>
  <c r="AD243" i="15"/>
  <c r="AD244" i="15"/>
  <c r="AD245" i="15"/>
  <c r="AD246" i="15"/>
  <c r="AD247" i="15"/>
  <c r="AD248" i="15"/>
  <c r="AD249" i="15"/>
  <c r="AD250" i="15"/>
  <c r="AD251" i="15"/>
  <c r="AD252" i="15"/>
  <c r="AD253" i="15"/>
  <c r="AD254" i="15"/>
  <c r="AD255" i="15"/>
  <c r="AD256" i="15"/>
  <c r="AD257" i="15"/>
  <c r="AD258" i="15"/>
  <c r="AD259" i="15"/>
  <c r="AD260" i="15"/>
  <c r="AD261" i="15"/>
  <c r="AD262" i="15"/>
  <c r="AD263" i="15"/>
  <c r="AD264" i="15"/>
  <c r="AD265" i="15"/>
  <c r="AD266" i="15"/>
  <c r="AD267" i="15"/>
  <c r="AD268" i="15"/>
  <c r="AD269" i="15"/>
  <c r="AD270" i="15"/>
  <c r="AD271" i="15"/>
  <c r="AD272" i="15"/>
  <c r="AD273" i="15"/>
  <c r="AD274" i="15"/>
  <c r="AD275" i="15"/>
  <c r="AD276" i="15"/>
  <c r="AD277" i="15"/>
  <c r="AD278" i="15"/>
  <c r="AD279" i="15"/>
  <c r="AD280" i="15"/>
  <c r="AD281" i="15"/>
  <c r="AD282" i="15"/>
  <c r="AD283" i="15"/>
  <c r="AD284" i="15"/>
  <c r="AD285" i="15"/>
  <c r="AD286" i="15"/>
  <c r="AD287" i="15"/>
  <c r="AD288" i="15"/>
  <c r="AD289" i="15"/>
  <c r="AD290" i="15"/>
  <c r="AD291" i="15"/>
  <c r="AD292" i="15"/>
  <c r="AD293" i="15"/>
  <c r="AD294" i="15"/>
  <c r="AD295" i="15"/>
  <c r="AD296" i="15"/>
  <c r="AD297" i="15"/>
  <c r="AD298" i="15"/>
  <c r="AD299" i="15"/>
  <c r="AD300" i="15"/>
  <c r="AD301" i="15"/>
  <c r="AD302" i="15"/>
  <c r="AD303" i="15"/>
  <c r="AD304" i="15"/>
  <c r="AD305" i="15"/>
  <c r="AD306" i="15"/>
  <c r="AD307" i="15"/>
  <c r="AD308" i="15"/>
  <c r="AD309" i="15"/>
  <c r="AD310" i="15"/>
  <c r="AD311" i="15"/>
  <c r="AD312" i="15"/>
  <c r="AD313" i="15"/>
  <c r="AD314" i="15"/>
  <c r="AD315" i="15"/>
  <c r="AD316" i="15"/>
  <c r="AD317" i="15"/>
  <c r="AD318" i="15"/>
  <c r="AD319" i="15"/>
  <c r="AD320" i="15"/>
  <c r="AD321" i="15"/>
  <c r="AD322" i="15"/>
  <c r="AD323" i="15"/>
  <c r="AD324" i="15"/>
  <c r="AD325" i="15"/>
  <c r="AD326" i="15"/>
  <c r="AD327" i="15"/>
  <c r="AD328" i="15"/>
  <c r="AD329" i="15"/>
  <c r="AD330" i="15"/>
  <c r="AD331" i="15"/>
  <c r="AD332" i="15"/>
  <c r="AD333" i="15"/>
  <c r="AD334" i="15"/>
  <c r="AD335" i="15"/>
  <c r="AD336" i="15"/>
  <c r="AD337" i="15"/>
  <c r="AD338" i="15"/>
  <c r="AD339" i="15"/>
  <c r="AD340" i="15"/>
  <c r="AD341" i="15"/>
  <c r="AD342" i="15"/>
  <c r="AD343" i="15"/>
  <c r="AD344" i="15"/>
  <c r="AD345" i="15"/>
  <c r="AD346" i="15"/>
  <c r="AD347" i="15"/>
  <c r="AD348" i="15"/>
  <c r="AD349" i="15"/>
  <c r="AD350" i="15"/>
  <c r="AD351" i="15"/>
  <c r="AD352" i="15"/>
  <c r="AD353" i="15"/>
  <c r="AD354" i="15"/>
  <c r="AD355" i="15"/>
  <c r="AD356" i="15"/>
  <c r="AD357" i="15"/>
  <c r="AD358" i="15"/>
  <c r="AD359" i="15"/>
  <c r="AD360" i="15"/>
  <c r="AD361" i="15"/>
  <c r="AD362" i="15"/>
  <c r="AD363" i="15"/>
  <c r="AD364" i="15"/>
  <c r="AD365" i="15"/>
  <c r="AD366" i="15"/>
  <c r="AD367" i="15"/>
  <c r="AD368" i="15"/>
  <c r="AD369" i="15"/>
  <c r="AD370" i="15"/>
  <c r="AD371" i="15"/>
  <c r="AD372" i="15"/>
  <c r="AD373" i="15"/>
  <c r="AD374" i="15"/>
  <c r="AD375" i="15"/>
  <c r="AD376" i="15"/>
  <c r="AD377" i="15"/>
  <c r="AD378" i="15"/>
  <c r="AD379" i="15"/>
  <c r="AD380" i="15"/>
  <c r="AD381" i="15"/>
  <c r="AD382" i="15"/>
  <c r="AD383" i="15"/>
  <c r="AD384" i="15"/>
  <c r="AD385" i="15"/>
  <c r="AD386" i="15"/>
  <c r="AD387" i="15"/>
  <c r="AD388" i="15"/>
  <c r="AD389" i="15"/>
  <c r="AD390" i="15"/>
  <c r="AD391" i="15"/>
  <c r="AD392" i="15"/>
  <c r="AD393" i="15"/>
  <c r="AD394" i="15"/>
  <c r="AD395" i="15"/>
  <c r="AD396" i="15"/>
  <c r="AD397" i="15"/>
  <c r="AD398" i="15"/>
  <c r="AD399" i="15"/>
  <c r="AD400" i="15"/>
  <c r="AD401" i="15"/>
  <c r="AD402" i="15"/>
  <c r="AD403" i="15"/>
  <c r="AD404" i="15"/>
  <c r="AD405" i="15"/>
  <c r="AD406" i="15"/>
  <c r="AD407" i="15"/>
  <c r="AD408" i="15"/>
  <c r="AD409" i="15"/>
  <c r="AD410" i="15"/>
  <c r="AD411" i="15"/>
  <c r="AD412" i="15"/>
  <c r="AD413" i="15"/>
  <c r="AD414" i="15"/>
  <c r="AD415" i="15"/>
  <c r="AD416" i="15"/>
  <c r="AD417" i="15"/>
  <c r="AD418" i="15"/>
  <c r="AD419" i="15"/>
  <c r="AD420" i="15"/>
  <c r="AD421" i="15"/>
  <c r="AD422" i="15"/>
  <c r="AD423" i="15"/>
  <c r="AD424" i="15"/>
  <c r="AD425" i="15"/>
  <c r="AD426" i="15"/>
  <c r="AD427" i="15"/>
  <c r="AD428" i="15"/>
  <c r="AD429" i="15"/>
  <c r="AD430" i="15"/>
  <c r="AD431" i="15"/>
  <c r="AD432" i="15"/>
  <c r="AD433" i="15"/>
  <c r="AD434" i="15"/>
  <c r="AD435" i="15"/>
  <c r="AD436" i="15"/>
  <c r="AD437" i="15"/>
  <c r="AD438" i="15"/>
  <c r="AD439" i="15"/>
  <c r="AD440" i="15"/>
  <c r="AD441" i="15"/>
  <c r="AD442" i="15"/>
  <c r="AD443" i="15"/>
  <c r="AD444" i="15"/>
  <c r="AD445" i="15"/>
  <c r="AD446" i="15"/>
  <c r="AD447" i="15"/>
  <c r="AD448" i="15"/>
  <c r="AD449" i="15"/>
  <c r="AD450" i="15"/>
  <c r="AD451" i="15"/>
  <c r="AD452" i="15"/>
  <c r="AD453" i="15"/>
  <c r="AD454" i="15"/>
  <c r="AD455" i="15"/>
  <c r="AD456" i="15"/>
  <c r="AD457" i="15"/>
  <c r="AD458" i="15"/>
  <c r="AD459" i="15"/>
  <c r="AD460" i="15"/>
  <c r="AD461" i="15"/>
  <c r="AD462" i="15"/>
  <c r="AD463" i="15"/>
  <c r="AD464" i="15"/>
  <c r="AD465" i="15"/>
  <c r="AD466" i="15"/>
  <c r="AD467" i="15"/>
  <c r="AD468" i="15"/>
  <c r="AD469" i="15"/>
  <c r="AD470" i="15"/>
  <c r="AD471" i="15"/>
  <c r="AD472" i="15"/>
  <c r="AD473" i="15"/>
  <c r="AD474" i="15"/>
  <c r="AD475" i="15"/>
  <c r="AD476" i="15"/>
  <c r="AD477" i="15"/>
  <c r="AD478" i="15"/>
  <c r="AD479" i="15"/>
  <c r="AD480" i="15"/>
  <c r="AD481" i="15"/>
  <c r="AD482" i="15"/>
  <c r="AD483" i="15"/>
  <c r="AD484" i="15"/>
  <c r="AD485" i="15"/>
  <c r="AD486" i="15"/>
  <c r="AD487" i="15"/>
  <c r="AD488" i="15"/>
  <c r="AD489" i="15"/>
  <c r="AD490" i="15"/>
  <c r="AD491" i="15"/>
  <c r="AD492" i="15"/>
  <c r="AD493" i="15"/>
  <c r="AD494" i="15"/>
  <c r="AD495" i="15"/>
  <c r="AD496" i="15"/>
  <c r="AD497" i="15"/>
  <c r="AD498" i="15"/>
  <c r="AD499" i="15"/>
  <c r="AD500" i="15"/>
  <c r="AC8" i="15"/>
  <c r="AC9" i="15"/>
  <c r="AC10" i="15"/>
  <c r="AC11" i="15"/>
  <c r="AC12" i="15"/>
  <c r="AC13" i="15"/>
  <c r="AC14" i="15"/>
  <c r="AC15" i="15"/>
  <c r="AC16" i="15"/>
  <c r="AC17" i="15"/>
  <c r="AC18" i="15"/>
  <c r="AC19" i="15"/>
  <c r="AC20" i="15"/>
  <c r="AC21" i="15"/>
  <c r="AC22" i="15"/>
  <c r="AC23" i="15"/>
  <c r="AC24" i="15"/>
  <c r="AC25" i="15"/>
  <c r="AC26" i="15"/>
  <c r="AC27" i="15"/>
  <c r="AC28" i="15"/>
  <c r="AC29" i="15"/>
  <c r="AC30" i="15"/>
  <c r="AC31" i="15"/>
  <c r="AC32" i="15"/>
  <c r="AC33" i="15"/>
  <c r="AC34" i="15"/>
  <c r="AC35" i="15"/>
  <c r="AC36" i="15"/>
  <c r="AC37" i="15"/>
  <c r="AC38" i="15"/>
  <c r="AC39" i="15"/>
  <c r="AC40" i="15"/>
  <c r="AC41" i="15"/>
  <c r="AC42" i="15"/>
  <c r="AC43" i="15"/>
  <c r="AC44" i="15"/>
  <c r="AC45" i="15"/>
  <c r="AC46" i="15"/>
  <c r="AC47" i="15"/>
  <c r="AC48" i="15"/>
  <c r="AC49" i="15"/>
  <c r="AC50" i="15"/>
  <c r="AC51" i="15"/>
  <c r="AC52" i="15"/>
  <c r="AC53" i="15"/>
  <c r="AC54" i="15"/>
  <c r="AC55" i="15"/>
  <c r="AC56" i="15"/>
  <c r="AC57" i="15"/>
  <c r="AC58" i="15"/>
  <c r="AC59" i="15"/>
  <c r="AC60" i="15"/>
  <c r="AC61" i="15"/>
  <c r="AC62" i="15"/>
  <c r="AC63" i="15"/>
  <c r="AC64" i="15"/>
  <c r="AC65" i="15"/>
  <c r="AC66" i="15"/>
  <c r="AC67" i="15"/>
  <c r="AC68" i="15"/>
  <c r="AC69" i="15"/>
  <c r="AC70" i="15"/>
  <c r="AC71" i="15"/>
  <c r="AC72" i="15"/>
  <c r="AC73" i="15"/>
  <c r="AC74" i="15"/>
  <c r="AC75" i="15"/>
  <c r="AC76" i="15"/>
  <c r="AC77" i="15"/>
  <c r="AC78" i="15"/>
  <c r="AC79" i="15"/>
  <c r="AC80" i="15"/>
  <c r="AC81" i="15"/>
  <c r="AC82" i="15"/>
  <c r="AC83" i="15"/>
  <c r="AC84" i="15"/>
  <c r="AC85" i="15"/>
  <c r="AC86" i="15"/>
  <c r="AC87" i="15"/>
  <c r="AC88" i="15"/>
  <c r="AC89" i="15"/>
  <c r="AC90" i="15"/>
  <c r="AC91" i="15"/>
  <c r="AC92" i="15"/>
  <c r="AC93" i="15"/>
  <c r="AC94" i="15"/>
  <c r="AC95" i="15"/>
  <c r="AC96" i="15"/>
  <c r="AC97" i="15"/>
  <c r="AC98" i="15"/>
  <c r="AC99" i="15"/>
  <c r="AC100" i="15"/>
  <c r="AC101" i="15"/>
  <c r="AC102" i="15"/>
  <c r="AC103" i="15"/>
  <c r="AC104" i="15"/>
  <c r="AC105" i="15"/>
  <c r="AC106" i="15"/>
  <c r="AC107" i="15"/>
  <c r="AC108" i="15"/>
  <c r="AC109" i="15"/>
  <c r="AC110" i="15"/>
  <c r="AC111" i="15"/>
  <c r="AC112" i="15"/>
  <c r="AC113" i="15"/>
  <c r="AC114" i="15"/>
  <c r="AC115" i="15"/>
  <c r="AC116" i="15"/>
  <c r="AC117" i="15"/>
  <c r="AC118" i="15"/>
  <c r="AC119" i="15"/>
  <c r="AC120" i="15"/>
  <c r="AC121" i="15"/>
  <c r="AC122" i="15"/>
  <c r="AC123" i="15"/>
  <c r="AC124" i="15"/>
  <c r="AC125" i="15"/>
  <c r="AC126" i="15"/>
  <c r="AC127" i="15"/>
  <c r="AC128" i="15"/>
  <c r="AC129" i="15"/>
  <c r="AC130" i="15"/>
  <c r="AC131" i="15"/>
  <c r="AC132" i="15"/>
  <c r="AC133" i="15"/>
  <c r="AC134" i="15"/>
  <c r="AC135" i="15"/>
  <c r="AC136" i="15"/>
  <c r="AC137" i="15"/>
  <c r="AC138" i="15"/>
  <c r="AC139" i="15"/>
  <c r="AC140" i="15"/>
  <c r="AC141" i="15"/>
  <c r="AC142" i="15"/>
  <c r="AC143" i="15"/>
  <c r="AC144" i="15"/>
  <c r="AC145" i="15"/>
  <c r="AC146" i="15"/>
  <c r="AC147" i="15"/>
  <c r="AC148" i="15"/>
  <c r="AC149" i="15"/>
  <c r="AC150" i="15"/>
  <c r="AC151" i="15"/>
  <c r="AC152" i="15"/>
  <c r="AC153" i="15"/>
  <c r="AC154" i="15"/>
  <c r="AC155" i="15"/>
  <c r="AC156" i="15"/>
  <c r="AC157" i="15"/>
  <c r="AC158" i="15"/>
  <c r="AC159" i="15"/>
  <c r="AC160" i="15"/>
  <c r="AC161" i="15"/>
  <c r="AC162" i="15"/>
  <c r="AC163" i="15"/>
  <c r="AC164" i="15"/>
  <c r="AC165" i="15"/>
  <c r="AC166" i="15"/>
  <c r="AC167" i="15"/>
  <c r="AC168" i="15"/>
  <c r="AC169" i="15"/>
  <c r="AC170" i="15"/>
  <c r="AC171" i="15"/>
  <c r="AC172" i="15"/>
  <c r="AC173" i="15"/>
  <c r="AC174" i="15"/>
  <c r="AC175" i="15"/>
  <c r="AC176" i="15"/>
  <c r="AC177" i="15"/>
  <c r="AC178" i="15"/>
  <c r="AC179" i="15"/>
  <c r="AC180" i="15"/>
  <c r="AC181" i="15"/>
  <c r="AC182" i="15"/>
  <c r="AC183" i="15"/>
  <c r="AC184" i="15"/>
  <c r="AC185" i="15"/>
  <c r="AC186" i="15"/>
  <c r="AC187" i="15"/>
  <c r="AC188" i="15"/>
  <c r="AC189" i="15"/>
  <c r="AC190" i="15"/>
  <c r="AC191" i="15"/>
  <c r="AC192" i="15"/>
  <c r="AC193" i="15"/>
  <c r="AC194" i="15"/>
  <c r="AC195" i="15"/>
  <c r="AC196" i="15"/>
  <c r="AC197" i="15"/>
  <c r="AC198" i="15"/>
  <c r="AC199" i="15"/>
  <c r="AC200" i="15"/>
  <c r="AC201" i="15"/>
  <c r="AC202" i="15"/>
  <c r="AC203" i="15"/>
  <c r="AC204" i="15"/>
  <c r="AC205" i="15"/>
  <c r="AC206" i="15"/>
  <c r="AC207" i="15"/>
  <c r="AC208" i="15"/>
  <c r="AC209" i="15"/>
  <c r="AC210" i="15"/>
  <c r="AC211" i="15"/>
  <c r="AC212" i="15"/>
  <c r="AC213" i="15"/>
  <c r="AC214" i="15"/>
  <c r="AC215" i="15"/>
  <c r="AC216" i="15"/>
  <c r="AC217" i="15"/>
  <c r="AC218" i="15"/>
  <c r="AC219" i="15"/>
  <c r="AC220" i="15"/>
  <c r="AC221" i="15"/>
  <c r="AC222" i="15"/>
  <c r="AC223" i="15"/>
  <c r="AC224" i="15"/>
  <c r="AC225" i="15"/>
  <c r="AC226" i="15"/>
  <c r="AC227" i="15"/>
  <c r="AC228" i="15"/>
  <c r="AC229" i="15"/>
  <c r="AC230" i="15"/>
  <c r="AC231" i="15"/>
  <c r="AC232" i="15"/>
  <c r="AC233" i="15"/>
  <c r="AC234" i="15"/>
  <c r="AC235" i="15"/>
  <c r="AC236" i="15"/>
  <c r="AC237" i="15"/>
  <c r="AC238" i="15"/>
  <c r="AC239" i="15"/>
  <c r="AC240" i="15"/>
  <c r="AC241" i="15"/>
  <c r="AC242" i="15"/>
  <c r="AC243" i="15"/>
  <c r="AC244" i="15"/>
  <c r="AC245" i="15"/>
  <c r="AC246" i="15"/>
  <c r="AC247" i="15"/>
  <c r="AC248" i="15"/>
  <c r="AC249" i="15"/>
  <c r="AC250" i="15"/>
  <c r="AC251" i="15"/>
  <c r="AC252" i="15"/>
  <c r="AC253" i="15"/>
  <c r="AC254" i="15"/>
  <c r="AC255" i="15"/>
  <c r="AC256" i="15"/>
  <c r="AC257" i="15"/>
  <c r="AC258" i="15"/>
  <c r="AC259" i="15"/>
  <c r="AC260" i="15"/>
  <c r="AC261" i="15"/>
  <c r="AC262" i="15"/>
  <c r="AC263" i="15"/>
  <c r="AC264" i="15"/>
  <c r="AC265" i="15"/>
  <c r="AC266" i="15"/>
  <c r="AC267" i="15"/>
  <c r="AC268" i="15"/>
  <c r="AC269" i="15"/>
  <c r="AC270" i="15"/>
  <c r="AC271" i="15"/>
  <c r="AC272" i="15"/>
  <c r="AC273" i="15"/>
  <c r="AC274" i="15"/>
  <c r="AC275" i="15"/>
  <c r="AC276" i="15"/>
  <c r="AC277" i="15"/>
  <c r="AC278" i="15"/>
  <c r="AC279" i="15"/>
  <c r="AC280" i="15"/>
  <c r="AC281" i="15"/>
  <c r="AC282" i="15"/>
  <c r="AC283" i="15"/>
  <c r="AC284" i="15"/>
  <c r="AC285" i="15"/>
  <c r="AC286" i="15"/>
  <c r="AC287" i="15"/>
  <c r="AC288" i="15"/>
  <c r="AC289" i="15"/>
  <c r="AC290" i="15"/>
  <c r="AC291" i="15"/>
  <c r="AC292" i="15"/>
  <c r="AC293" i="15"/>
  <c r="AC294" i="15"/>
  <c r="AC295" i="15"/>
  <c r="AC296" i="15"/>
  <c r="AC297" i="15"/>
  <c r="AC298" i="15"/>
  <c r="AC299" i="15"/>
  <c r="AC300" i="15"/>
  <c r="AC301" i="15"/>
  <c r="AC302" i="15"/>
  <c r="AC303" i="15"/>
  <c r="AC304" i="15"/>
  <c r="AC305" i="15"/>
  <c r="AC306" i="15"/>
  <c r="AC307" i="15"/>
  <c r="AC308" i="15"/>
  <c r="AC309" i="15"/>
  <c r="AC310" i="15"/>
  <c r="AC311" i="15"/>
  <c r="AC312" i="15"/>
  <c r="AC313" i="15"/>
  <c r="AC314" i="15"/>
  <c r="AC315" i="15"/>
  <c r="AC316" i="15"/>
  <c r="AC317" i="15"/>
  <c r="AC318" i="15"/>
  <c r="AC319" i="15"/>
  <c r="AC320" i="15"/>
  <c r="AC321" i="15"/>
  <c r="AC322" i="15"/>
  <c r="AC323" i="15"/>
  <c r="AC324" i="15"/>
  <c r="AC325" i="15"/>
  <c r="AC326" i="15"/>
  <c r="AC327" i="15"/>
  <c r="AC328" i="15"/>
  <c r="AC329" i="15"/>
  <c r="AC330" i="15"/>
  <c r="AC331" i="15"/>
  <c r="AC332" i="15"/>
  <c r="AC333" i="15"/>
  <c r="AC334" i="15"/>
  <c r="AC335" i="15"/>
  <c r="AC336" i="15"/>
  <c r="AC337" i="15"/>
  <c r="AC338" i="15"/>
  <c r="AC339" i="15"/>
  <c r="AC340" i="15"/>
  <c r="AC341" i="15"/>
  <c r="AC342" i="15"/>
  <c r="AC343" i="15"/>
  <c r="AC344" i="15"/>
  <c r="AC345" i="15"/>
  <c r="AC346" i="15"/>
  <c r="AC347" i="15"/>
  <c r="AC348" i="15"/>
  <c r="AC349" i="15"/>
  <c r="AC350" i="15"/>
  <c r="AC351" i="15"/>
  <c r="AC352" i="15"/>
  <c r="AC353" i="15"/>
  <c r="AC354" i="15"/>
  <c r="AC355" i="15"/>
  <c r="AC356" i="15"/>
  <c r="AC357" i="15"/>
  <c r="AC358" i="15"/>
  <c r="AC359" i="15"/>
  <c r="AC360" i="15"/>
  <c r="AC361" i="15"/>
  <c r="AC362" i="15"/>
  <c r="AC363" i="15"/>
  <c r="AC364" i="15"/>
  <c r="AC365" i="15"/>
  <c r="AC366" i="15"/>
  <c r="AC367" i="15"/>
  <c r="AC368" i="15"/>
  <c r="AC369" i="15"/>
  <c r="AC370" i="15"/>
  <c r="AC371" i="15"/>
  <c r="AC372" i="15"/>
  <c r="AC373" i="15"/>
  <c r="AC374" i="15"/>
  <c r="AC375" i="15"/>
  <c r="AC376" i="15"/>
  <c r="AC377" i="15"/>
  <c r="AC378" i="15"/>
  <c r="AC379" i="15"/>
  <c r="AC380" i="15"/>
  <c r="AC381" i="15"/>
  <c r="AC382" i="15"/>
  <c r="AC383" i="15"/>
  <c r="AC384" i="15"/>
  <c r="AC385" i="15"/>
  <c r="AC386" i="15"/>
  <c r="AC387" i="15"/>
  <c r="AC388" i="15"/>
  <c r="AC389" i="15"/>
  <c r="AC390" i="15"/>
  <c r="AC391" i="15"/>
  <c r="AC392" i="15"/>
  <c r="AC393" i="15"/>
  <c r="AC394" i="15"/>
  <c r="AC395" i="15"/>
  <c r="AC396" i="15"/>
  <c r="AC397" i="15"/>
  <c r="AC398" i="15"/>
  <c r="AC399" i="15"/>
  <c r="AC400" i="15"/>
  <c r="AC401" i="15"/>
  <c r="AC402" i="15"/>
  <c r="AC403" i="15"/>
  <c r="AC404" i="15"/>
  <c r="AC405" i="15"/>
  <c r="AC406" i="15"/>
  <c r="AC407" i="15"/>
  <c r="AC408" i="15"/>
  <c r="AC409" i="15"/>
  <c r="AC410" i="15"/>
  <c r="AC411" i="15"/>
  <c r="AC412" i="15"/>
  <c r="AC413" i="15"/>
  <c r="AC414" i="15"/>
  <c r="AC415" i="15"/>
  <c r="AC416" i="15"/>
  <c r="AC417" i="15"/>
  <c r="AC418" i="15"/>
  <c r="AC419" i="15"/>
  <c r="AC420" i="15"/>
  <c r="AC421" i="15"/>
  <c r="AC422" i="15"/>
  <c r="AC423" i="15"/>
  <c r="AC424" i="15"/>
  <c r="AC425" i="15"/>
  <c r="AC426" i="15"/>
  <c r="AC427" i="15"/>
  <c r="AC428" i="15"/>
  <c r="AC429" i="15"/>
  <c r="AC430" i="15"/>
  <c r="AC431" i="15"/>
  <c r="AC432" i="15"/>
  <c r="AC433" i="15"/>
  <c r="AC434" i="15"/>
  <c r="AC435" i="15"/>
  <c r="AC436" i="15"/>
  <c r="AC437" i="15"/>
  <c r="AC438" i="15"/>
  <c r="AC439" i="15"/>
  <c r="AC440" i="15"/>
  <c r="AC441" i="15"/>
  <c r="AC442" i="15"/>
  <c r="AC443" i="15"/>
  <c r="AC444" i="15"/>
  <c r="AC445" i="15"/>
  <c r="AC446" i="15"/>
  <c r="AC447" i="15"/>
  <c r="AC448" i="15"/>
  <c r="AC449" i="15"/>
  <c r="AC450" i="15"/>
  <c r="AC451" i="15"/>
  <c r="AC452" i="15"/>
  <c r="AC453" i="15"/>
  <c r="AC454" i="15"/>
  <c r="AC455" i="15"/>
  <c r="AC456" i="15"/>
  <c r="AC457" i="15"/>
  <c r="AC458" i="15"/>
  <c r="AC459" i="15"/>
  <c r="AC460" i="15"/>
  <c r="AC461" i="15"/>
  <c r="AC462" i="15"/>
  <c r="AC463" i="15"/>
  <c r="AC464" i="15"/>
  <c r="AC465" i="15"/>
  <c r="AC466" i="15"/>
  <c r="AC467" i="15"/>
  <c r="AC468" i="15"/>
  <c r="AC469" i="15"/>
  <c r="AC470" i="15"/>
  <c r="AC471" i="15"/>
  <c r="AC472" i="15"/>
  <c r="AC473" i="15"/>
  <c r="AC474" i="15"/>
  <c r="AC475" i="15"/>
  <c r="AC476" i="15"/>
  <c r="AC477" i="15"/>
  <c r="AC478" i="15"/>
  <c r="AC479" i="15"/>
  <c r="AC480" i="15"/>
  <c r="AC481" i="15"/>
  <c r="AC482" i="15"/>
  <c r="AC483" i="15"/>
  <c r="AC484" i="15"/>
  <c r="AC485" i="15"/>
  <c r="AC486" i="15"/>
  <c r="AC487" i="15"/>
  <c r="AC488" i="15"/>
  <c r="AC489" i="15"/>
  <c r="AC490" i="15"/>
  <c r="AC491" i="15"/>
  <c r="AC492" i="15"/>
  <c r="AC493" i="15"/>
  <c r="AC494" i="15"/>
  <c r="AC495" i="15"/>
  <c r="AC496" i="15"/>
  <c r="AC497" i="15"/>
  <c r="AC498" i="15"/>
  <c r="AC499" i="15"/>
  <c r="AC500" i="15"/>
  <c r="AB8" i="15"/>
  <c r="AB9" i="15"/>
  <c r="AB10" i="15"/>
  <c r="AB11" i="15"/>
  <c r="AB12" i="15"/>
  <c r="AB13" i="15"/>
  <c r="AB14" i="15"/>
  <c r="AB15" i="15"/>
  <c r="AB16" i="15"/>
  <c r="AB17" i="15"/>
  <c r="AB18" i="15"/>
  <c r="AB19" i="15"/>
  <c r="AB20" i="15"/>
  <c r="AB21" i="15"/>
  <c r="AB22" i="15"/>
  <c r="AB23" i="15"/>
  <c r="AB24" i="15"/>
  <c r="AB25" i="15"/>
  <c r="AB26" i="15"/>
  <c r="AB27" i="15"/>
  <c r="AB28" i="15"/>
  <c r="AB29" i="15"/>
  <c r="AB30" i="15"/>
  <c r="AB31" i="15"/>
  <c r="AB32" i="15"/>
  <c r="AB33" i="15"/>
  <c r="AB34" i="15"/>
  <c r="AB35" i="15"/>
  <c r="AB36" i="15"/>
  <c r="AB37" i="15"/>
  <c r="AB38" i="15"/>
  <c r="AB39" i="15"/>
  <c r="AB40" i="15"/>
  <c r="AB41" i="15"/>
  <c r="AB42" i="15"/>
  <c r="AB43" i="15"/>
  <c r="AB44" i="15"/>
  <c r="AB45" i="15"/>
  <c r="AB46" i="15"/>
  <c r="AB47" i="15"/>
  <c r="AB48" i="15"/>
  <c r="AB49" i="15"/>
  <c r="AB50" i="15"/>
  <c r="AB51" i="15"/>
  <c r="AB52" i="15"/>
  <c r="AB53" i="15"/>
  <c r="AB54" i="15"/>
  <c r="AB55" i="15"/>
  <c r="AB56" i="15"/>
  <c r="AB57" i="15"/>
  <c r="AB58" i="15"/>
  <c r="AB59" i="15"/>
  <c r="AB60" i="15"/>
  <c r="AB61" i="15"/>
  <c r="AB62" i="15"/>
  <c r="AB63" i="15"/>
  <c r="AB64" i="15"/>
  <c r="AB65" i="15"/>
  <c r="AB66" i="15"/>
  <c r="AB67" i="15"/>
  <c r="AB68" i="15"/>
  <c r="AB69" i="15"/>
  <c r="AB70" i="15"/>
  <c r="AB71" i="15"/>
  <c r="AB72" i="15"/>
  <c r="AB73" i="15"/>
  <c r="AB74" i="15"/>
  <c r="AB75" i="15"/>
  <c r="AB76" i="15"/>
  <c r="AB77" i="15"/>
  <c r="AB78" i="15"/>
  <c r="AB79" i="15"/>
  <c r="AB80" i="15"/>
  <c r="AB81" i="15"/>
  <c r="AB82" i="15"/>
  <c r="AB83" i="15"/>
  <c r="AB84" i="15"/>
  <c r="AB85" i="15"/>
  <c r="AB86" i="15"/>
  <c r="AB87" i="15"/>
  <c r="AB88" i="15"/>
  <c r="AB89" i="15"/>
  <c r="AB90" i="15"/>
  <c r="AB91" i="15"/>
  <c r="AB92" i="15"/>
  <c r="AB93" i="15"/>
  <c r="AB94" i="15"/>
  <c r="AB95" i="15"/>
  <c r="AB96" i="15"/>
  <c r="AB97" i="15"/>
  <c r="AB98" i="15"/>
  <c r="AB99" i="15"/>
  <c r="AB100" i="15"/>
  <c r="AB101" i="15"/>
  <c r="AB102" i="15"/>
  <c r="AB103" i="15"/>
  <c r="AB104" i="15"/>
  <c r="AB105" i="15"/>
  <c r="AB106" i="15"/>
  <c r="AB107" i="15"/>
  <c r="AB108" i="15"/>
  <c r="AB109" i="15"/>
  <c r="AB110" i="15"/>
  <c r="AB111" i="15"/>
  <c r="AB112" i="15"/>
  <c r="AB113" i="15"/>
  <c r="AB114" i="15"/>
  <c r="AB115" i="15"/>
  <c r="AB116" i="15"/>
  <c r="AB117" i="15"/>
  <c r="AB118" i="15"/>
  <c r="AB119" i="15"/>
  <c r="AB120" i="15"/>
  <c r="AB121" i="15"/>
  <c r="AB122" i="15"/>
  <c r="AB123" i="15"/>
  <c r="AB124" i="15"/>
  <c r="AB125" i="15"/>
  <c r="AB126" i="15"/>
  <c r="AB127" i="15"/>
  <c r="AB128" i="15"/>
  <c r="AB129" i="15"/>
  <c r="AB130" i="15"/>
  <c r="AB131" i="15"/>
  <c r="AB132" i="15"/>
  <c r="AB133" i="15"/>
  <c r="AB134" i="15"/>
  <c r="AB135" i="15"/>
  <c r="AB136" i="15"/>
  <c r="AB137" i="15"/>
  <c r="AB138" i="15"/>
  <c r="AB139" i="15"/>
  <c r="AB140" i="15"/>
  <c r="AB141" i="15"/>
  <c r="AB142" i="15"/>
  <c r="AB143" i="15"/>
  <c r="AB144" i="15"/>
  <c r="AB145" i="15"/>
  <c r="AB146" i="15"/>
  <c r="AB147" i="15"/>
  <c r="AB148" i="15"/>
  <c r="AB149" i="15"/>
  <c r="AB150" i="15"/>
  <c r="AB151" i="15"/>
  <c r="AB152" i="15"/>
  <c r="AB153" i="15"/>
  <c r="AB154" i="15"/>
  <c r="AB155" i="15"/>
  <c r="AB156" i="15"/>
  <c r="AB157" i="15"/>
  <c r="AB158" i="15"/>
  <c r="AB159" i="15"/>
  <c r="AB160" i="15"/>
  <c r="AB161" i="15"/>
  <c r="AB162" i="15"/>
  <c r="AB163" i="15"/>
  <c r="AB164" i="15"/>
  <c r="AB165" i="15"/>
  <c r="AB166" i="15"/>
  <c r="AB167" i="15"/>
  <c r="AB168" i="15"/>
  <c r="AB169" i="15"/>
  <c r="AB170" i="15"/>
  <c r="AB171" i="15"/>
  <c r="AB172" i="15"/>
  <c r="AB173" i="15"/>
  <c r="AB174" i="15"/>
  <c r="AB175" i="15"/>
  <c r="AB176" i="15"/>
  <c r="AB177" i="15"/>
  <c r="AB178" i="15"/>
  <c r="AB179" i="15"/>
  <c r="AB180" i="15"/>
  <c r="AB181" i="15"/>
  <c r="AB182" i="15"/>
  <c r="AB183" i="15"/>
  <c r="AB184" i="15"/>
  <c r="AB185" i="15"/>
  <c r="AB186" i="15"/>
  <c r="AB187" i="15"/>
  <c r="AB188" i="15"/>
  <c r="AB189" i="15"/>
  <c r="AB190" i="15"/>
  <c r="AB191" i="15"/>
  <c r="AB192" i="15"/>
  <c r="AB193" i="15"/>
  <c r="AB194" i="15"/>
  <c r="AB195" i="15"/>
  <c r="AB196" i="15"/>
  <c r="AB197" i="15"/>
  <c r="AB198" i="15"/>
  <c r="AB199" i="15"/>
  <c r="AB200" i="15"/>
  <c r="AB201" i="15"/>
  <c r="AB202" i="15"/>
  <c r="AB203" i="15"/>
  <c r="AB204" i="15"/>
  <c r="AB205" i="15"/>
  <c r="AB206" i="15"/>
  <c r="AB207" i="15"/>
  <c r="AB208" i="15"/>
  <c r="AB209" i="15"/>
  <c r="AB210" i="15"/>
  <c r="AB211" i="15"/>
  <c r="AB212" i="15"/>
  <c r="AB213" i="15"/>
  <c r="AB214" i="15"/>
  <c r="AB215" i="15"/>
  <c r="AB216" i="15"/>
  <c r="AB217" i="15"/>
  <c r="AB218" i="15"/>
  <c r="AB219" i="15"/>
  <c r="AB220" i="15"/>
  <c r="AB221" i="15"/>
  <c r="AB222" i="15"/>
  <c r="AB223" i="15"/>
  <c r="AB224" i="15"/>
  <c r="AB225" i="15"/>
  <c r="AB226" i="15"/>
  <c r="AB227" i="15"/>
  <c r="AB228" i="15"/>
  <c r="AB229" i="15"/>
  <c r="AB230" i="15"/>
  <c r="AB231" i="15"/>
  <c r="AB232" i="15"/>
  <c r="AB233" i="15"/>
  <c r="AB234" i="15"/>
  <c r="AB235" i="15"/>
  <c r="AB236" i="15"/>
  <c r="AB237" i="15"/>
  <c r="AB238" i="15"/>
  <c r="AB239" i="15"/>
  <c r="AB240" i="15"/>
  <c r="AB241" i="15"/>
  <c r="AB242" i="15"/>
  <c r="AB243" i="15"/>
  <c r="AB244" i="15"/>
  <c r="AB245" i="15"/>
  <c r="AB246" i="15"/>
  <c r="AB247" i="15"/>
  <c r="AB248" i="15"/>
  <c r="AB249" i="15"/>
  <c r="AB250" i="15"/>
  <c r="AB251" i="15"/>
  <c r="AB252" i="15"/>
  <c r="AB253" i="15"/>
  <c r="AB254" i="15"/>
  <c r="AB255" i="15"/>
  <c r="AB256" i="15"/>
  <c r="AB257" i="15"/>
  <c r="AB258" i="15"/>
  <c r="AB259" i="15"/>
  <c r="AB260" i="15"/>
  <c r="AB261" i="15"/>
  <c r="AB262" i="15"/>
  <c r="AB263" i="15"/>
  <c r="AB264" i="15"/>
  <c r="AB265" i="15"/>
  <c r="AB266" i="15"/>
  <c r="AB267" i="15"/>
  <c r="AB268" i="15"/>
  <c r="AB269" i="15"/>
  <c r="AB270" i="15"/>
  <c r="AB271" i="15"/>
  <c r="AB272" i="15"/>
  <c r="AB273" i="15"/>
  <c r="AB274" i="15"/>
  <c r="AB275" i="15"/>
  <c r="AB276" i="15"/>
  <c r="AB277" i="15"/>
  <c r="AB278" i="15"/>
  <c r="AB279" i="15"/>
  <c r="AB280" i="15"/>
  <c r="AB281" i="15"/>
  <c r="AB282" i="15"/>
  <c r="AB283" i="15"/>
  <c r="AB284" i="15"/>
  <c r="AB285" i="15"/>
  <c r="AB286" i="15"/>
  <c r="AB287" i="15"/>
  <c r="AB288" i="15"/>
  <c r="AB289" i="15"/>
  <c r="AB290" i="15"/>
  <c r="AB291" i="15"/>
  <c r="AB292" i="15"/>
  <c r="AB293" i="15"/>
  <c r="AB294" i="15"/>
  <c r="AB295" i="15"/>
  <c r="AB296" i="15"/>
  <c r="AB297" i="15"/>
  <c r="AB298" i="15"/>
  <c r="AB299" i="15"/>
  <c r="AB300" i="15"/>
  <c r="AB301" i="15"/>
  <c r="AB302" i="15"/>
  <c r="AB303" i="15"/>
  <c r="AB304" i="15"/>
  <c r="AB305" i="15"/>
  <c r="AB306" i="15"/>
  <c r="AB307" i="15"/>
  <c r="AB308" i="15"/>
  <c r="AB309" i="15"/>
  <c r="AB310" i="15"/>
  <c r="AB311" i="15"/>
  <c r="AB312" i="15"/>
  <c r="AB313" i="15"/>
  <c r="AB314" i="15"/>
  <c r="AB315" i="15"/>
  <c r="AB316" i="15"/>
  <c r="AB317" i="15"/>
  <c r="AB318" i="15"/>
  <c r="AB319" i="15"/>
  <c r="AB320" i="15"/>
  <c r="AB321" i="15"/>
  <c r="AB322" i="15"/>
  <c r="AB323" i="15"/>
  <c r="AB324" i="15"/>
  <c r="AB325" i="15"/>
  <c r="AB326" i="15"/>
  <c r="AB327" i="15"/>
  <c r="AB328" i="15"/>
  <c r="AB329" i="15"/>
  <c r="AB330" i="15"/>
  <c r="AB331" i="15"/>
  <c r="AB332" i="15"/>
  <c r="AB333" i="15"/>
  <c r="AB334" i="15"/>
  <c r="AB335" i="15"/>
  <c r="AB336" i="15"/>
  <c r="AB337" i="15"/>
  <c r="AB338" i="15"/>
  <c r="AB339" i="15"/>
  <c r="AB340" i="15"/>
  <c r="AB341" i="15"/>
  <c r="AB342" i="15"/>
  <c r="AB343" i="15"/>
  <c r="AB344" i="15"/>
  <c r="AB345" i="15"/>
  <c r="AB346" i="15"/>
  <c r="AB347" i="15"/>
  <c r="AB348" i="15"/>
  <c r="AB349" i="15"/>
  <c r="AB350" i="15"/>
  <c r="AB351" i="15"/>
  <c r="AB352" i="15"/>
  <c r="AB353" i="15"/>
  <c r="AB354" i="15"/>
  <c r="AB355" i="15"/>
  <c r="AB356" i="15"/>
  <c r="AB357" i="15"/>
  <c r="AB358" i="15"/>
  <c r="AB359" i="15"/>
  <c r="AB360" i="15"/>
  <c r="AB361" i="15"/>
  <c r="AB362" i="15"/>
  <c r="AB363" i="15"/>
  <c r="AB364" i="15"/>
  <c r="AB365" i="15"/>
  <c r="AB366" i="15"/>
  <c r="AB367" i="15"/>
  <c r="AB368" i="15"/>
  <c r="AB369" i="15"/>
  <c r="AB370" i="15"/>
  <c r="AB371" i="15"/>
  <c r="AB372" i="15"/>
  <c r="AB373" i="15"/>
  <c r="AB374" i="15"/>
  <c r="AB375" i="15"/>
  <c r="AB376" i="15"/>
  <c r="AB377" i="15"/>
  <c r="AB378" i="15"/>
  <c r="AB379" i="15"/>
  <c r="AB380" i="15"/>
  <c r="AB381" i="15"/>
  <c r="AB382" i="15"/>
  <c r="AB383" i="15"/>
  <c r="AB384" i="15"/>
  <c r="AB385" i="15"/>
  <c r="AB386" i="15"/>
  <c r="AB387" i="15"/>
  <c r="AB388" i="15"/>
  <c r="AB389" i="15"/>
  <c r="AB390" i="15"/>
  <c r="AB391" i="15"/>
  <c r="AB392" i="15"/>
  <c r="AB393" i="15"/>
  <c r="AB394" i="15"/>
  <c r="AB395" i="15"/>
  <c r="AB396" i="15"/>
  <c r="AB397" i="15"/>
  <c r="AB398" i="15"/>
  <c r="AB399" i="15"/>
  <c r="AB400" i="15"/>
  <c r="AB401" i="15"/>
  <c r="AB402" i="15"/>
  <c r="AB403" i="15"/>
  <c r="AB404" i="15"/>
  <c r="AB405" i="15"/>
  <c r="AB406" i="15"/>
  <c r="AB407" i="15"/>
  <c r="AB408" i="15"/>
  <c r="AB409" i="15"/>
  <c r="AB410" i="15"/>
  <c r="AB411" i="15"/>
  <c r="AB412" i="15"/>
  <c r="AB413" i="15"/>
  <c r="AB414" i="15"/>
  <c r="AB415" i="15"/>
  <c r="AB416" i="15"/>
  <c r="AB417" i="15"/>
  <c r="AB418" i="15"/>
  <c r="AB419" i="15"/>
  <c r="AB420" i="15"/>
  <c r="AB421" i="15"/>
  <c r="AB422" i="15"/>
  <c r="AB423" i="15"/>
  <c r="AB424" i="15"/>
  <c r="AB425" i="15"/>
  <c r="AB426" i="15"/>
  <c r="AB427" i="15"/>
  <c r="AB428" i="15"/>
  <c r="AB429" i="15"/>
  <c r="AB430" i="15"/>
  <c r="AB431" i="15"/>
  <c r="AB432" i="15"/>
  <c r="AB433" i="15"/>
  <c r="AB434" i="15"/>
  <c r="AB435" i="15"/>
  <c r="AB436" i="15"/>
  <c r="AB437" i="15"/>
  <c r="AB438" i="15"/>
  <c r="AB439" i="15"/>
  <c r="AB440" i="15"/>
  <c r="AB441" i="15"/>
  <c r="AB442" i="15"/>
  <c r="AB443" i="15"/>
  <c r="AB444" i="15"/>
  <c r="AB445" i="15"/>
  <c r="AB446" i="15"/>
  <c r="AB447" i="15"/>
  <c r="AB448" i="15"/>
  <c r="AB449" i="15"/>
  <c r="AB450" i="15"/>
  <c r="AB451" i="15"/>
  <c r="AB452" i="15"/>
  <c r="AB453" i="15"/>
  <c r="AB454" i="15"/>
  <c r="AB455" i="15"/>
  <c r="AB456" i="15"/>
  <c r="AB457" i="15"/>
  <c r="AB458" i="15"/>
  <c r="AB459" i="15"/>
  <c r="AB460" i="15"/>
  <c r="AB461" i="15"/>
  <c r="AB462" i="15"/>
  <c r="AB463" i="15"/>
  <c r="AB464" i="15"/>
  <c r="AB465" i="15"/>
  <c r="AB466" i="15"/>
  <c r="AB467" i="15"/>
  <c r="AB468" i="15"/>
  <c r="AB469" i="15"/>
  <c r="AB470" i="15"/>
  <c r="AB471" i="15"/>
  <c r="AB472" i="15"/>
  <c r="AB473" i="15"/>
  <c r="AB474" i="15"/>
  <c r="AB475" i="15"/>
  <c r="AB476" i="15"/>
  <c r="AB477" i="15"/>
  <c r="AB478" i="15"/>
  <c r="AB479" i="15"/>
  <c r="AB480" i="15"/>
  <c r="AB481" i="15"/>
  <c r="AB482" i="15"/>
  <c r="AB483" i="15"/>
  <c r="AB484" i="15"/>
  <c r="AB485" i="15"/>
  <c r="AB486" i="15"/>
  <c r="AB487" i="15"/>
  <c r="AB488" i="15"/>
  <c r="AB489" i="15"/>
  <c r="AB490" i="15"/>
  <c r="AB491" i="15"/>
  <c r="AB492" i="15"/>
  <c r="AB493" i="15"/>
  <c r="AB494" i="15"/>
  <c r="AB495" i="15"/>
  <c r="AB496" i="15"/>
  <c r="AB497" i="15"/>
  <c r="AB498" i="15"/>
  <c r="AB499" i="15"/>
  <c r="AB500" i="15"/>
  <c r="AE7" i="15"/>
  <c r="AD7" i="15"/>
  <c r="AC7" i="15"/>
  <c r="AB7" i="15"/>
  <c r="AA8" i="15"/>
  <c r="AA9" i="15"/>
  <c r="AA10" i="15"/>
  <c r="AA11" i="15"/>
  <c r="AA12" i="15"/>
  <c r="AA13" i="15"/>
  <c r="AA14" i="15"/>
  <c r="AA15" i="15"/>
  <c r="AA16" i="15"/>
  <c r="AA17" i="15"/>
  <c r="AA18" i="15"/>
  <c r="AA19" i="15"/>
  <c r="AA20" i="15"/>
  <c r="AA21" i="15"/>
  <c r="AA22" i="15"/>
  <c r="AA23" i="15"/>
  <c r="AA24" i="15"/>
  <c r="AA25" i="15"/>
  <c r="AA26" i="15"/>
  <c r="AA27" i="15"/>
  <c r="AA28" i="15"/>
  <c r="AA29" i="15"/>
  <c r="AA30" i="15"/>
  <c r="AA31" i="15"/>
  <c r="AA32" i="15"/>
  <c r="AA33" i="15"/>
  <c r="AA34" i="15"/>
  <c r="AA35" i="15"/>
  <c r="AA36" i="15"/>
  <c r="AA37" i="15"/>
  <c r="AA38" i="15"/>
  <c r="AA39" i="15"/>
  <c r="AA40" i="15"/>
  <c r="AA41" i="15"/>
  <c r="AA42" i="15"/>
  <c r="AA43" i="15"/>
  <c r="AA44" i="15"/>
  <c r="AA45" i="15"/>
  <c r="AA46" i="15"/>
  <c r="AA47" i="15"/>
  <c r="AA48" i="15"/>
  <c r="AA49" i="15"/>
  <c r="AA50" i="15"/>
  <c r="AA51" i="15"/>
  <c r="AA52" i="15"/>
  <c r="AA53" i="15"/>
  <c r="AA54" i="15"/>
  <c r="AA55" i="15"/>
  <c r="AA56" i="15"/>
  <c r="AA57" i="15"/>
  <c r="AA58" i="15"/>
  <c r="AA59" i="15"/>
  <c r="AA60" i="15"/>
  <c r="AA61" i="15"/>
  <c r="AA62" i="15"/>
  <c r="AA63" i="15"/>
  <c r="AA64" i="15"/>
  <c r="AA65" i="15"/>
  <c r="AA66" i="15"/>
  <c r="AA67" i="15"/>
  <c r="AA68" i="15"/>
  <c r="AA69" i="15"/>
  <c r="AA70" i="15"/>
  <c r="AA71" i="15"/>
  <c r="AA72" i="15"/>
  <c r="AA73" i="15"/>
  <c r="AA74" i="15"/>
  <c r="AA75" i="15"/>
  <c r="AA76" i="15"/>
  <c r="AA77" i="15"/>
  <c r="AA78" i="15"/>
  <c r="AA79" i="15"/>
  <c r="AA80" i="15"/>
  <c r="AA81" i="15"/>
  <c r="AA82" i="15"/>
  <c r="AA83" i="15"/>
  <c r="AA84" i="15"/>
  <c r="AA85" i="15"/>
  <c r="AA86" i="15"/>
  <c r="AA87" i="15"/>
  <c r="AA88" i="15"/>
  <c r="AA89" i="15"/>
  <c r="AA90" i="15"/>
  <c r="AA91" i="15"/>
  <c r="AA92" i="15"/>
  <c r="AA93" i="15"/>
  <c r="AA94" i="15"/>
  <c r="AA95" i="15"/>
  <c r="AA96" i="15"/>
  <c r="AA97" i="15"/>
  <c r="AA98" i="15"/>
  <c r="AA99" i="15"/>
  <c r="AA100" i="15"/>
  <c r="AA101" i="15"/>
  <c r="AA102" i="15"/>
  <c r="AA103" i="15"/>
  <c r="AA104" i="15"/>
  <c r="AA105" i="15"/>
  <c r="AA106" i="15"/>
  <c r="AA107" i="15"/>
  <c r="AA108" i="15"/>
  <c r="AA109" i="15"/>
  <c r="AA110" i="15"/>
  <c r="AA111" i="15"/>
  <c r="AA112" i="15"/>
  <c r="AA113" i="15"/>
  <c r="AA114" i="15"/>
  <c r="AA115" i="15"/>
  <c r="AA116" i="15"/>
  <c r="AA117" i="15"/>
  <c r="AA118" i="15"/>
  <c r="AA119" i="15"/>
  <c r="AA120" i="15"/>
  <c r="AA121" i="15"/>
  <c r="AA122" i="15"/>
  <c r="AA123" i="15"/>
  <c r="AA124" i="15"/>
  <c r="AA125" i="15"/>
  <c r="AA126" i="15"/>
  <c r="AA127" i="15"/>
  <c r="AA128" i="15"/>
  <c r="AA129" i="15"/>
  <c r="AA130" i="15"/>
  <c r="AA131" i="15"/>
  <c r="AA132" i="15"/>
  <c r="AA133" i="15"/>
  <c r="AA134" i="15"/>
  <c r="AA135" i="15"/>
  <c r="AA136" i="15"/>
  <c r="AA137" i="15"/>
  <c r="AA138" i="15"/>
  <c r="AA139" i="15"/>
  <c r="AA140" i="15"/>
  <c r="AA141" i="15"/>
  <c r="AA142" i="15"/>
  <c r="AA143" i="15"/>
  <c r="AA144" i="15"/>
  <c r="AA145" i="15"/>
  <c r="AA146" i="15"/>
  <c r="AA147" i="15"/>
  <c r="AA148" i="15"/>
  <c r="AA149" i="15"/>
  <c r="AA150" i="15"/>
  <c r="AA151" i="15"/>
  <c r="AA152" i="15"/>
  <c r="AA153" i="15"/>
  <c r="AA154" i="15"/>
  <c r="AA155" i="15"/>
  <c r="AA156" i="15"/>
  <c r="AA157" i="15"/>
  <c r="AA158" i="15"/>
  <c r="AA159" i="15"/>
  <c r="AA160" i="15"/>
  <c r="AA161" i="15"/>
  <c r="AA162" i="15"/>
  <c r="AA163" i="15"/>
  <c r="AA164" i="15"/>
  <c r="AA165" i="15"/>
  <c r="AA166" i="15"/>
  <c r="AA167" i="15"/>
  <c r="AA168" i="15"/>
  <c r="AA169" i="15"/>
  <c r="AA170" i="15"/>
  <c r="AA171" i="15"/>
  <c r="AA172" i="15"/>
  <c r="AA173" i="15"/>
  <c r="AA174" i="15"/>
  <c r="AA175" i="15"/>
  <c r="AA176" i="15"/>
  <c r="AA177" i="15"/>
  <c r="AA178" i="15"/>
  <c r="AA179" i="15"/>
  <c r="AA180" i="15"/>
  <c r="AA181" i="15"/>
  <c r="AA182" i="15"/>
  <c r="AA183" i="15"/>
  <c r="AA184" i="15"/>
  <c r="AA185" i="15"/>
  <c r="AA186" i="15"/>
  <c r="AA187" i="15"/>
  <c r="AA188" i="15"/>
  <c r="AA189" i="15"/>
  <c r="AA190" i="15"/>
  <c r="AA191" i="15"/>
  <c r="AA192" i="15"/>
  <c r="AA193" i="15"/>
  <c r="AA194" i="15"/>
  <c r="AA195" i="15"/>
  <c r="AA196" i="15"/>
  <c r="AA197" i="15"/>
  <c r="AA198" i="15"/>
  <c r="AA199" i="15"/>
  <c r="AA200" i="15"/>
  <c r="AA201" i="15"/>
  <c r="AA202" i="15"/>
  <c r="AA203" i="15"/>
  <c r="AA204" i="15"/>
  <c r="AA205" i="15"/>
  <c r="AA206" i="15"/>
  <c r="AA207" i="15"/>
  <c r="AA208" i="15"/>
  <c r="AA209" i="15"/>
  <c r="AA210" i="15"/>
  <c r="AA211" i="15"/>
  <c r="AA212" i="15"/>
  <c r="AA213" i="15"/>
  <c r="AA214" i="15"/>
  <c r="AA215" i="15"/>
  <c r="AA216" i="15"/>
  <c r="AA217" i="15"/>
  <c r="AA218" i="15"/>
  <c r="AA219" i="15"/>
  <c r="AA220" i="15"/>
  <c r="AA221" i="15"/>
  <c r="AA222" i="15"/>
  <c r="AA223" i="15"/>
  <c r="AA224" i="15"/>
  <c r="AA225" i="15"/>
  <c r="AA226" i="15"/>
  <c r="AA227" i="15"/>
  <c r="AA228" i="15"/>
  <c r="AA229" i="15"/>
  <c r="AA230" i="15"/>
  <c r="AA231" i="15"/>
  <c r="AA232" i="15"/>
  <c r="AA233" i="15"/>
  <c r="AA234" i="15"/>
  <c r="AA235" i="15"/>
  <c r="AA236" i="15"/>
  <c r="AA237" i="15"/>
  <c r="AA238" i="15"/>
  <c r="AA239" i="15"/>
  <c r="AA240" i="15"/>
  <c r="AA241" i="15"/>
  <c r="AA242" i="15"/>
  <c r="AA243" i="15"/>
  <c r="AA244" i="15"/>
  <c r="AA245" i="15"/>
  <c r="AA246" i="15"/>
  <c r="AA247" i="15"/>
  <c r="AA248" i="15"/>
  <c r="AA249" i="15"/>
  <c r="AA250" i="15"/>
  <c r="AA251" i="15"/>
  <c r="AA252" i="15"/>
  <c r="AA253" i="15"/>
  <c r="AA254" i="15"/>
  <c r="AA255" i="15"/>
  <c r="AA256" i="15"/>
  <c r="AA257" i="15"/>
  <c r="AA258" i="15"/>
  <c r="AA259" i="15"/>
  <c r="AA260" i="15"/>
  <c r="AA261" i="15"/>
  <c r="AA262" i="15"/>
  <c r="AA263" i="15"/>
  <c r="AA264" i="15"/>
  <c r="AA265" i="15"/>
  <c r="AA266" i="15"/>
  <c r="AA267" i="15"/>
  <c r="AA268" i="15"/>
  <c r="AA269" i="15"/>
  <c r="AA270" i="15"/>
  <c r="AA271" i="15"/>
  <c r="AA272" i="15"/>
  <c r="AA273" i="15"/>
  <c r="AA274" i="15"/>
  <c r="AA275" i="15"/>
  <c r="AA276" i="15"/>
  <c r="AA277" i="15"/>
  <c r="AA278" i="15"/>
  <c r="AA279" i="15"/>
  <c r="AA280" i="15"/>
  <c r="AA281" i="15"/>
  <c r="AA282" i="15"/>
  <c r="AA283" i="15"/>
  <c r="AA284" i="15"/>
  <c r="AA285" i="15"/>
  <c r="AA286" i="15"/>
  <c r="AA287" i="15"/>
  <c r="AA288" i="15"/>
  <c r="AA289" i="15"/>
  <c r="AA290" i="15"/>
  <c r="AA291" i="15"/>
  <c r="AA292" i="15"/>
  <c r="AA293" i="15"/>
  <c r="AA294" i="15"/>
  <c r="AA295" i="15"/>
  <c r="AA296" i="15"/>
  <c r="AA297" i="15"/>
  <c r="AA298" i="15"/>
  <c r="AA299" i="15"/>
  <c r="AA300" i="15"/>
  <c r="AA301" i="15"/>
  <c r="AA302" i="15"/>
  <c r="AA303" i="15"/>
  <c r="AA304" i="15"/>
  <c r="AA305" i="15"/>
  <c r="AA306" i="15"/>
  <c r="AA307" i="15"/>
  <c r="AA308" i="15"/>
  <c r="AA309" i="15"/>
  <c r="AA310" i="15"/>
  <c r="AA311" i="15"/>
  <c r="AA312" i="15"/>
  <c r="AA313" i="15"/>
  <c r="AA314" i="15"/>
  <c r="AA315" i="15"/>
  <c r="AA316" i="15"/>
  <c r="AA317" i="15"/>
  <c r="AA318" i="15"/>
  <c r="AA319" i="15"/>
  <c r="AA320" i="15"/>
  <c r="AA321" i="15"/>
  <c r="AA322" i="15"/>
  <c r="AA323" i="15"/>
  <c r="AA324" i="15"/>
  <c r="AA325" i="15"/>
  <c r="AA326" i="15"/>
  <c r="AA327" i="15"/>
  <c r="AA328" i="15"/>
  <c r="AA329" i="15"/>
  <c r="AA330" i="15"/>
  <c r="AA331" i="15"/>
  <c r="AA332" i="15"/>
  <c r="AA333" i="15"/>
  <c r="AA334" i="15"/>
  <c r="AA335" i="15"/>
  <c r="AA336" i="15"/>
  <c r="AA337" i="15"/>
  <c r="AA338" i="15"/>
  <c r="AA339" i="15"/>
  <c r="AA340" i="15"/>
  <c r="AA341" i="15"/>
  <c r="AA342" i="15"/>
  <c r="AA343" i="15"/>
  <c r="AA344" i="15"/>
  <c r="AA345" i="15"/>
  <c r="AA346" i="15"/>
  <c r="AA347" i="15"/>
  <c r="AA348" i="15"/>
  <c r="AA349" i="15"/>
  <c r="AA350" i="15"/>
  <c r="AA351" i="15"/>
  <c r="AA352" i="15"/>
  <c r="AA353" i="15"/>
  <c r="AA354" i="15"/>
  <c r="AA355" i="15"/>
  <c r="AA356" i="15"/>
  <c r="AA357" i="15"/>
  <c r="AA358" i="15"/>
  <c r="AA359" i="15"/>
  <c r="AA360" i="15"/>
  <c r="AA361" i="15"/>
  <c r="AA362" i="15"/>
  <c r="AA363" i="15"/>
  <c r="AA364" i="15"/>
  <c r="AA365" i="15"/>
  <c r="AA366" i="15"/>
  <c r="AA367" i="15"/>
  <c r="AA368" i="15"/>
  <c r="AA369" i="15"/>
  <c r="AA370" i="15"/>
  <c r="AA371" i="15"/>
  <c r="AA372" i="15"/>
  <c r="AA373" i="15"/>
  <c r="AA374" i="15"/>
  <c r="AA375" i="15"/>
  <c r="AA376" i="15"/>
  <c r="AA377" i="15"/>
  <c r="AA378" i="15"/>
  <c r="AA379" i="15"/>
  <c r="AA380" i="15"/>
  <c r="AA381" i="15"/>
  <c r="AA382" i="15"/>
  <c r="AA383" i="15"/>
  <c r="AA384" i="15"/>
  <c r="AA385" i="15"/>
  <c r="AA386" i="15"/>
  <c r="AA387" i="15"/>
  <c r="AA388" i="15"/>
  <c r="AA389" i="15"/>
  <c r="AA390" i="15"/>
  <c r="AA391" i="15"/>
  <c r="AA392" i="15"/>
  <c r="AA393" i="15"/>
  <c r="AA394" i="15"/>
  <c r="AA395" i="15"/>
  <c r="AA396" i="15"/>
  <c r="AA397" i="15"/>
  <c r="AA398" i="15"/>
  <c r="AA399" i="15"/>
  <c r="AA400" i="15"/>
  <c r="AA401" i="15"/>
  <c r="AA402" i="15"/>
  <c r="AA403" i="15"/>
  <c r="AA404" i="15"/>
  <c r="AA405" i="15"/>
  <c r="AA406" i="15"/>
  <c r="AA407" i="15"/>
  <c r="AA408" i="15"/>
  <c r="AA409" i="15"/>
  <c r="AA410" i="15"/>
  <c r="AA411" i="15"/>
  <c r="AA412" i="15"/>
  <c r="AA413" i="15"/>
  <c r="AA414" i="15"/>
  <c r="AA415" i="15"/>
  <c r="AA416" i="15"/>
  <c r="AA417" i="15"/>
  <c r="AA418" i="15"/>
  <c r="AA419" i="15"/>
  <c r="AA420" i="15"/>
  <c r="AA421" i="15"/>
  <c r="AA422" i="15"/>
  <c r="AA423" i="15"/>
  <c r="AA424" i="15"/>
  <c r="AA425" i="15"/>
  <c r="AA426" i="15"/>
  <c r="AA427" i="15"/>
  <c r="AA428" i="15"/>
  <c r="AA429" i="15"/>
  <c r="AA430" i="15"/>
  <c r="AA431" i="15"/>
  <c r="AA432" i="15"/>
  <c r="AA433" i="15"/>
  <c r="AA434" i="15"/>
  <c r="AA435" i="15"/>
  <c r="AA436" i="15"/>
  <c r="AA437" i="15"/>
  <c r="AA438" i="15"/>
  <c r="AA439" i="15"/>
  <c r="AA440" i="15"/>
  <c r="AA441" i="15"/>
  <c r="AA442" i="15"/>
  <c r="AA443" i="15"/>
  <c r="AA444" i="15"/>
  <c r="AA445" i="15"/>
  <c r="AA446" i="15"/>
  <c r="AA447" i="15"/>
  <c r="AA448" i="15"/>
  <c r="AA449" i="15"/>
  <c r="AA450" i="15"/>
  <c r="AA451" i="15"/>
  <c r="AA452" i="15"/>
  <c r="AA453" i="15"/>
  <c r="AA454" i="15"/>
  <c r="AA455" i="15"/>
  <c r="AA456" i="15"/>
  <c r="AA457" i="15"/>
  <c r="AA458" i="15"/>
  <c r="AA459" i="15"/>
  <c r="AA460" i="15"/>
  <c r="AA461" i="15"/>
  <c r="AA462" i="15"/>
  <c r="AA463" i="15"/>
  <c r="AA464" i="15"/>
  <c r="AA465" i="15"/>
  <c r="AA466" i="15"/>
  <c r="AA467" i="15"/>
  <c r="AA468" i="15"/>
  <c r="AA469" i="15"/>
  <c r="AA470" i="15"/>
  <c r="AA471" i="15"/>
  <c r="AA472" i="15"/>
  <c r="AA473" i="15"/>
  <c r="AA474" i="15"/>
  <c r="AA475" i="15"/>
  <c r="AA476" i="15"/>
  <c r="AA477" i="15"/>
  <c r="AA478" i="15"/>
  <c r="AA479" i="15"/>
  <c r="AA480" i="15"/>
  <c r="AA481" i="15"/>
  <c r="AA482" i="15"/>
  <c r="AA483" i="15"/>
  <c r="AA484" i="15"/>
  <c r="AA485" i="15"/>
  <c r="AA486" i="15"/>
  <c r="AA487" i="15"/>
  <c r="AA488" i="15"/>
  <c r="AA489" i="15"/>
  <c r="AA490" i="15"/>
  <c r="AA491" i="15"/>
  <c r="AA492" i="15"/>
  <c r="AA493" i="15"/>
  <c r="AA494" i="15"/>
  <c r="AA495" i="15"/>
  <c r="AA496" i="15"/>
  <c r="AA497" i="15"/>
  <c r="AA498" i="15"/>
  <c r="AA499" i="15"/>
  <c r="AA500" i="15"/>
  <c r="AA7" i="15"/>
  <c r="Z8" i="15"/>
  <c r="Z9" i="15"/>
  <c r="Z10" i="15"/>
  <c r="Z11" i="15"/>
  <c r="Z12" i="15"/>
  <c r="Z13" i="15"/>
  <c r="Z14" i="15"/>
  <c r="Z15" i="15"/>
  <c r="Z16" i="15"/>
  <c r="Z17" i="15"/>
  <c r="Z18" i="15"/>
  <c r="Z19" i="15"/>
  <c r="Z20" i="15"/>
  <c r="Z21" i="15"/>
  <c r="Z22" i="15"/>
  <c r="Z23" i="15"/>
  <c r="Z24" i="15"/>
  <c r="Z25" i="15"/>
  <c r="Z26" i="15"/>
  <c r="Z27" i="15"/>
  <c r="Z28" i="15"/>
  <c r="Z29" i="15"/>
  <c r="Z30" i="15"/>
  <c r="Z31" i="15"/>
  <c r="Z32" i="15"/>
  <c r="Z33" i="15"/>
  <c r="Z34" i="15"/>
  <c r="Z35" i="15"/>
  <c r="Z36" i="15"/>
  <c r="Z37" i="15"/>
  <c r="Z38" i="15"/>
  <c r="Z39" i="15"/>
  <c r="Z40" i="15"/>
  <c r="Z41" i="15"/>
  <c r="Z42" i="15"/>
  <c r="Z43" i="15"/>
  <c r="Z44" i="15"/>
  <c r="Z45" i="15"/>
  <c r="Z46" i="15"/>
  <c r="Z47" i="15"/>
  <c r="Z48" i="15"/>
  <c r="Z49" i="15"/>
  <c r="Z50" i="15"/>
  <c r="Z51" i="15"/>
  <c r="Z52" i="15"/>
  <c r="Z53" i="15"/>
  <c r="Z54" i="15"/>
  <c r="Z55" i="15"/>
  <c r="Z56" i="15"/>
  <c r="Z57" i="15"/>
  <c r="Z58" i="15"/>
  <c r="Z59" i="15"/>
  <c r="Z60" i="15"/>
  <c r="Z61" i="15"/>
  <c r="Z62" i="15"/>
  <c r="Z63" i="15"/>
  <c r="Z64" i="15"/>
  <c r="Z65" i="15"/>
  <c r="Z66" i="15"/>
  <c r="Z67" i="15"/>
  <c r="Z68" i="15"/>
  <c r="Z69" i="15"/>
  <c r="Z70" i="15"/>
  <c r="Z71" i="15"/>
  <c r="Z72" i="15"/>
  <c r="Z73" i="15"/>
  <c r="Z74" i="15"/>
  <c r="Z75" i="15"/>
  <c r="Z76" i="15"/>
  <c r="Z77" i="15"/>
  <c r="Z78" i="15"/>
  <c r="Z79" i="15"/>
  <c r="Z80" i="15"/>
  <c r="Z81" i="15"/>
  <c r="Z82" i="15"/>
  <c r="Z83" i="15"/>
  <c r="Z84" i="15"/>
  <c r="Z85" i="15"/>
  <c r="Z86" i="15"/>
  <c r="Z87" i="15"/>
  <c r="Z88" i="15"/>
  <c r="Z89" i="15"/>
  <c r="Z90" i="15"/>
  <c r="Z91" i="15"/>
  <c r="Z92" i="15"/>
  <c r="Z93" i="15"/>
  <c r="Z94" i="15"/>
  <c r="Z95" i="15"/>
  <c r="Z96" i="15"/>
  <c r="Z97" i="15"/>
  <c r="Z98" i="15"/>
  <c r="Z99" i="15"/>
  <c r="Z100" i="15"/>
  <c r="Z101" i="15"/>
  <c r="Z102" i="15"/>
  <c r="Z103" i="15"/>
  <c r="Z104" i="15"/>
  <c r="Z105" i="15"/>
  <c r="Z106" i="15"/>
  <c r="Z107" i="15"/>
  <c r="Z108" i="15"/>
  <c r="Z109" i="15"/>
  <c r="Z110" i="15"/>
  <c r="Z111" i="15"/>
  <c r="Z112" i="15"/>
  <c r="Z113" i="15"/>
  <c r="Z114" i="15"/>
  <c r="Z115" i="15"/>
  <c r="Z116" i="15"/>
  <c r="Z117" i="15"/>
  <c r="Z118" i="15"/>
  <c r="Z119" i="15"/>
  <c r="Z120" i="15"/>
  <c r="Z121" i="15"/>
  <c r="Z122" i="15"/>
  <c r="Z123" i="15"/>
  <c r="Z124" i="15"/>
  <c r="Z125" i="15"/>
  <c r="Z126" i="15"/>
  <c r="Z127" i="15"/>
  <c r="Z128" i="15"/>
  <c r="Z129" i="15"/>
  <c r="Z130" i="15"/>
  <c r="Z131" i="15"/>
  <c r="Z132" i="15"/>
  <c r="Z133" i="15"/>
  <c r="Z134" i="15"/>
  <c r="Z135" i="15"/>
  <c r="Z136" i="15"/>
  <c r="Z137" i="15"/>
  <c r="Z138" i="15"/>
  <c r="Z139" i="15"/>
  <c r="Z140" i="15"/>
  <c r="Z141" i="15"/>
  <c r="Z142" i="15"/>
  <c r="Z143" i="15"/>
  <c r="Z144" i="15"/>
  <c r="Z145" i="15"/>
  <c r="Z146" i="15"/>
  <c r="Z147" i="15"/>
  <c r="Z148" i="15"/>
  <c r="Z149" i="15"/>
  <c r="Z150" i="15"/>
  <c r="Z151" i="15"/>
  <c r="Z152" i="15"/>
  <c r="Z153" i="15"/>
  <c r="Z154" i="15"/>
  <c r="Z155" i="15"/>
  <c r="Z156" i="15"/>
  <c r="Z157" i="15"/>
  <c r="Z158" i="15"/>
  <c r="Z159" i="15"/>
  <c r="Z160" i="15"/>
  <c r="Z161" i="15"/>
  <c r="Z162" i="15"/>
  <c r="Z163" i="15"/>
  <c r="Z164" i="15"/>
  <c r="Z165" i="15"/>
  <c r="Z166" i="15"/>
  <c r="Z167" i="15"/>
  <c r="Z168" i="15"/>
  <c r="Z169" i="15"/>
  <c r="Z170" i="15"/>
  <c r="Z171" i="15"/>
  <c r="Z172" i="15"/>
  <c r="Z173" i="15"/>
  <c r="Z174" i="15"/>
  <c r="Z175" i="15"/>
  <c r="Z176" i="15"/>
  <c r="Z177" i="15"/>
  <c r="Z178" i="15"/>
  <c r="Z179" i="15"/>
  <c r="Z180" i="15"/>
  <c r="Z181" i="15"/>
  <c r="Z182" i="15"/>
  <c r="Z183" i="15"/>
  <c r="Z184" i="15"/>
  <c r="Z185" i="15"/>
  <c r="Z186" i="15"/>
  <c r="Z187" i="15"/>
  <c r="Z188" i="15"/>
  <c r="Z189" i="15"/>
  <c r="Z190" i="15"/>
  <c r="Z191" i="15"/>
  <c r="Z192" i="15"/>
  <c r="Z193" i="15"/>
  <c r="Z194" i="15"/>
  <c r="Z195" i="15"/>
  <c r="Z196" i="15"/>
  <c r="Z197" i="15"/>
  <c r="Z198" i="15"/>
  <c r="Z199" i="15"/>
  <c r="Z200" i="15"/>
  <c r="Z201" i="15"/>
  <c r="Z202" i="15"/>
  <c r="Z203" i="15"/>
  <c r="Z204" i="15"/>
  <c r="Z205" i="15"/>
  <c r="Z206" i="15"/>
  <c r="Z207" i="15"/>
  <c r="Z208" i="15"/>
  <c r="Z209" i="15"/>
  <c r="Z210" i="15"/>
  <c r="Z211" i="15"/>
  <c r="Z212" i="15"/>
  <c r="Z213" i="15"/>
  <c r="Z214" i="15"/>
  <c r="Z215" i="15"/>
  <c r="Z216" i="15"/>
  <c r="Z217" i="15"/>
  <c r="Z218" i="15"/>
  <c r="Z219" i="15"/>
  <c r="Z220" i="15"/>
  <c r="Z221" i="15"/>
  <c r="Z222" i="15"/>
  <c r="Z223" i="15"/>
  <c r="Z224" i="15"/>
  <c r="Z225" i="15"/>
  <c r="Z226" i="15"/>
  <c r="Z227" i="15"/>
  <c r="Z228" i="15"/>
  <c r="Z229" i="15"/>
  <c r="Z230" i="15"/>
  <c r="Z231" i="15"/>
  <c r="Z232" i="15"/>
  <c r="Z233" i="15"/>
  <c r="Z234" i="15"/>
  <c r="Z235" i="15"/>
  <c r="Z236" i="15"/>
  <c r="Z237" i="15"/>
  <c r="Z238" i="15"/>
  <c r="Z239" i="15"/>
  <c r="Z240" i="15"/>
  <c r="Z241" i="15"/>
  <c r="Z242" i="15"/>
  <c r="Z243" i="15"/>
  <c r="Z244" i="15"/>
  <c r="Z245" i="15"/>
  <c r="Z246" i="15"/>
  <c r="Z247" i="15"/>
  <c r="Z248" i="15"/>
  <c r="Z249" i="15"/>
  <c r="Z250" i="15"/>
  <c r="Z251" i="15"/>
  <c r="Z252" i="15"/>
  <c r="Z253" i="15"/>
  <c r="Z254" i="15"/>
  <c r="Z255" i="15"/>
  <c r="Z256" i="15"/>
  <c r="Z257" i="15"/>
  <c r="Z258" i="15"/>
  <c r="Z259" i="15"/>
  <c r="Z260" i="15"/>
  <c r="Z261" i="15"/>
  <c r="Z262" i="15"/>
  <c r="Z263" i="15"/>
  <c r="Z264" i="15"/>
  <c r="Z265" i="15"/>
  <c r="Z266" i="15"/>
  <c r="Z267" i="15"/>
  <c r="Z268" i="15"/>
  <c r="Z269" i="15"/>
  <c r="Z270" i="15"/>
  <c r="Z271" i="15"/>
  <c r="Z272" i="15"/>
  <c r="Z273" i="15"/>
  <c r="Z274" i="15"/>
  <c r="Z275" i="15"/>
  <c r="Z276" i="15"/>
  <c r="Z277" i="15"/>
  <c r="Z278" i="15"/>
  <c r="Z279" i="15"/>
  <c r="Z280" i="15"/>
  <c r="Z281" i="15"/>
  <c r="Z282" i="15"/>
  <c r="Z283" i="15"/>
  <c r="Z284" i="15"/>
  <c r="Z285" i="15"/>
  <c r="Z286" i="15"/>
  <c r="Z287" i="15"/>
  <c r="Z288" i="15"/>
  <c r="Z289" i="15"/>
  <c r="Z290" i="15"/>
  <c r="Z291" i="15"/>
  <c r="Z292" i="15"/>
  <c r="Z293" i="15"/>
  <c r="Z294" i="15"/>
  <c r="Z295" i="15"/>
  <c r="Z296" i="15"/>
  <c r="Z297" i="15"/>
  <c r="Z298" i="15"/>
  <c r="Z299" i="15"/>
  <c r="Z300" i="15"/>
  <c r="Z301" i="15"/>
  <c r="Z302" i="15"/>
  <c r="Z303" i="15"/>
  <c r="Z304" i="15"/>
  <c r="Z305" i="15"/>
  <c r="Z306" i="15"/>
  <c r="Z307" i="15"/>
  <c r="Z308" i="15"/>
  <c r="Z309" i="15"/>
  <c r="Z310" i="15"/>
  <c r="Z311" i="15"/>
  <c r="Z312" i="15"/>
  <c r="Z313" i="15"/>
  <c r="Z314" i="15"/>
  <c r="Z315" i="15"/>
  <c r="Z316" i="15"/>
  <c r="Z317" i="15"/>
  <c r="Z318" i="15"/>
  <c r="Z319" i="15"/>
  <c r="Z320" i="15"/>
  <c r="Z321" i="15"/>
  <c r="Z322" i="15"/>
  <c r="Z323" i="15"/>
  <c r="Z324" i="15"/>
  <c r="Z325" i="15"/>
  <c r="Z326" i="15"/>
  <c r="Z327" i="15"/>
  <c r="Z328" i="15"/>
  <c r="Z329" i="15"/>
  <c r="Z330" i="15"/>
  <c r="Z331" i="15"/>
  <c r="Z332" i="15"/>
  <c r="Z333" i="15"/>
  <c r="Z334" i="15"/>
  <c r="Z335" i="15"/>
  <c r="Z336" i="15"/>
  <c r="Z337" i="15"/>
  <c r="Z338" i="15"/>
  <c r="Z339" i="15"/>
  <c r="Z340" i="15"/>
  <c r="Z341" i="15"/>
  <c r="Z342" i="15"/>
  <c r="Z343" i="15"/>
  <c r="Z344" i="15"/>
  <c r="Z345" i="15"/>
  <c r="Z346" i="15"/>
  <c r="Z347" i="15"/>
  <c r="Z348" i="15"/>
  <c r="Z349" i="15"/>
  <c r="Z350" i="15"/>
  <c r="Z351" i="15"/>
  <c r="Z352" i="15"/>
  <c r="Z353" i="15"/>
  <c r="Z354" i="15"/>
  <c r="Z355" i="15"/>
  <c r="Z356" i="15"/>
  <c r="Z357" i="15"/>
  <c r="Z358" i="15"/>
  <c r="Z359" i="15"/>
  <c r="Z360" i="15"/>
  <c r="Z361" i="15"/>
  <c r="Z362" i="15"/>
  <c r="Z363" i="15"/>
  <c r="Z364" i="15"/>
  <c r="Z365" i="15"/>
  <c r="Z366" i="15"/>
  <c r="Z367" i="15"/>
  <c r="Z368" i="15"/>
  <c r="Z369" i="15"/>
  <c r="Z370" i="15"/>
  <c r="Z371" i="15"/>
  <c r="Z372" i="15"/>
  <c r="Z373" i="15"/>
  <c r="Z374" i="15"/>
  <c r="Z375" i="15"/>
  <c r="Z376" i="15"/>
  <c r="Z377" i="15"/>
  <c r="Z378" i="15"/>
  <c r="Z379" i="15"/>
  <c r="Z380" i="15"/>
  <c r="Z381" i="15"/>
  <c r="Z382" i="15"/>
  <c r="Z383" i="15"/>
  <c r="Z384" i="15"/>
  <c r="Z385" i="15"/>
  <c r="Z386" i="15"/>
  <c r="Z387" i="15"/>
  <c r="Z388" i="15"/>
  <c r="Z389" i="15"/>
  <c r="Z390" i="15"/>
  <c r="Z391" i="15"/>
  <c r="Z392" i="15"/>
  <c r="Z393" i="15"/>
  <c r="Z394" i="15"/>
  <c r="Z395" i="15"/>
  <c r="Z396" i="15"/>
  <c r="Z397" i="15"/>
  <c r="Z398" i="15"/>
  <c r="Z399" i="15"/>
  <c r="Z400" i="15"/>
  <c r="Z401" i="15"/>
  <c r="Z402" i="15"/>
  <c r="Z403" i="15"/>
  <c r="Z404" i="15"/>
  <c r="Z405" i="15"/>
  <c r="Z406" i="15"/>
  <c r="Z407" i="15"/>
  <c r="Z408" i="15"/>
  <c r="Z409" i="15"/>
  <c r="Z410" i="15"/>
  <c r="Z411" i="15"/>
  <c r="Z412" i="15"/>
  <c r="Z413" i="15"/>
  <c r="Z414" i="15"/>
  <c r="Z415" i="15"/>
  <c r="Z416" i="15"/>
  <c r="Z417" i="15"/>
  <c r="Z418" i="15"/>
  <c r="Z419" i="15"/>
  <c r="Z420" i="15"/>
  <c r="Z421" i="15"/>
  <c r="Z422" i="15"/>
  <c r="Z423" i="15"/>
  <c r="Z424" i="15"/>
  <c r="Z425" i="15"/>
  <c r="Z426" i="15"/>
  <c r="Z427" i="15"/>
  <c r="Z428" i="15"/>
  <c r="Z429" i="15"/>
  <c r="Z430" i="15"/>
  <c r="Z431" i="15"/>
  <c r="Z432" i="15"/>
  <c r="Z433" i="15"/>
  <c r="Z434" i="15"/>
  <c r="Z435" i="15"/>
  <c r="Z436" i="15"/>
  <c r="Z437" i="15"/>
  <c r="Z438" i="15"/>
  <c r="Z439" i="15"/>
  <c r="Z440" i="15"/>
  <c r="Z441" i="15"/>
  <c r="Z442" i="15"/>
  <c r="Z443" i="15"/>
  <c r="Z444" i="15"/>
  <c r="Z445" i="15"/>
  <c r="Z446" i="15"/>
  <c r="Z447" i="15"/>
  <c r="Z448" i="15"/>
  <c r="Z449" i="15"/>
  <c r="Z450" i="15"/>
  <c r="Z451" i="15"/>
  <c r="Z452" i="15"/>
  <c r="Z453" i="15"/>
  <c r="Z454" i="15"/>
  <c r="Z455" i="15"/>
  <c r="Z456" i="15"/>
  <c r="Z457" i="15"/>
  <c r="Z458" i="15"/>
  <c r="Z459" i="15"/>
  <c r="Z460" i="15"/>
  <c r="Z461" i="15"/>
  <c r="Z462" i="15"/>
  <c r="Z463" i="15"/>
  <c r="Z464" i="15"/>
  <c r="Z465" i="15"/>
  <c r="Z466" i="15"/>
  <c r="Z467" i="15"/>
  <c r="Z468" i="15"/>
  <c r="Z469" i="15"/>
  <c r="Z470" i="15"/>
  <c r="Z471" i="15"/>
  <c r="Z472" i="15"/>
  <c r="Z473" i="15"/>
  <c r="Z474" i="15"/>
  <c r="Z475" i="15"/>
  <c r="Z476" i="15"/>
  <c r="Z477" i="15"/>
  <c r="Z478" i="15"/>
  <c r="Z479" i="15"/>
  <c r="Z480" i="15"/>
  <c r="Z481" i="15"/>
  <c r="Z482" i="15"/>
  <c r="Z483" i="15"/>
  <c r="Z484" i="15"/>
  <c r="Z485" i="15"/>
  <c r="Z486" i="15"/>
  <c r="Z487" i="15"/>
  <c r="Z488" i="15"/>
  <c r="Z489" i="15"/>
  <c r="Z490" i="15"/>
  <c r="Z491" i="15"/>
  <c r="Z492" i="15"/>
  <c r="Z493" i="15"/>
  <c r="Z494" i="15"/>
  <c r="Z495" i="15"/>
  <c r="Z496" i="15"/>
  <c r="Z497" i="15"/>
  <c r="Z498" i="15"/>
  <c r="Z499" i="15"/>
  <c r="Z500" i="15"/>
  <c r="Y8" i="15"/>
  <c r="Y9" i="15"/>
  <c r="Y10" i="15"/>
  <c r="Y11" i="15"/>
  <c r="Y12" i="15"/>
  <c r="Y13" i="15"/>
  <c r="Y14" i="15"/>
  <c r="Y15" i="15"/>
  <c r="Y16" i="15"/>
  <c r="Y17" i="15"/>
  <c r="Y18" i="15"/>
  <c r="Y19" i="15"/>
  <c r="Y20" i="15"/>
  <c r="Y21" i="15"/>
  <c r="Y22" i="15"/>
  <c r="Y23" i="15"/>
  <c r="Y24" i="15"/>
  <c r="Y25" i="15"/>
  <c r="Y26" i="15"/>
  <c r="Y27" i="15"/>
  <c r="Y28" i="15"/>
  <c r="Y29" i="15"/>
  <c r="Y30" i="15"/>
  <c r="Y31" i="15"/>
  <c r="Y32" i="15"/>
  <c r="Y33" i="15"/>
  <c r="Y34" i="15"/>
  <c r="Y35" i="15"/>
  <c r="Y36" i="15"/>
  <c r="Y37" i="15"/>
  <c r="Y38" i="15"/>
  <c r="Y39" i="15"/>
  <c r="Y40" i="15"/>
  <c r="Y41" i="15"/>
  <c r="Y42" i="15"/>
  <c r="Y43" i="15"/>
  <c r="Y44" i="15"/>
  <c r="Y45" i="15"/>
  <c r="Y46" i="15"/>
  <c r="Y47" i="15"/>
  <c r="Y48" i="15"/>
  <c r="Y49" i="15"/>
  <c r="Y50" i="15"/>
  <c r="Y51" i="15"/>
  <c r="Y52" i="15"/>
  <c r="Y53" i="15"/>
  <c r="Y54" i="15"/>
  <c r="Y55" i="15"/>
  <c r="Y56" i="15"/>
  <c r="Y57" i="15"/>
  <c r="Y58" i="15"/>
  <c r="Y59" i="15"/>
  <c r="Y60" i="15"/>
  <c r="Y61" i="15"/>
  <c r="Y62" i="15"/>
  <c r="Y63" i="15"/>
  <c r="Y64" i="15"/>
  <c r="Y65" i="15"/>
  <c r="Y66" i="15"/>
  <c r="Y67" i="15"/>
  <c r="Y68" i="15"/>
  <c r="Y69" i="15"/>
  <c r="Y70" i="15"/>
  <c r="Y71" i="15"/>
  <c r="Y72" i="15"/>
  <c r="Y73" i="15"/>
  <c r="Y74" i="15"/>
  <c r="Y75" i="15"/>
  <c r="Y76" i="15"/>
  <c r="Y77" i="15"/>
  <c r="Y78" i="15"/>
  <c r="Y79" i="15"/>
  <c r="Y80" i="15"/>
  <c r="Y81" i="15"/>
  <c r="Y82" i="15"/>
  <c r="Y83" i="15"/>
  <c r="Y84" i="15"/>
  <c r="Y85" i="15"/>
  <c r="Y86" i="15"/>
  <c r="Y87" i="15"/>
  <c r="Y88" i="15"/>
  <c r="Y89" i="15"/>
  <c r="Y90" i="15"/>
  <c r="Y91" i="15"/>
  <c r="Y92" i="15"/>
  <c r="Y93" i="15"/>
  <c r="Y94" i="15"/>
  <c r="Y95" i="15"/>
  <c r="Y96" i="15"/>
  <c r="Y97" i="15"/>
  <c r="Y98" i="15"/>
  <c r="Y99" i="15"/>
  <c r="Y100" i="15"/>
  <c r="Y101" i="15"/>
  <c r="Y102" i="15"/>
  <c r="Y103" i="15"/>
  <c r="Y104" i="15"/>
  <c r="Y105" i="15"/>
  <c r="Y106" i="15"/>
  <c r="Y107" i="15"/>
  <c r="Y108" i="15"/>
  <c r="Y109" i="15"/>
  <c r="Y110" i="15"/>
  <c r="Y111" i="15"/>
  <c r="Y112" i="15"/>
  <c r="Y113" i="15"/>
  <c r="Y114" i="15"/>
  <c r="Y115" i="15"/>
  <c r="Y116" i="15"/>
  <c r="Y117" i="15"/>
  <c r="Y118" i="15"/>
  <c r="Y119" i="15"/>
  <c r="Y120" i="15"/>
  <c r="Y121" i="15"/>
  <c r="Y122" i="15"/>
  <c r="Y123" i="15"/>
  <c r="Y124" i="15"/>
  <c r="Y125" i="15"/>
  <c r="Y126" i="15"/>
  <c r="Y127" i="15"/>
  <c r="Y128" i="15"/>
  <c r="Y129" i="15"/>
  <c r="Y130" i="15"/>
  <c r="Y131" i="15"/>
  <c r="Y132" i="15"/>
  <c r="Y133" i="15"/>
  <c r="Y134" i="15"/>
  <c r="Y135" i="15"/>
  <c r="Y136" i="15"/>
  <c r="Y137" i="15"/>
  <c r="Y138" i="15"/>
  <c r="Y139" i="15"/>
  <c r="Y140" i="15"/>
  <c r="Y141" i="15"/>
  <c r="Y142" i="15"/>
  <c r="Y143" i="15"/>
  <c r="Y144" i="15"/>
  <c r="Y145" i="15"/>
  <c r="Y146" i="15"/>
  <c r="Y147" i="15"/>
  <c r="Y148" i="15"/>
  <c r="Y149" i="15"/>
  <c r="Y150" i="15"/>
  <c r="Y151" i="15"/>
  <c r="Y152" i="15"/>
  <c r="Y153" i="15"/>
  <c r="Y154" i="15"/>
  <c r="Y155" i="15"/>
  <c r="Y156" i="15"/>
  <c r="Y157" i="15"/>
  <c r="Y158" i="15"/>
  <c r="Y159" i="15"/>
  <c r="Y160" i="15"/>
  <c r="Y161" i="15"/>
  <c r="Y162" i="15"/>
  <c r="Y163" i="15"/>
  <c r="Y164" i="15"/>
  <c r="Y165" i="15"/>
  <c r="Y166" i="15"/>
  <c r="Y167" i="15"/>
  <c r="Y168" i="15"/>
  <c r="Y169" i="15"/>
  <c r="Y170" i="15"/>
  <c r="Y171" i="15"/>
  <c r="Y172" i="15"/>
  <c r="Y173" i="15"/>
  <c r="Y174" i="15"/>
  <c r="Y175" i="15"/>
  <c r="Y176" i="15"/>
  <c r="Y177" i="15"/>
  <c r="Y178" i="15"/>
  <c r="Y179" i="15"/>
  <c r="Y180" i="15"/>
  <c r="Y181" i="15"/>
  <c r="Y182" i="15"/>
  <c r="Y183" i="15"/>
  <c r="Y184" i="15"/>
  <c r="Y185" i="15"/>
  <c r="Y186" i="15"/>
  <c r="Y187" i="15"/>
  <c r="Y188" i="15"/>
  <c r="Y189" i="15"/>
  <c r="Y190" i="15"/>
  <c r="Y191" i="15"/>
  <c r="Y192" i="15"/>
  <c r="Y193" i="15"/>
  <c r="Y194" i="15"/>
  <c r="Y195" i="15"/>
  <c r="Y196" i="15"/>
  <c r="Y197" i="15"/>
  <c r="Y198" i="15"/>
  <c r="Y199" i="15"/>
  <c r="Y200" i="15"/>
  <c r="Y201" i="15"/>
  <c r="Y202" i="15"/>
  <c r="Y203" i="15"/>
  <c r="Y204" i="15"/>
  <c r="Y205" i="15"/>
  <c r="Y206" i="15"/>
  <c r="Y207" i="15"/>
  <c r="Y208" i="15"/>
  <c r="Y209" i="15"/>
  <c r="Y210" i="15"/>
  <c r="Y211" i="15"/>
  <c r="Y212" i="15"/>
  <c r="Y213" i="15"/>
  <c r="Y214" i="15"/>
  <c r="Y215" i="15"/>
  <c r="Y216" i="15"/>
  <c r="Y217" i="15"/>
  <c r="Y218" i="15"/>
  <c r="Y219" i="15"/>
  <c r="Y220" i="15"/>
  <c r="Y221" i="15"/>
  <c r="Y222" i="15"/>
  <c r="Y223" i="15"/>
  <c r="Y224" i="15"/>
  <c r="Y225" i="15"/>
  <c r="Y226" i="15"/>
  <c r="Y227" i="15"/>
  <c r="Y228" i="15"/>
  <c r="Y229" i="15"/>
  <c r="Y230" i="15"/>
  <c r="Y231" i="15"/>
  <c r="Y232" i="15"/>
  <c r="Y233" i="15"/>
  <c r="Y234" i="15"/>
  <c r="Y235" i="15"/>
  <c r="Y236" i="15"/>
  <c r="Y237" i="15"/>
  <c r="Y238" i="15"/>
  <c r="Y239" i="15"/>
  <c r="Y240" i="15"/>
  <c r="Y241" i="15"/>
  <c r="Y242" i="15"/>
  <c r="Y243" i="15"/>
  <c r="Y244" i="15"/>
  <c r="Y245" i="15"/>
  <c r="Y246" i="15"/>
  <c r="Y247" i="15"/>
  <c r="Y248" i="15"/>
  <c r="Y249" i="15"/>
  <c r="Y250" i="15"/>
  <c r="Y251" i="15"/>
  <c r="Y252" i="15"/>
  <c r="Y253" i="15"/>
  <c r="Y254" i="15"/>
  <c r="Y255" i="15"/>
  <c r="Y256" i="15"/>
  <c r="Y257" i="15"/>
  <c r="Y258" i="15"/>
  <c r="Y259" i="15"/>
  <c r="Y260" i="15"/>
  <c r="Y261" i="15"/>
  <c r="Y262" i="15"/>
  <c r="Y263" i="15"/>
  <c r="Y264" i="15"/>
  <c r="Y265" i="15"/>
  <c r="Y266" i="15"/>
  <c r="Y267" i="15"/>
  <c r="Y268" i="15"/>
  <c r="Y269" i="15"/>
  <c r="Y270" i="15"/>
  <c r="Y271" i="15"/>
  <c r="Y272" i="15"/>
  <c r="Y273" i="15"/>
  <c r="Y274" i="15"/>
  <c r="Y275" i="15"/>
  <c r="Y276" i="15"/>
  <c r="Y277" i="15"/>
  <c r="Y278" i="15"/>
  <c r="Y279" i="15"/>
  <c r="Y280" i="15"/>
  <c r="Y281" i="15"/>
  <c r="Y282" i="15"/>
  <c r="Y283" i="15"/>
  <c r="Y284" i="15"/>
  <c r="Y285" i="15"/>
  <c r="Y286" i="15"/>
  <c r="Y287" i="15"/>
  <c r="Y288" i="15"/>
  <c r="Y289" i="15"/>
  <c r="Y290" i="15"/>
  <c r="Y291" i="15"/>
  <c r="Y292" i="15"/>
  <c r="Y293" i="15"/>
  <c r="Y294" i="15"/>
  <c r="Y295" i="15"/>
  <c r="Y296" i="15"/>
  <c r="Y297" i="15"/>
  <c r="Y298" i="15"/>
  <c r="Y299" i="15"/>
  <c r="Y300" i="15"/>
  <c r="Y301" i="15"/>
  <c r="Y302" i="15"/>
  <c r="Y303" i="15"/>
  <c r="Y304" i="15"/>
  <c r="Y305" i="15"/>
  <c r="Y306" i="15"/>
  <c r="Y307" i="15"/>
  <c r="Y308" i="15"/>
  <c r="Y309" i="15"/>
  <c r="Y310" i="15"/>
  <c r="Y311" i="15"/>
  <c r="Y312" i="15"/>
  <c r="Y313" i="15"/>
  <c r="Y314" i="15"/>
  <c r="Y315" i="15"/>
  <c r="Y316" i="15"/>
  <c r="Y317" i="15"/>
  <c r="Y318" i="15"/>
  <c r="Y319" i="15"/>
  <c r="Y320" i="15"/>
  <c r="Y321" i="15"/>
  <c r="Y322" i="15"/>
  <c r="Y323" i="15"/>
  <c r="Y324" i="15"/>
  <c r="Y325" i="15"/>
  <c r="Y326" i="15"/>
  <c r="Y327" i="15"/>
  <c r="Y328" i="15"/>
  <c r="Y329" i="15"/>
  <c r="Y330" i="15"/>
  <c r="Y331" i="15"/>
  <c r="Y332" i="15"/>
  <c r="Y333" i="15"/>
  <c r="Y334" i="15"/>
  <c r="Y335" i="15"/>
  <c r="Y336" i="15"/>
  <c r="Y337" i="15"/>
  <c r="Y338" i="15"/>
  <c r="Y339" i="15"/>
  <c r="Y340" i="15"/>
  <c r="Y341" i="15"/>
  <c r="Y342" i="15"/>
  <c r="Y343" i="15"/>
  <c r="Y344" i="15"/>
  <c r="Y345" i="15"/>
  <c r="Y346" i="15"/>
  <c r="Y347" i="15"/>
  <c r="Y348" i="15"/>
  <c r="Y349" i="15"/>
  <c r="Y350" i="15"/>
  <c r="Y351" i="15"/>
  <c r="Y352" i="15"/>
  <c r="Y353" i="15"/>
  <c r="Y354" i="15"/>
  <c r="Y355" i="15"/>
  <c r="Y356" i="15"/>
  <c r="Y357" i="15"/>
  <c r="Y358" i="15"/>
  <c r="Y359" i="15"/>
  <c r="Y360" i="15"/>
  <c r="Y361" i="15"/>
  <c r="Y362" i="15"/>
  <c r="Y363" i="15"/>
  <c r="Y364" i="15"/>
  <c r="Y365" i="15"/>
  <c r="Y366" i="15"/>
  <c r="Y367" i="15"/>
  <c r="Y368" i="15"/>
  <c r="Y369" i="15"/>
  <c r="Y370" i="15"/>
  <c r="Y371" i="15"/>
  <c r="Y372" i="15"/>
  <c r="Y373" i="15"/>
  <c r="Y374" i="15"/>
  <c r="Y375" i="15"/>
  <c r="Y376" i="15"/>
  <c r="Y377" i="15"/>
  <c r="Y378" i="15"/>
  <c r="Y379" i="15"/>
  <c r="Y380" i="15"/>
  <c r="Y381" i="15"/>
  <c r="Y382" i="15"/>
  <c r="Y383" i="15"/>
  <c r="Y384" i="15"/>
  <c r="Y385" i="15"/>
  <c r="Y386" i="15"/>
  <c r="Y387" i="15"/>
  <c r="Y388" i="15"/>
  <c r="Y389" i="15"/>
  <c r="Y390" i="15"/>
  <c r="Y391" i="15"/>
  <c r="Y392" i="15"/>
  <c r="Y393" i="15"/>
  <c r="Y394" i="15"/>
  <c r="Y395" i="15"/>
  <c r="Y396" i="15"/>
  <c r="Y397" i="15"/>
  <c r="Y398" i="15"/>
  <c r="Y399" i="15"/>
  <c r="Y400" i="15"/>
  <c r="Y401" i="15"/>
  <c r="Y402" i="15"/>
  <c r="Y403" i="15"/>
  <c r="Y404" i="15"/>
  <c r="Y405" i="15"/>
  <c r="Y406" i="15"/>
  <c r="Y407" i="15"/>
  <c r="Y408" i="15"/>
  <c r="Y409" i="15"/>
  <c r="Y410" i="15"/>
  <c r="Y411" i="15"/>
  <c r="Y412" i="15"/>
  <c r="Y413" i="15"/>
  <c r="Y414" i="15"/>
  <c r="Y415" i="15"/>
  <c r="Y416" i="15"/>
  <c r="Y417" i="15"/>
  <c r="Y418" i="15"/>
  <c r="Y419" i="15"/>
  <c r="Y420" i="15"/>
  <c r="Y421" i="15"/>
  <c r="Y422" i="15"/>
  <c r="Y423" i="15"/>
  <c r="Y424" i="15"/>
  <c r="Y425" i="15"/>
  <c r="Y426" i="15"/>
  <c r="Y427" i="15"/>
  <c r="Y428" i="15"/>
  <c r="Y429" i="15"/>
  <c r="Y430" i="15"/>
  <c r="Y431" i="15"/>
  <c r="Y432" i="15"/>
  <c r="Y433" i="15"/>
  <c r="Y434" i="15"/>
  <c r="Y435" i="15"/>
  <c r="Y436" i="15"/>
  <c r="Y437" i="15"/>
  <c r="Y438" i="15"/>
  <c r="Y439" i="15"/>
  <c r="Y440" i="15"/>
  <c r="Y441" i="15"/>
  <c r="Y442" i="15"/>
  <c r="Y443" i="15"/>
  <c r="Y444" i="15"/>
  <c r="Y445" i="15"/>
  <c r="Y446" i="15"/>
  <c r="Y447" i="15"/>
  <c r="Y448" i="15"/>
  <c r="Y449" i="15"/>
  <c r="Y450" i="15"/>
  <c r="Y451" i="15"/>
  <c r="Y452" i="15"/>
  <c r="Y453" i="15"/>
  <c r="Y454" i="15"/>
  <c r="Y455" i="15"/>
  <c r="Y456" i="15"/>
  <c r="Y457" i="15"/>
  <c r="Y458" i="15"/>
  <c r="Y459" i="15"/>
  <c r="Y460" i="15"/>
  <c r="Y461" i="15"/>
  <c r="Y462" i="15"/>
  <c r="Y463" i="15"/>
  <c r="Y464" i="15"/>
  <c r="Y465" i="15"/>
  <c r="Y466" i="15"/>
  <c r="Y467" i="15"/>
  <c r="Y468" i="15"/>
  <c r="Y469" i="15"/>
  <c r="Y470" i="15"/>
  <c r="Y471" i="15"/>
  <c r="Y472" i="15"/>
  <c r="Y473" i="15"/>
  <c r="Y474" i="15"/>
  <c r="Y475" i="15"/>
  <c r="Y476" i="15"/>
  <c r="Y477" i="15"/>
  <c r="Y478" i="15"/>
  <c r="Y479" i="15"/>
  <c r="Y480" i="15"/>
  <c r="Y481" i="15"/>
  <c r="Y482" i="15"/>
  <c r="Y483" i="15"/>
  <c r="Y484" i="15"/>
  <c r="Y485" i="15"/>
  <c r="Y486" i="15"/>
  <c r="Y487" i="15"/>
  <c r="Y488" i="15"/>
  <c r="Y489" i="15"/>
  <c r="Y490" i="15"/>
  <c r="Y491" i="15"/>
  <c r="Y492" i="15"/>
  <c r="Y493" i="15"/>
  <c r="Y494" i="15"/>
  <c r="Y495" i="15"/>
  <c r="Y496" i="15"/>
  <c r="Y497" i="15"/>
  <c r="Y498" i="15"/>
  <c r="Y499" i="15"/>
  <c r="Y500" i="15"/>
  <c r="Z7" i="15"/>
  <c r="Y7" i="15"/>
  <c r="X8" i="15"/>
  <c r="X9" i="15"/>
  <c r="X10" i="15"/>
  <c r="X11" i="15"/>
  <c r="X12" i="15"/>
  <c r="X13" i="15"/>
  <c r="X14" i="15"/>
  <c r="X15" i="15"/>
  <c r="X16" i="15"/>
  <c r="X17" i="15"/>
  <c r="X18" i="15"/>
  <c r="X19" i="15"/>
  <c r="X20" i="15"/>
  <c r="X21" i="15"/>
  <c r="X22" i="15"/>
  <c r="X23" i="15"/>
  <c r="X24" i="15"/>
  <c r="X25" i="15"/>
  <c r="X26" i="15"/>
  <c r="X27" i="15"/>
  <c r="X28" i="15"/>
  <c r="X29" i="15"/>
  <c r="X30" i="15"/>
  <c r="X31" i="15"/>
  <c r="X32" i="15"/>
  <c r="X33" i="15"/>
  <c r="X34" i="15"/>
  <c r="X35" i="15"/>
  <c r="X36" i="15"/>
  <c r="X37" i="15"/>
  <c r="X38" i="15"/>
  <c r="X39" i="15"/>
  <c r="X40" i="15"/>
  <c r="X41" i="15"/>
  <c r="X42" i="15"/>
  <c r="X43" i="15"/>
  <c r="X44" i="15"/>
  <c r="X45" i="15"/>
  <c r="X46" i="15"/>
  <c r="X47" i="15"/>
  <c r="X48" i="15"/>
  <c r="X49" i="15"/>
  <c r="X50" i="15"/>
  <c r="X51" i="15"/>
  <c r="X52" i="15"/>
  <c r="X53" i="15"/>
  <c r="X54" i="15"/>
  <c r="X55" i="15"/>
  <c r="X56" i="15"/>
  <c r="X57" i="15"/>
  <c r="X58" i="15"/>
  <c r="X59" i="15"/>
  <c r="X60" i="15"/>
  <c r="X61" i="15"/>
  <c r="X62" i="15"/>
  <c r="X63" i="15"/>
  <c r="X64" i="15"/>
  <c r="X65" i="15"/>
  <c r="X66" i="15"/>
  <c r="X67" i="15"/>
  <c r="X68" i="15"/>
  <c r="X69" i="15"/>
  <c r="X70" i="15"/>
  <c r="X71" i="15"/>
  <c r="X72" i="15"/>
  <c r="X73" i="15"/>
  <c r="X74" i="15"/>
  <c r="X75" i="15"/>
  <c r="X76" i="15"/>
  <c r="X77" i="15"/>
  <c r="X78" i="15"/>
  <c r="X79" i="15"/>
  <c r="X80" i="15"/>
  <c r="X81" i="15"/>
  <c r="X82" i="15"/>
  <c r="X83" i="15"/>
  <c r="X84" i="15"/>
  <c r="X85" i="15"/>
  <c r="X86" i="15"/>
  <c r="X87" i="15"/>
  <c r="X88" i="15"/>
  <c r="X89" i="15"/>
  <c r="X90" i="15"/>
  <c r="X91" i="15"/>
  <c r="X92" i="15"/>
  <c r="X93" i="15"/>
  <c r="X94" i="15"/>
  <c r="X95" i="15"/>
  <c r="X96" i="15"/>
  <c r="X97" i="15"/>
  <c r="X98" i="15"/>
  <c r="X99" i="15"/>
  <c r="X100" i="15"/>
  <c r="X101" i="15"/>
  <c r="X102" i="15"/>
  <c r="X103" i="15"/>
  <c r="X104" i="15"/>
  <c r="X105" i="15"/>
  <c r="X106" i="15"/>
  <c r="X107" i="15"/>
  <c r="X108" i="15"/>
  <c r="X109" i="15"/>
  <c r="X110" i="15"/>
  <c r="X111" i="15"/>
  <c r="X112" i="15"/>
  <c r="X113" i="15"/>
  <c r="X114" i="15"/>
  <c r="X115" i="15"/>
  <c r="X116" i="15"/>
  <c r="X117" i="15"/>
  <c r="X118" i="15"/>
  <c r="X119" i="15"/>
  <c r="X120" i="15"/>
  <c r="X121" i="15"/>
  <c r="X122" i="15"/>
  <c r="X123" i="15"/>
  <c r="X124" i="15"/>
  <c r="X125" i="15"/>
  <c r="X126" i="15"/>
  <c r="X127" i="15"/>
  <c r="X128" i="15"/>
  <c r="X129" i="15"/>
  <c r="X130" i="15"/>
  <c r="X131" i="15"/>
  <c r="X132" i="15"/>
  <c r="X133" i="15"/>
  <c r="X134" i="15"/>
  <c r="X135" i="15"/>
  <c r="X136" i="15"/>
  <c r="X137" i="15"/>
  <c r="X138" i="15"/>
  <c r="X139" i="15"/>
  <c r="X140" i="15"/>
  <c r="X141" i="15"/>
  <c r="X142" i="15"/>
  <c r="X143" i="15"/>
  <c r="X144" i="15"/>
  <c r="X145" i="15"/>
  <c r="X146" i="15"/>
  <c r="X147" i="15"/>
  <c r="X148" i="15"/>
  <c r="X149" i="15"/>
  <c r="X150" i="15"/>
  <c r="X151" i="15"/>
  <c r="X152" i="15"/>
  <c r="X153" i="15"/>
  <c r="X154" i="15"/>
  <c r="X155" i="15"/>
  <c r="X156" i="15"/>
  <c r="X157" i="15"/>
  <c r="X158" i="15"/>
  <c r="X159" i="15"/>
  <c r="X160" i="15"/>
  <c r="X161" i="15"/>
  <c r="X162" i="15"/>
  <c r="X163" i="15"/>
  <c r="X164" i="15"/>
  <c r="X165" i="15"/>
  <c r="X166" i="15"/>
  <c r="X167" i="15"/>
  <c r="X168" i="15"/>
  <c r="X169" i="15"/>
  <c r="X170" i="15"/>
  <c r="X171" i="15"/>
  <c r="X172" i="15"/>
  <c r="X173" i="15"/>
  <c r="X174" i="15"/>
  <c r="X175" i="15"/>
  <c r="X176" i="15"/>
  <c r="X177" i="15"/>
  <c r="X178" i="15"/>
  <c r="X179" i="15"/>
  <c r="X180" i="15"/>
  <c r="X181" i="15"/>
  <c r="X182" i="15"/>
  <c r="X183" i="15"/>
  <c r="X184" i="15"/>
  <c r="X185" i="15"/>
  <c r="X186" i="15"/>
  <c r="X187" i="15"/>
  <c r="X188" i="15"/>
  <c r="X189" i="15"/>
  <c r="X190" i="15"/>
  <c r="X191" i="15"/>
  <c r="X192" i="15"/>
  <c r="X193" i="15"/>
  <c r="X194" i="15"/>
  <c r="X195" i="15"/>
  <c r="X196" i="15"/>
  <c r="X197" i="15"/>
  <c r="X198" i="15"/>
  <c r="X199" i="15"/>
  <c r="X200" i="15"/>
  <c r="X201" i="15"/>
  <c r="X202" i="15"/>
  <c r="X203" i="15"/>
  <c r="X204" i="15"/>
  <c r="X205" i="15"/>
  <c r="X206" i="15"/>
  <c r="X207" i="15"/>
  <c r="X208" i="15"/>
  <c r="X209" i="15"/>
  <c r="X210" i="15"/>
  <c r="X211" i="15"/>
  <c r="X212" i="15"/>
  <c r="X213" i="15"/>
  <c r="X214" i="15"/>
  <c r="X215" i="15"/>
  <c r="X216" i="15"/>
  <c r="X217" i="15"/>
  <c r="X218" i="15"/>
  <c r="X219" i="15"/>
  <c r="X220" i="15"/>
  <c r="X221" i="15"/>
  <c r="X222" i="15"/>
  <c r="X223" i="15"/>
  <c r="X224" i="15"/>
  <c r="X225" i="15"/>
  <c r="X226" i="15"/>
  <c r="X227" i="15"/>
  <c r="X228" i="15"/>
  <c r="X229" i="15"/>
  <c r="X230" i="15"/>
  <c r="X231" i="15"/>
  <c r="X232" i="15"/>
  <c r="X233" i="15"/>
  <c r="X234" i="15"/>
  <c r="X235" i="15"/>
  <c r="X236" i="15"/>
  <c r="X237" i="15"/>
  <c r="X238" i="15"/>
  <c r="X239" i="15"/>
  <c r="X240" i="15"/>
  <c r="X241" i="15"/>
  <c r="X242" i="15"/>
  <c r="X243" i="15"/>
  <c r="X244" i="15"/>
  <c r="X245" i="15"/>
  <c r="X246" i="15"/>
  <c r="X247" i="15"/>
  <c r="X248" i="15"/>
  <c r="X249" i="15"/>
  <c r="X250" i="15"/>
  <c r="X251" i="15"/>
  <c r="X252" i="15"/>
  <c r="X253" i="15"/>
  <c r="X254" i="15"/>
  <c r="X255" i="15"/>
  <c r="X256" i="15"/>
  <c r="X257" i="15"/>
  <c r="X258" i="15"/>
  <c r="X259" i="15"/>
  <c r="X260" i="15"/>
  <c r="X261" i="15"/>
  <c r="X262" i="15"/>
  <c r="X263" i="15"/>
  <c r="X264" i="15"/>
  <c r="X265" i="15"/>
  <c r="X266" i="15"/>
  <c r="X267" i="15"/>
  <c r="X268" i="15"/>
  <c r="X269" i="15"/>
  <c r="X270" i="15"/>
  <c r="X271" i="15"/>
  <c r="X272" i="15"/>
  <c r="X273" i="15"/>
  <c r="X274" i="15"/>
  <c r="X275" i="15"/>
  <c r="X276" i="15"/>
  <c r="X277" i="15"/>
  <c r="X278" i="15"/>
  <c r="X279" i="15"/>
  <c r="X280" i="15"/>
  <c r="X281" i="15"/>
  <c r="X282" i="15"/>
  <c r="X283" i="15"/>
  <c r="X284" i="15"/>
  <c r="X285" i="15"/>
  <c r="X286" i="15"/>
  <c r="X287" i="15"/>
  <c r="X288" i="15"/>
  <c r="X289" i="15"/>
  <c r="X290" i="15"/>
  <c r="X291" i="15"/>
  <c r="X292" i="15"/>
  <c r="X293" i="15"/>
  <c r="X294" i="15"/>
  <c r="X295" i="15"/>
  <c r="X296" i="15"/>
  <c r="X297" i="15"/>
  <c r="X298" i="15"/>
  <c r="X299" i="15"/>
  <c r="X300" i="15"/>
  <c r="X301" i="15"/>
  <c r="X302" i="15"/>
  <c r="X303" i="15"/>
  <c r="X304" i="15"/>
  <c r="X305" i="15"/>
  <c r="X306" i="15"/>
  <c r="X307" i="15"/>
  <c r="X308" i="15"/>
  <c r="X309" i="15"/>
  <c r="X310" i="15"/>
  <c r="X311" i="15"/>
  <c r="X312" i="15"/>
  <c r="X313" i="15"/>
  <c r="X314" i="15"/>
  <c r="X315" i="15"/>
  <c r="X316" i="15"/>
  <c r="X317" i="15"/>
  <c r="X318" i="15"/>
  <c r="X319" i="15"/>
  <c r="X320" i="15"/>
  <c r="X321" i="15"/>
  <c r="X322" i="15"/>
  <c r="X323" i="15"/>
  <c r="X324" i="15"/>
  <c r="X325" i="15"/>
  <c r="X326" i="15"/>
  <c r="X327" i="15"/>
  <c r="X328" i="15"/>
  <c r="X329" i="15"/>
  <c r="X330" i="15"/>
  <c r="X331" i="15"/>
  <c r="X332" i="15"/>
  <c r="X333" i="15"/>
  <c r="X334" i="15"/>
  <c r="X335" i="15"/>
  <c r="X336" i="15"/>
  <c r="X337" i="15"/>
  <c r="X338" i="15"/>
  <c r="X339" i="15"/>
  <c r="X340" i="15"/>
  <c r="X341" i="15"/>
  <c r="X342" i="15"/>
  <c r="X343" i="15"/>
  <c r="X344" i="15"/>
  <c r="X345" i="15"/>
  <c r="X346" i="15"/>
  <c r="X347" i="15"/>
  <c r="X348" i="15"/>
  <c r="X349" i="15"/>
  <c r="X350" i="15"/>
  <c r="X351" i="15"/>
  <c r="X352" i="15"/>
  <c r="X353" i="15"/>
  <c r="X354" i="15"/>
  <c r="X355" i="15"/>
  <c r="X356" i="15"/>
  <c r="X357" i="15"/>
  <c r="X358" i="15"/>
  <c r="X359" i="15"/>
  <c r="X360" i="15"/>
  <c r="X361" i="15"/>
  <c r="X362" i="15"/>
  <c r="X363" i="15"/>
  <c r="X364" i="15"/>
  <c r="X365" i="15"/>
  <c r="X366" i="15"/>
  <c r="X367" i="15"/>
  <c r="X368" i="15"/>
  <c r="X369" i="15"/>
  <c r="X370" i="15"/>
  <c r="X371" i="15"/>
  <c r="X372" i="15"/>
  <c r="X373" i="15"/>
  <c r="X374" i="15"/>
  <c r="X375" i="15"/>
  <c r="X376" i="15"/>
  <c r="X377" i="15"/>
  <c r="X378" i="15"/>
  <c r="X379" i="15"/>
  <c r="X380" i="15"/>
  <c r="X381" i="15"/>
  <c r="X382" i="15"/>
  <c r="X383" i="15"/>
  <c r="X384" i="15"/>
  <c r="X385" i="15"/>
  <c r="X386" i="15"/>
  <c r="X387" i="15"/>
  <c r="X388" i="15"/>
  <c r="X389" i="15"/>
  <c r="X390" i="15"/>
  <c r="X391" i="15"/>
  <c r="X392" i="15"/>
  <c r="X393" i="15"/>
  <c r="X394" i="15"/>
  <c r="X395" i="15"/>
  <c r="X396" i="15"/>
  <c r="X397" i="15"/>
  <c r="X398" i="15"/>
  <c r="X399" i="15"/>
  <c r="X400" i="15"/>
  <c r="X401" i="15"/>
  <c r="X402" i="15"/>
  <c r="X403" i="15"/>
  <c r="X404" i="15"/>
  <c r="X405" i="15"/>
  <c r="X406" i="15"/>
  <c r="X407" i="15"/>
  <c r="X408" i="15"/>
  <c r="X409" i="15"/>
  <c r="X410" i="15"/>
  <c r="X411" i="15"/>
  <c r="X412" i="15"/>
  <c r="X413" i="15"/>
  <c r="X414" i="15"/>
  <c r="X415" i="15"/>
  <c r="X416" i="15"/>
  <c r="X417" i="15"/>
  <c r="X418" i="15"/>
  <c r="X419" i="15"/>
  <c r="X420" i="15"/>
  <c r="X421" i="15"/>
  <c r="X422" i="15"/>
  <c r="X423" i="15"/>
  <c r="X424" i="15"/>
  <c r="X425" i="15"/>
  <c r="X426" i="15"/>
  <c r="X427" i="15"/>
  <c r="X428" i="15"/>
  <c r="X429" i="15"/>
  <c r="X430" i="15"/>
  <c r="X431" i="15"/>
  <c r="X432" i="15"/>
  <c r="X433" i="15"/>
  <c r="X434" i="15"/>
  <c r="X435" i="15"/>
  <c r="X436" i="15"/>
  <c r="X437" i="15"/>
  <c r="X438" i="15"/>
  <c r="X439" i="15"/>
  <c r="X440" i="15"/>
  <c r="X441" i="15"/>
  <c r="X442" i="15"/>
  <c r="X443" i="15"/>
  <c r="X444" i="15"/>
  <c r="X445" i="15"/>
  <c r="X446" i="15"/>
  <c r="X447" i="15"/>
  <c r="X448" i="15"/>
  <c r="X449" i="15"/>
  <c r="X450" i="15"/>
  <c r="X451" i="15"/>
  <c r="X452" i="15"/>
  <c r="X453" i="15"/>
  <c r="X454" i="15"/>
  <c r="X455" i="15"/>
  <c r="X456" i="15"/>
  <c r="X457" i="15"/>
  <c r="X458" i="15"/>
  <c r="X459" i="15"/>
  <c r="X460" i="15"/>
  <c r="X461" i="15"/>
  <c r="X462" i="15"/>
  <c r="X463" i="15"/>
  <c r="X464" i="15"/>
  <c r="X465" i="15"/>
  <c r="X466" i="15"/>
  <c r="X467" i="15"/>
  <c r="X468" i="15"/>
  <c r="X469" i="15"/>
  <c r="X470" i="15"/>
  <c r="X471" i="15"/>
  <c r="X472" i="15"/>
  <c r="X473" i="15"/>
  <c r="X474" i="15"/>
  <c r="X475" i="15"/>
  <c r="X476" i="15"/>
  <c r="X477" i="15"/>
  <c r="X478" i="15"/>
  <c r="X479" i="15"/>
  <c r="X480" i="15"/>
  <c r="X481" i="15"/>
  <c r="X482" i="15"/>
  <c r="X483" i="15"/>
  <c r="X484" i="15"/>
  <c r="X485" i="15"/>
  <c r="X486" i="15"/>
  <c r="X487" i="15"/>
  <c r="X488" i="15"/>
  <c r="X489" i="15"/>
  <c r="X490" i="15"/>
  <c r="X491" i="15"/>
  <c r="X492" i="15"/>
  <c r="X493" i="15"/>
  <c r="X494" i="15"/>
  <c r="X495" i="15"/>
  <c r="X496" i="15"/>
  <c r="X497" i="15"/>
  <c r="X498" i="15"/>
  <c r="X499" i="15"/>
  <c r="X500" i="15"/>
  <c r="X7" i="15"/>
  <c r="N1" i="12" l="1"/>
  <c r="L1" i="12"/>
  <c r="J1" i="12"/>
  <c r="H1" i="12"/>
  <c r="B3" i="10" l="1"/>
  <c r="W8" i="15" l="1"/>
  <c r="W9" i="15"/>
  <c r="W10" i="15"/>
  <c r="W11" i="15"/>
  <c r="W12" i="15"/>
  <c r="W13" i="15"/>
  <c r="W14" i="15"/>
  <c r="W15" i="15"/>
  <c r="W16" i="15"/>
  <c r="W17" i="15"/>
  <c r="W18" i="15"/>
  <c r="W19" i="15"/>
  <c r="W20" i="15"/>
  <c r="W21" i="15"/>
  <c r="W22" i="15"/>
  <c r="W23" i="15"/>
  <c r="W24" i="15"/>
  <c r="W25" i="15"/>
  <c r="W26" i="15"/>
  <c r="W27" i="15"/>
  <c r="W28" i="15"/>
  <c r="W29" i="15"/>
  <c r="W30" i="15"/>
  <c r="W31" i="15"/>
  <c r="W32" i="15"/>
  <c r="W33" i="15"/>
  <c r="W34" i="15"/>
  <c r="W35" i="15"/>
  <c r="W36" i="15"/>
  <c r="W37" i="15"/>
  <c r="W38" i="15"/>
  <c r="W39" i="15"/>
  <c r="W40" i="15"/>
  <c r="W41" i="15"/>
  <c r="W42" i="15"/>
  <c r="W43" i="15"/>
  <c r="W44" i="15"/>
  <c r="W45" i="15"/>
  <c r="W46" i="15"/>
  <c r="W47" i="15"/>
  <c r="W48" i="15"/>
  <c r="W49" i="15"/>
  <c r="W50" i="15"/>
  <c r="W51" i="15"/>
  <c r="W52" i="15"/>
  <c r="W53" i="15"/>
  <c r="W54" i="15"/>
  <c r="W55" i="15"/>
  <c r="W56" i="15"/>
  <c r="W57" i="15"/>
  <c r="W58" i="15"/>
  <c r="W59" i="15"/>
  <c r="W60" i="15"/>
  <c r="W61" i="15"/>
  <c r="W62" i="15"/>
  <c r="W63" i="15"/>
  <c r="W64" i="15"/>
  <c r="W65" i="15"/>
  <c r="W66" i="15"/>
  <c r="W67" i="15"/>
  <c r="W68" i="15"/>
  <c r="W69" i="15"/>
  <c r="W70" i="15"/>
  <c r="W71" i="15"/>
  <c r="W72" i="15"/>
  <c r="W73" i="15"/>
  <c r="W74" i="15"/>
  <c r="W75" i="15"/>
  <c r="W76" i="15"/>
  <c r="W77" i="15"/>
  <c r="W78" i="15"/>
  <c r="W79" i="15"/>
  <c r="W80" i="15"/>
  <c r="W81" i="15"/>
  <c r="W82" i="15"/>
  <c r="W83" i="15"/>
  <c r="W84" i="15"/>
  <c r="W85" i="15"/>
  <c r="W86" i="15"/>
  <c r="W87" i="15"/>
  <c r="W88" i="15"/>
  <c r="W89" i="15"/>
  <c r="W90" i="15"/>
  <c r="W91" i="15"/>
  <c r="W92" i="15"/>
  <c r="W93" i="15"/>
  <c r="W94" i="15"/>
  <c r="W95" i="15"/>
  <c r="W96" i="15"/>
  <c r="W97" i="15"/>
  <c r="W98" i="15"/>
  <c r="W99" i="15"/>
  <c r="W100" i="15"/>
  <c r="W101" i="15"/>
  <c r="W102" i="15"/>
  <c r="W103" i="15"/>
  <c r="W104" i="15"/>
  <c r="W105" i="15"/>
  <c r="W106" i="15"/>
  <c r="W107" i="15"/>
  <c r="W108" i="15"/>
  <c r="W109" i="15"/>
  <c r="W110" i="15"/>
  <c r="W111" i="15"/>
  <c r="W112" i="15"/>
  <c r="W113" i="15"/>
  <c r="W114" i="15"/>
  <c r="W115" i="15"/>
  <c r="W116" i="15"/>
  <c r="W117" i="15"/>
  <c r="W118" i="15"/>
  <c r="W119" i="15"/>
  <c r="W120" i="15"/>
  <c r="W121" i="15"/>
  <c r="W122" i="15"/>
  <c r="W123" i="15"/>
  <c r="W124" i="15"/>
  <c r="W125" i="15"/>
  <c r="W126" i="15"/>
  <c r="W127" i="15"/>
  <c r="W128" i="15"/>
  <c r="W129" i="15"/>
  <c r="W130" i="15"/>
  <c r="W131" i="15"/>
  <c r="W132" i="15"/>
  <c r="W133" i="15"/>
  <c r="W134" i="15"/>
  <c r="W135" i="15"/>
  <c r="W136" i="15"/>
  <c r="W137" i="15"/>
  <c r="W138" i="15"/>
  <c r="W139" i="15"/>
  <c r="W140" i="15"/>
  <c r="W141" i="15"/>
  <c r="W142" i="15"/>
  <c r="W143" i="15"/>
  <c r="W144" i="15"/>
  <c r="W145" i="15"/>
  <c r="W146" i="15"/>
  <c r="W147" i="15"/>
  <c r="W148" i="15"/>
  <c r="W149" i="15"/>
  <c r="W150" i="15"/>
  <c r="W151" i="15"/>
  <c r="W152" i="15"/>
  <c r="W153" i="15"/>
  <c r="W154" i="15"/>
  <c r="W155" i="15"/>
  <c r="W156" i="15"/>
  <c r="W157" i="15"/>
  <c r="W158" i="15"/>
  <c r="W159" i="15"/>
  <c r="W160" i="15"/>
  <c r="W161" i="15"/>
  <c r="W162" i="15"/>
  <c r="W163" i="15"/>
  <c r="W164" i="15"/>
  <c r="W165" i="15"/>
  <c r="W166" i="15"/>
  <c r="W167" i="15"/>
  <c r="W168" i="15"/>
  <c r="W169" i="15"/>
  <c r="W170" i="15"/>
  <c r="W171" i="15"/>
  <c r="W172" i="15"/>
  <c r="W173" i="15"/>
  <c r="W174" i="15"/>
  <c r="W175" i="15"/>
  <c r="W176" i="15"/>
  <c r="W177" i="15"/>
  <c r="W178" i="15"/>
  <c r="W179" i="15"/>
  <c r="W180" i="15"/>
  <c r="W181" i="15"/>
  <c r="W182" i="15"/>
  <c r="W183" i="15"/>
  <c r="W184" i="15"/>
  <c r="W185" i="15"/>
  <c r="W186" i="15"/>
  <c r="W187" i="15"/>
  <c r="W188" i="15"/>
  <c r="W189" i="15"/>
  <c r="W190" i="15"/>
  <c r="W191" i="15"/>
  <c r="W192" i="15"/>
  <c r="W193" i="15"/>
  <c r="W194" i="15"/>
  <c r="W195" i="15"/>
  <c r="W196" i="15"/>
  <c r="W197" i="15"/>
  <c r="W198" i="15"/>
  <c r="W199" i="15"/>
  <c r="W200" i="15"/>
  <c r="W201" i="15"/>
  <c r="W202" i="15"/>
  <c r="W203" i="15"/>
  <c r="W204" i="15"/>
  <c r="W205" i="15"/>
  <c r="W206" i="15"/>
  <c r="W207" i="15"/>
  <c r="W208" i="15"/>
  <c r="W209" i="15"/>
  <c r="W210" i="15"/>
  <c r="W211" i="15"/>
  <c r="W212" i="15"/>
  <c r="W213" i="15"/>
  <c r="W214" i="15"/>
  <c r="W215" i="15"/>
  <c r="W216" i="15"/>
  <c r="W217" i="15"/>
  <c r="W218" i="15"/>
  <c r="W219" i="15"/>
  <c r="W220" i="15"/>
  <c r="W221" i="15"/>
  <c r="W222" i="15"/>
  <c r="W223" i="15"/>
  <c r="W224" i="15"/>
  <c r="W225" i="15"/>
  <c r="W226" i="15"/>
  <c r="W227" i="15"/>
  <c r="W228" i="15"/>
  <c r="W229" i="15"/>
  <c r="W230" i="15"/>
  <c r="W231" i="15"/>
  <c r="W232" i="15"/>
  <c r="W233" i="15"/>
  <c r="W234" i="15"/>
  <c r="W235" i="15"/>
  <c r="W236" i="15"/>
  <c r="W237" i="15"/>
  <c r="W238" i="15"/>
  <c r="W239" i="15"/>
  <c r="W240" i="15"/>
  <c r="W241" i="15"/>
  <c r="W242" i="15"/>
  <c r="W243" i="15"/>
  <c r="W244" i="15"/>
  <c r="W245" i="15"/>
  <c r="W246" i="15"/>
  <c r="W247" i="15"/>
  <c r="W248" i="15"/>
  <c r="W249" i="15"/>
  <c r="W250" i="15"/>
  <c r="W251" i="15"/>
  <c r="W252" i="15"/>
  <c r="W253" i="15"/>
  <c r="W254" i="15"/>
  <c r="W255" i="15"/>
  <c r="W256" i="15"/>
  <c r="W257" i="15"/>
  <c r="W258" i="15"/>
  <c r="W259" i="15"/>
  <c r="W260" i="15"/>
  <c r="W261" i="15"/>
  <c r="W262" i="15"/>
  <c r="W263" i="15"/>
  <c r="W264" i="15"/>
  <c r="W265" i="15"/>
  <c r="W266" i="15"/>
  <c r="W267" i="15"/>
  <c r="W268" i="15"/>
  <c r="W269" i="15"/>
  <c r="W270" i="15"/>
  <c r="W271" i="15"/>
  <c r="W272" i="15"/>
  <c r="W273" i="15"/>
  <c r="W274" i="15"/>
  <c r="W275" i="15"/>
  <c r="W276" i="15"/>
  <c r="W277" i="15"/>
  <c r="W278" i="15"/>
  <c r="W279" i="15"/>
  <c r="W280" i="15"/>
  <c r="W281" i="15"/>
  <c r="W282" i="15"/>
  <c r="W283" i="15"/>
  <c r="W284" i="15"/>
  <c r="W285" i="15"/>
  <c r="W286" i="15"/>
  <c r="W287" i="15"/>
  <c r="W288" i="15"/>
  <c r="W289" i="15"/>
  <c r="W290" i="15"/>
  <c r="W291" i="15"/>
  <c r="W292" i="15"/>
  <c r="W293" i="15"/>
  <c r="W294" i="15"/>
  <c r="W295" i="15"/>
  <c r="W296" i="15"/>
  <c r="W297" i="15"/>
  <c r="W298" i="15"/>
  <c r="W299" i="15"/>
  <c r="W300" i="15"/>
  <c r="W301" i="15"/>
  <c r="W302" i="15"/>
  <c r="W303" i="15"/>
  <c r="W304" i="15"/>
  <c r="W305" i="15"/>
  <c r="W306" i="15"/>
  <c r="W307" i="15"/>
  <c r="W308" i="15"/>
  <c r="W309" i="15"/>
  <c r="W310" i="15"/>
  <c r="W311" i="15"/>
  <c r="W312" i="15"/>
  <c r="W313" i="15"/>
  <c r="W314" i="15"/>
  <c r="W315" i="15"/>
  <c r="W316" i="15"/>
  <c r="W317" i="15"/>
  <c r="W318" i="15"/>
  <c r="W319" i="15"/>
  <c r="W320" i="15"/>
  <c r="W321" i="15"/>
  <c r="W322" i="15"/>
  <c r="W323" i="15"/>
  <c r="W324" i="15"/>
  <c r="W325" i="15"/>
  <c r="W326" i="15"/>
  <c r="W327" i="15"/>
  <c r="W328" i="15"/>
  <c r="W329" i="15"/>
  <c r="W330" i="15"/>
  <c r="W331" i="15"/>
  <c r="W332" i="15"/>
  <c r="W333" i="15"/>
  <c r="W334" i="15"/>
  <c r="W335" i="15"/>
  <c r="W336" i="15"/>
  <c r="W337" i="15"/>
  <c r="W338" i="15"/>
  <c r="W339" i="15"/>
  <c r="W340" i="15"/>
  <c r="W341" i="15"/>
  <c r="W342" i="15"/>
  <c r="W343" i="15"/>
  <c r="W344" i="15"/>
  <c r="W345" i="15"/>
  <c r="W346" i="15"/>
  <c r="W347" i="15"/>
  <c r="W348" i="15"/>
  <c r="W349" i="15"/>
  <c r="W350" i="15"/>
  <c r="W351" i="15"/>
  <c r="W352" i="15"/>
  <c r="W353" i="15"/>
  <c r="W354" i="15"/>
  <c r="W355" i="15"/>
  <c r="W356" i="15"/>
  <c r="W357" i="15"/>
  <c r="W358" i="15"/>
  <c r="W359" i="15"/>
  <c r="W360" i="15"/>
  <c r="W361" i="15"/>
  <c r="W362" i="15"/>
  <c r="W363" i="15"/>
  <c r="W364" i="15"/>
  <c r="W365" i="15"/>
  <c r="W366" i="15"/>
  <c r="W367" i="15"/>
  <c r="W368" i="15"/>
  <c r="W369" i="15"/>
  <c r="W370" i="15"/>
  <c r="W371" i="15"/>
  <c r="W372" i="15"/>
  <c r="W373" i="15"/>
  <c r="W374" i="15"/>
  <c r="W375" i="15"/>
  <c r="W376" i="15"/>
  <c r="W377" i="15"/>
  <c r="W378" i="15"/>
  <c r="W379" i="15"/>
  <c r="W380" i="15"/>
  <c r="W381" i="15"/>
  <c r="W382" i="15"/>
  <c r="W383" i="15"/>
  <c r="W384" i="15"/>
  <c r="W385" i="15"/>
  <c r="W386" i="15"/>
  <c r="W387" i="15"/>
  <c r="W388" i="15"/>
  <c r="W389" i="15"/>
  <c r="W390" i="15"/>
  <c r="W391" i="15"/>
  <c r="W392" i="15"/>
  <c r="W393" i="15"/>
  <c r="W394" i="15"/>
  <c r="W395" i="15"/>
  <c r="W396" i="15"/>
  <c r="W397" i="15"/>
  <c r="W398" i="15"/>
  <c r="W399" i="15"/>
  <c r="W400" i="15"/>
  <c r="W401" i="15"/>
  <c r="W402" i="15"/>
  <c r="W403" i="15"/>
  <c r="W404" i="15"/>
  <c r="W405" i="15"/>
  <c r="W406" i="15"/>
  <c r="W407" i="15"/>
  <c r="W408" i="15"/>
  <c r="W409" i="15"/>
  <c r="W410" i="15"/>
  <c r="W411" i="15"/>
  <c r="W412" i="15"/>
  <c r="W413" i="15"/>
  <c r="W414" i="15"/>
  <c r="W415" i="15"/>
  <c r="W416" i="15"/>
  <c r="W417" i="15"/>
  <c r="W418" i="15"/>
  <c r="W419" i="15"/>
  <c r="W420" i="15"/>
  <c r="W421" i="15"/>
  <c r="W422" i="15"/>
  <c r="W423" i="15"/>
  <c r="W424" i="15"/>
  <c r="W425" i="15"/>
  <c r="W426" i="15"/>
  <c r="W427" i="15"/>
  <c r="W428" i="15"/>
  <c r="W429" i="15"/>
  <c r="W430" i="15"/>
  <c r="W431" i="15"/>
  <c r="W432" i="15"/>
  <c r="W433" i="15"/>
  <c r="W434" i="15"/>
  <c r="W435" i="15"/>
  <c r="W436" i="15"/>
  <c r="W437" i="15"/>
  <c r="W438" i="15"/>
  <c r="W439" i="15"/>
  <c r="W440" i="15"/>
  <c r="W441" i="15"/>
  <c r="W442" i="15"/>
  <c r="W443" i="15"/>
  <c r="W444" i="15"/>
  <c r="W445" i="15"/>
  <c r="W446" i="15"/>
  <c r="W447" i="15"/>
  <c r="W448" i="15"/>
  <c r="W449" i="15"/>
  <c r="W450" i="15"/>
  <c r="W451" i="15"/>
  <c r="W452" i="15"/>
  <c r="W453" i="15"/>
  <c r="W454" i="15"/>
  <c r="W455" i="15"/>
  <c r="W456" i="15"/>
  <c r="W457" i="15"/>
  <c r="W458" i="15"/>
  <c r="W459" i="15"/>
  <c r="W460" i="15"/>
  <c r="W461" i="15"/>
  <c r="W462" i="15"/>
  <c r="W463" i="15"/>
  <c r="W464" i="15"/>
  <c r="W465" i="15"/>
  <c r="W466" i="15"/>
  <c r="W467" i="15"/>
  <c r="W468" i="15"/>
  <c r="W469" i="15"/>
  <c r="W470" i="15"/>
  <c r="W471" i="15"/>
  <c r="W472" i="15"/>
  <c r="W473" i="15"/>
  <c r="W474" i="15"/>
  <c r="W475" i="15"/>
  <c r="W476" i="15"/>
  <c r="W477" i="15"/>
  <c r="W478" i="15"/>
  <c r="W479" i="15"/>
  <c r="W480" i="15"/>
  <c r="W481" i="15"/>
  <c r="W482" i="15"/>
  <c r="W483" i="15"/>
  <c r="W484" i="15"/>
  <c r="W485" i="15"/>
  <c r="W486" i="15"/>
  <c r="W487" i="15"/>
  <c r="W488" i="15"/>
  <c r="W489" i="15"/>
  <c r="W490" i="15"/>
  <c r="W491" i="15"/>
  <c r="W492" i="15"/>
  <c r="W493" i="15"/>
  <c r="W494" i="15"/>
  <c r="W495" i="15"/>
  <c r="W496" i="15"/>
  <c r="W497" i="15"/>
  <c r="W498" i="15"/>
  <c r="W499" i="15"/>
  <c r="W500" i="15"/>
  <c r="W7" i="15"/>
  <c r="D6" i="18"/>
  <c r="E6" i="18"/>
  <c r="F6" i="18"/>
  <c r="G6" i="18"/>
  <c r="H6" i="18"/>
  <c r="I6" i="18"/>
  <c r="J6" i="18"/>
  <c r="K6" i="18"/>
  <c r="L6" i="18"/>
  <c r="C6" i="18"/>
  <c r="D6" i="17"/>
  <c r="E6" i="17"/>
  <c r="F6" i="17"/>
  <c r="G6" i="17"/>
  <c r="H6" i="17"/>
  <c r="C6" i="17"/>
  <c r="D6" i="20"/>
  <c r="E6" i="20"/>
  <c r="F6" i="20"/>
  <c r="G6" i="20"/>
  <c r="H6" i="20"/>
  <c r="I6" i="20"/>
  <c r="J6" i="20"/>
  <c r="K6" i="20"/>
  <c r="L6" i="20"/>
  <c r="M6" i="20"/>
  <c r="N6" i="20"/>
  <c r="O6" i="20"/>
  <c r="P6" i="20"/>
  <c r="Q6" i="20"/>
  <c r="R6" i="20"/>
  <c r="S6" i="20"/>
  <c r="T6" i="20"/>
  <c r="U6" i="20"/>
  <c r="V6" i="20"/>
  <c r="W6" i="20"/>
  <c r="X6" i="20"/>
  <c r="C6" i="20"/>
  <c r="D6" i="19"/>
  <c r="E6" i="19"/>
  <c r="F6" i="19"/>
  <c r="G6" i="19"/>
  <c r="H6" i="19"/>
  <c r="I6" i="19"/>
  <c r="J6" i="19"/>
  <c r="K6" i="19"/>
  <c r="L6" i="19"/>
  <c r="M6" i="19"/>
  <c r="N6" i="19"/>
  <c r="O6" i="19"/>
  <c r="P6" i="19"/>
  <c r="Q6" i="19"/>
  <c r="R6" i="19"/>
  <c r="S6" i="19"/>
  <c r="T6" i="19"/>
  <c r="U6" i="19"/>
  <c r="C6" i="19"/>
  <c r="D6" i="16"/>
  <c r="E6" i="16"/>
  <c r="F6" i="16"/>
  <c r="G6" i="16"/>
  <c r="H6" i="16"/>
  <c r="I6" i="16"/>
  <c r="J6" i="16"/>
  <c r="K6" i="16"/>
  <c r="L6" i="16"/>
  <c r="M6" i="16"/>
  <c r="N6" i="16"/>
  <c r="O6" i="16"/>
  <c r="P6" i="16"/>
  <c r="Q6" i="16"/>
  <c r="R6" i="16"/>
  <c r="S6" i="16"/>
  <c r="T6" i="16"/>
  <c r="U6" i="16"/>
  <c r="V6" i="16"/>
  <c r="W6" i="16"/>
  <c r="X6" i="16"/>
  <c r="C6" i="16"/>
  <c r="D6" i="15"/>
  <c r="E6" i="15"/>
  <c r="F6" i="15"/>
  <c r="G6" i="15"/>
  <c r="H6" i="15"/>
  <c r="I6" i="15"/>
  <c r="J6" i="15"/>
  <c r="K6" i="15"/>
  <c r="L6" i="15"/>
  <c r="M6" i="15"/>
  <c r="N6" i="15"/>
  <c r="O6" i="15"/>
  <c r="AD6" i="15" s="1"/>
  <c r="P6" i="15"/>
  <c r="Q6" i="15"/>
  <c r="R6" i="15"/>
  <c r="S6" i="15"/>
  <c r="T6" i="15"/>
  <c r="U6" i="15"/>
  <c r="C6" i="15"/>
  <c r="AA6" i="16" l="1"/>
  <c r="AK6" i="16"/>
  <c r="AC6" i="16"/>
  <c r="AE6" i="16"/>
  <c r="AI6" i="16"/>
  <c r="AG6" i="16"/>
  <c r="AJ6" i="16"/>
  <c r="AH6" i="16"/>
  <c r="AF6" i="16"/>
  <c r="AD6" i="16"/>
  <c r="AB6" i="16"/>
  <c r="AG6" i="15"/>
  <c r="AF6" i="15"/>
  <c r="AE6" i="15"/>
  <c r="AC6" i="15"/>
  <c r="AB6" i="15"/>
  <c r="AA6" i="15"/>
  <c r="Z6" i="15"/>
  <c r="Y6" i="15"/>
  <c r="X6" i="15"/>
  <c r="D6" i="14"/>
  <c r="E6" i="14"/>
  <c r="F6" i="14"/>
  <c r="G6" i="14"/>
  <c r="H6" i="14"/>
  <c r="I6" i="14"/>
  <c r="J6" i="14"/>
  <c r="K6" i="14"/>
  <c r="L6" i="14"/>
  <c r="M6" i="14"/>
  <c r="N6" i="14"/>
  <c r="O6" i="14"/>
  <c r="P6" i="14"/>
  <c r="Q6" i="14"/>
  <c r="R6" i="14"/>
  <c r="S6" i="14"/>
  <c r="T6" i="14"/>
  <c r="U6" i="14"/>
  <c r="V6" i="14"/>
  <c r="W6" i="14"/>
  <c r="X6" i="14"/>
  <c r="C6" i="14"/>
  <c r="D6" i="13"/>
  <c r="E6" i="13"/>
  <c r="F6" i="13"/>
  <c r="G6" i="13"/>
  <c r="H6" i="13"/>
  <c r="I6" i="13"/>
  <c r="J6" i="13"/>
  <c r="K6" i="13"/>
  <c r="L6" i="13"/>
  <c r="M6" i="13"/>
  <c r="N6" i="13"/>
  <c r="O6" i="13"/>
  <c r="O15" i="13" s="1"/>
  <c r="P6" i="13"/>
  <c r="Q6" i="13"/>
  <c r="R6" i="13"/>
  <c r="S6" i="13"/>
  <c r="T6" i="13"/>
  <c r="U6" i="13"/>
  <c r="C6" i="13"/>
  <c r="X15" i="14" l="1"/>
  <c r="T15" i="14"/>
  <c r="P15" i="14"/>
  <c r="L15" i="14"/>
  <c r="H15" i="14"/>
  <c r="V15" i="14"/>
  <c r="R15" i="14"/>
  <c r="N15" i="14"/>
  <c r="J15" i="14"/>
  <c r="F15" i="14"/>
  <c r="D15" i="14"/>
  <c r="F15" i="13"/>
  <c r="U15" i="13"/>
  <c r="S15" i="13"/>
  <c r="Q15" i="13"/>
  <c r="N15" i="13"/>
  <c r="L15" i="13"/>
  <c r="J15" i="13"/>
  <c r="H15" i="13"/>
  <c r="D15" i="13"/>
  <c r="C42" i="10" l="1"/>
  <c r="A4" i="10"/>
  <c r="A5" i="10"/>
  <c r="A6" i="10"/>
  <c r="A7" i="10"/>
  <c r="A8" i="10"/>
  <c r="A9" i="10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A37" i="10"/>
  <c r="A38" i="10"/>
  <c r="A39" i="10"/>
  <c r="A40" i="10"/>
  <c r="A41" i="10"/>
  <c r="A42" i="10"/>
  <c r="A43" i="10"/>
  <c r="A44" i="10"/>
  <c r="A45" i="10"/>
  <c r="A46" i="10"/>
  <c r="A47" i="10"/>
  <c r="A48" i="10"/>
  <c r="A49" i="10"/>
  <c r="A50" i="10"/>
  <c r="A51" i="10"/>
  <c r="A52" i="10"/>
  <c r="A53" i="10"/>
  <c r="A54" i="10"/>
  <c r="A55" i="10"/>
  <c r="A56" i="10"/>
  <c r="A57" i="10"/>
  <c r="A58" i="10"/>
  <c r="A59" i="10"/>
  <c r="A60" i="10"/>
  <c r="A61" i="10"/>
  <c r="A62" i="10"/>
  <c r="A63" i="10"/>
  <c r="A64" i="10"/>
  <c r="A65" i="10"/>
  <c r="A66" i="10"/>
  <c r="A67" i="10"/>
  <c r="A68" i="10"/>
  <c r="A69" i="10"/>
  <c r="A70" i="10"/>
  <c r="A71" i="10"/>
  <c r="A72" i="10"/>
  <c r="A73" i="10"/>
  <c r="A74" i="10"/>
  <c r="A75" i="10"/>
  <c r="A76" i="10"/>
  <c r="A77" i="10"/>
  <c r="A78" i="10"/>
  <c r="A79" i="10"/>
  <c r="A80" i="10"/>
  <c r="A81" i="10"/>
  <c r="A82" i="10"/>
  <c r="A83" i="10"/>
  <c r="A84" i="10"/>
  <c r="A85" i="10"/>
  <c r="A86" i="10"/>
  <c r="A87" i="10"/>
  <c r="A88" i="10"/>
  <c r="A89" i="10"/>
  <c r="A90" i="10"/>
  <c r="A91" i="10"/>
  <c r="A92" i="10"/>
  <c r="A93" i="10"/>
  <c r="A94" i="10"/>
  <c r="A95" i="10"/>
  <c r="A96" i="10"/>
  <c r="A97" i="10"/>
  <c r="A98" i="10"/>
  <c r="A99" i="10"/>
  <c r="A100" i="10"/>
  <c r="A101" i="10"/>
  <c r="A102" i="10"/>
  <c r="A103" i="10"/>
  <c r="A104" i="10"/>
  <c r="A105" i="10"/>
  <c r="A106" i="10"/>
  <c r="A107" i="10"/>
  <c r="A108" i="10"/>
  <c r="A109" i="10"/>
  <c r="A110" i="10"/>
  <c r="A111" i="10"/>
  <c r="A112" i="10"/>
  <c r="A113" i="10"/>
  <c r="A114" i="10"/>
  <c r="A115" i="10"/>
  <c r="A116" i="10"/>
  <c r="A117" i="10"/>
  <c r="A118" i="10"/>
  <c r="A119" i="10"/>
  <c r="A120" i="10"/>
  <c r="A121" i="10"/>
  <c r="A122" i="10"/>
  <c r="A123" i="10"/>
  <c r="A124" i="10"/>
  <c r="A125" i="10"/>
  <c r="A126" i="10"/>
  <c r="A127" i="10"/>
  <c r="A128" i="10"/>
  <c r="A129" i="10"/>
  <c r="A130" i="10"/>
  <c r="A131" i="10"/>
  <c r="A132" i="10"/>
  <c r="A133" i="10"/>
  <c r="A134" i="10"/>
  <c r="A135" i="10"/>
  <c r="A136" i="10"/>
  <c r="A137" i="10"/>
  <c r="A138" i="10"/>
  <c r="A139" i="10"/>
  <c r="A140" i="10"/>
  <c r="A141" i="10"/>
  <c r="A142" i="10"/>
  <c r="A143" i="10"/>
  <c r="A144" i="10"/>
  <c r="A145" i="10"/>
  <c r="A146" i="10"/>
  <c r="A147" i="10"/>
  <c r="A148" i="10"/>
  <c r="A149" i="10"/>
  <c r="A150" i="10"/>
  <c r="A3" i="10"/>
  <c r="B17" i="10"/>
  <c r="C3" i="10" l="1"/>
  <c r="E3" i="10" s="1"/>
  <c r="B4" i="10"/>
  <c r="C4" i="10"/>
  <c r="K1" i="10"/>
  <c r="H1" i="10"/>
  <c r="E4" i="10" l="1"/>
  <c r="F3" i="12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42" i="12"/>
  <c r="F43" i="12"/>
  <c r="F44" i="12"/>
  <c r="F45" i="12"/>
  <c r="F46" i="12"/>
  <c r="F47" i="12"/>
  <c r="F48" i="12"/>
  <c r="F49" i="12"/>
  <c r="F50" i="12"/>
  <c r="F51" i="12"/>
  <c r="F52" i="12"/>
  <c r="F53" i="12"/>
  <c r="F54" i="12"/>
  <c r="F55" i="12"/>
  <c r="F56" i="12"/>
  <c r="F57" i="12"/>
  <c r="F58" i="12"/>
  <c r="F59" i="12"/>
  <c r="F60" i="12"/>
  <c r="F61" i="12"/>
  <c r="F62" i="12"/>
  <c r="F63" i="12"/>
  <c r="F64" i="12"/>
  <c r="F65" i="12"/>
  <c r="F66" i="12"/>
  <c r="F67" i="12"/>
  <c r="F68" i="12"/>
  <c r="F69" i="12"/>
  <c r="F70" i="12"/>
  <c r="F71" i="12"/>
  <c r="F72" i="12"/>
  <c r="F73" i="12"/>
  <c r="F74" i="12"/>
  <c r="F75" i="12"/>
  <c r="F76" i="12"/>
  <c r="F77" i="12"/>
  <c r="F78" i="12"/>
  <c r="F79" i="12"/>
  <c r="F80" i="12"/>
  <c r="F81" i="12"/>
  <c r="F82" i="12"/>
  <c r="F83" i="12"/>
  <c r="F84" i="12"/>
  <c r="F85" i="12"/>
  <c r="F86" i="12"/>
  <c r="F87" i="12"/>
  <c r="F88" i="12"/>
  <c r="F89" i="12"/>
  <c r="F90" i="12"/>
  <c r="F91" i="12"/>
  <c r="F92" i="12"/>
  <c r="F93" i="12"/>
  <c r="F94" i="12"/>
  <c r="F95" i="12"/>
  <c r="F96" i="12"/>
  <c r="F97" i="12"/>
  <c r="F98" i="12"/>
  <c r="F99" i="12"/>
  <c r="F100" i="12"/>
  <c r="F101" i="12"/>
  <c r="F102" i="12"/>
  <c r="F103" i="12"/>
  <c r="F104" i="12"/>
  <c r="F105" i="12"/>
  <c r="F106" i="12"/>
  <c r="F107" i="12"/>
  <c r="F108" i="12"/>
  <c r="F109" i="12"/>
  <c r="F110" i="12"/>
  <c r="F111" i="12"/>
  <c r="F112" i="12"/>
  <c r="F113" i="12"/>
  <c r="F114" i="12"/>
  <c r="F115" i="12"/>
  <c r="F116" i="12"/>
  <c r="F117" i="12"/>
  <c r="F118" i="12"/>
  <c r="F119" i="12"/>
  <c r="F120" i="12"/>
  <c r="F121" i="12"/>
  <c r="F122" i="12"/>
  <c r="F123" i="12"/>
  <c r="F124" i="12"/>
  <c r="F125" i="12"/>
  <c r="F126" i="12"/>
  <c r="F127" i="12"/>
  <c r="F128" i="12"/>
  <c r="F129" i="12"/>
  <c r="F130" i="12"/>
  <c r="F131" i="12"/>
  <c r="F132" i="12"/>
  <c r="F133" i="12"/>
  <c r="F134" i="12"/>
  <c r="F135" i="12"/>
  <c r="F136" i="12"/>
  <c r="F137" i="12"/>
  <c r="F138" i="12"/>
  <c r="F139" i="12"/>
  <c r="F140" i="12"/>
  <c r="F141" i="12"/>
  <c r="F142" i="12"/>
  <c r="F143" i="12"/>
  <c r="F144" i="12"/>
  <c r="F145" i="12"/>
  <c r="F146" i="12"/>
  <c r="F147" i="12"/>
  <c r="F148" i="12"/>
  <c r="F2" i="12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E17" i="10" s="1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C103" i="10"/>
  <c r="C104" i="10"/>
  <c r="C105" i="10"/>
  <c r="C106" i="10"/>
  <c r="C107" i="10"/>
  <c r="C108" i="10"/>
  <c r="C109" i="10"/>
  <c r="C110" i="10"/>
  <c r="C111" i="10"/>
  <c r="C112" i="10"/>
  <c r="C113" i="10"/>
  <c r="C114" i="10"/>
  <c r="C115" i="10"/>
  <c r="C116" i="10"/>
  <c r="C117" i="10"/>
  <c r="C118" i="10"/>
  <c r="C119" i="10"/>
  <c r="C120" i="10"/>
  <c r="C121" i="10"/>
  <c r="C122" i="10"/>
  <c r="C123" i="10"/>
  <c r="C124" i="10"/>
  <c r="C125" i="10"/>
  <c r="C126" i="10"/>
  <c r="C127" i="10"/>
  <c r="C128" i="10"/>
  <c r="C129" i="10"/>
  <c r="C130" i="10"/>
  <c r="C131" i="10"/>
  <c r="C132" i="10"/>
  <c r="C133" i="10"/>
  <c r="C134" i="10"/>
  <c r="C135" i="10"/>
  <c r="C136" i="10"/>
  <c r="C137" i="10"/>
  <c r="C138" i="10"/>
  <c r="C139" i="10"/>
  <c r="C140" i="10"/>
  <c r="C141" i="10"/>
  <c r="C142" i="10"/>
  <c r="C143" i="10"/>
  <c r="C144" i="10"/>
  <c r="C145" i="10"/>
  <c r="C146" i="10"/>
  <c r="C147" i="10"/>
  <c r="C148" i="10"/>
  <c r="C149" i="10"/>
  <c r="C150" i="10"/>
  <c r="B5" i="10"/>
  <c r="B6" i="10"/>
  <c r="E6" i="10" s="1"/>
  <c r="B7" i="10"/>
  <c r="B8" i="10"/>
  <c r="B9" i="10"/>
  <c r="B10" i="10"/>
  <c r="E10" i="10" s="1"/>
  <c r="B11" i="10"/>
  <c r="B12" i="10"/>
  <c r="B13" i="10"/>
  <c r="B14" i="10"/>
  <c r="E14" i="10" s="1"/>
  <c r="B15" i="10"/>
  <c r="B16" i="10"/>
  <c r="B18" i="10"/>
  <c r="E18" i="10" s="1"/>
  <c r="B19" i="10"/>
  <c r="E19" i="10" s="1"/>
  <c r="B20" i="10"/>
  <c r="E20" i="10" s="1"/>
  <c r="B21" i="10"/>
  <c r="E21" i="10" s="1"/>
  <c r="B22" i="10"/>
  <c r="E22" i="10" s="1"/>
  <c r="B23" i="10"/>
  <c r="E23" i="10" s="1"/>
  <c r="B24" i="10"/>
  <c r="E24" i="10" s="1"/>
  <c r="B25" i="10"/>
  <c r="E25" i="10" s="1"/>
  <c r="B26" i="10"/>
  <c r="E26" i="10" s="1"/>
  <c r="B27" i="10"/>
  <c r="E27" i="10" s="1"/>
  <c r="B28" i="10"/>
  <c r="E28" i="10" s="1"/>
  <c r="B29" i="10"/>
  <c r="E29" i="10" s="1"/>
  <c r="B30" i="10"/>
  <c r="E30" i="10" s="1"/>
  <c r="B31" i="10"/>
  <c r="E31" i="10" s="1"/>
  <c r="B32" i="10"/>
  <c r="E32" i="10" s="1"/>
  <c r="B33" i="10"/>
  <c r="E33" i="10" s="1"/>
  <c r="B34" i="10"/>
  <c r="E34" i="10" s="1"/>
  <c r="B35" i="10"/>
  <c r="E35" i="10" s="1"/>
  <c r="B36" i="10"/>
  <c r="E36" i="10" s="1"/>
  <c r="B37" i="10"/>
  <c r="E37" i="10" s="1"/>
  <c r="B38" i="10"/>
  <c r="E38" i="10" s="1"/>
  <c r="B39" i="10"/>
  <c r="E39" i="10" s="1"/>
  <c r="B40" i="10"/>
  <c r="E40" i="10" s="1"/>
  <c r="B41" i="10"/>
  <c r="E41" i="10" s="1"/>
  <c r="B42" i="10"/>
  <c r="E42" i="10" s="1"/>
  <c r="B43" i="10"/>
  <c r="E43" i="10" s="1"/>
  <c r="B44" i="10"/>
  <c r="B45" i="10"/>
  <c r="B46" i="10"/>
  <c r="B47" i="10"/>
  <c r="E47" i="10" s="1"/>
  <c r="B48" i="10"/>
  <c r="B49" i="10"/>
  <c r="B50" i="10"/>
  <c r="B51" i="10"/>
  <c r="E51" i="10" s="1"/>
  <c r="B52" i="10"/>
  <c r="B53" i="10"/>
  <c r="B54" i="10"/>
  <c r="B55" i="10"/>
  <c r="E55" i="10" s="1"/>
  <c r="B56" i="10"/>
  <c r="B57" i="10"/>
  <c r="B58" i="10"/>
  <c r="B59" i="10"/>
  <c r="E59" i="10" s="1"/>
  <c r="B60" i="10"/>
  <c r="B61" i="10"/>
  <c r="B62" i="10"/>
  <c r="B63" i="10"/>
  <c r="E63" i="10" s="1"/>
  <c r="B64" i="10"/>
  <c r="B65" i="10"/>
  <c r="B66" i="10"/>
  <c r="B67" i="10"/>
  <c r="E67" i="10" s="1"/>
  <c r="B68" i="10"/>
  <c r="B69" i="10"/>
  <c r="B70" i="10"/>
  <c r="B71" i="10"/>
  <c r="E71" i="10" s="1"/>
  <c r="B72" i="10"/>
  <c r="B73" i="10"/>
  <c r="B74" i="10"/>
  <c r="B75" i="10"/>
  <c r="E75" i="10" s="1"/>
  <c r="B76" i="10"/>
  <c r="B77" i="10"/>
  <c r="B78" i="10"/>
  <c r="B79" i="10"/>
  <c r="E79" i="10" s="1"/>
  <c r="B80" i="10"/>
  <c r="B81" i="10"/>
  <c r="B82" i="10"/>
  <c r="B83" i="10"/>
  <c r="E83" i="10" s="1"/>
  <c r="B84" i="10"/>
  <c r="B85" i="10"/>
  <c r="B86" i="10"/>
  <c r="B87" i="10"/>
  <c r="E87" i="10" s="1"/>
  <c r="B88" i="10"/>
  <c r="B89" i="10"/>
  <c r="B90" i="10"/>
  <c r="B91" i="10"/>
  <c r="E91" i="10" s="1"/>
  <c r="B92" i="10"/>
  <c r="B93" i="10"/>
  <c r="B94" i="10"/>
  <c r="B95" i="10"/>
  <c r="E95" i="10" s="1"/>
  <c r="B96" i="10"/>
  <c r="B97" i="10"/>
  <c r="B98" i="10"/>
  <c r="B99" i="10"/>
  <c r="E99" i="10" s="1"/>
  <c r="B100" i="10"/>
  <c r="B101" i="10"/>
  <c r="B102" i="10"/>
  <c r="B103" i="10"/>
  <c r="E103" i="10" s="1"/>
  <c r="B104" i="10"/>
  <c r="B105" i="10"/>
  <c r="B106" i="10"/>
  <c r="B107" i="10"/>
  <c r="E107" i="10" s="1"/>
  <c r="B108" i="10"/>
  <c r="B109" i="10"/>
  <c r="B110" i="10"/>
  <c r="B111" i="10"/>
  <c r="E111" i="10" s="1"/>
  <c r="B112" i="10"/>
  <c r="B113" i="10"/>
  <c r="B114" i="10"/>
  <c r="B115" i="10"/>
  <c r="E115" i="10" s="1"/>
  <c r="B116" i="10"/>
  <c r="B117" i="10"/>
  <c r="B118" i="10"/>
  <c r="B119" i="10"/>
  <c r="E119" i="10" s="1"/>
  <c r="B120" i="10"/>
  <c r="B121" i="10"/>
  <c r="B122" i="10"/>
  <c r="B123" i="10"/>
  <c r="E123" i="10" s="1"/>
  <c r="B124" i="10"/>
  <c r="B125" i="10"/>
  <c r="B126" i="10"/>
  <c r="B127" i="10"/>
  <c r="E127" i="10" s="1"/>
  <c r="B128" i="10"/>
  <c r="B129" i="10"/>
  <c r="B130" i="10"/>
  <c r="B131" i="10"/>
  <c r="E131" i="10" s="1"/>
  <c r="B132" i="10"/>
  <c r="B133" i="10"/>
  <c r="B134" i="10"/>
  <c r="B135" i="10"/>
  <c r="E135" i="10" s="1"/>
  <c r="B136" i="10"/>
  <c r="B137" i="10"/>
  <c r="B138" i="10"/>
  <c r="B139" i="10"/>
  <c r="E139" i="10" s="1"/>
  <c r="B140" i="10"/>
  <c r="B141" i="10"/>
  <c r="B142" i="10"/>
  <c r="B143" i="10"/>
  <c r="E143" i="10" s="1"/>
  <c r="B144" i="10"/>
  <c r="B145" i="10"/>
  <c r="B146" i="10"/>
  <c r="B147" i="10"/>
  <c r="E147" i="10" s="1"/>
  <c r="B148" i="10"/>
  <c r="B149" i="10"/>
  <c r="B150" i="10"/>
  <c r="E148" i="10" l="1"/>
  <c r="E144" i="10"/>
  <c r="E140" i="10"/>
  <c r="E136" i="10"/>
  <c r="E132" i="10"/>
  <c r="E128" i="10"/>
  <c r="E124" i="10"/>
  <c r="E120" i="10"/>
  <c r="E116" i="10"/>
  <c r="E112" i="10"/>
  <c r="E108" i="10"/>
  <c r="E104" i="10"/>
  <c r="E100" i="10"/>
  <c r="E96" i="10"/>
  <c r="E92" i="10"/>
  <c r="E88" i="10"/>
  <c r="E84" i="10"/>
  <c r="E80" i="10"/>
  <c r="E76" i="10"/>
  <c r="E72" i="10"/>
  <c r="E68" i="10"/>
  <c r="E64" i="10"/>
  <c r="E60" i="10"/>
  <c r="E56" i="10"/>
  <c r="E52" i="10"/>
  <c r="E48" i="10"/>
  <c r="E44" i="10"/>
  <c r="E15" i="10"/>
  <c r="E11" i="10"/>
  <c r="E7" i="10"/>
  <c r="E149" i="10"/>
  <c r="E145" i="10"/>
  <c r="E141" i="10"/>
  <c r="E137" i="10"/>
  <c r="E133" i="10"/>
  <c r="E129" i="10"/>
  <c r="E125" i="10"/>
  <c r="E121" i="10"/>
  <c r="E117" i="10"/>
  <c r="E113" i="10"/>
  <c r="E109" i="10"/>
  <c r="E105" i="10"/>
  <c r="E101" i="10"/>
  <c r="E97" i="10"/>
  <c r="E93" i="10"/>
  <c r="E89" i="10"/>
  <c r="E85" i="10"/>
  <c r="E81" i="10"/>
  <c r="E77" i="10"/>
  <c r="E73" i="10"/>
  <c r="E69" i="10"/>
  <c r="E65" i="10"/>
  <c r="E61" i="10"/>
  <c r="E57" i="10"/>
  <c r="E53" i="10"/>
  <c r="E49" i="10"/>
  <c r="E45" i="10"/>
  <c r="E16" i="10"/>
  <c r="E12" i="10"/>
  <c r="E8" i="10"/>
  <c r="E146" i="10"/>
  <c r="E142" i="10"/>
  <c r="E138" i="10"/>
  <c r="E134" i="10"/>
  <c r="E130" i="10"/>
  <c r="E126" i="10"/>
  <c r="E122" i="10"/>
  <c r="E118" i="10"/>
  <c r="E114" i="10"/>
  <c r="E110" i="10"/>
  <c r="E106" i="10"/>
  <c r="E102" i="10"/>
  <c r="E98" i="10"/>
  <c r="E94" i="10"/>
  <c r="E90" i="10"/>
  <c r="E86" i="10"/>
  <c r="E82" i="10"/>
  <c r="E78" i="10"/>
  <c r="E74" i="10"/>
  <c r="E70" i="10"/>
  <c r="E66" i="10"/>
  <c r="E62" i="10"/>
  <c r="E58" i="10"/>
  <c r="E54" i="10"/>
  <c r="E50" i="10"/>
  <c r="E46" i="10"/>
  <c r="E13" i="10"/>
  <c r="E9" i="10"/>
  <c r="E5" i="10"/>
  <c r="E2" i="10" l="1"/>
  <c r="K2" i="10"/>
  <c r="H2" i="10"/>
</calcChain>
</file>

<file path=xl/sharedStrings.xml><?xml version="1.0" encoding="utf-8"?>
<sst xmlns="http://schemas.openxmlformats.org/spreadsheetml/2006/main" count="1047" uniqueCount="253">
  <si>
    <t>-</t>
  </si>
  <si>
    <t>ООО "Ава-Петер"</t>
  </si>
  <si>
    <t>ООО "Городские поликлиники"</t>
  </si>
  <si>
    <t>СПб ГБУЗ "Городская больница №40"</t>
  </si>
  <si>
    <t>СПб ГБУЗ "Городская клиническая больница №31"</t>
  </si>
  <si>
    <t>СПб ГБУЗ "Городская поликлиника №100 Невского района Санкт-Петербурга"</t>
  </si>
  <si>
    <t>СПб ГБУЗ "Городская поликлиника №102"</t>
  </si>
  <si>
    <t>СПб ГБУЗ "Городская поликлиника №104"</t>
  </si>
  <si>
    <t>СПб ГБУЗ "Городская поликлиника №106"</t>
  </si>
  <si>
    <t>СПб ГБУЗ "Городская поликлиника №107"</t>
  </si>
  <si>
    <t>СПб ГБУЗ "Городская поликлиника №109"</t>
  </si>
  <si>
    <t>СПб ГБУЗ "Городская поликлиника №111"</t>
  </si>
  <si>
    <t>СПб ГБУЗ "Городская поликлиника №112"</t>
  </si>
  <si>
    <t>СПб ГБУЗ "Городская поликлиника №114"</t>
  </si>
  <si>
    <t>СПб ГБУЗ "Городская поликлиника №117"</t>
  </si>
  <si>
    <t>СПб ГБУЗ "Городская поликлиника №120"</t>
  </si>
  <si>
    <t>СПб ГБУЗ "Городская поликлиника №122"</t>
  </si>
  <si>
    <t>СПб ГБУЗ "Городская поликлиника №14"</t>
  </si>
  <si>
    <t>СПб ГБУЗ "Городская поликлиника №17"</t>
  </si>
  <si>
    <t>СПб ГБУЗ "Городская поликлиника №19"</t>
  </si>
  <si>
    <t>СПб ГБУЗ "Городская поликлиника №21"</t>
  </si>
  <si>
    <t>СПб ГБУЗ "Городская поликлиника №22"</t>
  </si>
  <si>
    <t>СПб ГБУЗ "Городская поликлиника №23"</t>
  </si>
  <si>
    <t>СПб ГБУЗ "Городская поликлиника №24"</t>
  </si>
  <si>
    <t>СПб ГБУЗ "Городская поликлиника №25 Невского района"</t>
  </si>
  <si>
    <t>СПб ГБУЗ "Городская поликлиника №27"</t>
  </si>
  <si>
    <t>СПб ГБУЗ "Городская поликлиника №28"</t>
  </si>
  <si>
    <t>СПб ГБУЗ "Городская поликлиника №3"</t>
  </si>
  <si>
    <t>СПб ГБУЗ "Городская поликлиника №30"</t>
  </si>
  <si>
    <t>СПб ГБУЗ "Городская поликлиника №32"</t>
  </si>
  <si>
    <t>СПб ГБУЗ "Городская поликлиника №34"</t>
  </si>
  <si>
    <t>СПб ГБУЗ "Городская поликлиника №37"</t>
  </si>
  <si>
    <t>СПб ГБУЗ "Городская поликлиника №38"</t>
  </si>
  <si>
    <t>СПб ГБУЗ "Городская поликлиника №39"</t>
  </si>
  <si>
    <t>СПб ГБУЗ "Городская поликлиника №4"</t>
  </si>
  <si>
    <t>СПб ГБУЗ "Городская поликлиника №43"</t>
  </si>
  <si>
    <t>СПб ГБУЗ "Городская поликлиника №44"</t>
  </si>
  <si>
    <t>СПб ГБУЗ "Городская поликлиника №46"</t>
  </si>
  <si>
    <t>СПб ГБУЗ "Городская поликлиника №48"</t>
  </si>
  <si>
    <t>СПб ГБУЗ "Городская поликлиника №49"</t>
  </si>
  <si>
    <t>СПб ГБУЗ "Городская поликлиника №51"</t>
  </si>
  <si>
    <t>СПб ГБУЗ "Городская поликлиника №52"</t>
  </si>
  <si>
    <t>СПб ГБУЗ "Городская поликлиника №54"</t>
  </si>
  <si>
    <t>СПб ГБУЗ "Городская поликлиника №56"</t>
  </si>
  <si>
    <t>СПб ГБУЗ "Городская поликлиника №6"</t>
  </si>
  <si>
    <t>СПб ГБУЗ "Городская поликлиника №60 Пушкинского района"</t>
  </si>
  <si>
    <t>СПб ГБУЗ "Городская поликлиника №71"</t>
  </si>
  <si>
    <t>СПб ГБУЗ "Городская поликлиника №72"</t>
  </si>
  <si>
    <t>СПб ГБУЗ "Городская поликлиника №74"</t>
  </si>
  <si>
    <t>СПб ГБУЗ "Городская поликлиника №76"</t>
  </si>
  <si>
    <t>СПб ГБУЗ "Городская поликлиника №77 Невского района"</t>
  </si>
  <si>
    <t>СПб ГБУЗ "Городская поликлиника №78"</t>
  </si>
  <si>
    <t>СПб ГБУЗ "Городская поликлиника №8"</t>
  </si>
  <si>
    <t>СПб ГБУЗ "Городская поликлиника №86"</t>
  </si>
  <si>
    <t>СПб ГБУЗ "Городская поликлиника №87"</t>
  </si>
  <si>
    <t>СПб ГБУЗ "Городская поликлиника №88"</t>
  </si>
  <si>
    <t>СПб ГБУЗ "Городская поликлиника №91"</t>
  </si>
  <si>
    <t>СПб ГБУЗ "Городская поликлиника №93"</t>
  </si>
  <si>
    <t>СПб ГБУЗ "Городская поликлиника №94"</t>
  </si>
  <si>
    <t>СПб ГБУЗ "Городская поликлиника №95"</t>
  </si>
  <si>
    <t>СПб ГБУЗ "Городская поликлиника №96"</t>
  </si>
  <si>
    <t>СПб ГБУЗ "Городская поликлиника №97"</t>
  </si>
  <si>
    <t>СПб ГБУЗ "Городская поликлиника №98"</t>
  </si>
  <si>
    <t>СПб ГБУЗ "Городская поликлиника №99"</t>
  </si>
  <si>
    <t>СПб ГБУЗ "Детская городская поликлиника №68"</t>
  </si>
  <si>
    <t>СПб ГБУЗ "Детская городская поликлиника №71"</t>
  </si>
  <si>
    <t>СПб ГБУЗ "Клиническая инфекционная больница им. С.П. Боткина"</t>
  </si>
  <si>
    <t>СПб ГБУЗ "Николаевская больница"</t>
  </si>
  <si>
    <t>СПб ГМУ им.И.П.Павлова "Городская поликлиника №31"</t>
  </si>
  <si>
    <t>ФГБОУ ВО СЗГМУ им. И.И. МЕЧНИКОВА МИНЗДРАВА РОССИИ</t>
  </si>
  <si>
    <t>ФГБОУ ВО СПБГПМУ МИНЗДРАВА РОССИИ</t>
  </si>
  <si>
    <t>ФГБУ "НМИЦ ИМ. В.А. АЛМАЗОВА" МИНЗДРАВА РОССИИ</t>
  </si>
  <si>
    <t>ЧУЗ «КБ «РЖД-МЕДИЦИНА» Г. С-ПЕТЕРБУРГ»</t>
  </si>
  <si>
    <t>Тип организации
(эталон)</t>
  </si>
  <si>
    <t>ВОЕННО-МЕДИЦИНСКАЯ АКАДЕМИЯ ИМЕНИ С.М.КИРОВА</t>
  </si>
  <si>
    <t>ГБУ СПб НИИ СП им. И.И. Джанелидзе</t>
  </si>
  <si>
    <t>СПб ГБУЗ "Александровская больница"</t>
  </si>
  <si>
    <t>СПБ ГБУЗ "Введенская больница"</t>
  </si>
  <si>
    <t>СПб ГБУЗ "Городская больница Святого Великомученика Георгия"</t>
  </si>
  <si>
    <t>СПб ГБУЗ "Городская больница Святого Праведного Иоанна Кронштадтского"</t>
  </si>
  <si>
    <t>СПб ГБУЗ "Городская больница Святой преподобномученицы Елизаветы"</t>
  </si>
  <si>
    <t>СПб ГБУЗ "Елизаветинская больница"</t>
  </si>
  <si>
    <t>СПб ГБУЗ "Городская больница №14"</t>
  </si>
  <si>
    <t>СПб ГБУЗ "Городская больница №15"</t>
  </si>
  <si>
    <t>СПб ГБУЗ "Городская больница №20"</t>
  </si>
  <si>
    <t>СПб ГБУЗ "Городская больница №26"</t>
  </si>
  <si>
    <t>СПб ГБУЗ "Городская больница №28 "Максимилиановская"</t>
  </si>
  <si>
    <t>СПб ГБУЗ "Городская больница №33"</t>
  </si>
  <si>
    <t>СПб ГБУЗ "Городская больница №38 им. Н.А.Семашко"</t>
  </si>
  <si>
    <t>СПб ГБУЗ "Городская больница №9"</t>
  </si>
  <si>
    <t>СПб ГБУЗ "Городская Мариинская больница"</t>
  </si>
  <si>
    <t>СПб ГБУЗ "Городская многопрофильная больница №2"</t>
  </si>
  <si>
    <t>СПб ГБУЗ "ГМПБ 2"</t>
  </si>
  <si>
    <t>СПб ГБУЗ "Городская наркологическая больница"</t>
  </si>
  <si>
    <t>СПБ ГБУЗ "ГНБ"</t>
  </si>
  <si>
    <t>СПб ГБУЗ "Городская Покровская больница"</t>
  </si>
  <si>
    <t>СПб ГБУЗ "Городская туберкулезная больница №2"</t>
  </si>
  <si>
    <t>СПб ГБУЗ "Городской гериатрический медико-социальный центр"</t>
  </si>
  <si>
    <t>СПб ГБУЗ "Городской клинический онкологический диспансер"</t>
  </si>
  <si>
    <t>СПб ГБУЗ "ГКОД"</t>
  </si>
  <si>
    <t>СПб ГБУЗ "Госпиталь для ветеранов войн"</t>
  </si>
  <si>
    <t>СПб ГБУЗ "ГПЦ №1"</t>
  </si>
  <si>
    <t>СПб ГБУЗ "ДГБ №2 святой Марии Магдалины"</t>
  </si>
  <si>
    <t>СПБ ГБУЗ "ДГМКЦ ВМТ им. К.А. Раухфуса"</t>
  </si>
  <si>
    <t>СПБ ГБУЗ «ДГМКЦ ВМТ им. К.А.Раухфуса»</t>
  </si>
  <si>
    <t>СПб ГБУЗ "Детская городская больница Святой Ольги"</t>
  </si>
  <si>
    <t>СПб ГБУЗ "ДГБ Св. Ольги"</t>
  </si>
  <si>
    <t>СПб ГБУЗ "Детская городская больница №22"</t>
  </si>
  <si>
    <t>СПб ГБУЗ "Детская городская клиническая больница №5 имени Нила Федоровича Филатова"</t>
  </si>
  <si>
    <t>СПб ГБУЗ "ДГКБ №5 им. Н.Ф.Филатова"</t>
  </si>
  <si>
    <t>СПб ГБУЗ "Детская инфекционная больница №3"</t>
  </si>
  <si>
    <t>СПб ГБУЗ "ДИБ №3"</t>
  </si>
  <si>
    <t>СПБ ГБУЗ "Детский городской многопрофильный клинический специализированный центр высоких медицинских технологий"</t>
  </si>
  <si>
    <t>СПб ГБУЗ "Клиническая больница Святителя Луки"</t>
  </si>
  <si>
    <t>СПб ГБУЗ Клиническая больница Святителя Луки</t>
  </si>
  <si>
    <t>СПб ГБУЗ "Клиническая ревматологическая больница №25"</t>
  </si>
  <si>
    <t>СПб ГБУЗ "Психиатрическая больница №1 им.П.П.Кащенко"</t>
  </si>
  <si>
    <t>СПб ГБУЗ "Санкт-Петербургская психиатрическая больница №1 им.П.П.Кащенко"</t>
  </si>
  <si>
    <t>СПб ГБУЗ "Пушкинский противотуберкулезный диспансер"</t>
  </si>
  <si>
    <t>СПб ГБУЗ "ППТД"</t>
  </si>
  <si>
    <t>СПб ГБУЗ "Родильный дом №1 (специализированный)"</t>
  </si>
  <si>
    <t>СПб ГБУЗ "Родильный дом №10"</t>
  </si>
  <si>
    <t>СПб ГБУЗ "Родильный дом №13"</t>
  </si>
  <si>
    <t>СПб ГБУЗ "Родильный дом №16"</t>
  </si>
  <si>
    <t>СПб ГБУЗ "Родильный дом №17"</t>
  </si>
  <si>
    <t>СПб ГБУЗ "Родильный дом №9"</t>
  </si>
  <si>
    <t>СПб ГБУЗ "Центр по профилактике и борьбе со СПИД и инфекционными заболеваниями"</t>
  </si>
  <si>
    <t>ГБУ РД "РЦИБ и СПИД"</t>
  </si>
  <si>
    <t>СПб ГКУЗ "Городская психиатрическая больница №3 им.И.И.Скворцова-Степанова"</t>
  </si>
  <si>
    <t>СПб ГКУЗ "ГПБ №3 им. И.И.Скворцова-Степанова"</t>
  </si>
  <si>
    <t>СПб ГКУЗ "Городская психиатрическая больница №6 (стационар с диспансером)"</t>
  </si>
  <si>
    <t>СПБ ГКУЗ "ГПБ № 6"</t>
  </si>
  <si>
    <t>СПб ГКУЗ "Психиатрическая больница Святого Николая Чудотворца"</t>
  </si>
  <si>
    <t>СПб ГКУЗ "ПБ Святого Николая Чудотворца"</t>
  </si>
  <si>
    <t>ФГБОУ ВО ПСПБГМУ им. И.П. Павлова Минздрава России</t>
  </si>
  <si>
    <t>ФГБОУ ВО ПСПбГМУ им. И.П.Павлова Минздрава России</t>
  </si>
  <si>
    <t>ФГБОУ ВО СЗГМУ им. И.И. Мечникова Минздрава России</t>
  </si>
  <si>
    <t>ФГБОУ ВО СПбГПМУ Минздрава России</t>
  </si>
  <si>
    <t>ФГБУ «НМИЦ им. В.А. Алмазова» Минздрава России</t>
  </si>
  <si>
    <t>ФГБУ "Санкт-Петербургский научно-исследовательский институт фтизиопульмонологии" Минздрава России</t>
  </si>
  <si>
    <t>ФГБУ "СПб НИИФ" Минздрава России</t>
  </si>
  <si>
    <t>ФГБУ "СЗОНКЦ им.Л.Г.Соколова ФМБА России</t>
  </si>
  <si>
    <t>ФГБУ СЗОНКЦ им.Л.Г.Соколова ФМБА России</t>
  </si>
  <si>
    <t>ЧУЗ «КБ «РЖД-МЕДИЦИНА» Г. С-ПЕТЕРБУРГ"</t>
  </si>
  <si>
    <t>АНО "Медицинский центр "Двадцать первый век"</t>
  </si>
  <si>
    <t>ООО Ава-Петер</t>
  </si>
  <si>
    <t>ООО «Городские поликлиники»</t>
  </si>
  <si>
    <t>ООО "Медицентр ЮЗ"</t>
  </si>
  <si>
    <t>ООО «Медицентр ЮЗ»</t>
  </si>
  <si>
    <t>ООО "Современная медицина"</t>
  </si>
  <si>
    <t>ООО "СОВРЕМЕННАЯ МЕДИЦИНА"</t>
  </si>
  <si>
    <t>ООО "Участковые врачи"</t>
  </si>
  <si>
    <t>ООО "УЧАСТКОВЫЕ ВРАЧИ"</t>
  </si>
  <si>
    <t>ООО "Центр Семейной Медицины "XXI век"</t>
  </si>
  <si>
    <t>ООО "ЦСМ "21 ВЕК"</t>
  </si>
  <si>
    <t>СПб ГАУЗ "Городская поликлиника №40"</t>
  </si>
  <si>
    <t>СПб ГБУЗ "Городская поликлиника № 111"</t>
  </si>
  <si>
    <t>СПб ГБУЗ "Городская поликлиника № 117"</t>
  </si>
  <si>
    <t>СПб ГБУЗ "Городская поликлиника №118"</t>
  </si>
  <si>
    <t>ГБУЗ ГП №17</t>
  </si>
  <si>
    <t>СПб ГБУЗ "Городская поликлиника № 22"</t>
  </si>
  <si>
    <t>СПб ГБУЗ "ГП №27"</t>
  </si>
  <si>
    <t>СПб ГБУЗ "Поликлиника №28"</t>
  </si>
  <si>
    <t>СПб ГБУЗ "Городская поликлиника № 32"</t>
  </si>
  <si>
    <t>СПб ГБУЗ "Поликлиника №37"</t>
  </si>
  <si>
    <t>СПб ГБУЗ "Городская поликлиника № 54"</t>
  </si>
  <si>
    <t>СПБ ГБУЗ "ГП № 56"</t>
  </si>
  <si>
    <t>СПб ГБУЗ "Городская поликлиника №63"</t>
  </si>
  <si>
    <t>СПб ГБУЗ "ГП №63"</t>
  </si>
  <si>
    <t>СПб ГБУЗ "ГП №71"</t>
  </si>
  <si>
    <t>СПб ГБУЗ «Городская поликлиника № 76»</t>
  </si>
  <si>
    <t>СПб ГБУЗ "Городская поликлиника № 8"</t>
  </si>
  <si>
    <t>СПб ГБУЗ "Городская поликлиника № 87"</t>
  </si>
  <si>
    <t>СПб ГБУЗ "Поликлиника №88"</t>
  </si>
  <si>
    <t>СПб ГБУЗ ГП № 95</t>
  </si>
  <si>
    <t>СПб ГБУЗ «Городская поликлиника № 96»</t>
  </si>
  <si>
    <t>СПб ГБУЗ "Поликлиника №98"</t>
  </si>
  <si>
    <t>СПб ГБУЗ "Городской противотуберкулезный диспансер"</t>
  </si>
  <si>
    <t>СПб ГБУЗ ГПТД</t>
  </si>
  <si>
    <t>СПб ГБУЗ "Детская городская поликлиника №11"</t>
  </si>
  <si>
    <t>СПб ГБУЗ "Детская городская поликлиника №17"</t>
  </si>
  <si>
    <t>СПб ГБУЗ "Детская городская поликлиника №19"</t>
  </si>
  <si>
    <t>СПб ГБУЗ "Детская городская поликлиника №29"</t>
  </si>
  <si>
    <t>СПб ГБУЗ "ДГП №29"</t>
  </si>
  <si>
    <t>СПб ГБУЗ "Детская городская поликлиника №35"</t>
  </si>
  <si>
    <t>СПб ГБУЗ "Детская городская поликлиника №44"</t>
  </si>
  <si>
    <t>СПБ ГБУЗ "ДГП № 44"</t>
  </si>
  <si>
    <t>СПб ГБУЗ "Детская городская поликлиника №45 Невского района"</t>
  </si>
  <si>
    <t>СПб ГБУЗ "Детская городская поликлиника №49" Пушкинского района</t>
  </si>
  <si>
    <t>СПб ГБУЗ ДГП № 49</t>
  </si>
  <si>
    <t>СПб ГБУЗ "Детская городская поликлиника №51"</t>
  </si>
  <si>
    <t>СПБ ГБУЗ "ДГП № 51"</t>
  </si>
  <si>
    <t>СПб ГБУЗ "Детская городская поликлиника №62"</t>
  </si>
  <si>
    <t>СПб ГБУЗ "Детская городская поликлиника №7"</t>
  </si>
  <si>
    <t>СПб ГБУЗ "Детская городская поликлиника № 7"</t>
  </si>
  <si>
    <t>СПб ГБУЗ "ДГП № 71"</t>
  </si>
  <si>
    <t>СПб ГБУЗ "Детская городская поликлиника №73"</t>
  </si>
  <si>
    <t>СПб ГБУЗ "ДГП №73"</t>
  </si>
  <si>
    <t>СПб ГБУЗ "Детская городская поликлиника №8"</t>
  </si>
  <si>
    <t>СПб ГБУЗ ДП № 30</t>
  </si>
  <si>
    <t>Наименование МО в ПАРУСе</t>
  </si>
  <si>
    <t>Наименование МО в Фед.регистре</t>
  </si>
  <si>
    <t>Проверка на совпадение наименования МО</t>
  </si>
  <si>
    <t>Тип МО</t>
  </si>
  <si>
    <t>Стационар</t>
  </si>
  <si>
    <t>Поликлиника</t>
  </si>
  <si>
    <t>Федеральная</t>
  </si>
  <si>
    <t>Городская</t>
  </si>
  <si>
    <t>Частная</t>
  </si>
  <si>
    <t>№</t>
  </si>
  <si>
    <t>Наименование организации
(эталон)</t>
  </si>
  <si>
    <t>Форма собственности</t>
  </si>
  <si>
    <t>№ п/п</t>
  </si>
  <si>
    <t>Наименование поликлиники</t>
  </si>
  <si>
    <t>Кол-во  дневниковых записей, внесённых в Федеральный регистр лиц, больных COVID-19</t>
  </si>
  <si>
    <t>Кол-во пациентов, внесенных в  Федеральный регистр лиц, больных COVID-19, без указания СНИЛС (неидентифицированные)</t>
  </si>
  <si>
    <t>Кол-во пациентов, находящ. на лечении более 50 дней (по данным Федерального регистра лиц, больных COVID-19)</t>
  </si>
  <si>
    <t>Кол-во пациентов с ОРВИ, пролеченных на дому</t>
  </si>
  <si>
    <t>Кол-во пациентов с острыми респир. заболеваниями, пролеченных с применением телемед.технологий</t>
  </si>
  <si>
    <t>Кол-во проведённых медицинскими работниками консультаций с пациентами о необходимости вакцинации против Covid-19</t>
  </si>
  <si>
    <t>Наличие на каждом врачебном учатске списков граждан 60+ лет, подлежащих вакцинации против Covid-19 (ДА - 1, НЕТ-0)</t>
  </si>
  <si>
    <t>Кол-во проведённых проверок мед.организаций по работе с обращениями граждан</t>
  </si>
  <si>
    <t>Кол-во проведённых внеплановых проверок мед.организаций</t>
  </si>
  <si>
    <t xml:space="preserve">Кол-во выявленных нарушений, выявленных в процессе внеплановых проверок </t>
  </si>
  <si>
    <t>за последнюю неделю</t>
  </si>
  <si>
    <t>нараст. итогом</t>
  </si>
  <si>
    <t>с 24.05.2021</t>
  </si>
  <si>
    <t>Наименование стационара</t>
  </si>
  <si>
    <t>Кол-во госпитализированных граждан в возрасте 70+ (по данным Федерального регистра лиц, больных COVID-19)</t>
  </si>
  <si>
    <t>Кол-во вакцинированных пациентов в учрежд. психиатр.профиля и учрежд. соц.осблужинваия</t>
  </si>
  <si>
    <t>COVID-19</t>
  </si>
  <si>
    <t>Пневмония</t>
  </si>
  <si>
    <t>ИТОГ:</t>
  </si>
  <si>
    <t>Кол-во вакцинированных пациентов в учрежд. психиатр.профиля и учрежд. соц.обслуживания</t>
  </si>
  <si>
    <t>Кол-во проведённых медицинскими работниками консультаций с пациентами о необходимости вакцинации против COVID-19</t>
  </si>
  <si>
    <t>Наличие на каждом врачебном участке списков граждан 60+ лет, подлежащих вакцинации против COVID-19 (ДА - 1, НЕТ-0)</t>
  </si>
  <si>
    <t>Кол-во дневниковых записей, внесённых в Федеральный регистр лиц, больных COVID-19</t>
  </si>
  <si>
    <t>Проверка:</t>
  </si>
  <si>
    <t>ИТОГО:</t>
  </si>
  <si>
    <t>Форма собственности (эталон)</t>
  </si>
  <si>
    <t>нараст. итог (проверка)</t>
  </si>
  <si>
    <t>Наименование поликлиники (проверка)</t>
  </si>
  <si>
    <t>Кол-во поликлиник (эталон):</t>
  </si>
  <si>
    <t>Кол-во стационаров (эталон):</t>
  </si>
  <si>
    <t>Общее кол-во должников ---&gt;&gt;&gt;</t>
  </si>
  <si>
    <t>Стац_долг:</t>
  </si>
  <si>
    <t>ГП_долг:</t>
  </si>
  <si>
    <t>Должники по сдаче отчёта</t>
  </si>
  <si>
    <t>Всего МО:</t>
  </si>
  <si>
    <t>Из них ГП:</t>
  </si>
  <si>
    <t>Из них стац:</t>
  </si>
  <si>
    <t>Проверка</t>
  </si>
  <si>
    <t>Наименование стационара (проверка)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</si>
</sst>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Calibri"/>
      <family val="2"/>
      <charset val="204"/>
      <scheme val="minor"/>
    </font>
    <font>
      <b/>
      <sz val="12"/>
      <name val="Calibri"/>
      <family val="2"/>
      <charset val="204"/>
    </font>
    <font>
      <b/>
      <sz val="12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Times"/>
      <family val="1"/>
    </font>
    <font>
      <sz val="11"/>
      <name val="Calibri"/>
      <family val="2"/>
      <charset val="204"/>
    </font>
    <font>
      <b/>
      <sz val="10"/>
      <color rgb="FF000000"/>
      <name val="Times"/>
      <family val="1"/>
    </font>
    <font>
      <sz val="11"/>
      <color rgb="FF000000"/>
      <name val="Calibri"/>
      <family val="2"/>
      <charset val="204"/>
    </font>
    <font>
      <b/>
      <sz val="12"/>
      <color rgb="FFFF0000"/>
      <name val="Calibri"/>
      <family val="2"/>
      <charset val="204"/>
    </font>
  </fonts>
  <fills count="1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E5B8B7"/>
        <bgColor rgb="FFE5B8B7"/>
      </patternFill>
    </fill>
    <fill>
      <patternFill patternType="solid">
        <fgColor rgb="FFB6DDE8"/>
        <bgColor rgb="FFB6DDE8"/>
      </patternFill>
    </fill>
    <fill>
      <patternFill patternType="solid">
        <fgColor rgb="FFFBD4B4"/>
        <bgColor rgb="FFFBD4B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92D05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131">
    <xf numFmtId="0" fontId="0" fillId="0" borderId="0" xfId="0"/>
    <xf numFmtId="0" fontId="4" fillId="0" borderId="0" xfId="0" applyFont="1"/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4" fillId="5" borderId="0" xfId="0" applyFont="1" applyFill="1"/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7" fillId="0" borderId="0" xfId="1"/>
    <xf numFmtId="0" fontId="8" fillId="0" borderId="1" xfId="1" applyFont="1" applyBorder="1" applyAlignment="1">
      <alignment horizontal="center" vertical="top"/>
    </xf>
    <xf numFmtId="0" fontId="7" fillId="0" borderId="1" xfId="1" applyBorder="1"/>
    <xf numFmtId="0" fontId="6" fillId="0" borderId="1" xfId="1" applyFont="1" applyBorder="1" applyAlignment="1">
      <alignment horizontal="center" vertical="top"/>
    </xf>
    <xf numFmtId="0" fontId="0" fillId="0" borderId="1" xfId="1" applyFont="1" applyBorder="1" applyAlignment="1">
      <alignment horizontal="center" vertical="top"/>
    </xf>
    <xf numFmtId="0" fontId="3" fillId="0" borderId="1" xfId="1" applyFont="1" applyBorder="1" applyAlignment="1">
      <alignment horizontal="center" vertical="center" wrapText="1"/>
    </xf>
    <xf numFmtId="0" fontId="7" fillId="0" borderId="0" xfId="1" applyAlignment="1">
      <alignment horizontal="center" vertical="center" wrapText="1"/>
    </xf>
    <xf numFmtId="0" fontId="11" fillId="8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 applyProtection="1">
      <alignment horizontal="center" vertical="center"/>
      <protection locked="0"/>
    </xf>
    <xf numFmtId="0" fontId="11" fillId="6" borderId="1" xfId="0" applyFont="1" applyFill="1" applyBorder="1" applyAlignment="1">
      <alignment horizontal="center" vertical="center" wrapText="1"/>
    </xf>
    <xf numFmtId="0" fontId="11" fillId="7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 applyProtection="1">
      <alignment horizontal="center" vertical="center" wrapText="1"/>
    </xf>
    <xf numFmtId="0" fontId="1" fillId="0" borderId="1" xfId="0" applyFont="1" applyBorder="1" applyAlignment="1" applyProtection="1">
      <alignment horizontal="left" vertical="center" wrapText="1"/>
    </xf>
    <xf numFmtId="0" fontId="1" fillId="3" borderId="1" xfId="0" applyFont="1" applyFill="1" applyBorder="1" applyAlignment="1" applyProtection="1">
      <alignment horizontal="left" vertical="center" wrapText="1"/>
    </xf>
    <xf numFmtId="0" fontId="4" fillId="0" borderId="0" xfId="0" applyFont="1" applyProtection="1"/>
    <xf numFmtId="0" fontId="13" fillId="5" borderId="1" xfId="0" applyFont="1" applyFill="1" applyBorder="1" applyAlignment="1" applyProtection="1">
      <alignment horizontal="right" vertical="center" wrapText="1"/>
    </xf>
    <xf numFmtId="0" fontId="0" fillId="0" borderId="1" xfId="0" applyBorder="1"/>
    <xf numFmtId="0" fontId="3" fillId="5" borderId="1" xfId="0" applyFont="1" applyFill="1" applyBorder="1" applyAlignment="1">
      <alignment horizontal="center" vertical="center"/>
    </xf>
    <xf numFmtId="49" fontId="3" fillId="5" borderId="1" xfId="0" applyNumberFormat="1" applyFont="1" applyFill="1" applyBorder="1" applyAlignment="1">
      <alignment horizontal="center" vertical="center"/>
    </xf>
    <xf numFmtId="3" fontId="3" fillId="5" borderId="1" xfId="0" applyNumberFormat="1" applyFont="1" applyFill="1" applyBorder="1" applyAlignment="1">
      <alignment horizontal="center" vertical="center"/>
    </xf>
    <xf numFmtId="3" fontId="3" fillId="5" borderId="1" xfId="0" applyNumberFormat="1" applyFont="1" applyFill="1" applyBorder="1" applyAlignment="1" applyProtection="1">
      <alignment horizontal="center" vertical="center"/>
      <protection locked="0"/>
    </xf>
    <xf numFmtId="0" fontId="11" fillId="6" borderId="1" xfId="0" applyFont="1" applyFill="1" applyBorder="1" applyAlignment="1">
      <alignment horizontal="center" vertical="center" wrapText="1"/>
    </xf>
    <xf numFmtId="0" fontId="11" fillId="6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 applyProtection="1">
      <alignment horizontal="center" vertical="center" wrapText="1"/>
    </xf>
    <xf numFmtId="0" fontId="3" fillId="10" borderId="0" xfId="0" applyFont="1" applyFill="1"/>
    <xf numFmtId="0" fontId="11" fillId="0" borderId="1" xfId="0" applyFont="1" applyFill="1" applyBorder="1" applyAlignment="1">
      <alignment horizontal="center" vertical="center" wrapText="1"/>
    </xf>
    <xf numFmtId="49" fontId="0" fillId="0" borderId="1" xfId="0" applyNumberForma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 applyProtection="1">
      <alignment horizontal="center" vertical="center"/>
      <protection locked="0"/>
    </xf>
    <xf numFmtId="3" fontId="0" fillId="0" borderId="1" xfId="0" applyNumberFormat="1" applyBorder="1" applyAlignment="1" applyProtection="1">
      <alignment horizontal="center" vertical="center"/>
      <protection locked="0"/>
    </xf>
    <xf numFmtId="3" fontId="0" fillId="0" borderId="1" xfId="0" applyNumberFormat="1" applyBorder="1"/>
    <xf numFmtId="0" fontId="0" fillId="0" borderId="0" xfId="0" applyFill="1"/>
    <xf numFmtId="3" fontId="3" fillId="11" borderId="1" xfId="0" applyNumberFormat="1" applyFont="1" applyFill="1" applyBorder="1" applyAlignment="1" applyProtection="1">
      <alignment horizontal="center" vertical="center"/>
      <protection locked="0"/>
    </xf>
    <xf numFmtId="0" fontId="4" fillId="0" borderId="0" xfId="0" applyFont="1" applyAlignment="1">
      <alignment horizontal="center"/>
    </xf>
    <xf numFmtId="0" fontId="0" fillId="4" borderId="0" xfId="0" applyFill="1"/>
    <xf numFmtId="0" fontId="11" fillId="6" borderId="1" xfId="0" applyFont="1" applyFill="1" applyBorder="1" applyAlignment="1">
      <alignment horizontal="center" vertical="center" wrapText="1"/>
    </xf>
    <xf numFmtId="0" fontId="1" fillId="0" borderId="2" xfId="0" applyFont="1" applyBorder="1" applyAlignment="1" applyProtection="1">
      <alignment horizontal="left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 wrapText="1"/>
    </xf>
    <xf numFmtId="0" fontId="10" fillId="0" borderId="1" xfId="0" applyFont="1" applyBorder="1"/>
    <xf numFmtId="0" fontId="9" fillId="7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9" fillId="8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9" fillId="6" borderId="3" xfId="0" applyFont="1" applyFill="1" applyBorder="1" applyAlignment="1">
      <alignment horizontal="center" vertical="center" wrapText="1"/>
    </xf>
    <xf numFmtId="0" fontId="9" fillId="6" borderId="4" xfId="0" applyFont="1" applyFill="1" applyBorder="1" applyAlignment="1">
      <alignment horizontal="center" vertical="center" wrapText="1"/>
    </xf>
    <xf numFmtId="0" fontId="9" fillId="6" borderId="5" xfId="0" applyFont="1" applyFill="1" applyBorder="1" applyAlignment="1">
      <alignment horizontal="center" vertical="center" wrapText="1"/>
    </xf>
    <xf numFmtId="0" fontId="9" fillId="6" borderId="6" xfId="0" applyFont="1" applyFill="1" applyBorder="1" applyAlignment="1">
      <alignment horizontal="center" vertical="center" wrapText="1"/>
    </xf>
    <xf numFmtId="0" fontId="11" fillId="6" borderId="1" xfId="0" applyFont="1" applyFill="1" applyBorder="1" applyAlignment="1">
      <alignment horizontal="center" vertical="center" wrapText="1"/>
    </xf>
    <xf numFmtId="0" fontId="7" fillId="12" borderId="1" xfId="1" applyFill="1" applyBorder="1" applyAlignment="1">
      <alignment horizontal="center" vertical="center" wrapText="1"/>
    </xf>
    <xf numFmtId="0" fontId="3" fillId="12" borderId="1" xfId="1" applyFont="1" applyFill="1" applyBorder="1" applyAlignment="1">
      <alignment horizontal="center" vertical="center" wrapText="1"/>
    </xf>
    <xf numFmtId="0" fontId="7" fillId="0" borderId="1" xfId="1" applyBorder="1" applyAlignment="1">
      <alignment horizontal="center" vertical="center" wrapText="1"/>
    </xf>
    <xf numFmtId="0" fontId="7" fillId="13" borderId="1" xfId="1" applyFill="1" applyBorder="1" applyAlignment="1">
      <alignment horizontal="center" vertical="center" wrapText="1"/>
    </xf>
    <xf numFmtId="0" fontId="3" fillId="13" borderId="1" xfId="1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3" fontId="0" fillId="0" borderId="2" xfId="0" applyNumberFormat="1" applyBorder="1" applyAlignment="1" applyProtection="1">
      <alignment horizontal="center" vertical="center"/>
      <protection locked="0"/>
    </xf>
    <xf numFmtId="0" fontId="9" fillId="0" borderId="7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9" fillId="6" borderId="8" xfId="0" applyFont="1" applyFill="1" applyBorder="1" applyAlignment="1">
      <alignment horizontal="center" vertical="center" wrapText="1"/>
    </xf>
    <xf numFmtId="0" fontId="10" fillId="0" borderId="8" xfId="0" applyFont="1" applyBorder="1"/>
    <xf numFmtId="0" fontId="9" fillId="7" borderId="8" xfId="0" applyFont="1" applyFill="1" applyBorder="1" applyAlignment="1">
      <alignment horizontal="center" vertical="center" wrapText="1"/>
    </xf>
    <xf numFmtId="0" fontId="9" fillId="8" borderId="8" xfId="0" applyFont="1" applyFill="1" applyBorder="1" applyAlignment="1">
      <alignment horizontal="center" vertical="center" wrapText="1"/>
    </xf>
    <xf numFmtId="0" fontId="0" fillId="4" borderId="9" xfId="0" applyFill="1" applyBorder="1"/>
    <xf numFmtId="0" fontId="9" fillId="0" borderId="12" xfId="0" applyFont="1" applyBorder="1" applyAlignment="1">
      <alignment horizontal="center" vertical="center" wrapText="1"/>
    </xf>
    <xf numFmtId="0" fontId="0" fillId="4" borderId="0" xfId="0" applyFill="1" applyBorder="1"/>
    <xf numFmtId="0" fontId="12" fillId="0" borderId="14" xfId="0" applyFont="1" applyBorder="1" applyAlignment="1">
      <alignment horizontal="center" vertical="center" wrapText="1"/>
    </xf>
    <xf numFmtId="49" fontId="0" fillId="0" borderId="12" xfId="0" applyNumberFormat="1" applyBorder="1" applyAlignment="1">
      <alignment horizontal="center" vertical="center"/>
    </xf>
    <xf numFmtId="49" fontId="0" fillId="0" borderId="14" xfId="0" applyNumberFormat="1" applyBorder="1" applyAlignment="1">
      <alignment horizontal="center" vertical="center"/>
    </xf>
    <xf numFmtId="0" fontId="3" fillId="5" borderId="15" xfId="0" applyFont="1" applyFill="1" applyBorder="1" applyAlignment="1">
      <alignment horizontal="center" vertical="center"/>
    </xf>
    <xf numFmtId="49" fontId="3" fillId="5" borderId="16" xfId="0" applyNumberFormat="1" applyFont="1" applyFill="1" applyBorder="1" applyAlignment="1">
      <alignment horizontal="center" vertical="center"/>
    </xf>
    <xf numFmtId="3" fontId="3" fillId="5" borderId="16" xfId="0" applyNumberFormat="1" applyFont="1" applyFill="1" applyBorder="1" applyAlignment="1">
      <alignment horizontal="center" vertical="center"/>
    </xf>
    <xf numFmtId="0" fontId="0" fillId="4" borderId="17" xfId="0" applyFill="1" applyBorder="1"/>
    <xf numFmtId="3" fontId="3" fillId="5" borderId="18" xfId="0" applyNumberFormat="1" applyFont="1" applyFill="1" applyBorder="1" applyAlignment="1">
      <alignment horizontal="center" vertical="center"/>
    </xf>
    <xf numFmtId="49" fontId="3" fillId="0" borderId="16" xfId="0" applyNumberFormat="1" applyFont="1" applyFill="1" applyBorder="1" applyAlignment="1">
      <alignment horizontal="center" vertical="center"/>
    </xf>
    <xf numFmtId="49" fontId="3" fillId="9" borderId="15" xfId="0" applyNumberFormat="1" applyFont="1" applyFill="1" applyBorder="1" applyAlignment="1">
      <alignment horizontal="center" vertical="center"/>
    </xf>
    <xf numFmtId="49" fontId="3" fillId="9" borderId="16" xfId="0" applyNumberFormat="1" applyFont="1" applyFill="1" applyBorder="1" applyAlignment="1">
      <alignment horizontal="center" vertical="center"/>
    </xf>
    <xf numFmtId="3" fontId="3" fillId="9" borderId="16" xfId="0" applyNumberFormat="1" applyFont="1" applyFill="1" applyBorder="1" applyAlignment="1">
      <alignment horizontal="center" vertical="center"/>
    </xf>
    <xf numFmtId="3" fontId="3" fillId="0" borderId="16" xfId="0" applyNumberFormat="1" applyFont="1" applyFill="1" applyBorder="1" applyAlignment="1">
      <alignment horizontal="center" vertical="center"/>
    </xf>
    <xf numFmtId="3" fontId="3" fillId="0" borderId="18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6" borderId="10" xfId="0" applyFont="1" applyFill="1" applyBorder="1" applyAlignment="1">
      <alignment horizontal="center" vertical="top" wrapText="1"/>
    </xf>
    <xf numFmtId="0" fontId="9" fillId="7" borderId="10" xfId="0" applyFont="1" applyFill="1" applyBorder="1" applyAlignment="1">
      <alignment horizontal="center" vertical="top" wrapText="1"/>
    </xf>
    <xf numFmtId="0" fontId="9" fillId="7" borderId="8" xfId="0" applyFont="1" applyFill="1" applyBorder="1" applyAlignment="1">
      <alignment horizontal="center" vertical="top" wrapText="1"/>
    </xf>
    <xf numFmtId="0" fontId="9" fillId="8" borderId="10" xfId="0" applyFont="1" applyFill="1" applyBorder="1" applyAlignment="1">
      <alignment horizontal="center" vertical="top" wrapText="1"/>
    </xf>
    <xf numFmtId="0" fontId="9" fillId="8" borderId="11" xfId="0" applyFont="1" applyFill="1" applyBorder="1" applyAlignment="1">
      <alignment horizontal="center" vertical="top" wrapText="1"/>
    </xf>
    <xf numFmtId="0" fontId="9" fillId="6" borderId="2" xfId="0" applyFont="1" applyFill="1" applyBorder="1" applyAlignment="1">
      <alignment horizontal="center" vertical="top" wrapText="1"/>
    </xf>
    <xf numFmtId="0" fontId="9" fillId="7" borderId="2" xfId="0" applyFont="1" applyFill="1" applyBorder="1" applyAlignment="1">
      <alignment horizontal="center" vertical="top" wrapText="1"/>
    </xf>
    <xf numFmtId="0" fontId="10" fillId="0" borderId="1" xfId="0" applyFont="1" applyBorder="1" applyAlignment="1">
      <alignment vertical="top"/>
    </xf>
    <xf numFmtId="0" fontId="9" fillId="8" borderId="2" xfId="0" applyFont="1" applyFill="1" applyBorder="1" applyAlignment="1">
      <alignment horizontal="center" vertical="top" wrapText="1"/>
    </xf>
    <xf numFmtId="0" fontId="9" fillId="8" borderId="13" xfId="0" applyFont="1" applyFill="1" applyBorder="1" applyAlignment="1">
      <alignment horizontal="center" vertical="top" wrapText="1"/>
    </xf>
    <xf numFmtId="0" fontId="11" fillId="6" borderId="1" xfId="0" applyFont="1" applyFill="1" applyBorder="1" applyAlignment="1">
      <alignment horizontal="center" vertical="top" wrapText="1"/>
    </xf>
    <xf numFmtId="0" fontId="11" fillId="7" borderId="1" xfId="0" applyFont="1" applyFill="1" applyBorder="1" applyAlignment="1">
      <alignment horizontal="center" vertical="top" wrapText="1"/>
    </xf>
    <xf numFmtId="0" fontId="11" fillId="8" borderId="1" xfId="0" applyFont="1" applyFill="1" applyBorder="1" applyAlignment="1">
      <alignment horizontal="center" vertical="top" wrapText="1"/>
    </xf>
    <xf numFmtId="0" fontId="11" fillId="8" borderId="14" xfId="0" applyFont="1" applyFill="1" applyBorder="1" applyAlignment="1">
      <alignment horizontal="center" vertical="top" wrapText="1"/>
    </xf>
    <xf numFmtId="0" fontId="9" fillId="6" borderId="8" xfId="0" applyFont="1" applyFill="1" applyBorder="1" applyAlignment="1">
      <alignment horizontal="center" vertical="top" wrapText="1"/>
    </xf>
    <xf numFmtId="0" fontId="9" fillId="8" borderId="8" xfId="0" applyFont="1" applyFill="1" applyBorder="1" applyAlignment="1">
      <alignment horizontal="center" vertical="top" wrapText="1"/>
    </xf>
    <xf numFmtId="0" fontId="9" fillId="8" borderId="19" xfId="0" applyFont="1" applyFill="1" applyBorder="1" applyAlignment="1">
      <alignment horizontal="center" vertical="top" wrapText="1"/>
    </xf>
    <xf numFmtId="0" fontId="9" fillId="6" borderId="1" xfId="0" applyFont="1" applyFill="1" applyBorder="1" applyAlignment="1">
      <alignment horizontal="center" vertical="top" wrapText="1"/>
    </xf>
    <xf numFmtId="0" fontId="9" fillId="7" borderId="1" xfId="0" applyFont="1" applyFill="1" applyBorder="1" applyAlignment="1">
      <alignment horizontal="center" vertical="top" wrapText="1"/>
    </xf>
    <xf numFmtId="0" fontId="9" fillId="8" borderId="1" xfId="0" applyFont="1" applyFill="1" applyBorder="1" applyAlignment="1">
      <alignment horizontal="center" vertical="top" wrapText="1"/>
    </xf>
    <xf numFmtId="0" fontId="9" fillId="8" borderId="14" xfId="0" applyFont="1" applyFill="1" applyBorder="1" applyAlignment="1">
      <alignment horizontal="center" vertical="top" wrapText="1"/>
    </xf>
    <xf numFmtId="3" fontId="0" fillId="0" borderId="2" xfId="0" applyNumberFormat="1" applyBorder="1" applyAlignment="1">
      <alignment horizontal="center" vertical="center"/>
    </xf>
    <xf numFmtId="0" fontId="9" fillId="4" borderId="8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</cellXfs>
  <cellStyles count="2">
    <cellStyle name="Обычный" xfId="0" builtinId="0"/>
    <cellStyle name="Обычный 2" xfId="1"/>
  </cellStyles>
  <dxfs count="6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66CCFF"/>
      <color rgb="FFFF7C80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"/>
  <sheetViews>
    <sheetView tabSelected="1" zoomScale="75" zoomScaleNormal="75" workbookViewId="0">
      <pane ySplit="6" topLeftCell="A7" activePane="bottomLeft" state="frozen"/>
      <selection pane="bottomLeft" sqref="A1:A4"/>
    </sheetView>
  </sheetViews>
  <sheetFormatPr defaultRowHeight="15" x14ac:dyDescent="0.25"/>
  <cols>
    <col min="1" max="1" width="4.7109375" style="2" customWidth="1"/>
    <col min="2" max="2" width="15.7109375" style="2" customWidth="1"/>
    <col min="3" max="14" width="14.28515625" style="2" customWidth="1"/>
    <col min="15" max="15" width="18.7109375" style="2" customWidth="1"/>
    <col min="16" max="21" width="14.28515625" style="2" customWidth="1"/>
    <col min="22" max="248" width="9.140625" style="2"/>
    <col min="249" max="249" width="40.5703125" style="2" customWidth="1"/>
    <col min="250" max="258" width="9.140625" style="2" customWidth="1"/>
    <col min="259" max="259" width="13.5703125" style="2" customWidth="1"/>
    <col min="260" max="260" width="9.140625" style="2" customWidth="1"/>
    <col min="261" max="261" width="15.140625" style="2" customWidth="1"/>
    <col min="262" max="262" width="15.5703125" style="2" customWidth="1"/>
    <col min="263" max="263" width="9.140625" style="2" customWidth="1"/>
    <col min="264" max="264" width="19.85546875" style="2" customWidth="1"/>
    <col min="265" max="265" width="15.140625" style="2" customWidth="1"/>
    <col min="266" max="266" width="9.140625" style="2" customWidth="1"/>
    <col min="267" max="267" width="19.42578125" style="2" customWidth="1"/>
    <col min="268" max="268" width="22.28515625" style="2" customWidth="1"/>
    <col min="269" max="269" width="16.28515625" style="2" customWidth="1"/>
    <col min="270" max="270" width="9.140625" style="2" customWidth="1"/>
    <col min="271" max="271" width="16.140625" style="2" customWidth="1"/>
    <col min="272" max="272" width="14.85546875" style="2" customWidth="1"/>
    <col min="273" max="273" width="9.140625" style="2" customWidth="1"/>
    <col min="274" max="274" width="14.28515625" style="2" customWidth="1"/>
    <col min="275" max="275" width="19.28515625" style="2" customWidth="1"/>
    <col min="276" max="276" width="9.140625" style="2" customWidth="1"/>
    <col min="277" max="277" width="20.28515625" style="2" customWidth="1"/>
    <col min="278" max="504" width="9.140625" style="2"/>
    <col min="505" max="505" width="40.5703125" style="2" customWidth="1"/>
    <col min="506" max="514" width="9.140625" style="2" customWidth="1"/>
    <col min="515" max="515" width="13.5703125" style="2" customWidth="1"/>
    <col min="516" max="516" width="9.140625" style="2" customWidth="1"/>
    <col min="517" max="517" width="15.140625" style="2" customWidth="1"/>
    <col min="518" max="518" width="15.5703125" style="2" customWidth="1"/>
    <col min="519" max="519" width="9.140625" style="2" customWidth="1"/>
    <col min="520" max="520" width="19.85546875" style="2" customWidth="1"/>
    <col min="521" max="521" width="15.140625" style="2" customWidth="1"/>
    <col min="522" max="522" width="9.140625" style="2" customWidth="1"/>
    <col min="523" max="523" width="19.42578125" style="2" customWidth="1"/>
    <col min="524" max="524" width="22.28515625" style="2" customWidth="1"/>
    <col min="525" max="525" width="16.28515625" style="2" customWidth="1"/>
    <col min="526" max="526" width="9.140625" style="2" customWidth="1"/>
    <col min="527" max="527" width="16.140625" style="2" customWidth="1"/>
    <col min="528" max="528" width="14.85546875" style="2" customWidth="1"/>
    <col min="529" max="529" width="9.140625" style="2" customWidth="1"/>
    <col min="530" max="530" width="14.28515625" style="2" customWidth="1"/>
    <col min="531" max="531" width="19.28515625" style="2" customWidth="1"/>
    <col min="532" max="532" width="9.140625" style="2" customWidth="1"/>
    <col min="533" max="533" width="20.28515625" style="2" customWidth="1"/>
    <col min="534" max="760" width="9.140625" style="2"/>
    <col min="761" max="761" width="40.5703125" style="2" customWidth="1"/>
    <col min="762" max="770" width="9.140625" style="2" customWidth="1"/>
    <col min="771" max="771" width="13.5703125" style="2" customWidth="1"/>
    <col min="772" max="772" width="9.140625" style="2" customWidth="1"/>
    <col min="773" max="773" width="15.140625" style="2" customWidth="1"/>
    <col min="774" max="774" width="15.5703125" style="2" customWidth="1"/>
    <col min="775" max="775" width="9.140625" style="2" customWidth="1"/>
    <col min="776" max="776" width="19.85546875" style="2" customWidth="1"/>
    <col min="777" max="777" width="15.140625" style="2" customWidth="1"/>
    <col min="778" max="778" width="9.140625" style="2" customWidth="1"/>
    <col min="779" max="779" width="19.42578125" style="2" customWidth="1"/>
    <col min="780" max="780" width="22.28515625" style="2" customWidth="1"/>
    <col min="781" max="781" width="16.28515625" style="2" customWidth="1"/>
    <col min="782" max="782" width="9.140625" style="2" customWidth="1"/>
    <col min="783" max="783" width="16.140625" style="2" customWidth="1"/>
    <col min="784" max="784" width="14.85546875" style="2" customWidth="1"/>
    <col min="785" max="785" width="9.140625" style="2" customWidth="1"/>
    <col min="786" max="786" width="14.28515625" style="2" customWidth="1"/>
    <col min="787" max="787" width="19.28515625" style="2" customWidth="1"/>
    <col min="788" max="788" width="9.140625" style="2" customWidth="1"/>
    <col min="789" max="789" width="20.28515625" style="2" customWidth="1"/>
    <col min="790" max="1016" width="9.140625" style="2"/>
    <col min="1017" max="1017" width="40.5703125" style="2" customWidth="1"/>
    <col min="1018" max="1026" width="9.140625" style="2" customWidth="1"/>
    <col min="1027" max="1027" width="13.5703125" style="2" customWidth="1"/>
    <col min="1028" max="1028" width="9.140625" style="2" customWidth="1"/>
    <col min="1029" max="1029" width="15.140625" style="2" customWidth="1"/>
    <col min="1030" max="1030" width="15.5703125" style="2" customWidth="1"/>
    <col min="1031" max="1031" width="9.140625" style="2" customWidth="1"/>
    <col min="1032" max="1032" width="19.85546875" style="2" customWidth="1"/>
    <col min="1033" max="1033" width="15.140625" style="2" customWidth="1"/>
    <col min="1034" max="1034" width="9.140625" style="2" customWidth="1"/>
    <col min="1035" max="1035" width="19.42578125" style="2" customWidth="1"/>
    <col min="1036" max="1036" width="22.28515625" style="2" customWidth="1"/>
    <col min="1037" max="1037" width="16.28515625" style="2" customWidth="1"/>
    <col min="1038" max="1038" width="9.140625" style="2" customWidth="1"/>
    <col min="1039" max="1039" width="16.140625" style="2" customWidth="1"/>
    <col min="1040" max="1040" width="14.85546875" style="2" customWidth="1"/>
    <col min="1041" max="1041" width="9.140625" style="2" customWidth="1"/>
    <col min="1042" max="1042" width="14.28515625" style="2" customWidth="1"/>
    <col min="1043" max="1043" width="19.28515625" style="2" customWidth="1"/>
    <col min="1044" max="1044" width="9.140625" style="2" customWidth="1"/>
    <col min="1045" max="1045" width="20.28515625" style="2" customWidth="1"/>
    <col min="1046" max="1272" width="9.140625" style="2"/>
    <col min="1273" max="1273" width="40.5703125" style="2" customWidth="1"/>
    <col min="1274" max="1282" width="9.140625" style="2" customWidth="1"/>
    <col min="1283" max="1283" width="13.5703125" style="2" customWidth="1"/>
    <col min="1284" max="1284" width="9.140625" style="2" customWidth="1"/>
    <col min="1285" max="1285" width="15.140625" style="2" customWidth="1"/>
    <col min="1286" max="1286" width="15.5703125" style="2" customWidth="1"/>
    <col min="1287" max="1287" width="9.140625" style="2" customWidth="1"/>
    <col min="1288" max="1288" width="19.85546875" style="2" customWidth="1"/>
    <col min="1289" max="1289" width="15.140625" style="2" customWidth="1"/>
    <col min="1290" max="1290" width="9.140625" style="2" customWidth="1"/>
    <col min="1291" max="1291" width="19.42578125" style="2" customWidth="1"/>
    <col min="1292" max="1292" width="22.28515625" style="2" customWidth="1"/>
    <col min="1293" max="1293" width="16.28515625" style="2" customWidth="1"/>
    <col min="1294" max="1294" width="9.140625" style="2" customWidth="1"/>
    <col min="1295" max="1295" width="16.140625" style="2" customWidth="1"/>
    <col min="1296" max="1296" width="14.85546875" style="2" customWidth="1"/>
    <col min="1297" max="1297" width="9.140625" style="2" customWidth="1"/>
    <col min="1298" max="1298" width="14.28515625" style="2" customWidth="1"/>
    <col min="1299" max="1299" width="19.28515625" style="2" customWidth="1"/>
    <col min="1300" max="1300" width="9.140625" style="2" customWidth="1"/>
    <col min="1301" max="1301" width="20.28515625" style="2" customWidth="1"/>
    <col min="1302" max="1528" width="9.140625" style="2"/>
    <col min="1529" max="1529" width="40.5703125" style="2" customWidth="1"/>
    <col min="1530" max="1538" width="9.140625" style="2" customWidth="1"/>
    <col min="1539" max="1539" width="13.5703125" style="2" customWidth="1"/>
    <col min="1540" max="1540" width="9.140625" style="2" customWidth="1"/>
    <col min="1541" max="1541" width="15.140625" style="2" customWidth="1"/>
    <col min="1542" max="1542" width="15.5703125" style="2" customWidth="1"/>
    <col min="1543" max="1543" width="9.140625" style="2" customWidth="1"/>
    <col min="1544" max="1544" width="19.85546875" style="2" customWidth="1"/>
    <col min="1545" max="1545" width="15.140625" style="2" customWidth="1"/>
    <col min="1546" max="1546" width="9.140625" style="2" customWidth="1"/>
    <col min="1547" max="1547" width="19.42578125" style="2" customWidth="1"/>
    <col min="1548" max="1548" width="22.28515625" style="2" customWidth="1"/>
    <col min="1549" max="1549" width="16.28515625" style="2" customWidth="1"/>
    <col min="1550" max="1550" width="9.140625" style="2" customWidth="1"/>
    <col min="1551" max="1551" width="16.140625" style="2" customWidth="1"/>
    <col min="1552" max="1552" width="14.85546875" style="2" customWidth="1"/>
    <col min="1553" max="1553" width="9.140625" style="2" customWidth="1"/>
    <col min="1554" max="1554" width="14.28515625" style="2" customWidth="1"/>
    <col min="1555" max="1555" width="19.28515625" style="2" customWidth="1"/>
    <col min="1556" max="1556" width="9.140625" style="2" customWidth="1"/>
    <col min="1557" max="1557" width="20.28515625" style="2" customWidth="1"/>
    <col min="1558" max="1784" width="9.140625" style="2"/>
    <col min="1785" max="1785" width="40.5703125" style="2" customWidth="1"/>
    <col min="1786" max="1794" width="9.140625" style="2" customWidth="1"/>
    <col min="1795" max="1795" width="13.5703125" style="2" customWidth="1"/>
    <col min="1796" max="1796" width="9.140625" style="2" customWidth="1"/>
    <col min="1797" max="1797" width="15.140625" style="2" customWidth="1"/>
    <col min="1798" max="1798" width="15.5703125" style="2" customWidth="1"/>
    <col min="1799" max="1799" width="9.140625" style="2" customWidth="1"/>
    <col min="1800" max="1800" width="19.85546875" style="2" customWidth="1"/>
    <col min="1801" max="1801" width="15.140625" style="2" customWidth="1"/>
    <col min="1802" max="1802" width="9.140625" style="2" customWidth="1"/>
    <col min="1803" max="1803" width="19.42578125" style="2" customWidth="1"/>
    <col min="1804" max="1804" width="22.28515625" style="2" customWidth="1"/>
    <col min="1805" max="1805" width="16.28515625" style="2" customWidth="1"/>
    <col min="1806" max="1806" width="9.140625" style="2" customWidth="1"/>
    <col min="1807" max="1807" width="16.140625" style="2" customWidth="1"/>
    <col min="1808" max="1808" width="14.85546875" style="2" customWidth="1"/>
    <col min="1809" max="1809" width="9.140625" style="2" customWidth="1"/>
    <col min="1810" max="1810" width="14.28515625" style="2" customWidth="1"/>
    <col min="1811" max="1811" width="19.28515625" style="2" customWidth="1"/>
    <col min="1812" max="1812" width="9.140625" style="2" customWidth="1"/>
    <col min="1813" max="1813" width="20.28515625" style="2" customWidth="1"/>
    <col min="1814" max="2040" width="9.140625" style="2"/>
    <col min="2041" max="2041" width="40.5703125" style="2" customWidth="1"/>
    <col min="2042" max="2050" width="9.140625" style="2" customWidth="1"/>
    <col min="2051" max="2051" width="13.5703125" style="2" customWidth="1"/>
    <col min="2052" max="2052" width="9.140625" style="2" customWidth="1"/>
    <col min="2053" max="2053" width="15.140625" style="2" customWidth="1"/>
    <col min="2054" max="2054" width="15.5703125" style="2" customWidth="1"/>
    <col min="2055" max="2055" width="9.140625" style="2" customWidth="1"/>
    <col min="2056" max="2056" width="19.85546875" style="2" customWidth="1"/>
    <col min="2057" max="2057" width="15.140625" style="2" customWidth="1"/>
    <col min="2058" max="2058" width="9.140625" style="2" customWidth="1"/>
    <col min="2059" max="2059" width="19.42578125" style="2" customWidth="1"/>
    <col min="2060" max="2060" width="22.28515625" style="2" customWidth="1"/>
    <col min="2061" max="2061" width="16.28515625" style="2" customWidth="1"/>
    <col min="2062" max="2062" width="9.140625" style="2" customWidth="1"/>
    <col min="2063" max="2063" width="16.140625" style="2" customWidth="1"/>
    <col min="2064" max="2064" width="14.85546875" style="2" customWidth="1"/>
    <col min="2065" max="2065" width="9.140625" style="2" customWidth="1"/>
    <col min="2066" max="2066" width="14.28515625" style="2" customWidth="1"/>
    <col min="2067" max="2067" width="19.28515625" style="2" customWidth="1"/>
    <col min="2068" max="2068" width="9.140625" style="2" customWidth="1"/>
    <col min="2069" max="2069" width="20.28515625" style="2" customWidth="1"/>
    <col min="2070" max="2296" width="9.140625" style="2"/>
    <col min="2297" max="2297" width="40.5703125" style="2" customWidth="1"/>
    <col min="2298" max="2306" width="9.140625" style="2" customWidth="1"/>
    <col min="2307" max="2307" width="13.5703125" style="2" customWidth="1"/>
    <col min="2308" max="2308" width="9.140625" style="2" customWidth="1"/>
    <col min="2309" max="2309" width="15.140625" style="2" customWidth="1"/>
    <col min="2310" max="2310" width="15.5703125" style="2" customWidth="1"/>
    <col min="2311" max="2311" width="9.140625" style="2" customWidth="1"/>
    <col min="2312" max="2312" width="19.85546875" style="2" customWidth="1"/>
    <col min="2313" max="2313" width="15.140625" style="2" customWidth="1"/>
    <col min="2314" max="2314" width="9.140625" style="2" customWidth="1"/>
    <col min="2315" max="2315" width="19.42578125" style="2" customWidth="1"/>
    <col min="2316" max="2316" width="22.28515625" style="2" customWidth="1"/>
    <col min="2317" max="2317" width="16.28515625" style="2" customWidth="1"/>
    <col min="2318" max="2318" width="9.140625" style="2" customWidth="1"/>
    <col min="2319" max="2319" width="16.140625" style="2" customWidth="1"/>
    <col min="2320" max="2320" width="14.85546875" style="2" customWidth="1"/>
    <col min="2321" max="2321" width="9.140625" style="2" customWidth="1"/>
    <col min="2322" max="2322" width="14.28515625" style="2" customWidth="1"/>
    <col min="2323" max="2323" width="19.28515625" style="2" customWidth="1"/>
    <col min="2324" max="2324" width="9.140625" style="2" customWidth="1"/>
    <col min="2325" max="2325" width="20.28515625" style="2" customWidth="1"/>
    <col min="2326" max="2552" width="9.140625" style="2"/>
    <col min="2553" max="2553" width="40.5703125" style="2" customWidth="1"/>
    <col min="2554" max="2562" width="9.140625" style="2" customWidth="1"/>
    <col min="2563" max="2563" width="13.5703125" style="2" customWidth="1"/>
    <col min="2564" max="2564" width="9.140625" style="2" customWidth="1"/>
    <col min="2565" max="2565" width="15.140625" style="2" customWidth="1"/>
    <col min="2566" max="2566" width="15.5703125" style="2" customWidth="1"/>
    <col min="2567" max="2567" width="9.140625" style="2" customWidth="1"/>
    <col min="2568" max="2568" width="19.85546875" style="2" customWidth="1"/>
    <col min="2569" max="2569" width="15.140625" style="2" customWidth="1"/>
    <col min="2570" max="2570" width="9.140625" style="2" customWidth="1"/>
    <col min="2571" max="2571" width="19.42578125" style="2" customWidth="1"/>
    <col min="2572" max="2572" width="22.28515625" style="2" customWidth="1"/>
    <col min="2573" max="2573" width="16.28515625" style="2" customWidth="1"/>
    <col min="2574" max="2574" width="9.140625" style="2" customWidth="1"/>
    <col min="2575" max="2575" width="16.140625" style="2" customWidth="1"/>
    <col min="2576" max="2576" width="14.85546875" style="2" customWidth="1"/>
    <col min="2577" max="2577" width="9.140625" style="2" customWidth="1"/>
    <col min="2578" max="2578" width="14.28515625" style="2" customWidth="1"/>
    <col min="2579" max="2579" width="19.28515625" style="2" customWidth="1"/>
    <col min="2580" max="2580" width="9.140625" style="2" customWidth="1"/>
    <col min="2581" max="2581" width="20.28515625" style="2" customWidth="1"/>
    <col min="2582" max="2808" width="9.140625" style="2"/>
    <col min="2809" max="2809" width="40.5703125" style="2" customWidth="1"/>
    <col min="2810" max="2818" width="9.140625" style="2" customWidth="1"/>
    <col min="2819" max="2819" width="13.5703125" style="2" customWidth="1"/>
    <col min="2820" max="2820" width="9.140625" style="2" customWidth="1"/>
    <col min="2821" max="2821" width="15.140625" style="2" customWidth="1"/>
    <col min="2822" max="2822" width="15.5703125" style="2" customWidth="1"/>
    <col min="2823" max="2823" width="9.140625" style="2" customWidth="1"/>
    <col min="2824" max="2824" width="19.85546875" style="2" customWidth="1"/>
    <col min="2825" max="2825" width="15.140625" style="2" customWidth="1"/>
    <col min="2826" max="2826" width="9.140625" style="2" customWidth="1"/>
    <col min="2827" max="2827" width="19.42578125" style="2" customWidth="1"/>
    <col min="2828" max="2828" width="22.28515625" style="2" customWidth="1"/>
    <col min="2829" max="2829" width="16.28515625" style="2" customWidth="1"/>
    <col min="2830" max="2830" width="9.140625" style="2" customWidth="1"/>
    <col min="2831" max="2831" width="16.140625" style="2" customWidth="1"/>
    <col min="2832" max="2832" width="14.85546875" style="2" customWidth="1"/>
    <col min="2833" max="2833" width="9.140625" style="2" customWidth="1"/>
    <col min="2834" max="2834" width="14.28515625" style="2" customWidth="1"/>
    <col min="2835" max="2835" width="19.28515625" style="2" customWidth="1"/>
    <col min="2836" max="2836" width="9.140625" style="2" customWidth="1"/>
    <col min="2837" max="2837" width="20.28515625" style="2" customWidth="1"/>
    <col min="2838" max="3064" width="9.140625" style="2"/>
    <col min="3065" max="3065" width="40.5703125" style="2" customWidth="1"/>
    <col min="3066" max="3074" width="9.140625" style="2" customWidth="1"/>
    <col min="3075" max="3075" width="13.5703125" style="2" customWidth="1"/>
    <col min="3076" max="3076" width="9.140625" style="2" customWidth="1"/>
    <col min="3077" max="3077" width="15.140625" style="2" customWidth="1"/>
    <col min="3078" max="3078" width="15.5703125" style="2" customWidth="1"/>
    <col min="3079" max="3079" width="9.140625" style="2" customWidth="1"/>
    <col min="3080" max="3080" width="19.85546875" style="2" customWidth="1"/>
    <col min="3081" max="3081" width="15.140625" style="2" customWidth="1"/>
    <col min="3082" max="3082" width="9.140625" style="2" customWidth="1"/>
    <col min="3083" max="3083" width="19.42578125" style="2" customWidth="1"/>
    <col min="3084" max="3084" width="22.28515625" style="2" customWidth="1"/>
    <col min="3085" max="3085" width="16.28515625" style="2" customWidth="1"/>
    <col min="3086" max="3086" width="9.140625" style="2" customWidth="1"/>
    <col min="3087" max="3087" width="16.140625" style="2" customWidth="1"/>
    <col min="3088" max="3088" width="14.85546875" style="2" customWidth="1"/>
    <col min="3089" max="3089" width="9.140625" style="2" customWidth="1"/>
    <col min="3090" max="3090" width="14.28515625" style="2" customWidth="1"/>
    <col min="3091" max="3091" width="19.28515625" style="2" customWidth="1"/>
    <col min="3092" max="3092" width="9.140625" style="2" customWidth="1"/>
    <col min="3093" max="3093" width="20.28515625" style="2" customWidth="1"/>
    <col min="3094" max="3320" width="9.140625" style="2"/>
    <col min="3321" max="3321" width="40.5703125" style="2" customWidth="1"/>
    <col min="3322" max="3330" width="9.140625" style="2" customWidth="1"/>
    <col min="3331" max="3331" width="13.5703125" style="2" customWidth="1"/>
    <col min="3332" max="3332" width="9.140625" style="2" customWidth="1"/>
    <col min="3333" max="3333" width="15.140625" style="2" customWidth="1"/>
    <col min="3334" max="3334" width="15.5703125" style="2" customWidth="1"/>
    <col min="3335" max="3335" width="9.140625" style="2" customWidth="1"/>
    <col min="3336" max="3336" width="19.85546875" style="2" customWidth="1"/>
    <col min="3337" max="3337" width="15.140625" style="2" customWidth="1"/>
    <col min="3338" max="3338" width="9.140625" style="2" customWidth="1"/>
    <col min="3339" max="3339" width="19.42578125" style="2" customWidth="1"/>
    <col min="3340" max="3340" width="22.28515625" style="2" customWidth="1"/>
    <col min="3341" max="3341" width="16.28515625" style="2" customWidth="1"/>
    <col min="3342" max="3342" width="9.140625" style="2" customWidth="1"/>
    <col min="3343" max="3343" width="16.140625" style="2" customWidth="1"/>
    <col min="3344" max="3344" width="14.85546875" style="2" customWidth="1"/>
    <col min="3345" max="3345" width="9.140625" style="2" customWidth="1"/>
    <col min="3346" max="3346" width="14.28515625" style="2" customWidth="1"/>
    <col min="3347" max="3347" width="19.28515625" style="2" customWidth="1"/>
    <col min="3348" max="3348" width="9.140625" style="2" customWidth="1"/>
    <col min="3349" max="3349" width="20.28515625" style="2" customWidth="1"/>
    <col min="3350" max="3576" width="9.140625" style="2"/>
    <col min="3577" max="3577" width="40.5703125" style="2" customWidth="1"/>
    <col min="3578" max="3586" width="9.140625" style="2" customWidth="1"/>
    <col min="3587" max="3587" width="13.5703125" style="2" customWidth="1"/>
    <col min="3588" max="3588" width="9.140625" style="2" customWidth="1"/>
    <col min="3589" max="3589" width="15.140625" style="2" customWidth="1"/>
    <col min="3590" max="3590" width="15.5703125" style="2" customWidth="1"/>
    <col min="3591" max="3591" width="9.140625" style="2" customWidth="1"/>
    <col min="3592" max="3592" width="19.85546875" style="2" customWidth="1"/>
    <col min="3593" max="3593" width="15.140625" style="2" customWidth="1"/>
    <col min="3594" max="3594" width="9.140625" style="2" customWidth="1"/>
    <col min="3595" max="3595" width="19.42578125" style="2" customWidth="1"/>
    <col min="3596" max="3596" width="22.28515625" style="2" customWidth="1"/>
    <col min="3597" max="3597" width="16.28515625" style="2" customWidth="1"/>
    <col min="3598" max="3598" width="9.140625" style="2" customWidth="1"/>
    <col min="3599" max="3599" width="16.140625" style="2" customWidth="1"/>
    <col min="3600" max="3600" width="14.85546875" style="2" customWidth="1"/>
    <col min="3601" max="3601" width="9.140625" style="2" customWidth="1"/>
    <col min="3602" max="3602" width="14.28515625" style="2" customWidth="1"/>
    <col min="3603" max="3603" width="19.28515625" style="2" customWidth="1"/>
    <col min="3604" max="3604" width="9.140625" style="2" customWidth="1"/>
    <col min="3605" max="3605" width="20.28515625" style="2" customWidth="1"/>
    <col min="3606" max="3832" width="9.140625" style="2"/>
    <col min="3833" max="3833" width="40.5703125" style="2" customWidth="1"/>
    <col min="3834" max="3842" width="9.140625" style="2" customWidth="1"/>
    <col min="3843" max="3843" width="13.5703125" style="2" customWidth="1"/>
    <col min="3844" max="3844" width="9.140625" style="2" customWidth="1"/>
    <col min="3845" max="3845" width="15.140625" style="2" customWidth="1"/>
    <col min="3846" max="3846" width="15.5703125" style="2" customWidth="1"/>
    <col min="3847" max="3847" width="9.140625" style="2" customWidth="1"/>
    <col min="3848" max="3848" width="19.85546875" style="2" customWidth="1"/>
    <col min="3849" max="3849" width="15.140625" style="2" customWidth="1"/>
    <col min="3850" max="3850" width="9.140625" style="2" customWidth="1"/>
    <col min="3851" max="3851" width="19.42578125" style="2" customWidth="1"/>
    <col min="3852" max="3852" width="22.28515625" style="2" customWidth="1"/>
    <col min="3853" max="3853" width="16.28515625" style="2" customWidth="1"/>
    <col min="3854" max="3854" width="9.140625" style="2" customWidth="1"/>
    <col min="3855" max="3855" width="16.140625" style="2" customWidth="1"/>
    <col min="3856" max="3856" width="14.85546875" style="2" customWidth="1"/>
    <col min="3857" max="3857" width="9.140625" style="2" customWidth="1"/>
    <col min="3858" max="3858" width="14.28515625" style="2" customWidth="1"/>
    <col min="3859" max="3859" width="19.28515625" style="2" customWidth="1"/>
    <col min="3860" max="3860" width="9.140625" style="2" customWidth="1"/>
    <col min="3861" max="3861" width="20.28515625" style="2" customWidth="1"/>
    <col min="3862" max="4088" width="9.140625" style="2"/>
    <col min="4089" max="4089" width="40.5703125" style="2" customWidth="1"/>
    <col min="4090" max="4098" width="9.140625" style="2" customWidth="1"/>
    <col min="4099" max="4099" width="13.5703125" style="2" customWidth="1"/>
    <col min="4100" max="4100" width="9.140625" style="2" customWidth="1"/>
    <col min="4101" max="4101" width="15.140625" style="2" customWidth="1"/>
    <col min="4102" max="4102" width="15.5703125" style="2" customWidth="1"/>
    <col min="4103" max="4103" width="9.140625" style="2" customWidth="1"/>
    <col min="4104" max="4104" width="19.85546875" style="2" customWidth="1"/>
    <col min="4105" max="4105" width="15.140625" style="2" customWidth="1"/>
    <col min="4106" max="4106" width="9.140625" style="2" customWidth="1"/>
    <col min="4107" max="4107" width="19.42578125" style="2" customWidth="1"/>
    <col min="4108" max="4108" width="22.28515625" style="2" customWidth="1"/>
    <col min="4109" max="4109" width="16.28515625" style="2" customWidth="1"/>
    <col min="4110" max="4110" width="9.140625" style="2" customWidth="1"/>
    <col min="4111" max="4111" width="16.140625" style="2" customWidth="1"/>
    <col min="4112" max="4112" width="14.85546875" style="2" customWidth="1"/>
    <col min="4113" max="4113" width="9.140625" style="2" customWidth="1"/>
    <col min="4114" max="4114" width="14.28515625" style="2" customWidth="1"/>
    <col min="4115" max="4115" width="19.28515625" style="2" customWidth="1"/>
    <col min="4116" max="4116" width="9.140625" style="2" customWidth="1"/>
    <col min="4117" max="4117" width="20.28515625" style="2" customWidth="1"/>
    <col min="4118" max="4344" width="9.140625" style="2"/>
    <col min="4345" max="4345" width="40.5703125" style="2" customWidth="1"/>
    <col min="4346" max="4354" width="9.140625" style="2" customWidth="1"/>
    <col min="4355" max="4355" width="13.5703125" style="2" customWidth="1"/>
    <col min="4356" max="4356" width="9.140625" style="2" customWidth="1"/>
    <col min="4357" max="4357" width="15.140625" style="2" customWidth="1"/>
    <col min="4358" max="4358" width="15.5703125" style="2" customWidth="1"/>
    <col min="4359" max="4359" width="9.140625" style="2" customWidth="1"/>
    <col min="4360" max="4360" width="19.85546875" style="2" customWidth="1"/>
    <col min="4361" max="4361" width="15.140625" style="2" customWidth="1"/>
    <col min="4362" max="4362" width="9.140625" style="2" customWidth="1"/>
    <col min="4363" max="4363" width="19.42578125" style="2" customWidth="1"/>
    <col min="4364" max="4364" width="22.28515625" style="2" customWidth="1"/>
    <col min="4365" max="4365" width="16.28515625" style="2" customWidth="1"/>
    <col min="4366" max="4366" width="9.140625" style="2" customWidth="1"/>
    <col min="4367" max="4367" width="16.140625" style="2" customWidth="1"/>
    <col min="4368" max="4368" width="14.85546875" style="2" customWidth="1"/>
    <col min="4369" max="4369" width="9.140625" style="2" customWidth="1"/>
    <col min="4370" max="4370" width="14.28515625" style="2" customWidth="1"/>
    <col min="4371" max="4371" width="19.28515625" style="2" customWidth="1"/>
    <col min="4372" max="4372" width="9.140625" style="2" customWidth="1"/>
    <col min="4373" max="4373" width="20.28515625" style="2" customWidth="1"/>
    <col min="4374" max="4600" width="9.140625" style="2"/>
    <col min="4601" max="4601" width="40.5703125" style="2" customWidth="1"/>
    <col min="4602" max="4610" width="9.140625" style="2" customWidth="1"/>
    <col min="4611" max="4611" width="13.5703125" style="2" customWidth="1"/>
    <col min="4612" max="4612" width="9.140625" style="2" customWidth="1"/>
    <col min="4613" max="4613" width="15.140625" style="2" customWidth="1"/>
    <col min="4614" max="4614" width="15.5703125" style="2" customWidth="1"/>
    <col min="4615" max="4615" width="9.140625" style="2" customWidth="1"/>
    <col min="4616" max="4616" width="19.85546875" style="2" customWidth="1"/>
    <col min="4617" max="4617" width="15.140625" style="2" customWidth="1"/>
    <col min="4618" max="4618" width="9.140625" style="2" customWidth="1"/>
    <col min="4619" max="4619" width="19.42578125" style="2" customWidth="1"/>
    <col min="4620" max="4620" width="22.28515625" style="2" customWidth="1"/>
    <col min="4621" max="4621" width="16.28515625" style="2" customWidth="1"/>
    <col min="4622" max="4622" width="9.140625" style="2" customWidth="1"/>
    <col min="4623" max="4623" width="16.140625" style="2" customWidth="1"/>
    <col min="4624" max="4624" width="14.85546875" style="2" customWidth="1"/>
    <col min="4625" max="4625" width="9.140625" style="2" customWidth="1"/>
    <col min="4626" max="4626" width="14.28515625" style="2" customWidth="1"/>
    <col min="4627" max="4627" width="19.28515625" style="2" customWidth="1"/>
    <col min="4628" max="4628" width="9.140625" style="2" customWidth="1"/>
    <col min="4629" max="4629" width="20.28515625" style="2" customWidth="1"/>
    <col min="4630" max="4856" width="9.140625" style="2"/>
    <col min="4857" max="4857" width="40.5703125" style="2" customWidth="1"/>
    <col min="4858" max="4866" width="9.140625" style="2" customWidth="1"/>
    <col min="4867" max="4867" width="13.5703125" style="2" customWidth="1"/>
    <col min="4868" max="4868" width="9.140625" style="2" customWidth="1"/>
    <col min="4869" max="4869" width="15.140625" style="2" customWidth="1"/>
    <col min="4870" max="4870" width="15.5703125" style="2" customWidth="1"/>
    <col min="4871" max="4871" width="9.140625" style="2" customWidth="1"/>
    <col min="4872" max="4872" width="19.85546875" style="2" customWidth="1"/>
    <col min="4873" max="4873" width="15.140625" style="2" customWidth="1"/>
    <col min="4874" max="4874" width="9.140625" style="2" customWidth="1"/>
    <col min="4875" max="4875" width="19.42578125" style="2" customWidth="1"/>
    <col min="4876" max="4876" width="22.28515625" style="2" customWidth="1"/>
    <col min="4877" max="4877" width="16.28515625" style="2" customWidth="1"/>
    <col min="4878" max="4878" width="9.140625" style="2" customWidth="1"/>
    <col min="4879" max="4879" width="16.140625" style="2" customWidth="1"/>
    <col min="4880" max="4880" width="14.85546875" style="2" customWidth="1"/>
    <col min="4881" max="4881" width="9.140625" style="2" customWidth="1"/>
    <col min="4882" max="4882" width="14.28515625" style="2" customWidth="1"/>
    <col min="4883" max="4883" width="19.28515625" style="2" customWidth="1"/>
    <col min="4884" max="4884" width="9.140625" style="2" customWidth="1"/>
    <col min="4885" max="4885" width="20.28515625" style="2" customWidth="1"/>
    <col min="4886" max="5112" width="9.140625" style="2"/>
    <col min="5113" max="5113" width="40.5703125" style="2" customWidth="1"/>
    <col min="5114" max="5122" width="9.140625" style="2" customWidth="1"/>
    <col min="5123" max="5123" width="13.5703125" style="2" customWidth="1"/>
    <col min="5124" max="5124" width="9.140625" style="2" customWidth="1"/>
    <col min="5125" max="5125" width="15.140625" style="2" customWidth="1"/>
    <col min="5126" max="5126" width="15.5703125" style="2" customWidth="1"/>
    <col min="5127" max="5127" width="9.140625" style="2" customWidth="1"/>
    <col min="5128" max="5128" width="19.85546875" style="2" customWidth="1"/>
    <col min="5129" max="5129" width="15.140625" style="2" customWidth="1"/>
    <col min="5130" max="5130" width="9.140625" style="2" customWidth="1"/>
    <col min="5131" max="5131" width="19.42578125" style="2" customWidth="1"/>
    <col min="5132" max="5132" width="22.28515625" style="2" customWidth="1"/>
    <col min="5133" max="5133" width="16.28515625" style="2" customWidth="1"/>
    <col min="5134" max="5134" width="9.140625" style="2" customWidth="1"/>
    <col min="5135" max="5135" width="16.140625" style="2" customWidth="1"/>
    <col min="5136" max="5136" width="14.85546875" style="2" customWidth="1"/>
    <col min="5137" max="5137" width="9.140625" style="2" customWidth="1"/>
    <col min="5138" max="5138" width="14.28515625" style="2" customWidth="1"/>
    <col min="5139" max="5139" width="19.28515625" style="2" customWidth="1"/>
    <col min="5140" max="5140" width="9.140625" style="2" customWidth="1"/>
    <col min="5141" max="5141" width="20.28515625" style="2" customWidth="1"/>
    <col min="5142" max="5368" width="9.140625" style="2"/>
    <col min="5369" max="5369" width="40.5703125" style="2" customWidth="1"/>
    <col min="5370" max="5378" width="9.140625" style="2" customWidth="1"/>
    <col min="5379" max="5379" width="13.5703125" style="2" customWidth="1"/>
    <col min="5380" max="5380" width="9.140625" style="2" customWidth="1"/>
    <col min="5381" max="5381" width="15.140625" style="2" customWidth="1"/>
    <col min="5382" max="5382" width="15.5703125" style="2" customWidth="1"/>
    <col min="5383" max="5383" width="9.140625" style="2" customWidth="1"/>
    <col min="5384" max="5384" width="19.85546875" style="2" customWidth="1"/>
    <col min="5385" max="5385" width="15.140625" style="2" customWidth="1"/>
    <col min="5386" max="5386" width="9.140625" style="2" customWidth="1"/>
    <col min="5387" max="5387" width="19.42578125" style="2" customWidth="1"/>
    <col min="5388" max="5388" width="22.28515625" style="2" customWidth="1"/>
    <col min="5389" max="5389" width="16.28515625" style="2" customWidth="1"/>
    <col min="5390" max="5390" width="9.140625" style="2" customWidth="1"/>
    <col min="5391" max="5391" width="16.140625" style="2" customWidth="1"/>
    <col min="5392" max="5392" width="14.85546875" style="2" customWidth="1"/>
    <col min="5393" max="5393" width="9.140625" style="2" customWidth="1"/>
    <col min="5394" max="5394" width="14.28515625" style="2" customWidth="1"/>
    <col min="5395" max="5395" width="19.28515625" style="2" customWidth="1"/>
    <col min="5396" max="5396" width="9.140625" style="2" customWidth="1"/>
    <col min="5397" max="5397" width="20.28515625" style="2" customWidth="1"/>
    <col min="5398" max="5624" width="9.140625" style="2"/>
    <col min="5625" max="5625" width="40.5703125" style="2" customWidth="1"/>
    <col min="5626" max="5634" width="9.140625" style="2" customWidth="1"/>
    <col min="5635" max="5635" width="13.5703125" style="2" customWidth="1"/>
    <col min="5636" max="5636" width="9.140625" style="2" customWidth="1"/>
    <col min="5637" max="5637" width="15.140625" style="2" customWidth="1"/>
    <col min="5638" max="5638" width="15.5703125" style="2" customWidth="1"/>
    <col min="5639" max="5639" width="9.140625" style="2" customWidth="1"/>
    <col min="5640" max="5640" width="19.85546875" style="2" customWidth="1"/>
    <col min="5641" max="5641" width="15.140625" style="2" customWidth="1"/>
    <col min="5642" max="5642" width="9.140625" style="2" customWidth="1"/>
    <col min="5643" max="5643" width="19.42578125" style="2" customWidth="1"/>
    <col min="5644" max="5644" width="22.28515625" style="2" customWidth="1"/>
    <col min="5645" max="5645" width="16.28515625" style="2" customWidth="1"/>
    <col min="5646" max="5646" width="9.140625" style="2" customWidth="1"/>
    <col min="5647" max="5647" width="16.140625" style="2" customWidth="1"/>
    <col min="5648" max="5648" width="14.85546875" style="2" customWidth="1"/>
    <col min="5649" max="5649" width="9.140625" style="2" customWidth="1"/>
    <col min="5650" max="5650" width="14.28515625" style="2" customWidth="1"/>
    <col min="5651" max="5651" width="19.28515625" style="2" customWidth="1"/>
    <col min="5652" max="5652" width="9.140625" style="2" customWidth="1"/>
    <col min="5653" max="5653" width="20.28515625" style="2" customWidth="1"/>
    <col min="5654" max="5880" width="9.140625" style="2"/>
    <col min="5881" max="5881" width="40.5703125" style="2" customWidth="1"/>
    <col min="5882" max="5890" width="9.140625" style="2" customWidth="1"/>
    <col min="5891" max="5891" width="13.5703125" style="2" customWidth="1"/>
    <col min="5892" max="5892" width="9.140625" style="2" customWidth="1"/>
    <col min="5893" max="5893" width="15.140625" style="2" customWidth="1"/>
    <col min="5894" max="5894" width="15.5703125" style="2" customWidth="1"/>
    <col min="5895" max="5895" width="9.140625" style="2" customWidth="1"/>
    <col min="5896" max="5896" width="19.85546875" style="2" customWidth="1"/>
    <col min="5897" max="5897" width="15.140625" style="2" customWidth="1"/>
    <col min="5898" max="5898" width="9.140625" style="2" customWidth="1"/>
    <col min="5899" max="5899" width="19.42578125" style="2" customWidth="1"/>
    <col min="5900" max="5900" width="22.28515625" style="2" customWidth="1"/>
    <col min="5901" max="5901" width="16.28515625" style="2" customWidth="1"/>
    <col min="5902" max="5902" width="9.140625" style="2" customWidth="1"/>
    <col min="5903" max="5903" width="16.140625" style="2" customWidth="1"/>
    <col min="5904" max="5904" width="14.85546875" style="2" customWidth="1"/>
    <col min="5905" max="5905" width="9.140625" style="2" customWidth="1"/>
    <col min="5906" max="5906" width="14.28515625" style="2" customWidth="1"/>
    <col min="5907" max="5907" width="19.28515625" style="2" customWidth="1"/>
    <col min="5908" max="5908" width="9.140625" style="2" customWidth="1"/>
    <col min="5909" max="5909" width="20.28515625" style="2" customWidth="1"/>
    <col min="5910" max="6136" width="9.140625" style="2"/>
    <col min="6137" max="6137" width="40.5703125" style="2" customWidth="1"/>
    <col min="6138" max="6146" width="9.140625" style="2" customWidth="1"/>
    <col min="6147" max="6147" width="13.5703125" style="2" customWidth="1"/>
    <col min="6148" max="6148" width="9.140625" style="2" customWidth="1"/>
    <col min="6149" max="6149" width="15.140625" style="2" customWidth="1"/>
    <col min="6150" max="6150" width="15.5703125" style="2" customWidth="1"/>
    <col min="6151" max="6151" width="9.140625" style="2" customWidth="1"/>
    <col min="6152" max="6152" width="19.85546875" style="2" customWidth="1"/>
    <col min="6153" max="6153" width="15.140625" style="2" customWidth="1"/>
    <col min="6154" max="6154" width="9.140625" style="2" customWidth="1"/>
    <col min="6155" max="6155" width="19.42578125" style="2" customWidth="1"/>
    <col min="6156" max="6156" width="22.28515625" style="2" customWidth="1"/>
    <col min="6157" max="6157" width="16.28515625" style="2" customWidth="1"/>
    <col min="6158" max="6158" width="9.140625" style="2" customWidth="1"/>
    <col min="6159" max="6159" width="16.140625" style="2" customWidth="1"/>
    <col min="6160" max="6160" width="14.85546875" style="2" customWidth="1"/>
    <col min="6161" max="6161" width="9.140625" style="2" customWidth="1"/>
    <col min="6162" max="6162" width="14.28515625" style="2" customWidth="1"/>
    <col min="6163" max="6163" width="19.28515625" style="2" customWidth="1"/>
    <col min="6164" max="6164" width="9.140625" style="2" customWidth="1"/>
    <col min="6165" max="6165" width="20.28515625" style="2" customWidth="1"/>
    <col min="6166" max="6392" width="9.140625" style="2"/>
    <col min="6393" max="6393" width="40.5703125" style="2" customWidth="1"/>
    <col min="6394" max="6402" width="9.140625" style="2" customWidth="1"/>
    <col min="6403" max="6403" width="13.5703125" style="2" customWidth="1"/>
    <col min="6404" max="6404" width="9.140625" style="2" customWidth="1"/>
    <col min="6405" max="6405" width="15.140625" style="2" customWidth="1"/>
    <col min="6406" max="6406" width="15.5703125" style="2" customWidth="1"/>
    <col min="6407" max="6407" width="9.140625" style="2" customWidth="1"/>
    <col min="6408" max="6408" width="19.85546875" style="2" customWidth="1"/>
    <col min="6409" max="6409" width="15.140625" style="2" customWidth="1"/>
    <col min="6410" max="6410" width="9.140625" style="2" customWidth="1"/>
    <col min="6411" max="6411" width="19.42578125" style="2" customWidth="1"/>
    <col min="6412" max="6412" width="22.28515625" style="2" customWidth="1"/>
    <col min="6413" max="6413" width="16.28515625" style="2" customWidth="1"/>
    <col min="6414" max="6414" width="9.140625" style="2" customWidth="1"/>
    <col min="6415" max="6415" width="16.140625" style="2" customWidth="1"/>
    <col min="6416" max="6416" width="14.85546875" style="2" customWidth="1"/>
    <col min="6417" max="6417" width="9.140625" style="2" customWidth="1"/>
    <col min="6418" max="6418" width="14.28515625" style="2" customWidth="1"/>
    <col min="6419" max="6419" width="19.28515625" style="2" customWidth="1"/>
    <col min="6420" max="6420" width="9.140625" style="2" customWidth="1"/>
    <col min="6421" max="6421" width="20.28515625" style="2" customWidth="1"/>
    <col min="6422" max="6648" width="9.140625" style="2"/>
    <col min="6649" max="6649" width="40.5703125" style="2" customWidth="1"/>
    <col min="6650" max="6658" width="9.140625" style="2" customWidth="1"/>
    <col min="6659" max="6659" width="13.5703125" style="2" customWidth="1"/>
    <col min="6660" max="6660" width="9.140625" style="2" customWidth="1"/>
    <col min="6661" max="6661" width="15.140625" style="2" customWidth="1"/>
    <col min="6662" max="6662" width="15.5703125" style="2" customWidth="1"/>
    <col min="6663" max="6663" width="9.140625" style="2" customWidth="1"/>
    <col min="6664" max="6664" width="19.85546875" style="2" customWidth="1"/>
    <col min="6665" max="6665" width="15.140625" style="2" customWidth="1"/>
    <col min="6666" max="6666" width="9.140625" style="2" customWidth="1"/>
    <col min="6667" max="6667" width="19.42578125" style="2" customWidth="1"/>
    <col min="6668" max="6668" width="22.28515625" style="2" customWidth="1"/>
    <col min="6669" max="6669" width="16.28515625" style="2" customWidth="1"/>
    <col min="6670" max="6670" width="9.140625" style="2" customWidth="1"/>
    <col min="6671" max="6671" width="16.140625" style="2" customWidth="1"/>
    <col min="6672" max="6672" width="14.85546875" style="2" customWidth="1"/>
    <col min="6673" max="6673" width="9.140625" style="2" customWidth="1"/>
    <col min="6674" max="6674" width="14.28515625" style="2" customWidth="1"/>
    <col min="6675" max="6675" width="19.28515625" style="2" customWidth="1"/>
    <col min="6676" max="6676" width="9.140625" style="2" customWidth="1"/>
    <col min="6677" max="6677" width="20.28515625" style="2" customWidth="1"/>
    <col min="6678" max="6904" width="9.140625" style="2"/>
    <col min="6905" max="6905" width="40.5703125" style="2" customWidth="1"/>
    <col min="6906" max="6914" width="9.140625" style="2" customWidth="1"/>
    <col min="6915" max="6915" width="13.5703125" style="2" customWidth="1"/>
    <col min="6916" max="6916" width="9.140625" style="2" customWidth="1"/>
    <col min="6917" max="6917" width="15.140625" style="2" customWidth="1"/>
    <col min="6918" max="6918" width="15.5703125" style="2" customWidth="1"/>
    <col min="6919" max="6919" width="9.140625" style="2" customWidth="1"/>
    <col min="6920" max="6920" width="19.85546875" style="2" customWidth="1"/>
    <col min="6921" max="6921" width="15.140625" style="2" customWidth="1"/>
    <col min="6922" max="6922" width="9.140625" style="2" customWidth="1"/>
    <col min="6923" max="6923" width="19.42578125" style="2" customWidth="1"/>
    <col min="6924" max="6924" width="22.28515625" style="2" customWidth="1"/>
    <col min="6925" max="6925" width="16.28515625" style="2" customWidth="1"/>
    <col min="6926" max="6926" width="9.140625" style="2" customWidth="1"/>
    <col min="6927" max="6927" width="16.140625" style="2" customWidth="1"/>
    <col min="6928" max="6928" width="14.85546875" style="2" customWidth="1"/>
    <col min="6929" max="6929" width="9.140625" style="2" customWidth="1"/>
    <col min="6930" max="6930" width="14.28515625" style="2" customWidth="1"/>
    <col min="6931" max="6931" width="19.28515625" style="2" customWidth="1"/>
    <col min="6932" max="6932" width="9.140625" style="2" customWidth="1"/>
    <col min="6933" max="6933" width="20.28515625" style="2" customWidth="1"/>
    <col min="6934" max="7160" width="9.140625" style="2"/>
    <col min="7161" max="7161" width="40.5703125" style="2" customWidth="1"/>
    <col min="7162" max="7170" width="9.140625" style="2" customWidth="1"/>
    <col min="7171" max="7171" width="13.5703125" style="2" customWidth="1"/>
    <col min="7172" max="7172" width="9.140625" style="2" customWidth="1"/>
    <col min="7173" max="7173" width="15.140625" style="2" customWidth="1"/>
    <col min="7174" max="7174" width="15.5703125" style="2" customWidth="1"/>
    <col min="7175" max="7175" width="9.140625" style="2" customWidth="1"/>
    <col min="7176" max="7176" width="19.85546875" style="2" customWidth="1"/>
    <col min="7177" max="7177" width="15.140625" style="2" customWidth="1"/>
    <col min="7178" max="7178" width="9.140625" style="2" customWidth="1"/>
    <col min="7179" max="7179" width="19.42578125" style="2" customWidth="1"/>
    <col min="7180" max="7180" width="22.28515625" style="2" customWidth="1"/>
    <col min="7181" max="7181" width="16.28515625" style="2" customWidth="1"/>
    <col min="7182" max="7182" width="9.140625" style="2" customWidth="1"/>
    <col min="7183" max="7183" width="16.140625" style="2" customWidth="1"/>
    <col min="7184" max="7184" width="14.85546875" style="2" customWidth="1"/>
    <col min="7185" max="7185" width="9.140625" style="2" customWidth="1"/>
    <col min="7186" max="7186" width="14.28515625" style="2" customWidth="1"/>
    <col min="7187" max="7187" width="19.28515625" style="2" customWidth="1"/>
    <col min="7188" max="7188" width="9.140625" style="2" customWidth="1"/>
    <col min="7189" max="7189" width="20.28515625" style="2" customWidth="1"/>
    <col min="7190" max="7416" width="9.140625" style="2"/>
    <col min="7417" max="7417" width="40.5703125" style="2" customWidth="1"/>
    <col min="7418" max="7426" width="9.140625" style="2" customWidth="1"/>
    <col min="7427" max="7427" width="13.5703125" style="2" customWidth="1"/>
    <col min="7428" max="7428" width="9.140625" style="2" customWidth="1"/>
    <col min="7429" max="7429" width="15.140625" style="2" customWidth="1"/>
    <col min="7430" max="7430" width="15.5703125" style="2" customWidth="1"/>
    <col min="7431" max="7431" width="9.140625" style="2" customWidth="1"/>
    <col min="7432" max="7432" width="19.85546875" style="2" customWidth="1"/>
    <col min="7433" max="7433" width="15.140625" style="2" customWidth="1"/>
    <col min="7434" max="7434" width="9.140625" style="2" customWidth="1"/>
    <col min="7435" max="7435" width="19.42578125" style="2" customWidth="1"/>
    <col min="7436" max="7436" width="22.28515625" style="2" customWidth="1"/>
    <col min="7437" max="7437" width="16.28515625" style="2" customWidth="1"/>
    <col min="7438" max="7438" width="9.140625" style="2" customWidth="1"/>
    <col min="7439" max="7439" width="16.140625" style="2" customWidth="1"/>
    <col min="7440" max="7440" width="14.85546875" style="2" customWidth="1"/>
    <col min="7441" max="7441" width="9.140625" style="2" customWidth="1"/>
    <col min="7442" max="7442" width="14.28515625" style="2" customWidth="1"/>
    <col min="7443" max="7443" width="19.28515625" style="2" customWidth="1"/>
    <col min="7444" max="7444" width="9.140625" style="2" customWidth="1"/>
    <col min="7445" max="7445" width="20.28515625" style="2" customWidth="1"/>
    <col min="7446" max="7672" width="9.140625" style="2"/>
    <col min="7673" max="7673" width="40.5703125" style="2" customWidth="1"/>
    <col min="7674" max="7682" width="9.140625" style="2" customWidth="1"/>
    <col min="7683" max="7683" width="13.5703125" style="2" customWidth="1"/>
    <col min="7684" max="7684" width="9.140625" style="2" customWidth="1"/>
    <col min="7685" max="7685" width="15.140625" style="2" customWidth="1"/>
    <col min="7686" max="7686" width="15.5703125" style="2" customWidth="1"/>
    <col min="7687" max="7687" width="9.140625" style="2" customWidth="1"/>
    <col min="7688" max="7688" width="19.85546875" style="2" customWidth="1"/>
    <col min="7689" max="7689" width="15.140625" style="2" customWidth="1"/>
    <col min="7690" max="7690" width="9.140625" style="2" customWidth="1"/>
    <col min="7691" max="7691" width="19.42578125" style="2" customWidth="1"/>
    <col min="7692" max="7692" width="22.28515625" style="2" customWidth="1"/>
    <col min="7693" max="7693" width="16.28515625" style="2" customWidth="1"/>
    <col min="7694" max="7694" width="9.140625" style="2" customWidth="1"/>
    <col min="7695" max="7695" width="16.140625" style="2" customWidth="1"/>
    <col min="7696" max="7696" width="14.85546875" style="2" customWidth="1"/>
    <col min="7697" max="7697" width="9.140625" style="2" customWidth="1"/>
    <col min="7698" max="7698" width="14.28515625" style="2" customWidth="1"/>
    <col min="7699" max="7699" width="19.28515625" style="2" customWidth="1"/>
    <col min="7700" max="7700" width="9.140625" style="2" customWidth="1"/>
    <col min="7701" max="7701" width="20.28515625" style="2" customWidth="1"/>
    <col min="7702" max="7928" width="9.140625" style="2"/>
    <col min="7929" max="7929" width="40.5703125" style="2" customWidth="1"/>
    <col min="7930" max="7938" width="9.140625" style="2" customWidth="1"/>
    <col min="7939" max="7939" width="13.5703125" style="2" customWidth="1"/>
    <col min="7940" max="7940" width="9.140625" style="2" customWidth="1"/>
    <col min="7941" max="7941" width="15.140625" style="2" customWidth="1"/>
    <col min="7942" max="7942" width="15.5703125" style="2" customWidth="1"/>
    <col min="7943" max="7943" width="9.140625" style="2" customWidth="1"/>
    <col min="7944" max="7944" width="19.85546875" style="2" customWidth="1"/>
    <col min="7945" max="7945" width="15.140625" style="2" customWidth="1"/>
    <col min="7946" max="7946" width="9.140625" style="2" customWidth="1"/>
    <col min="7947" max="7947" width="19.42578125" style="2" customWidth="1"/>
    <col min="7948" max="7948" width="22.28515625" style="2" customWidth="1"/>
    <col min="7949" max="7949" width="16.28515625" style="2" customWidth="1"/>
    <col min="7950" max="7950" width="9.140625" style="2" customWidth="1"/>
    <col min="7951" max="7951" width="16.140625" style="2" customWidth="1"/>
    <col min="7952" max="7952" width="14.85546875" style="2" customWidth="1"/>
    <col min="7953" max="7953" width="9.140625" style="2" customWidth="1"/>
    <col min="7954" max="7954" width="14.28515625" style="2" customWidth="1"/>
    <col min="7955" max="7955" width="19.28515625" style="2" customWidth="1"/>
    <col min="7956" max="7956" width="9.140625" style="2" customWidth="1"/>
    <col min="7957" max="7957" width="20.28515625" style="2" customWidth="1"/>
    <col min="7958" max="8184" width="9.140625" style="2"/>
    <col min="8185" max="8185" width="40.5703125" style="2" customWidth="1"/>
    <col min="8186" max="8194" width="9.140625" style="2" customWidth="1"/>
    <col min="8195" max="8195" width="13.5703125" style="2" customWidth="1"/>
    <col min="8196" max="8196" width="9.140625" style="2" customWidth="1"/>
    <col min="8197" max="8197" width="15.140625" style="2" customWidth="1"/>
    <col min="8198" max="8198" width="15.5703125" style="2" customWidth="1"/>
    <col min="8199" max="8199" width="9.140625" style="2" customWidth="1"/>
    <col min="8200" max="8200" width="19.85546875" style="2" customWidth="1"/>
    <col min="8201" max="8201" width="15.140625" style="2" customWidth="1"/>
    <col min="8202" max="8202" width="9.140625" style="2" customWidth="1"/>
    <col min="8203" max="8203" width="19.42578125" style="2" customWidth="1"/>
    <col min="8204" max="8204" width="22.28515625" style="2" customWidth="1"/>
    <col min="8205" max="8205" width="16.28515625" style="2" customWidth="1"/>
    <col min="8206" max="8206" width="9.140625" style="2" customWidth="1"/>
    <col min="8207" max="8207" width="16.140625" style="2" customWidth="1"/>
    <col min="8208" max="8208" width="14.85546875" style="2" customWidth="1"/>
    <col min="8209" max="8209" width="9.140625" style="2" customWidth="1"/>
    <col min="8210" max="8210" width="14.28515625" style="2" customWidth="1"/>
    <col min="8211" max="8211" width="19.28515625" style="2" customWidth="1"/>
    <col min="8212" max="8212" width="9.140625" style="2" customWidth="1"/>
    <col min="8213" max="8213" width="20.28515625" style="2" customWidth="1"/>
    <col min="8214" max="8440" width="9.140625" style="2"/>
    <col min="8441" max="8441" width="40.5703125" style="2" customWidth="1"/>
    <col min="8442" max="8450" width="9.140625" style="2" customWidth="1"/>
    <col min="8451" max="8451" width="13.5703125" style="2" customWidth="1"/>
    <col min="8452" max="8452" width="9.140625" style="2" customWidth="1"/>
    <col min="8453" max="8453" width="15.140625" style="2" customWidth="1"/>
    <col min="8454" max="8454" width="15.5703125" style="2" customWidth="1"/>
    <col min="8455" max="8455" width="9.140625" style="2" customWidth="1"/>
    <col min="8456" max="8456" width="19.85546875" style="2" customWidth="1"/>
    <col min="8457" max="8457" width="15.140625" style="2" customWidth="1"/>
    <col min="8458" max="8458" width="9.140625" style="2" customWidth="1"/>
    <col min="8459" max="8459" width="19.42578125" style="2" customWidth="1"/>
    <col min="8460" max="8460" width="22.28515625" style="2" customWidth="1"/>
    <col min="8461" max="8461" width="16.28515625" style="2" customWidth="1"/>
    <col min="8462" max="8462" width="9.140625" style="2" customWidth="1"/>
    <col min="8463" max="8463" width="16.140625" style="2" customWidth="1"/>
    <col min="8464" max="8464" width="14.85546875" style="2" customWidth="1"/>
    <col min="8465" max="8465" width="9.140625" style="2" customWidth="1"/>
    <col min="8466" max="8466" width="14.28515625" style="2" customWidth="1"/>
    <col min="8467" max="8467" width="19.28515625" style="2" customWidth="1"/>
    <col min="8468" max="8468" width="9.140625" style="2" customWidth="1"/>
    <col min="8469" max="8469" width="20.28515625" style="2" customWidth="1"/>
    <col min="8470" max="8696" width="9.140625" style="2"/>
    <col min="8697" max="8697" width="40.5703125" style="2" customWidth="1"/>
    <col min="8698" max="8706" width="9.140625" style="2" customWidth="1"/>
    <col min="8707" max="8707" width="13.5703125" style="2" customWidth="1"/>
    <col min="8708" max="8708" width="9.140625" style="2" customWidth="1"/>
    <col min="8709" max="8709" width="15.140625" style="2" customWidth="1"/>
    <col min="8710" max="8710" width="15.5703125" style="2" customWidth="1"/>
    <col min="8711" max="8711" width="9.140625" style="2" customWidth="1"/>
    <col min="8712" max="8712" width="19.85546875" style="2" customWidth="1"/>
    <col min="8713" max="8713" width="15.140625" style="2" customWidth="1"/>
    <col min="8714" max="8714" width="9.140625" style="2" customWidth="1"/>
    <col min="8715" max="8715" width="19.42578125" style="2" customWidth="1"/>
    <col min="8716" max="8716" width="22.28515625" style="2" customWidth="1"/>
    <col min="8717" max="8717" width="16.28515625" style="2" customWidth="1"/>
    <col min="8718" max="8718" width="9.140625" style="2" customWidth="1"/>
    <col min="8719" max="8719" width="16.140625" style="2" customWidth="1"/>
    <col min="8720" max="8720" width="14.85546875" style="2" customWidth="1"/>
    <col min="8721" max="8721" width="9.140625" style="2" customWidth="1"/>
    <col min="8722" max="8722" width="14.28515625" style="2" customWidth="1"/>
    <col min="8723" max="8723" width="19.28515625" style="2" customWidth="1"/>
    <col min="8724" max="8724" width="9.140625" style="2" customWidth="1"/>
    <col min="8725" max="8725" width="20.28515625" style="2" customWidth="1"/>
    <col min="8726" max="8952" width="9.140625" style="2"/>
    <col min="8953" max="8953" width="40.5703125" style="2" customWidth="1"/>
    <col min="8954" max="8962" width="9.140625" style="2" customWidth="1"/>
    <col min="8963" max="8963" width="13.5703125" style="2" customWidth="1"/>
    <col min="8964" max="8964" width="9.140625" style="2" customWidth="1"/>
    <col min="8965" max="8965" width="15.140625" style="2" customWidth="1"/>
    <col min="8966" max="8966" width="15.5703125" style="2" customWidth="1"/>
    <col min="8967" max="8967" width="9.140625" style="2" customWidth="1"/>
    <col min="8968" max="8968" width="19.85546875" style="2" customWidth="1"/>
    <col min="8969" max="8969" width="15.140625" style="2" customWidth="1"/>
    <col min="8970" max="8970" width="9.140625" style="2" customWidth="1"/>
    <col min="8971" max="8971" width="19.42578125" style="2" customWidth="1"/>
    <col min="8972" max="8972" width="22.28515625" style="2" customWidth="1"/>
    <col min="8973" max="8973" width="16.28515625" style="2" customWidth="1"/>
    <col min="8974" max="8974" width="9.140625" style="2" customWidth="1"/>
    <col min="8975" max="8975" width="16.140625" style="2" customWidth="1"/>
    <col min="8976" max="8976" width="14.85546875" style="2" customWidth="1"/>
    <col min="8977" max="8977" width="9.140625" style="2" customWidth="1"/>
    <col min="8978" max="8978" width="14.28515625" style="2" customWidth="1"/>
    <col min="8979" max="8979" width="19.28515625" style="2" customWidth="1"/>
    <col min="8980" max="8980" width="9.140625" style="2" customWidth="1"/>
    <col min="8981" max="8981" width="20.28515625" style="2" customWidth="1"/>
    <col min="8982" max="9208" width="9.140625" style="2"/>
    <col min="9209" max="9209" width="40.5703125" style="2" customWidth="1"/>
    <col min="9210" max="9218" width="9.140625" style="2" customWidth="1"/>
    <col min="9219" max="9219" width="13.5703125" style="2" customWidth="1"/>
    <col min="9220" max="9220" width="9.140625" style="2" customWidth="1"/>
    <col min="9221" max="9221" width="15.140625" style="2" customWidth="1"/>
    <col min="9222" max="9222" width="15.5703125" style="2" customWidth="1"/>
    <col min="9223" max="9223" width="9.140625" style="2" customWidth="1"/>
    <col min="9224" max="9224" width="19.85546875" style="2" customWidth="1"/>
    <col min="9225" max="9225" width="15.140625" style="2" customWidth="1"/>
    <col min="9226" max="9226" width="9.140625" style="2" customWidth="1"/>
    <col min="9227" max="9227" width="19.42578125" style="2" customWidth="1"/>
    <col min="9228" max="9228" width="22.28515625" style="2" customWidth="1"/>
    <col min="9229" max="9229" width="16.28515625" style="2" customWidth="1"/>
    <col min="9230" max="9230" width="9.140625" style="2" customWidth="1"/>
    <col min="9231" max="9231" width="16.140625" style="2" customWidth="1"/>
    <col min="9232" max="9232" width="14.85546875" style="2" customWidth="1"/>
    <col min="9233" max="9233" width="9.140625" style="2" customWidth="1"/>
    <col min="9234" max="9234" width="14.28515625" style="2" customWidth="1"/>
    <col min="9235" max="9235" width="19.28515625" style="2" customWidth="1"/>
    <col min="9236" max="9236" width="9.140625" style="2" customWidth="1"/>
    <col min="9237" max="9237" width="20.28515625" style="2" customWidth="1"/>
    <col min="9238" max="9464" width="9.140625" style="2"/>
    <col min="9465" max="9465" width="40.5703125" style="2" customWidth="1"/>
    <col min="9466" max="9474" width="9.140625" style="2" customWidth="1"/>
    <col min="9475" max="9475" width="13.5703125" style="2" customWidth="1"/>
    <col min="9476" max="9476" width="9.140625" style="2" customWidth="1"/>
    <col min="9477" max="9477" width="15.140625" style="2" customWidth="1"/>
    <col min="9478" max="9478" width="15.5703125" style="2" customWidth="1"/>
    <col min="9479" max="9479" width="9.140625" style="2" customWidth="1"/>
    <col min="9480" max="9480" width="19.85546875" style="2" customWidth="1"/>
    <col min="9481" max="9481" width="15.140625" style="2" customWidth="1"/>
    <col min="9482" max="9482" width="9.140625" style="2" customWidth="1"/>
    <col min="9483" max="9483" width="19.42578125" style="2" customWidth="1"/>
    <col min="9484" max="9484" width="22.28515625" style="2" customWidth="1"/>
    <col min="9485" max="9485" width="16.28515625" style="2" customWidth="1"/>
    <col min="9486" max="9486" width="9.140625" style="2" customWidth="1"/>
    <col min="9487" max="9487" width="16.140625" style="2" customWidth="1"/>
    <col min="9488" max="9488" width="14.85546875" style="2" customWidth="1"/>
    <col min="9489" max="9489" width="9.140625" style="2" customWidth="1"/>
    <col min="9490" max="9490" width="14.28515625" style="2" customWidth="1"/>
    <col min="9491" max="9491" width="19.28515625" style="2" customWidth="1"/>
    <col min="9492" max="9492" width="9.140625" style="2" customWidth="1"/>
    <col min="9493" max="9493" width="20.28515625" style="2" customWidth="1"/>
    <col min="9494" max="9720" width="9.140625" style="2"/>
    <col min="9721" max="9721" width="40.5703125" style="2" customWidth="1"/>
    <col min="9722" max="9730" width="9.140625" style="2" customWidth="1"/>
    <col min="9731" max="9731" width="13.5703125" style="2" customWidth="1"/>
    <col min="9732" max="9732" width="9.140625" style="2" customWidth="1"/>
    <col min="9733" max="9733" width="15.140625" style="2" customWidth="1"/>
    <col min="9734" max="9734" width="15.5703125" style="2" customWidth="1"/>
    <col min="9735" max="9735" width="9.140625" style="2" customWidth="1"/>
    <col min="9736" max="9736" width="19.85546875" style="2" customWidth="1"/>
    <col min="9737" max="9737" width="15.140625" style="2" customWidth="1"/>
    <col min="9738" max="9738" width="9.140625" style="2" customWidth="1"/>
    <col min="9739" max="9739" width="19.42578125" style="2" customWidth="1"/>
    <col min="9740" max="9740" width="22.28515625" style="2" customWidth="1"/>
    <col min="9741" max="9741" width="16.28515625" style="2" customWidth="1"/>
    <col min="9742" max="9742" width="9.140625" style="2" customWidth="1"/>
    <col min="9743" max="9743" width="16.140625" style="2" customWidth="1"/>
    <col min="9744" max="9744" width="14.85546875" style="2" customWidth="1"/>
    <col min="9745" max="9745" width="9.140625" style="2" customWidth="1"/>
    <col min="9746" max="9746" width="14.28515625" style="2" customWidth="1"/>
    <col min="9747" max="9747" width="19.28515625" style="2" customWidth="1"/>
    <col min="9748" max="9748" width="9.140625" style="2" customWidth="1"/>
    <col min="9749" max="9749" width="20.28515625" style="2" customWidth="1"/>
    <col min="9750" max="9976" width="9.140625" style="2"/>
    <col min="9977" max="9977" width="40.5703125" style="2" customWidth="1"/>
    <col min="9978" max="9986" width="9.140625" style="2" customWidth="1"/>
    <col min="9987" max="9987" width="13.5703125" style="2" customWidth="1"/>
    <col min="9988" max="9988" width="9.140625" style="2" customWidth="1"/>
    <col min="9989" max="9989" width="15.140625" style="2" customWidth="1"/>
    <col min="9990" max="9990" width="15.5703125" style="2" customWidth="1"/>
    <col min="9991" max="9991" width="9.140625" style="2" customWidth="1"/>
    <col min="9992" max="9992" width="19.85546875" style="2" customWidth="1"/>
    <col min="9993" max="9993" width="15.140625" style="2" customWidth="1"/>
    <col min="9994" max="9994" width="9.140625" style="2" customWidth="1"/>
    <col min="9995" max="9995" width="19.42578125" style="2" customWidth="1"/>
    <col min="9996" max="9996" width="22.28515625" style="2" customWidth="1"/>
    <col min="9997" max="9997" width="16.28515625" style="2" customWidth="1"/>
    <col min="9998" max="9998" width="9.140625" style="2" customWidth="1"/>
    <col min="9999" max="9999" width="16.140625" style="2" customWidth="1"/>
    <col min="10000" max="10000" width="14.85546875" style="2" customWidth="1"/>
    <col min="10001" max="10001" width="9.140625" style="2" customWidth="1"/>
    <col min="10002" max="10002" width="14.28515625" style="2" customWidth="1"/>
    <col min="10003" max="10003" width="19.28515625" style="2" customWidth="1"/>
    <col min="10004" max="10004" width="9.140625" style="2" customWidth="1"/>
    <col min="10005" max="10005" width="20.28515625" style="2" customWidth="1"/>
    <col min="10006" max="10232" width="9.140625" style="2"/>
    <col min="10233" max="10233" width="40.5703125" style="2" customWidth="1"/>
    <col min="10234" max="10242" width="9.140625" style="2" customWidth="1"/>
    <col min="10243" max="10243" width="13.5703125" style="2" customWidth="1"/>
    <col min="10244" max="10244" width="9.140625" style="2" customWidth="1"/>
    <col min="10245" max="10245" width="15.140625" style="2" customWidth="1"/>
    <col min="10246" max="10246" width="15.5703125" style="2" customWidth="1"/>
    <col min="10247" max="10247" width="9.140625" style="2" customWidth="1"/>
    <col min="10248" max="10248" width="19.85546875" style="2" customWidth="1"/>
    <col min="10249" max="10249" width="15.140625" style="2" customWidth="1"/>
    <col min="10250" max="10250" width="9.140625" style="2" customWidth="1"/>
    <col min="10251" max="10251" width="19.42578125" style="2" customWidth="1"/>
    <col min="10252" max="10252" width="22.28515625" style="2" customWidth="1"/>
    <col min="10253" max="10253" width="16.28515625" style="2" customWidth="1"/>
    <col min="10254" max="10254" width="9.140625" style="2" customWidth="1"/>
    <col min="10255" max="10255" width="16.140625" style="2" customWidth="1"/>
    <col min="10256" max="10256" width="14.85546875" style="2" customWidth="1"/>
    <col min="10257" max="10257" width="9.140625" style="2" customWidth="1"/>
    <col min="10258" max="10258" width="14.28515625" style="2" customWidth="1"/>
    <col min="10259" max="10259" width="19.28515625" style="2" customWidth="1"/>
    <col min="10260" max="10260" width="9.140625" style="2" customWidth="1"/>
    <col min="10261" max="10261" width="20.28515625" style="2" customWidth="1"/>
    <col min="10262" max="10488" width="9.140625" style="2"/>
    <col min="10489" max="10489" width="40.5703125" style="2" customWidth="1"/>
    <col min="10490" max="10498" width="9.140625" style="2" customWidth="1"/>
    <col min="10499" max="10499" width="13.5703125" style="2" customWidth="1"/>
    <col min="10500" max="10500" width="9.140625" style="2" customWidth="1"/>
    <col min="10501" max="10501" width="15.140625" style="2" customWidth="1"/>
    <col min="10502" max="10502" width="15.5703125" style="2" customWidth="1"/>
    <col min="10503" max="10503" width="9.140625" style="2" customWidth="1"/>
    <col min="10504" max="10504" width="19.85546875" style="2" customWidth="1"/>
    <col min="10505" max="10505" width="15.140625" style="2" customWidth="1"/>
    <col min="10506" max="10506" width="9.140625" style="2" customWidth="1"/>
    <col min="10507" max="10507" width="19.42578125" style="2" customWidth="1"/>
    <col min="10508" max="10508" width="22.28515625" style="2" customWidth="1"/>
    <col min="10509" max="10509" width="16.28515625" style="2" customWidth="1"/>
    <col min="10510" max="10510" width="9.140625" style="2" customWidth="1"/>
    <col min="10511" max="10511" width="16.140625" style="2" customWidth="1"/>
    <col min="10512" max="10512" width="14.85546875" style="2" customWidth="1"/>
    <col min="10513" max="10513" width="9.140625" style="2" customWidth="1"/>
    <col min="10514" max="10514" width="14.28515625" style="2" customWidth="1"/>
    <col min="10515" max="10515" width="19.28515625" style="2" customWidth="1"/>
    <col min="10516" max="10516" width="9.140625" style="2" customWidth="1"/>
    <col min="10517" max="10517" width="20.28515625" style="2" customWidth="1"/>
    <col min="10518" max="10744" width="9.140625" style="2"/>
    <col min="10745" max="10745" width="40.5703125" style="2" customWidth="1"/>
    <col min="10746" max="10754" width="9.140625" style="2" customWidth="1"/>
    <col min="10755" max="10755" width="13.5703125" style="2" customWidth="1"/>
    <col min="10756" max="10756" width="9.140625" style="2" customWidth="1"/>
    <col min="10757" max="10757" width="15.140625" style="2" customWidth="1"/>
    <col min="10758" max="10758" width="15.5703125" style="2" customWidth="1"/>
    <col min="10759" max="10759" width="9.140625" style="2" customWidth="1"/>
    <col min="10760" max="10760" width="19.85546875" style="2" customWidth="1"/>
    <col min="10761" max="10761" width="15.140625" style="2" customWidth="1"/>
    <col min="10762" max="10762" width="9.140625" style="2" customWidth="1"/>
    <col min="10763" max="10763" width="19.42578125" style="2" customWidth="1"/>
    <col min="10764" max="10764" width="22.28515625" style="2" customWidth="1"/>
    <col min="10765" max="10765" width="16.28515625" style="2" customWidth="1"/>
    <col min="10766" max="10766" width="9.140625" style="2" customWidth="1"/>
    <col min="10767" max="10767" width="16.140625" style="2" customWidth="1"/>
    <col min="10768" max="10768" width="14.85546875" style="2" customWidth="1"/>
    <col min="10769" max="10769" width="9.140625" style="2" customWidth="1"/>
    <col min="10770" max="10770" width="14.28515625" style="2" customWidth="1"/>
    <col min="10771" max="10771" width="19.28515625" style="2" customWidth="1"/>
    <col min="10772" max="10772" width="9.140625" style="2" customWidth="1"/>
    <col min="10773" max="10773" width="20.28515625" style="2" customWidth="1"/>
    <col min="10774" max="11000" width="9.140625" style="2"/>
    <col min="11001" max="11001" width="40.5703125" style="2" customWidth="1"/>
    <col min="11002" max="11010" width="9.140625" style="2" customWidth="1"/>
    <col min="11011" max="11011" width="13.5703125" style="2" customWidth="1"/>
    <col min="11012" max="11012" width="9.140625" style="2" customWidth="1"/>
    <col min="11013" max="11013" width="15.140625" style="2" customWidth="1"/>
    <col min="11014" max="11014" width="15.5703125" style="2" customWidth="1"/>
    <col min="11015" max="11015" width="9.140625" style="2" customWidth="1"/>
    <col min="11016" max="11016" width="19.85546875" style="2" customWidth="1"/>
    <col min="11017" max="11017" width="15.140625" style="2" customWidth="1"/>
    <col min="11018" max="11018" width="9.140625" style="2" customWidth="1"/>
    <col min="11019" max="11019" width="19.42578125" style="2" customWidth="1"/>
    <col min="11020" max="11020" width="22.28515625" style="2" customWidth="1"/>
    <col min="11021" max="11021" width="16.28515625" style="2" customWidth="1"/>
    <col min="11022" max="11022" width="9.140625" style="2" customWidth="1"/>
    <col min="11023" max="11023" width="16.140625" style="2" customWidth="1"/>
    <col min="11024" max="11024" width="14.85546875" style="2" customWidth="1"/>
    <col min="11025" max="11025" width="9.140625" style="2" customWidth="1"/>
    <col min="11026" max="11026" width="14.28515625" style="2" customWidth="1"/>
    <col min="11027" max="11027" width="19.28515625" style="2" customWidth="1"/>
    <col min="11028" max="11028" width="9.140625" style="2" customWidth="1"/>
    <col min="11029" max="11029" width="20.28515625" style="2" customWidth="1"/>
    <col min="11030" max="11256" width="9.140625" style="2"/>
    <col min="11257" max="11257" width="40.5703125" style="2" customWidth="1"/>
    <col min="11258" max="11266" width="9.140625" style="2" customWidth="1"/>
    <col min="11267" max="11267" width="13.5703125" style="2" customWidth="1"/>
    <col min="11268" max="11268" width="9.140625" style="2" customWidth="1"/>
    <col min="11269" max="11269" width="15.140625" style="2" customWidth="1"/>
    <col min="11270" max="11270" width="15.5703125" style="2" customWidth="1"/>
    <col min="11271" max="11271" width="9.140625" style="2" customWidth="1"/>
    <col min="11272" max="11272" width="19.85546875" style="2" customWidth="1"/>
    <col min="11273" max="11273" width="15.140625" style="2" customWidth="1"/>
    <col min="11274" max="11274" width="9.140625" style="2" customWidth="1"/>
    <col min="11275" max="11275" width="19.42578125" style="2" customWidth="1"/>
    <col min="11276" max="11276" width="22.28515625" style="2" customWidth="1"/>
    <col min="11277" max="11277" width="16.28515625" style="2" customWidth="1"/>
    <col min="11278" max="11278" width="9.140625" style="2" customWidth="1"/>
    <col min="11279" max="11279" width="16.140625" style="2" customWidth="1"/>
    <col min="11280" max="11280" width="14.85546875" style="2" customWidth="1"/>
    <col min="11281" max="11281" width="9.140625" style="2" customWidth="1"/>
    <col min="11282" max="11282" width="14.28515625" style="2" customWidth="1"/>
    <col min="11283" max="11283" width="19.28515625" style="2" customWidth="1"/>
    <col min="11284" max="11284" width="9.140625" style="2" customWidth="1"/>
    <col min="11285" max="11285" width="20.28515625" style="2" customWidth="1"/>
    <col min="11286" max="11512" width="9.140625" style="2"/>
    <col min="11513" max="11513" width="40.5703125" style="2" customWidth="1"/>
    <col min="11514" max="11522" width="9.140625" style="2" customWidth="1"/>
    <col min="11523" max="11523" width="13.5703125" style="2" customWidth="1"/>
    <col min="11524" max="11524" width="9.140625" style="2" customWidth="1"/>
    <col min="11525" max="11525" width="15.140625" style="2" customWidth="1"/>
    <col min="11526" max="11526" width="15.5703125" style="2" customWidth="1"/>
    <col min="11527" max="11527" width="9.140625" style="2" customWidth="1"/>
    <col min="11528" max="11528" width="19.85546875" style="2" customWidth="1"/>
    <col min="11529" max="11529" width="15.140625" style="2" customWidth="1"/>
    <col min="11530" max="11530" width="9.140625" style="2" customWidth="1"/>
    <col min="11531" max="11531" width="19.42578125" style="2" customWidth="1"/>
    <col min="11532" max="11532" width="22.28515625" style="2" customWidth="1"/>
    <col min="11533" max="11533" width="16.28515625" style="2" customWidth="1"/>
    <col min="11534" max="11534" width="9.140625" style="2" customWidth="1"/>
    <col min="11535" max="11535" width="16.140625" style="2" customWidth="1"/>
    <col min="11536" max="11536" width="14.85546875" style="2" customWidth="1"/>
    <col min="11537" max="11537" width="9.140625" style="2" customWidth="1"/>
    <col min="11538" max="11538" width="14.28515625" style="2" customWidth="1"/>
    <col min="11539" max="11539" width="19.28515625" style="2" customWidth="1"/>
    <col min="11540" max="11540" width="9.140625" style="2" customWidth="1"/>
    <col min="11541" max="11541" width="20.28515625" style="2" customWidth="1"/>
    <col min="11542" max="11768" width="9.140625" style="2"/>
    <col min="11769" max="11769" width="40.5703125" style="2" customWidth="1"/>
    <col min="11770" max="11778" width="9.140625" style="2" customWidth="1"/>
    <col min="11779" max="11779" width="13.5703125" style="2" customWidth="1"/>
    <col min="11780" max="11780" width="9.140625" style="2" customWidth="1"/>
    <col min="11781" max="11781" width="15.140625" style="2" customWidth="1"/>
    <col min="11782" max="11782" width="15.5703125" style="2" customWidth="1"/>
    <col min="11783" max="11783" width="9.140625" style="2" customWidth="1"/>
    <col min="11784" max="11784" width="19.85546875" style="2" customWidth="1"/>
    <col min="11785" max="11785" width="15.140625" style="2" customWidth="1"/>
    <col min="11786" max="11786" width="9.140625" style="2" customWidth="1"/>
    <col min="11787" max="11787" width="19.42578125" style="2" customWidth="1"/>
    <col min="11788" max="11788" width="22.28515625" style="2" customWidth="1"/>
    <col min="11789" max="11789" width="16.28515625" style="2" customWidth="1"/>
    <col min="11790" max="11790" width="9.140625" style="2" customWidth="1"/>
    <col min="11791" max="11791" width="16.140625" style="2" customWidth="1"/>
    <col min="11792" max="11792" width="14.85546875" style="2" customWidth="1"/>
    <col min="11793" max="11793" width="9.140625" style="2" customWidth="1"/>
    <col min="11794" max="11794" width="14.28515625" style="2" customWidth="1"/>
    <col min="11795" max="11795" width="19.28515625" style="2" customWidth="1"/>
    <col min="11796" max="11796" width="9.140625" style="2" customWidth="1"/>
    <col min="11797" max="11797" width="20.28515625" style="2" customWidth="1"/>
    <col min="11798" max="12024" width="9.140625" style="2"/>
    <col min="12025" max="12025" width="40.5703125" style="2" customWidth="1"/>
    <col min="12026" max="12034" width="9.140625" style="2" customWidth="1"/>
    <col min="12035" max="12035" width="13.5703125" style="2" customWidth="1"/>
    <col min="12036" max="12036" width="9.140625" style="2" customWidth="1"/>
    <col min="12037" max="12037" width="15.140625" style="2" customWidth="1"/>
    <col min="12038" max="12038" width="15.5703125" style="2" customWidth="1"/>
    <col min="12039" max="12039" width="9.140625" style="2" customWidth="1"/>
    <col min="12040" max="12040" width="19.85546875" style="2" customWidth="1"/>
    <col min="12041" max="12041" width="15.140625" style="2" customWidth="1"/>
    <col min="12042" max="12042" width="9.140625" style="2" customWidth="1"/>
    <col min="12043" max="12043" width="19.42578125" style="2" customWidth="1"/>
    <col min="12044" max="12044" width="22.28515625" style="2" customWidth="1"/>
    <col min="12045" max="12045" width="16.28515625" style="2" customWidth="1"/>
    <col min="12046" max="12046" width="9.140625" style="2" customWidth="1"/>
    <col min="12047" max="12047" width="16.140625" style="2" customWidth="1"/>
    <col min="12048" max="12048" width="14.85546875" style="2" customWidth="1"/>
    <col min="12049" max="12049" width="9.140625" style="2" customWidth="1"/>
    <col min="12050" max="12050" width="14.28515625" style="2" customWidth="1"/>
    <col min="12051" max="12051" width="19.28515625" style="2" customWidth="1"/>
    <col min="12052" max="12052" width="9.140625" style="2" customWidth="1"/>
    <col min="12053" max="12053" width="20.28515625" style="2" customWidth="1"/>
    <col min="12054" max="12280" width="9.140625" style="2"/>
    <col min="12281" max="12281" width="40.5703125" style="2" customWidth="1"/>
    <col min="12282" max="12290" width="9.140625" style="2" customWidth="1"/>
    <col min="12291" max="12291" width="13.5703125" style="2" customWidth="1"/>
    <col min="12292" max="12292" width="9.140625" style="2" customWidth="1"/>
    <col min="12293" max="12293" width="15.140625" style="2" customWidth="1"/>
    <col min="12294" max="12294" width="15.5703125" style="2" customWidth="1"/>
    <col min="12295" max="12295" width="9.140625" style="2" customWidth="1"/>
    <col min="12296" max="12296" width="19.85546875" style="2" customWidth="1"/>
    <col min="12297" max="12297" width="15.140625" style="2" customWidth="1"/>
    <col min="12298" max="12298" width="9.140625" style="2" customWidth="1"/>
    <col min="12299" max="12299" width="19.42578125" style="2" customWidth="1"/>
    <col min="12300" max="12300" width="22.28515625" style="2" customWidth="1"/>
    <col min="12301" max="12301" width="16.28515625" style="2" customWidth="1"/>
    <col min="12302" max="12302" width="9.140625" style="2" customWidth="1"/>
    <col min="12303" max="12303" width="16.140625" style="2" customWidth="1"/>
    <col min="12304" max="12304" width="14.85546875" style="2" customWidth="1"/>
    <col min="12305" max="12305" width="9.140625" style="2" customWidth="1"/>
    <col min="12306" max="12306" width="14.28515625" style="2" customWidth="1"/>
    <col min="12307" max="12307" width="19.28515625" style="2" customWidth="1"/>
    <col min="12308" max="12308" width="9.140625" style="2" customWidth="1"/>
    <col min="12309" max="12309" width="20.28515625" style="2" customWidth="1"/>
    <col min="12310" max="12536" width="9.140625" style="2"/>
    <col min="12537" max="12537" width="40.5703125" style="2" customWidth="1"/>
    <col min="12538" max="12546" width="9.140625" style="2" customWidth="1"/>
    <col min="12547" max="12547" width="13.5703125" style="2" customWidth="1"/>
    <col min="12548" max="12548" width="9.140625" style="2" customWidth="1"/>
    <col min="12549" max="12549" width="15.140625" style="2" customWidth="1"/>
    <col min="12550" max="12550" width="15.5703125" style="2" customWidth="1"/>
    <col min="12551" max="12551" width="9.140625" style="2" customWidth="1"/>
    <col min="12552" max="12552" width="19.85546875" style="2" customWidth="1"/>
    <col min="12553" max="12553" width="15.140625" style="2" customWidth="1"/>
    <col min="12554" max="12554" width="9.140625" style="2" customWidth="1"/>
    <col min="12555" max="12555" width="19.42578125" style="2" customWidth="1"/>
    <col min="12556" max="12556" width="22.28515625" style="2" customWidth="1"/>
    <col min="12557" max="12557" width="16.28515625" style="2" customWidth="1"/>
    <col min="12558" max="12558" width="9.140625" style="2" customWidth="1"/>
    <col min="12559" max="12559" width="16.140625" style="2" customWidth="1"/>
    <col min="12560" max="12560" width="14.85546875" style="2" customWidth="1"/>
    <col min="12561" max="12561" width="9.140625" style="2" customWidth="1"/>
    <col min="12562" max="12562" width="14.28515625" style="2" customWidth="1"/>
    <col min="12563" max="12563" width="19.28515625" style="2" customWidth="1"/>
    <col min="12564" max="12564" width="9.140625" style="2" customWidth="1"/>
    <col min="12565" max="12565" width="20.28515625" style="2" customWidth="1"/>
    <col min="12566" max="12792" width="9.140625" style="2"/>
    <col min="12793" max="12793" width="40.5703125" style="2" customWidth="1"/>
    <col min="12794" max="12802" width="9.140625" style="2" customWidth="1"/>
    <col min="12803" max="12803" width="13.5703125" style="2" customWidth="1"/>
    <col min="12804" max="12804" width="9.140625" style="2" customWidth="1"/>
    <col min="12805" max="12805" width="15.140625" style="2" customWidth="1"/>
    <col min="12806" max="12806" width="15.5703125" style="2" customWidth="1"/>
    <col min="12807" max="12807" width="9.140625" style="2" customWidth="1"/>
    <col min="12808" max="12808" width="19.85546875" style="2" customWidth="1"/>
    <col min="12809" max="12809" width="15.140625" style="2" customWidth="1"/>
    <col min="12810" max="12810" width="9.140625" style="2" customWidth="1"/>
    <col min="12811" max="12811" width="19.42578125" style="2" customWidth="1"/>
    <col min="12812" max="12812" width="22.28515625" style="2" customWidth="1"/>
    <col min="12813" max="12813" width="16.28515625" style="2" customWidth="1"/>
    <col min="12814" max="12814" width="9.140625" style="2" customWidth="1"/>
    <col min="12815" max="12815" width="16.140625" style="2" customWidth="1"/>
    <col min="12816" max="12816" width="14.85546875" style="2" customWidth="1"/>
    <col min="12817" max="12817" width="9.140625" style="2" customWidth="1"/>
    <col min="12818" max="12818" width="14.28515625" style="2" customWidth="1"/>
    <col min="12819" max="12819" width="19.28515625" style="2" customWidth="1"/>
    <col min="12820" max="12820" width="9.140625" style="2" customWidth="1"/>
    <col min="12821" max="12821" width="20.28515625" style="2" customWidth="1"/>
    <col min="12822" max="13048" width="9.140625" style="2"/>
    <col min="13049" max="13049" width="40.5703125" style="2" customWidth="1"/>
    <col min="13050" max="13058" width="9.140625" style="2" customWidth="1"/>
    <col min="13059" max="13059" width="13.5703125" style="2" customWidth="1"/>
    <col min="13060" max="13060" width="9.140625" style="2" customWidth="1"/>
    <col min="13061" max="13061" width="15.140625" style="2" customWidth="1"/>
    <col min="13062" max="13062" width="15.5703125" style="2" customWidth="1"/>
    <col min="13063" max="13063" width="9.140625" style="2" customWidth="1"/>
    <col min="13064" max="13064" width="19.85546875" style="2" customWidth="1"/>
    <col min="13065" max="13065" width="15.140625" style="2" customWidth="1"/>
    <col min="13066" max="13066" width="9.140625" style="2" customWidth="1"/>
    <col min="13067" max="13067" width="19.42578125" style="2" customWidth="1"/>
    <col min="13068" max="13068" width="22.28515625" style="2" customWidth="1"/>
    <col min="13069" max="13069" width="16.28515625" style="2" customWidth="1"/>
    <col min="13070" max="13070" width="9.140625" style="2" customWidth="1"/>
    <col min="13071" max="13071" width="16.140625" style="2" customWidth="1"/>
    <col min="13072" max="13072" width="14.85546875" style="2" customWidth="1"/>
    <col min="13073" max="13073" width="9.140625" style="2" customWidth="1"/>
    <col min="13074" max="13074" width="14.28515625" style="2" customWidth="1"/>
    <col min="13075" max="13075" width="19.28515625" style="2" customWidth="1"/>
    <col min="13076" max="13076" width="9.140625" style="2" customWidth="1"/>
    <col min="13077" max="13077" width="20.28515625" style="2" customWidth="1"/>
    <col min="13078" max="13304" width="9.140625" style="2"/>
    <col min="13305" max="13305" width="40.5703125" style="2" customWidth="1"/>
    <col min="13306" max="13314" width="9.140625" style="2" customWidth="1"/>
    <col min="13315" max="13315" width="13.5703125" style="2" customWidth="1"/>
    <col min="13316" max="13316" width="9.140625" style="2" customWidth="1"/>
    <col min="13317" max="13317" width="15.140625" style="2" customWidth="1"/>
    <col min="13318" max="13318" width="15.5703125" style="2" customWidth="1"/>
    <col min="13319" max="13319" width="9.140625" style="2" customWidth="1"/>
    <col min="13320" max="13320" width="19.85546875" style="2" customWidth="1"/>
    <col min="13321" max="13321" width="15.140625" style="2" customWidth="1"/>
    <col min="13322" max="13322" width="9.140625" style="2" customWidth="1"/>
    <col min="13323" max="13323" width="19.42578125" style="2" customWidth="1"/>
    <col min="13324" max="13324" width="22.28515625" style="2" customWidth="1"/>
    <col min="13325" max="13325" width="16.28515625" style="2" customWidth="1"/>
    <col min="13326" max="13326" width="9.140625" style="2" customWidth="1"/>
    <col min="13327" max="13327" width="16.140625" style="2" customWidth="1"/>
    <col min="13328" max="13328" width="14.85546875" style="2" customWidth="1"/>
    <col min="13329" max="13329" width="9.140625" style="2" customWidth="1"/>
    <col min="13330" max="13330" width="14.28515625" style="2" customWidth="1"/>
    <col min="13331" max="13331" width="19.28515625" style="2" customWidth="1"/>
    <col min="13332" max="13332" width="9.140625" style="2" customWidth="1"/>
    <col min="13333" max="13333" width="20.28515625" style="2" customWidth="1"/>
    <col min="13334" max="13560" width="9.140625" style="2"/>
    <col min="13561" max="13561" width="40.5703125" style="2" customWidth="1"/>
    <col min="13562" max="13570" width="9.140625" style="2" customWidth="1"/>
    <col min="13571" max="13571" width="13.5703125" style="2" customWidth="1"/>
    <col min="13572" max="13572" width="9.140625" style="2" customWidth="1"/>
    <col min="13573" max="13573" width="15.140625" style="2" customWidth="1"/>
    <col min="13574" max="13574" width="15.5703125" style="2" customWidth="1"/>
    <col min="13575" max="13575" width="9.140625" style="2" customWidth="1"/>
    <col min="13576" max="13576" width="19.85546875" style="2" customWidth="1"/>
    <col min="13577" max="13577" width="15.140625" style="2" customWidth="1"/>
    <col min="13578" max="13578" width="9.140625" style="2" customWidth="1"/>
    <col min="13579" max="13579" width="19.42578125" style="2" customWidth="1"/>
    <col min="13580" max="13580" width="22.28515625" style="2" customWidth="1"/>
    <col min="13581" max="13581" width="16.28515625" style="2" customWidth="1"/>
    <col min="13582" max="13582" width="9.140625" style="2" customWidth="1"/>
    <col min="13583" max="13583" width="16.140625" style="2" customWidth="1"/>
    <col min="13584" max="13584" width="14.85546875" style="2" customWidth="1"/>
    <col min="13585" max="13585" width="9.140625" style="2" customWidth="1"/>
    <col min="13586" max="13586" width="14.28515625" style="2" customWidth="1"/>
    <col min="13587" max="13587" width="19.28515625" style="2" customWidth="1"/>
    <col min="13588" max="13588" width="9.140625" style="2" customWidth="1"/>
    <col min="13589" max="13589" width="20.28515625" style="2" customWidth="1"/>
    <col min="13590" max="13816" width="9.140625" style="2"/>
    <col min="13817" max="13817" width="40.5703125" style="2" customWidth="1"/>
    <col min="13818" max="13826" width="9.140625" style="2" customWidth="1"/>
    <col min="13827" max="13827" width="13.5703125" style="2" customWidth="1"/>
    <col min="13828" max="13828" width="9.140625" style="2" customWidth="1"/>
    <col min="13829" max="13829" width="15.140625" style="2" customWidth="1"/>
    <col min="13830" max="13830" width="15.5703125" style="2" customWidth="1"/>
    <col min="13831" max="13831" width="9.140625" style="2" customWidth="1"/>
    <col min="13832" max="13832" width="19.85546875" style="2" customWidth="1"/>
    <col min="13833" max="13833" width="15.140625" style="2" customWidth="1"/>
    <col min="13834" max="13834" width="9.140625" style="2" customWidth="1"/>
    <col min="13835" max="13835" width="19.42578125" style="2" customWidth="1"/>
    <col min="13836" max="13836" width="22.28515625" style="2" customWidth="1"/>
    <col min="13837" max="13837" width="16.28515625" style="2" customWidth="1"/>
    <col min="13838" max="13838" width="9.140625" style="2" customWidth="1"/>
    <col min="13839" max="13839" width="16.140625" style="2" customWidth="1"/>
    <col min="13840" max="13840" width="14.85546875" style="2" customWidth="1"/>
    <col min="13841" max="13841" width="9.140625" style="2" customWidth="1"/>
    <col min="13842" max="13842" width="14.28515625" style="2" customWidth="1"/>
    <col min="13843" max="13843" width="19.28515625" style="2" customWidth="1"/>
    <col min="13844" max="13844" width="9.140625" style="2" customWidth="1"/>
    <col min="13845" max="13845" width="20.28515625" style="2" customWidth="1"/>
    <col min="13846" max="14072" width="9.140625" style="2"/>
    <col min="14073" max="14073" width="40.5703125" style="2" customWidth="1"/>
    <col min="14074" max="14082" width="9.140625" style="2" customWidth="1"/>
    <col min="14083" max="14083" width="13.5703125" style="2" customWidth="1"/>
    <col min="14084" max="14084" width="9.140625" style="2" customWidth="1"/>
    <col min="14085" max="14085" width="15.140625" style="2" customWidth="1"/>
    <col min="14086" max="14086" width="15.5703125" style="2" customWidth="1"/>
    <col min="14087" max="14087" width="9.140625" style="2" customWidth="1"/>
    <col min="14088" max="14088" width="19.85546875" style="2" customWidth="1"/>
    <col min="14089" max="14089" width="15.140625" style="2" customWidth="1"/>
    <col min="14090" max="14090" width="9.140625" style="2" customWidth="1"/>
    <col min="14091" max="14091" width="19.42578125" style="2" customWidth="1"/>
    <col min="14092" max="14092" width="22.28515625" style="2" customWidth="1"/>
    <col min="14093" max="14093" width="16.28515625" style="2" customWidth="1"/>
    <col min="14094" max="14094" width="9.140625" style="2" customWidth="1"/>
    <col min="14095" max="14095" width="16.140625" style="2" customWidth="1"/>
    <col min="14096" max="14096" width="14.85546875" style="2" customWidth="1"/>
    <col min="14097" max="14097" width="9.140625" style="2" customWidth="1"/>
    <col min="14098" max="14098" width="14.28515625" style="2" customWidth="1"/>
    <col min="14099" max="14099" width="19.28515625" style="2" customWidth="1"/>
    <col min="14100" max="14100" width="9.140625" style="2" customWidth="1"/>
    <col min="14101" max="14101" width="20.28515625" style="2" customWidth="1"/>
    <col min="14102" max="14328" width="9.140625" style="2"/>
    <col min="14329" max="14329" width="40.5703125" style="2" customWidth="1"/>
    <col min="14330" max="14338" width="9.140625" style="2" customWidth="1"/>
    <col min="14339" max="14339" width="13.5703125" style="2" customWidth="1"/>
    <col min="14340" max="14340" width="9.140625" style="2" customWidth="1"/>
    <col min="14341" max="14341" width="15.140625" style="2" customWidth="1"/>
    <col min="14342" max="14342" width="15.5703125" style="2" customWidth="1"/>
    <col min="14343" max="14343" width="9.140625" style="2" customWidth="1"/>
    <col min="14344" max="14344" width="19.85546875" style="2" customWidth="1"/>
    <col min="14345" max="14345" width="15.140625" style="2" customWidth="1"/>
    <col min="14346" max="14346" width="9.140625" style="2" customWidth="1"/>
    <col min="14347" max="14347" width="19.42578125" style="2" customWidth="1"/>
    <col min="14348" max="14348" width="22.28515625" style="2" customWidth="1"/>
    <col min="14349" max="14349" width="16.28515625" style="2" customWidth="1"/>
    <col min="14350" max="14350" width="9.140625" style="2" customWidth="1"/>
    <col min="14351" max="14351" width="16.140625" style="2" customWidth="1"/>
    <col min="14352" max="14352" width="14.85546875" style="2" customWidth="1"/>
    <col min="14353" max="14353" width="9.140625" style="2" customWidth="1"/>
    <col min="14354" max="14354" width="14.28515625" style="2" customWidth="1"/>
    <col min="14355" max="14355" width="19.28515625" style="2" customWidth="1"/>
    <col min="14356" max="14356" width="9.140625" style="2" customWidth="1"/>
    <col min="14357" max="14357" width="20.28515625" style="2" customWidth="1"/>
    <col min="14358" max="14584" width="9.140625" style="2"/>
    <col min="14585" max="14585" width="40.5703125" style="2" customWidth="1"/>
    <col min="14586" max="14594" width="9.140625" style="2" customWidth="1"/>
    <col min="14595" max="14595" width="13.5703125" style="2" customWidth="1"/>
    <col min="14596" max="14596" width="9.140625" style="2" customWidth="1"/>
    <col min="14597" max="14597" width="15.140625" style="2" customWidth="1"/>
    <col min="14598" max="14598" width="15.5703125" style="2" customWidth="1"/>
    <col min="14599" max="14599" width="9.140625" style="2" customWidth="1"/>
    <col min="14600" max="14600" width="19.85546875" style="2" customWidth="1"/>
    <col min="14601" max="14601" width="15.140625" style="2" customWidth="1"/>
    <col min="14602" max="14602" width="9.140625" style="2" customWidth="1"/>
    <col min="14603" max="14603" width="19.42578125" style="2" customWidth="1"/>
    <col min="14604" max="14604" width="22.28515625" style="2" customWidth="1"/>
    <col min="14605" max="14605" width="16.28515625" style="2" customWidth="1"/>
    <col min="14606" max="14606" width="9.140625" style="2" customWidth="1"/>
    <col min="14607" max="14607" width="16.140625" style="2" customWidth="1"/>
    <col min="14608" max="14608" width="14.85546875" style="2" customWidth="1"/>
    <col min="14609" max="14609" width="9.140625" style="2" customWidth="1"/>
    <col min="14610" max="14610" width="14.28515625" style="2" customWidth="1"/>
    <col min="14611" max="14611" width="19.28515625" style="2" customWidth="1"/>
    <col min="14612" max="14612" width="9.140625" style="2" customWidth="1"/>
    <col min="14613" max="14613" width="20.28515625" style="2" customWidth="1"/>
    <col min="14614" max="14840" width="9.140625" style="2"/>
    <col min="14841" max="14841" width="40.5703125" style="2" customWidth="1"/>
    <col min="14842" max="14850" width="9.140625" style="2" customWidth="1"/>
    <col min="14851" max="14851" width="13.5703125" style="2" customWidth="1"/>
    <col min="14852" max="14852" width="9.140625" style="2" customWidth="1"/>
    <col min="14853" max="14853" width="15.140625" style="2" customWidth="1"/>
    <col min="14854" max="14854" width="15.5703125" style="2" customWidth="1"/>
    <col min="14855" max="14855" width="9.140625" style="2" customWidth="1"/>
    <col min="14856" max="14856" width="19.85546875" style="2" customWidth="1"/>
    <col min="14857" max="14857" width="15.140625" style="2" customWidth="1"/>
    <col min="14858" max="14858" width="9.140625" style="2" customWidth="1"/>
    <col min="14859" max="14859" width="19.42578125" style="2" customWidth="1"/>
    <col min="14860" max="14860" width="22.28515625" style="2" customWidth="1"/>
    <col min="14861" max="14861" width="16.28515625" style="2" customWidth="1"/>
    <col min="14862" max="14862" width="9.140625" style="2" customWidth="1"/>
    <col min="14863" max="14863" width="16.140625" style="2" customWidth="1"/>
    <col min="14864" max="14864" width="14.85546875" style="2" customWidth="1"/>
    <col min="14865" max="14865" width="9.140625" style="2" customWidth="1"/>
    <col min="14866" max="14866" width="14.28515625" style="2" customWidth="1"/>
    <col min="14867" max="14867" width="19.28515625" style="2" customWidth="1"/>
    <col min="14868" max="14868" width="9.140625" style="2" customWidth="1"/>
    <col min="14869" max="14869" width="20.28515625" style="2" customWidth="1"/>
    <col min="14870" max="15096" width="9.140625" style="2"/>
    <col min="15097" max="15097" width="40.5703125" style="2" customWidth="1"/>
    <col min="15098" max="15106" width="9.140625" style="2" customWidth="1"/>
    <col min="15107" max="15107" width="13.5703125" style="2" customWidth="1"/>
    <col min="15108" max="15108" width="9.140625" style="2" customWidth="1"/>
    <col min="15109" max="15109" width="15.140625" style="2" customWidth="1"/>
    <col min="15110" max="15110" width="15.5703125" style="2" customWidth="1"/>
    <col min="15111" max="15111" width="9.140625" style="2" customWidth="1"/>
    <col min="15112" max="15112" width="19.85546875" style="2" customWidth="1"/>
    <col min="15113" max="15113" width="15.140625" style="2" customWidth="1"/>
    <col min="15114" max="15114" width="9.140625" style="2" customWidth="1"/>
    <col min="15115" max="15115" width="19.42578125" style="2" customWidth="1"/>
    <col min="15116" max="15116" width="22.28515625" style="2" customWidth="1"/>
    <col min="15117" max="15117" width="16.28515625" style="2" customWidth="1"/>
    <col min="15118" max="15118" width="9.140625" style="2" customWidth="1"/>
    <col min="15119" max="15119" width="16.140625" style="2" customWidth="1"/>
    <col min="15120" max="15120" width="14.85546875" style="2" customWidth="1"/>
    <col min="15121" max="15121" width="9.140625" style="2" customWidth="1"/>
    <col min="15122" max="15122" width="14.28515625" style="2" customWidth="1"/>
    <col min="15123" max="15123" width="19.28515625" style="2" customWidth="1"/>
    <col min="15124" max="15124" width="9.140625" style="2" customWidth="1"/>
    <col min="15125" max="15125" width="20.28515625" style="2" customWidth="1"/>
    <col min="15126" max="15352" width="9.140625" style="2"/>
    <col min="15353" max="15353" width="40.5703125" style="2" customWidth="1"/>
    <col min="15354" max="15362" width="9.140625" style="2" customWidth="1"/>
    <col min="15363" max="15363" width="13.5703125" style="2" customWidth="1"/>
    <col min="15364" max="15364" width="9.140625" style="2" customWidth="1"/>
    <col min="15365" max="15365" width="15.140625" style="2" customWidth="1"/>
    <col min="15366" max="15366" width="15.5703125" style="2" customWidth="1"/>
    <col min="15367" max="15367" width="9.140625" style="2" customWidth="1"/>
    <col min="15368" max="15368" width="19.85546875" style="2" customWidth="1"/>
    <col min="15369" max="15369" width="15.140625" style="2" customWidth="1"/>
    <col min="15370" max="15370" width="9.140625" style="2" customWidth="1"/>
    <col min="15371" max="15371" width="19.42578125" style="2" customWidth="1"/>
    <col min="15372" max="15372" width="22.28515625" style="2" customWidth="1"/>
    <col min="15373" max="15373" width="16.28515625" style="2" customWidth="1"/>
    <col min="15374" max="15374" width="9.140625" style="2" customWidth="1"/>
    <col min="15375" max="15375" width="16.140625" style="2" customWidth="1"/>
    <col min="15376" max="15376" width="14.85546875" style="2" customWidth="1"/>
    <col min="15377" max="15377" width="9.140625" style="2" customWidth="1"/>
    <col min="15378" max="15378" width="14.28515625" style="2" customWidth="1"/>
    <col min="15379" max="15379" width="19.28515625" style="2" customWidth="1"/>
    <col min="15380" max="15380" width="9.140625" style="2" customWidth="1"/>
    <col min="15381" max="15381" width="20.28515625" style="2" customWidth="1"/>
    <col min="15382" max="15608" width="9.140625" style="2"/>
    <col min="15609" max="15609" width="40.5703125" style="2" customWidth="1"/>
    <col min="15610" max="15618" width="9.140625" style="2" customWidth="1"/>
    <col min="15619" max="15619" width="13.5703125" style="2" customWidth="1"/>
    <col min="15620" max="15620" width="9.140625" style="2" customWidth="1"/>
    <col min="15621" max="15621" width="15.140625" style="2" customWidth="1"/>
    <col min="15622" max="15622" width="15.5703125" style="2" customWidth="1"/>
    <col min="15623" max="15623" width="9.140625" style="2" customWidth="1"/>
    <col min="15624" max="15624" width="19.85546875" style="2" customWidth="1"/>
    <col min="15625" max="15625" width="15.140625" style="2" customWidth="1"/>
    <col min="15626" max="15626" width="9.140625" style="2" customWidth="1"/>
    <col min="15627" max="15627" width="19.42578125" style="2" customWidth="1"/>
    <col min="15628" max="15628" width="22.28515625" style="2" customWidth="1"/>
    <col min="15629" max="15629" width="16.28515625" style="2" customWidth="1"/>
    <col min="15630" max="15630" width="9.140625" style="2" customWidth="1"/>
    <col min="15631" max="15631" width="16.140625" style="2" customWidth="1"/>
    <col min="15632" max="15632" width="14.85546875" style="2" customWidth="1"/>
    <col min="15633" max="15633" width="9.140625" style="2" customWidth="1"/>
    <col min="15634" max="15634" width="14.28515625" style="2" customWidth="1"/>
    <col min="15635" max="15635" width="19.28515625" style="2" customWidth="1"/>
    <col min="15636" max="15636" width="9.140625" style="2" customWidth="1"/>
    <col min="15637" max="15637" width="20.28515625" style="2" customWidth="1"/>
    <col min="15638" max="15864" width="9.140625" style="2"/>
    <col min="15865" max="15865" width="40.5703125" style="2" customWidth="1"/>
    <col min="15866" max="15874" width="9.140625" style="2" customWidth="1"/>
    <col min="15875" max="15875" width="13.5703125" style="2" customWidth="1"/>
    <col min="15876" max="15876" width="9.140625" style="2" customWidth="1"/>
    <col min="15877" max="15877" width="15.140625" style="2" customWidth="1"/>
    <col min="15878" max="15878" width="15.5703125" style="2" customWidth="1"/>
    <col min="15879" max="15879" width="9.140625" style="2" customWidth="1"/>
    <col min="15880" max="15880" width="19.85546875" style="2" customWidth="1"/>
    <col min="15881" max="15881" width="15.140625" style="2" customWidth="1"/>
    <col min="15882" max="15882" width="9.140625" style="2" customWidth="1"/>
    <col min="15883" max="15883" width="19.42578125" style="2" customWidth="1"/>
    <col min="15884" max="15884" width="22.28515625" style="2" customWidth="1"/>
    <col min="15885" max="15885" width="16.28515625" style="2" customWidth="1"/>
    <col min="15886" max="15886" width="9.140625" style="2" customWidth="1"/>
    <col min="15887" max="15887" width="16.140625" style="2" customWidth="1"/>
    <col min="15888" max="15888" width="14.85546875" style="2" customWidth="1"/>
    <col min="15889" max="15889" width="9.140625" style="2" customWidth="1"/>
    <col min="15890" max="15890" width="14.28515625" style="2" customWidth="1"/>
    <col min="15891" max="15891" width="19.28515625" style="2" customWidth="1"/>
    <col min="15892" max="15892" width="9.140625" style="2" customWidth="1"/>
    <col min="15893" max="15893" width="20.28515625" style="2" customWidth="1"/>
    <col min="15894" max="16120" width="9.140625" style="2"/>
    <col min="16121" max="16121" width="40.5703125" style="2" customWidth="1"/>
    <col min="16122" max="16130" width="9.140625" style="2" customWidth="1"/>
    <col min="16131" max="16131" width="13.5703125" style="2" customWidth="1"/>
    <col min="16132" max="16132" width="9.140625" style="2" customWidth="1"/>
    <col min="16133" max="16133" width="15.140625" style="2" customWidth="1"/>
    <col min="16134" max="16134" width="15.5703125" style="2" customWidth="1"/>
    <col min="16135" max="16135" width="9.140625" style="2" customWidth="1"/>
    <col min="16136" max="16136" width="19.85546875" style="2" customWidth="1"/>
    <col min="16137" max="16137" width="15.140625" style="2" customWidth="1"/>
    <col min="16138" max="16138" width="9.140625" style="2" customWidth="1"/>
    <col min="16139" max="16139" width="19.42578125" style="2" customWidth="1"/>
    <col min="16140" max="16140" width="22.28515625" style="2" customWidth="1"/>
    <col min="16141" max="16141" width="16.28515625" style="2" customWidth="1"/>
    <col min="16142" max="16142" width="9.140625" style="2" customWidth="1"/>
    <col min="16143" max="16143" width="16.140625" style="2" customWidth="1"/>
    <col min="16144" max="16144" width="14.85546875" style="2" customWidth="1"/>
    <col min="16145" max="16145" width="9.140625" style="2" customWidth="1"/>
    <col min="16146" max="16146" width="14.28515625" style="2" customWidth="1"/>
    <col min="16147" max="16147" width="19.28515625" style="2" customWidth="1"/>
    <col min="16148" max="16148" width="9.140625" style="2" customWidth="1"/>
    <col min="16149" max="16149" width="20.28515625" style="2" customWidth="1"/>
    <col min="16150" max="16384" width="9.140625" style="2"/>
  </cols>
  <sheetData>
    <row r="1" spans="1:21" ht="54.95" customHeight="1" x14ac:dyDescent="0.25">
      <c r="A1" s="68" t="s">
        <v>212</v>
      </c>
      <c r="B1" s="68" t="s">
        <v>213</v>
      </c>
      <c r="C1" s="70" t="s">
        <v>214</v>
      </c>
      <c r="D1" s="71"/>
      <c r="E1" s="62" t="s">
        <v>215</v>
      </c>
      <c r="F1" s="63"/>
      <c r="G1" s="62" t="s">
        <v>216</v>
      </c>
      <c r="H1" s="63"/>
      <c r="I1" s="62" t="s">
        <v>217</v>
      </c>
      <c r="J1" s="63"/>
      <c r="K1" s="62" t="s">
        <v>218</v>
      </c>
      <c r="L1" s="63"/>
      <c r="M1" s="64" t="s">
        <v>234</v>
      </c>
      <c r="N1" s="63"/>
      <c r="O1" s="64" t="s">
        <v>235</v>
      </c>
      <c r="P1" s="67" t="s">
        <v>221</v>
      </c>
      <c r="Q1" s="63"/>
      <c r="R1" s="67" t="s">
        <v>222</v>
      </c>
      <c r="S1" s="63"/>
      <c r="T1" s="67" t="s">
        <v>223</v>
      </c>
      <c r="U1" s="63"/>
    </row>
    <row r="2" spans="1:21" ht="54.95" customHeight="1" x14ac:dyDescent="0.25">
      <c r="A2" s="69"/>
      <c r="B2" s="69"/>
      <c r="C2" s="72"/>
      <c r="D2" s="7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  <c r="U2" s="63"/>
    </row>
    <row r="3" spans="1:21" ht="24.95" customHeight="1" x14ac:dyDescent="0.25">
      <c r="A3" s="69"/>
      <c r="B3" s="69"/>
      <c r="C3" s="24" t="s">
        <v>224</v>
      </c>
      <c r="D3" s="24" t="s">
        <v>225</v>
      </c>
      <c r="E3" s="24" t="s">
        <v>224</v>
      </c>
      <c r="F3" s="24" t="s">
        <v>225</v>
      </c>
      <c r="G3" s="24" t="s">
        <v>224</v>
      </c>
      <c r="H3" s="24" t="s">
        <v>225</v>
      </c>
      <c r="I3" s="24" t="s">
        <v>224</v>
      </c>
      <c r="J3" s="24" t="s">
        <v>225</v>
      </c>
      <c r="K3" s="24" t="s">
        <v>224</v>
      </c>
      <c r="L3" s="24" t="s">
        <v>225</v>
      </c>
      <c r="M3" s="25" t="s">
        <v>224</v>
      </c>
      <c r="N3" s="25" t="s">
        <v>225</v>
      </c>
      <c r="O3" s="63"/>
      <c r="P3" s="17" t="s">
        <v>224</v>
      </c>
      <c r="Q3" s="17" t="s">
        <v>225</v>
      </c>
      <c r="R3" s="17" t="s">
        <v>224</v>
      </c>
      <c r="S3" s="17" t="s">
        <v>225</v>
      </c>
      <c r="T3" s="17" t="s">
        <v>224</v>
      </c>
      <c r="U3" s="17" t="s">
        <v>225</v>
      </c>
    </row>
    <row r="4" spans="1:21" x14ac:dyDescent="0.25">
      <c r="A4" s="69"/>
      <c r="B4" s="69"/>
      <c r="C4" s="18"/>
      <c r="D4" s="18"/>
      <c r="E4" s="18"/>
      <c r="F4" s="18"/>
      <c r="G4" s="18"/>
      <c r="H4" s="18"/>
      <c r="I4" s="18"/>
      <c r="J4" s="19" t="s">
        <v>226</v>
      </c>
      <c r="K4" s="18"/>
      <c r="L4" s="19" t="s">
        <v>226</v>
      </c>
      <c r="M4" s="20"/>
      <c r="N4" s="19" t="s">
        <v>226</v>
      </c>
      <c r="O4" s="20"/>
      <c r="P4" s="18"/>
      <c r="Q4" s="19" t="s">
        <v>226</v>
      </c>
      <c r="R4" s="18"/>
      <c r="S4" s="19" t="s">
        <v>226</v>
      </c>
      <c r="T4" s="18"/>
      <c r="U4" s="19" t="s">
        <v>226</v>
      </c>
    </row>
    <row r="5" spans="1:21" x14ac:dyDescent="0.25">
      <c r="A5" s="21">
        <v>1</v>
      </c>
      <c r="B5" s="21">
        <v>2</v>
      </c>
      <c r="C5" s="21">
        <v>3</v>
      </c>
      <c r="D5" s="21">
        <v>4</v>
      </c>
      <c r="E5" s="21">
        <v>5</v>
      </c>
      <c r="F5" s="21">
        <v>6</v>
      </c>
      <c r="G5" s="21">
        <v>7</v>
      </c>
      <c r="H5" s="21">
        <v>8</v>
      </c>
      <c r="I5" s="21">
        <v>9</v>
      </c>
      <c r="J5" s="21">
        <v>10</v>
      </c>
      <c r="K5" s="21">
        <v>11</v>
      </c>
      <c r="L5" s="21">
        <v>12</v>
      </c>
      <c r="M5" s="21">
        <v>13</v>
      </c>
      <c r="N5" s="21">
        <v>14</v>
      </c>
      <c r="O5" s="21">
        <v>15</v>
      </c>
      <c r="P5" s="21">
        <v>16</v>
      </c>
      <c r="Q5" s="21">
        <v>17</v>
      </c>
      <c r="R5" s="21">
        <v>18</v>
      </c>
      <c r="S5" s="21">
        <v>19</v>
      </c>
      <c r="T5" s="21">
        <v>20</v>
      </c>
      <c r="U5" s="21">
        <v>21</v>
      </c>
    </row>
    <row r="6" spans="1:21" ht="20.100000000000001" customHeight="1" x14ac:dyDescent="0.25">
      <c r="A6" s="32"/>
      <c r="B6" s="32" t="s">
        <v>238</v>
      </c>
      <c r="C6" s="35">
        <f>'Разрез МО_ГП'!C6</f>
        <v>0</v>
      </c>
      <c r="D6" s="35">
        <f>'Разрез МО_ГП'!D6</f>
        <v>0</v>
      </c>
      <c r="E6" s="35">
        <f>'Разрез МО_ГП'!E6</f>
        <v>0</v>
      </c>
      <c r="F6" s="35">
        <f>'Разрез МО_ГП'!F6</f>
        <v>0</v>
      </c>
      <c r="G6" s="35">
        <f>'Разрез МО_ГП'!G6</f>
        <v>0</v>
      </c>
      <c r="H6" s="35">
        <f>'Разрез МО_ГП'!H6</f>
        <v>0</v>
      </c>
      <c r="I6" s="35">
        <f>'Разрез МО_ГП'!I6</f>
        <v>0</v>
      </c>
      <c r="J6" s="35">
        <f>'Разрез МО_ГП'!J6</f>
        <v>0</v>
      </c>
      <c r="K6" s="35">
        <f>'Разрез МО_ГП'!K6</f>
        <v>0</v>
      </c>
      <c r="L6" s="35">
        <f>'Разрез МО_ГП'!L6</f>
        <v>0</v>
      </c>
      <c r="M6" s="35">
        <f>'Разрез МО_ГП'!M6</f>
        <v>0</v>
      </c>
      <c r="N6" s="35">
        <f>'Разрез МО_ГП'!N6</f>
        <v>0</v>
      </c>
      <c r="O6" s="35">
        <f>'Разрез МО_ГП'!O6</f>
        <v>0</v>
      </c>
      <c r="P6" s="35">
        <f>'Разрез МО_ГП'!P6</f>
        <v>0</v>
      </c>
      <c r="Q6" s="35">
        <f>'Разрез МО_ГП'!Q6</f>
        <v>0</v>
      </c>
      <c r="R6" s="35">
        <f>'Разрез МО_ГП'!R6</f>
        <v>0</v>
      </c>
      <c r="S6" s="35">
        <f>'Разрез МО_ГП'!S6</f>
        <v>0</v>
      </c>
      <c r="T6" s="35">
        <f>'Разрез МО_ГП'!T6</f>
        <v>0</v>
      </c>
      <c r="U6" s="35">
        <f>'Разрез МО_ГП'!U6</f>
        <v>0</v>
      </c>
    </row>
    <row r="10" spans="1:21" x14ac:dyDescent="0.25">
      <c r="B10" s="41" t="s">
        <v>237</v>
      </c>
    </row>
    <row r="11" spans="1:21" ht="54.95" customHeight="1" x14ac:dyDescent="0.25">
      <c r="A11" s="65" t="s">
        <v>212</v>
      </c>
      <c r="B11" s="65" t="s">
        <v>213</v>
      </c>
      <c r="C11" s="62" t="s">
        <v>214</v>
      </c>
      <c r="D11" s="63"/>
      <c r="E11" s="62" t="s">
        <v>215</v>
      </c>
      <c r="F11" s="63"/>
      <c r="G11" s="62" t="s">
        <v>216</v>
      </c>
      <c r="H11" s="63"/>
      <c r="I11" s="62" t="s">
        <v>217</v>
      </c>
      <c r="J11" s="63"/>
      <c r="K11" s="62" t="s">
        <v>218</v>
      </c>
      <c r="L11" s="63"/>
      <c r="M11" s="64" t="s">
        <v>234</v>
      </c>
      <c r="N11" s="63"/>
      <c r="O11" s="64" t="s">
        <v>235</v>
      </c>
      <c r="P11" s="62" t="s">
        <v>221</v>
      </c>
      <c r="Q11" s="63"/>
      <c r="R11" s="62" t="s">
        <v>222</v>
      </c>
      <c r="S11" s="63"/>
      <c r="T11" s="62" t="s">
        <v>223</v>
      </c>
      <c r="U11" s="63"/>
    </row>
    <row r="12" spans="1:21" ht="54.95" customHeight="1" x14ac:dyDescent="0.25">
      <c r="A12" s="66"/>
      <c r="B12" s="66"/>
      <c r="C12" s="63"/>
      <c r="D12" s="63"/>
      <c r="E12" s="63"/>
      <c r="F12" s="63"/>
      <c r="G12" s="63"/>
      <c r="H12" s="63"/>
      <c r="I12" s="63"/>
      <c r="J12" s="63"/>
      <c r="K12" s="63"/>
      <c r="L12" s="63"/>
      <c r="M12" s="63"/>
      <c r="N12" s="63"/>
      <c r="O12" s="63"/>
      <c r="P12" s="63"/>
      <c r="Q12" s="63"/>
      <c r="R12" s="63"/>
      <c r="S12" s="63"/>
      <c r="T12" s="63"/>
      <c r="U12" s="63"/>
    </row>
    <row r="13" spans="1:21" ht="24.95" customHeight="1" x14ac:dyDescent="0.25">
      <c r="A13" s="66"/>
      <c r="B13" s="66"/>
      <c r="C13" s="42" t="s">
        <v>224</v>
      </c>
      <c r="D13" s="36" t="s">
        <v>225</v>
      </c>
      <c r="E13" s="42" t="s">
        <v>224</v>
      </c>
      <c r="F13" s="37" t="s">
        <v>225</v>
      </c>
      <c r="G13" s="42" t="s">
        <v>224</v>
      </c>
      <c r="H13" s="37" t="s">
        <v>225</v>
      </c>
      <c r="I13" s="42" t="s">
        <v>224</v>
      </c>
      <c r="J13" s="37" t="s">
        <v>225</v>
      </c>
      <c r="K13" s="42" t="s">
        <v>224</v>
      </c>
      <c r="L13" s="37" t="s">
        <v>225</v>
      </c>
      <c r="M13" s="42" t="s">
        <v>224</v>
      </c>
      <c r="N13" s="25" t="s">
        <v>225</v>
      </c>
      <c r="O13" s="63"/>
      <c r="P13" s="42" t="s">
        <v>224</v>
      </c>
      <c r="Q13" s="37" t="s">
        <v>225</v>
      </c>
      <c r="R13" s="42" t="s">
        <v>224</v>
      </c>
      <c r="S13" s="37" t="s">
        <v>225</v>
      </c>
      <c r="T13" s="42" t="s">
        <v>224</v>
      </c>
      <c r="U13" s="37" t="s">
        <v>225</v>
      </c>
    </row>
    <row r="14" spans="1:21" x14ac:dyDescent="0.25">
      <c r="A14" s="43">
        <v>1</v>
      </c>
      <c r="B14" s="43">
        <v>2</v>
      </c>
      <c r="C14" s="43">
        <v>3</v>
      </c>
      <c r="D14" s="43">
        <v>4</v>
      </c>
      <c r="E14" s="43">
        <v>5</v>
      </c>
      <c r="F14" s="43">
        <v>6</v>
      </c>
      <c r="G14" s="43">
        <v>7</v>
      </c>
      <c r="H14" s="43">
        <v>8</v>
      </c>
      <c r="I14" s="43">
        <v>9</v>
      </c>
      <c r="J14" s="43">
        <v>10</v>
      </c>
      <c r="K14" s="43">
        <v>11</v>
      </c>
      <c r="L14" s="43">
        <v>12</v>
      </c>
      <c r="M14" s="43">
        <v>13</v>
      </c>
      <c r="N14" s="43">
        <v>14</v>
      </c>
      <c r="O14" s="43">
        <v>15</v>
      </c>
      <c r="P14" s="43">
        <v>16</v>
      </c>
      <c r="Q14" s="43">
        <v>17</v>
      </c>
      <c r="R14" s="43">
        <v>18</v>
      </c>
      <c r="S14" s="43">
        <v>19</v>
      </c>
      <c r="T14" s="43">
        <v>20</v>
      </c>
      <c r="U14" s="43">
        <v>21</v>
      </c>
    </row>
    <row r="15" spans="1:21" ht="20.100000000000001" customHeight="1" x14ac:dyDescent="0.25">
      <c r="A15" s="44"/>
      <c r="B15" s="44" t="s">
        <v>238</v>
      </c>
      <c r="C15" s="49" t="s">
        <v>0</v>
      </c>
      <c r="D15" s="45">
        <f>ID_126464486-ID_126464485-'Пред.отч_разрез МО_ГП'!D6</f>
        <v>0</v>
      </c>
      <c r="E15" s="49" t="s">
        <v>0</v>
      </c>
      <c r="F15" s="45">
        <f>ID_126464488-ID_126464487-'Пред.отч_разрез МО_ГП'!F6</f>
        <v>0</v>
      </c>
      <c r="G15" s="49" t="s">
        <v>0</v>
      </c>
      <c r="H15" s="45">
        <f>ID_126464490-ID_126464489-'Пред.отч_разрез МО_ГП'!H6</f>
        <v>0</v>
      </c>
      <c r="I15" s="49" t="s">
        <v>0</v>
      </c>
      <c r="J15" s="45">
        <f>ID_126464492-ID_126464491-'Пред.отч_разрез МО_ГП'!J6</f>
        <v>0</v>
      </c>
      <c r="K15" s="49" t="s">
        <v>0</v>
      </c>
      <c r="L15" s="45">
        <f>ID_126464494-ID_126464493-'Пред.отч_разрез МО_ГП'!L6</f>
        <v>0</v>
      </c>
      <c r="M15" s="49" t="s">
        <v>0</v>
      </c>
      <c r="N15" s="45">
        <f>ID_126464496-ID_126464495-'Пред.отч_разрез МО_ГП'!N6</f>
        <v>0</v>
      </c>
      <c r="O15" s="45">
        <f>ID_126464497-'Пред.отч_разрез МО_ГП'!O6</f>
        <v>0</v>
      </c>
      <c r="P15" s="49" t="s">
        <v>0</v>
      </c>
      <c r="Q15" s="45">
        <f>ID_126464499-ID_126464498-'Пред.отч_разрез МО_ГП'!Q6</f>
        <v>0</v>
      </c>
      <c r="R15" s="49" t="s">
        <v>0</v>
      </c>
      <c r="S15" s="45">
        <f>ID_126464501-ID_126464500-'Пред.отч_разрез МО_ГП'!S6</f>
        <v>0</v>
      </c>
      <c r="T15" s="49" t="s">
        <v>0</v>
      </c>
      <c r="U15" s="45">
        <f>ID_126464503-ID_126464502-'Пред.отч_разрез МО_ГП'!U6</f>
        <v>0</v>
      </c>
    </row>
  </sheetData>
  <mergeCells count="24">
    <mergeCell ref="A11:A13"/>
    <mergeCell ref="B11:B13"/>
    <mergeCell ref="C11:D12"/>
    <mergeCell ref="T1:U2"/>
    <mergeCell ref="A1:A4"/>
    <mergeCell ref="B1:B4"/>
    <mergeCell ref="C1:D2"/>
    <mergeCell ref="E1:F2"/>
    <mergeCell ref="G1:H2"/>
    <mergeCell ref="I1:J2"/>
    <mergeCell ref="K1:L2"/>
    <mergeCell ref="M1:N2"/>
    <mergeCell ref="O1:O3"/>
    <mergeCell ref="P1:Q2"/>
    <mergeCell ref="R1:S2"/>
    <mergeCell ref="O11:O13"/>
    <mergeCell ref="P11:Q12"/>
    <mergeCell ref="R11:S12"/>
    <mergeCell ref="T11:U12"/>
    <mergeCell ref="E11:F12"/>
    <mergeCell ref="G11:H12"/>
    <mergeCell ref="I11:J12"/>
    <mergeCell ref="K11:L12"/>
    <mergeCell ref="M11:N12"/>
  </mergeCells>
  <conditionalFormatting sqref="D15 F15 H15 J15 L15 N15 Q15 S15 U15">
    <cfRule type="cellIs" dxfId="63" priority="5" operator="equal">
      <formula>0</formula>
    </cfRule>
    <cfRule type="cellIs" dxfId="62" priority="6" operator="lessThan">
      <formula>0</formula>
    </cfRule>
    <cfRule type="cellIs" dxfId="61" priority="7" operator="greaterThan">
      <formula>0</formula>
    </cfRule>
  </conditionalFormatting>
  <conditionalFormatting sqref="O15">
    <cfRule type="cellIs" dxfId="60" priority="2" operator="equal">
      <formula>0</formula>
    </cfRule>
    <cfRule type="cellIs" dxfId="59" priority="3" operator="lessThan">
      <formula>0</formula>
    </cfRule>
    <cfRule type="cellIs" dxfId="58" priority="4" operator="greaterThan">
      <formula>0</formula>
    </cfRule>
  </conditionalFormatting>
  <conditionalFormatting sqref="C6:U6">
    <cfRule type="cellIs" dxfId="57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00"/>
  <sheetViews>
    <sheetView zoomScale="60" zoomScaleNormal="60" workbookViewId="0">
      <pane ySplit="6" topLeftCell="A7" activePane="bottomLeft" state="frozen"/>
      <selection activeCell="R1" sqref="R1"/>
      <selection pane="bottomLeft" sqref="A1:A4"/>
    </sheetView>
  </sheetViews>
  <sheetFormatPr defaultRowHeight="15" x14ac:dyDescent="0.25"/>
  <cols>
    <col min="1" max="1" width="4.7109375" style="2" customWidth="1"/>
    <col min="2" max="2" width="115.7109375" style="2" customWidth="1"/>
    <col min="3" max="24" width="14.28515625" style="2" customWidth="1"/>
    <col min="25" max="246" width="9.140625" style="2"/>
    <col min="247" max="247" width="34.7109375" style="2" customWidth="1"/>
    <col min="248" max="248" width="14.28515625" style="2" customWidth="1"/>
    <col min="249" max="249" width="9.140625" style="2" customWidth="1"/>
    <col min="250" max="250" width="11.7109375" style="2" customWidth="1"/>
    <col min="251" max="251" width="12.85546875" style="2" customWidth="1"/>
    <col min="252" max="252" width="9.140625" style="2" customWidth="1"/>
    <col min="253" max="253" width="13.85546875" style="2" customWidth="1"/>
    <col min="254" max="254" width="14.140625" style="2" customWidth="1"/>
    <col min="255" max="255" width="9.140625" style="2" customWidth="1"/>
    <col min="256" max="256" width="15.42578125" style="2" customWidth="1"/>
    <col min="257" max="257" width="15.140625" style="2" customWidth="1"/>
    <col min="258" max="258" width="9.140625" style="2" customWidth="1"/>
    <col min="259" max="259" width="15.7109375" style="2" customWidth="1"/>
    <col min="260" max="260" width="19.85546875" style="2" customWidth="1"/>
    <col min="261" max="261" width="9.140625" style="2" customWidth="1"/>
    <col min="262" max="262" width="25.5703125" style="2" customWidth="1"/>
    <col min="263" max="263" width="15.42578125" style="2" customWidth="1"/>
    <col min="264" max="264" width="9.140625" style="2" customWidth="1"/>
    <col min="265" max="265" width="17" style="2" customWidth="1"/>
    <col min="266" max="266" width="19.140625" style="2" customWidth="1"/>
    <col min="267" max="267" width="9.140625" style="2" customWidth="1"/>
    <col min="268" max="268" width="19.5703125" style="2" customWidth="1"/>
    <col min="269" max="269" width="19" style="2" customWidth="1"/>
    <col min="270" max="270" width="9.140625" style="2" customWidth="1"/>
    <col min="271" max="271" width="18.28515625" style="2" customWidth="1"/>
    <col min="272" max="272" width="16.5703125" style="2" customWidth="1"/>
    <col min="273" max="273" width="9.140625" style="2" customWidth="1"/>
    <col min="274" max="274" width="18" style="2" customWidth="1"/>
    <col min="275" max="275" width="16.5703125" style="2" customWidth="1"/>
    <col min="276" max="276" width="9.140625" style="2" customWidth="1"/>
    <col min="277" max="277" width="17.7109375" style="2" customWidth="1"/>
    <col min="278" max="278" width="15.28515625" style="2" customWidth="1"/>
    <col min="279" max="279" width="9.140625" style="2" customWidth="1"/>
    <col min="280" max="280" width="15.140625" style="2" customWidth="1"/>
    <col min="281" max="502" width="9.140625" style="2"/>
    <col min="503" max="503" width="34.7109375" style="2" customWidth="1"/>
    <col min="504" max="504" width="14.28515625" style="2" customWidth="1"/>
    <col min="505" max="505" width="9.140625" style="2" customWidth="1"/>
    <col min="506" max="506" width="11.7109375" style="2" customWidth="1"/>
    <col min="507" max="507" width="12.85546875" style="2" customWidth="1"/>
    <col min="508" max="508" width="9.140625" style="2" customWidth="1"/>
    <col min="509" max="509" width="13.85546875" style="2" customWidth="1"/>
    <col min="510" max="510" width="14.140625" style="2" customWidth="1"/>
    <col min="511" max="511" width="9.140625" style="2" customWidth="1"/>
    <col min="512" max="512" width="15.42578125" style="2" customWidth="1"/>
    <col min="513" max="513" width="15.140625" style="2" customWidth="1"/>
    <col min="514" max="514" width="9.140625" style="2" customWidth="1"/>
    <col min="515" max="515" width="15.7109375" style="2" customWidth="1"/>
    <col min="516" max="516" width="19.85546875" style="2" customWidth="1"/>
    <col min="517" max="517" width="9.140625" style="2" customWidth="1"/>
    <col min="518" max="518" width="25.5703125" style="2" customWidth="1"/>
    <col min="519" max="519" width="15.42578125" style="2" customWidth="1"/>
    <col min="520" max="520" width="9.140625" style="2" customWidth="1"/>
    <col min="521" max="521" width="17" style="2" customWidth="1"/>
    <col min="522" max="522" width="19.140625" style="2" customWidth="1"/>
    <col min="523" max="523" width="9.140625" style="2" customWidth="1"/>
    <col min="524" max="524" width="19.5703125" style="2" customWidth="1"/>
    <col min="525" max="525" width="19" style="2" customWidth="1"/>
    <col min="526" max="526" width="9.140625" style="2" customWidth="1"/>
    <col min="527" max="527" width="18.28515625" style="2" customWidth="1"/>
    <col min="528" max="528" width="16.5703125" style="2" customWidth="1"/>
    <col min="529" max="529" width="9.140625" style="2" customWidth="1"/>
    <col min="530" max="530" width="18" style="2" customWidth="1"/>
    <col min="531" max="531" width="16.5703125" style="2" customWidth="1"/>
    <col min="532" max="532" width="9.140625" style="2" customWidth="1"/>
    <col min="533" max="533" width="17.7109375" style="2" customWidth="1"/>
    <col min="534" max="534" width="15.28515625" style="2" customWidth="1"/>
    <col min="535" max="535" width="9.140625" style="2" customWidth="1"/>
    <col min="536" max="536" width="15.140625" style="2" customWidth="1"/>
    <col min="537" max="758" width="9.140625" style="2"/>
    <col min="759" max="759" width="34.7109375" style="2" customWidth="1"/>
    <col min="760" max="760" width="14.28515625" style="2" customWidth="1"/>
    <col min="761" max="761" width="9.140625" style="2" customWidth="1"/>
    <col min="762" max="762" width="11.7109375" style="2" customWidth="1"/>
    <col min="763" max="763" width="12.85546875" style="2" customWidth="1"/>
    <col min="764" max="764" width="9.140625" style="2" customWidth="1"/>
    <col min="765" max="765" width="13.85546875" style="2" customWidth="1"/>
    <col min="766" max="766" width="14.140625" style="2" customWidth="1"/>
    <col min="767" max="767" width="9.140625" style="2" customWidth="1"/>
    <col min="768" max="768" width="15.42578125" style="2" customWidth="1"/>
    <col min="769" max="769" width="15.140625" style="2" customWidth="1"/>
    <col min="770" max="770" width="9.140625" style="2" customWidth="1"/>
    <col min="771" max="771" width="15.7109375" style="2" customWidth="1"/>
    <col min="772" max="772" width="19.85546875" style="2" customWidth="1"/>
    <col min="773" max="773" width="9.140625" style="2" customWidth="1"/>
    <col min="774" max="774" width="25.5703125" style="2" customWidth="1"/>
    <col min="775" max="775" width="15.42578125" style="2" customWidth="1"/>
    <col min="776" max="776" width="9.140625" style="2" customWidth="1"/>
    <col min="777" max="777" width="17" style="2" customWidth="1"/>
    <col min="778" max="778" width="19.140625" style="2" customWidth="1"/>
    <col min="779" max="779" width="9.140625" style="2" customWidth="1"/>
    <col min="780" max="780" width="19.5703125" style="2" customWidth="1"/>
    <col min="781" max="781" width="19" style="2" customWidth="1"/>
    <col min="782" max="782" width="9.140625" style="2" customWidth="1"/>
    <col min="783" max="783" width="18.28515625" style="2" customWidth="1"/>
    <col min="784" max="784" width="16.5703125" style="2" customWidth="1"/>
    <col min="785" max="785" width="9.140625" style="2" customWidth="1"/>
    <col min="786" max="786" width="18" style="2" customWidth="1"/>
    <col min="787" max="787" width="16.5703125" style="2" customWidth="1"/>
    <col min="788" max="788" width="9.140625" style="2" customWidth="1"/>
    <col min="789" max="789" width="17.7109375" style="2" customWidth="1"/>
    <col min="790" max="790" width="15.28515625" style="2" customWidth="1"/>
    <col min="791" max="791" width="9.140625" style="2" customWidth="1"/>
    <col min="792" max="792" width="15.140625" style="2" customWidth="1"/>
    <col min="793" max="1014" width="9.140625" style="2"/>
    <col min="1015" max="1015" width="34.7109375" style="2" customWidth="1"/>
    <col min="1016" max="1016" width="14.28515625" style="2" customWidth="1"/>
    <col min="1017" max="1017" width="9.140625" style="2" customWidth="1"/>
    <col min="1018" max="1018" width="11.7109375" style="2" customWidth="1"/>
    <col min="1019" max="1019" width="12.85546875" style="2" customWidth="1"/>
    <col min="1020" max="1020" width="9.140625" style="2" customWidth="1"/>
    <col min="1021" max="1021" width="13.85546875" style="2" customWidth="1"/>
    <col min="1022" max="1022" width="14.140625" style="2" customWidth="1"/>
    <col min="1023" max="1023" width="9.140625" style="2" customWidth="1"/>
    <col min="1024" max="1024" width="15.42578125" style="2" customWidth="1"/>
    <col min="1025" max="1025" width="15.140625" style="2" customWidth="1"/>
    <col min="1026" max="1026" width="9.140625" style="2" customWidth="1"/>
    <col min="1027" max="1027" width="15.7109375" style="2" customWidth="1"/>
    <col min="1028" max="1028" width="19.85546875" style="2" customWidth="1"/>
    <col min="1029" max="1029" width="9.140625" style="2" customWidth="1"/>
    <col min="1030" max="1030" width="25.5703125" style="2" customWidth="1"/>
    <col min="1031" max="1031" width="15.42578125" style="2" customWidth="1"/>
    <col min="1032" max="1032" width="9.140625" style="2" customWidth="1"/>
    <col min="1033" max="1033" width="17" style="2" customWidth="1"/>
    <col min="1034" max="1034" width="19.140625" style="2" customWidth="1"/>
    <col min="1035" max="1035" width="9.140625" style="2" customWidth="1"/>
    <col min="1036" max="1036" width="19.5703125" style="2" customWidth="1"/>
    <col min="1037" max="1037" width="19" style="2" customWidth="1"/>
    <col min="1038" max="1038" width="9.140625" style="2" customWidth="1"/>
    <col min="1039" max="1039" width="18.28515625" style="2" customWidth="1"/>
    <col min="1040" max="1040" width="16.5703125" style="2" customWidth="1"/>
    <col min="1041" max="1041" width="9.140625" style="2" customWidth="1"/>
    <col min="1042" max="1042" width="18" style="2" customWidth="1"/>
    <col min="1043" max="1043" width="16.5703125" style="2" customWidth="1"/>
    <col min="1044" max="1044" width="9.140625" style="2" customWidth="1"/>
    <col min="1045" max="1045" width="17.7109375" style="2" customWidth="1"/>
    <col min="1046" max="1046" width="15.28515625" style="2" customWidth="1"/>
    <col min="1047" max="1047" width="9.140625" style="2" customWidth="1"/>
    <col min="1048" max="1048" width="15.140625" style="2" customWidth="1"/>
    <col min="1049" max="1270" width="9.140625" style="2"/>
    <col min="1271" max="1271" width="34.7109375" style="2" customWidth="1"/>
    <col min="1272" max="1272" width="14.28515625" style="2" customWidth="1"/>
    <col min="1273" max="1273" width="9.140625" style="2" customWidth="1"/>
    <col min="1274" max="1274" width="11.7109375" style="2" customWidth="1"/>
    <col min="1275" max="1275" width="12.85546875" style="2" customWidth="1"/>
    <col min="1276" max="1276" width="9.140625" style="2" customWidth="1"/>
    <col min="1277" max="1277" width="13.85546875" style="2" customWidth="1"/>
    <col min="1278" max="1278" width="14.140625" style="2" customWidth="1"/>
    <col min="1279" max="1279" width="9.140625" style="2" customWidth="1"/>
    <col min="1280" max="1280" width="15.42578125" style="2" customWidth="1"/>
    <col min="1281" max="1281" width="15.140625" style="2" customWidth="1"/>
    <col min="1282" max="1282" width="9.140625" style="2" customWidth="1"/>
    <col min="1283" max="1283" width="15.7109375" style="2" customWidth="1"/>
    <col min="1284" max="1284" width="19.85546875" style="2" customWidth="1"/>
    <col min="1285" max="1285" width="9.140625" style="2" customWidth="1"/>
    <col min="1286" max="1286" width="25.5703125" style="2" customWidth="1"/>
    <col min="1287" max="1287" width="15.42578125" style="2" customWidth="1"/>
    <col min="1288" max="1288" width="9.140625" style="2" customWidth="1"/>
    <col min="1289" max="1289" width="17" style="2" customWidth="1"/>
    <col min="1290" max="1290" width="19.140625" style="2" customWidth="1"/>
    <col min="1291" max="1291" width="9.140625" style="2" customWidth="1"/>
    <col min="1292" max="1292" width="19.5703125" style="2" customWidth="1"/>
    <col min="1293" max="1293" width="19" style="2" customWidth="1"/>
    <col min="1294" max="1294" width="9.140625" style="2" customWidth="1"/>
    <col min="1295" max="1295" width="18.28515625" style="2" customWidth="1"/>
    <col min="1296" max="1296" width="16.5703125" style="2" customWidth="1"/>
    <col min="1297" max="1297" width="9.140625" style="2" customWidth="1"/>
    <col min="1298" max="1298" width="18" style="2" customWidth="1"/>
    <col min="1299" max="1299" width="16.5703125" style="2" customWidth="1"/>
    <col min="1300" max="1300" width="9.140625" style="2" customWidth="1"/>
    <col min="1301" max="1301" width="17.7109375" style="2" customWidth="1"/>
    <col min="1302" max="1302" width="15.28515625" style="2" customWidth="1"/>
    <col min="1303" max="1303" width="9.140625" style="2" customWidth="1"/>
    <col min="1304" max="1304" width="15.140625" style="2" customWidth="1"/>
    <col min="1305" max="1526" width="9.140625" style="2"/>
    <col min="1527" max="1527" width="34.7109375" style="2" customWidth="1"/>
    <col min="1528" max="1528" width="14.28515625" style="2" customWidth="1"/>
    <col min="1529" max="1529" width="9.140625" style="2" customWidth="1"/>
    <col min="1530" max="1530" width="11.7109375" style="2" customWidth="1"/>
    <col min="1531" max="1531" width="12.85546875" style="2" customWidth="1"/>
    <col min="1532" max="1532" width="9.140625" style="2" customWidth="1"/>
    <col min="1533" max="1533" width="13.85546875" style="2" customWidth="1"/>
    <col min="1534" max="1534" width="14.140625" style="2" customWidth="1"/>
    <col min="1535" max="1535" width="9.140625" style="2" customWidth="1"/>
    <col min="1536" max="1536" width="15.42578125" style="2" customWidth="1"/>
    <col min="1537" max="1537" width="15.140625" style="2" customWidth="1"/>
    <col min="1538" max="1538" width="9.140625" style="2" customWidth="1"/>
    <col min="1539" max="1539" width="15.7109375" style="2" customWidth="1"/>
    <col min="1540" max="1540" width="19.85546875" style="2" customWidth="1"/>
    <col min="1541" max="1541" width="9.140625" style="2" customWidth="1"/>
    <col min="1542" max="1542" width="25.5703125" style="2" customWidth="1"/>
    <col min="1543" max="1543" width="15.42578125" style="2" customWidth="1"/>
    <col min="1544" max="1544" width="9.140625" style="2" customWidth="1"/>
    <col min="1545" max="1545" width="17" style="2" customWidth="1"/>
    <col min="1546" max="1546" width="19.140625" style="2" customWidth="1"/>
    <col min="1547" max="1547" width="9.140625" style="2" customWidth="1"/>
    <col min="1548" max="1548" width="19.5703125" style="2" customWidth="1"/>
    <col min="1549" max="1549" width="19" style="2" customWidth="1"/>
    <col min="1550" max="1550" width="9.140625" style="2" customWidth="1"/>
    <col min="1551" max="1551" width="18.28515625" style="2" customWidth="1"/>
    <col min="1552" max="1552" width="16.5703125" style="2" customWidth="1"/>
    <col min="1553" max="1553" width="9.140625" style="2" customWidth="1"/>
    <col min="1554" max="1554" width="18" style="2" customWidth="1"/>
    <col min="1555" max="1555" width="16.5703125" style="2" customWidth="1"/>
    <col min="1556" max="1556" width="9.140625" style="2" customWidth="1"/>
    <col min="1557" max="1557" width="17.7109375" style="2" customWidth="1"/>
    <col min="1558" max="1558" width="15.28515625" style="2" customWidth="1"/>
    <col min="1559" max="1559" width="9.140625" style="2" customWidth="1"/>
    <col min="1560" max="1560" width="15.140625" style="2" customWidth="1"/>
    <col min="1561" max="1782" width="9.140625" style="2"/>
    <col min="1783" max="1783" width="34.7109375" style="2" customWidth="1"/>
    <col min="1784" max="1784" width="14.28515625" style="2" customWidth="1"/>
    <col min="1785" max="1785" width="9.140625" style="2" customWidth="1"/>
    <col min="1786" max="1786" width="11.7109375" style="2" customWidth="1"/>
    <col min="1787" max="1787" width="12.85546875" style="2" customWidth="1"/>
    <col min="1788" max="1788" width="9.140625" style="2" customWidth="1"/>
    <col min="1789" max="1789" width="13.85546875" style="2" customWidth="1"/>
    <col min="1790" max="1790" width="14.140625" style="2" customWidth="1"/>
    <col min="1791" max="1791" width="9.140625" style="2" customWidth="1"/>
    <col min="1792" max="1792" width="15.42578125" style="2" customWidth="1"/>
    <col min="1793" max="1793" width="15.140625" style="2" customWidth="1"/>
    <col min="1794" max="1794" width="9.140625" style="2" customWidth="1"/>
    <col min="1795" max="1795" width="15.7109375" style="2" customWidth="1"/>
    <col min="1796" max="1796" width="19.85546875" style="2" customWidth="1"/>
    <col min="1797" max="1797" width="9.140625" style="2" customWidth="1"/>
    <col min="1798" max="1798" width="25.5703125" style="2" customWidth="1"/>
    <col min="1799" max="1799" width="15.42578125" style="2" customWidth="1"/>
    <col min="1800" max="1800" width="9.140625" style="2" customWidth="1"/>
    <col min="1801" max="1801" width="17" style="2" customWidth="1"/>
    <col min="1802" max="1802" width="19.140625" style="2" customWidth="1"/>
    <col min="1803" max="1803" width="9.140625" style="2" customWidth="1"/>
    <col min="1804" max="1804" width="19.5703125" style="2" customWidth="1"/>
    <col min="1805" max="1805" width="19" style="2" customWidth="1"/>
    <col min="1806" max="1806" width="9.140625" style="2" customWidth="1"/>
    <col min="1807" max="1807" width="18.28515625" style="2" customWidth="1"/>
    <col min="1808" max="1808" width="16.5703125" style="2" customWidth="1"/>
    <col min="1809" max="1809" width="9.140625" style="2" customWidth="1"/>
    <col min="1810" max="1810" width="18" style="2" customWidth="1"/>
    <col min="1811" max="1811" width="16.5703125" style="2" customWidth="1"/>
    <col min="1812" max="1812" width="9.140625" style="2" customWidth="1"/>
    <col min="1813" max="1813" width="17.7109375" style="2" customWidth="1"/>
    <col min="1814" max="1814" width="15.28515625" style="2" customWidth="1"/>
    <col min="1815" max="1815" width="9.140625" style="2" customWidth="1"/>
    <col min="1816" max="1816" width="15.140625" style="2" customWidth="1"/>
    <col min="1817" max="2038" width="9.140625" style="2"/>
    <col min="2039" max="2039" width="34.7109375" style="2" customWidth="1"/>
    <col min="2040" max="2040" width="14.28515625" style="2" customWidth="1"/>
    <col min="2041" max="2041" width="9.140625" style="2" customWidth="1"/>
    <col min="2042" max="2042" width="11.7109375" style="2" customWidth="1"/>
    <col min="2043" max="2043" width="12.85546875" style="2" customWidth="1"/>
    <col min="2044" max="2044" width="9.140625" style="2" customWidth="1"/>
    <col min="2045" max="2045" width="13.85546875" style="2" customWidth="1"/>
    <col min="2046" max="2046" width="14.140625" style="2" customWidth="1"/>
    <col min="2047" max="2047" width="9.140625" style="2" customWidth="1"/>
    <col min="2048" max="2048" width="15.42578125" style="2" customWidth="1"/>
    <col min="2049" max="2049" width="15.140625" style="2" customWidth="1"/>
    <col min="2050" max="2050" width="9.140625" style="2" customWidth="1"/>
    <col min="2051" max="2051" width="15.7109375" style="2" customWidth="1"/>
    <col min="2052" max="2052" width="19.85546875" style="2" customWidth="1"/>
    <col min="2053" max="2053" width="9.140625" style="2" customWidth="1"/>
    <col min="2054" max="2054" width="25.5703125" style="2" customWidth="1"/>
    <col min="2055" max="2055" width="15.42578125" style="2" customWidth="1"/>
    <col min="2056" max="2056" width="9.140625" style="2" customWidth="1"/>
    <col min="2057" max="2057" width="17" style="2" customWidth="1"/>
    <col min="2058" max="2058" width="19.140625" style="2" customWidth="1"/>
    <col min="2059" max="2059" width="9.140625" style="2" customWidth="1"/>
    <col min="2060" max="2060" width="19.5703125" style="2" customWidth="1"/>
    <col min="2061" max="2061" width="19" style="2" customWidth="1"/>
    <col min="2062" max="2062" width="9.140625" style="2" customWidth="1"/>
    <col min="2063" max="2063" width="18.28515625" style="2" customWidth="1"/>
    <col min="2064" max="2064" width="16.5703125" style="2" customWidth="1"/>
    <col min="2065" max="2065" width="9.140625" style="2" customWidth="1"/>
    <col min="2066" max="2066" width="18" style="2" customWidth="1"/>
    <col min="2067" max="2067" width="16.5703125" style="2" customWidth="1"/>
    <col min="2068" max="2068" width="9.140625" style="2" customWidth="1"/>
    <col min="2069" max="2069" width="17.7109375" style="2" customWidth="1"/>
    <col min="2070" max="2070" width="15.28515625" style="2" customWidth="1"/>
    <col min="2071" max="2071" width="9.140625" style="2" customWidth="1"/>
    <col min="2072" max="2072" width="15.140625" style="2" customWidth="1"/>
    <col min="2073" max="2294" width="9.140625" style="2"/>
    <col min="2295" max="2295" width="34.7109375" style="2" customWidth="1"/>
    <col min="2296" max="2296" width="14.28515625" style="2" customWidth="1"/>
    <col min="2297" max="2297" width="9.140625" style="2" customWidth="1"/>
    <col min="2298" max="2298" width="11.7109375" style="2" customWidth="1"/>
    <col min="2299" max="2299" width="12.85546875" style="2" customWidth="1"/>
    <col min="2300" max="2300" width="9.140625" style="2" customWidth="1"/>
    <col min="2301" max="2301" width="13.85546875" style="2" customWidth="1"/>
    <col min="2302" max="2302" width="14.140625" style="2" customWidth="1"/>
    <col min="2303" max="2303" width="9.140625" style="2" customWidth="1"/>
    <col min="2304" max="2304" width="15.42578125" style="2" customWidth="1"/>
    <col min="2305" max="2305" width="15.140625" style="2" customWidth="1"/>
    <col min="2306" max="2306" width="9.140625" style="2" customWidth="1"/>
    <col min="2307" max="2307" width="15.7109375" style="2" customWidth="1"/>
    <col min="2308" max="2308" width="19.85546875" style="2" customWidth="1"/>
    <col min="2309" max="2309" width="9.140625" style="2" customWidth="1"/>
    <col min="2310" max="2310" width="25.5703125" style="2" customWidth="1"/>
    <col min="2311" max="2311" width="15.42578125" style="2" customWidth="1"/>
    <col min="2312" max="2312" width="9.140625" style="2" customWidth="1"/>
    <col min="2313" max="2313" width="17" style="2" customWidth="1"/>
    <col min="2314" max="2314" width="19.140625" style="2" customWidth="1"/>
    <col min="2315" max="2315" width="9.140625" style="2" customWidth="1"/>
    <col min="2316" max="2316" width="19.5703125" style="2" customWidth="1"/>
    <col min="2317" max="2317" width="19" style="2" customWidth="1"/>
    <col min="2318" max="2318" width="9.140625" style="2" customWidth="1"/>
    <col min="2319" max="2319" width="18.28515625" style="2" customWidth="1"/>
    <col min="2320" max="2320" width="16.5703125" style="2" customWidth="1"/>
    <col min="2321" max="2321" width="9.140625" style="2" customWidth="1"/>
    <col min="2322" max="2322" width="18" style="2" customWidth="1"/>
    <col min="2323" max="2323" width="16.5703125" style="2" customWidth="1"/>
    <col min="2324" max="2324" width="9.140625" style="2" customWidth="1"/>
    <col min="2325" max="2325" width="17.7109375" style="2" customWidth="1"/>
    <col min="2326" max="2326" width="15.28515625" style="2" customWidth="1"/>
    <col min="2327" max="2327" width="9.140625" style="2" customWidth="1"/>
    <col min="2328" max="2328" width="15.140625" style="2" customWidth="1"/>
    <col min="2329" max="2550" width="9.140625" style="2"/>
    <col min="2551" max="2551" width="34.7109375" style="2" customWidth="1"/>
    <col min="2552" max="2552" width="14.28515625" style="2" customWidth="1"/>
    <col min="2553" max="2553" width="9.140625" style="2" customWidth="1"/>
    <col min="2554" max="2554" width="11.7109375" style="2" customWidth="1"/>
    <col min="2555" max="2555" width="12.85546875" style="2" customWidth="1"/>
    <col min="2556" max="2556" width="9.140625" style="2" customWidth="1"/>
    <col min="2557" max="2557" width="13.85546875" style="2" customWidth="1"/>
    <col min="2558" max="2558" width="14.140625" style="2" customWidth="1"/>
    <col min="2559" max="2559" width="9.140625" style="2" customWidth="1"/>
    <col min="2560" max="2560" width="15.42578125" style="2" customWidth="1"/>
    <col min="2561" max="2561" width="15.140625" style="2" customWidth="1"/>
    <col min="2562" max="2562" width="9.140625" style="2" customWidth="1"/>
    <col min="2563" max="2563" width="15.7109375" style="2" customWidth="1"/>
    <col min="2564" max="2564" width="19.85546875" style="2" customWidth="1"/>
    <col min="2565" max="2565" width="9.140625" style="2" customWidth="1"/>
    <col min="2566" max="2566" width="25.5703125" style="2" customWidth="1"/>
    <col min="2567" max="2567" width="15.42578125" style="2" customWidth="1"/>
    <col min="2568" max="2568" width="9.140625" style="2" customWidth="1"/>
    <col min="2569" max="2569" width="17" style="2" customWidth="1"/>
    <col min="2570" max="2570" width="19.140625" style="2" customWidth="1"/>
    <col min="2571" max="2571" width="9.140625" style="2" customWidth="1"/>
    <col min="2572" max="2572" width="19.5703125" style="2" customWidth="1"/>
    <col min="2573" max="2573" width="19" style="2" customWidth="1"/>
    <col min="2574" max="2574" width="9.140625" style="2" customWidth="1"/>
    <col min="2575" max="2575" width="18.28515625" style="2" customWidth="1"/>
    <col min="2576" max="2576" width="16.5703125" style="2" customWidth="1"/>
    <col min="2577" max="2577" width="9.140625" style="2" customWidth="1"/>
    <col min="2578" max="2578" width="18" style="2" customWidth="1"/>
    <col min="2579" max="2579" width="16.5703125" style="2" customWidth="1"/>
    <col min="2580" max="2580" width="9.140625" style="2" customWidth="1"/>
    <col min="2581" max="2581" width="17.7109375" style="2" customWidth="1"/>
    <col min="2582" max="2582" width="15.28515625" style="2" customWidth="1"/>
    <col min="2583" max="2583" width="9.140625" style="2" customWidth="1"/>
    <col min="2584" max="2584" width="15.140625" style="2" customWidth="1"/>
    <col min="2585" max="2806" width="9.140625" style="2"/>
    <col min="2807" max="2807" width="34.7109375" style="2" customWidth="1"/>
    <col min="2808" max="2808" width="14.28515625" style="2" customWidth="1"/>
    <col min="2809" max="2809" width="9.140625" style="2" customWidth="1"/>
    <col min="2810" max="2810" width="11.7109375" style="2" customWidth="1"/>
    <col min="2811" max="2811" width="12.85546875" style="2" customWidth="1"/>
    <col min="2812" max="2812" width="9.140625" style="2" customWidth="1"/>
    <col min="2813" max="2813" width="13.85546875" style="2" customWidth="1"/>
    <col min="2814" max="2814" width="14.140625" style="2" customWidth="1"/>
    <col min="2815" max="2815" width="9.140625" style="2" customWidth="1"/>
    <col min="2816" max="2816" width="15.42578125" style="2" customWidth="1"/>
    <col min="2817" max="2817" width="15.140625" style="2" customWidth="1"/>
    <col min="2818" max="2818" width="9.140625" style="2" customWidth="1"/>
    <col min="2819" max="2819" width="15.7109375" style="2" customWidth="1"/>
    <col min="2820" max="2820" width="19.85546875" style="2" customWidth="1"/>
    <col min="2821" max="2821" width="9.140625" style="2" customWidth="1"/>
    <col min="2822" max="2822" width="25.5703125" style="2" customWidth="1"/>
    <col min="2823" max="2823" width="15.42578125" style="2" customWidth="1"/>
    <col min="2824" max="2824" width="9.140625" style="2" customWidth="1"/>
    <col min="2825" max="2825" width="17" style="2" customWidth="1"/>
    <col min="2826" max="2826" width="19.140625" style="2" customWidth="1"/>
    <col min="2827" max="2827" width="9.140625" style="2" customWidth="1"/>
    <col min="2828" max="2828" width="19.5703125" style="2" customWidth="1"/>
    <col min="2829" max="2829" width="19" style="2" customWidth="1"/>
    <col min="2830" max="2830" width="9.140625" style="2" customWidth="1"/>
    <col min="2831" max="2831" width="18.28515625" style="2" customWidth="1"/>
    <col min="2832" max="2832" width="16.5703125" style="2" customWidth="1"/>
    <col min="2833" max="2833" width="9.140625" style="2" customWidth="1"/>
    <col min="2834" max="2834" width="18" style="2" customWidth="1"/>
    <col min="2835" max="2835" width="16.5703125" style="2" customWidth="1"/>
    <col min="2836" max="2836" width="9.140625" style="2" customWidth="1"/>
    <col min="2837" max="2837" width="17.7109375" style="2" customWidth="1"/>
    <col min="2838" max="2838" width="15.28515625" style="2" customWidth="1"/>
    <col min="2839" max="2839" width="9.140625" style="2" customWidth="1"/>
    <col min="2840" max="2840" width="15.140625" style="2" customWidth="1"/>
    <col min="2841" max="3062" width="9.140625" style="2"/>
    <col min="3063" max="3063" width="34.7109375" style="2" customWidth="1"/>
    <col min="3064" max="3064" width="14.28515625" style="2" customWidth="1"/>
    <col min="3065" max="3065" width="9.140625" style="2" customWidth="1"/>
    <col min="3066" max="3066" width="11.7109375" style="2" customWidth="1"/>
    <col min="3067" max="3067" width="12.85546875" style="2" customWidth="1"/>
    <col min="3068" max="3068" width="9.140625" style="2" customWidth="1"/>
    <col min="3069" max="3069" width="13.85546875" style="2" customWidth="1"/>
    <col min="3070" max="3070" width="14.140625" style="2" customWidth="1"/>
    <col min="3071" max="3071" width="9.140625" style="2" customWidth="1"/>
    <col min="3072" max="3072" width="15.42578125" style="2" customWidth="1"/>
    <col min="3073" max="3073" width="15.140625" style="2" customWidth="1"/>
    <col min="3074" max="3074" width="9.140625" style="2" customWidth="1"/>
    <col min="3075" max="3075" width="15.7109375" style="2" customWidth="1"/>
    <col min="3076" max="3076" width="19.85546875" style="2" customWidth="1"/>
    <col min="3077" max="3077" width="9.140625" style="2" customWidth="1"/>
    <col min="3078" max="3078" width="25.5703125" style="2" customWidth="1"/>
    <col min="3079" max="3079" width="15.42578125" style="2" customWidth="1"/>
    <col min="3080" max="3080" width="9.140625" style="2" customWidth="1"/>
    <col min="3081" max="3081" width="17" style="2" customWidth="1"/>
    <col min="3082" max="3082" width="19.140625" style="2" customWidth="1"/>
    <col min="3083" max="3083" width="9.140625" style="2" customWidth="1"/>
    <col min="3084" max="3084" width="19.5703125" style="2" customWidth="1"/>
    <col min="3085" max="3085" width="19" style="2" customWidth="1"/>
    <col min="3086" max="3086" width="9.140625" style="2" customWidth="1"/>
    <col min="3087" max="3087" width="18.28515625" style="2" customWidth="1"/>
    <col min="3088" max="3088" width="16.5703125" style="2" customWidth="1"/>
    <col min="3089" max="3089" width="9.140625" style="2" customWidth="1"/>
    <col min="3090" max="3090" width="18" style="2" customWidth="1"/>
    <col min="3091" max="3091" width="16.5703125" style="2" customWidth="1"/>
    <col min="3092" max="3092" width="9.140625" style="2" customWidth="1"/>
    <col min="3093" max="3093" width="17.7109375" style="2" customWidth="1"/>
    <col min="3094" max="3094" width="15.28515625" style="2" customWidth="1"/>
    <col min="3095" max="3095" width="9.140625" style="2" customWidth="1"/>
    <col min="3096" max="3096" width="15.140625" style="2" customWidth="1"/>
    <col min="3097" max="3318" width="9.140625" style="2"/>
    <col min="3319" max="3319" width="34.7109375" style="2" customWidth="1"/>
    <col min="3320" max="3320" width="14.28515625" style="2" customWidth="1"/>
    <col min="3321" max="3321" width="9.140625" style="2" customWidth="1"/>
    <col min="3322" max="3322" width="11.7109375" style="2" customWidth="1"/>
    <col min="3323" max="3323" width="12.85546875" style="2" customWidth="1"/>
    <col min="3324" max="3324" width="9.140625" style="2" customWidth="1"/>
    <col min="3325" max="3325" width="13.85546875" style="2" customWidth="1"/>
    <col min="3326" max="3326" width="14.140625" style="2" customWidth="1"/>
    <col min="3327" max="3327" width="9.140625" style="2" customWidth="1"/>
    <col min="3328" max="3328" width="15.42578125" style="2" customWidth="1"/>
    <col min="3329" max="3329" width="15.140625" style="2" customWidth="1"/>
    <col min="3330" max="3330" width="9.140625" style="2" customWidth="1"/>
    <col min="3331" max="3331" width="15.7109375" style="2" customWidth="1"/>
    <col min="3332" max="3332" width="19.85546875" style="2" customWidth="1"/>
    <col min="3333" max="3333" width="9.140625" style="2" customWidth="1"/>
    <col min="3334" max="3334" width="25.5703125" style="2" customWidth="1"/>
    <col min="3335" max="3335" width="15.42578125" style="2" customWidth="1"/>
    <col min="3336" max="3336" width="9.140625" style="2" customWidth="1"/>
    <col min="3337" max="3337" width="17" style="2" customWidth="1"/>
    <col min="3338" max="3338" width="19.140625" style="2" customWidth="1"/>
    <col min="3339" max="3339" width="9.140625" style="2" customWidth="1"/>
    <col min="3340" max="3340" width="19.5703125" style="2" customWidth="1"/>
    <col min="3341" max="3341" width="19" style="2" customWidth="1"/>
    <col min="3342" max="3342" width="9.140625" style="2" customWidth="1"/>
    <col min="3343" max="3343" width="18.28515625" style="2" customWidth="1"/>
    <col min="3344" max="3344" width="16.5703125" style="2" customWidth="1"/>
    <col min="3345" max="3345" width="9.140625" style="2" customWidth="1"/>
    <col min="3346" max="3346" width="18" style="2" customWidth="1"/>
    <col min="3347" max="3347" width="16.5703125" style="2" customWidth="1"/>
    <col min="3348" max="3348" width="9.140625" style="2" customWidth="1"/>
    <col min="3349" max="3349" width="17.7109375" style="2" customWidth="1"/>
    <col min="3350" max="3350" width="15.28515625" style="2" customWidth="1"/>
    <col min="3351" max="3351" width="9.140625" style="2" customWidth="1"/>
    <col min="3352" max="3352" width="15.140625" style="2" customWidth="1"/>
    <col min="3353" max="3574" width="9.140625" style="2"/>
    <col min="3575" max="3575" width="34.7109375" style="2" customWidth="1"/>
    <col min="3576" max="3576" width="14.28515625" style="2" customWidth="1"/>
    <col min="3577" max="3577" width="9.140625" style="2" customWidth="1"/>
    <col min="3578" max="3578" width="11.7109375" style="2" customWidth="1"/>
    <col min="3579" max="3579" width="12.85546875" style="2" customWidth="1"/>
    <col min="3580" max="3580" width="9.140625" style="2" customWidth="1"/>
    <col min="3581" max="3581" width="13.85546875" style="2" customWidth="1"/>
    <col min="3582" max="3582" width="14.140625" style="2" customWidth="1"/>
    <col min="3583" max="3583" width="9.140625" style="2" customWidth="1"/>
    <col min="3584" max="3584" width="15.42578125" style="2" customWidth="1"/>
    <col min="3585" max="3585" width="15.140625" style="2" customWidth="1"/>
    <col min="3586" max="3586" width="9.140625" style="2" customWidth="1"/>
    <col min="3587" max="3587" width="15.7109375" style="2" customWidth="1"/>
    <col min="3588" max="3588" width="19.85546875" style="2" customWidth="1"/>
    <col min="3589" max="3589" width="9.140625" style="2" customWidth="1"/>
    <col min="3590" max="3590" width="25.5703125" style="2" customWidth="1"/>
    <col min="3591" max="3591" width="15.42578125" style="2" customWidth="1"/>
    <col min="3592" max="3592" width="9.140625" style="2" customWidth="1"/>
    <col min="3593" max="3593" width="17" style="2" customWidth="1"/>
    <col min="3594" max="3594" width="19.140625" style="2" customWidth="1"/>
    <col min="3595" max="3595" width="9.140625" style="2" customWidth="1"/>
    <col min="3596" max="3596" width="19.5703125" style="2" customWidth="1"/>
    <col min="3597" max="3597" width="19" style="2" customWidth="1"/>
    <col min="3598" max="3598" width="9.140625" style="2" customWidth="1"/>
    <col min="3599" max="3599" width="18.28515625" style="2" customWidth="1"/>
    <col min="3600" max="3600" width="16.5703125" style="2" customWidth="1"/>
    <col min="3601" max="3601" width="9.140625" style="2" customWidth="1"/>
    <col min="3602" max="3602" width="18" style="2" customWidth="1"/>
    <col min="3603" max="3603" width="16.5703125" style="2" customWidth="1"/>
    <col min="3604" max="3604" width="9.140625" style="2" customWidth="1"/>
    <col min="3605" max="3605" width="17.7109375" style="2" customWidth="1"/>
    <col min="3606" max="3606" width="15.28515625" style="2" customWidth="1"/>
    <col min="3607" max="3607" width="9.140625" style="2" customWidth="1"/>
    <col min="3608" max="3608" width="15.140625" style="2" customWidth="1"/>
    <col min="3609" max="3830" width="9.140625" style="2"/>
    <col min="3831" max="3831" width="34.7109375" style="2" customWidth="1"/>
    <col min="3832" max="3832" width="14.28515625" style="2" customWidth="1"/>
    <col min="3833" max="3833" width="9.140625" style="2" customWidth="1"/>
    <col min="3834" max="3834" width="11.7109375" style="2" customWidth="1"/>
    <col min="3835" max="3835" width="12.85546875" style="2" customWidth="1"/>
    <col min="3836" max="3836" width="9.140625" style="2" customWidth="1"/>
    <col min="3837" max="3837" width="13.85546875" style="2" customWidth="1"/>
    <col min="3838" max="3838" width="14.140625" style="2" customWidth="1"/>
    <col min="3839" max="3839" width="9.140625" style="2" customWidth="1"/>
    <col min="3840" max="3840" width="15.42578125" style="2" customWidth="1"/>
    <col min="3841" max="3841" width="15.140625" style="2" customWidth="1"/>
    <col min="3842" max="3842" width="9.140625" style="2" customWidth="1"/>
    <col min="3843" max="3843" width="15.7109375" style="2" customWidth="1"/>
    <col min="3844" max="3844" width="19.85546875" style="2" customWidth="1"/>
    <col min="3845" max="3845" width="9.140625" style="2" customWidth="1"/>
    <col min="3846" max="3846" width="25.5703125" style="2" customWidth="1"/>
    <col min="3847" max="3847" width="15.42578125" style="2" customWidth="1"/>
    <col min="3848" max="3848" width="9.140625" style="2" customWidth="1"/>
    <col min="3849" max="3849" width="17" style="2" customWidth="1"/>
    <col min="3850" max="3850" width="19.140625" style="2" customWidth="1"/>
    <col min="3851" max="3851" width="9.140625" style="2" customWidth="1"/>
    <col min="3852" max="3852" width="19.5703125" style="2" customWidth="1"/>
    <col min="3853" max="3853" width="19" style="2" customWidth="1"/>
    <col min="3854" max="3854" width="9.140625" style="2" customWidth="1"/>
    <col min="3855" max="3855" width="18.28515625" style="2" customWidth="1"/>
    <col min="3856" max="3856" width="16.5703125" style="2" customWidth="1"/>
    <col min="3857" max="3857" width="9.140625" style="2" customWidth="1"/>
    <col min="3858" max="3858" width="18" style="2" customWidth="1"/>
    <col min="3859" max="3859" width="16.5703125" style="2" customWidth="1"/>
    <col min="3860" max="3860" width="9.140625" style="2" customWidth="1"/>
    <col min="3861" max="3861" width="17.7109375" style="2" customWidth="1"/>
    <col min="3862" max="3862" width="15.28515625" style="2" customWidth="1"/>
    <col min="3863" max="3863" width="9.140625" style="2" customWidth="1"/>
    <col min="3864" max="3864" width="15.140625" style="2" customWidth="1"/>
    <col min="3865" max="4086" width="9.140625" style="2"/>
    <col min="4087" max="4087" width="34.7109375" style="2" customWidth="1"/>
    <col min="4088" max="4088" width="14.28515625" style="2" customWidth="1"/>
    <col min="4089" max="4089" width="9.140625" style="2" customWidth="1"/>
    <col min="4090" max="4090" width="11.7109375" style="2" customWidth="1"/>
    <col min="4091" max="4091" width="12.85546875" style="2" customWidth="1"/>
    <col min="4092" max="4092" width="9.140625" style="2" customWidth="1"/>
    <col min="4093" max="4093" width="13.85546875" style="2" customWidth="1"/>
    <col min="4094" max="4094" width="14.140625" style="2" customWidth="1"/>
    <col min="4095" max="4095" width="9.140625" style="2" customWidth="1"/>
    <col min="4096" max="4096" width="15.42578125" style="2" customWidth="1"/>
    <col min="4097" max="4097" width="15.140625" style="2" customWidth="1"/>
    <col min="4098" max="4098" width="9.140625" style="2" customWidth="1"/>
    <col min="4099" max="4099" width="15.7109375" style="2" customWidth="1"/>
    <col min="4100" max="4100" width="19.85546875" style="2" customWidth="1"/>
    <col min="4101" max="4101" width="9.140625" style="2" customWidth="1"/>
    <col min="4102" max="4102" width="25.5703125" style="2" customWidth="1"/>
    <col min="4103" max="4103" width="15.42578125" style="2" customWidth="1"/>
    <col min="4104" max="4104" width="9.140625" style="2" customWidth="1"/>
    <col min="4105" max="4105" width="17" style="2" customWidth="1"/>
    <col min="4106" max="4106" width="19.140625" style="2" customWidth="1"/>
    <col min="4107" max="4107" width="9.140625" style="2" customWidth="1"/>
    <col min="4108" max="4108" width="19.5703125" style="2" customWidth="1"/>
    <col min="4109" max="4109" width="19" style="2" customWidth="1"/>
    <col min="4110" max="4110" width="9.140625" style="2" customWidth="1"/>
    <col min="4111" max="4111" width="18.28515625" style="2" customWidth="1"/>
    <col min="4112" max="4112" width="16.5703125" style="2" customWidth="1"/>
    <col min="4113" max="4113" width="9.140625" style="2" customWidth="1"/>
    <col min="4114" max="4114" width="18" style="2" customWidth="1"/>
    <col min="4115" max="4115" width="16.5703125" style="2" customWidth="1"/>
    <col min="4116" max="4116" width="9.140625" style="2" customWidth="1"/>
    <col min="4117" max="4117" width="17.7109375" style="2" customWidth="1"/>
    <col min="4118" max="4118" width="15.28515625" style="2" customWidth="1"/>
    <col min="4119" max="4119" width="9.140625" style="2" customWidth="1"/>
    <col min="4120" max="4120" width="15.140625" style="2" customWidth="1"/>
    <col min="4121" max="4342" width="9.140625" style="2"/>
    <col min="4343" max="4343" width="34.7109375" style="2" customWidth="1"/>
    <col min="4344" max="4344" width="14.28515625" style="2" customWidth="1"/>
    <col min="4345" max="4345" width="9.140625" style="2" customWidth="1"/>
    <col min="4346" max="4346" width="11.7109375" style="2" customWidth="1"/>
    <col min="4347" max="4347" width="12.85546875" style="2" customWidth="1"/>
    <col min="4348" max="4348" width="9.140625" style="2" customWidth="1"/>
    <col min="4349" max="4349" width="13.85546875" style="2" customWidth="1"/>
    <col min="4350" max="4350" width="14.140625" style="2" customWidth="1"/>
    <col min="4351" max="4351" width="9.140625" style="2" customWidth="1"/>
    <col min="4352" max="4352" width="15.42578125" style="2" customWidth="1"/>
    <col min="4353" max="4353" width="15.140625" style="2" customWidth="1"/>
    <col min="4354" max="4354" width="9.140625" style="2" customWidth="1"/>
    <col min="4355" max="4355" width="15.7109375" style="2" customWidth="1"/>
    <col min="4356" max="4356" width="19.85546875" style="2" customWidth="1"/>
    <col min="4357" max="4357" width="9.140625" style="2" customWidth="1"/>
    <col min="4358" max="4358" width="25.5703125" style="2" customWidth="1"/>
    <col min="4359" max="4359" width="15.42578125" style="2" customWidth="1"/>
    <col min="4360" max="4360" width="9.140625" style="2" customWidth="1"/>
    <col min="4361" max="4361" width="17" style="2" customWidth="1"/>
    <col min="4362" max="4362" width="19.140625" style="2" customWidth="1"/>
    <col min="4363" max="4363" width="9.140625" style="2" customWidth="1"/>
    <col min="4364" max="4364" width="19.5703125" style="2" customWidth="1"/>
    <col min="4365" max="4365" width="19" style="2" customWidth="1"/>
    <col min="4366" max="4366" width="9.140625" style="2" customWidth="1"/>
    <col min="4367" max="4367" width="18.28515625" style="2" customWidth="1"/>
    <col min="4368" max="4368" width="16.5703125" style="2" customWidth="1"/>
    <col min="4369" max="4369" width="9.140625" style="2" customWidth="1"/>
    <col min="4370" max="4370" width="18" style="2" customWidth="1"/>
    <col min="4371" max="4371" width="16.5703125" style="2" customWidth="1"/>
    <col min="4372" max="4372" width="9.140625" style="2" customWidth="1"/>
    <col min="4373" max="4373" width="17.7109375" style="2" customWidth="1"/>
    <col min="4374" max="4374" width="15.28515625" style="2" customWidth="1"/>
    <col min="4375" max="4375" width="9.140625" style="2" customWidth="1"/>
    <col min="4376" max="4376" width="15.140625" style="2" customWidth="1"/>
    <col min="4377" max="4598" width="9.140625" style="2"/>
    <col min="4599" max="4599" width="34.7109375" style="2" customWidth="1"/>
    <col min="4600" max="4600" width="14.28515625" style="2" customWidth="1"/>
    <col min="4601" max="4601" width="9.140625" style="2" customWidth="1"/>
    <col min="4602" max="4602" width="11.7109375" style="2" customWidth="1"/>
    <col min="4603" max="4603" width="12.85546875" style="2" customWidth="1"/>
    <col min="4604" max="4604" width="9.140625" style="2" customWidth="1"/>
    <col min="4605" max="4605" width="13.85546875" style="2" customWidth="1"/>
    <col min="4606" max="4606" width="14.140625" style="2" customWidth="1"/>
    <col min="4607" max="4607" width="9.140625" style="2" customWidth="1"/>
    <col min="4608" max="4608" width="15.42578125" style="2" customWidth="1"/>
    <col min="4609" max="4609" width="15.140625" style="2" customWidth="1"/>
    <col min="4610" max="4610" width="9.140625" style="2" customWidth="1"/>
    <col min="4611" max="4611" width="15.7109375" style="2" customWidth="1"/>
    <col min="4612" max="4612" width="19.85546875" style="2" customWidth="1"/>
    <col min="4613" max="4613" width="9.140625" style="2" customWidth="1"/>
    <col min="4614" max="4614" width="25.5703125" style="2" customWidth="1"/>
    <col min="4615" max="4615" width="15.42578125" style="2" customWidth="1"/>
    <col min="4616" max="4616" width="9.140625" style="2" customWidth="1"/>
    <col min="4617" max="4617" width="17" style="2" customWidth="1"/>
    <col min="4618" max="4618" width="19.140625" style="2" customWidth="1"/>
    <col min="4619" max="4619" width="9.140625" style="2" customWidth="1"/>
    <col min="4620" max="4620" width="19.5703125" style="2" customWidth="1"/>
    <col min="4621" max="4621" width="19" style="2" customWidth="1"/>
    <col min="4622" max="4622" width="9.140625" style="2" customWidth="1"/>
    <col min="4623" max="4623" width="18.28515625" style="2" customWidth="1"/>
    <col min="4624" max="4624" width="16.5703125" style="2" customWidth="1"/>
    <col min="4625" max="4625" width="9.140625" style="2" customWidth="1"/>
    <col min="4626" max="4626" width="18" style="2" customWidth="1"/>
    <col min="4627" max="4627" width="16.5703125" style="2" customWidth="1"/>
    <col min="4628" max="4628" width="9.140625" style="2" customWidth="1"/>
    <col min="4629" max="4629" width="17.7109375" style="2" customWidth="1"/>
    <col min="4630" max="4630" width="15.28515625" style="2" customWidth="1"/>
    <col min="4631" max="4631" width="9.140625" style="2" customWidth="1"/>
    <col min="4632" max="4632" width="15.140625" style="2" customWidth="1"/>
    <col min="4633" max="4854" width="9.140625" style="2"/>
    <col min="4855" max="4855" width="34.7109375" style="2" customWidth="1"/>
    <col min="4856" max="4856" width="14.28515625" style="2" customWidth="1"/>
    <col min="4857" max="4857" width="9.140625" style="2" customWidth="1"/>
    <col min="4858" max="4858" width="11.7109375" style="2" customWidth="1"/>
    <col min="4859" max="4859" width="12.85546875" style="2" customWidth="1"/>
    <col min="4860" max="4860" width="9.140625" style="2" customWidth="1"/>
    <col min="4861" max="4861" width="13.85546875" style="2" customWidth="1"/>
    <col min="4862" max="4862" width="14.140625" style="2" customWidth="1"/>
    <col min="4863" max="4863" width="9.140625" style="2" customWidth="1"/>
    <col min="4864" max="4864" width="15.42578125" style="2" customWidth="1"/>
    <col min="4865" max="4865" width="15.140625" style="2" customWidth="1"/>
    <col min="4866" max="4866" width="9.140625" style="2" customWidth="1"/>
    <col min="4867" max="4867" width="15.7109375" style="2" customWidth="1"/>
    <col min="4868" max="4868" width="19.85546875" style="2" customWidth="1"/>
    <col min="4869" max="4869" width="9.140625" style="2" customWidth="1"/>
    <col min="4870" max="4870" width="25.5703125" style="2" customWidth="1"/>
    <col min="4871" max="4871" width="15.42578125" style="2" customWidth="1"/>
    <col min="4872" max="4872" width="9.140625" style="2" customWidth="1"/>
    <col min="4873" max="4873" width="17" style="2" customWidth="1"/>
    <col min="4874" max="4874" width="19.140625" style="2" customWidth="1"/>
    <col min="4875" max="4875" width="9.140625" style="2" customWidth="1"/>
    <col min="4876" max="4876" width="19.5703125" style="2" customWidth="1"/>
    <col min="4877" max="4877" width="19" style="2" customWidth="1"/>
    <col min="4878" max="4878" width="9.140625" style="2" customWidth="1"/>
    <col min="4879" max="4879" width="18.28515625" style="2" customWidth="1"/>
    <col min="4880" max="4880" width="16.5703125" style="2" customWidth="1"/>
    <col min="4881" max="4881" width="9.140625" style="2" customWidth="1"/>
    <col min="4882" max="4882" width="18" style="2" customWidth="1"/>
    <col min="4883" max="4883" width="16.5703125" style="2" customWidth="1"/>
    <col min="4884" max="4884" width="9.140625" style="2" customWidth="1"/>
    <col min="4885" max="4885" width="17.7109375" style="2" customWidth="1"/>
    <col min="4886" max="4886" width="15.28515625" style="2" customWidth="1"/>
    <col min="4887" max="4887" width="9.140625" style="2" customWidth="1"/>
    <col min="4888" max="4888" width="15.140625" style="2" customWidth="1"/>
    <col min="4889" max="5110" width="9.140625" style="2"/>
    <col min="5111" max="5111" width="34.7109375" style="2" customWidth="1"/>
    <col min="5112" max="5112" width="14.28515625" style="2" customWidth="1"/>
    <col min="5113" max="5113" width="9.140625" style="2" customWidth="1"/>
    <col min="5114" max="5114" width="11.7109375" style="2" customWidth="1"/>
    <col min="5115" max="5115" width="12.85546875" style="2" customWidth="1"/>
    <col min="5116" max="5116" width="9.140625" style="2" customWidth="1"/>
    <col min="5117" max="5117" width="13.85546875" style="2" customWidth="1"/>
    <col min="5118" max="5118" width="14.140625" style="2" customWidth="1"/>
    <col min="5119" max="5119" width="9.140625" style="2" customWidth="1"/>
    <col min="5120" max="5120" width="15.42578125" style="2" customWidth="1"/>
    <col min="5121" max="5121" width="15.140625" style="2" customWidth="1"/>
    <col min="5122" max="5122" width="9.140625" style="2" customWidth="1"/>
    <col min="5123" max="5123" width="15.7109375" style="2" customWidth="1"/>
    <col min="5124" max="5124" width="19.85546875" style="2" customWidth="1"/>
    <col min="5125" max="5125" width="9.140625" style="2" customWidth="1"/>
    <col min="5126" max="5126" width="25.5703125" style="2" customWidth="1"/>
    <col min="5127" max="5127" width="15.42578125" style="2" customWidth="1"/>
    <col min="5128" max="5128" width="9.140625" style="2" customWidth="1"/>
    <col min="5129" max="5129" width="17" style="2" customWidth="1"/>
    <col min="5130" max="5130" width="19.140625" style="2" customWidth="1"/>
    <col min="5131" max="5131" width="9.140625" style="2" customWidth="1"/>
    <col min="5132" max="5132" width="19.5703125" style="2" customWidth="1"/>
    <col min="5133" max="5133" width="19" style="2" customWidth="1"/>
    <col min="5134" max="5134" width="9.140625" style="2" customWidth="1"/>
    <col min="5135" max="5135" width="18.28515625" style="2" customWidth="1"/>
    <col min="5136" max="5136" width="16.5703125" style="2" customWidth="1"/>
    <col min="5137" max="5137" width="9.140625" style="2" customWidth="1"/>
    <col min="5138" max="5138" width="18" style="2" customWidth="1"/>
    <col min="5139" max="5139" width="16.5703125" style="2" customWidth="1"/>
    <col min="5140" max="5140" width="9.140625" style="2" customWidth="1"/>
    <col min="5141" max="5141" width="17.7109375" style="2" customWidth="1"/>
    <col min="5142" max="5142" width="15.28515625" style="2" customWidth="1"/>
    <col min="5143" max="5143" width="9.140625" style="2" customWidth="1"/>
    <col min="5144" max="5144" width="15.140625" style="2" customWidth="1"/>
    <col min="5145" max="5366" width="9.140625" style="2"/>
    <col min="5367" max="5367" width="34.7109375" style="2" customWidth="1"/>
    <col min="5368" max="5368" width="14.28515625" style="2" customWidth="1"/>
    <col min="5369" max="5369" width="9.140625" style="2" customWidth="1"/>
    <col min="5370" max="5370" width="11.7109375" style="2" customWidth="1"/>
    <col min="5371" max="5371" width="12.85546875" style="2" customWidth="1"/>
    <col min="5372" max="5372" width="9.140625" style="2" customWidth="1"/>
    <col min="5373" max="5373" width="13.85546875" style="2" customWidth="1"/>
    <col min="5374" max="5374" width="14.140625" style="2" customWidth="1"/>
    <col min="5375" max="5375" width="9.140625" style="2" customWidth="1"/>
    <col min="5376" max="5376" width="15.42578125" style="2" customWidth="1"/>
    <col min="5377" max="5377" width="15.140625" style="2" customWidth="1"/>
    <col min="5378" max="5378" width="9.140625" style="2" customWidth="1"/>
    <col min="5379" max="5379" width="15.7109375" style="2" customWidth="1"/>
    <col min="5380" max="5380" width="19.85546875" style="2" customWidth="1"/>
    <col min="5381" max="5381" width="9.140625" style="2" customWidth="1"/>
    <col min="5382" max="5382" width="25.5703125" style="2" customWidth="1"/>
    <col min="5383" max="5383" width="15.42578125" style="2" customWidth="1"/>
    <col min="5384" max="5384" width="9.140625" style="2" customWidth="1"/>
    <col min="5385" max="5385" width="17" style="2" customWidth="1"/>
    <col min="5386" max="5386" width="19.140625" style="2" customWidth="1"/>
    <col min="5387" max="5387" width="9.140625" style="2" customWidth="1"/>
    <col min="5388" max="5388" width="19.5703125" style="2" customWidth="1"/>
    <col min="5389" max="5389" width="19" style="2" customWidth="1"/>
    <col min="5390" max="5390" width="9.140625" style="2" customWidth="1"/>
    <col min="5391" max="5391" width="18.28515625" style="2" customWidth="1"/>
    <col min="5392" max="5392" width="16.5703125" style="2" customWidth="1"/>
    <col min="5393" max="5393" width="9.140625" style="2" customWidth="1"/>
    <col min="5394" max="5394" width="18" style="2" customWidth="1"/>
    <col min="5395" max="5395" width="16.5703125" style="2" customWidth="1"/>
    <col min="5396" max="5396" width="9.140625" style="2" customWidth="1"/>
    <col min="5397" max="5397" width="17.7109375" style="2" customWidth="1"/>
    <col min="5398" max="5398" width="15.28515625" style="2" customWidth="1"/>
    <col min="5399" max="5399" width="9.140625" style="2" customWidth="1"/>
    <col min="5400" max="5400" width="15.140625" style="2" customWidth="1"/>
    <col min="5401" max="5622" width="9.140625" style="2"/>
    <col min="5623" max="5623" width="34.7109375" style="2" customWidth="1"/>
    <col min="5624" max="5624" width="14.28515625" style="2" customWidth="1"/>
    <col min="5625" max="5625" width="9.140625" style="2" customWidth="1"/>
    <col min="5626" max="5626" width="11.7109375" style="2" customWidth="1"/>
    <col min="5627" max="5627" width="12.85546875" style="2" customWidth="1"/>
    <col min="5628" max="5628" width="9.140625" style="2" customWidth="1"/>
    <col min="5629" max="5629" width="13.85546875" style="2" customWidth="1"/>
    <col min="5630" max="5630" width="14.140625" style="2" customWidth="1"/>
    <col min="5631" max="5631" width="9.140625" style="2" customWidth="1"/>
    <col min="5632" max="5632" width="15.42578125" style="2" customWidth="1"/>
    <col min="5633" max="5633" width="15.140625" style="2" customWidth="1"/>
    <col min="5634" max="5634" width="9.140625" style="2" customWidth="1"/>
    <col min="5635" max="5635" width="15.7109375" style="2" customWidth="1"/>
    <col min="5636" max="5636" width="19.85546875" style="2" customWidth="1"/>
    <col min="5637" max="5637" width="9.140625" style="2" customWidth="1"/>
    <col min="5638" max="5638" width="25.5703125" style="2" customWidth="1"/>
    <col min="5639" max="5639" width="15.42578125" style="2" customWidth="1"/>
    <col min="5640" max="5640" width="9.140625" style="2" customWidth="1"/>
    <col min="5641" max="5641" width="17" style="2" customWidth="1"/>
    <col min="5642" max="5642" width="19.140625" style="2" customWidth="1"/>
    <col min="5643" max="5643" width="9.140625" style="2" customWidth="1"/>
    <col min="5644" max="5644" width="19.5703125" style="2" customWidth="1"/>
    <col min="5645" max="5645" width="19" style="2" customWidth="1"/>
    <col min="5646" max="5646" width="9.140625" style="2" customWidth="1"/>
    <col min="5647" max="5647" width="18.28515625" style="2" customWidth="1"/>
    <col min="5648" max="5648" width="16.5703125" style="2" customWidth="1"/>
    <col min="5649" max="5649" width="9.140625" style="2" customWidth="1"/>
    <col min="5650" max="5650" width="18" style="2" customWidth="1"/>
    <col min="5651" max="5651" width="16.5703125" style="2" customWidth="1"/>
    <col min="5652" max="5652" width="9.140625" style="2" customWidth="1"/>
    <col min="5653" max="5653" width="17.7109375" style="2" customWidth="1"/>
    <col min="5654" max="5654" width="15.28515625" style="2" customWidth="1"/>
    <col min="5655" max="5655" width="9.140625" style="2" customWidth="1"/>
    <col min="5656" max="5656" width="15.140625" style="2" customWidth="1"/>
    <col min="5657" max="5878" width="9.140625" style="2"/>
    <col min="5879" max="5879" width="34.7109375" style="2" customWidth="1"/>
    <col min="5880" max="5880" width="14.28515625" style="2" customWidth="1"/>
    <col min="5881" max="5881" width="9.140625" style="2" customWidth="1"/>
    <col min="5882" max="5882" width="11.7109375" style="2" customWidth="1"/>
    <col min="5883" max="5883" width="12.85546875" style="2" customWidth="1"/>
    <col min="5884" max="5884" width="9.140625" style="2" customWidth="1"/>
    <col min="5885" max="5885" width="13.85546875" style="2" customWidth="1"/>
    <col min="5886" max="5886" width="14.140625" style="2" customWidth="1"/>
    <col min="5887" max="5887" width="9.140625" style="2" customWidth="1"/>
    <col min="5888" max="5888" width="15.42578125" style="2" customWidth="1"/>
    <col min="5889" max="5889" width="15.140625" style="2" customWidth="1"/>
    <col min="5890" max="5890" width="9.140625" style="2" customWidth="1"/>
    <col min="5891" max="5891" width="15.7109375" style="2" customWidth="1"/>
    <col min="5892" max="5892" width="19.85546875" style="2" customWidth="1"/>
    <col min="5893" max="5893" width="9.140625" style="2" customWidth="1"/>
    <col min="5894" max="5894" width="25.5703125" style="2" customWidth="1"/>
    <col min="5895" max="5895" width="15.42578125" style="2" customWidth="1"/>
    <col min="5896" max="5896" width="9.140625" style="2" customWidth="1"/>
    <col min="5897" max="5897" width="17" style="2" customWidth="1"/>
    <col min="5898" max="5898" width="19.140625" style="2" customWidth="1"/>
    <col min="5899" max="5899" width="9.140625" style="2" customWidth="1"/>
    <col min="5900" max="5900" width="19.5703125" style="2" customWidth="1"/>
    <col min="5901" max="5901" width="19" style="2" customWidth="1"/>
    <col min="5902" max="5902" width="9.140625" style="2" customWidth="1"/>
    <col min="5903" max="5903" width="18.28515625" style="2" customWidth="1"/>
    <col min="5904" max="5904" width="16.5703125" style="2" customWidth="1"/>
    <col min="5905" max="5905" width="9.140625" style="2" customWidth="1"/>
    <col min="5906" max="5906" width="18" style="2" customWidth="1"/>
    <col min="5907" max="5907" width="16.5703125" style="2" customWidth="1"/>
    <col min="5908" max="5908" width="9.140625" style="2" customWidth="1"/>
    <col min="5909" max="5909" width="17.7109375" style="2" customWidth="1"/>
    <col min="5910" max="5910" width="15.28515625" style="2" customWidth="1"/>
    <col min="5911" max="5911" width="9.140625" style="2" customWidth="1"/>
    <col min="5912" max="5912" width="15.140625" style="2" customWidth="1"/>
    <col min="5913" max="6134" width="9.140625" style="2"/>
    <col min="6135" max="6135" width="34.7109375" style="2" customWidth="1"/>
    <col min="6136" max="6136" width="14.28515625" style="2" customWidth="1"/>
    <col min="6137" max="6137" width="9.140625" style="2" customWidth="1"/>
    <col min="6138" max="6138" width="11.7109375" style="2" customWidth="1"/>
    <col min="6139" max="6139" width="12.85546875" style="2" customWidth="1"/>
    <col min="6140" max="6140" width="9.140625" style="2" customWidth="1"/>
    <col min="6141" max="6141" width="13.85546875" style="2" customWidth="1"/>
    <col min="6142" max="6142" width="14.140625" style="2" customWidth="1"/>
    <col min="6143" max="6143" width="9.140625" style="2" customWidth="1"/>
    <col min="6144" max="6144" width="15.42578125" style="2" customWidth="1"/>
    <col min="6145" max="6145" width="15.140625" style="2" customWidth="1"/>
    <col min="6146" max="6146" width="9.140625" style="2" customWidth="1"/>
    <col min="6147" max="6147" width="15.7109375" style="2" customWidth="1"/>
    <col min="6148" max="6148" width="19.85546875" style="2" customWidth="1"/>
    <col min="6149" max="6149" width="9.140625" style="2" customWidth="1"/>
    <col min="6150" max="6150" width="25.5703125" style="2" customWidth="1"/>
    <col min="6151" max="6151" width="15.42578125" style="2" customWidth="1"/>
    <col min="6152" max="6152" width="9.140625" style="2" customWidth="1"/>
    <col min="6153" max="6153" width="17" style="2" customWidth="1"/>
    <col min="6154" max="6154" width="19.140625" style="2" customWidth="1"/>
    <col min="6155" max="6155" width="9.140625" style="2" customWidth="1"/>
    <col min="6156" max="6156" width="19.5703125" style="2" customWidth="1"/>
    <col min="6157" max="6157" width="19" style="2" customWidth="1"/>
    <col min="6158" max="6158" width="9.140625" style="2" customWidth="1"/>
    <col min="6159" max="6159" width="18.28515625" style="2" customWidth="1"/>
    <col min="6160" max="6160" width="16.5703125" style="2" customWidth="1"/>
    <col min="6161" max="6161" width="9.140625" style="2" customWidth="1"/>
    <col min="6162" max="6162" width="18" style="2" customWidth="1"/>
    <col min="6163" max="6163" width="16.5703125" style="2" customWidth="1"/>
    <col min="6164" max="6164" width="9.140625" style="2" customWidth="1"/>
    <col min="6165" max="6165" width="17.7109375" style="2" customWidth="1"/>
    <col min="6166" max="6166" width="15.28515625" style="2" customWidth="1"/>
    <col min="6167" max="6167" width="9.140625" style="2" customWidth="1"/>
    <col min="6168" max="6168" width="15.140625" style="2" customWidth="1"/>
    <col min="6169" max="6390" width="9.140625" style="2"/>
    <col min="6391" max="6391" width="34.7109375" style="2" customWidth="1"/>
    <col min="6392" max="6392" width="14.28515625" style="2" customWidth="1"/>
    <col min="6393" max="6393" width="9.140625" style="2" customWidth="1"/>
    <col min="6394" max="6394" width="11.7109375" style="2" customWidth="1"/>
    <col min="6395" max="6395" width="12.85546875" style="2" customWidth="1"/>
    <col min="6396" max="6396" width="9.140625" style="2" customWidth="1"/>
    <col min="6397" max="6397" width="13.85546875" style="2" customWidth="1"/>
    <col min="6398" max="6398" width="14.140625" style="2" customWidth="1"/>
    <col min="6399" max="6399" width="9.140625" style="2" customWidth="1"/>
    <col min="6400" max="6400" width="15.42578125" style="2" customWidth="1"/>
    <col min="6401" max="6401" width="15.140625" style="2" customWidth="1"/>
    <col min="6402" max="6402" width="9.140625" style="2" customWidth="1"/>
    <col min="6403" max="6403" width="15.7109375" style="2" customWidth="1"/>
    <col min="6404" max="6404" width="19.85546875" style="2" customWidth="1"/>
    <col min="6405" max="6405" width="9.140625" style="2" customWidth="1"/>
    <col min="6406" max="6406" width="25.5703125" style="2" customWidth="1"/>
    <col min="6407" max="6407" width="15.42578125" style="2" customWidth="1"/>
    <col min="6408" max="6408" width="9.140625" style="2" customWidth="1"/>
    <col min="6409" max="6409" width="17" style="2" customWidth="1"/>
    <col min="6410" max="6410" width="19.140625" style="2" customWidth="1"/>
    <col min="6411" max="6411" width="9.140625" style="2" customWidth="1"/>
    <col min="6412" max="6412" width="19.5703125" style="2" customWidth="1"/>
    <col min="6413" max="6413" width="19" style="2" customWidth="1"/>
    <col min="6414" max="6414" width="9.140625" style="2" customWidth="1"/>
    <col min="6415" max="6415" width="18.28515625" style="2" customWidth="1"/>
    <col min="6416" max="6416" width="16.5703125" style="2" customWidth="1"/>
    <col min="6417" max="6417" width="9.140625" style="2" customWidth="1"/>
    <col min="6418" max="6418" width="18" style="2" customWidth="1"/>
    <col min="6419" max="6419" width="16.5703125" style="2" customWidth="1"/>
    <col min="6420" max="6420" width="9.140625" style="2" customWidth="1"/>
    <col min="6421" max="6421" width="17.7109375" style="2" customWidth="1"/>
    <col min="6422" max="6422" width="15.28515625" style="2" customWidth="1"/>
    <col min="6423" max="6423" width="9.140625" style="2" customWidth="1"/>
    <col min="6424" max="6424" width="15.140625" style="2" customWidth="1"/>
    <col min="6425" max="6646" width="9.140625" style="2"/>
    <col min="6647" max="6647" width="34.7109375" style="2" customWidth="1"/>
    <col min="6648" max="6648" width="14.28515625" style="2" customWidth="1"/>
    <col min="6649" max="6649" width="9.140625" style="2" customWidth="1"/>
    <col min="6650" max="6650" width="11.7109375" style="2" customWidth="1"/>
    <col min="6651" max="6651" width="12.85546875" style="2" customWidth="1"/>
    <col min="6652" max="6652" width="9.140625" style="2" customWidth="1"/>
    <col min="6653" max="6653" width="13.85546875" style="2" customWidth="1"/>
    <col min="6654" max="6654" width="14.140625" style="2" customWidth="1"/>
    <col min="6655" max="6655" width="9.140625" style="2" customWidth="1"/>
    <col min="6656" max="6656" width="15.42578125" style="2" customWidth="1"/>
    <col min="6657" max="6657" width="15.140625" style="2" customWidth="1"/>
    <col min="6658" max="6658" width="9.140625" style="2" customWidth="1"/>
    <col min="6659" max="6659" width="15.7109375" style="2" customWidth="1"/>
    <col min="6660" max="6660" width="19.85546875" style="2" customWidth="1"/>
    <col min="6661" max="6661" width="9.140625" style="2" customWidth="1"/>
    <col min="6662" max="6662" width="25.5703125" style="2" customWidth="1"/>
    <col min="6663" max="6663" width="15.42578125" style="2" customWidth="1"/>
    <col min="6664" max="6664" width="9.140625" style="2" customWidth="1"/>
    <col min="6665" max="6665" width="17" style="2" customWidth="1"/>
    <col min="6666" max="6666" width="19.140625" style="2" customWidth="1"/>
    <col min="6667" max="6667" width="9.140625" style="2" customWidth="1"/>
    <col min="6668" max="6668" width="19.5703125" style="2" customWidth="1"/>
    <col min="6669" max="6669" width="19" style="2" customWidth="1"/>
    <col min="6670" max="6670" width="9.140625" style="2" customWidth="1"/>
    <col min="6671" max="6671" width="18.28515625" style="2" customWidth="1"/>
    <col min="6672" max="6672" width="16.5703125" style="2" customWidth="1"/>
    <col min="6673" max="6673" width="9.140625" style="2" customWidth="1"/>
    <col min="6674" max="6674" width="18" style="2" customWidth="1"/>
    <col min="6675" max="6675" width="16.5703125" style="2" customWidth="1"/>
    <col min="6676" max="6676" width="9.140625" style="2" customWidth="1"/>
    <col min="6677" max="6677" width="17.7109375" style="2" customWidth="1"/>
    <col min="6678" max="6678" width="15.28515625" style="2" customWidth="1"/>
    <col min="6679" max="6679" width="9.140625" style="2" customWidth="1"/>
    <col min="6680" max="6680" width="15.140625" style="2" customWidth="1"/>
    <col min="6681" max="6902" width="9.140625" style="2"/>
    <col min="6903" max="6903" width="34.7109375" style="2" customWidth="1"/>
    <col min="6904" max="6904" width="14.28515625" style="2" customWidth="1"/>
    <col min="6905" max="6905" width="9.140625" style="2" customWidth="1"/>
    <col min="6906" max="6906" width="11.7109375" style="2" customWidth="1"/>
    <col min="6907" max="6907" width="12.85546875" style="2" customWidth="1"/>
    <col min="6908" max="6908" width="9.140625" style="2" customWidth="1"/>
    <col min="6909" max="6909" width="13.85546875" style="2" customWidth="1"/>
    <col min="6910" max="6910" width="14.140625" style="2" customWidth="1"/>
    <col min="6911" max="6911" width="9.140625" style="2" customWidth="1"/>
    <col min="6912" max="6912" width="15.42578125" style="2" customWidth="1"/>
    <col min="6913" max="6913" width="15.140625" style="2" customWidth="1"/>
    <col min="6914" max="6914" width="9.140625" style="2" customWidth="1"/>
    <col min="6915" max="6915" width="15.7109375" style="2" customWidth="1"/>
    <col min="6916" max="6916" width="19.85546875" style="2" customWidth="1"/>
    <col min="6917" max="6917" width="9.140625" style="2" customWidth="1"/>
    <col min="6918" max="6918" width="25.5703125" style="2" customWidth="1"/>
    <col min="6919" max="6919" width="15.42578125" style="2" customWidth="1"/>
    <col min="6920" max="6920" width="9.140625" style="2" customWidth="1"/>
    <col min="6921" max="6921" width="17" style="2" customWidth="1"/>
    <col min="6922" max="6922" width="19.140625" style="2" customWidth="1"/>
    <col min="6923" max="6923" width="9.140625" style="2" customWidth="1"/>
    <col min="6924" max="6924" width="19.5703125" style="2" customWidth="1"/>
    <col min="6925" max="6925" width="19" style="2" customWidth="1"/>
    <col min="6926" max="6926" width="9.140625" style="2" customWidth="1"/>
    <col min="6927" max="6927" width="18.28515625" style="2" customWidth="1"/>
    <col min="6928" max="6928" width="16.5703125" style="2" customWidth="1"/>
    <col min="6929" max="6929" width="9.140625" style="2" customWidth="1"/>
    <col min="6930" max="6930" width="18" style="2" customWidth="1"/>
    <col min="6931" max="6931" width="16.5703125" style="2" customWidth="1"/>
    <col min="6932" max="6932" width="9.140625" style="2" customWidth="1"/>
    <col min="6933" max="6933" width="17.7109375" style="2" customWidth="1"/>
    <col min="6934" max="6934" width="15.28515625" style="2" customWidth="1"/>
    <col min="6935" max="6935" width="9.140625" style="2" customWidth="1"/>
    <col min="6936" max="6936" width="15.140625" style="2" customWidth="1"/>
    <col min="6937" max="7158" width="9.140625" style="2"/>
    <col min="7159" max="7159" width="34.7109375" style="2" customWidth="1"/>
    <col min="7160" max="7160" width="14.28515625" style="2" customWidth="1"/>
    <col min="7161" max="7161" width="9.140625" style="2" customWidth="1"/>
    <col min="7162" max="7162" width="11.7109375" style="2" customWidth="1"/>
    <col min="7163" max="7163" width="12.85546875" style="2" customWidth="1"/>
    <col min="7164" max="7164" width="9.140625" style="2" customWidth="1"/>
    <col min="7165" max="7165" width="13.85546875" style="2" customWidth="1"/>
    <col min="7166" max="7166" width="14.140625" style="2" customWidth="1"/>
    <col min="7167" max="7167" width="9.140625" style="2" customWidth="1"/>
    <col min="7168" max="7168" width="15.42578125" style="2" customWidth="1"/>
    <col min="7169" max="7169" width="15.140625" style="2" customWidth="1"/>
    <col min="7170" max="7170" width="9.140625" style="2" customWidth="1"/>
    <col min="7171" max="7171" width="15.7109375" style="2" customWidth="1"/>
    <col min="7172" max="7172" width="19.85546875" style="2" customWidth="1"/>
    <col min="7173" max="7173" width="9.140625" style="2" customWidth="1"/>
    <col min="7174" max="7174" width="25.5703125" style="2" customWidth="1"/>
    <col min="7175" max="7175" width="15.42578125" style="2" customWidth="1"/>
    <col min="7176" max="7176" width="9.140625" style="2" customWidth="1"/>
    <col min="7177" max="7177" width="17" style="2" customWidth="1"/>
    <col min="7178" max="7178" width="19.140625" style="2" customWidth="1"/>
    <col min="7179" max="7179" width="9.140625" style="2" customWidth="1"/>
    <col min="7180" max="7180" width="19.5703125" style="2" customWidth="1"/>
    <col min="7181" max="7181" width="19" style="2" customWidth="1"/>
    <col min="7182" max="7182" width="9.140625" style="2" customWidth="1"/>
    <col min="7183" max="7183" width="18.28515625" style="2" customWidth="1"/>
    <col min="7184" max="7184" width="16.5703125" style="2" customWidth="1"/>
    <col min="7185" max="7185" width="9.140625" style="2" customWidth="1"/>
    <col min="7186" max="7186" width="18" style="2" customWidth="1"/>
    <col min="7187" max="7187" width="16.5703125" style="2" customWidth="1"/>
    <col min="7188" max="7188" width="9.140625" style="2" customWidth="1"/>
    <col min="7189" max="7189" width="17.7109375" style="2" customWidth="1"/>
    <col min="7190" max="7190" width="15.28515625" style="2" customWidth="1"/>
    <col min="7191" max="7191" width="9.140625" style="2" customWidth="1"/>
    <col min="7192" max="7192" width="15.140625" style="2" customWidth="1"/>
    <col min="7193" max="7414" width="9.140625" style="2"/>
    <col min="7415" max="7415" width="34.7109375" style="2" customWidth="1"/>
    <col min="7416" max="7416" width="14.28515625" style="2" customWidth="1"/>
    <col min="7417" max="7417" width="9.140625" style="2" customWidth="1"/>
    <col min="7418" max="7418" width="11.7109375" style="2" customWidth="1"/>
    <col min="7419" max="7419" width="12.85546875" style="2" customWidth="1"/>
    <col min="7420" max="7420" width="9.140625" style="2" customWidth="1"/>
    <col min="7421" max="7421" width="13.85546875" style="2" customWidth="1"/>
    <col min="7422" max="7422" width="14.140625" style="2" customWidth="1"/>
    <col min="7423" max="7423" width="9.140625" style="2" customWidth="1"/>
    <col min="7424" max="7424" width="15.42578125" style="2" customWidth="1"/>
    <col min="7425" max="7425" width="15.140625" style="2" customWidth="1"/>
    <col min="7426" max="7426" width="9.140625" style="2" customWidth="1"/>
    <col min="7427" max="7427" width="15.7109375" style="2" customWidth="1"/>
    <col min="7428" max="7428" width="19.85546875" style="2" customWidth="1"/>
    <col min="7429" max="7429" width="9.140625" style="2" customWidth="1"/>
    <col min="7430" max="7430" width="25.5703125" style="2" customWidth="1"/>
    <col min="7431" max="7431" width="15.42578125" style="2" customWidth="1"/>
    <col min="7432" max="7432" width="9.140625" style="2" customWidth="1"/>
    <col min="7433" max="7433" width="17" style="2" customWidth="1"/>
    <col min="7434" max="7434" width="19.140625" style="2" customWidth="1"/>
    <col min="7435" max="7435" width="9.140625" style="2" customWidth="1"/>
    <col min="7436" max="7436" width="19.5703125" style="2" customWidth="1"/>
    <col min="7437" max="7437" width="19" style="2" customWidth="1"/>
    <col min="7438" max="7438" width="9.140625" style="2" customWidth="1"/>
    <col min="7439" max="7439" width="18.28515625" style="2" customWidth="1"/>
    <col min="7440" max="7440" width="16.5703125" style="2" customWidth="1"/>
    <col min="7441" max="7441" width="9.140625" style="2" customWidth="1"/>
    <col min="7442" max="7442" width="18" style="2" customWidth="1"/>
    <col min="7443" max="7443" width="16.5703125" style="2" customWidth="1"/>
    <col min="7444" max="7444" width="9.140625" style="2" customWidth="1"/>
    <col min="7445" max="7445" width="17.7109375" style="2" customWidth="1"/>
    <col min="7446" max="7446" width="15.28515625" style="2" customWidth="1"/>
    <col min="7447" max="7447" width="9.140625" style="2" customWidth="1"/>
    <col min="7448" max="7448" width="15.140625" style="2" customWidth="1"/>
    <col min="7449" max="7670" width="9.140625" style="2"/>
    <col min="7671" max="7671" width="34.7109375" style="2" customWidth="1"/>
    <col min="7672" max="7672" width="14.28515625" style="2" customWidth="1"/>
    <col min="7673" max="7673" width="9.140625" style="2" customWidth="1"/>
    <col min="7674" max="7674" width="11.7109375" style="2" customWidth="1"/>
    <col min="7675" max="7675" width="12.85546875" style="2" customWidth="1"/>
    <col min="7676" max="7676" width="9.140625" style="2" customWidth="1"/>
    <col min="7677" max="7677" width="13.85546875" style="2" customWidth="1"/>
    <col min="7678" max="7678" width="14.140625" style="2" customWidth="1"/>
    <col min="7679" max="7679" width="9.140625" style="2" customWidth="1"/>
    <col min="7680" max="7680" width="15.42578125" style="2" customWidth="1"/>
    <col min="7681" max="7681" width="15.140625" style="2" customWidth="1"/>
    <col min="7682" max="7682" width="9.140625" style="2" customWidth="1"/>
    <col min="7683" max="7683" width="15.7109375" style="2" customWidth="1"/>
    <col min="7684" max="7684" width="19.85546875" style="2" customWidth="1"/>
    <col min="7685" max="7685" width="9.140625" style="2" customWidth="1"/>
    <col min="7686" max="7686" width="25.5703125" style="2" customWidth="1"/>
    <col min="7687" max="7687" width="15.42578125" style="2" customWidth="1"/>
    <col min="7688" max="7688" width="9.140625" style="2" customWidth="1"/>
    <col min="7689" max="7689" width="17" style="2" customWidth="1"/>
    <col min="7690" max="7690" width="19.140625" style="2" customWidth="1"/>
    <col min="7691" max="7691" width="9.140625" style="2" customWidth="1"/>
    <col min="7692" max="7692" width="19.5703125" style="2" customWidth="1"/>
    <col min="7693" max="7693" width="19" style="2" customWidth="1"/>
    <col min="7694" max="7694" width="9.140625" style="2" customWidth="1"/>
    <col min="7695" max="7695" width="18.28515625" style="2" customWidth="1"/>
    <col min="7696" max="7696" width="16.5703125" style="2" customWidth="1"/>
    <col min="7697" max="7697" width="9.140625" style="2" customWidth="1"/>
    <col min="7698" max="7698" width="18" style="2" customWidth="1"/>
    <col min="7699" max="7699" width="16.5703125" style="2" customWidth="1"/>
    <col min="7700" max="7700" width="9.140625" style="2" customWidth="1"/>
    <col min="7701" max="7701" width="17.7109375" style="2" customWidth="1"/>
    <col min="7702" max="7702" width="15.28515625" style="2" customWidth="1"/>
    <col min="7703" max="7703" width="9.140625" style="2" customWidth="1"/>
    <col min="7704" max="7704" width="15.140625" style="2" customWidth="1"/>
    <col min="7705" max="7926" width="9.140625" style="2"/>
    <col min="7927" max="7927" width="34.7109375" style="2" customWidth="1"/>
    <col min="7928" max="7928" width="14.28515625" style="2" customWidth="1"/>
    <col min="7929" max="7929" width="9.140625" style="2" customWidth="1"/>
    <col min="7930" max="7930" width="11.7109375" style="2" customWidth="1"/>
    <col min="7931" max="7931" width="12.85546875" style="2" customWidth="1"/>
    <col min="7932" max="7932" width="9.140625" style="2" customWidth="1"/>
    <col min="7933" max="7933" width="13.85546875" style="2" customWidth="1"/>
    <col min="7934" max="7934" width="14.140625" style="2" customWidth="1"/>
    <col min="7935" max="7935" width="9.140625" style="2" customWidth="1"/>
    <col min="7936" max="7936" width="15.42578125" style="2" customWidth="1"/>
    <col min="7937" max="7937" width="15.140625" style="2" customWidth="1"/>
    <col min="7938" max="7938" width="9.140625" style="2" customWidth="1"/>
    <col min="7939" max="7939" width="15.7109375" style="2" customWidth="1"/>
    <col min="7940" max="7940" width="19.85546875" style="2" customWidth="1"/>
    <col min="7941" max="7941" width="9.140625" style="2" customWidth="1"/>
    <col min="7942" max="7942" width="25.5703125" style="2" customWidth="1"/>
    <col min="7943" max="7943" width="15.42578125" style="2" customWidth="1"/>
    <col min="7944" max="7944" width="9.140625" style="2" customWidth="1"/>
    <col min="7945" max="7945" width="17" style="2" customWidth="1"/>
    <col min="7946" max="7946" width="19.140625" style="2" customWidth="1"/>
    <col min="7947" max="7947" width="9.140625" style="2" customWidth="1"/>
    <col min="7948" max="7948" width="19.5703125" style="2" customWidth="1"/>
    <col min="7949" max="7949" width="19" style="2" customWidth="1"/>
    <col min="7950" max="7950" width="9.140625" style="2" customWidth="1"/>
    <col min="7951" max="7951" width="18.28515625" style="2" customWidth="1"/>
    <col min="7952" max="7952" width="16.5703125" style="2" customWidth="1"/>
    <col min="7953" max="7953" width="9.140625" style="2" customWidth="1"/>
    <col min="7954" max="7954" width="18" style="2" customWidth="1"/>
    <col min="7955" max="7955" width="16.5703125" style="2" customWidth="1"/>
    <col min="7956" max="7956" width="9.140625" style="2" customWidth="1"/>
    <col min="7957" max="7957" width="17.7109375" style="2" customWidth="1"/>
    <col min="7958" max="7958" width="15.28515625" style="2" customWidth="1"/>
    <col min="7959" max="7959" width="9.140625" style="2" customWidth="1"/>
    <col min="7960" max="7960" width="15.140625" style="2" customWidth="1"/>
    <col min="7961" max="8182" width="9.140625" style="2"/>
    <col min="8183" max="8183" width="34.7109375" style="2" customWidth="1"/>
    <col min="8184" max="8184" width="14.28515625" style="2" customWidth="1"/>
    <col min="8185" max="8185" width="9.140625" style="2" customWidth="1"/>
    <col min="8186" max="8186" width="11.7109375" style="2" customWidth="1"/>
    <col min="8187" max="8187" width="12.85546875" style="2" customWidth="1"/>
    <col min="8188" max="8188" width="9.140625" style="2" customWidth="1"/>
    <col min="8189" max="8189" width="13.85546875" style="2" customWidth="1"/>
    <col min="8190" max="8190" width="14.140625" style="2" customWidth="1"/>
    <col min="8191" max="8191" width="9.140625" style="2" customWidth="1"/>
    <col min="8192" max="8192" width="15.42578125" style="2" customWidth="1"/>
    <col min="8193" max="8193" width="15.140625" style="2" customWidth="1"/>
    <col min="8194" max="8194" width="9.140625" style="2" customWidth="1"/>
    <col min="8195" max="8195" width="15.7109375" style="2" customWidth="1"/>
    <col min="8196" max="8196" width="19.85546875" style="2" customWidth="1"/>
    <col min="8197" max="8197" width="9.140625" style="2" customWidth="1"/>
    <col min="8198" max="8198" width="25.5703125" style="2" customWidth="1"/>
    <col min="8199" max="8199" width="15.42578125" style="2" customWidth="1"/>
    <col min="8200" max="8200" width="9.140625" style="2" customWidth="1"/>
    <col min="8201" max="8201" width="17" style="2" customWidth="1"/>
    <col min="8202" max="8202" width="19.140625" style="2" customWidth="1"/>
    <col min="8203" max="8203" width="9.140625" style="2" customWidth="1"/>
    <col min="8204" max="8204" width="19.5703125" style="2" customWidth="1"/>
    <col min="8205" max="8205" width="19" style="2" customWidth="1"/>
    <col min="8206" max="8206" width="9.140625" style="2" customWidth="1"/>
    <col min="8207" max="8207" width="18.28515625" style="2" customWidth="1"/>
    <col min="8208" max="8208" width="16.5703125" style="2" customWidth="1"/>
    <col min="8209" max="8209" width="9.140625" style="2" customWidth="1"/>
    <col min="8210" max="8210" width="18" style="2" customWidth="1"/>
    <col min="8211" max="8211" width="16.5703125" style="2" customWidth="1"/>
    <col min="8212" max="8212" width="9.140625" style="2" customWidth="1"/>
    <col min="8213" max="8213" width="17.7109375" style="2" customWidth="1"/>
    <col min="8214" max="8214" width="15.28515625" style="2" customWidth="1"/>
    <col min="8215" max="8215" width="9.140625" style="2" customWidth="1"/>
    <col min="8216" max="8216" width="15.140625" style="2" customWidth="1"/>
    <col min="8217" max="8438" width="9.140625" style="2"/>
    <col min="8439" max="8439" width="34.7109375" style="2" customWidth="1"/>
    <col min="8440" max="8440" width="14.28515625" style="2" customWidth="1"/>
    <col min="8441" max="8441" width="9.140625" style="2" customWidth="1"/>
    <col min="8442" max="8442" width="11.7109375" style="2" customWidth="1"/>
    <col min="8443" max="8443" width="12.85546875" style="2" customWidth="1"/>
    <col min="8444" max="8444" width="9.140625" style="2" customWidth="1"/>
    <col min="8445" max="8445" width="13.85546875" style="2" customWidth="1"/>
    <col min="8446" max="8446" width="14.140625" style="2" customWidth="1"/>
    <col min="8447" max="8447" width="9.140625" style="2" customWidth="1"/>
    <col min="8448" max="8448" width="15.42578125" style="2" customWidth="1"/>
    <col min="8449" max="8449" width="15.140625" style="2" customWidth="1"/>
    <col min="8450" max="8450" width="9.140625" style="2" customWidth="1"/>
    <col min="8451" max="8451" width="15.7109375" style="2" customWidth="1"/>
    <col min="8452" max="8452" width="19.85546875" style="2" customWidth="1"/>
    <col min="8453" max="8453" width="9.140625" style="2" customWidth="1"/>
    <col min="8454" max="8454" width="25.5703125" style="2" customWidth="1"/>
    <col min="8455" max="8455" width="15.42578125" style="2" customWidth="1"/>
    <col min="8456" max="8456" width="9.140625" style="2" customWidth="1"/>
    <col min="8457" max="8457" width="17" style="2" customWidth="1"/>
    <col min="8458" max="8458" width="19.140625" style="2" customWidth="1"/>
    <col min="8459" max="8459" width="9.140625" style="2" customWidth="1"/>
    <col min="8460" max="8460" width="19.5703125" style="2" customWidth="1"/>
    <col min="8461" max="8461" width="19" style="2" customWidth="1"/>
    <col min="8462" max="8462" width="9.140625" style="2" customWidth="1"/>
    <col min="8463" max="8463" width="18.28515625" style="2" customWidth="1"/>
    <col min="8464" max="8464" width="16.5703125" style="2" customWidth="1"/>
    <col min="8465" max="8465" width="9.140625" style="2" customWidth="1"/>
    <col min="8466" max="8466" width="18" style="2" customWidth="1"/>
    <col min="8467" max="8467" width="16.5703125" style="2" customWidth="1"/>
    <col min="8468" max="8468" width="9.140625" style="2" customWidth="1"/>
    <col min="8469" max="8469" width="17.7109375" style="2" customWidth="1"/>
    <col min="8470" max="8470" width="15.28515625" style="2" customWidth="1"/>
    <col min="8471" max="8471" width="9.140625" style="2" customWidth="1"/>
    <col min="8472" max="8472" width="15.140625" style="2" customWidth="1"/>
    <col min="8473" max="8694" width="9.140625" style="2"/>
    <col min="8695" max="8695" width="34.7109375" style="2" customWidth="1"/>
    <col min="8696" max="8696" width="14.28515625" style="2" customWidth="1"/>
    <col min="8697" max="8697" width="9.140625" style="2" customWidth="1"/>
    <col min="8698" max="8698" width="11.7109375" style="2" customWidth="1"/>
    <col min="8699" max="8699" width="12.85546875" style="2" customWidth="1"/>
    <col min="8700" max="8700" width="9.140625" style="2" customWidth="1"/>
    <col min="8701" max="8701" width="13.85546875" style="2" customWidth="1"/>
    <col min="8702" max="8702" width="14.140625" style="2" customWidth="1"/>
    <col min="8703" max="8703" width="9.140625" style="2" customWidth="1"/>
    <col min="8704" max="8704" width="15.42578125" style="2" customWidth="1"/>
    <col min="8705" max="8705" width="15.140625" style="2" customWidth="1"/>
    <col min="8706" max="8706" width="9.140625" style="2" customWidth="1"/>
    <col min="8707" max="8707" width="15.7109375" style="2" customWidth="1"/>
    <col min="8708" max="8708" width="19.85546875" style="2" customWidth="1"/>
    <col min="8709" max="8709" width="9.140625" style="2" customWidth="1"/>
    <col min="8710" max="8710" width="25.5703125" style="2" customWidth="1"/>
    <col min="8711" max="8711" width="15.42578125" style="2" customWidth="1"/>
    <col min="8712" max="8712" width="9.140625" style="2" customWidth="1"/>
    <col min="8713" max="8713" width="17" style="2" customWidth="1"/>
    <col min="8714" max="8714" width="19.140625" style="2" customWidth="1"/>
    <col min="8715" max="8715" width="9.140625" style="2" customWidth="1"/>
    <col min="8716" max="8716" width="19.5703125" style="2" customWidth="1"/>
    <col min="8717" max="8717" width="19" style="2" customWidth="1"/>
    <col min="8718" max="8718" width="9.140625" style="2" customWidth="1"/>
    <col min="8719" max="8719" width="18.28515625" style="2" customWidth="1"/>
    <col min="8720" max="8720" width="16.5703125" style="2" customWidth="1"/>
    <col min="8721" max="8721" width="9.140625" style="2" customWidth="1"/>
    <col min="8722" max="8722" width="18" style="2" customWidth="1"/>
    <col min="8723" max="8723" width="16.5703125" style="2" customWidth="1"/>
    <col min="8724" max="8724" width="9.140625" style="2" customWidth="1"/>
    <col min="8725" max="8725" width="17.7109375" style="2" customWidth="1"/>
    <col min="8726" max="8726" width="15.28515625" style="2" customWidth="1"/>
    <col min="8727" max="8727" width="9.140625" style="2" customWidth="1"/>
    <col min="8728" max="8728" width="15.140625" style="2" customWidth="1"/>
    <col min="8729" max="8950" width="9.140625" style="2"/>
    <col min="8951" max="8951" width="34.7109375" style="2" customWidth="1"/>
    <col min="8952" max="8952" width="14.28515625" style="2" customWidth="1"/>
    <col min="8953" max="8953" width="9.140625" style="2" customWidth="1"/>
    <col min="8954" max="8954" width="11.7109375" style="2" customWidth="1"/>
    <col min="8955" max="8955" width="12.85546875" style="2" customWidth="1"/>
    <col min="8956" max="8956" width="9.140625" style="2" customWidth="1"/>
    <col min="8957" max="8957" width="13.85546875" style="2" customWidth="1"/>
    <col min="8958" max="8958" width="14.140625" style="2" customWidth="1"/>
    <col min="8959" max="8959" width="9.140625" style="2" customWidth="1"/>
    <col min="8960" max="8960" width="15.42578125" style="2" customWidth="1"/>
    <col min="8961" max="8961" width="15.140625" style="2" customWidth="1"/>
    <col min="8962" max="8962" width="9.140625" style="2" customWidth="1"/>
    <col min="8963" max="8963" width="15.7109375" style="2" customWidth="1"/>
    <col min="8964" max="8964" width="19.85546875" style="2" customWidth="1"/>
    <col min="8965" max="8965" width="9.140625" style="2" customWidth="1"/>
    <col min="8966" max="8966" width="25.5703125" style="2" customWidth="1"/>
    <col min="8967" max="8967" width="15.42578125" style="2" customWidth="1"/>
    <col min="8968" max="8968" width="9.140625" style="2" customWidth="1"/>
    <col min="8969" max="8969" width="17" style="2" customWidth="1"/>
    <col min="8970" max="8970" width="19.140625" style="2" customWidth="1"/>
    <col min="8971" max="8971" width="9.140625" style="2" customWidth="1"/>
    <col min="8972" max="8972" width="19.5703125" style="2" customWidth="1"/>
    <col min="8973" max="8973" width="19" style="2" customWidth="1"/>
    <col min="8974" max="8974" width="9.140625" style="2" customWidth="1"/>
    <col min="8975" max="8975" width="18.28515625" style="2" customWidth="1"/>
    <col min="8976" max="8976" width="16.5703125" style="2" customWidth="1"/>
    <col min="8977" max="8977" width="9.140625" style="2" customWidth="1"/>
    <col min="8978" max="8978" width="18" style="2" customWidth="1"/>
    <col min="8979" max="8979" width="16.5703125" style="2" customWidth="1"/>
    <col min="8980" max="8980" width="9.140625" style="2" customWidth="1"/>
    <col min="8981" max="8981" width="17.7109375" style="2" customWidth="1"/>
    <col min="8982" max="8982" width="15.28515625" style="2" customWidth="1"/>
    <col min="8983" max="8983" width="9.140625" style="2" customWidth="1"/>
    <col min="8984" max="8984" width="15.140625" style="2" customWidth="1"/>
    <col min="8985" max="9206" width="9.140625" style="2"/>
    <col min="9207" max="9207" width="34.7109375" style="2" customWidth="1"/>
    <col min="9208" max="9208" width="14.28515625" style="2" customWidth="1"/>
    <col min="9209" max="9209" width="9.140625" style="2" customWidth="1"/>
    <col min="9210" max="9210" width="11.7109375" style="2" customWidth="1"/>
    <col min="9211" max="9211" width="12.85546875" style="2" customWidth="1"/>
    <col min="9212" max="9212" width="9.140625" style="2" customWidth="1"/>
    <col min="9213" max="9213" width="13.85546875" style="2" customWidth="1"/>
    <col min="9214" max="9214" width="14.140625" style="2" customWidth="1"/>
    <col min="9215" max="9215" width="9.140625" style="2" customWidth="1"/>
    <col min="9216" max="9216" width="15.42578125" style="2" customWidth="1"/>
    <col min="9217" max="9217" width="15.140625" style="2" customWidth="1"/>
    <col min="9218" max="9218" width="9.140625" style="2" customWidth="1"/>
    <col min="9219" max="9219" width="15.7109375" style="2" customWidth="1"/>
    <col min="9220" max="9220" width="19.85546875" style="2" customWidth="1"/>
    <col min="9221" max="9221" width="9.140625" style="2" customWidth="1"/>
    <col min="9222" max="9222" width="25.5703125" style="2" customWidth="1"/>
    <col min="9223" max="9223" width="15.42578125" style="2" customWidth="1"/>
    <col min="9224" max="9224" width="9.140625" style="2" customWidth="1"/>
    <col min="9225" max="9225" width="17" style="2" customWidth="1"/>
    <col min="9226" max="9226" width="19.140625" style="2" customWidth="1"/>
    <col min="9227" max="9227" width="9.140625" style="2" customWidth="1"/>
    <col min="9228" max="9228" width="19.5703125" style="2" customWidth="1"/>
    <col min="9229" max="9229" width="19" style="2" customWidth="1"/>
    <col min="9230" max="9230" width="9.140625" style="2" customWidth="1"/>
    <col min="9231" max="9231" width="18.28515625" style="2" customWidth="1"/>
    <col min="9232" max="9232" width="16.5703125" style="2" customWidth="1"/>
    <col min="9233" max="9233" width="9.140625" style="2" customWidth="1"/>
    <col min="9234" max="9234" width="18" style="2" customWidth="1"/>
    <col min="9235" max="9235" width="16.5703125" style="2" customWidth="1"/>
    <col min="9236" max="9236" width="9.140625" style="2" customWidth="1"/>
    <col min="9237" max="9237" width="17.7109375" style="2" customWidth="1"/>
    <col min="9238" max="9238" width="15.28515625" style="2" customWidth="1"/>
    <col min="9239" max="9239" width="9.140625" style="2" customWidth="1"/>
    <col min="9240" max="9240" width="15.140625" style="2" customWidth="1"/>
    <col min="9241" max="9462" width="9.140625" style="2"/>
    <col min="9463" max="9463" width="34.7109375" style="2" customWidth="1"/>
    <col min="9464" max="9464" width="14.28515625" style="2" customWidth="1"/>
    <col min="9465" max="9465" width="9.140625" style="2" customWidth="1"/>
    <col min="9466" max="9466" width="11.7109375" style="2" customWidth="1"/>
    <col min="9467" max="9467" width="12.85546875" style="2" customWidth="1"/>
    <col min="9468" max="9468" width="9.140625" style="2" customWidth="1"/>
    <col min="9469" max="9469" width="13.85546875" style="2" customWidth="1"/>
    <col min="9470" max="9470" width="14.140625" style="2" customWidth="1"/>
    <col min="9471" max="9471" width="9.140625" style="2" customWidth="1"/>
    <col min="9472" max="9472" width="15.42578125" style="2" customWidth="1"/>
    <col min="9473" max="9473" width="15.140625" style="2" customWidth="1"/>
    <col min="9474" max="9474" width="9.140625" style="2" customWidth="1"/>
    <col min="9475" max="9475" width="15.7109375" style="2" customWidth="1"/>
    <col min="9476" max="9476" width="19.85546875" style="2" customWidth="1"/>
    <col min="9477" max="9477" width="9.140625" style="2" customWidth="1"/>
    <col min="9478" max="9478" width="25.5703125" style="2" customWidth="1"/>
    <col min="9479" max="9479" width="15.42578125" style="2" customWidth="1"/>
    <col min="9480" max="9480" width="9.140625" style="2" customWidth="1"/>
    <col min="9481" max="9481" width="17" style="2" customWidth="1"/>
    <col min="9482" max="9482" width="19.140625" style="2" customWidth="1"/>
    <col min="9483" max="9483" width="9.140625" style="2" customWidth="1"/>
    <col min="9484" max="9484" width="19.5703125" style="2" customWidth="1"/>
    <col min="9485" max="9485" width="19" style="2" customWidth="1"/>
    <col min="9486" max="9486" width="9.140625" style="2" customWidth="1"/>
    <col min="9487" max="9487" width="18.28515625" style="2" customWidth="1"/>
    <col min="9488" max="9488" width="16.5703125" style="2" customWidth="1"/>
    <col min="9489" max="9489" width="9.140625" style="2" customWidth="1"/>
    <col min="9490" max="9490" width="18" style="2" customWidth="1"/>
    <col min="9491" max="9491" width="16.5703125" style="2" customWidth="1"/>
    <col min="9492" max="9492" width="9.140625" style="2" customWidth="1"/>
    <col min="9493" max="9493" width="17.7109375" style="2" customWidth="1"/>
    <col min="9494" max="9494" width="15.28515625" style="2" customWidth="1"/>
    <col min="9495" max="9495" width="9.140625" style="2" customWidth="1"/>
    <col min="9496" max="9496" width="15.140625" style="2" customWidth="1"/>
    <col min="9497" max="9718" width="9.140625" style="2"/>
    <col min="9719" max="9719" width="34.7109375" style="2" customWidth="1"/>
    <col min="9720" max="9720" width="14.28515625" style="2" customWidth="1"/>
    <col min="9721" max="9721" width="9.140625" style="2" customWidth="1"/>
    <col min="9722" max="9722" width="11.7109375" style="2" customWidth="1"/>
    <col min="9723" max="9723" width="12.85546875" style="2" customWidth="1"/>
    <col min="9724" max="9724" width="9.140625" style="2" customWidth="1"/>
    <col min="9725" max="9725" width="13.85546875" style="2" customWidth="1"/>
    <col min="9726" max="9726" width="14.140625" style="2" customWidth="1"/>
    <col min="9727" max="9727" width="9.140625" style="2" customWidth="1"/>
    <col min="9728" max="9728" width="15.42578125" style="2" customWidth="1"/>
    <col min="9729" max="9729" width="15.140625" style="2" customWidth="1"/>
    <col min="9730" max="9730" width="9.140625" style="2" customWidth="1"/>
    <col min="9731" max="9731" width="15.7109375" style="2" customWidth="1"/>
    <col min="9732" max="9732" width="19.85546875" style="2" customWidth="1"/>
    <col min="9733" max="9733" width="9.140625" style="2" customWidth="1"/>
    <col min="9734" max="9734" width="25.5703125" style="2" customWidth="1"/>
    <col min="9735" max="9735" width="15.42578125" style="2" customWidth="1"/>
    <col min="9736" max="9736" width="9.140625" style="2" customWidth="1"/>
    <col min="9737" max="9737" width="17" style="2" customWidth="1"/>
    <col min="9738" max="9738" width="19.140625" style="2" customWidth="1"/>
    <col min="9739" max="9739" width="9.140625" style="2" customWidth="1"/>
    <col min="9740" max="9740" width="19.5703125" style="2" customWidth="1"/>
    <col min="9741" max="9741" width="19" style="2" customWidth="1"/>
    <col min="9742" max="9742" width="9.140625" style="2" customWidth="1"/>
    <col min="9743" max="9743" width="18.28515625" style="2" customWidth="1"/>
    <col min="9744" max="9744" width="16.5703125" style="2" customWidth="1"/>
    <col min="9745" max="9745" width="9.140625" style="2" customWidth="1"/>
    <col min="9746" max="9746" width="18" style="2" customWidth="1"/>
    <col min="9747" max="9747" width="16.5703125" style="2" customWidth="1"/>
    <col min="9748" max="9748" width="9.140625" style="2" customWidth="1"/>
    <col min="9749" max="9749" width="17.7109375" style="2" customWidth="1"/>
    <col min="9750" max="9750" width="15.28515625" style="2" customWidth="1"/>
    <col min="9751" max="9751" width="9.140625" style="2" customWidth="1"/>
    <col min="9752" max="9752" width="15.140625" style="2" customWidth="1"/>
    <col min="9753" max="9974" width="9.140625" style="2"/>
    <col min="9975" max="9975" width="34.7109375" style="2" customWidth="1"/>
    <col min="9976" max="9976" width="14.28515625" style="2" customWidth="1"/>
    <col min="9977" max="9977" width="9.140625" style="2" customWidth="1"/>
    <col min="9978" max="9978" width="11.7109375" style="2" customWidth="1"/>
    <col min="9979" max="9979" width="12.85546875" style="2" customWidth="1"/>
    <col min="9980" max="9980" width="9.140625" style="2" customWidth="1"/>
    <col min="9981" max="9981" width="13.85546875" style="2" customWidth="1"/>
    <col min="9982" max="9982" width="14.140625" style="2" customWidth="1"/>
    <col min="9983" max="9983" width="9.140625" style="2" customWidth="1"/>
    <col min="9984" max="9984" width="15.42578125" style="2" customWidth="1"/>
    <col min="9985" max="9985" width="15.140625" style="2" customWidth="1"/>
    <col min="9986" max="9986" width="9.140625" style="2" customWidth="1"/>
    <col min="9987" max="9987" width="15.7109375" style="2" customWidth="1"/>
    <col min="9988" max="9988" width="19.85546875" style="2" customWidth="1"/>
    <col min="9989" max="9989" width="9.140625" style="2" customWidth="1"/>
    <col min="9990" max="9990" width="25.5703125" style="2" customWidth="1"/>
    <col min="9991" max="9991" width="15.42578125" style="2" customWidth="1"/>
    <col min="9992" max="9992" width="9.140625" style="2" customWidth="1"/>
    <col min="9993" max="9993" width="17" style="2" customWidth="1"/>
    <col min="9994" max="9994" width="19.140625" style="2" customWidth="1"/>
    <col min="9995" max="9995" width="9.140625" style="2" customWidth="1"/>
    <col min="9996" max="9996" width="19.5703125" style="2" customWidth="1"/>
    <col min="9997" max="9997" width="19" style="2" customWidth="1"/>
    <col min="9998" max="9998" width="9.140625" style="2" customWidth="1"/>
    <col min="9999" max="9999" width="18.28515625" style="2" customWidth="1"/>
    <col min="10000" max="10000" width="16.5703125" style="2" customWidth="1"/>
    <col min="10001" max="10001" width="9.140625" style="2" customWidth="1"/>
    <col min="10002" max="10002" width="18" style="2" customWidth="1"/>
    <col min="10003" max="10003" width="16.5703125" style="2" customWidth="1"/>
    <col min="10004" max="10004" width="9.140625" style="2" customWidth="1"/>
    <col min="10005" max="10005" width="17.7109375" style="2" customWidth="1"/>
    <col min="10006" max="10006" width="15.28515625" style="2" customWidth="1"/>
    <col min="10007" max="10007" width="9.140625" style="2" customWidth="1"/>
    <col min="10008" max="10008" width="15.140625" style="2" customWidth="1"/>
    <col min="10009" max="10230" width="9.140625" style="2"/>
    <col min="10231" max="10231" width="34.7109375" style="2" customWidth="1"/>
    <col min="10232" max="10232" width="14.28515625" style="2" customWidth="1"/>
    <col min="10233" max="10233" width="9.140625" style="2" customWidth="1"/>
    <col min="10234" max="10234" width="11.7109375" style="2" customWidth="1"/>
    <col min="10235" max="10235" width="12.85546875" style="2" customWidth="1"/>
    <col min="10236" max="10236" width="9.140625" style="2" customWidth="1"/>
    <col min="10237" max="10237" width="13.85546875" style="2" customWidth="1"/>
    <col min="10238" max="10238" width="14.140625" style="2" customWidth="1"/>
    <col min="10239" max="10239" width="9.140625" style="2" customWidth="1"/>
    <col min="10240" max="10240" width="15.42578125" style="2" customWidth="1"/>
    <col min="10241" max="10241" width="15.140625" style="2" customWidth="1"/>
    <col min="10242" max="10242" width="9.140625" style="2" customWidth="1"/>
    <col min="10243" max="10243" width="15.7109375" style="2" customWidth="1"/>
    <col min="10244" max="10244" width="19.85546875" style="2" customWidth="1"/>
    <col min="10245" max="10245" width="9.140625" style="2" customWidth="1"/>
    <col min="10246" max="10246" width="25.5703125" style="2" customWidth="1"/>
    <col min="10247" max="10247" width="15.42578125" style="2" customWidth="1"/>
    <col min="10248" max="10248" width="9.140625" style="2" customWidth="1"/>
    <col min="10249" max="10249" width="17" style="2" customWidth="1"/>
    <col min="10250" max="10250" width="19.140625" style="2" customWidth="1"/>
    <col min="10251" max="10251" width="9.140625" style="2" customWidth="1"/>
    <col min="10252" max="10252" width="19.5703125" style="2" customWidth="1"/>
    <col min="10253" max="10253" width="19" style="2" customWidth="1"/>
    <col min="10254" max="10254" width="9.140625" style="2" customWidth="1"/>
    <col min="10255" max="10255" width="18.28515625" style="2" customWidth="1"/>
    <col min="10256" max="10256" width="16.5703125" style="2" customWidth="1"/>
    <col min="10257" max="10257" width="9.140625" style="2" customWidth="1"/>
    <col min="10258" max="10258" width="18" style="2" customWidth="1"/>
    <col min="10259" max="10259" width="16.5703125" style="2" customWidth="1"/>
    <col min="10260" max="10260" width="9.140625" style="2" customWidth="1"/>
    <col min="10261" max="10261" width="17.7109375" style="2" customWidth="1"/>
    <col min="10262" max="10262" width="15.28515625" style="2" customWidth="1"/>
    <col min="10263" max="10263" width="9.140625" style="2" customWidth="1"/>
    <col min="10264" max="10264" width="15.140625" style="2" customWidth="1"/>
    <col min="10265" max="10486" width="9.140625" style="2"/>
    <col min="10487" max="10487" width="34.7109375" style="2" customWidth="1"/>
    <col min="10488" max="10488" width="14.28515625" style="2" customWidth="1"/>
    <col min="10489" max="10489" width="9.140625" style="2" customWidth="1"/>
    <col min="10490" max="10490" width="11.7109375" style="2" customWidth="1"/>
    <col min="10491" max="10491" width="12.85546875" style="2" customWidth="1"/>
    <col min="10492" max="10492" width="9.140625" style="2" customWidth="1"/>
    <col min="10493" max="10493" width="13.85546875" style="2" customWidth="1"/>
    <col min="10494" max="10494" width="14.140625" style="2" customWidth="1"/>
    <col min="10495" max="10495" width="9.140625" style="2" customWidth="1"/>
    <col min="10496" max="10496" width="15.42578125" style="2" customWidth="1"/>
    <col min="10497" max="10497" width="15.140625" style="2" customWidth="1"/>
    <col min="10498" max="10498" width="9.140625" style="2" customWidth="1"/>
    <col min="10499" max="10499" width="15.7109375" style="2" customWidth="1"/>
    <col min="10500" max="10500" width="19.85546875" style="2" customWidth="1"/>
    <col min="10501" max="10501" width="9.140625" style="2" customWidth="1"/>
    <col min="10502" max="10502" width="25.5703125" style="2" customWidth="1"/>
    <col min="10503" max="10503" width="15.42578125" style="2" customWidth="1"/>
    <col min="10504" max="10504" width="9.140625" style="2" customWidth="1"/>
    <col min="10505" max="10505" width="17" style="2" customWidth="1"/>
    <col min="10506" max="10506" width="19.140625" style="2" customWidth="1"/>
    <col min="10507" max="10507" width="9.140625" style="2" customWidth="1"/>
    <col min="10508" max="10508" width="19.5703125" style="2" customWidth="1"/>
    <col min="10509" max="10509" width="19" style="2" customWidth="1"/>
    <col min="10510" max="10510" width="9.140625" style="2" customWidth="1"/>
    <col min="10511" max="10511" width="18.28515625" style="2" customWidth="1"/>
    <col min="10512" max="10512" width="16.5703125" style="2" customWidth="1"/>
    <col min="10513" max="10513" width="9.140625" style="2" customWidth="1"/>
    <col min="10514" max="10514" width="18" style="2" customWidth="1"/>
    <col min="10515" max="10515" width="16.5703125" style="2" customWidth="1"/>
    <col min="10516" max="10516" width="9.140625" style="2" customWidth="1"/>
    <col min="10517" max="10517" width="17.7109375" style="2" customWidth="1"/>
    <col min="10518" max="10518" width="15.28515625" style="2" customWidth="1"/>
    <col min="10519" max="10519" width="9.140625" style="2" customWidth="1"/>
    <col min="10520" max="10520" width="15.140625" style="2" customWidth="1"/>
    <col min="10521" max="10742" width="9.140625" style="2"/>
    <col min="10743" max="10743" width="34.7109375" style="2" customWidth="1"/>
    <col min="10744" max="10744" width="14.28515625" style="2" customWidth="1"/>
    <col min="10745" max="10745" width="9.140625" style="2" customWidth="1"/>
    <col min="10746" max="10746" width="11.7109375" style="2" customWidth="1"/>
    <col min="10747" max="10747" width="12.85546875" style="2" customWidth="1"/>
    <col min="10748" max="10748" width="9.140625" style="2" customWidth="1"/>
    <col min="10749" max="10749" width="13.85546875" style="2" customWidth="1"/>
    <col min="10750" max="10750" width="14.140625" style="2" customWidth="1"/>
    <col min="10751" max="10751" width="9.140625" style="2" customWidth="1"/>
    <col min="10752" max="10752" width="15.42578125" style="2" customWidth="1"/>
    <col min="10753" max="10753" width="15.140625" style="2" customWidth="1"/>
    <col min="10754" max="10754" width="9.140625" style="2" customWidth="1"/>
    <col min="10755" max="10755" width="15.7109375" style="2" customWidth="1"/>
    <col min="10756" max="10756" width="19.85546875" style="2" customWidth="1"/>
    <col min="10757" max="10757" width="9.140625" style="2" customWidth="1"/>
    <col min="10758" max="10758" width="25.5703125" style="2" customWidth="1"/>
    <col min="10759" max="10759" width="15.42578125" style="2" customWidth="1"/>
    <col min="10760" max="10760" width="9.140625" style="2" customWidth="1"/>
    <col min="10761" max="10761" width="17" style="2" customWidth="1"/>
    <col min="10762" max="10762" width="19.140625" style="2" customWidth="1"/>
    <col min="10763" max="10763" width="9.140625" style="2" customWidth="1"/>
    <col min="10764" max="10764" width="19.5703125" style="2" customWidth="1"/>
    <col min="10765" max="10765" width="19" style="2" customWidth="1"/>
    <col min="10766" max="10766" width="9.140625" style="2" customWidth="1"/>
    <col min="10767" max="10767" width="18.28515625" style="2" customWidth="1"/>
    <col min="10768" max="10768" width="16.5703125" style="2" customWidth="1"/>
    <col min="10769" max="10769" width="9.140625" style="2" customWidth="1"/>
    <col min="10770" max="10770" width="18" style="2" customWidth="1"/>
    <col min="10771" max="10771" width="16.5703125" style="2" customWidth="1"/>
    <col min="10772" max="10772" width="9.140625" style="2" customWidth="1"/>
    <col min="10773" max="10773" width="17.7109375" style="2" customWidth="1"/>
    <col min="10774" max="10774" width="15.28515625" style="2" customWidth="1"/>
    <col min="10775" max="10775" width="9.140625" style="2" customWidth="1"/>
    <col min="10776" max="10776" width="15.140625" style="2" customWidth="1"/>
    <col min="10777" max="10998" width="9.140625" style="2"/>
    <col min="10999" max="10999" width="34.7109375" style="2" customWidth="1"/>
    <col min="11000" max="11000" width="14.28515625" style="2" customWidth="1"/>
    <col min="11001" max="11001" width="9.140625" style="2" customWidth="1"/>
    <col min="11002" max="11002" width="11.7109375" style="2" customWidth="1"/>
    <col min="11003" max="11003" width="12.85546875" style="2" customWidth="1"/>
    <col min="11004" max="11004" width="9.140625" style="2" customWidth="1"/>
    <col min="11005" max="11005" width="13.85546875" style="2" customWidth="1"/>
    <col min="11006" max="11006" width="14.140625" style="2" customWidth="1"/>
    <col min="11007" max="11007" width="9.140625" style="2" customWidth="1"/>
    <col min="11008" max="11008" width="15.42578125" style="2" customWidth="1"/>
    <col min="11009" max="11009" width="15.140625" style="2" customWidth="1"/>
    <col min="11010" max="11010" width="9.140625" style="2" customWidth="1"/>
    <col min="11011" max="11011" width="15.7109375" style="2" customWidth="1"/>
    <col min="11012" max="11012" width="19.85546875" style="2" customWidth="1"/>
    <col min="11013" max="11013" width="9.140625" style="2" customWidth="1"/>
    <col min="11014" max="11014" width="25.5703125" style="2" customWidth="1"/>
    <col min="11015" max="11015" width="15.42578125" style="2" customWidth="1"/>
    <col min="11016" max="11016" width="9.140625" style="2" customWidth="1"/>
    <col min="11017" max="11017" width="17" style="2" customWidth="1"/>
    <col min="11018" max="11018" width="19.140625" style="2" customWidth="1"/>
    <col min="11019" max="11019" width="9.140625" style="2" customWidth="1"/>
    <col min="11020" max="11020" width="19.5703125" style="2" customWidth="1"/>
    <col min="11021" max="11021" width="19" style="2" customWidth="1"/>
    <col min="11022" max="11022" width="9.140625" style="2" customWidth="1"/>
    <col min="11023" max="11023" width="18.28515625" style="2" customWidth="1"/>
    <col min="11024" max="11024" width="16.5703125" style="2" customWidth="1"/>
    <col min="11025" max="11025" width="9.140625" style="2" customWidth="1"/>
    <col min="11026" max="11026" width="18" style="2" customWidth="1"/>
    <col min="11027" max="11027" width="16.5703125" style="2" customWidth="1"/>
    <col min="11028" max="11028" width="9.140625" style="2" customWidth="1"/>
    <col min="11029" max="11029" width="17.7109375" style="2" customWidth="1"/>
    <col min="11030" max="11030" width="15.28515625" style="2" customWidth="1"/>
    <col min="11031" max="11031" width="9.140625" style="2" customWidth="1"/>
    <col min="11032" max="11032" width="15.140625" style="2" customWidth="1"/>
    <col min="11033" max="11254" width="9.140625" style="2"/>
    <col min="11255" max="11255" width="34.7109375" style="2" customWidth="1"/>
    <col min="11256" max="11256" width="14.28515625" style="2" customWidth="1"/>
    <col min="11257" max="11257" width="9.140625" style="2" customWidth="1"/>
    <col min="11258" max="11258" width="11.7109375" style="2" customWidth="1"/>
    <col min="11259" max="11259" width="12.85546875" style="2" customWidth="1"/>
    <col min="11260" max="11260" width="9.140625" style="2" customWidth="1"/>
    <col min="11261" max="11261" width="13.85546875" style="2" customWidth="1"/>
    <col min="11262" max="11262" width="14.140625" style="2" customWidth="1"/>
    <col min="11263" max="11263" width="9.140625" style="2" customWidth="1"/>
    <col min="11264" max="11264" width="15.42578125" style="2" customWidth="1"/>
    <col min="11265" max="11265" width="15.140625" style="2" customWidth="1"/>
    <col min="11266" max="11266" width="9.140625" style="2" customWidth="1"/>
    <col min="11267" max="11267" width="15.7109375" style="2" customWidth="1"/>
    <col min="11268" max="11268" width="19.85546875" style="2" customWidth="1"/>
    <col min="11269" max="11269" width="9.140625" style="2" customWidth="1"/>
    <col min="11270" max="11270" width="25.5703125" style="2" customWidth="1"/>
    <col min="11271" max="11271" width="15.42578125" style="2" customWidth="1"/>
    <col min="11272" max="11272" width="9.140625" style="2" customWidth="1"/>
    <col min="11273" max="11273" width="17" style="2" customWidth="1"/>
    <col min="11274" max="11274" width="19.140625" style="2" customWidth="1"/>
    <col min="11275" max="11275" width="9.140625" style="2" customWidth="1"/>
    <col min="11276" max="11276" width="19.5703125" style="2" customWidth="1"/>
    <col min="11277" max="11277" width="19" style="2" customWidth="1"/>
    <col min="11278" max="11278" width="9.140625" style="2" customWidth="1"/>
    <col min="11279" max="11279" width="18.28515625" style="2" customWidth="1"/>
    <col min="11280" max="11280" width="16.5703125" style="2" customWidth="1"/>
    <col min="11281" max="11281" width="9.140625" style="2" customWidth="1"/>
    <col min="11282" max="11282" width="18" style="2" customWidth="1"/>
    <col min="11283" max="11283" width="16.5703125" style="2" customWidth="1"/>
    <col min="11284" max="11284" width="9.140625" style="2" customWidth="1"/>
    <col min="11285" max="11285" width="17.7109375" style="2" customWidth="1"/>
    <col min="11286" max="11286" width="15.28515625" style="2" customWidth="1"/>
    <col min="11287" max="11287" width="9.140625" style="2" customWidth="1"/>
    <col min="11288" max="11288" width="15.140625" style="2" customWidth="1"/>
    <col min="11289" max="11510" width="9.140625" style="2"/>
    <col min="11511" max="11511" width="34.7109375" style="2" customWidth="1"/>
    <col min="11512" max="11512" width="14.28515625" style="2" customWidth="1"/>
    <col min="11513" max="11513" width="9.140625" style="2" customWidth="1"/>
    <col min="11514" max="11514" width="11.7109375" style="2" customWidth="1"/>
    <col min="11515" max="11515" width="12.85546875" style="2" customWidth="1"/>
    <col min="11516" max="11516" width="9.140625" style="2" customWidth="1"/>
    <col min="11517" max="11517" width="13.85546875" style="2" customWidth="1"/>
    <col min="11518" max="11518" width="14.140625" style="2" customWidth="1"/>
    <col min="11519" max="11519" width="9.140625" style="2" customWidth="1"/>
    <col min="11520" max="11520" width="15.42578125" style="2" customWidth="1"/>
    <col min="11521" max="11521" width="15.140625" style="2" customWidth="1"/>
    <col min="11522" max="11522" width="9.140625" style="2" customWidth="1"/>
    <col min="11523" max="11523" width="15.7109375" style="2" customWidth="1"/>
    <col min="11524" max="11524" width="19.85546875" style="2" customWidth="1"/>
    <col min="11525" max="11525" width="9.140625" style="2" customWidth="1"/>
    <col min="11526" max="11526" width="25.5703125" style="2" customWidth="1"/>
    <col min="11527" max="11527" width="15.42578125" style="2" customWidth="1"/>
    <col min="11528" max="11528" width="9.140625" style="2" customWidth="1"/>
    <col min="11529" max="11529" width="17" style="2" customWidth="1"/>
    <col min="11530" max="11530" width="19.140625" style="2" customWidth="1"/>
    <col min="11531" max="11531" width="9.140625" style="2" customWidth="1"/>
    <col min="11532" max="11532" width="19.5703125" style="2" customWidth="1"/>
    <col min="11533" max="11533" width="19" style="2" customWidth="1"/>
    <col min="11534" max="11534" width="9.140625" style="2" customWidth="1"/>
    <col min="11535" max="11535" width="18.28515625" style="2" customWidth="1"/>
    <col min="11536" max="11536" width="16.5703125" style="2" customWidth="1"/>
    <col min="11537" max="11537" width="9.140625" style="2" customWidth="1"/>
    <col min="11538" max="11538" width="18" style="2" customWidth="1"/>
    <col min="11539" max="11539" width="16.5703125" style="2" customWidth="1"/>
    <col min="11540" max="11540" width="9.140625" style="2" customWidth="1"/>
    <col min="11541" max="11541" width="17.7109375" style="2" customWidth="1"/>
    <col min="11542" max="11542" width="15.28515625" style="2" customWidth="1"/>
    <col min="11543" max="11543" width="9.140625" style="2" customWidth="1"/>
    <col min="11544" max="11544" width="15.140625" style="2" customWidth="1"/>
    <col min="11545" max="11766" width="9.140625" style="2"/>
    <col min="11767" max="11767" width="34.7109375" style="2" customWidth="1"/>
    <col min="11768" max="11768" width="14.28515625" style="2" customWidth="1"/>
    <col min="11769" max="11769" width="9.140625" style="2" customWidth="1"/>
    <col min="11770" max="11770" width="11.7109375" style="2" customWidth="1"/>
    <col min="11771" max="11771" width="12.85546875" style="2" customWidth="1"/>
    <col min="11772" max="11772" width="9.140625" style="2" customWidth="1"/>
    <col min="11773" max="11773" width="13.85546875" style="2" customWidth="1"/>
    <col min="11774" max="11774" width="14.140625" style="2" customWidth="1"/>
    <col min="11775" max="11775" width="9.140625" style="2" customWidth="1"/>
    <col min="11776" max="11776" width="15.42578125" style="2" customWidth="1"/>
    <col min="11777" max="11777" width="15.140625" style="2" customWidth="1"/>
    <col min="11778" max="11778" width="9.140625" style="2" customWidth="1"/>
    <col min="11779" max="11779" width="15.7109375" style="2" customWidth="1"/>
    <col min="11780" max="11780" width="19.85546875" style="2" customWidth="1"/>
    <col min="11781" max="11781" width="9.140625" style="2" customWidth="1"/>
    <col min="11782" max="11782" width="25.5703125" style="2" customWidth="1"/>
    <col min="11783" max="11783" width="15.42578125" style="2" customWidth="1"/>
    <col min="11784" max="11784" width="9.140625" style="2" customWidth="1"/>
    <col min="11785" max="11785" width="17" style="2" customWidth="1"/>
    <col min="11786" max="11786" width="19.140625" style="2" customWidth="1"/>
    <col min="11787" max="11787" width="9.140625" style="2" customWidth="1"/>
    <col min="11788" max="11788" width="19.5703125" style="2" customWidth="1"/>
    <col min="11789" max="11789" width="19" style="2" customWidth="1"/>
    <col min="11790" max="11790" width="9.140625" style="2" customWidth="1"/>
    <col min="11791" max="11791" width="18.28515625" style="2" customWidth="1"/>
    <col min="11792" max="11792" width="16.5703125" style="2" customWidth="1"/>
    <col min="11793" max="11793" width="9.140625" style="2" customWidth="1"/>
    <col min="11794" max="11794" width="18" style="2" customWidth="1"/>
    <col min="11795" max="11795" width="16.5703125" style="2" customWidth="1"/>
    <col min="11796" max="11796" width="9.140625" style="2" customWidth="1"/>
    <col min="11797" max="11797" width="17.7109375" style="2" customWidth="1"/>
    <col min="11798" max="11798" width="15.28515625" style="2" customWidth="1"/>
    <col min="11799" max="11799" width="9.140625" style="2" customWidth="1"/>
    <col min="11800" max="11800" width="15.140625" style="2" customWidth="1"/>
    <col min="11801" max="12022" width="9.140625" style="2"/>
    <col min="12023" max="12023" width="34.7109375" style="2" customWidth="1"/>
    <col min="12024" max="12024" width="14.28515625" style="2" customWidth="1"/>
    <col min="12025" max="12025" width="9.140625" style="2" customWidth="1"/>
    <col min="12026" max="12026" width="11.7109375" style="2" customWidth="1"/>
    <col min="12027" max="12027" width="12.85546875" style="2" customWidth="1"/>
    <col min="12028" max="12028" width="9.140625" style="2" customWidth="1"/>
    <col min="12029" max="12029" width="13.85546875" style="2" customWidth="1"/>
    <col min="12030" max="12030" width="14.140625" style="2" customWidth="1"/>
    <col min="12031" max="12031" width="9.140625" style="2" customWidth="1"/>
    <col min="12032" max="12032" width="15.42578125" style="2" customWidth="1"/>
    <col min="12033" max="12033" width="15.140625" style="2" customWidth="1"/>
    <col min="12034" max="12034" width="9.140625" style="2" customWidth="1"/>
    <col min="12035" max="12035" width="15.7109375" style="2" customWidth="1"/>
    <col min="12036" max="12036" width="19.85546875" style="2" customWidth="1"/>
    <col min="12037" max="12037" width="9.140625" style="2" customWidth="1"/>
    <col min="12038" max="12038" width="25.5703125" style="2" customWidth="1"/>
    <col min="12039" max="12039" width="15.42578125" style="2" customWidth="1"/>
    <col min="12040" max="12040" width="9.140625" style="2" customWidth="1"/>
    <col min="12041" max="12041" width="17" style="2" customWidth="1"/>
    <col min="12042" max="12042" width="19.140625" style="2" customWidth="1"/>
    <col min="12043" max="12043" width="9.140625" style="2" customWidth="1"/>
    <col min="12044" max="12044" width="19.5703125" style="2" customWidth="1"/>
    <col min="12045" max="12045" width="19" style="2" customWidth="1"/>
    <col min="12046" max="12046" width="9.140625" style="2" customWidth="1"/>
    <col min="12047" max="12047" width="18.28515625" style="2" customWidth="1"/>
    <col min="12048" max="12048" width="16.5703125" style="2" customWidth="1"/>
    <col min="12049" max="12049" width="9.140625" style="2" customWidth="1"/>
    <col min="12050" max="12050" width="18" style="2" customWidth="1"/>
    <col min="12051" max="12051" width="16.5703125" style="2" customWidth="1"/>
    <col min="12052" max="12052" width="9.140625" style="2" customWidth="1"/>
    <col min="12053" max="12053" width="17.7109375" style="2" customWidth="1"/>
    <col min="12054" max="12054" width="15.28515625" style="2" customWidth="1"/>
    <col min="12055" max="12055" width="9.140625" style="2" customWidth="1"/>
    <col min="12056" max="12056" width="15.140625" style="2" customWidth="1"/>
    <col min="12057" max="12278" width="9.140625" style="2"/>
    <col min="12279" max="12279" width="34.7109375" style="2" customWidth="1"/>
    <col min="12280" max="12280" width="14.28515625" style="2" customWidth="1"/>
    <col min="12281" max="12281" width="9.140625" style="2" customWidth="1"/>
    <col min="12282" max="12282" width="11.7109375" style="2" customWidth="1"/>
    <col min="12283" max="12283" width="12.85546875" style="2" customWidth="1"/>
    <col min="12284" max="12284" width="9.140625" style="2" customWidth="1"/>
    <col min="12285" max="12285" width="13.85546875" style="2" customWidth="1"/>
    <col min="12286" max="12286" width="14.140625" style="2" customWidth="1"/>
    <col min="12287" max="12287" width="9.140625" style="2" customWidth="1"/>
    <col min="12288" max="12288" width="15.42578125" style="2" customWidth="1"/>
    <col min="12289" max="12289" width="15.140625" style="2" customWidth="1"/>
    <col min="12290" max="12290" width="9.140625" style="2" customWidth="1"/>
    <col min="12291" max="12291" width="15.7109375" style="2" customWidth="1"/>
    <col min="12292" max="12292" width="19.85546875" style="2" customWidth="1"/>
    <col min="12293" max="12293" width="9.140625" style="2" customWidth="1"/>
    <col min="12294" max="12294" width="25.5703125" style="2" customWidth="1"/>
    <col min="12295" max="12295" width="15.42578125" style="2" customWidth="1"/>
    <col min="12296" max="12296" width="9.140625" style="2" customWidth="1"/>
    <col min="12297" max="12297" width="17" style="2" customWidth="1"/>
    <col min="12298" max="12298" width="19.140625" style="2" customWidth="1"/>
    <col min="12299" max="12299" width="9.140625" style="2" customWidth="1"/>
    <col min="12300" max="12300" width="19.5703125" style="2" customWidth="1"/>
    <col min="12301" max="12301" width="19" style="2" customWidth="1"/>
    <col min="12302" max="12302" width="9.140625" style="2" customWidth="1"/>
    <col min="12303" max="12303" width="18.28515625" style="2" customWidth="1"/>
    <col min="12304" max="12304" width="16.5703125" style="2" customWidth="1"/>
    <col min="12305" max="12305" width="9.140625" style="2" customWidth="1"/>
    <col min="12306" max="12306" width="18" style="2" customWidth="1"/>
    <col min="12307" max="12307" width="16.5703125" style="2" customWidth="1"/>
    <col min="12308" max="12308" width="9.140625" style="2" customWidth="1"/>
    <col min="12309" max="12309" width="17.7109375" style="2" customWidth="1"/>
    <col min="12310" max="12310" width="15.28515625" style="2" customWidth="1"/>
    <col min="12311" max="12311" width="9.140625" style="2" customWidth="1"/>
    <col min="12312" max="12312" width="15.140625" style="2" customWidth="1"/>
    <col min="12313" max="12534" width="9.140625" style="2"/>
    <col min="12535" max="12535" width="34.7109375" style="2" customWidth="1"/>
    <col min="12536" max="12536" width="14.28515625" style="2" customWidth="1"/>
    <col min="12537" max="12537" width="9.140625" style="2" customWidth="1"/>
    <col min="12538" max="12538" width="11.7109375" style="2" customWidth="1"/>
    <col min="12539" max="12539" width="12.85546875" style="2" customWidth="1"/>
    <col min="12540" max="12540" width="9.140625" style="2" customWidth="1"/>
    <col min="12541" max="12541" width="13.85546875" style="2" customWidth="1"/>
    <col min="12542" max="12542" width="14.140625" style="2" customWidth="1"/>
    <col min="12543" max="12543" width="9.140625" style="2" customWidth="1"/>
    <col min="12544" max="12544" width="15.42578125" style="2" customWidth="1"/>
    <col min="12545" max="12545" width="15.140625" style="2" customWidth="1"/>
    <col min="12546" max="12546" width="9.140625" style="2" customWidth="1"/>
    <col min="12547" max="12547" width="15.7109375" style="2" customWidth="1"/>
    <col min="12548" max="12548" width="19.85546875" style="2" customWidth="1"/>
    <col min="12549" max="12549" width="9.140625" style="2" customWidth="1"/>
    <col min="12550" max="12550" width="25.5703125" style="2" customWidth="1"/>
    <col min="12551" max="12551" width="15.42578125" style="2" customWidth="1"/>
    <col min="12552" max="12552" width="9.140625" style="2" customWidth="1"/>
    <col min="12553" max="12553" width="17" style="2" customWidth="1"/>
    <col min="12554" max="12554" width="19.140625" style="2" customWidth="1"/>
    <col min="12555" max="12555" width="9.140625" style="2" customWidth="1"/>
    <col min="12556" max="12556" width="19.5703125" style="2" customWidth="1"/>
    <col min="12557" max="12557" width="19" style="2" customWidth="1"/>
    <col min="12558" max="12558" width="9.140625" style="2" customWidth="1"/>
    <col min="12559" max="12559" width="18.28515625" style="2" customWidth="1"/>
    <col min="12560" max="12560" width="16.5703125" style="2" customWidth="1"/>
    <col min="12561" max="12561" width="9.140625" style="2" customWidth="1"/>
    <col min="12562" max="12562" width="18" style="2" customWidth="1"/>
    <col min="12563" max="12563" width="16.5703125" style="2" customWidth="1"/>
    <col min="12564" max="12564" width="9.140625" style="2" customWidth="1"/>
    <col min="12565" max="12565" width="17.7109375" style="2" customWidth="1"/>
    <col min="12566" max="12566" width="15.28515625" style="2" customWidth="1"/>
    <col min="12567" max="12567" width="9.140625" style="2" customWidth="1"/>
    <col min="12568" max="12568" width="15.140625" style="2" customWidth="1"/>
    <col min="12569" max="12790" width="9.140625" style="2"/>
    <col min="12791" max="12791" width="34.7109375" style="2" customWidth="1"/>
    <col min="12792" max="12792" width="14.28515625" style="2" customWidth="1"/>
    <col min="12793" max="12793" width="9.140625" style="2" customWidth="1"/>
    <col min="12794" max="12794" width="11.7109375" style="2" customWidth="1"/>
    <col min="12795" max="12795" width="12.85546875" style="2" customWidth="1"/>
    <col min="12796" max="12796" width="9.140625" style="2" customWidth="1"/>
    <col min="12797" max="12797" width="13.85546875" style="2" customWidth="1"/>
    <col min="12798" max="12798" width="14.140625" style="2" customWidth="1"/>
    <col min="12799" max="12799" width="9.140625" style="2" customWidth="1"/>
    <col min="12800" max="12800" width="15.42578125" style="2" customWidth="1"/>
    <col min="12801" max="12801" width="15.140625" style="2" customWidth="1"/>
    <col min="12802" max="12802" width="9.140625" style="2" customWidth="1"/>
    <col min="12803" max="12803" width="15.7109375" style="2" customWidth="1"/>
    <col min="12804" max="12804" width="19.85546875" style="2" customWidth="1"/>
    <col min="12805" max="12805" width="9.140625" style="2" customWidth="1"/>
    <col min="12806" max="12806" width="25.5703125" style="2" customWidth="1"/>
    <col min="12807" max="12807" width="15.42578125" style="2" customWidth="1"/>
    <col min="12808" max="12808" width="9.140625" style="2" customWidth="1"/>
    <col min="12809" max="12809" width="17" style="2" customWidth="1"/>
    <col min="12810" max="12810" width="19.140625" style="2" customWidth="1"/>
    <col min="12811" max="12811" width="9.140625" style="2" customWidth="1"/>
    <col min="12812" max="12812" width="19.5703125" style="2" customWidth="1"/>
    <col min="12813" max="12813" width="19" style="2" customWidth="1"/>
    <col min="12814" max="12814" width="9.140625" style="2" customWidth="1"/>
    <col min="12815" max="12815" width="18.28515625" style="2" customWidth="1"/>
    <col min="12816" max="12816" width="16.5703125" style="2" customWidth="1"/>
    <col min="12817" max="12817" width="9.140625" style="2" customWidth="1"/>
    <col min="12818" max="12818" width="18" style="2" customWidth="1"/>
    <col min="12819" max="12819" width="16.5703125" style="2" customWidth="1"/>
    <col min="12820" max="12820" width="9.140625" style="2" customWidth="1"/>
    <col min="12821" max="12821" width="17.7109375" style="2" customWidth="1"/>
    <col min="12822" max="12822" width="15.28515625" style="2" customWidth="1"/>
    <col min="12823" max="12823" width="9.140625" style="2" customWidth="1"/>
    <col min="12824" max="12824" width="15.140625" style="2" customWidth="1"/>
    <col min="12825" max="13046" width="9.140625" style="2"/>
    <col min="13047" max="13047" width="34.7109375" style="2" customWidth="1"/>
    <col min="13048" max="13048" width="14.28515625" style="2" customWidth="1"/>
    <col min="13049" max="13049" width="9.140625" style="2" customWidth="1"/>
    <col min="13050" max="13050" width="11.7109375" style="2" customWidth="1"/>
    <col min="13051" max="13051" width="12.85546875" style="2" customWidth="1"/>
    <col min="13052" max="13052" width="9.140625" style="2" customWidth="1"/>
    <col min="13053" max="13053" width="13.85546875" style="2" customWidth="1"/>
    <col min="13054" max="13054" width="14.140625" style="2" customWidth="1"/>
    <col min="13055" max="13055" width="9.140625" style="2" customWidth="1"/>
    <col min="13056" max="13056" width="15.42578125" style="2" customWidth="1"/>
    <col min="13057" max="13057" width="15.140625" style="2" customWidth="1"/>
    <col min="13058" max="13058" width="9.140625" style="2" customWidth="1"/>
    <col min="13059" max="13059" width="15.7109375" style="2" customWidth="1"/>
    <col min="13060" max="13060" width="19.85546875" style="2" customWidth="1"/>
    <col min="13061" max="13061" width="9.140625" style="2" customWidth="1"/>
    <col min="13062" max="13062" width="25.5703125" style="2" customWidth="1"/>
    <col min="13063" max="13063" width="15.42578125" style="2" customWidth="1"/>
    <col min="13064" max="13064" width="9.140625" style="2" customWidth="1"/>
    <col min="13065" max="13065" width="17" style="2" customWidth="1"/>
    <col min="13066" max="13066" width="19.140625" style="2" customWidth="1"/>
    <col min="13067" max="13067" width="9.140625" style="2" customWidth="1"/>
    <col min="13068" max="13068" width="19.5703125" style="2" customWidth="1"/>
    <col min="13069" max="13069" width="19" style="2" customWidth="1"/>
    <col min="13070" max="13070" width="9.140625" style="2" customWidth="1"/>
    <col min="13071" max="13071" width="18.28515625" style="2" customWidth="1"/>
    <col min="13072" max="13072" width="16.5703125" style="2" customWidth="1"/>
    <col min="13073" max="13073" width="9.140625" style="2" customWidth="1"/>
    <col min="13074" max="13074" width="18" style="2" customWidth="1"/>
    <col min="13075" max="13075" width="16.5703125" style="2" customWidth="1"/>
    <col min="13076" max="13076" width="9.140625" style="2" customWidth="1"/>
    <col min="13077" max="13077" width="17.7109375" style="2" customWidth="1"/>
    <col min="13078" max="13078" width="15.28515625" style="2" customWidth="1"/>
    <col min="13079" max="13079" width="9.140625" style="2" customWidth="1"/>
    <col min="13080" max="13080" width="15.140625" style="2" customWidth="1"/>
    <col min="13081" max="13302" width="9.140625" style="2"/>
    <col min="13303" max="13303" width="34.7109375" style="2" customWidth="1"/>
    <col min="13304" max="13304" width="14.28515625" style="2" customWidth="1"/>
    <col min="13305" max="13305" width="9.140625" style="2" customWidth="1"/>
    <col min="13306" max="13306" width="11.7109375" style="2" customWidth="1"/>
    <col min="13307" max="13307" width="12.85546875" style="2" customWidth="1"/>
    <col min="13308" max="13308" width="9.140625" style="2" customWidth="1"/>
    <col min="13309" max="13309" width="13.85546875" style="2" customWidth="1"/>
    <col min="13310" max="13310" width="14.140625" style="2" customWidth="1"/>
    <col min="13311" max="13311" width="9.140625" style="2" customWidth="1"/>
    <col min="13312" max="13312" width="15.42578125" style="2" customWidth="1"/>
    <col min="13313" max="13313" width="15.140625" style="2" customWidth="1"/>
    <col min="13314" max="13314" width="9.140625" style="2" customWidth="1"/>
    <col min="13315" max="13315" width="15.7109375" style="2" customWidth="1"/>
    <col min="13316" max="13316" width="19.85546875" style="2" customWidth="1"/>
    <col min="13317" max="13317" width="9.140625" style="2" customWidth="1"/>
    <col min="13318" max="13318" width="25.5703125" style="2" customWidth="1"/>
    <col min="13319" max="13319" width="15.42578125" style="2" customWidth="1"/>
    <col min="13320" max="13320" width="9.140625" style="2" customWidth="1"/>
    <col min="13321" max="13321" width="17" style="2" customWidth="1"/>
    <col min="13322" max="13322" width="19.140625" style="2" customWidth="1"/>
    <col min="13323" max="13323" width="9.140625" style="2" customWidth="1"/>
    <col min="13324" max="13324" width="19.5703125" style="2" customWidth="1"/>
    <col min="13325" max="13325" width="19" style="2" customWidth="1"/>
    <col min="13326" max="13326" width="9.140625" style="2" customWidth="1"/>
    <col min="13327" max="13327" width="18.28515625" style="2" customWidth="1"/>
    <col min="13328" max="13328" width="16.5703125" style="2" customWidth="1"/>
    <col min="13329" max="13329" width="9.140625" style="2" customWidth="1"/>
    <col min="13330" max="13330" width="18" style="2" customWidth="1"/>
    <col min="13331" max="13331" width="16.5703125" style="2" customWidth="1"/>
    <col min="13332" max="13332" width="9.140625" style="2" customWidth="1"/>
    <col min="13333" max="13333" width="17.7109375" style="2" customWidth="1"/>
    <col min="13334" max="13334" width="15.28515625" style="2" customWidth="1"/>
    <col min="13335" max="13335" width="9.140625" style="2" customWidth="1"/>
    <col min="13336" max="13336" width="15.140625" style="2" customWidth="1"/>
    <col min="13337" max="13558" width="9.140625" style="2"/>
    <col min="13559" max="13559" width="34.7109375" style="2" customWidth="1"/>
    <col min="13560" max="13560" width="14.28515625" style="2" customWidth="1"/>
    <col min="13561" max="13561" width="9.140625" style="2" customWidth="1"/>
    <col min="13562" max="13562" width="11.7109375" style="2" customWidth="1"/>
    <col min="13563" max="13563" width="12.85546875" style="2" customWidth="1"/>
    <col min="13564" max="13564" width="9.140625" style="2" customWidth="1"/>
    <col min="13565" max="13565" width="13.85546875" style="2" customWidth="1"/>
    <col min="13566" max="13566" width="14.140625" style="2" customWidth="1"/>
    <col min="13567" max="13567" width="9.140625" style="2" customWidth="1"/>
    <col min="13568" max="13568" width="15.42578125" style="2" customWidth="1"/>
    <col min="13569" max="13569" width="15.140625" style="2" customWidth="1"/>
    <col min="13570" max="13570" width="9.140625" style="2" customWidth="1"/>
    <col min="13571" max="13571" width="15.7109375" style="2" customWidth="1"/>
    <col min="13572" max="13572" width="19.85546875" style="2" customWidth="1"/>
    <col min="13573" max="13573" width="9.140625" style="2" customWidth="1"/>
    <col min="13574" max="13574" width="25.5703125" style="2" customWidth="1"/>
    <col min="13575" max="13575" width="15.42578125" style="2" customWidth="1"/>
    <col min="13576" max="13576" width="9.140625" style="2" customWidth="1"/>
    <col min="13577" max="13577" width="17" style="2" customWidth="1"/>
    <col min="13578" max="13578" width="19.140625" style="2" customWidth="1"/>
    <col min="13579" max="13579" width="9.140625" style="2" customWidth="1"/>
    <col min="13580" max="13580" width="19.5703125" style="2" customWidth="1"/>
    <col min="13581" max="13581" width="19" style="2" customWidth="1"/>
    <col min="13582" max="13582" width="9.140625" style="2" customWidth="1"/>
    <col min="13583" max="13583" width="18.28515625" style="2" customWidth="1"/>
    <col min="13584" max="13584" width="16.5703125" style="2" customWidth="1"/>
    <col min="13585" max="13585" width="9.140625" style="2" customWidth="1"/>
    <col min="13586" max="13586" width="18" style="2" customWidth="1"/>
    <col min="13587" max="13587" width="16.5703125" style="2" customWidth="1"/>
    <col min="13588" max="13588" width="9.140625" style="2" customWidth="1"/>
    <col min="13589" max="13589" width="17.7109375" style="2" customWidth="1"/>
    <col min="13590" max="13590" width="15.28515625" style="2" customWidth="1"/>
    <col min="13591" max="13591" width="9.140625" style="2" customWidth="1"/>
    <col min="13592" max="13592" width="15.140625" style="2" customWidth="1"/>
    <col min="13593" max="13814" width="9.140625" style="2"/>
    <col min="13815" max="13815" width="34.7109375" style="2" customWidth="1"/>
    <col min="13816" max="13816" width="14.28515625" style="2" customWidth="1"/>
    <col min="13817" max="13817" width="9.140625" style="2" customWidth="1"/>
    <col min="13818" max="13818" width="11.7109375" style="2" customWidth="1"/>
    <col min="13819" max="13819" width="12.85546875" style="2" customWidth="1"/>
    <col min="13820" max="13820" width="9.140625" style="2" customWidth="1"/>
    <col min="13821" max="13821" width="13.85546875" style="2" customWidth="1"/>
    <col min="13822" max="13822" width="14.140625" style="2" customWidth="1"/>
    <col min="13823" max="13823" width="9.140625" style="2" customWidth="1"/>
    <col min="13824" max="13824" width="15.42578125" style="2" customWidth="1"/>
    <col min="13825" max="13825" width="15.140625" style="2" customWidth="1"/>
    <col min="13826" max="13826" width="9.140625" style="2" customWidth="1"/>
    <col min="13827" max="13827" width="15.7109375" style="2" customWidth="1"/>
    <col min="13828" max="13828" width="19.85546875" style="2" customWidth="1"/>
    <col min="13829" max="13829" width="9.140625" style="2" customWidth="1"/>
    <col min="13830" max="13830" width="25.5703125" style="2" customWidth="1"/>
    <col min="13831" max="13831" width="15.42578125" style="2" customWidth="1"/>
    <col min="13832" max="13832" width="9.140625" style="2" customWidth="1"/>
    <col min="13833" max="13833" width="17" style="2" customWidth="1"/>
    <col min="13834" max="13834" width="19.140625" style="2" customWidth="1"/>
    <col min="13835" max="13835" width="9.140625" style="2" customWidth="1"/>
    <col min="13836" max="13836" width="19.5703125" style="2" customWidth="1"/>
    <col min="13837" max="13837" width="19" style="2" customWidth="1"/>
    <col min="13838" max="13838" width="9.140625" style="2" customWidth="1"/>
    <col min="13839" max="13839" width="18.28515625" style="2" customWidth="1"/>
    <col min="13840" max="13840" width="16.5703125" style="2" customWidth="1"/>
    <col min="13841" max="13841" width="9.140625" style="2" customWidth="1"/>
    <col min="13842" max="13842" width="18" style="2" customWidth="1"/>
    <col min="13843" max="13843" width="16.5703125" style="2" customWidth="1"/>
    <col min="13844" max="13844" width="9.140625" style="2" customWidth="1"/>
    <col min="13845" max="13845" width="17.7109375" style="2" customWidth="1"/>
    <col min="13846" max="13846" width="15.28515625" style="2" customWidth="1"/>
    <col min="13847" max="13847" width="9.140625" style="2" customWidth="1"/>
    <col min="13848" max="13848" width="15.140625" style="2" customWidth="1"/>
    <col min="13849" max="14070" width="9.140625" style="2"/>
    <col min="14071" max="14071" width="34.7109375" style="2" customWidth="1"/>
    <col min="14072" max="14072" width="14.28515625" style="2" customWidth="1"/>
    <col min="14073" max="14073" width="9.140625" style="2" customWidth="1"/>
    <col min="14074" max="14074" width="11.7109375" style="2" customWidth="1"/>
    <col min="14075" max="14075" width="12.85546875" style="2" customWidth="1"/>
    <col min="14076" max="14076" width="9.140625" style="2" customWidth="1"/>
    <col min="14077" max="14077" width="13.85546875" style="2" customWidth="1"/>
    <col min="14078" max="14078" width="14.140625" style="2" customWidth="1"/>
    <col min="14079" max="14079" width="9.140625" style="2" customWidth="1"/>
    <col min="14080" max="14080" width="15.42578125" style="2" customWidth="1"/>
    <col min="14081" max="14081" width="15.140625" style="2" customWidth="1"/>
    <col min="14082" max="14082" width="9.140625" style="2" customWidth="1"/>
    <col min="14083" max="14083" width="15.7109375" style="2" customWidth="1"/>
    <col min="14084" max="14084" width="19.85546875" style="2" customWidth="1"/>
    <col min="14085" max="14085" width="9.140625" style="2" customWidth="1"/>
    <col min="14086" max="14086" width="25.5703125" style="2" customWidth="1"/>
    <col min="14087" max="14087" width="15.42578125" style="2" customWidth="1"/>
    <col min="14088" max="14088" width="9.140625" style="2" customWidth="1"/>
    <col min="14089" max="14089" width="17" style="2" customWidth="1"/>
    <col min="14090" max="14090" width="19.140625" style="2" customWidth="1"/>
    <col min="14091" max="14091" width="9.140625" style="2" customWidth="1"/>
    <col min="14092" max="14092" width="19.5703125" style="2" customWidth="1"/>
    <col min="14093" max="14093" width="19" style="2" customWidth="1"/>
    <col min="14094" max="14094" width="9.140625" style="2" customWidth="1"/>
    <col min="14095" max="14095" width="18.28515625" style="2" customWidth="1"/>
    <col min="14096" max="14096" width="16.5703125" style="2" customWidth="1"/>
    <col min="14097" max="14097" width="9.140625" style="2" customWidth="1"/>
    <col min="14098" max="14098" width="18" style="2" customWidth="1"/>
    <col min="14099" max="14099" width="16.5703125" style="2" customWidth="1"/>
    <col min="14100" max="14100" width="9.140625" style="2" customWidth="1"/>
    <col min="14101" max="14101" width="17.7109375" style="2" customWidth="1"/>
    <col min="14102" max="14102" width="15.28515625" style="2" customWidth="1"/>
    <col min="14103" max="14103" width="9.140625" style="2" customWidth="1"/>
    <col min="14104" max="14104" width="15.140625" style="2" customWidth="1"/>
    <col min="14105" max="14326" width="9.140625" style="2"/>
    <col min="14327" max="14327" width="34.7109375" style="2" customWidth="1"/>
    <col min="14328" max="14328" width="14.28515625" style="2" customWidth="1"/>
    <col min="14329" max="14329" width="9.140625" style="2" customWidth="1"/>
    <col min="14330" max="14330" width="11.7109375" style="2" customWidth="1"/>
    <col min="14331" max="14331" width="12.85546875" style="2" customWidth="1"/>
    <col min="14332" max="14332" width="9.140625" style="2" customWidth="1"/>
    <col min="14333" max="14333" width="13.85546875" style="2" customWidth="1"/>
    <col min="14334" max="14334" width="14.140625" style="2" customWidth="1"/>
    <col min="14335" max="14335" width="9.140625" style="2" customWidth="1"/>
    <col min="14336" max="14336" width="15.42578125" style="2" customWidth="1"/>
    <col min="14337" max="14337" width="15.140625" style="2" customWidth="1"/>
    <col min="14338" max="14338" width="9.140625" style="2" customWidth="1"/>
    <col min="14339" max="14339" width="15.7109375" style="2" customWidth="1"/>
    <col min="14340" max="14340" width="19.85546875" style="2" customWidth="1"/>
    <col min="14341" max="14341" width="9.140625" style="2" customWidth="1"/>
    <col min="14342" max="14342" width="25.5703125" style="2" customWidth="1"/>
    <col min="14343" max="14343" width="15.42578125" style="2" customWidth="1"/>
    <col min="14344" max="14344" width="9.140625" style="2" customWidth="1"/>
    <col min="14345" max="14345" width="17" style="2" customWidth="1"/>
    <col min="14346" max="14346" width="19.140625" style="2" customWidth="1"/>
    <col min="14347" max="14347" width="9.140625" style="2" customWidth="1"/>
    <col min="14348" max="14348" width="19.5703125" style="2" customWidth="1"/>
    <col min="14349" max="14349" width="19" style="2" customWidth="1"/>
    <col min="14350" max="14350" width="9.140625" style="2" customWidth="1"/>
    <col min="14351" max="14351" width="18.28515625" style="2" customWidth="1"/>
    <col min="14352" max="14352" width="16.5703125" style="2" customWidth="1"/>
    <col min="14353" max="14353" width="9.140625" style="2" customWidth="1"/>
    <col min="14354" max="14354" width="18" style="2" customWidth="1"/>
    <col min="14355" max="14355" width="16.5703125" style="2" customWidth="1"/>
    <col min="14356" max="14356" width="9.140625" style="2" customWidth="1"/>
    <col min="14357" max="14357" width="17.7109375" style="2" customWidth="1"/>
    <col min="14358" max="14358" width="15.28515625" style="2" customWidth="1"/>
    <col min="14359" max="14359" width="9.140625" style="2" customWidth="1"/>
    <col min="14360" max="14360" width="15.140625" style="2" customWidth="1"/>
    <col min="14361" max="14582" width="9.140625" style="2"/>
    <col min="14583" max="14583" width="34.7109375" style="2" customWidth="1"/>
    <col min="14584" max="14584" width="14.28515625" style="2" customWidth="1"/>
    <col min="14585" max="14585" width="9.140625" style="2" customWidth="1"/>
    <col min="14586" max="14586" width="11.7109375" style="2" customWidth="1"/>
    <col min="14587" max="14587" width="12.85546875" style="2" customWidth="1"/>
    <col min="14588" max="14588" width="9.140625" style="2" customWidth="1"/>
    <col min="14589" max="14589" width="13.85546875" style="2" customWidth="1"/>
    <col min="14590" max="14590" width="14.140625" style="2" customWidth="1"/>
    <col min="14591" max="14591" width="9.140625" style="2" customWidth="1"/>
    <col min="14592" max="14592" width="15.42578125" style="2" customWidth="1"/>
    <col min="14593" max="14593" width="15.140625" style="2" customWidth="1"/>
    <col min="14594" max="14594" width="9.140625" style="2" customWidth="1"/>
    <col min="14595" max="14595" width="15.7109375" style="2" customWidth="1"/>
    <col min="14596" max="14596" width="19.85546875" style="2" customWidth="1"/>
    <col min="14597" max="14597" width="9.140625" style="2" customWidth="1"/>
    <col min="14598" max="14598" width="25.5703125" style="2" customWidth="1"/>
    <col min="14599" max="14599" width="15.42578125" style="2" customWidth="1"/>
    <col min="14600" max="14600" width="9.140625" style="2" customWidth="1"/>
    <col min="14601" max="14601" width="17" style="2" customWidth="1"/>
    <col min="14602" max="14602" width="19.140625" style="2" customWidth="1"/>
    <col min="14603" max="14603" width="9.140625" style="2" customWidth="1"/>
    <col min="14604" max="14604" width="19.5703125" style="2" customWidth="1"/>
    <col min="14605" max="14605" width="19" style="2" customWidth="1"/>
    <col min="14606" max="14606" width="9.140625" style="2" customWidth="1"/>
    <col min="14607" max="14607" width="18.28515625" style="2" customWidth="1"/>
    <col min="14608" max="14608" width="16.5703125" style="2" customWidth="1"/>
    <col min="14609" max="14609" width="9.140625" style="2" customWidth="1"/>
    <col min="14610" max="14610" width="18" style="2" customWidth="1"/>
    <col min="14611" max="14611" width="16.5703125" style="2" customWidth="1"/>
    <col min="14612" max="14612" width="9.140625" style="2" customWidth="1"/>
    <col min="14613" max="14613" width="17.7109375" style="2" customWidth="1"/>
    <col min="14614" max="14614" width="15.28515625" style="2" customWidth="1"/>
    <col min="14615" max="14615" width="9.140625" style="2" customWidth="1"/>
    <col min="14616" max="14616" width="15.140625" style="2" customWidth="1"/>
    <col min="14617" max="14838" width="9.140625" style="2"/>
    <col min="14839" max="14839" width="34.7109375" style="2" customWidth="1"/>
    <col min="14840" max="14840" width="14.28515625" style="2" customWidth="1"/>
    <col min="14841" max="14841" width="9.140625" style="2" customWidth="1"/>
    <col min="14842" max="14842" width="11.7109375" style="2" customWidth="1"/>
    <col min="14843" max="14843" width="12.85546875" style="2" customWidth="1"/>
    <col min="14844" max="14844" width="9.140625" style="2" customWidth="1"/>
    <col min="14845" max="14845" width="13.85546875" style="2" customWidth="1"/>
    <col min="14846" max="14846" width="14.140625" style="2" customWidth="1"/>
    <col min="14847" max="14847" width="9.140625" style="2" customWidth="1"/>
    <col min="14848" max="14848" width="15.42578125" style="2" customWidth="1"/>
    <col min="14849" max="14849" width="15.140625" style="2" customWidth="1"/>
    <col min="14850" max="14850" width="9.140625" style="2" customWidth="1"/>
    <col min="14851" max="14851" width="15.7109375" style="2" customWidth="1"/>
    <col min="14852" max="14852" width="19.85546875" style="2" customWidth="1"/>
    <col min="14853" max="14853" width="9.140625" style="2" customWidth="1"/>
    <col min="14854" max="14854" width="25.5703125" style="2" customWidth="1"/>
    <col min="14855" max="14855" width="15.42578125" style="2" customWidth="1"/>
    <col min="14856" max="14856" width="9.140625" style="2" customWidth="1"/>
    <col min="14857" max="14857" width="17" style="2" customWidth="1"/>
    <col min="14858" max="14858" width="19.140625" style="2" customWidth="1"/>
    <col min="14859" max="14859" width="9.140625" style="2" customWidth="1"/>
    <col min="14860" max="14860" width="19.5703125" style="2" customWidth="1"/>
    <col min="14861" max="14861" width="19" style="2" customWidth="1"/>
    <col min="14862" max="14862" width="9.140625" style="2" customWidth="1"/>
    <col min="14863" max="14863" width="18.28515625" style="2" customWidth="1"/>
    <col min="14864" max="14864" width="16.5703125" style="2" customWidth="1"/>
    <col min="14865" max="14865" width="9.140625" style="2" customWidth="1"/>
    <col min="14866" max="14866" width="18" style="2" customWidth="1"/>
    <col min="14867" max="14867" width="16.5703125" style="2" customWidth="1"/>
    <col min="14868" max="14868" width="9.140625" style="2" customWidth="1"/>
    <col min="14869" max="14869" width="17.7109375" style="2" customWidth="1"/>
    <col min="14870" max="14870" width="15.28515625" style="2" customWidth="1"/>
    <col min="14871" max="14871" width="9.140625" style="2" customWidth="1"/>
    <col min="14872" max="14872" width="15.140625" style="2" customWidth="1"/>
    <col min="14873" max="15094" width="9.140625" style="2"/>
    <col min="15095" max="15095" width="34.7109375" style="2" customWidth="1"/>
    <col min="15096" max="15096" width="14.28515625" style="2" customWidth="1"/>
    <col min="15097" max="15097" width="9.140625" style="2" customWidth="1"/>
    <col min="15098" max="15098" width="11.7109375" style="2" customWidth="1"/>
    <col min="15099" max="15099" width="12.85546875" style="2" customWidth="1"/>
    <col min="15100" max="15100" width="9.140625" style="2" customWidth="1"/>
    <col min="15101" max="15101" width="13.85546875" style="2" customWidth="1"/>
    <col min="15102" max="15102" width="14.140625" style="2" customWidth="1"/>
    <col min="15103" max="15103" width="9.140625" style="2" customWidth="1"/>
    <col min="15104" max="15104" width="15.42578125" style="2" customWidth="1"/>
    <col min="15105" max="15105" width="15.140625" style="2" customWidth="1"/>
    <col min="15106" max="15106" width="9.140625" style="2" customWidth="1"/>
    <col min="15107" max="15107" width="15.7109375" style="2" customWidth="1"/>
    <col min="15108" max="15108" width="19.85546875" style="2" customWidth="1"/>
    <col min="15109" max="15109" width="9.140625" style="2" customWidth="1"/>
    <col min="15110" max="15110" width="25.5703125" style="2" customWidth="1"/>
    <col min="15111" max="15111" width="15.42578125" style="2" customWidth="1"/>
    <col min="15112" max="15112" width="9.140625" style="2" customWidth="1"/>
    <col min="15113" max="15113" width="17" style="2" customWidth="1"/>
    <col min="15114" max="15114" width="19.140625" style="2" customWidth="1"/>
    <col min="15115" max="15115" width="9.140625" style="2" customWidth="1"/>
    <col min="15116" max="15116" width="19.5703125" style="2" customWidth="1"/>
    <col min="15117" max="15117" width="19" style="2" customWidth="1"/>
    <col min="15118" max="15118" width="9.140625" style="2" customWidth="1"/>
    <col min="15119" max="15119" width="18.28515625" style="2" customWidth="1"/>
    <col min="15120" max="15120" width="16.5703125" style="2" customWidth="1"/>
    <col min="15121" max="15121" width="9.140625" style="2" customWidth="1"/>
    <col min="15122" max="15122" width="18" style="2" customWidth="1"/>
    <col min="15123" max="15123" width="16.5703125" style="2" customWidth="1"/>
    <col min="15124" max="15124" width="9.140625" style="2" customWidth="1"/>
    <col min="15125" max="15125" width="17.7109375" style="2" customWidth="1"/>
    <col min="15126" max="15126" width="15.28515625" style="2" customWidth="1"/>
    <col min="15127" max="15127" width="9.140625" style="2" customWidth="1"/>
    <col min="15128" max="15128" width="15.140625" style="2" customWidth="1"/>
    <col min="15129" max="15350" width="9.140625" style="2"/>
    <col min="15351" max="15351" width="34.7109375" style="2" customWidth="1"/>
    <col min="15352" max="15352" width="14.28515625" style="2" customWidth="1"/>
    <col min="15353" max="15353" width="9.140625" style="2" customWidth="1"/>
    <col min="15354" max="15354" width="11.7109375" style="2" customWidth="1"/>
    <col min="15355" max="15355" width="12.85546875" style="2" customWidth="1"/>
    <col min="15356" max="15356" width="9.140625" style="2" customWidth="1"/>
    <col min="15357" max="15357" width="13.85546875" style="2" customWidth="1"/>
    <col min="15358" max="15358" width="14.140625" style="2" customWidth="1"/>
    <col min="15359" max="15359" width="9.140625" style="2" customWidth="1"/>
    <col min="15360" max="15360" width="15.42578125" style="2" customWidth="1"/>
    <col min="15361" max="15361" width="15.140625" style="2" customWidth="1"/>
    <col min="15362" max="15362" width="9.140625" style="2" customWidth="1"/>
    <col min="15363" max="15363" width="15.7109375" style="2" customWidth="1"/>
    <col min="15364" max="15364" width="19.85546875" style="2" customWidth="1"/>
    <col min="15365" max="15365" width="9.140625" style="2" customWidth="1"/>
    <col min="15366" max="15366" width="25.5703125" style="2" customWidth="1"/>
    <col min="15367" max="15367" width="15.42578125" style="2" customWidth="1"/>
    <col min="15368" max="15368" width="9.140625" style="2" customWidth="1"/>
    <col min="15369" max="15369" width="17" style="2" customWidth="1"/>
    <col min="15370" max="15370" width="19.140625" style="2" customWidth="1"/>
    <col min="15371" max="15371" width="9.140625" style="2" customWidth="1"/>
    <col min="15372" max="15372" width="19.5703125" style="2" customWidth="1"/>
    <col min="15373" max="15373" width="19" style="2" customWidth="1"/>
    <col min="15374" max="15374" width="9.140625" style="2" customWidth="1"/>
    <col min="15375" max="15375" width="18.28515625" style="2" customWidth="1"/>
    <col min="15376" max="15376" width="16.5703125" style="2" customWidth="1"/>
    <col min="15377" max="15377" width="9.140625" style="2" customWidth="1"/>
    <col min="15378" max="15378" width="18" style="2" customWidth="1"/>
    <col min="15379" max="15379" width="16.5703125" style="2" customWidth="1"/>
    <col min="15380" max="15380" width="9.140625" style="2" customWidth="1"/>
    <col min="15381" max="15381" width="17.7109375" style="2" customWidth="1"/>
    <col min="15382" max="15382" width="15.28515625" style="2" customWidth="1"/>
    <col min="15383" max="15383" width="9.140625" style="2" customWidth="1"/>
    <col min="15384" max="15384" width="15.140625" style="2" customWidth="1"/>
    <col min="15385" max="15606" width="9.140625" style="2"/>
    <col min="15607" max="15607" width="34.7109375" style="2" customWidth="1"/>
    <col min="15608" max="15608" width="14.28515625" style="2" customWidth="1"/>
    <col min="15609" max="15609" width="9.140625" style="2" customWidth="1"/>
    <col min="15610" max="15610" width="11.7109375" style="2" customWidth="1"/>
    <col min="15611" max="15611" width="12.85546875" style="2" customWidth="1"/>
    <col min="15612" max="15612" width="9.140625" style="2" customWidth="1"/>
    <col min="15613" max="15613" width="13.85546875" style="2" customWidth="1"/>
    <col min="15614" max="15614" width="14.140625" style="2" customWidth="1"/>
    <col min="15615" max="15615" width="9.140625" style="2" customWidth="1"/>
    <col min="15616" max="15616" width="15.42578125" style="2" customWidth="1"/>
    <col min="15617" max="15617" width="15.140625" style="2" customWidth="1"/>
    <col min="15618" max="15618" width="9.140625" style="2" customWidth="1"/>
    <col min="15619" max="15619" width="15.7109375" style="2" customWidth="1"/>
    <col min="15620" max="15620" width="19.85546875" style="2" customWidth="1"/>
    <col min="15621" max="15621" width="9.140625" style="2" customWidth="1"/>
    <col min="15622" max="15622" width="25.5703125" style="2" customWidth="1"/>
    <col min="15623" max="15623" width="15.42578125" style="2" customWidth="1"/>
    <col min="15624" max="15624" width="9.140625" style="2" customWidth="1"/>
    <col min="15625" max="15625" width="17" style="2" customWidth="1"/>
    <col min="15626" max="15626" width="19.140625" style="2" customWidth="1"/>
    <col min="15627" max="15627" width="9.140625" style="2" customWidth="1"/>
    <col min="15628" max="15628" width="19.5703125" style="2" customWidth="1"/>
    <col min="15629" max="15629" width="19" style="2" customWidth="1"/>
    <col min="15630" max="15630" width="9.140625" style="2" customWidth="1"/>
    <col min="15631" max="15631" width="18.28515625" style="2" customWidth="1"/>
    <col min="15632" max="15632" width="16.5703125" style="2" customWidth="1"/>
    <col min="15633" max="15633" width="9.140625" style="2" customWidth="1"/>
    <col min="15634" max="15634" width="18" style="2" customWidth="1"/>
    <col min="15635" max="15635" width="16.5703125" style="2" customWidth="1"/>
    <col min="15636" max="15636" width="9.140625" style="2" customWidth="1"/>
    <col min="15637" max="15637" width="17.7109375" style="2" customWidth="1"/>
    <col min="15638" max="15638" width="15.28515625" style="2" customWidth="1"/>
    <col min="15639" max="15639" width="9.140625" style="2" customWidth="1"/>
    <col min="15640" max="15640" width="15.140625" style="2" customWidth="1"/>
    <col min="15641" max="15862" width="9.140625" style="2"/>
    <col min="15863" max="15863" width="34.7109375" style="2" customWidth="1"/>
    <col min="15864" max="15864" width="14.28515625" style="2" customWidth="1"/>
    <col min="15865" max="15865" width="9.140625" style="2" customWidth="1"/>
    <col min="15866" max="15866" width="11.7109375" style="2" customWidth="1"/>
    <col min="15867" max="15867" width="12.85546875" style="2" customWidth="1"/>
    <col min="15868" max="15868" width="9.140625" style="2" customWidth="1"/>
    <col min="15869" max="15869" width="13.85546875" style="2" customWidth="1"/>
    <col min="15870" max="15870" width="14.140625" style="2" customWidth="1"/>
    <col min="15871" max="15871" width="9.140625" style="2" customWidth="1"/>
    <col min="15872" max="15872" width="15.42578125" style="2" customWidth="1"/>
    <col min="15873" max="15873" width="15.140625" style="2" customWidth="1"/>
    <col min="15874" max="15874" width="9.140625" style="2" customWidth="1"/>
    <col min="15875" max="15875" width="15.7109375" style="2" customWidth="1"/>
    <col min="15876" max="15876" width="19.85546875" style="2" customWidth="1"/>
    <col min="15877" max="15877" width="9.140625" style="2" customWidth="1"/>
    <col min="15878" max="15878" width="25.5703125" style="2" customWidth="1"/>
    <col min="15879" max="15879" width="15.42578125" style="2" customWidth="1"/>
    <col min="15880" max="15880" width="9.140625" style="2" customWidth="1"/>
    <col min="15881" max="15881" width="17" style="2" customWidth="1"/>
    <col min="15882" max="15882" width="19.140625" style="2" customWidth="1"/>
    <col min="15883" max="15883" width="9.140625" style="2" customWidth="1"/>
    <col min="15884" max="15884" width="19.5703125" style="2" customWidth="1"/>
    <col min="15885" max="15885" width="19" style="2" customWidth="1"/>
    <col min="15886" max="15886" width="9.140625" style="2" customWidth="1"/>
    <col min="15887" max="15887" width="18.28515625" style="2" customWidth="1"/>
    <col min="15888" max="15888" width="16.5703125" style="2" customWidth="1"/>
    <col min="15889" max="15889" width="9.140625" style="2" customWidth="1"/>
    <col min="15890" max="15890" width="18" style="2" customWidth="1"/>
    <col min="15891" max="15891" width="16.5703125" style="2" customWidth="1"/>
    <col min="15892" max="15892" width="9.140625" style="2" customWidth="1"/>
    <col min="15893" max="15893" width="17.7109375" style="2" customWidth="1"/>
    <col min="15894" max="15894" width="15.28515625" style="2" customWidth="1"/>
    <col min="15895" max="15895" width="9.140625" style="2" customWidth="1"/>
    <col min="15896" max="15896" width="15.140625" style="2" customWidth="1"/>
    <col min="15897" max="16118" width="9.140625" style="2"/>
    <col min="16119" max="16119" width="34.7109375" style="2" customWidth="1"/>
    <col min="16120" max="16120" width="14.28515625" style="2" customWidth="1"/>
    <col min="16121" max="16121" width="9.140625" style="2" customWidth="1"/>
    <col min="16122" max="16122" width="11.7109375" style="2" customWidth="1"/>
    <col min="16123" max="16123" width="12.85546875" style="2" customWidth="1"/>
    <col min="16124" max="16124" width="9.140625" style="2" customWidth="1"/>
    <col min="16125" max="16125" width="13.85546875" style="2" customWidth="1"/>
    <col min="16126" max="16126" width="14.140625" style="2" customWidth="1"/>
    <col min="16127" max="16127" width="9.140625" style="2" customWidth="1"/>
    <col min="16128" max="16128" width="15.42578125" style="2" customWidth="1"/>
    <col min="16129" max="16129" width="15.140625" style="2" customWidth="1"/>
    <col min="16130" max="16130" width="9.140625" style="2" customWidth="1"/>
    <col min="16131" max="16131" width="15.7109375" style="2" customWidth="1"/>
    <col min="16132" max="16132" width="19.85546875" style="2" customWidth="1"/>
    <col min="16133" max="16133" width="9.140625" style="2" customWidth="1"/>
    <col min="16134" max="16134" width="25.5703125" style="2" customWidth="1"/>
    <col min="16135" max="16135" width="15.42578125" style="2" customWidth="1"/>
    <col min="16136" max="16136" width="9.140625" style="2" customWidth="1"/>
    <col min="16137" max="16137" width="17" style="2" customWidth="1"/>
    <col min="16138" max="16138" width="19.140625" style="2" customWidth="1"/>
    <col min="16139" max="16139" width="9.140625" style="2" customWidth="1"/>
    <col min="16140" max="16140" width="19.5703125" style="2" customWidth="1"/>
    <col min="16141" max="16141" width="19" style="2" customWidth="1"/>
    <col min="16142" max="16142" width="9.140625" style="2" customWidth="1"/>
    <col min="16143" max="16143" width="18.28515625" style="2" customWidth="1"/>
    <col min="16144" max="16144" width="16.5703125" style="2" customWidth="1"/>
    <col min="16145" max="16145" width="9.140625" style="2" customWidth="1"/>
    <col min="16146" max="16146" width="18" style="2" customWidth="1"/>
    <col min="16147" max="16147" width="16.5703125" style="2" customWidth="1"/>
    <col min="16148" max="16148" width="9.140625" style="2" customWidth="1"/>
    <col min="16149" max="16149" width="17.7109375" style="2" customWidth="1"/>
    <col min="16150" max="16150" width="15.28515625" style="2" customWidth="1"/>
    <col min="16151" max="16151" width="9.140625" style="2" customWidth="1"/>
    <col min="16152" max="16152" width="15.140625" style="2" customWidth="1"/>
    <col min="16153" max="16384" width="9.140625" style="2"/>
  </cols>
  <sheetData>
    <row r="1" spans="1:24" ht="45" customHeight="1" x14ac:dyDescent="0.25">
      <c r="A1" s="68" t="s">
        <v>212</v>
      </c>
      <c r="B1" s="68" t="s">
        <v>227</v>
      </c>
      <c r="C1" s="62" t="s">
        <v>228</v>
      </c>
      <c r="D1" s="63"/>
      <c r="E1" s="63"/>
      <c r="F1" s="63"/>
      <c r="G1" s="62" t="s">
        <v>214</v>
      </c>
      <c r="H1" s="63"/>
      <c r="I1" s="62" t="s">
        <v>215</v>
      </c>
      <c r="J1" s="63"/>
      <c r="K1" s="62" t="s">
        <v>216</v>
      </c>
      <c r="L1" s="63"/>
      <c r="M1" s="62" t="s">
        <v>218</v>
      </c>
      <c r="N1" s="63"/>
      <c r="O1" s="64" t="s">
        <v>233</v>
      </c>
      <c r="P1" s="63"/>
      <c r="Q1" s="64" t="s">
        <v>219</v>
      </c>
      <c r="R1" s="63"/>
      <c r="S1" s="67" t="s">
        <v>221</v>
      </c>
      <c r="T1" s="63"/>
      <c r="U1" s="67" t="s">
        <v>222</v>
      </c>
      <c r="V1" s="63"/>
      <c r="W1" s="67" t="s">
        <v>223</v>
      </c>
      <c r="X1" s="63"/>
    </row>
    <row r="2" spans="1:24" ht="45" customHeight="1" x14ac:dyDescent="0.25">
      <c r="A2" s="68"/>
      <c r="B2" s="68"/>
      <c r="C2" s="74" t="s">
        <v>230</v>
      </c>
      <c r="D2" s="63"/>
      <c r="E2" s="74" t="s">
        <v>231</v>
      </c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  <c r="U2" s="63"/>
      <c r="V2" s="63"/>
      <c r="W2" s="63"/>
      <c r="X2" s="63"/>
    </row>
    <row r="3" spans="1:24" ht="24.95" customHeight="1" x14ac:dyDescent="0.25">
      <c r="A3" s="68"/>
      <c r="B3" s="68"/>
      <c r="C3" s="24" t="s">
        <v>224</v>
      </c>
      <c r="D3" s="24" t="s">
        <v>225</v>
      </c>
      <c r="E3" s="24" t="s">
        <v>224</v>
      </c>
      <c r="F3" s="24" t="s">
        <v>225</v>
      </c>
      <c r="G3" s="24" t="s">
        <v>224</v>
      </c>
      <c r="H3" s="24" t="s">
        <v>225</v>
      </c>
      <c r="I3" s="24" t="s">
        <v>224</v>
      </c>
      <c r="J3" s="24" t="s">
        <v>225</v>
      </c>
      <c r="K3" s="24" t="s">
        <v>224</v>
      </c>
      <c r="L3" s="24" t="s">
        <v>225</v>
      </c>
      <c r="M3" s="24" t="s">
        <v>224</v>
      </c>
      <c r="N3" s="24" t="s">
        <v>225</v>
      </c>
      <c r="O3" s="25" t="s">
        <v>224</v>
      </c>
      <c r="P3" s="25" t="s">
        <v>225</v>
      </c>
      <c r="Q3" s="25" t="s">
        <v>224</v>
      </c>
      <c r="R3" s="25" t="s">
        <v>225</v>
      </c>
      <c r="S3" s="17" t="s">
        <v>224</v>
      </c>
      <c r="T3" s="17" t="s">
        <v>225</v>
      </c>
      <c r="U3" s="17" t="s">
        <v>224</v>
      </c>
      <c r="V3" s="17" t="s">
        <v>225</v>
      </c>
      <c r="W3" s="17" t="s">
        <v>224</v>
      </c>
      <c r="X3" s="17" t="s">
        <v>225</v>
      </c>
    </row>
    <row r="4" spans="1:24" x14ac:dyDescent="0.25">
      <c r="A4" s="68"/>
      <c r="B4" s="68"/>
      <c r="C4" s="18"/>
      <c r="D4" s="19" t="s">
        <v>226</v>
      </c>
      <c r="E4" s="18"/>
      <c r="F4" s="19" t="s">
        <v>226</v>
      </c>
      <c r="G4" s="18"/>
      <c r="H4" s="18"/>
      <c r="I4" s="18"/>
      <c r="J4" s="18"/>
      <c r="K4" s="18"/>
      <c r="L4" s="18"/>
      <c r="M4" s="18"/>
      <c r="N4" s="19" t="s">
        <v>226</v>
      </c>
      <c r="O4" s="18"/>
      <c r="P4" s="19" t="s">
        <v>226</v>
      </c>
      <c r="Q4" s="20"/>
      <c r="R4" s="20"/>
      <c r="S4" s="18"/>
      <c r="T4" s="19" t="s">
        <v>226</v>
      </c>
      <c r="U4" s="18"/>
      <c r="V4" s="19" t="s">
        <v>226</v>
      </c>
      <c r="W4" s="18"/>
      <c r="X4" s="19" t="s">
        <v>226</v>
      </c>
    </row>
    <row r="5" spans="1:24" x14ac:dyDescent="0.25">
      <c r="A5" s="21">
        <v>1</v>
      </c>
      <c r="B5" s="21">
        <v>2</v>
      </c>
      <c r="C5" s="21">
        <v>3</v>
      </c>
      <c r="D5" s="21">
        <v>4</v>
      </c>
      <c r="E5" s="21">
        <v>5</v>
      </c>
      <c r="F5" s="21">
        <v>6</v>
      </c>
      <c r="G5" s="21">
        <v>7</v>
      </c>
      <c r="H5" s="21">
        <v>8</v>
      </c>
      <c r="I5" s="21">
        <v>9</v>
      </c>
      <c r="J5" s="21">
        <v>10</v>
      </c>
      <c r="K5" s="21">
        <v>11</v>
      </c>
      <c r="L5" s="21">
        <v>12</v>
      </c>
      <c r="M5" s="21">
        <v>13</v>
      </c>
      <c r="N5" s="21">
        <v>14</v>
      </c>
      <c r="O5" s="21">
        <v>15</v>
      </c>
      <c r="P5" s="21">
        <v>16</v>
      </c>
      <c r="Q5" s="21">
        <v>17</v>
      </c>
      <c r="R5" s="21">
        <v>18</v>
      </c>
      <c r="S5" s="21">
        <v>19</v>
      </c>
      <c r="T5" s="21">
        <v>20</v>
      </c>
      <c r="U5" s="21">
        <v>21</v>
      </c>
      <c r="V5" s="21">
        <v>22</v>
      </c>
      <c r="W5" s="21">
        <v>23</v>
      </c>
      <c r="X5" s="21">
        <v>24</v>
      </c>
    </row>
    <row r="6" spans="1:24" ht="20.100000000000001" customHeight="1" x14ac:dyDescent="0.25">
      <c r="A6" s="32" t="s">
        <v>0</v>
      </c>
      <c r="B6" s="33" t="s">
        <v>238</v>
      </c>
      <c r="C6" s="34">
        <f>SUM(C7:C1000)</f>
        <v>0</v>
      </c>
      <c r="D6" s="34">
        <f t="shared" ref="D6:X6" si="0">SUM(D7:D1000)</f>
        <v>0</v>
      </c>
      <c r="E6" s="34">
        <f t="shared" si="0"/>
        <v>0</v>
      </c>
      <c r="F6" s="34">
        <f t="shared" si="0"/>
        <v>0</v>
      </c>
      <c r="G6" s="34">
        <f t="shared" si="0"/>
        <v>0</v>
      </c>
      <c r="H6" s="34">
        <f t="shared" si="0"/>
        <v>0</v>
      </c>
      <c r="I6" s="34">
        <f t="shared" si="0"/>
        <v>0</v>
      </c>
      <c r="J6" s="34">
        <f t="shared" si="0"/>
        <v>0</v>
      </c>
      <c r="K6" s="34">
        <f t="shared" si="0"/>
        <v>0</v>
      </c>
      <c r="L6" s="34">
        <f t="shared" si="0"/>
        <v>0</v>
      </c>
      <c r="M6" s="34">
        <f t="shared" si="0"/>
        <v>0</v>
      </c>
      <c r="N6" s="34">
        <f t="shared" si="0"/>
        <v>0</v>
      </c>
      <c r="O6" s="34">
        <f t="shared" si="0"/>
        <v>0</v>
      </c>
      <c r="P6" s="34">
        <f t="shared" si="0"/>
        <v>0</v>
      </c>
      <c r="Q6" s="34">
        <f t="shared" si="0"/>
        <v>0</v>
      </c>
      <c r="R6" s="34">
        <f t="shared" si="0"/>
        <v>0</v>
      </c>
      <c r="S6" s="34">
        <f t="shared" si="0"/>
        <v>0</v>
      </c>
      <c r="T6" s="34">
        <f t="shared" si="0"/>
        <v>0</v>
      </c>
      <c r="U6" s="34">
        <f t="shared" si="0"/>
        <v>0</v>
      </c>
      <c r="V6" s="34">
        <f t="shared" si="0"/>
        <v>0</v>
      </c>
      <c r="W6" s="34">
        <f t="shared" si="0"/>
        <v>0</v>
      </c>
      <c r="X6" s="34">
        <f t="shared" si="0"/>
        <v>0</v>
      </c>
    </row>
    <row r="7" spans="1:24" ht="15" customHeight="1" x14ac:dyDescent="0.25">
      <c r="A7" s="22">
        <v>1</v>
      </c>
      <c r="B7" s="22"/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</row>
    <row r="8" spans="1:24" ht="15" customHeight="1" x14ac:dyDescent="0.25">
      <c r="A8" s="22">
        <v>2</v>
      </c>
      <c r="B8" s="22"/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</row>
    <row r="9" spans="1:24" ht="15" customHeight="1" x14ac:dyDescent="0.25">
      <c r="A9" s="22">
        <v>3</v>
      </c>
      <c r="B9" s="22"/>
      <c r="C9" s="46"/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</row>
    <row r="10" spans="1:24" ht="15" customHeight="1" x14ac:dyDescent="0.25">
      <c r="A10" s="22">
        <v>4</v>
      </c>
      <c r="B10" s="22"/>
      <c r="C10" s="46"/>
      <c r="D10" s="46"/>
      <c r="E10" s="46"/>
      <c r="F10" s="46"/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</row>
    <row r="11" spans="1:24" ht="15" customHeight="1" x14ac:dyDescent="0.25">
      <c r="A11" s="22">
        <v>5</v>
      </c>
      <c r="B11" s="22"/>
      <c r="C11" s="46"/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</row>
    <row r="12" spans="1:24" ht="15" customHeight="1" x14ac:dyDescent="0.25">
      <c r="A12" s="22">
        <v>6</v>
      </c>
      <c r="B12" s="22"/>
      <c r="C12" s="46"/>
      <c r="D12" s="46"/>
      <c r="E12" s="46"/>
      <c r="F12" s="46"/>
      <c r="G12" s="46"/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</row>
    <row r="13" spans="1:24" ht="15" customHeight="1" x14ac:dyDescent="0.25">
      <c r="A13" s="22">
        <v>7</v>
      </c>
      <c r="B13" s="22"/>
      <c r="C13" s="46"/>
      <c r="D13" s="46"/>
      <c r="E13" s="46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</row>
    <row r="14" spans="1:24" ht="15" customHeight="1" x14ac:dyDescent="0.25">
      <c r="A14" s="22">
        <v>8</v>
      </c>
      <c r="B14" s="22"/>
      <c r="C14" s="46"/>
      <c r="D14" s="46"/>
      <c r="E14" s="46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</row>
    <row r="15" spans="1:24" ht="15" customHeight="1" x14ac:dyDescent="0.25">
      <c r="A15" s="22">
        <v>9</v>
      </c>
      <c r="B15" s="22"/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</row>
    <row r="16" spans="1:24" ht="15" customHeight="1" x14ac:dyDescent="0.25">
      <c r="A16" s="22">
        <v>10</v>
      </c>
      <c r="B16" s="22"/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</row>
    <row r="17" spans="1:24" ht="15" customHeight="1" x14ac:dyDescent="0.25">
      <c r="A17" s="22">
        <v>11</v>
      </c>
      <c r="B17" s="22"/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</row>
    <row r="18" spans="1:24" ht="15" customHeight="1" x14ac:dyDescent="0.25">
      <c r="A18" s="22">
        <v>12</v>
      </c>
      <c r="B18" s="22"/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</row>
    <row r="19" spans="1:24" ht="15" customHeight="1" x14ac:dyDescent="0.25">
      <c r="A19" s="22">
        <v>13</v>
      </c>
      <c r="B19" s="22"/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</row>
    <row r="20" spans="1:24" ht="15" customHeight="1" x14ac:dyDescent="0.25">
      <c r="A20" s="22">
        <v>14</v>
      </c>
      <c r="B20" s="22"/>
      <c r="C20" s="46"/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</row>
    <row r="21" spans="1:24" ht="15" customHeight="1" x14ac:dyDescent="0.25">
      <c r="A21" s="22">
        <v>15</v>
      </c>
      <c r="B21" s="22"/>
      <c r="C21" s="46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</row>
    <row r="22" spans="1:24" ht="15" customHeight="1" x14ac:dyDescent="0.25">
      <c r="A22" s="22">
        <v>16</v>
      </c>
      <c r="B22" s="22"/>
      <c r="C22" s="46"/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</row>
    <row r="23" spans="1:24" ht="15" customHeight="1" x14ac:dyDescent="0.25">
      <c r="A23" s="22">
        <v>17</v>
      </c>
      <c r="B23" s="22"/>
      <c r="C23" s="46"/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</row>
    <row r="24" spans="1:24" ht="15" customHeight="1" x14ac:dyDescent="0.25">
      <c r="A24" s="22">
        <v>18</v>
      </c>
      <c r="B24" s="22"/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</row>
    <row r="25" spans="1:24" ht="15" customHeight="1" x14ac:dyDescent="0.25">
      <c r="A25" s="22">
        <v>19</v>
      </c>
      <c r="B25" s="22"/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</row>
    <row r="26" spans="1:24" ht="15" customHeight="1" x14ac:dyDescent="0.25">
      <c r="A26" s="22">
        <v>20</v>
      </c>
      <c r="B26" s="22"/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</row>
    <row r="27" spans="1:24" ht="15" customHeight="1" x14ac:dyDescent="0.25">
      <c r="A27" s="22">
        <v>21</v>
      </c>
      <c r="B27" s="22"/>
      <c r="C27" s="46"/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</row>
    <row r="28" spans="1:24" ht="15" customHeight="1" x14ac:dyDescent="0.25">
      <c r="A28" s="22">
        <v>22</v>
      </c>
      <c r="B28" s="22"/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</row>
    <row r="29" spans="1:24" ht="15" customHeight="1" x14ac:dyDescent="0.25">
      <c r="A29" s="22">
        <v>23</v>
      </c>
      <c r="B29" s="22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</row>
    <row r="30" spans="1:24" ht="15" customHeight="1" x14ac:dyDescent="0.25">
      <c r="A30" s="22">
        <v>24</v>
      </c>
      <c r="B30" s="22"/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</row>
    <row r="31" spans="1:24" ht="15" customHeight="1" x14ac:dyDescent="0.25">
      <c r="A31" s="22">
        <v>25</v>
      </c>
      <c r="B31" s="22"/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</row>
    <row r="32" spans="1:24" ht="15" customHeight="1" x14ac:dyDescent="0.25">
      <c r="A32" s="22">
        <v>26</v>
      </c>
      <c r="B32" s="22"/>
      <c r="C32" s="46"/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</row>
    <row r="33" spans="1:24" ht="15" customHeight="1" x14ac:dyDescent="0.25">
      <c r="A33" s="22">
        <v>27</v>
      </c>
      <c r="B33" s="22"/>
      <c r="C33" s="46"/>
      <c r="D33" s="46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</row>
    <row r="34" spans="1:24" ht="15" customHeight="1" x14ac:dyDescent="0.25">
      <c r="A34" s="22">
        <v>28</v>
      </c>
      <c r="B34" s="22"/>
      <c r="C34" s="46"/>
      <c r="D34" s="46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</row>
    <row r="35" spans="1:24" ht="15" customHeight="1" x14ac:dyDescent="0.25">
      <c r="A35" s="22">
        <v>29</v>
      </c>
      <c r="B35" s="22"/>
      <c r="C35" s="46"/>
      <c r="D35" s="46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</row>
    <row r="36" spans="1:24" ht="15" customHeight="1" x14ac:dyDescent="0.25">
      <c r="A36" s="22">
        <v>30</v>
      </c>
      <c r="B36" s="22"/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</row>
    <row r="37" spans="1:24" ht="15" customHeight="1" x14ac:dyDescent="0.25">
      <c r="A37" s="22">
        <v>31</v>
      </c>
      <c r="B37" s="22"/>
      <c r="C37" s="46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</row>
    <row r="38" spans="1:24" ht="15" customHeight="1" x14ac:dyDescent="0.25">
      <c r="A38" s="22">
        <v>32</v>
      </c>
      <c r="B38" s="22"/>
      <c r="C38" s="46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</row>
    <row r="39" spans="1:24" ht="15" customHeight="1" x14ac:dyDescent="0.25">
      <c r="A39" s="22">
        <v>33</v>
      </c>
      <c r="B39" s="22"/>
      <c r="C39" s="46"/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</row>
    <row r="40" spans="1:24" ht="15" customHeight="1" x14ac:dyDescent="0.25">
      <c r="A40" s="22">
        <v>34</v>
      </c>
      <c r="B40" s="22"/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</row>
    <row r="41" spans="1:24" ht="15" customHeight="1" x14ac:dyDescent="0.25">
      <c r="A41" s="22">
        <v>35</v>
      </c>
      <c r="B41" s="22"/>
      <c r="C41" s="46"/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</row>
    <row r="42" spans="1:24" ht="15" customHeight="1" x14ac:dyDescent="0.25">
      <c r="A42" s="22">
        <v>36</v>
      </c>
      <c r="B42" s="22"/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</row>
    <row r="43" spans="1:24" ht="15" customHeight="1" x14ac:dyDescent="0.25">
      <c r="A43" s="22">
        <v>37</v>
      </c>
      <c r="B43" s="22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</row>
    <row r="44" spans="1:24" ht="15" customHeight="1" x14ac:dyDescent="0.25">
      <c r="A44" s="22">
        <v>38</v>
      </c>
      <c r="B44" s="22"/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</row>
    <row r="45" spans="1:24" ht="15" customHeight="1" x14ac:dyDescent="0.25">
      <c r="A45" s="22">
        <v>39</v>
      </c>
      <c r="B45" s="22"/>
      <c r="C45" s="46"/>
      <c r="D45" s="46"/>
      <c r="E45" s="46"/>
      <c r="F45" s="46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</row>
    <row r="46" spans="1:24" ht="15" customHeight="1" x14ac:dyDescent="0.25">
      <c r="A46" s="22">
        <v>40</v>
      </c>
      <c r="B46" s="22"/>
      <c r="C46" s="46"/>
      <c r="D46" s="46"/>
      <c r="E46" s="46"/>
      <c r="F46" s="46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</row>
    <row r="47" spans="1:24" ht="15" customHeight="1" x14ac:dyDescent="0.25">
      <c r="A47" s="22">
        <v>41</v>
      </c>
      <c r="B47" s="22"/>
      <c r="C47" s="46"/>
      <c r="D47" s="46"/>
      <c r="E47" s="46"/>
      <c r="F47" s="46"/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</row>
    <row r="48" spans="1:24" ht="15" customHeight="1" x14ac:dyDescent="0.25">
      <c r="A48" s="22">
        <v>42</v>
      </c>
      <c r="B48" s="22"/>
      <c r="C48" s="46"/>
      <c r="D48" s="46"/>
      <c r="E48" s="46"/>
      <c r="F48" s="46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</row>
    <row r="49" spans="1:24" ht="15" customHeight="1" x14ac:dyDescent="0.25">
      <c r="A49" s="22">
        <v>43</v>
      </c>
      <c r="B49" s="22"/>
      <c r="C49" s="46"/>
      <c r="D49" s="46"/>
      <c r="E49" s="46"/>
      <c r="F49" s="46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</row>
    <row r="50" spans="1:24" ht="15" customHeight="1" x14ac:dyDescent="0.25">
      <c r="A50" s="22">
        <v>44</v>
      </c>
      <c r="B50" s="22"/>
      <c r="C50" s="46"/>
      <c r="D50" s="46"/>
      <c r="E50" s="46"/>
      <c r="F50" s="46"/>
      <c r="G50" s="46"/>
      <c r="H50" s="46"/>
      <c r="I50" s="46"/>
      <c r="J50" s="46"/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</row>
    <row r="51" spans="1:24" ht="15" customHeight="1" x14ac:dyDescent="0.25">
      <c r="A51" s="22">
        <v>45</v>
      </c>
      <c r="B51" s="22"/>
      <c r="C51" s="46"/>
      <c r="D51" s="46"/>
      <c r="E51" s="46"/>
      <c r="F51" s="46"/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</row>
    <row r="52" spans="1:24" ht="15" customHeight="1" x14ac:dyDescent="0.25">
      <c r="A52" s="22">
        <v>46</v>
      </c>
      <c r="B52" s="22"/>
      <c r="C52" s="46"/>
      <c r="D52" s="46"/>
      <c r="E52" s="46"/>
      <c r="F52" s="46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</row>
    <row r="53" spans="1:24" ht="15" customHeight="1" x14ac:dyDescent="0.25">
      <c r="A53" s="22">
        <v>47</v>
      </c>
      <c r="B53" s="22"/>
      <c r="C53" s="46"/>
      <c r="D53" s="46"/>
      <c r="E53" s="46"/>
      <c r="F53" s="46"/>
      <c r="G53" s="46"/>
      <c r="H53" s="46"/>
      <c r="I53" s="46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</row>
    <row r="54" spans="1:24" ht="15" customHeight="1" x14ac:dyDescent="0.25">
      <c r="A54" s="22">
        <v>48</v>
      </c>
      <c r="B54" s="22"/>
      <c r="C54" s="46"/>
      <c r="D54" s="46"/>
      <c r="E54" s="46"/>
      <c r="F54" s="46"/>
      <c r="G54" s="46"/>
      <c r="H54" s="46"/>
      <c r="I54" s="46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</row>
    <row r="55" spans="1:24" ht="15" customHeight="1" x14ac:dyDescent="0.25">
      <c r="A55" s="22">
        <v>49</v>
      </c>
      <c r="B55" s="22"/>
      <c r="C55" s="46"/>
      <c r="D55" s="46"/>
      <c r="E55" s="46"/>
      <c r="F55" s="46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</row>
    <row r="56" spans="1:24" ht="15" customHeight="1" x14ac:dyDescent="0.25">
      <c r="A56" s="22">
        <v>50</v>
      </c>
      <c r="B56" s="22"/>
      <c r="C56" s="46"/>
      <c r="D56" s="46"/>
      <c r="E56" s="46"/>
      <c r="F56" s="46"/>
      <c r="G56" s="46"/>
      <c r="H56" s="46"/>
      <c r="I56" s="46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</row>
    <row r="57" spans="1:24" ht="15" customHeight="1" x14ac:dyDescent="0.25">
      <c r="A57" s="22">
        <v>51</v>
      </c>
      <c r="B57" s="22"/>
      <c r="C57" s="46"/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</row>
    <row r="58" spans="1:24" ht="15" customHeight="1" x14ac:dyDescent="0.25">
      <c r="A58" s="22">
        <v>52</v>
      </c>
      <c r="B58" s="22"/>
      <c r="C58" s="46"/>
      <c r="D58" s="46"/>
      <c r="E58" s="46"/>
      <c r="F58" s="46"/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</row>
    <row r="59" spans="1:24" ht="15" customHeight="1" x14ac:dyDescent="0.25">
      <c r="A59" s="22">
        <v>53</v>
      </c>
      <c r="B59" s="22"/>
      <c r="C59" s="46"/>
      <c r="D59" s="46"/>
      <c r="E59" s="46"/>
      <c r="F59" s="46"/>
      <c r="G59" s="46"/>
      <c r="H59" s="46"/>
      <c r="I59" s="46"/>
      <c r="J59" s="46"/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</row>
    <row r="60" spans="1:24" ht="15" customHeight="1" x14ac:dyDescent="0.25">
      <c r="A60" s="22">
        <v>54</v>
      </c>
      <c r="B60" s="22"/>
      <c r="C60" s="46"/>
      <c r="D60" s="46"/>
      <c r="E60" s="46"/>
      <c r="F60" s="46"/>
      <c r="G60" s="46"/>
      <c r="H60" s="46"/>
      <c r="I60" s="46"/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</row>
    <row r="61" spans="1:24" ht="15" customHeight="1" x14ac:dyDescent="0.25">
      <c r="A61" s="22">
        <v>55</v>
      </c>
      <c r="B61" s="22"/>
      <c r="C61" s="46"/>
      <c r="D61" s="46"/>
      <c r="E61" s="46"/>
      <c r="F61" s="46"/>
      <c r="G61" s="46"/>
      <c r="H61" s="46"/>
      <c r="I61" s="46"/>
      <c r="J61" s="46"/>
      <c r="K61" s="46"/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</row>
    <row r="62" spans="1:24" ht="15" customHeight="1" x14ac:dyDescent="0.25">
      <c r="A62" s="22">
        <v>56</v>
      </c>
      <c r="B62" s="22"/>
      <c r="C62" s="46"/>
      <c r="D62" s="46"/>
      <c r="E62" s="46"/>
      <c r="F62" s="46"/>
      <c r="G62" s="46"/>
      <c r="H62" s="46"/>
      <c r="I62" s="46"/>
      <c r="J62" s="46"/>
      <c r="K62" s="46"/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46"/>
    </row>
    <row r="63" spans="1:24" ht="15" customHeight="1" x14ac:dyDescent="0.25">
      <c r="A63" s="22">
        <v>57</v>
      </c>
      <c r="B63" s="22"/>
      <c r="C63" s="46"/>
      <c r="D63" s="46"/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6"/>
      <c r="Q63" s="46"/>
      <c r="R63" s="46"/>
      <c r="S63" s="46"/>
      <c r="T63" s="46"/>
      <c r="U63" s="46"/>
      <c r="V63" s="46"/>
      <c r="W63" s="46"/>
      <c r="X63" s="46"/>
    </row>
    <row r="64" spans="1:24" ht="15" customHeight="1" x14ac:dyDescent="0.25">
      <c r="A64" s="22">
        <v>58</v>
      </c>
      <c r="B64" s="22"/>
      <c r="C64" s="46"/>
      <c r="D64" s="46"/>
      <c r="E64" s="46"/>
      <c r="F64" s="46"/>
      <c r="G64" s="46"/>
      <c r="H64" s="46"/>
      <c r="I64" s="46"/>
      <c r="J64" s="46"/>
      <c r="K64" s="46"/>
      <c r="L64" s="46"/>
      <c r="M64" s="46"/>
      <c r="N64" s="46"/>
      <c r="O64" s="46"/>
      <c r="P64" s="46"/>
      <c r="Q64" s="46"/>
      <c r="R64" s="46"/>
      <c r="S64" s="46"/>
      <c r="T64" s="46"/>
      <c r="U64" s="46"/>
      <c r="V64" s="46"/>
      <c r="W64" s="46"/>
      <c r="X64" s="46"/>
    </row>
    <row r="65" spans="1:24" ht="15" customHeight="1" x14ac:dyDescent="0.25">
      <c r="A65" s="22">
        <v>59</v>
      </c>
      <c r="B65" s="22"/>
      <c r="C65" s="46"/>
      <c r="D65" s="46"/>
      <c r="E65" s="46"/>
      <c r="F65" s="46"/>
      <c r="G65" s="46"/>
      <c r="H65" s="46"/>
      <c r="I65" s="46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</row>
    <row r="66" spans="1:24" ht="15" customHeight="1" x14ac:dyDescent="0.25">
      <c r="A66" s="22">
        <v>60</v>
      </c>
      <c r="B66" s="22"/>
      <c r="C66" s="46"/>
      <c r="D66" s="46"/>
      <c r="E66" s="46"/>
      <c r="F66" s="46"/>
      <c r="G66" s="46"/>
      <c r="H66" s="46"/>
      <c r="I66" s="46"/>
      <c r="J66" s="46"/>
      <c r="K66" s="46"/>
      <c r="L66" s="46"/>
      <c r="M66" s="46"/>
      <c r="N66" s="46"/>
      <c r="O66" s="46"/>
      <c r="P66" s="46"/>
      <c r="Q66" s="46"/>
      <c r="R66" s="46"/>
      <c r="S66" s="46"/>
      <c r="T66" s="46"/>
      <c r="U66" s="46"/>
      <c r="V66" s="46"/>
      <c r="W66" s="46"/>
      <c r="X66" s="46"/>
    </row>
    <row r="67" spans="1:24" ht="15" customHeight="1" x14ac:dyDescent="0.25">
      <c r="A67" s="22">
        <v>61</v>
      </c>
      <c r="B67" s="22"/>
      <c r="C67" s="46"/>
      <c r="D67" s="46"/>
      <c r="E67" s="46"/>
      <c r="F67" s="46"/>
      <c r="G67" s="46"/>
      <c r="H67" s="46"/>
      <c r="I67" s="46"/>
      <c r="J67" s="46"/>
      <c r="K67" s="46"/>
      <c r="L67" s="46"/>
      <c r="M67" s="46"/>
      <c r="N67" s="46"/>
      <c r="O67" s="46"/>
      <c r="P67" s="46"/>
      <c r="Q67" s="46"/>
      <c r="R67" s="46"/>
      <c r="S67" s="46"/>
      <c r="T67" s="46"/>
      <c r="U67" s="46"/>
      <c r="V67" s="46"/>
      <c r="W67" s="46"/>
      <c r="X67" s="46"/>
    </row>
    <row r="68" spans="1:24" ht="15" customHeight="1" x14ac:dyDescent="0.25">
      <c r="A68" s="22">
        <v>62</v>
      </c>
      <c r="B68" s="22"/>
      <c r="C68" s="46"/>
      <c r="D68" s="46"/>
      <c r="E68" s="46"/>
      <c r="F68" s="46"/>
      <c r="G68" s="46"/>
      <c r="H68" s="46"/>
      <c r="I68" s="46"/>
      <c r="J68" s="46"/>
      <c r="K68" s="46"/>
      <c r="L68" s="46"/>
      <c r="M68" s="46"/>
      <c r="N68" s="46"/>
      <c r="O68" s="46"/>
      <c r="P68" s="46"/>
      <c r="Q68" s="46"/>
      <c r="R68" s="46"/>
      <c r="S68" s="46"/>
      <c r="T68" s="46"/>
      <c r="U68" s="46"/>
      <c r="V68" s="46"/>
      <c r="W68" s="46"/>
      <c r="X68" s="46"/>
    </row>
    <row r="69" spans="1:24" ht="15" customHeight="1" x14ac:dyDescent="0.25">
      <c r="A69" s="22">
        <v>63</v>
      </c>
      <c r="B69" s="22"/>
      <c r="C69" s="46"/>
      <c r="D69" s="46"/>
      <c r="E69" s="46"/>
      <c r="F69" s="46"/>
      <c r="G69" s="46"/>
      <c r="H69" s="46"/>
      <c r="I69" s="46"/>
      <c r="J69" s="46"/>
      <c r="K69" s="46"/>
      <c r="L69" s="46"/>
      <c r="M69" s="46"/>
      <c r="N69" s="46"/>
      <c r="O69" s="46"/>
      <c r="P69" s="46"/>
      <c r="Q69" s="46"/>
      <c r="R69" s="46"/>
      <c r="S69" s="46"/>
      <c r="T69" s="46"/>
      <c r="U69" s="46"/>
      <c r="V69" s="46"/>
      <c r="W69" s="46"/>
      <c r="X69" s="46"/>
    </row>
    <row r="70" spans="1:24" ht="15" customHeight="1" x14ac:dyDescent="0.25">
      <c r="A70" s="22">
        <v>64</v>
      </c>
      <c r="B70" s="22"/>
      <c r="C70" s="46"/>
      <c r="D70" s="46"/>
      <c r="E70" s="46"/>
      <c r="F70" s="46"/>
      <c r="G70" s="46"/>
      <c r="H70" s="46"/>
      <c r="I70" s="46"/>
      <c r="J70" s="46"/>
      <c r="K70" s="46"/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</row>
    <row r="71" spans="1:24" ht="15" customHeight="1" x14ac:dyDescent="0.25">
      <c r="A71" s="22">
        <v>65</v>
      </c>
      <c r="B71" s="22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  <c r="O71" s="46"/>
      <c r="P71" s="46"/>
      <c r="Q71" s="46"/>
      <c r="R71" s="46"/>
      <c r="S71" s="46"/>
      <c r="T71" s="46"/>
      <c r="U71" s="46"/>
      <c r="V71" s="46"/>
      <c r="W71" s="46"/>
      <c r="X71" s="46"/>
    </row>
    <row r="72" spans="1:24" ht="15" customHeight="1" x14ac:dyDescent="0.25">
      <c r="A72" s="22">
        <v>66</v>
      </c>
      <c r="B72" s="22"/>
      <c r="C72" s="46"/>
      <c r="D72" s="46"/>
      <c r="E72" s="46"/>
      <c r="F72" s="46"/>
      <c r="G72" s="46"/>
      <c r="H72" s="46"/>
      <c r="I72" s="46"/>
      <c r="J72" s="46"/>
      <c r="K72" s="46"/>
      <c r="L72" s="46"/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  <c r="X72" s="46"/>
    </row>
    <row r="73" spans="1:24" ht="15" customHeight="1" x14ac:dyDescent="0.25">
      <c r="A73" s="22">
        <v>67</v>
      </c>
      <c r="B73" s="22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</row>
    <row r="74" spans="1:24" ht="15" customHeight="1" x14ac:dyDescent="0.25">
      <c r="A74" s="22">
        <v>68</v>
      </c>
      <c r="B74" s="22"/>
      <c r="C74" s="46"/>
      <c r="D74" s="46"/>
      <c r="E74" s="46"/>
      <c r="F74" s="46"/>
      <c r="G74" s="46"/>
      <c r="H74" s="46"/>
      <c r="I74" s="46"/>
      <c r="J74" s="46"/>
      <c r="K74" s="46"/>
      <c r="L74" s="46"/>
      <c r="M74" s="46"/>
      <c r="N74" s="46"/>
      <c r="O74" s="46"/>
      <c r="P74" s="46"/>
      <c r="Q74" s="46"/>
      <c r="R74" s="46"/>
      <c r="S74" s="46"/>
      <c r="T74" s="46"/>
      <c r="U74" s="46"/>
      <c r="V74" s="46"/>
      <c r="W74" s="46"/>
      <c r="X74" s="46"/>
    </row>
    <row r="75" spans="1:24" ht="15" customHeight="1" x14ac:dyDescent="0.25">
      <c r="A75" s="22">
        <v>69</v>
      </c>
      <c r="B75" s="22"/>
      <c r="C75" s="46"/>
      <c r="D75" s="46"/>
      <c r="E75" s="46"/>
      <c r="F75" s="46"/>
      <c r="G75" s="46"/>
      <c r="H75" s="46"/>
      <c r="I75" s="46"/>
      <c r="J75" s="46"/>
      <c r="K75" s="46"/>
      <c r="L75" s="46"/>
      <c r="M75" s="46"/>
      <c r="N75" s="46"/>
      <c r="O75" s="46"/>
      <c r="P75" s="46"/>
      <c r="Q75" s="46"/>
      <c r="R75" s="46"/>
      <c r="S75" s="46"/>
      <c r="T75" s="46"/>
      <c r="U75" s="46"/>
      <c r="V75" s="46"/>
      <c r="W75" s="46"/>
      <c r="X75" s="46"/>
    </row>
    <row r="76" spans="1:24" ht="15" customHeight="1" x14ac:dyDescent="0.25">
      <c r="A76" s="22">
        <v>70</v>
      </c>
      <c r="B76" s="22"/>
      <c r="C76" s="46"/>
      <c r="D76" s="46"/>
      <c r="E76" s="46"/>
      <c r="F76" s="46"/>
      <c r="G76" s="46"/>
      <c r="H76" s="46"/>
      <c r="I76" s="46"/>
      <c r="J76" s="46"/>
      <c r="K76" s="46"/>
      <c r="L76" s="46"/>
      <c r="M76" s="46"/>
      <c r="N76" s="46"/>
      <c r="O76" s="46"/>
      <c r="P76" s="46"/>
      <c r="Q76" s="46"/>
      <c r="R76" s="46"/>
      <c r="S76" s="46"/>
      <c r="T76" s="46"/>
      <c r="U76" s="46"/>
      <c r="V76" s="46"/>
      <c r="W76" s="46"/>
      <c r="X76" s="46"/>
    </row>
    <row r="77" spans="1:24" ht="15" customHeight="1" x14ac:dyDescent="0.25">
      <c r="A77" s="22">
        <v>71</v>
      </c>
      <c r="B77" s="22"/>
      <c r="C77" s="46"/>
      <c r="D77" s="46"/>
      <c r="E77" s="46"/>
      <c r="F77" s="46"/>
      <c r="G77" s="46"/>
      <c r="H77" s="46"/>
      <c r="I77" s="46"/>
      <c r="J77" s="46"/>
      <c r="K77" s="46"/>
      <c r="L77" s="46"/>
      <c r="M77" s="46"/>
      <c r="N77" s="46"/>
      <c r="O77" s="46"/>
      <c r="P77" s="46"/>
      <c r="Q77" s="46"/>
      <c r="R77" s="46"/>
      <c r="S77" s="46"/>
      <c r="T77" s="46"/>
      <c r="U77" s="46"/>
      <c r="V77" s="46"/>
      <c r="W77" s="46"/>
      <c r="X77" s="46"/>
    </row>
    <row r="78" spans="1:24" ht="15" customHeight="1" x14ac:dyDescent="0.25">
      <c r="A78" s="22">
        <v>72</v>
      </c>
      <c r="B78" s="22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</row>
    <row r="79" spans="1:24" ht="15" customHeight="1" x14ac:dyDescent="0.25">
      <c r="A79" s="22">
        <v>73</v>
      </c>
      <c r="B79" s="22"/>
      <c r="C79" s="46"/>
      <c r="D79" s="46"/>
      <c r="E79" s="46"/>
      <c r="F79" s="46"/>
      <c r="G79" s="46"/>
      <c r="H79" s="46"/>
      <c r="I79" s="46"/>
      <c r="J79" s="46"/>
      <c r="K79" s="46"/>
      <c r="L79" s="46"/>
      <c r="M79" s="46"/>
      <c r="N79" s="46"/>
      <c r="O79" s="46"/>
      <c r="P79" s="46"/>
      <c r="Q79" s="46"/>
      <c r="R79" s="46"/>
      <c r="S79" s="46"/>
      <c r="T79" s="46"/>
      <c r="U79" s="46"/>
      <c r="V79" s="46"/>
      <c r="W79" s="46"/>
      <c r="X79" s="46"/>
    </row>
    <row r="80" spans="1:24" ht="15" customHeight="1" x14ac:dyDescent="0.25">
      <c r="A80" s="22">
        <v>74</v>
      </c>
      <c r="B80" s="22"/>
      <c r="C80" s="46"/>
      <c r="D80" s="46"/>
      <c r="E80" s="46"/>
      <c r="F80" s="46"/>
      <c r="G80" s="46"/>
      <c r="H80" s="46"/>
      <c r="I80" s="46"/>
      <c r="J80" s="46"/>
      <c r="K80" s="46"/>
      <c r="L80" s="46"/>
      <c r="M80" s="46"/>
      <c r="N80" s="46"/>
      <c r="O80" s="46"/>
      <c r="P80" s="46"/>
      <c r="Q80" s="46"/>
      <c r="R80" s="46"/>
      <c r="S80" s="46"/>
      <c r="T80" s="46"/>
      <c r="U80" s="46"/>
      <c r="V80" s="46"/>
      <c r="W80" s="46"/>
      <c r="X80" s="46"/>
    </row>
    <row r="81" spans="1:24" ht="15" customHeight="1" x14ac:dyDescent="0.25">
      <c r="A81" s="22">
        <v>75</v>
      </c>
      <c r="B81" s="22"/>
      <c r="C81" s="46"/>
      <c r="D81" s="46"/>
      <c r="E81" s="46"/>
      <c r="F81" s="46"/>
      <c r="G81" s="46"/>
      <c r="H81" s="46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</row>
    <row r="82" spans="1:24" ht="15" customHeight="1" x14ac:dyDescent="0.25">
      <c r="A82" s="22">
        <v>76</v>
      </c>
      <c r="B82" s="22"/>
      <c r="C82" s="46"/>
      <c r="D82" s="46"/>
      <c r="E82" s="46"/>
      <c r="F82" s="46"/>
      <c r="G82" s="46"/>
      <c r="H82" s="46"/>
      <c r="I82" s="46"/>
      <c r="J82" s="46"/>
      <c r="K82" s="46"/>
      <c r="L82" s="46"/>
      <c r="M82" s="46"/>
      <c r="N82" s="46"/>
      <c r="O82" s="46"/>
      <c r="P82" s="46"/>
      <c r="Q82" s="46"/>
      <c r="R82" s="46"/>
      <c r="S82" s="46"/>
      <c r="T82" s="46"/>
      <c r="U82" s="46"/>
      <c r="V82" s="46"/>
      <c r="W82" s="46"/>
      <c r="X82" s="46"/>
    </row>
    <row r="83" spans="1:24" ht="15" customHeight="1" x14ac:dyDescent="0.25">
      <c r="A83" s="22">
        <v>77</v>
      </c>
      <c r="B83" s="22"/>
      <c r="C83" s="46"/>
      <c r="D83" s="46"/>
      <c r="E83" s="46"/>
      <c r="F83" s="46"/>
      <c r="G83" s="46"/>
      <c r="H83" s="46"/>
      <c r="I83" s="46"/>
      <c r="J83" s="46"/>
      <c r="K83" s="46"/>
      <c r="L83" s="46"/>
      <c r="M83" s="46"/>
      <c r="N83" s="46"/>
      <c r="O83" s="46"/>
      <c r="P83" s="46"/>
      <c r="Q83" s="46"/>
      <c r="R83" s="46"/>
      <c r="S83" s="46"/>
      <c r="T83" s="46"/>
      <c r="U83" s="46"/>
      <c r="V83" s="46"/>
      <c r="W83" s="46"/>
      <c r="X83" s="46"/>
    </row>
    <row r="84" spans="1:24" ht="15" customHeight="1" x14ac:dyDescent="0.25">
      <c r="A84" s="22">
        <v>78</v>
      </c>
      <c r="B84" s="22"/>
      <c r="C84" s="46"/>
      <c r="D84" s="46"/>
      <c r="E84" s="46"/>
      <c r="F84" s="46"/>
      <c r="G84" s="46"/>
      <c r="H84" s="46"/>
      <c r="I84" s="46"/>
      <c r="J84" s="46"/>
      <c r="K84" s="46"/>
      <c r="L84" s="46"/>
      <c r="M84" s="46"/>
      <c r="N84" s="46"/>
      <c r="O84" s="46"/>
      <c r="P84" s="46"/>
      <c r="Q84" s="46"/>
      <c r="R84" s="46"/>
      <c r="S84" s="46"/>
      <c r="T84" s="46"/>
      <c r="U84" s="46"/>
      <c r="V84" s="46"/>
      <c r="W84" s="46"/>
      <c r="X84" s="46"/>
    </row>
    <row r="85" spans="1:24" ht="15" customHeight="1" x14ac:dyDescent="0.25">
      <c r="A85" s="22">
        <v>79</v>
      </c>
      <c r="B85" s="22"/>
      <c r="C85" s="46"/>
      <c r="D85" s="46"/>
      <c r="E85" s="46"/>
      <c r="F85" s="46"/>
      <c r="G85" s="46"/>
      <c r="H85" s="46"/>
      <c r="I85" s="46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</row>
    <row r="86" spans="1:24" ht="15" customHeight="1" x14ac:dyDescent="0.25">
      <c r="A86" s="22">
        <v>80</v>
      </c>
      <c r="B86" s="22"/>
      <c r="C86" s="46"/>
      <c r="D86" s="46"/>
      <c r="E86" s="46"/>
      <c r="F86" s="46"/>
      <c r="G86" s="46"/>
      <c r="H86" s="46"/>
      <c r="I86" s="46"/>
      <c r="J86" s="46"/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</row>
    <row r="87" spans="1:24" ht="15" customHeight="1" x14ac:dyDescent="0.25">
      <c r="A87" s="22">
        <v>81</v>
      </c>
      <c r="B87" s="22"/>
      <c r="C87" s="46"/>
      <c r="D87" s="46"/>
      <c r="E87" s="46"/>
      <c r="F87" s="46"/>
      <c r="G87" s="46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</row>
    <row r="88" spans="1:24" ht="15" customHeight="1" x14ac:dyDescent="0.25">
      <c r="A88" s="22">
        <v>82</v>
      </c>
      <c r="B88" s="22"/>
      <c r="C88" s="46"/>
      <c r="D88" s="46"/>
      <c r="E88" s="46"/>
      <c r="F88" s="46"/>
      <c r="G88" s="46"/>
      <c r="H88" s="46"/>
      <c r="I88" s="46"/>
      <c r="J88" s="46"/>
      <c r="K88" s="46"/>
      <c r="L88" s="46"/>
      <c r="M88" s="46"/>
      <c r="N88" s="46"/>
      <c r="O88" s="46"/>
      <c r="P88" s="46"/>
      <c r="Q88" s="46"/>
      <c r="R88" s="46"/>
      <c r="S88" s="46"/>
      <c r="T88" s="46"/>
      <c r="U88" s="46"/>
      <c r="V88" s="46"/>
      <c r="W88" s="46"/>
      <c r="X88" s="46"/>
    </row>
    <row r="89" spans="1:24" ht="15" customHeight="1" x14ac:dyDescent="0.25">
      <c r="A89" s="22">
        <v>83</v>
      </c>
      <c r="B89" s="22"/>
      <c r="C89" s="46"/>
      <c r="D89" s="46"/>
      <c r="E89" s="46"/>
      <c r="F89" s="46"/>
      <c r="G89" s="46"/>
      <c r="H89" s="46"/>
      <c r="I89" s="46"/>
      <c r="J89" s="46"/>
      <c r="K89" s="46"/>
      <c r="L89" s="46"/>
      <c r="M89" s="46"/>
      <c r="N89" s="46"/>
      <c r="O89" s="46"/>
      <c r="P89" s="46"/>
      <c r="Q89" s="46"/>
      <c r="R89" s="46"/>
      <c r="S89" s="46"/>
      <c r="T89" s="46"/>
      <c r="U89" s="46"/>
      <c r="V89" s="46"/>
      <c r="W89" s="46"/>
      <c r="X89" s="46"/>
    </row>
    <row r="90" spans="1:24" ht="15" customHeight="1" x14ac:dyDescent="0.25">
      <c r="A90" s="22">
        <v>84</v>
      </c>
      <c r="B90" s="22"/>
      <c r="C90" s="46"/>
      <c r="D90" s="46"/>
      <c r="E90" s="46"/>
      <c r="F90" s="46"/>
      <c r="G90" s="46"/>
      <c r="H90" s="46"/>
      <c r="I90" s="46"/>
      <c r="J90" s="46"/>
      <c r="K90" s="46"/>
      <c r="L90" s="46"/>
      <c r="M90" s="46"/>
      <c r="N90" s="46"/>
      <c r="O90" s="46"/>
      <c r="P90" s="46"/>
      <c r="Q90" s="46"/>
      <c r="R90" s="46"/>
      <c r="S90" s="46"/>
      <c r="T90" s="46"/>
      <c r="U90" s="46"/>
      <c r="V90" s="46"/>
      <c r="W90" s="46"/>
      <c r="X90" s="46"/>
    </row>
    <row r="91" spans="1:24" ht="15" customHeight="1" x14ac:dyDescent="0.25">
      <c r="A91" s="22">
        <v>85</v>
      </c>
      <c r="B91" s="22"/>
      <c r="C91" s="46"/>
      <c r="D91" s="46"/>
      <c r="E91" s="46"/>
      <c r="F91" s="46"/>
      <c r="G91" s="46"/>
      <c r="H91" s="46"/>
      <c r="I91" s="46"/>
      <c r="J91" s="46"/>
      <c r="K91" s="46"/>
      <c r="L91" s="46"/>
      <c r="M91" s="46"/>
      <c r="N91" s="46"/>
      <c r="O91" s="46"/>
      <c r="P91" s="46"/>
      <c r="Q91" s="46"/>
      <c r="R91" s="46"/>
      <c r="S91" s="46"/>
      <c r="T91" s="46"/>
      <c r="U91" s="46"/>
      <c r="V91" s="46"/>
      <c r="W91" s="46"/>
      <c r="X91" s="46"/>
    </row>
    <row r="92" spans="1:24" ht="15" customHeight="1" x14ac:dyDescent="0.25">
      <c r="A92" s="22">
        <v>86</v>
      </c>
      <c r="B92" s="22"/>
      <c r="C92" s="46"/>
      <c r="D92" s="46"/>
      <c r="E92" s="46"/>
      <c r="F92" s="46"/>
      <c r="G92" s="46"/>
      <c r="H92" s="46"/>
      <c r="I92" s="46"/>
      <c r="J92" s="46"/>
      <c r="K92" s="46"/>
      <c r="L92" s="46"/>
      <c r="M92" s="46"/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</row>
    <row r="93" spans="1:24" ht="15" customHeight="1" x14ac:dyDescent="0.25">
      <c r="A93" s="22">
        <v>87</v>
      </c>
      <c r="B93" s="22"/>
      <c r="C93" s="46"/>
      <c r="D93" s="46"/>
      <c r="E93" s="46"/>
      <c r="F93" s="46"/>
      <c r="G93" s="46"/>
      <c r="H93" s="46"/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</row>
    <row r="94" spans="1:24" ht="15" customHeight="1" x14ac:dyDescent="0.25">
      <c r="A94" s="22">
        <v>88</v>
      </c>
      <c r="B94" s="22"/>
      <c r="C94" s="46"/>
      <c r="D94" s="46"/>
      <c r="E94" s="46"/>
      <c r="F94" s="46"/>
      <c r="G94" s="46"/>
      <c r="H94" s="46"/>
      <c r="I94" s="46"/>
      <c r="J94" s="46"/>
      <c r="K94" s="46"/>
      <c r="L94" s="46"/>
      <c r="M94" s="46"/>
      <c r="N94" s="46"/>
      <c r="O94" s="46"/>
      <c r="P94" s="46"/>
      <c r="Q94" s="46"/>
      <c r="R94" s="46"/>
      <c r="S94" s="46"/>
      <c r="T94" s="46"/>
      <c r="U94" s="46"/>
      <c r="V94" s="46"/>
      <c r="W94" s="46"/>
      <c r="X94" s="46"/>
    </row>
    <row r="95" spans="1:24" ht="15" customHeight="1" x14ac:dyDescent="0.25">
      <c r="A95" s="22">
        <v>89</v>
      </c>
      <c r="B95" s="22"/>
      <c r="C95" s="46"/>
      <c r="D95" s="46"/>
      <c r="E95" s="46"/>
      <c r="F95" s="46"/>
      <c r="G95" s="46"/>
      <c r="H95" s="46"/>
      <c r="I95" s="46"/>
      <c r="J95" s="46"/>
      <c r="K95" s="46"/>
      <c r="L95" s="46"/>
      <c r="M95" s="46"/>
      <c r="N95" s="46"/>
      <c r="O95" s="46"/>
      <c r="P95" s="46"/>
      <c r="Q95" s="46"/>
      <c r="R95" s="46"/>
      <c r="S95" s="46"/>
      <c r="T95" s="46"/>
      <c r="U95" s="46"/>
      <c r="V95" s="46"/>
      <c r="W95" s="46"/>
      <c r="X95" s="46"/>
    </row>
    <row r="96" spans="1:24" ht="15" customHeight="1" x14ac:dyDescent="0.25">
      <c r="A96" s="22">
        <v>90</v>
      </c>
      <c r="B96" s="22"/>
      <c r="C96" s="46"/>
      <c r="D96" s="46"/>
      <c r="E96" s="46"/>
      <c r="F96" s="46"/>
      <c r="G96" s="46"/>
      <c r="H96" s="46"/>
      <c r="I96" s="46"/>
      <c r="J96" s="46"/>
      <c r="K96" s="46"/>
      <c r="L96" s="46"/>
      <c r="M96" s="46"/>
      <c r="N96" s="46"/>
      <c r="O96" s="46"/>
      <c r="P96" s="46"/>
      <c r="Q96" s="46"/>
      <c r="R96" s="46"/>
      <c r="S96" s="46"/>
      <c r="T96" s="46"/>
      <c r="U96" s="46"/>
      <c r="V96" s="46"/>
      <c r="W96" s="46"/>
      <c r="X96" s="46"/>
    </row>
    <row r="97" spans="1:24" ht="15" customHeight="1" x14ac:dyDescent="0.25">
      <c r="A97" s="22">
        <v>91</v>
      </c>
      <c r="B97" s="22"/>
      <c r="C97" s="46"/>
      <c r="D97" s="46"/>
      <c r="E97" s="46"/>
      <c r="F97" s="46"/>
      <c r="G97" s="46"/>
      <c r="H97" s="46"/>
      <c r="I97" s="46"/>
      <c r="J97" s="46"/>
      <c r="K97" s="46"/>
      <c r="L97" s="46"/>
      <c r="M97" s="46"/>
      <c r="N97" s="46"/>
      <c r="O97" s="46"/>
      <c r="P97" s="46"/>
      <c r="Q97" s="46"/>
      <c r="R97" s="46"/>
      <c r="S97" s="46"/>
      <c r="T97" s="46"/>
      <c r="U97" s="46"/>
      <c r="V97" s="46"/>
      <c r="W97" s="46"/>
      <c r="X97" s="46"/>
    </row>
    <row r="98" spans="1:24" ht="15" customHeight="1" x14ac:dyDescent="0.25">
      <c r="A98" s="22">
        <v>92</v>
      </c>
      <c r="B98" s="22"/>
      <c r="C98" s="46"/>
      <c r="D98" s="46"/>
      <c r="E98" s="46"/>
      <c r="F98" s="46"/>
      <c r="G98" s="46"/>
      <c r="H98" s="46"/>
      <c r="I98" s="46"/>
      <c r="J98" s="46"/>
      <c r="K98" s="46"/>
      <c r="L98" s="46"/>
      <c r="M98" s="46"/>
      <c r="N98" s="46"/>
      <c r="O98" s="46"/>
      <c r="P98" s="46"/>
      <c r="Q98" s="46"/>
      <c r="R98" s="46"/>
      <c r="S98" s="46"/>
      <c r="T98" s="46"/>
      <c r="U98" s="46"/>
      <c r="V98" s="46"/>
      <c r="W98" s="46"/>
      <c r="X98" s="46"/>
    </row>
    <row r="99" spans="1:24" ht="15" customHeight="1" x14ac:dyDescent="0.25">
      <c r="A99" s="22">
        <v>93</v>
      </c>
      <c r="B99" s="22"/>
      <c r="C99" s="46"/>
      <c r="D99" s="46"/>
      <c r="E99" s="46"/>
      <c r="F99" s="46"/>
      <c r="G99" s="46"/>
      <c r="H99" s="46"/>
      <c r="I99" s="46"/>
      <c r="J99" s="46"/>
      <c r="K99" s="46"/>
      <c r="L99" s="46"/>
      <c r="M99" s="46"/>
      <c r="N99" s="46"/>
      <c r="O99" s="46"/>
      <c r="P99" s="46"/>
      <c r="Q99" s="46"/>
      <c r="R99" s="46"/>
      <c r="S99" s="46"/>
      <c r="T99" s="46"/>
      <c r="U99" s="46"/>
      <c r="V99" s="46"/>
      <c r="W99" s="46"/>
      <c r="X99" s="46"/>
    </row>
    <row r="100" spans="1:24" ht="15" customHeight="1" x14ac:dyDescent="0.25">
      <c r="A100" s="22">
        <v>94</v>
      </c>
      <c r="B100" s="22"/>
      <c r="C100" s="46"/>
      <c r="D100" s="46"/>
      <c r="E100" s="46"/>
      <c r="F100" s="46"/>
      <c r="G100" s="46"/>
      <c r="H100" s="46"/>
      <c r="I100" s="46"/>
      <c r="J100" s="46"/>
      <c r="K100" s="46"/>
      <c r="L100" s="46"/>
      <c r="M100" s="46"/>
      <c r="N100" s="46"/>
      <c r="O100" s="46"/>
      <c r="P100" s="46"/>
      <c r="Q100" s="46"/>
      <c r="R100" s="46"/>
      <c r="S100" s="46"/>
      <c r="T100" s="46"/>
      <c r="U100" s="46"/>
      <c r="V100" s="46"/>
      <c r="W100" s="46"/>
      <c r="X100" s="46"/>
    </row>
    <row r="101" spans="1:24" ht="15" customHeight="1" x14ac:dyDescent="0.25">
      <c r="A101" s="22">
        <v>95</v>
      </c>
      <c r="B101" s="22"/>
      <c r="C101" s="46"/>
      <c r="D101" s="46"/>
      <c r="E101" s="46"/>
      <c r="F101" s="46"/>
      <c r="G101" s="46"/>
      <c r="H101" s="46"/>
      <c r="I101" s="46"/>
      <c r="J101" s="46"/>
      <c r="K101" s="46"/>
      <c r="L101" s="46"/>
      <c r="M101" s="46"/>
      <c r="N101" s="46"/>
      <c r="O101" s="46"/>
      <c r="P101" s="46"/>
      <c r="Q101" s="46"/>
      <c r="R101" s="46"/>
      <c r="S101" s="46"/>
      <c r="T101" s="46"/>
      <c r="U101" s="46"/>
      <c r="V101" s="46"/>
      <c r="W101" s="46"/>
      <c r="X101" s="46"/>
    </row>
    <row r="102" spans="1:24" ht="15" customHeight="1" x14ac:dyDescent="0.25">
      <c r="A102" s="22">
        <v>96</v>
      </c>
      <c r="B102" s="22"/>
      <c r="C102" s="46"/>
      <c r="D102" s="46"/>
      <c r="E102" s="46"/>
      <c r="F102" s="46"/>
      <c r="G102" s="46"/>
      <c r="H102" s="46"/>
      <c r="I102" s="46"/>
      <c r="J102" s="46"/>
      <c r="K102" s="46"/>
      <c r="L102" s="46"/>
      <c r="M102" s="46"/>
      <c r="N102" s="46"/>
      <c r="O102" s="46"/>
      <c r="P102" s="46"/>
      <c r="Q102" s="46"/>
      <c r="R102" s="46"/>
      <c r="S102" s="46"/>
      <c r="T102" s="46"/>
      <c r="U102" s="46"/>
      <c r="V102" s="46"/>
      <c r="W102" s="46"/>
      <c r="X102" s="46"/>
    </row>
    <row r="103" spans="1:24" ht="15" customHeight="1" x14ac:dyDescent="0.25">
      <c r="A103" s="22">
        <v>97</v>
      </c>
      <c r="B103" s="22"/>
      <c r="C103" s="46"/>
      <c r="D103" s="46"/>
      <c r="E103" s="46"/>
      <c r="F103" s="46"/>
      <c r="G103" s="46"/>
      <c r="H103" s="46"/>
      <c r="I103" s="46"/>
      <c r="J103" s="46"/>
      <c r="K103" s="46"/>
      <c r="L103" s="46"/>
      <c r="M103" s="46"/>
      <c r="N103" s="46"/>
      <c r="O103" s="46"/>
      <c r="P103" s="46"/>
      <c r="Q103" s="46"/>
      <c r="R103" s="46"/>
      <c r="S103" s="46"/>
      <c r="T103" s="46"/>
      <c r="U103" s="46"/>
      <c r="V103" s="46"/>
      <c r="W103" s="46"/>
      <c r="X103" s="46"/>
    </row>
    <row r="104" spans="1:24" ht="15" customHeight="1" x14ac:dyDescent="0.25">
      <c r="A104" s="22">
        <v>98</v>
      </c>
      <c r="B104" s="22"/>
      <c r="C104" s="46"/>
      <c r="D104" s="46"/>
      <c r="E104" s="46"/>
      <c r="F104" s="46"/>
      <c r="G104" s="46"/>
      <c r="H104" s="46"/>
      <c r="I104" s="46"/>
      <c r="J104" s="46"/>
      <c r="K104" s="46"/>
      <c r="L104" s="46"/>
      <c r="M104" s="46"/>
      <c r="N104" s="46"/>
      <c r="O104" s="46"/>
      <c r="P104" s="46"/>
      <c r="Q104" s="46"/>
      <c r="R104" s="46"/>
      <c r="S104" s="46"/>
      <c r="T104" s="46"/>
      <c r="U104" s="46"/>
      <c r="V104" s="46"/>
      <c r="W104" s="46"/>
      <c r="X104" s="46"/>
    </row>
    <row r="105" spans="1:24" ht="15" customHeight="1" x14ac:dyDescent="0.25">
      <c r="A105" s="22">
        <v>99</v>
      </c>
      <c r="B105" s="22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  <c r="O105" s="46"/>
      <c r="P105" s="46"/>
      <c r="Q105" s="46"/>
      <c r="R105" s="46"/>
      <c r="S105" s="46"/>
      <c r="T105" s="46"/>
      <c r="U105" s="46"/>
      <c r="V105" s="46"/>
      <c r="W105" s="46"/>
      <c r="X105" s="46"/>
    </row>
    <row r="106" spans="1:24" ht="15" customHeight="1" x14ac:dyDescent="0.25">
      <c r="A106" s="22">
        <v>100</v>
      </c>
      <c r="B106" s="22"/>
      <c r="C106" s="46"/>
      <c r="D106" s="46"/>
      <c r="E106" s="46"/>
      <c r="F106" s="46"/>
      <c r="G106" s="46"/>
      <c r="H106" s="46"/>
      <c r="I106" s="46"/>
      <c r="J106" s="46"/>
      <c r="K106" s="46"/>
      <c r="L106" s="46"/>
      <c r="M106" s="46"/>
      <c r="N106" s="46"/>
      <c r="O106" s="46"/>
      <c r="P106" s="46"/>
      <c r="Q106" s="46"/>
      <c r="R106" s="46"/>
      <c r="S106" s="46"/>
      <c r="T106" s="46"/>
      <c r="U106" s="46"/>
      <c r="V106" s="46"/>
      <c r="W106" s="46"/>
      <c r="X106" s="46"/>
    </row>
    <row r="107" spans="1:24" ht="15" customHeight="1" x14ac:dyDescent="0.25">
      <c r="A107" s="22">
        <v>101</v>
      </c>
      <c r="B107" s="22"/>
      <c r="C107" s="46"/>
      <c r="D107" s="46"/>
      <c r="E107" s="46"/>
      <c r="F107" s="46"/>
      <c r="G107" s="46"/>
      <c r="H107" s="46"/>
      <c r="I107" s="46"/>
      <c r="J107" s="46"/>
      <c r="K107" s="46"/>
      <c r="L107" s="46"/>
      <c r="M107" s="46"/>
      <c r="N107" s="46"/>
      <c r="O107" s="46"/>
      <c r="P107" s="46"/>
      <c r="Q107" s="46"/>
      <c r="R107" s="46"/>
      <c r="S107" s="46"/>
      <c r="T107" s="46"/>
      <c r="U107" s="46"/>
      <c r="V107" s="46"/>
      <c r="W107" s="46"/>
      <c r="X107" s="46"/>
    </row>
    <row r="108" spans="1:24" ht="15" customHeight="1" x14ac:dyDescent="0.25">
      <c r="A108" s="22">
        <v>102</v>
      </c>
      <c r="B108" s="22"/>
      <c r="C108" s="46"/>
      <c r="D108" s="46"/>
      <c r="E108" s="46"/>
      <c r="F108" s="46"/>
      <c r="G108" s="46"/>
      <c r="H108" s="46"/>
      <c r="I108" s="46"/>
      <c r="J108" s="46"/>
      <c r="K108" s="46"/>
      <c r="L108" s="46"/>
      <c r="M108" s="46"/>
      <c r="N108" s="46"/>
      <c r="O108" s="46"/>
      <c r="P108" s="46"/>
      <c r="Q108" s="46"/>
      <c r="R108" s="46"/>
      <c r="S108" s="46"/>
      <c r="T108" s="46"/>
      <c r="U108" s="46"/>
      <c r="V108" s="46"/>
      <c r="W108" s="46"/>
      <c r="X108" s="46"/>
    </row>
    <row r="109" spans="1:24" ht="15" customHeight="1" x14ac:dyDescent="0.25">
      <c r="A109" s="22">
        <v>103</v>
      </c>
      <c r="B109" s="22"/>
      <c r="C109" s="46"/>
      <c r="D109" s="46"/>
      <c r="E109" s="46"/>
      <c r="F109" s="46"/>
      <c r="G109" s="46"/>
      <c r="H109" s="46"/>
      <c r="I109" s="46"/>
      <c r="J109" s="46"/>
      <c r="K109" s="46"/>
      <c r="L109" s="46"/>
      <c r="M109" s="46"/>
      <c r="N109" s="46"/>
      <c r="O109" s="46"/>
      <c r="P109" s="46"/>
      <c r="Q109" s="46"/>
      <c r="R109" s="46"/>
      <c r="S109" s="46"/>
      <c r="T109" s="46"/>
      <c r="U109" s="46"/>
      <c r="V109" s="46"/>
      <c r="W109" s="46"/>
      <c r="X109" s="46"/>
    </row>
    <row r="110" spans="1:24" ht="15" customHeight="1" x14ac:dyDescent="0.25">
      <c r="A110" s="22">
        <v>104</v>
      </c>
      <c r="B110" s="22"/>
      <c r="C110" s="46"/>
      <c r="D110" s="46"/>
      <c r="E110" s="46"/>
      <c r="F110" s="46"/>
      <c r="G110" s="46"/>
      <c r="H110" s="46"/>
      <c r="I110" s="46"/>
      <c r="J110" s="46"/>
      <c r="K110" s="46"/>
      <c r="L110" s="46"/>
      <c r="M110" s="46"/>
      <c r="N110" s="46"/>
      <c r="O110" s="46"/>
      <c r="P110" s="46"/>
      <c r="Q110" s="46"/>
      <c r="R110" s="46"/>
      <c r="S110" s="46"/>
      <c r="T110" s="46"/>
      <c r="U110" s="46"/>
      <c r="V110" s="46"/>
      <c r="W110" s="46"/>
      <c r="X110" s="46"/>
    </row>
    <row r="111" spans="1:24" ht="15" customHeight="1" x14ac:dyDescent="0.25">
      <c r="A111" s="22">
        <v>105</v>
      </c>
      <c r="B111" s="22"/>
      <c r="C111" s="46"/>
      <c r="D111" s="46"/>
      <c r="E111" s="46"/>
      <c r="F111" s="46"/>
      <c r="G111" s="46"/>
      <c r="H111" s="46"/>
      <c r="I111" s="46"/>
      <c r="J111" s="46"/>
      <c r="K111" s="46"/>
      <c r="L111" s="46"/>
      <c r="M111" s="46"/>
      <c r="N111" s="46"/>
      <c r="O111" s="46"/>
      <c r="P111" s="46"/>
      <c r="Q111" s="46"/>
      <c r="R111" s="46"/>
      <c r="S111" s="46"/>
      <c r="T111" s="46"/>
      <c r="U111" s="46"/>
      <c r="V111" s="46"/>
      <c r="W111" s="46"/>
      <c r="X111" s="46"/>
    </row>
    <row r="112" spans="1:24" ht="15" customHeight="1" x14ac:dyDescent="0.25">
      <c r="A112" s="22">
        <v>106</v>
      </c>
      <c r="B112" s="22"/>
      <c r="C112" s="46"/>
      <c r="D112" s="46"/>
      <c r="E112" s="46"/>
      <c r="F112" s="46"/>
      <c r="G112" s="46"/>
      <c r="H112" s="46"/>
      <c r="I112" s="46"/>
      <c r="J112" s="46"/>
      <c r="K112" s="46"/>
      <c r="L112" s="46"/>
      <c r="M112" s="46"/>
      <c r="N112" s="46"/>
      <c r="O112" s="46"/>
      <c r="P112" s="46"/>
      <c r="Q112" s="46"/>
      <c r="R112" s="46"/>
      <c r="S112" s="46"/>
      <c r="T112" s="46"/>
      <c r="U112" s="46"/>
      <c r="V112" s="46"/>
      <c r="W112" s="46"/>
      <c r="X112" s="46"/>
    </row>
    <row r="113" spans="1:24" ht="15" customHeight="1" x14ac:dyDescent="0.25">
      <c r="A113" s="22">
        <v>107</v>
      </c>
      <c r="B113" s="22"/>
      <c r="C113" s="46"/>
      <c r="D113" s="46"/>
      <c r="E113" s="46"/>
      <c r="F113" s="46"/>
      <c r="G113" s="46"/>
      <c r="H113" s="46"/>
      <c r="I113" s="46"/>
      <c r="J113" s="46"/>
      <c r="K113" s="46"/>
      <c r="L113" s="46"/>
      <c r="M113" s="46"/>
      <c r="N113" s="46"/>
      <c r="O113" s="46"/>
      <c r="P113" s="46"/>
      <c r="Q113" s="46"/>
      <c r="R113" s="46"/>
      <c r="S113" s="46"/>
      <c r="T113" s="46"/>
      <c r="U113" s="46"/>
      <c r="V113" s="46"/>
      <c r="W113" s="46"/>
      <c r="X113" s="46"/>
    </row>
    <row r="114" spans="1:24" ht="15" customHeight="1" x14ac:dyDescent="0.25">
      <c r="A114" s="22">
        <v>108</v>
      </c>
      <c r="B114" s="22"/>
      <c r="C114" s="46"/>
      <c r="D114" s="46"/>
      <c r="E114" s="46"/>
      <c r="F114" s="46"/>
      <c r="G114" s="46"/>
      <c r="H114" s="46"/>
      <c r="I114" s="46"/>
      <c r="J114" s="46"/>
      <c r="K114" s="46"/>
      <c r="L114" s="46"/>
      <c r="M114" s="46"/>
      <c r="N114" s="46"/>
      <c r="O114" s="46"/>
      <c r="P114" s="46"/>
      <c r="Q114" s="46"/>
      <c r="R114" s="46"/>
      <c r="S114" s="46"/>
      <c r="T114" s="46"/>
      <c r="U114" s="46"/>
      <c r="V114" s="46"/>
      <c r="W114" s="46"/>
      <c r="X114" s="46"/>
    </row>
    <row r="115" spans="1:24" ht="15" customHeight="1" x14ac:dyDescent="0.25">
      <c r="A115" s="22">
        <v>109</v>
      </c>
      <c r="B115" s="22"/>
      <c r="C115" s="46"/>
      <c r="D115" s="46"/>
      <c r="E115" s="46"/>
      <c r="F115" s="46"/>
      <c r="G115" s="46"/>
      <c r="H115" s="46"/>
      <c r="I115" s="46"/>
      <c r="J115" s="46"/>
      <c r="K115" s="46"/>
      <c r="L115" s="46"/>
      <c r="M115" s="46"/>
      <c r="N115" s="46"/>
      <c r="O115" s="46"/>
      <c r="P115" s="46"/>
      <c r="Q115" s="46"/>
      <c r="R115" s="46"/>
      <c r="S115" s="46"/>
      <c r="T115" s="46"/>
      <c r="U115" s="46"/>
      <c r="V115" s="46"/>
      <c r="W115" s="46"/>
      <c r="X115" s="46"/>
    </row>
    <row r="116" spans="1:24" ht="15" customHeight="1" x14ac:dyDescent="0.25">
      <c r="A116" s="22">
        <v>110</v>
      </c>
      <c r="B116" s="22"/>
      <c r="C116" s="46"/>
      <c r="D116" s="46"/>
      <c r="E116" s="46"/>
      <c r="F116" s="46"/>
      <c r="G116" s="46"/>
      <c r="H116" s="46"/>
      <c r="I116" s="46"/>
      <c r="J116" s="46"/>
      <c r="K116" s="46"/>
      <c r="L116" s="46"/>
      <c r="M116" s="46"/>
      <c r="N116" s="46"/>
      <c r="O116" s="46"/>
      <c r="P116" s="46"/>
      <c r="Q116" s="46"/>
      <c r="R116" s="46"/>
      <c r="S116" s="46"/>
      <c r="T116" s="46"/>
      <c r="U116" s="46"/>
      <c r="V116" s="46"/>
      <c r="W116" s="46"/>
      <c r="X116" s="46"/>
    </row>
    <row r="117" spans="1:24" ht="15" customHeight="1" x14ac:dyDescent="0.25">
      <c r="A117" s="22">
        <v>111</v>
      </c>
      <c r="B117" s="22"/>
      <c r="C117" s="46"/>
      <c r="D117" s="46"/>
      <c r="E117" s="46"/>
      <c r="F117" s="46"/>
      <c r="G117" s="46"/>
      <c r="H117" s="46"/>
      <c r="I117" s="46"/>
      <c r="J117" s="46"/>
      <c r="K117" s="46"/>
      <c r="L117" s="46"/>
      <c r="M117" s="46"/>
      <c r="N117" s="46"/>
      <c r="O117" s="46"/>
      <c r="P117" s="46"/>
      <c r="Q117" s="46"/>
      <c r="R117" s="46"/>
      <c r="S117" s="46"/>
      <c r="T117" s="46"/>
      <c r="U117" s="46"/>
      <c r="V117" s="46"/>
      <c r="W117" s="46"/>
      <c r="X117" s="46"/>
    </row>
    <row r="118" spans="1:24" ht="15" customHeight="1" x14ac:dyDescent="0.25">
      <c r="A118" s="22">
        <v>112</v>
      </c>
      <c r="B118" s="22"/>
      <c r="C118" s="46"/>
      <c r="D118" s="46"/>
      <c r="E118" s="46"/>
      <c r="F118" s="46"/>
      <c r="G118" s="46"/>
      <c r="H118" s="46"/>
      <c r="I118" s="46"/>
      <c r="J118" s="46"/>
      <c r="K118" s="46"/>
      <c r="L118" s="46"/>
      <c r="M118" s="46"/>
      <c r="N118" s="46"/>
      <c r="O118" s="46"/>
      <c r="P118" s="46"/>
      <c r="Q118" s="46"/>
      <c r="R118" s="46"/>
      <c r="S118" s="46"/>
      <c r="T118" s="46"/>
      <c r="U118" s="46"/>
      <c r="V118" s="46"/>
      <c r="W118" s="46"/>
      <c r="X118" s="46"/>
    </row>
    <row r="119" spans="1:24" ht="15" customHeight="1" x14ac:dyDescent="0.25">
      <c r="A119" s="22">
        <v>113</v>
      </c>
      <c r="B119" s="22"/>
      <c r="C119" s="46"/>
      <c r="D119" s="46"/>
      <c r="E119" s="46"/>
      <c r="F119" s="46"/>
      <c r="G119" s="46"/>
      <c r="H119" s="46"/>
      <c r="I119" s="46"/>
      <c r="J119" s="46"/>
      <c r="K119" s="46"/>
      <c r="L119" s="46"/>
      <c r="M119" s="46"/>
      <c r="N119" s="46"/>
      <c r="O119" s="46"/>
      <c r="P119" s="46"/>
      <c r="Q119" s="46"/>
      <c r="R119" s="46"/>
      <c r="S119" s="46"/>
      <c r="T119" s="46"/>
      <c r="U119" s="46"/>
      <c r="V119" s="46"/>
      <c r="W119" s="46"/>
      <c r="X119" s="46"/>
    </row>
    <row r="120" spans="1:24" ht="15" customHeight="1" x14ac:dyDescent="0.25">
      <c r="A120" s="22">
        <v>114</v>
      </c>
      <c r="B120" s="22"/>
      <c r="C120" s="46"/>
      <c r="D120" s="46"/>
      <c r="E120" s="46"/>
      <c r="F120" s="46"/>
      <c r="G120" s="46"/>
      <c r="H120" s="46"/>
      <c r="I120" s="46"/>
      <c r="J120" s="46"/>
      <c r="K120" s="46"/>
      <c r="L120" s="46"/>
      <c r="M120" s="46"/>
      <c r="N120" s="46"/>
      <c r="O120" s="46"/>
      <c r="P120" s="46"/>
      <c r="Q120" s="46"/>
      <c r="R120" s="46"/>
      <c r="S120" s="46"/>
      <c r="T120" s="46"/>
      <c r="U120" s="46"/>
      <c r="V120" s="46"/>
      <c r="W120" s="46"/>
      <c r="X120" s="46"/>
    </row>
    <row r="121" spans="1:24" ht="15" customHeight="1" x14ac:dyDescent="0.25">
      <c r="A121" s="22">
        <v>115</v>
      </c>
      <c r="B121" s="22"/>
      <c r="C121" s="46"/>
      <c r="D121" s="46"/>
      <c r="E121" s="46"/>
      <c r="F121" s="46"/>
      <c r="G121" s="46"/>
      <c r="H121" s="46"/>
      <c r="I121" s="46"/>
      <c r="J121" s="46"/>
      <c r="K121" s="46"/>
      <c r="L121" s="46"/>
      <c r="M121" s="46"/>
      <c r="N121" s="46"/>
      <c r="O121" s="46"/>
      <c r="P121" s="46"/>
      <c r="Q121" s="46"/>
      <c r="R121" s="46"/>
      <c r="S121" s="46"/>
      <c r="T121" s="46"/>
      <c r="U121" s="46"/>
      <c r="V121" s="46"/>
      <c r="W121" s="46"/>
      <c r="X121" s="46"/>
    </row>
    <row r="122" spans="1:24" ht="15" customHeight="1" x14ac:dyDescent="0.25">
      <c r="A122" s="22">
        <v>116</v>
      </c>
      <c r="B122" s="22"/>
      <c r="C122" s="46"/>
      <c r="D122" s="46"/>
      <c r="E122" s="46"/>
      <c r="F122" s="46"/>
      <c r="G122" s="46"/>
      <c r="H122" s="46"/>
      <c r="I122" s="46"/>
      <c r="J122" s="46"/>
      <c r="K122" s="46"/>
      <c r="L122" s="46"/>
      <c r="M122" s="46"/>
      <c r="N122" s="46"/>
      <c r="O122" s="46"/>
      <c r="P122" s="46"/>
      <c r="Q122" s="46"/>
      <c r="R122" s="46"/>
      <c r="S122" s="46"/>
      <c r="T122" s="46"/>
      <c r="U122" s="46"/>
      <c r="V122" s="46"/>
      <c r="W122" s="46"/>
      <c r="X122" s="46"/>
    </row>
    <row r="123" spans="1:24" ht="15" customHeight="1" x14ac:dyDescent="0.25">
      <c r="A123" s="22">
        <v>117</v>
      </c>
      <c r="B123" s="22"/>
      <c r="C123" s="46"/>
      <c r="D123" s="46"/>
      <c r="E123" s="46"/>
      <c r="F123" s="46"/>
      <c r="G123" s="46"/>
      <c r="H123" s="46"/>
      <c r="I123" s="46"/>
      <c r="J123" s="46"/>
      <c r="K123" s="46"/>
      <c r="L123" s="46"/>
      <c r="M123" s="46"/>
      <c r="N123" s="46"/>
      <c r="O123" s="46"/>
      <c r="P123" s="46"/>
      <c r="Q123" s="46"/>
      <c r="R123" s="46"/>
      <c r="S123" s="46"/>
      <c r="T123" s="46"/>
      <c r="U123" s="46"/>
      <c r="V123" s="46"/>
      <c r="W123" s="46"/>
      <c r="X123" s="46"/>
    </row>
    <row r="124" spans="1:24" ht="15" customHeight="1" x14ac:dyDescent="0.25">
      <c r="A124" s="22">
        <v>118</v>
      </c>
      <c r="B124" s="22"/>
      <c r="C124" s="46"/>
      <c r="D124" s="46"/>
      <c r="E124" s="46"/>
      <c r="F124" s="46"/>
      <c r="G124" s="46"/>
      <c r="H124" s="46"/>
      <c r="I124" s="46"/>
      <c r="J124" s="46"/>
      <c r="K124" s="46"/>
      <c r="L124" s="46"/>
      <c r="M124" s="46"/>
      <c r="N124" s="46"/>
      <c r="O124" s="46"/>
      <c r="P124" s="46"/>
      <c r="Q124" s="46"/>
      <c r="R124" s="46"/>
      <c r="S124" s="46"/>
      <c r="T124" s="46"/>
      <c r="U124" s="46"/>
      <c r="V124" s="46"/>
      <c r="W124" s="46"/>
      <c r="X124" s="46"/>
    </row>
    <row r="125" spans="1:24" ht="15" customHeight="1" x14ac:dyDescent="0.25">
      <c r="A125" s="22">
        <v>119</v>
      </c>
      <c r="B125" s="22"/>
      <c r="C125" s="46"/>
      <c r="D125" s="46"/>
      <c r="E125" s="46"/>
      <c r="F125" s="46"/>
      <c r="G125" s="46"/>
      <c r="H125" s="46"/>
      <c r="I125" s="46"/>
      <c r="J125" s="46"/>
      <c r="K125" s="46"/>
      <c r="L125" s="46"/>
      <c r="M125" s="46"/>
      <c r="N125" s="46"/>
      <c r="O125" s="46"/>
      <c r="P125" s="46"/>
      <c r="Q125" s="46"/>
      <c r="R125" s="46"/>
      <c r="S125" s="46"/>
      <c r="T125" s="46"/>
      <c r="U125" s="46"/>
      <c r="V125" s="46"/>
      <c r="W125" s="46"/>
      <c r="X125" s="46"/>
    </row>
    <row r="126" spans="1:24" ht="15" customHeight="1" x14ac:dyDescent="0.25">
      <c r="A126" s="22">
        <v>120</v>
      </c>
      <c r="B126" s="22"/>
      <c r="C126" s="46"/>
      <c r="D126" s="46"/>
      <c r="E126" s="46"/>
      <c r="F126" s="46"/>
      <c r="G126" s="46"/>
      <c r="H126" s="46"/>
      <c r="I126" s="46"/>
      <c r="J126" s="46"/>
      <c r="K126" s="46"/>
      <c r="L126" s="46"/>
      <c r="M126" s="46"/>
      <c r="N126" s="46"/>
      <c r="O126" s="46"/>
      <c r="P126" s="46"/>
      <c r="Q126" s="46"/>
      <c r="R126" s="46"/>
      <c r="S126" s="46"/>
      <c r="T126" s="46"/>
      <c r="U126" s="46"/>
      <c r="V126" s="46"/>
      <c r="W126" s="46"/>
      <c r="X126" s="46"/>
    </row>
    <row r="127" spans="1:24" ht="15" customHeight="1" x14ac:dyDescent="0.25">
      <c r="A127" s="22">
        <v>121</v>
      </c>
      <c r="B127" s="22"/>
      <c r="C127" s="46"/>
      <c r="D127" s="46"/>
      <c r="E127" s="46"/>
      <c r="F127" s="46"/>
      <c r="G127" s="46"/>
      <c r="H127" s="46"/>
      <c r="I127" s="46"/>
      <c r="J127" s="46"/>
      <c r="K127" s="46"/>
      <c r="L127" s="46"/>
      <c r="M127" s="46"/>
      <c r="N127" s="46"/>
      <c r="O127" s="46"/>
      <c r="P127" s="46"/>
      <c r="Q127" s="46"/>
      <c r="R127" s="46"/>
      <c r="S127" s="46"/>
      <c r="T127" s="46"/>
      <c r="U127" s="46"/>
      <c r="V127" s="46"/>
      <c r="W127" s="46"/>
      <c r="X127" s="46"/>
    </row>
    <row r="128" spans="1:24" ht="15" customHeight="1" x14ac:dyDescent="0.25">
      <c r="A128" s="22">
        <v>122</v>
      </c>
      <c r="B128" s="22"/>
      <c r="C128" s="46"/>
      <c r="D128" s="46"/>
      <c r="E128" s="46"/>
      <c r="F128" s="46"/>
      <c r="G128" s="46"/>
      <c r="H128" s="46"/>
      <c r="I128" s="46"/>
      <c r="J128" s="46"/>
      <c r="K128" s="46"/>
      <c r="L128" s="46"/>
      <c r="M128" s="46"/>
      <c r="N128" s="46"/>
      <c r="O128" s="46"/>
      <c r="P128" s="46"/>
      <c r="Q128" s="46"/>
      <c r="R128" s="46"/>
      <c r="S128" s="46"/>
      <c r="T128" s="46"/>
      <c r="U128" s="46"/>
      <c r="V128" s="46"/>
      <c r="W128" s="46"/>
      <c r="X128" s="46"/>
    </row>
    <row r="129" spans="1:24" ht="15" customHeight="1" x14ac:dyDescent="0.25">
      <c r="A129" s="22">
        <v>123</v>
      </c>
      <c r="B129" s="22"/>
      <c r="C129" s="46"/>
      <c r="D129" s="46"/>
      <c r="E129" s="46"/>
      <c r="F129" s="46"/>
      <c r="G129" s="46"/>
      <c r="H129" s="46"/>
      <c r="I129" s="46"/>
      <c r="J129" s="46"/>
      <c r="K129" s="46"/>
      <c r="L129" s="46"/>
      <c r="M129" s="46"/>
      <c r="N129" s="46"/>
      <c r="O129" s="46"/>
      <c r="P129" s="46"/>
      <c r="Q129" s="46"/>
      <c r="R129" s="46"/>
      <c r="S129" s="46"/>
      <c r="T129" s="46"/>
      <c r="U129" s="46"/>
      <c r="V129" s="46"/>
      <c r="W129" s="46"/>
      <c r="X129" s="46"/>
    </row>
    <row r="130" spans="1:24" ht="15" customHeight="1" x14ac:dyDescent="0.25">
      <c r="A130" s="22">
        <v>124</v>
      </c>
      <c r="B130" s="22"/>
      <c r="C130" s="46"/>
      <c r="D130" s="46"/>
      <c r="E130" s="46"/>
      <c r="F130" s="46"/>
      <c r="G130" s="46"/>
      <c r="H130" s="46"/>
      <c r="I130" s="46"/>
      <c r="J130" s="46"/>
      <c r="K130" s="46"/>
      <c r="L130" s="46"/>
      <c r="M130" s="46"/>
      <c r="N130" s="46"/>
      <c r="O130" s="46"/>
      <c r="P130" s="46"/>
      <c r="Q130" s="46"/>
      <c r="R130" s="46"/>
      <c r="S130" s="46"/>
      <c r="T130" s="46"/>
      <c r="U130" s="46"/>
      <c r="V130" s="46"/>
      <c r="W130" s="46"/>
      <c r="X130" s="46"/>
    </row>
    <row r="131" spans="1:24" ht="15" customHeight="1" x14ac:dyDescent="0.25">
      <c r="A131" s="22">
        <v>125</v>
      </c>
      <c r="B131" s="22"/>
      <c r="C131" s="46"/>
      <c r="D131" s="46"/>
      <c r="E131" s="46"/>
      <c r="F131" s="46"/>
      <c r="G131" s="46"/>
      <c r="H131" s="46"/>
      <c r="I131" s="46"/>
      <c r="J131" s="46"/>
      <c r="K131" s="46"/>
      <c r="L131" s="46"/>
      <c r="M131" s="46"/>
      <c r="N131" s="46"/>
      <c r="O131" s="46"/>
      <c r="P131" s="46"/>
      <c r="Q131" s="46"/>
      <c r="R131" s="46"/>
      <c r="S131" s="46"/>
      <c r="T131" s="46"/>
      <c r="U131" s="46"/>
      <c r="V131" s="46"/>
      <c r="W131" s="46"/>
      <c r="X131" s="46"/>
    </row>
    <row r="132" spans="1:24" ht="15" customHeight="1" x14ac:dyDescent="0.25">
      <c r="A132" s="22">
        <v>126</v>
      </c>
      <c r="B132" s="22"/>
      <c r="C132" s="46"/>
      <c r="D132" s="46"/>
      <c r="E132" s="46"/>
      <c r="F132" s="46"/>
      <c r="G132" s="46"/>
      <c r="H132" s="46"/>
      <c r="I132" s="46"/>
      <c r="J132" s="46"/>
      <c r="K132" s="46"/>
      <c r="L132" s="46"/>
      <c r="M132" s="46"/>
      <c r="N132" s="46"/>
      <c r="O132" s="46"/>
      <c r="P132" s="46"/>
      <c r="Q132" s="46"/>
      <c r="R132" s="46"/>
      <c r="S132" s="46"/>
      <c r="T132" s="46"/>
      <c r="U132" s="46"/>
      <c r="V132" s="46"/>
      <c r="W132" s="46"/>
      <c r="X132" s="46"/>
    </row>
    <row r="133" spans="1:24" ht="15" customHeight="1" x14ac:dyDescent="0.25">
      <c r="A133" s="22">
        <v>127</v>
      </c>
      <c r="B133" s="22"/>
      <c r="C133" s="46"/>
      <c r="D133" s="46"/>
      <c r="E133" s="46"/>
      <c r="F133" s="46"/>
      <c r="G133" s="46"/>
      <c r="H133" s="46"/>
      <c r="I133" s="46"/>
      <c r="J133" s="46"/>
      <c r="K133" s="46"/>
      <c r="L133" s="46"/>
      <c r="M133" s="46"/>
      <c r="N133" s="46"/>
      <c r="O133" s="46"/>
      <c r="P133" s="46"/>
      <c r="Q133" s="46"/>
      <c r="R133" s="46"/>
      <c r="S133" s="46"/>
      <c r="T133" s="46"/>
      <c r="U133" s="46"/>
      <c r="V133" s="46"/>
      <c r="W133" s="46"/>
      <c r="X133" s="46"/>
    </row>
    <row r="134" spans="1:24" ht="15" customHeight="1" x14ac:dyDescent="0.25">
      <c r="A134" s="22">
        <v>128</v>
      </c>
      <c r="B134" s="22"/>
      <c r="C134" s="46"/>
      <c r="D134" s="46"/>
      <c r="E134" s="46"/>
      <c r="F134" s="46"/>
      <c r="G134" s="46"/>
      <c r="H134" s="46"/>
      <c r="I134" s="46"/>
      <c r="J134" s="46"/>
      <c r="K134" s="46"/>
      <c r="L134" s="46"/>
      <c r="M134" s="46"/>
      <c r="N134" s="46"/>
      <c r="O134" s="46"/>
      <c r="P134" s="46"/>
      <c r="Q134" s="46"/>
      <c r="R134" s="46"/>
      <c r="S134" s="46"/>
      <c r="T134" s="46"/>
      <c r="U134" s="46"/>
      <c r="V134" s="46"/>
      <c r="W134" s="46"/>
      <c r="X134" s="46"/>
    </row>
    <row r="135" spans="1:24" ht="15" customHeight="1" x14ac:dyDescent="0.25">
      <c r="A135" s="22">
        <v>129</v>
      </c>
      <c r="B135" s="22"/>
      <c r="C135" s="46"/>
      <c r="D135" s="46"/>
      <c r="E135" s="46"/>
      <c r="F135" s="46"/>
      <c r="G135" s="46"/>
      <c r="H135" s="46"/>
      <c r="I135" s="46"/>
      <c r="J135" s="46"/>
      <c r="K135" s="46"/>
      <c r="L135" s="46"/>
      <c r="M135" s="46"/>
      <c r="N135" s="46"/>
      <c r="O135" s="46"/>
      <c r="P135" s="46"/>
      <c r="Q135" s="46"/>
      <c r="R135" s="46"/>
      <c r="S135" s="46"/>
      <c r="T135" s="46"/>
      <c r="U135" s="46"/>
      <c r="V135" s="46"/>
      <c r="W135" s="46"/>
      <c r="X135" s="46"/>
    </row>
    <row r="136" spans="1:24" ht="15" customHeight="1" x14ac:dyDescent="0.25">
      <c r="A136" s="22">
        <v>130</v>
      </c>
      <c r="B136" s="22"/>
      <c r="C136" s="46"/>
      <c r="D136" s="46"/>
      <c r="E136" s="46"/>
      <c r="F136" s="46"/>
      <c r="G136" s="46"/>
      <c r="H136" s="46"/>
      <c r="I136" s="46"/>
      <c r="J136" s="46"/>
      <c r="K136" s="46"/>
      <c r="L136" s="46"/>
      <c r="M136" s="46"/>
      <c r="N136" s="46"/>
      <c r="O136" s="46"/>
      <c r="P136" s="46"/>
      <c r="Q136" s="46"/>
      <c r="R136" s="46"/>
      <c r="S136" s="46"/>
      <c r="T136" s="46"/>
      <c r="U136" s="46"/>
      <c r="V136" s="46"/>
      <c r="W136" s="46"/>
      <c r="X136" s="46"/>
    </row>
    <row r="137" spans="1:24" ht="15" customHeight="1" x14ac:dyDescent="0.25">
      <c r="A137" s="22">
        <v>131</v>
      </c>
      <c r="B137" s="22"/>
      <c r="C137" s="46"/>
      <c r="D137" s="46"/>
      <c r="E137" s="46"/>
      <c r="F137" s="46"/>
      <c r="G137" s="46"/>
      <c r="H137" s="46"/>
      <c r="I137" s="46"/>
      <c r="J137" s="46"/>
      <c r="K137" s="46"/>
      <c r="L137" s="46"/>
      <c r="M137" s="46"/>
      <c r="N137" s="46"/>
      <c r="O137" s="46"/>
      <c r="P137" s="46"/>
      <c r="Q137" s="46"/>
      <c r="R137" s="46"/>
      <c r="S137" s="46"/>
      <c r="T137" s="46"/>
      <c r="U137" s="46"/>
      <c r="V137" s="46"/>
      <c r="W137" s="46"/>
      <c r="X137" s="46"/>
    </row>
    <row r="138" spans="1:24" ht="15" customHeight="1" x14ac:dyDescent="0.25">
      <c r="A138" s="22">
        <v>132</v>
      </c>
      <c r="B138" s="22"/>
      <c r="C138" s="46"/>
      <c r="D138" s="46"/>
      <c r="E138" s="46"/>
      <c r="F138" s="46"/>
      <c r="G138" s="46"/>
      <c r="H138" s="46"/>
      <c r="I138" s="46"/>
      <c r="J138" s="46"/>
      <c r="K138" s="46"/>
      <c r="L138" s="46"/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  <c r="X138" s="46"/>
    </row>
    <row r="139" spans="1:24" ht="15" customHeight="1" x14ac:dyDescent="0.25">
      <c r="A139" s="22">
        <v>133</v>
      </c>
      <c r="B139" s="22"/>
      <c r="C139" s="46"/>
      <c r="D139" s="46"/>
      <c r="E139" s="46"/>
      <c r="F139" s="46"/>
      <c r="G139" s="46"/>
      <c r="H139" s="46"/>
      <c r="I139" s="46"/>
      <c r="J139" s="46"/>
      <c r="K139" s="46"/>
      <c r="L139" s="46"/>
      <c r="M139" s="46"/>
      <c r="N139" s="46"/>
      <c r="O139" s="46"/>
      <c r="P139" s="46"/>
      <c r="Q139" s="46"/>
      <c r="R139" s="46"/>
      <c r="S139" s="46"/>
      <c r="T139" s="46"/>
      <c r="U139" s="46"/>
      <c r="V139" s="46"/>
      <c r="W139" s="46"/>
      <c r="X139" s="46"/>
    </row>
    <row r="140" spans="1:24" ht="15" customHeight="1" x14ac:dyDescent="0.25">
      <c r="A140" s="22">
        <v>134</v>
      </c>
      <c r="B140" s="22"/>
      <c r="C140" s="46"/>
      <c r="D140" s="46"/>
      <c r="E140" s="46"/>
      <c r="F140" s="46"/>
      <c r="G140" s="46"/>
      <c r="H140" s="46"/>
      <c r="I140" s="46"/>
      <c r="J140" s="46"/>
      <c r="K140" s="46"/>
      <c r="L140" s="46"/>
      <c r="M140" s="46"/>
      <c r="N140" s="46"/>
      <c r="O140" s="46"/>
      <c r="P140" s="46"/>
      <c r="Q140" s="46"/>
      <c r="R140" s="46"/>
      <c r="S140" s="46"/>
      <c r="T140" s="46"/>
      <c r="U140" s="46"/>
      <c r="V140" s="46"/>
      <c r="W140" s="46"/>
      <c r="X140" s="46"/>
    </row>
    <row r="141" spans="1:24" ht="15" customHeight="1" x14ac:dyDescent="0.25">
      <c r="A141" s="22">
        <v>135</v>
      </c>
      <c r="B141" s="22"/>
      <c r="C141" s="46"/>
      <c r="D141" s="46"/>
      <c r="E141" s="46"/>
      <c r="F141" s="46"/>
      <c r="G141" s="46"/>
      <c r="H141" s="46"/>
      <c r="I141" s="46"/>
      <c r="J141" s="46"/>
      <c r="K141" s="46"/>
      <c r="L141" s="46"/>
      <c r="M141" s="46"/>
      <c r="N141" s="46"/>
      <c r="O141" s="46"/>
      <c r="P141" s="46"/>
      <c r="Q141" s="46"/>
      <c r="R141" s="46"/>
      <c r="S141" s="46"/>
      <c r="T141" s="46"/>
      <c r="U141" s="46"/>
      <c r="V141" s="46"/>
      <c r="W141" s="46"/>
      <c r="X141" s="46"/>
    </row>
    <row r="142" spans="1:24" ht="15" customHeight="1" x14ac:dyDescent="0.25">
      <c r="A142" s="22">
        <v>136</v>
      </c>
      <c r="B142" s="22"/>
      <c r="C142" s="46"/>
      <c r="D142" s="46"/>
      <c r="E142" s="46"/>
      <c r="F142" s="46"/>
      <c r="G142" s="46"/>
      <c r="H142" s="46"/>
      <c r="I142" s="46"/>
      <c r="J142" s="46"/>
      <c r="K142" s="46"/>
      <c r="L142" s="46"/>
      <c r="M142" s="46"/>
      <c r="N142" s="46"/>
      <c r="O142" s="46"/>
      <c r="P142" s="46"/>
      <c r="Q142" s="46"/>
      <c r="R142" s="46"/>
      <c r="S142" s="46"/>
      <c r="T142" s="46"/>
      <c r="U142" s="46"/>
      <c r="V142" s="46"/>
      <c r="W142" s="46"/>
      <c r="X142" s="46"/>
    </row>
    <row r="143" spans="1:24" ht="15" customHeight="1" x14ac:dyDescent="0.25">
      <c r="A143" s="22">
        <v>137</v>
      </c>
      <c r="B143" s="22"/>
      <c r="C143" s="46"/>
      <c r="D143" s="46"/>
      <c r="E143" s="46"/>
      <c r="F143" s="46"/>
      <c r="G143" s="46"/>
      <c r="H143" s="46"/>
      <c r="I143" s="46"/>
      <c r="J143" s="46"/>
      <c r="K143" s="46"/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  <c r="X143" s="46"/>
    </row>
    <row r="144" spans="1:24" ht="15" customHeight="1" x14ac:dyDescent="0.25">
      <c r="A144" s="22">
        <v>138</v>
      </c>
      <c r="B144" s="22"/>
      <c r="C144" s="46"/>
      <c r="D144" s="46"/>
      <c r="E144" s="46"/>
      <c r="F144" s="46"/>
      <c r="G144" s="46"/>
      <c r="H144" s="46"/>
      <c r="I144" s="46"/>
      <c r="J144" s="46"/>
      <c r="K144" s="46"/>
      <c r="L144" s="46"/>
      <c r="M144" s="46"/>
      <c r="N144" s="46"/>
      <c r="O144" s="46"/>
      <c r="P144" s="46"/>
      <c r="Q144" s="46"/>
      <c r="R144" s="46"/>
      <c r="S144" s="46"/>
      <c r="T144" s="46"/>
      <c r="U144" s="46"/>
      <c r="V144" s="46"/>
      <c r="W144" s="46"/>
      <c r="X144" s="46"/>
    </row>
    <row r="145" spans="1:24" ht="15" customHeight="1" x14ac:dyDescent="0.25">
      <c r="A145" s="22">
        <v>139</v>
      </c>
      <c r="B145" s="22"/>
      <c r="C145" s="46"/>
      <c r="D145" s="46"/>
      <c r="E145" s="46"/>
      <c r="F145" s="46"/>
      <c r="G145" s="46"/>
      <c r="H145" s="46"/>
      <c r="I145" s="46"/>
      <c r="J145" s="46"/>
      <c r="K145" s="46"/>
      <c r="L145" s="46"/>
      <c r="M145" s="46"/>
      <c r="N145" s="46"/>
      <c r="O145" s="46"/>
      <c r="P145" s="46"/>
      <c r="Q145" s="46"/>
      <c r="R145" s="46"/>
      <c r="S145" s="46"/>
      <c r="T145" s="46"/>
      <c r="U145" s="46"/>
      <c r="V145" s="46"/>
      <c r="W145" s="46"/>
      <c r="X145" s="46"/>
    </row>
    <row r="146" spans="1:24" ht="15" customHeight="1" x14ac:dyDescent="0.25">
      <c r="A146" s="22">
        <v>140</v>
      </c>
      <c r="B146" s="22"/>
      <c r="C146" s="46"/>
      <c r="D146" s="46"/>
      <c r="E146" s="46"/>
      <c r="F146" s="46"/>
      <c r="G146" s="46"/>
      <c r="H146" s="46"/>
      <c r="I146" s="46"/>
      <c r="J146" s="46"/>
      <c r="K146" s="46"/>
      <c r="L146" s="46"/>
      <c r="M146" s="46"/>
      <c r="N146" s="46"/>
      <c r="O146" s="46"/>
      <c r="P146" s="46"/>
      <c r="Q146" s="46"/>
      <c r="R146" s="46"/>
      <c r="S146" s="46"/>
      <c r="T146" s="46"/>
      <c r="U146" s="46"/>
      <c r="V146" s="46"/>
      <c r="W146" s="46"/>
      <c r="X146" s="46"/>
    </row>
    <row r="147" spans="1:24" ht="15" customHeight="1" x14ac:dyDescent="0.25">
      <c r="A147" s="22">
        <v>141</v>
      </c>
      <c r="B147" s="22"/>
      <c r="C147" s="46"/>
      <c r="D147" s="46"/>
      <c r="E147" s="46"/>
      <c r="F147" s="46"/>
      <c r="G147" s="46"/>
      <c r="H147" s="46"/>
      <c r="I147" s="46"/>
      <c r="J147" s="46"/>
      <c r="K147" s="46"/>
      <c r="L147" s="46"/>
      <c r="M147" s="46"/>
      <c r="N147" s="46"/>
      <c r="O147" s="46"/>
      <c r="P147" s="46"/>
      <c r="Q147" s="46"/>
      <c r="R147" s="46"/>
      <c r="S147" s="46"/>
      <c r="T147" s="46"/>
      <c r="U147" s="46"/>
      <c r="V147" s="46"/>
      <c r="W147" s="46"/>
      <c r="X147" s="46"/>
    </row>
    <row r="148" spans="1:24" ht="15" customHeight="1" x14ac:dyDescent="0.25">
      <c r="A148" s="22">
        <v>142</v>
      </c>
      <c r="B148" s="22"/>
      <c r="C148" s="46"/>
      <c r="D148" s="46"/>
      <c r="E148" s="46"/>
      <c r="F148" s="46"/>
      <c r="G148" s="46"/>
      <c r="H148" s="46"/>
      <c r="I148" s="46"/>
      <c r="J148" s="46"/>
      <c r="K148" s="46"/>
      <c r="L148" s="46"/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  <c r="X148" s="46"/>
    </row>
    <row r="149" spans="1:24" ht="15" customHeight="1" x14ac:dyDescent="0.25">
      <c r="A149" s="22">
        <v>143</v>
      </c>
      <c r="B149" s="22"/>
      <c r="C149" s="46"/>
      <c r="D149" s="46"/>
      <c r="E149" s="46"/>
      <c r="F149" s="46"/>
      <c r="G149" s="46"/>
      <c r="H149" s="46"/>
      <c r="I149" s="46"/>
      <c r="J149" s="46"/>
      <c r="K149" s="46"/>
      <c r="L149" s="46"/>
      <c r="M149" s="46"/>
      <c r="N149" s="46"/>
      <c r="O149" s="46"/>
      <c r="P149" s="46"/>
      <c r="Q149" s="46"/>
      <c r="R149" s="46"/>
      <c r="S149" s="46"/>
      <c r="T149" s="46"/>
      <c r="U149" s="46"/>
      <c r="V149" s="46"/>
      <c r="W149" s="46"/>
      <c r="X149" s="46"/>
    </row>
    <row r="150" spans="1:24" ht="15" customHeight="1" x14ac:dyDescent="0.25">
      <c r="A150" s="22">
        <v>144</v>
      </c>
      <c r="B150" s="31"/>
      <c r="C150" s="47"/>
      <c r="D150" s="47"/>
      <c r="E150" s="47"/>
      <c r="F150" s="47"/>
      <c r="G150" s="47"/>
      <c r="H150" s="47"/>
      <c r="I150" s="47"/>
      <c r="J150" s="47"/>
      <c r="K150" s="47"/>
      <c r="L150" s="47"/>
      <c r="M150" s="47"/>
      <c r="N150" s="47"/>
      <c r="O150" s="47"/>
      <c r="P150" s="47"/>
      <c r="Q150" s="47"/>
      <c r="R150" s="47"/>
      <c r="S150" s="47"/>
      <c r="T150" s="47"/>
      <c r="U150" s="47"/>
      <c r="V150" s="47"/>
      <c r="W150" s="47"/>
      <c r="X150" s="47"/>
    </row>
    <row r="151" spans="1:24" ht="15" customHeight="1" x14ac:dyDescent="0.25">
      <c r="A151" s="22">
        <v>145</v>
      </c>
      <c r="B151" s="31"/>
      <c r="C151" s="47"/>
      <c r="D151" s="47"/>
      <c r="E151" s="47"/>
      <c r="F151" s="47"/>
      <c r="G151" s="47"/>
      <c r="H151" s="47"/>
      <c r="I151" s="47"/>
      <c r="J151" s="47"/>
      <c r="K151" s="47"/>
      <c r="L151" s="47"/>
      <c r="M151" s="47"/>
      <c r="N151" s="47"/>
      <c r="O151" s="47"/>
      <c r="P151" s="47"/>
      <c r="Q151" s="47"/>
      <c r="R151" s="47"/>
      <c r="S151" s="47"/>
      <c r="T151" s="47"/>
      <c r="U151" s="47"/>
      <c r="V151" s="47"/>
      <c r="W151" s="47"/>
      <c r="X151" s="47"/>
    </row>
    <row r="152" spans="1:24" ht="15" customHeight="1" x14ac:dyDescent="0.25">
      <c r="A152" s="22">
        <v>146</v>
      </c>
      <c r="B152" s="31"/>
      <c r="C152" s="47"/>
      <c r="D152" s="47"/>
      <c r="E152" s="47"/>
      <c r="F152" s="47"/>
      <c r="G152" s="47"/>
      <c r="H152" s="47"/>
      <c r="I152" s="47"/>
      <c r="J152" s="47"/>
      <c r="K152" s="47"/>
      <c r="L152" s="47"/>
      <c r="M152" s="47"/>
      <c r="N152" s="47"/>
      <c r="O152" s="47"/>
      <c r="P152" s="47"/>
      <c r="Q152" s="47"/>
      <c r="R152" s="47"/>
      <c r="S152" s="47"/>
      <c r="T152" s="47"/>
      <c r="U152" s="47"/>
      <c r="V152" s="47"/>
      <c r="W152" s="47"/>
      <c r="X152" s="47"/>
    </row>
    <row r="153" spans="1:24" ht="15" customHeight="1" x14ac:dyDescent="0.25">
      <c r="A153" s="22">
        <v>147</v>
      </c>
      <c r="B153" s="31"/>
      <c r="C153" s="47"/>
      <c r="D153" s="47"/>
      <c r="E153" s="47"/>
      <c r="F153" s="47"/>
      <c r="G153" s="47"/>
      <c r="H153" s="47"/>
      <c r="I153" s="47"/>
      <c r="J153" s="47"/>
      <c r="K153" s="47"/>
      <c r="L153" s="47"/>
      <c r="M153" s="47"/>
      <c r="N153" s="47"/>
      <c r="O153" s="47"/>
      <c r="P153" s="47"/>
      <c r="Q153" s="47"/>
      <c r="R153" s="47"/>
      <c r="S153" s="47"/>
      <c r="T153" s="47"/>
      <c r="U153" s="47"/>
      <c r="V153" s="47"/>
      <c r="W153" s="47"/>
      <c r="X153" s="47"/>
    </row>
    <row r="154" spans="1:24" ht="15" customHeight="1" x14ac:dyDescent="0.25">
      <c r="A154" s="22">
        <v>148</v>
      </c>
      <c r="B154" s="31"/>
      <c r="C154" s="47"/>
      <c r="D154" s="47"/>
      <c r="E154" s="47"/>
      <c r="F154" s="47"/>
      <c r="G154" s="47"/>
      <c r="H154" s="47"/>
      <c r="I154" s="47"/>
      <c r="J154" s="47"/>
      <c r="K154" s="47"/>
      <c r="L154" s="47"/>
      <c r="M154" s="47"/>
      <c r="N154" s="47"/>
      <c r="O154" s="47"/>
      <c r="P154" s="47"/>
      <c r="Q154" s="47"/>
      <c r="R154" s="47"/>
      <c r="S154" s="47"/>
      <c r="T154" s="47"/>
      <c r="U154" s="47"/>
      <c r="V154" s="47"/>
      <c r="W154" s="47"/>
      <c r="X154" s="47"/>
    </row>
    <row r="155" spans="1:24" ht="15" customHeight="1" x14ac:dyDescent="0.25">
      <c r="A155" s="22">
        <v>149</v>
      </c>
      <c r="B155" s="31"/>
      <c r="C155" s="47"/>
      <c r="D155" s="47"/>
      <c r="E155" s="47"/>
      <c r="F155" s="47"/>
      <c r="G155" s="47"/>
      <c r="H155" s="47"/>
      <c r="I155" s="47"/>
      <c r="J155" s="47"/>
      <c r="K155" s="47"/>
      <c r="L155" s="47"/>
      <c r="M155" s="47"/>
      <c r="N155" s="47"/>
      <c r="O155" s="47"/>
      <c r="P155" s="47"/>
      <c r="Q155" s="47"/>
      <c r="R155" s="47"/>
      <c r="S155" s="47"/>
      <c r="T155" s="47"/>
      <c r="U155" s="47"/>
      <c r="V155" s="47"/>
      <c r="W155" s="47"/>
      <c r="X155" s="47"/>
    </row>
    <row r="156" spans="1:24" ht="15" customHeight="1" x14ac:dyDescent="0.25">
      <c r="A156" s="22">
        <v>150</v>
      </c>
      <c r="B156" s="31"/>
      <c r="C156" s="47"/>
      <c r="D156" s="47"/>
      <c r="E156" s="47"/>
      <c r="F156" s="47"/>
      <c r="G156" s="47"/>
      <c r="H156" s="47"/>
      <c r="I156" s="47"/>
      <c r="J156" s="47"/>
      <c r="K156" s="47"/>
      <c r="L156" s="47"/>
      <c r="M156" s="47"/>
      <c r="N156" s="47"/>
      <c r="O156" s="47"/>
      <c r="P156" s="47"/>
      <c r="Q156" s="47"/>
      <c r="R156" s="47"/>
      <c r="S156" s="47"/>
      <c r="T156" s="47"/>
      <c r="U156" s="47"/>
      <c r="V156" s="47"/>
      <c r="W156" s="47"/>
      <c r="X156" s="47"/>
    </row>
    <row r="157" spans="1:24" ht="15" customHeight="1" x14ac:dyDescent="0.25">
      <c r="A157" s="22">
        <v>151</v>
      </c>
      <c r="B157" s="31"/>
      <c r="C157" s="47"/>
      <c r="D157" s="47"/>
      <c r="E157" s="47"/>
      <c r="F157" s="47"/>
      <c r="G157" s="47"/>
      <c r="H157" s="47"/>
      <c r="I157" s="47"/>
      <c r="J157" s="47"/>
      <c r="K157" s="47"/>
      <c r="L157" s="47"/>
      <c r="M157" s="47"/>
      <c r="N157" s="47"/>
      <c r="O157" s="47"/>
      <c r="P157" s="47"/>
      <c r="Q157" s="47"/>
      <c r="R157" s="47"/>
      <c r="S157" s="47"/>
      <c r="T157" s="47"/>
      <c r="U157" s="47"/>
      <c r="V157" s="47"/>
      <c r="W157" s="47"/>
      <c r="X157" s="47"/>
    </row>
    <row r="158" spans="1:24" ht="15" customHeight="1" x14ac:dyDescent="0.25">
      <c r="A158" s="22">
        <v>152</v>
      </c>
      <c r="B158" s="31"/>
      <c r="C158" s="47"/>
      <c r="D158" s="47"/>
      <c r="E158" s="47"/>
      <c r="F158" s="47"/>
      <c r="G158" s="47"/>
      <c r="H158" s="47"/>
      <c r="I158" s="47"/>
      <c r="J158" s="47"/>
      <c r="K158" s="47"/>
      <c r="L158" s="47"/>
      <c r="M158" s="47"/>
      <c r="N158" s="47"/>
      <c r="O158" s="47"/>
      <c r="P158" s="47"/>
      <c r="Q158" s="47"/>
      <c r="R158" s="47"/>
      <c r="S158" s="47"/>
      <c r="T158" s="47"/>
      <c r="U158" s="47"/>
      <c r="V158" s="47"/>
      <c r="W158" s="47"/>
      <c r="X158" s="47"/>
    </row>
    <row r="159" spans="1:24" ht="15" customHeight="1" x14ac:dyDescent="0.25">
      <c r="A159" s="22">
        <v>153</v>
      </c>
      <c r="B159" s="31"/>
      <c r="C159" s="47"/>
      <c r="D159" s="47"/>
      <c r="E159" s="47"/>
      <c r="F159" s="47"/>
      <c r="G159" s="47"/>
      <c r="H159" s="47"/>
      <c r="I159" s="47"/>
      <c r="J159" s="47"/>
      <c r="K159" s="47"/>
      <c r="L159" s="47"/>
      <c r="M159" s="47"/>
      <c r="N159" s="47"/>
      <c r="O159" s="47"/>
      <c r="P159" s="47"/>
      <c r="Q159" s="47"/>
      <c r="R159" s="47"/>
      <c r="S159" s="47"/>
      <c r="T159" s="47"/>
      <c r="U159" s="47"/>
      <c r="V159" s="47"/>
      <c r="W159" s="47"/>
      <c r="X159" s="47"/>
    </row>
    <row r="160" spans="1:24" ht="15" customHeight="1" x14ac:dyDescent="0.25">
      <c r="A160" s="22">
        <v>154</v>
      </c>
      <c r="B160" s="31"/>
      <c r="C160" s="47"/>
      <c r="D160" s="47"/>
      <c r="E160" s="47"/>
      <c r="F160" s="47"/>
      <c r="G160" s="47"/>
      <c r="H160" s="47"/>
      <c r="I160" s="47"/>
      <c r="J160" s="47"/>
      <c r="K160" s="47"/>
      <c r="L160" s="47"/>
      <c r="M160" s="47"/>
      <c r="N160" s="47"/>
      <c r="O160" s="47"/>
      <c r="P160" s="47"/>
      <c r="Q160" s="47"/>
      <c r="R160" s="47"/>
      <c r="S160" s="47"/>
      <c r="T160" s="47"/>
      <c r="U160" s="47"/>
      <c r="V160" s="47"/>
      <c r="W160" s="47"/>
      <c r="X160" s="47"/>
    </row>
    <row r="161" spans="1:24" ht="15" customHeight="1" x14ac:dyDescent="0.25">
      <c r="A161" s="22">
        <v>155</v>
      </c>
      <c r="B161" s="31"/>
      <c r="C161" s="47"/>
      <c r="D161" s="47"/>
      <c r="E161" s="47"/>
      <c r="F161" s="47"/>
      <c r="G161" s="47"/>
      <c r="H161" s="47"/>
      <c r="I161" s="47"/>
      <c r="J161" s="47"/>
      <c r="K161" s="47"/>
      <c r="L161" s="47"/>
      <c r="M161" s="47"/>
      <c r="N161" s="47"/>
      <c r="O161" s="47"/>
      <c r="P161" s="47"/>
      <c r="Q161" s="47"/>
      <c r="R161" s="47"/>
      <c r="S161" s="47"/>
      <c r="T161" s="47"/>
      <c r="U161" s="47"/>
      <c r="V161" s="47"/>
      <c r="W161" s="47"/>
      <c r="X161" s="47"/>
    </row>
    <row r="162" spans="1:24" ht="15" customHeight="1" x14ac:dyDescent="0.25">
      <c r="A162" s="22">
        <v>156</v>
      </c>
      <c r="B162" s="31"/>
      <c r="C162" s="47"/>
      <c r="D162" s="47"/>
      <c r="E162" s="47"/>
      <c r="F162" s="47"/>
      <c r="G162" s="47"/>
      <c r="H162" s="47"/>
      <c r="I162" s="47"/>
      <c r="J162" s="47"/>
      <c r="K162" s="47"/>
      <c r="L162" s="47"/>
      <c r="M162" s="47"/>
      <c r="N162" s="47"/>
      <c r="O162" s="47"/>
      <c r="P162" s="47"/>
      <c r="Q162" s="47"/>
      <c r="R162" s="47"/>
      <c r="S162" s="47"/>
      <c r="T162" s="47"/>
      <c r="U162" s="47"/>
      <c r="V162" s="47"/>
      <c r="W162" s="47"/>
      <c r="X162" s="47"/>
    </row>
    <row r="163" spans="1:24" ht="15" customHeight="1" x14ac:dyDescent="0.25">
      <c r="A163" s="22">
        <v>157</v>
      </c>
      <c r="B163" s="31"/>
      <c r="C163" s="47"/>
      <c r="D163" s="47"/>
      <c r="E163" s="47"/>
      <c r="F163" s="47"/>
      <c r="G163" s="47"/>
      <c r="H163" s="47"/>
      <c r="I163" s="47"/>
      <c r="J163" s="47"/>
      <c r="K163" s="47"/>
      <c r="L163" s="47"/>
      <c r="M163" s="47"/>
      <c r="N163" s="47"/>
      <c r="O163" s="47"/>
      <c r="P163" s="47"/>
      <c r="Q163" s="47"/>
      <c r="R163" s="47"/>
      <c r="S163" s="47"/>
      <c r="T163" s="47"/>
      <c r="U163" s="47"/>
      <c r="V163" s="47"/>
      <c r="W163" s="47"/>
      <c r="X163" s="47"/>
    </row>
    <row r="164" spans="1:24" ht="15" customHeight="1" x14ac:dyDescent="0.25">
      <c r="A164" s="22">
        <v>158</v>
      </c>
      <c r="B164" s="31"/>
      <c r="C164" s="47"/>
      <c r="D164" s="47"/>
      <c r="E164" s="47"/>
      <c r="F164" s="47"/>
      <c r="G164" s="47"/>
      <c r="H164" s="47"/>
      <c r="I164" s="47"/>
      <c r="J164" s="47"/>
      <c r="K164" s="47"/>
      <c r="L164" s="47"/>
      <c r="M164" s="47"/>
      <c r="N164" s="47"/>
      <c r="O164" s="47"/>
      <c r="P164" s="47"/>
      <c r="Q164" s="47"/>
      <c r="R164" s="47"/>
      <c r="S164" s="47"/>
      <c r="T164" s="47"/>
      <c r="U164" s="47"/>
      <c r="V164" s="47"/>
      <c r="W164" s="47"/>
      <c r="X164" s="47"/>
    </row>
    <row r="165" spans="1:24" ht="15" customHeight="1" x14ac:dyDescent="0.25">
      <c r="A165" s="22">
        <v>159</v>
      </c>
      <c r="B165" s="31"/>
      <c r="C165" s="47"/>
      <c r="D165" s="47"/>
      <c r="E165" s="47"/>
      <c r="F165" s="47"/>
      <c r="G165" s="47"/>
      <c r="H165" s="47"/>
      <c r="I165" s="47"/>
      <c r="J165" s="47"/>
      <c r="K165" s="47"/>
      <c r="L165" s="47"/>
      <c r="M165" s="47"/>
      <c r="N165" s="47"/>
      <c r="O165" s="47"/>
      <c r="P165" s="47"/>
      <c r="Q165" s="47"/>
      <c r="R165" s="47"/>
      <c r="S165" s="47"/>
      <c r="T165" s="47"/>
      <c r="U165" s="47"/>
      <c r="V165" s="47"/>
      <c r="W165" s="47"/>
      <c r="X165" s="47"/>
    </row>
    <row r="166" spans="1:24" ht="15" customHeight="1" x14ac:dyDescent="0.25">
      <c r="A166" s="22">
        <v>160</v>
      </c>
      <c r="B166" s="31"/>
      <c r="C166" s="47"/>
      <c r="D166" s="47"/>
      <c r="E166" s="47"/>
      <c r="F166" s="47"/>
      <c r="G166" s="47"/>
      <c r="H166" s="47"/>
      <c r="I166" s="47"/>
      <c r="J166" s="47"/>
      <c r="K166" s="47"/>
      <c r="L166" s="47"/>
      <c r="M166" s="47"/>
      <c r="N166" s="47"/>
      <c r="O166" s="47"/>
      <c r="P166" s="47"/>
      <c r="Q166" s="47"/>
      <c r="R166" s="47"/>
      <c r="S166" s="47"/>
      <c r="T166" s="47"/>
      <c r="U166" s="47"/>
      <c r="V166" s="47"/>
      <c r="W166" s="47"/>
      <c r="X166" s="47"/>
    </row>
    <row r="167" spans="1:24" ht="15" customHeight="1" x14ac:dyDescent="0.25">
      <c r="A167" s="22">
        <v>161</v>
      </c>
      <c r="B167" s="31"/>
      <c r="C167" s="47"/>
      <c r="D167" s="47"/>
      <c r="E167" s="47"/>
      <c r="F167" s="47"/>
      <c r="G167" s="47"/>
      <c r="H167" s="47"/>
      <c r="I167" s="47"/>
      <c r="J167" s="47"/>
      <c r="K167" s="47"/>
      <c r="L167" s="47"/>
      <c r="M167" s="47"/>
      <c r="N167" s="47"/>
      <c r="O167" s="47"/>
      <c r="P167" s="47"/>
      <c r="Q167" s="47"/>
      <c r="R167" s="47"/>
      <c r="S167" s="47"/>
      <c r="T167" s="47"/>
      <c r="U167" s="47"/>
      <c r="V167" s="47"/>
      <c r="W167" s="47"/>
      <c r="X167" s="47"/>
    </row>
    <row r="168" spans="1:24" ht="15" customHeight="1" x14ac:dyDescent="0.25">
      <c r="A168" s="22">
        <v>162</v>
      </c>
      <c r="B168" s="31"/>
      <c r="C168" s="47"/>
      <c r="D168" s="47"/>
      <c r="E168" s="47"/>
      <c r="F168" s="47"/>
      <c r="G168" s="47"/>
      <c r="H168" s="47"/>
      <c r="I168" s="47"/>
      <c r="J168" s="47"/>
      <c r="K168" s="47"/>
      <c r="L168" s="47"/>
      <c r="M168" s="47"/>
      <c r="N168" s="47"/>
      <c r="O168" s="47"/>
      <c r="P168" s="47"/>
      <c r="Q168" s="47"/>
      <c r="R168" s="47"/>
      <c r="S168" s="47"/>
      <c r="T168" s="47"/>
      <c r="U168" s="47"/>
      <c r="V168" s="47"/>
      <c r="W168" s="47"/>
      <c r="X168" s="47"/>
    </row>
    <row r="169" spans="1:24" ht="15" customHeight="1" x14ac:dyDescent="0.25">
      <c r="A169" s="22">
        <v>163</v>
      </c>
      <c r="B169" s="31"/>
      <c r="C169" s="47"/>
      <c r="D169" s="47"/>
      <c r="E169" s="47"/>
      <c r="F169" s="47"/>
      <c r="G169" s="47"/>
      <c r="H169" s="47"/>
      <c r="I169" s="47"/>
      <c r="J169" s="47"/>
      <c r="K169" s="47"/>
      <c r="L169" s="47"/>
      <c r="M169" s="47"/>
      <c r="N169" s="47"/>
      <c r="O169" s="47"/>
      <c r="P169" s="47"/>
      <c r="Q169" s="47"/>
      <c r="R169" s="47"/>
      <c r="S169" s="47"/>
      <c r="T169" s="47"/>
      <c r="U169" s="47"/>
      <c r="V169" s="47"/>
      <c r="W169" s="47"/>
      <c r="X169" s="47"/>
    </row>
    <row r="170" spans="1:24" ht="15" customHeight="1" x14ac:dyDescent="0.25">
      <c r="A170" s="22">
        <v>164</v>
      </c>
      <c r="B170" s="31"/>
      <c r="C170" s="47"/>
      <c r="D170" s="47"/>
      <c r="E170" s="47"/>
      <c r="F170" s="47"/>
      <c r="G170" s="47"/>
      <c r="H170" s="47"/>
      <c r="I170" s="47"/>
      <c r="J170" s="47"/>
      <c r="K170" s="47"/>
      <c r="L170" s="47"/>
      <c r="M170" s="47"/>
      <c r="N170" s="47"/>
      <c r="O170" s="47"/>
      <c r="P170" s="47"/>
      <c r="Q170" s="47"/>
      <c r="R170" s="47"/>
      <c r="S170" s="47"/>
      <c r="T170" s="47"/>
      <c r="U170" s="47"/>
      <c r="V170" s="47"/>
      <c r="W170" s="47"/>
      <c r="X170" s="47"/>
    </row>
    <row r="171" spans="1:24" ht="15" customHeight="1" x14ac:dyDescent="0.25">
      <c r="A171" s="22">
        <v>165</v>
      </c>
      <c r="B171" s="31"/>
      <c r="C171" s="47"/>
      <c r="D171" s="47"/>
      <c r="E171" s="47"/>
      <c r="F171" s="47"/>
      <c r="G171" s="47"/>
      <c r="H171" s="47"/>
      <c r="I171" s="47"/>
      <c r="J171" s="47"/>
      <c r="K171" s="47"/>
      <c r="L171" s="47"/>
      <c r="M171" s="47"/>
      <c r="N171" s="47"/>
      <c r="O171" s="47"/>
      <c r="P171" s="47"/>
      <c r="Q171" s="47"/>
      <c r="R171" s="47"/>
      <c r="S171" s="47"/>
      <c r="T171" s="47"/>
      <c r="U171" s="47"/>
      <c r="V171" s="47"/>
      <c r="W171" s="47"/>
      <c r="X171" s="47"/>
    </row>
    <row r="172" spans="1:24" ht="15" customHeight="1" x14ac:dyDescent="0.25">
      <c r="A172" s="22">
        <v>166</v>
      </c>
      <c r="B172" s="31"/>
      <c r="C172" s="47"/>
      <c r="D172" s="47"/>
      <c r="E172" s="47"/>
      <c r="F172" s="47"/>
      <c r="G172" s="47"/>
      <c r="H172" s="47"/>
      <c r="I172" s="47"/>
      <c r="J172" s="47"/>
      <c r="K172" s="47"/>
      <c r="L172" s="47"/>
      <c r="M172" s="47"/>
      <c r="N172" s="47"/>
      <c r="O172" s="47"/>
      <c r="P172" s="47"/>
      <c r="Q172" s="47"/>
      <c r="R172" s="47"/>
      <c r="S172" s="47"/>
      <c r="T172" s="47"/>
      <c r="U172" s="47"/>
      <c r="V172" s="47"/>
      <c r="W172" s="47"/>
      <c r="X172" s="47"/>
    </row>
    <row r="173" spans="1:24" ht="15" customHeight="1" x14ac:dyDescent="0.25">
      <c r="A173" s="22">
        <v>167</v>
      </c>
      <c r="B173" s="31"/>
      <c r="C173" s="47"/>
      <c r="D173" s="47"/>
      <c r="E173" s="47"/>
      <c r="F173" s="47"/>
      <c r="G173" s="47"/>
      <c r="H173" s="47"/>
      <c r="I173" s="47"/>
      <c r="J173" s="47"/>
      <c r="K173" s="47"/>
      <c r="L173" s="47"/>
      <c r="M173" s="47"/>
      <c r="N173" s="47"/>
      <c r="O173" s="47"/>
      <c r="P173" s="47"/>
      <c r="Q173" s="47"/>
      <c r="R173" s="47"/>
      <c r="S173" s="47"/>
      <c r="T173" s="47"/>
      <c r="U173" s="47"/>
      <c r="V173" s="47"/>
      <c r="W173" s="47"/>
      <c r="X173" s="47"/>
    </row>
    <row r="174" spans="1:24" ht="15" customHeight="1" x14ac:dyDescent="0.25">
      <c r="A174" s="22">
        <v>168</v>
      </c>
      <c r="B174" s="31"/>
      <c r="C174" s="47"/>
      <c r="D174" s="47"/>
      <c r="E174" s="47"/>
      <c r="F174" s="47"/>
      <c r="G174" s="47"/>
      <c r="H174" s="47"/>
      <c r="I174" s="47"/>
      <c r="J174" s="47"/>
      <c r="K174" s="47"/>
      <c r="L174" s="47"/>
      <c r="M174" s="47"/>
      <c r="N174" s="47"/>
      <c r="O174" s="47"/>
      <c r="P174" s="47"/>
      <c r="Q174" s="47"/>
      <c r="R174" s="47"/>
      <c r="S174" s="47"/>
      <c r="T174" s="47"/>
      <c r="U174" s="47"/>
      <c r="V174" s="47"/>
      <c r="W174" s="47"/>
      <c r="X174" s="47"/>
    </row>
    <row r="175" spans="1:24" ht="15" customHeight="1" x14ac:dyDescent="0.25">
      <c r="A175" s="22">
        <v>169</v>
      </c>
      <c r="B175" s="31"/>
      <c r="C175" s="47"/>
      <c r="D175" s="47"/>
      <c r="E175" s="47"/>
      <c r="F175" s="47"/>
      <c r="G175" s="47"/>
      <c r="H175" s="47"/>
      <c r="I175" s="47"/>
      <c r="J175" s="47"/>
      <c r="K175" s="47"/>
      <c r="L175" s="47"/>
      <c r="M175" s="47"/>
      <c r="N175" s="47"/>
      <c r="O175" s="47"/>
      <c r="P175" s="47"/>
      <c r="Q175" s="47"/>
      <c r="R175" s="47"/>
      <c r="S175" s="47"/>
      <c r="T175" s="47"/>
      <c r="U175" s="47"/>
      <c r="V175" s="47"/>
      <c r="W175" s="47"/>
      <c r="X175" s="47"/>
    </row>
    <row r="176" spans="1:24" ht="15" customHeight="1" x14ac:dyDescent="0.25">
      <c r="A176" s="22">
        <v>170</v>
      </c>
      <c r="B176" s="31"/>
      <c r="C176" s="47"/>
      <c r="D176" s="47"/>
      <c r="E176" s="47"/>
      <c r="F176" s="47"/>
      <c r="G176" s="47"/>
      <c r="H176" s="47"/>
      <c r="I176" s="47"/>
      <c r="J176" s="47"/>
      <c r="K176" s="47"/>
      <c r="L176" s="47"/>
      <c r="M176" s="47"/>
      <c r="N176" s="47"/>
      <c r="O176" s="47"/>
      <c r="P176" s="47"/>
      <c r="Q176" s="47"/>
      <c r="R176" s="47"/>
      <c r="S176" s="47"/>
      <c r="T176" s="47"/>
      <c r="U176" s="47"/>
      <c r="V176" s="47"/>
      <c r="W176" s="47"/>
      <c r="X176" s="47"/>
    </row>
    <row r="177" spans="1:24" ht="15" customHeight="1" x14ac:dyDescent="0.25">
      <c r="A177" s="22">
        <v>171</v>
      </c>
      <c r="B177" s="31"/>
      <c r="C177" s="47"/>
      <c r="D177" s="47"/>
      <c r="E177" s="47"/>
      <c r="F177" s="47"/>
      <c r="G177" s="47"/>
      <c r="H177" s="47"/>
      <c r="I177" s="47"/>
      <c r="J177" s="47"/>
      <c r="K177" s="47"/>
      <c r="L177" s="47"/>
      <c r="M177" s="47"/>
      <c r="N177" s="47"/>
      <c r="O177" s="47"/>
      <c r="P177" s="47"/>
      <c r="Q177" s="47"/>
      <c r="R177" s="47"/>
      <c r="S177" s="47"/>
      <c r="T177" s="47"/>
      <c r="U177" s="47"/>
      <c r="V177" s="47"/>
      <c r="W177" s="47"/>
      <c r="X177" s="47"/>
    </row>
    <row r="178" spans="1:24" ht="15" customHeight="1" x14ac:dyDescent="0.25">
      <c r="A178" s="22">
        <v>172</v>
      </c>
      <c r="B178" s="31"/>
      <c r="C178" s="47"/>
      <c r="D178" s="47"/>
      <c r="E178" s="47"/>
      <c r="F178" s="47"/>
      <c r="G178" s="47"/>
      <c r="H178" s="47"/>
      <c r="I178" s="47"/>
      <c r="J178" s="47"/>
      <c r="K178" s="47"/>
      <c r="L178" s="47"/>
      <c r="M178" s="47"/>
      <c r="N178" s="47"/>
      <c r="O178" s="47"/>
      <c r="P178" s="47"/>
      <c r="Q178" s="47"/>
      <c r="R178" s="47"/>
      <c r="S178" s="47"/>
      <c r="T178" s="47"/>
      <c r="U178" s="47"/>
      <c r="V178" s="47"/>
      <c r="W178" s="47"/>
      <c r="X178" s="47"/>
    </row>
    <row r="179" spans="1:24" ht="15" customHeight="1" x14ac:dyDescent="0.25">
      <c r="A179" s="22">
        <v>173</v>
      </c>
      <c r="B179" s="31"/>
      <c r="C179" s="47"/>
      <c r="D179" s="47"/>
      <c r="E179" s="47"/>
      <c r="F179" s="47"/>
      <c r="G179" s="47"/>
      <c r="H179" s="47"/>
      <c r="I179" s="47"/>
      <c r="J179" s="47"/>
      <c r="K179" s="47"/>
      <c r="L179" s="47"/>
      <c r="M179" s="47"/>
      <c r="N179" s="47"/>
      <c r="O179" s="47"/>
      <c r="P179" s="47"/>
      <c r="Q179" s="47"/>
      <c r="R179" s="47"/>
      <c r="S179" s="47"/>
      <c r="T179" s="47"/>
      <c r="U179" s="47"/>
      <c r="V179" s="47"/>
      <c r="W179" s="47"/>
      <c r="X179" s="47"/>
    </row>
    <row r="180" spans="1:24" ht="15" customHeight="1" x14ac:dyDescent="0.25">
      <c r="A180" s="22">
        <v>174</v>
      </c>
      <c r="B180" s="31"/>
      <c r="C180" s="47"/>
      <c r="D180" s="47"/>
      <c r="E180" s="47"/>
      <c r="F180" s="47"/>
      <c r="G180" s="47"/>
      <c r="H180" s="47"/>
      <c r="I180" s="47"/>
      <c r="J180" s="47"/>
      <c r="K180" s="47"/>
      <c r="L180" s="47"/>
      <c r="M180" s="47"/>
      <c r="N180" s="47"/>
      <c r="O180" s="47"/>
      <c r="P180" s="47"/>
      <c r="Q180" s="47"/>
      <c r="R180" s="47"/>
      <c r="S180" s="47"/>
      <c r="T180" s="47"/>
      <c r="U180" s="47"/>
      <c r="V180" s="47"/>
      <c r="W180" s="47"/>
      <c r="X180" s="47"/>
    </row>
    <row r="181" spans="1:24" ht="15" customHeight="1" x14ac:dyDescent="0.25">
      <c r="A181" s="22">
        <v>175</v>
      </c>
      <c r="B181" s="31"/>
      <c r="C181" s="47"/>
      <c r="D181" s="47"/>
      <c r="E181" s="47"/>
      <c r="F181" s="47"/>
      <c r="G181" s="47"/>
      <c r="H181" s="47"/>
      <c r="I181" s="47"/>
      <c r="J181" s="47"/>
      <c r="K181" s="47"/>
      <c r="L181" s="47"/>
      <c r="M181" s="47"/>
      <c r="N181" s="47"/>
      <c r="O181" s="47"/>
      <c r="P181" s="47"/>
      <c r="Q181" s="47"/>
      <c r="R181" s="47"/>
      <c r="S181" s="47"/>
      <c r="T181" s="47"/>
      <c r="U181" s="47"/>
      <c r="V181" s="47"/>
      <c r="W181" s="47"/>
      <c r="X181" s="47"/>
    </row>
    <row r="182" spans="1:24" ht="15" customHeight="1" x14ac:dyDescent="0.25">
      <c r="A182" s="22">
        <v>176</v>
      </c>
      <c r="B182" s="31"/>
      <c r="C182" s="47"/>
      <c r="D182" s="47"/>
      <c r="E182" s="47"/>
      <c r="F182" s="47"/>
      <c r="G182" s="47"/>
      <c r="H182" s="47"/>
      <c r="I182" s="47"/>
      <c r="J182" s="47"/>
      <c r="K182" s="47"/>
      <c r="L182" s="47"/>
      <c r="M182" s="47"/>
      <c r="N182" s="47"/>
      <c r="O182" s="47"/>
      <c r="P182" s="47"/>
      <c r="Q182" s="47"/>
      <c r="R182" s="47"/>
      <c r="S182" s="47"/>
      <c r="T182" s="47"/>
      <c r="U182" s="47"/>
      <c r="V182" s="47"/>
      <c r="W182" s="47"/>
      <c r="X182" s="47"/>
    </row>
    <row r="183" spans="1:24" ht="15" customHeight="1" x14ac:dyDescent="0.25">
      <c r="A183" s="22">
        <v>177</v>
      </c>
      <c r="B183" s="31"/>
      <c r="C183" s="47"/>
      <c r="D183" s="47"/>
      <c r="E183" s="47"/>
      <c r="F183" s="47"/>
      <c r="G183" s="47"/>
      <c r="H183" s="47"/>
      <c r="I183" s="47"/>
      <c r="J183" s="47"/>
      <c r="K183" s="47"/>
      <c r="L183" s="47"/>
      <c r="M183" s="47"/>
      <c r="N183" s="47"/>
      <c r="O183" s="47"/>
      <c r="P183" s="47"/>
      <c r="Q183" s="47"/>
      <c r="R183" s="47"/>
      <c r="S183" s="47"/>
      <c r="T183" s="47"/>
      <c r="U183" s="47"/>
      <c r="V183" s="47"/>
      <c r="W183" s="47"/>
      <c r="X183" s="47"/>
    </row>
    <row r="184" spans="1:24" ht="15" customHeight="1" x14ac:dyDescent="0.25">
      <c r="A184" s="22">
        <v>178</v>
      </c>
      <c r="B184" s="31"/>
      <c r="C184" s="47"/>
      <c r="D184" s="47"/>
      <c r="E184" s="47"/>
      <c r="F184" s="47"/>
      <c r="G184" s="47"/>
      <c r="H184" s="47"/>
      <c r="I184" s="47"/>
      <c r="J184" s="47"/>
      <c r="K184" s="47"/>
      <c r="L184" s="47"/>
      <c r="M184" s="47"/>
      <c r="N184" s="47"/>
      <c r="O184" s="47"/>
      <c r="P184" s="47"/>
      <c r="Q184" s="47"/>
      <c r="R184" s="47"/>
      <c r="S184" s="47"/>
      <c r="T184" s="47"/>
      <c r="U184" s="47"/>
      <c r="V184" s="47"/>
      <c r="W184" s="47"/>
      <c r="X184" s="47"/>
    </row>
    <row r="185" spans="1:24" ht="15" customHeight="1" x14ac:dyDescent="0.25">
      <c r="A185" s="22">
        <v>179</v>
      </c>
      <c r="B185" s="31"/>
      <c r="C185" s="47"/>
      <c r="D185" s="47"/>
      <c r="E185" s="47"/>
      <c r="F185" s="47"/>
      <c r="G185" s="47"/>
      <c r="H185" s="47"/>
      <c r="I185" s="47"/>
      <c r="J185" s="47"/>
      <c r="K185" s="47"/>
      <c r="L185" s="47"/>
      <c r="M185" s="47"/>
      <c r="N185" s="47"/>
      <c r="O185" s="47"/>
      <c r="P185" s="47"/>
      <c r="Q185" s="47"/>
      <c r="R185" s="47"/>
      <c r="S185" s="47"/>
      <c r="T185" s="47"/>
      <c r="U185" s="47"/>
      <c r="V185" s="47"/>
      <c r="W185" s="47"/>
      <c r="X185" s="47"/>
    </row>
    <row r="186" spans="1:24" ht="15" customHeight="1" x14ac:dyDescent="0.25">
      <c r="A186" s="22">
        <v>180</v>
      </c>
      <c r="B186" s="31"/>
      <c r="C186" s="47"/>
      <c r="D186" s="47"/>
      <c r="E186" s="47"/>
      <c r="F186" s="47"/>
      <c r="G186" s="47"/>
      <c r="H186" s="47"/>
      <c r="I186" s="47"/>
      <c r="J186" s="47"/>
      <c r="K186" s="47"/>
      <c r="L186" s="47"/>
      <c r="M186" s="47"/>
      <c r="N186" s="47"/>
      <c r="O186" s="47"/>
      <c r="P186" s="47"/>
      <c r="Q186" s="47"/>
      <c r="R186" s="47"/>
      <c r="S186" s="47"/>
      <c r="T186" s="47"/>
      <c r="U186" s="47"/>
      <c r="V186" s="47"/>
      <c r="W186" s="47"/>
      <c r="X186" s="47"/>
    </row>
    <row r="187" spans="1:24" ht="15" customHeight="1" x14ac:dyDescent="0.25">
      <c r="A187" s="22">
        <v>181</v>
      </c>
      <c r="B187" s="31"/>
      <c r="C187" s="47"/>
      <c r="D187" s="47"/>
      <c r="E187" s="47"/>
      <c r="F187" s="47"/>
      <c r="G187" s="47"/>
      <c r="H187" s="47"/>
      <c r="I187" s="47"/>
      <c r="J187" s="47"/>
      <c r="K187" s="47"/>
      <c r="L187" s="47"/>
      <c r="M187" s="47"/>
      <c r="N187" s="47"/>
      <c r="O187" s="47"/>
      <c r="P187" s="47"/>
      <c r="Q187" s="47"/>
      <c r="R187" s="47"/>
      <c r="S187" s="47"/>
      <c r="T187" s="47"/>
      <c r="U187" s="47"/>
      <c r="V187" s="47"/>
      <c r="W187" s="47"/>
      <c r="X187" s="47"/>
    </row>
    <row r="188" spans="1:24" ht="15" customHeight="1" x14ac:dyDescent="0.25">
      <c r="A188" s="22">
        <v>182</v>
      </c>
      <c r="B188" s="31"/>
      <c r="C188" s="47"/>
      <c r="D188" s="47"/>
      <c r="E188" s="47"/>
      <c r="F188" s="47"/>
      <c r="G188" s="47"/>
      <c r="H188" s="47"/>
      <c r="I188" s="47"/>
      <c r="J188" s="47"/>
      <c r="K188" s="47"/>
      <c r="L188" s="47"/>
      <c r="M188" s="47"/>
      <c r="N188" s="47"/>
      <c r="O188" s="47"/>
      <c r="P188" s="47"/>
      <c r="Q188" s="47"/>
      <c r="R188" s="47"/>
      <c r="S188" s="47"/>
      <c r="T188" s="47"/>
      <c r="U188" s="47"/>
      <c r="V188" s="47"/>
      <c r="W188" s="47"/>
      <c r="X188" s="47"/>
    </row>
    <row r="189" spans="1:24" ht="15" customHeight="1" x14ac:dyDescent="0.25">
      <c r="A189" s="22">
        <v>183</v>
      </c>
      <c r="B189" s="31"/>
      <c r="C189" s="47"/>
      <c r="D189" s="47"/>
      <c r="E189" s="47"/>
      <c r="F189" s="47"/>
      <c r="G189" s="47"/>
      <c r="H189" s="47"/>
      <c r="I189" s="47"/>
      <c r="J189" s="47"/>
      <c r="K189" s="47"/>
      <c r="L189" s="47"/>
      <c r="M189" s="47"/>
      <c r="N189" s="47"/>
      <c r="O189" s="47"/>
      <c r="P189" s="47"/>
      <c r="Q189" s="47"/>
      <c r="R189" s="47"/>
      <c r="S189" s="47"/>
      <c r="T189" s="47"/>
      <c r="U189" s="47"/>
      <c r="V189" s="47"/>
      <c r="W189" s="47"/>
      <c r="X189" s="47"/>
    </row>
    <row r="190" spans="1:24" ht="15" customHeight="1" x14ac:dyDescent="0.25">
      <c r="A190" s="22">
        <v>184</v>
      </c>
      <c r="B190" s="31"/>
      <c r="C190" s="47"/>
      <c r="D190" s="47"/>
      <c r="E190" s="47"/>
      <c r="F190" s="47"/>
      <c r="G190" s="47"/>
      <c r="H190" s="47"/>
      <c r="I190" s="47"/>
      <c r="J190" s="47"/>
      <c r="K190" s="47"/>
      <c r="L190" s="47"/>
      <c r="M190" s="47"/>
      <c r="N190" s="47"/>
      <c r="O190" s="47"/>
      <c r="P190" s="47"/>
      <c r="Q190" s="47"/>
      <c r="R190" s="47"/>
      <c r="S190" s="47"/>
      <c r="T190" s="47"/>
      <c r="U190" s="47"/>
      <c r="V190" s="47"/>
      <c r="W190" s="47"/>
      <c r="X190" s="47"/>
    </row>
    <row r="191" spans="1:24" ht="15" customHeight="1" x14ac:dyDescent="0.25">
      <c r="A191" s="22">
        <v>185</v>
      </c>
      <c r="B191" s="31"/>
      <c r="C191" s="47"/>
      <c r="D191" s="47"/>
      <c r="E191" s="47"/>
      <c r="F191" s="47"/>
      <c r="G191" s="47"/>
      <c r="H191" s="47"/>
      <c r="I191" s="47"/>
      <c r="J191" s="47"/>
      <c r="K191" s="47"/>
      <c r="L191" s="47"/>
      <c r="M191" s="47"/>
      <c r="N191" s="47"/>
      <c r="O191" s="47"/>
      <c r="P191" s="47"/>
      <c r="Q191" s="47"/>
      <c r="R191" s="47"/>
      <c r="S191" s="47"/>
      <c r="T191" s="47"/>
      <c r="U191" s="47"/>
      <c r="V191" s="47"/>
      <c r="W191" s="47"/>
      <c r="X191" s="47"/>
    </row>
    <row r="192" spans="1:24" ht="15" customHeight="1" x14ac:dyDescent="0.25">
      <c r="A192" s="22">
        <v>186</v>
      </c>
      <c r="B192" s="31"/>
      <c r="C192" s="47"/>
      <c r="D192" s="47"/>
      <c r="E192" s="47"/>
      <c r="F192" s="47"/>
      <c r="G192" s="47"/>
      <c r="H192" s="47"/>
      <c r="I192" s="47"/>
      <c r="J192" s="47"/>
      <c r="K192" s="47"/>
      <c r="L192" s="47"/>
      <c r="M192" s="47"/>
      <c r="N192" s="47"/>
      <c r="O192" s="47"/>
      <c r="P192" s="47"/>
      <c r="Q192" s="47"/>
      <c r="R192" s="47"/>
      <c r="S192" s="47"/>
      <c r="T192" s="47"/>
      <c r="U192" s="47"/>
      <c r="V192" s="47"/>
      <c r="W192" s="47"/>
      <c r="X192" s="47"/>
    </row>
    <row r="193" spans="1:24" ht="15" customHeight="1" x14ac:dyDescent="0.25">
      <c r="A193" s="22">
        <v>187</v>
      </c>
      <c r="B193" s="31"/>
      <c r="C193" s="47"/>
      <c r="D193" s="47"/>
      <c r="E193" s="47"/>
      <c r="F193" s="47"/>
      <c r="G193" s="47"/>
      <c r="H193" s="47"/>
      <c r="I193" s="47"/>
      <c r="J193" s="47"/>
      <c r="K193" s="47"/>
      <c r="L193" s="47"/>
      <c r="M193" s="47"/>
      <c r="N193" s="47"/>
      <c r="O193" s="47"/>
      <c r="P193" s="47"/>
      <c r="Q193" s="47"/>
      <c r="R193" s="47"/>
      <c r="S193" s="47"/>
      <c r="T193" s="47"/>
      <c r="U193" s="47"/>
      <c r="V193" s="47"/>
      <c r="W193" s="47"/>
      <c r="X193" s="47"/>
    </row>
    <row r="194" spans="1:24" ht="15" customHeight="1" x14ac:dyDescent="0.25">
      <c r="A194" s="22">
        <v>188</v>
      </c>
      <c r="B194" s="31"/>
      <c r="C194" s="47"/>
      <c r="D194" s="47"/>
      <c r="E194" s="47"/>
      <c r="F194" s="47"/>
      <c r="G194" s="47"/>
      <c r="H194" s="47"/>
      <c r="I194" s="47"/>
      <c r="J194" s="47"/>
      <c r="K194" s="47"/>
      <c r="L194" s="47"/>
      <c r="M194" s="47"/>
      <c r="N194" s="47"/>
      <c r="O194" s="47"/>
      <c r="P194" s="47"/>
      <c r="Q194" s="47"/>
      <c r="R194" s="47"/>
      <c r="S194" s="47"/>
      <c r="T194" s="47"/>
      <c r="U194" s="47"/>
      <c r="V194" s="47"/>
      <c r="W194" s="47"/>
      <c r="X194" s="47"/>
    </row>
    <row r="195" spans="1:24" ht="15" customHeight="1" x14ac:dyDescent="0.25">
      <c r="A195" s="22">
        <v>189</v>
      </c>
      <c r="B195" s="31"/>
      <c r="C195" s="47"/>
      <c r="D195" s="47"/>
      <c r="E195" s="47"/>
      <c r="F195" s="47"/>
      <c r="G195" s="47"/>
      <c r="H195" s="47"/>
      <c r="I195" s="47"/>
      <c r="J195" s="47"/>
      <c r="K195" s="47"/>
      <c r="L195" s="47"/>
      <c r="M195" s="47"/>
      <c r="N195" s="47"/>
      <c r="O195" s="47"/>
      <c r="P195" s="47"/>
      <c r="Q195" s="47"/>
      <c r="R195" s="47"/>
      <c r="S195" s="47"/>
      <c r="T195" s="47"/>
      <c r="U195" s="47"/>
      <c r="V195" s="47"/>
      <c r="W195" s="47"/>
      <c r="X195" s="47"/>
    </row>
    <row r="196" spans="1:24" ht="15" customHeight="1" x14ac:dyDescent="0.25">
      <c r="A196" s="22">
        <v>190</v>
      </c>
      <c r="B196" s="31"/>
      <c r="C196" s="47"/>
      <c r="D196" s="47"/>
      <c r="E196" s="47"/>
      <c r="F196" s="47"/>
      <c r="G196" s="47"/>
      <c r="H196" s="47"/>
      <c r="I196" s="47"/>
      <c r="J196" s="47"/>
      <c r="K196" s="47"/>
      <c r="L196" s="47"/>
      <c r="M196" s="47"/>
      <c r="N196" s="47"/>
      <c r="O196" s="47"/>
      <c r="P196" s="47"/>
      <c r="Q196" s="47"/>
      <c r="R196" s="47"/>
      <c r="S196" s="47"/>
      <c r="T196" s="47"/>
      <c r="U196" s="47"/>
      <c r="V196" s="47"/>
      <c r="W196" s="47"/>
      <c r="X196" s="47"/>
    </row>
    <row r="197" spans="1:24" ht="15" customHeight="1" x14ac:dyDescent="0.25">
      <c r="A197" s="22">
        <v>191</v>
      </c>
      <c r="B197" s="31"/>
      <c r="C197" s="47"/>
      <c r="D197" s="47"/>
      <c r="E197" s="47"/>
      <c r="F197" s="47"/>
      <c r="G197" s="47"/>
      <c r="H197" s="47"/>
      <c r="I197" s="47"/>
      <c r="J197" s="47"/>
      <c r="K197" s="47"/>
      <c r="L197" s="47"/>
      <c r="M197" s="47"/>
      <c r="N197" s="47"/>
      <c r="O197" s="47"/>
      <c r="P197" s="47"/>
      <c r="Q197" s="47"/>
      <c r="R197" s="47"/>
      <c r="S197" s="47"/>
      <c r="T197" s="47"/>
      <c r="U197" s="47"/>
      <c r="V197" s="47"/>
      <c r="W197" s="47"/>
      <c r="X197" s="47"/>
    </row>
    <row r="198" spans="1:24" ht="15" customHeight="1" x14ac:dyDescent="0.25">
      <c r="A198" s="22">
        <v>192</v>
      </c>
      <c r="B198" s="31"/>
      <c r="C198" s="47"/>
      <c r="D198" s="47"/>
      <c r="E198" s="47"/>
      <c r="F198" s="47"/>
      <c r="G198" s="47"/>
      <c r="H198" s="47"/>
      <c r="I198" s="47"/>
      <c r="J198" s="47"/>
      <c r="K198" s="47"/>
      <c r="L198" s="47"/>
      <c r="M198" s="47"/>
      <c r="N198" s="47"/>
      <c r="O198" s="47"/>
      <c r="P198" s="47"/>
      <c r="Q198" s="47"/>
      <c r="R198" s="47"/>
      <c r="S198" s="47"/>
      <c r="T198" s="47"/>
      <c r="U198" s="47"/>
      <c r="V198" s="47"/>
      <c r="W198" s="47"/>
      <c r="X198" s="47"/>
    </row>
    <row r="199" spans="1:24" ht="15" customHeight="1" x14ac:dyDescent="0.25">
      <c r="A199" s="22">
        <v>193</v>
      </c>
      <c r="B199" s="31"/>
      <c r="C199" s="47"/>
      <c r="D199" s="47"/>
      <c r="E199" s="47"/>
      <c r="F199" s="47"/>
      <c r="G199" s="47"/>
      <c r="H199" s="47"/>
      <c r="I199" s="47"/>
      <c r="J199" s="47"/>
      <c r="K199" s="47"/>
      <c r="L199" s="47"/>
      <c r="M199" s="47"/>
      <c r="N199" s="47"/>
      <c r="O199" s="47"/>
      <c r="P199" s="47"/>
      <c r="Q199" s="47"/>
      <c r="R199" s="47"/>
      <c r="S199" s="47"/>
      <c r="T199" s="47"/>
      <c r="U199" s="47"/>
      <c r="V199" s="47"/>
      <c r="W199" s="47"/>
      <c r="X199" s="47"/>
    </row>
    <row r="200" spans="1:24" ht="15" customHeight="1" x14ac:dyDescent="0.25">
      <c r="A200" s="22">
        <v>194</v>
      </c>
      <c r="B200" s="31"/>
      <c r="C200" s="47"/>
      <c r="D200" s="47"/>
      <c r="E200" s="47"/>
      <c r="F200" s="47"/>
      <c r="G200" s="47"/>
      <c r="H200" s="47"/>
      <c r="I200" s="47"/>
      <c r="J200" s="47"/>
      <c r="K200" s="47"/>
      <c r="L200" s="47"/>
      <c r="M200" s="47"/>
      <c r="N200" s="47"/>
      <c r="O200" s="47"/>
      <c r="P200" s="47"/>
      <c r="Q200" s="47"/>
      <c r="R200" s="47"/>
      <c r="S200" s="47"/>
      <c r="T200" s="47"/>
      <c r="U200" s="47"/>
      <c r="V200" s="47"/>
      <c r="W200" s="47"/>
      <c r="X200" s="47"/>
    </row>
    <row r="201" spans="1:24" ht="15" customHeight="1" x14ac:dyDescent="0.25">
      <c r="A201" s="22">
        <v>195</v>
      </c>
      <c r="B201" s="31"/>
      <c r="C201" s="47"/>
      <c r="D201" s="47"/>
      <c r="E201" s="47"/>
      <c r="F201" s="47"/>
      <c r="G201" s="47"/>
      <c r="H201" s="47"/>
      <c r="I201" s="47"/>
      <c r="J201" s="47"/>
      <c r="K201" s="47"/>
      <c r="L201" s="47"/>
      <c r="M201" s="47"/>
      <c r="N201" s="47"/>
      <c r="O201" s="47"/>
      <c r="P201" s="47"/>
      <c r="Q201" s="47"/>
      <c r="R201" s="47"/>
      <c r="S201" s="47"/>
      <c r="T201" s="47"/>
      <c r="U201" s="47"/>
      <c r="V201" s="47"/>
      <c r="W201" s="47"/>
      <c r="X201" s="47"/>
    </row>
    <row r="202" spans="1:24" ht="15" customHeight="1" x14ac:dyDescent="0.25">
      <c r="A202" s="22">
        <v>196</v>
      </c>
      <c r="B202" s="31"/>
      <c r="C202" s="47"/>
      <c r="D202" s="47"/>
      <c r="E202" s="47"/>
      <c r="F202" s="47"/>
      <c r="G202" s="47"/>
      <c r="H202" s="47"/>
      <c r="I202" s="47"/>
      <c r="J202" s="47"/>
      <c r="K202" s="47"/>
      <c r="L202" s="47"/>
      <c r="M202" s="47"/>
      <c r="N202" s="47"/>
      <c r="O202" s="47"/>
      <c r="P202" s="47"/>
      <c r="Q202" s="47"/>
      <c r="R202" s="47"/>
      <c r="S202" s="47"/>
      <c r="T202" s="47"/>
      <c r="U202" s="47"/>
      <c r="V202" s="47"/>
      <c r="W202" s="47"/>
      <c r="X202" s="47"/>
    </row>
    <row r="203" spans="1:24" ht="15" customHeight="1" x14ac:dyDescent="0.25">
      <c r="A203" s="22">
        <v>197</v>
      </c>
      <c r="B203" s="31"/>
      <c r="C203" s="47"/>
      <c r="D203" s="47"/>
      <c r="E203" s="47"/>
      <c r="F203" s="47"/>
      <c r="G203" s="47"/>
      <c r="H203" s="47"/>
      <c r="I203" s="47"/>
      <c r="J203" s="47"/>
      <c r="K203" s="47"/>
      <c r="L203" s="47"/>
      <c r="M203" s="47"/>
      <c r="N203" s="47"/>
      <c r="O203" s="47"/>
      <c r="P203" s="47"/>
      <c r="Q203" s="47"/>
      <c r="R203" s="47"/>
      <c r="S203" s="47"/>
      <c r="T203" s="47"/>
      <c r="U203" s="47"/>
      <c r="V203" s="47"/>
      <c r="W203" s="47"/>
      <c r="X203" s="47"/>
    </row>
    <row r="204" spans="1:24" ht="15" customHeight="1" x14ac:dyDescent="0.25">
      <c r="A204" s="22">
        <v>198</v>
      </c>
      <c r="B204" s="31"/>
      <c r="C204" s="47"/>
      <c r="D204" s="47"/>
      <c r="E204" s="47"/>
      <c r="F204" s="47"/>
      <c r="G204" s="47"/>
      <c r="H204" s="47"/>
      <c r="I204" s="47"/>
      <c r="J204" s="47"/>
      <c r="K204" s="47"/>
      <c r="L204" s="47"/>
      <c r="M204" s="47"/>
      <c r="N204" s="47"/>
      <c r="O204" s="47"/>
      <c r="P204" s="47"/>
      <c r="Q204" s="47"/>
      <c r="R204" s="47"/>
      <c r="S204" s="47"/>
      <c r="T204" s="47"/>
      <c r="U204" s="47"/>
      <c r="V204" s="47"/>
      <c r="W204" s="47"/>
      <c r="X204" s="47"/>
    </row>
    <row r="205" spans="1:24" ht="15" customHeight="1" x14ac:dyDescent="0.25">
      <c r="A205" s="22">
        <v>199</v>
      </c>
      <c r="B205" s="31"/>
      <c r="C205" s="47"/>
      <c r="D205" s="47"/>
      <c r="E205" s="47"/>
      <c r="F205" s="47"/>
      <c r="G205" s="47"/>
      <c r="H205" s="47"/>
      <c r="I205" s="47"/>
      <c r="J205" s="47"/>
      <c r="K205" s="47"/>
      <c r="L205" s="47"/>
      <c r="M205" s="47"/>
      <c r="N205" s="47"/>
      <c r="O205" s="47"/>
      <c r="P205" s="47"/>
      <c r="Q205" s="47"/>
      <c r="R205" s="47"/>
      <c r="S205" s="47"/>
      <c r="T205" s="47"/>
      <c r="U205" s="47"/>
      <c r="V205" s="47"/>
      <c r="W205" s="47"/>
      <c r="X205" s="47"/>
    </row>
    <row r="206" spans="1:24" ht="15" customHeight="1" x14ac:dyDescent="0.25">
      <c r="A206" s="22">
        <v>200</v>
      </c>
      <c r="B206" s="31"/>
      <c r="C206" s="47"/>
      <c r="D206" s="47"/>
      <c r="E206" s="47"/>
      <c r="F206" s="47"/>
      <c r="G206" s="47"/>
      <c r="H206" s="47"/>
      <c r="I206" s="47"/>
      <c r="J206" s="47"/>
      <c r="K206" s="47"/>
      <c r="L206" s="47"/>
      <c r="M206" s="47"/>
      <c r="N206" s="47"/>
      <c r="O206" s="47"/>
      <c r="P206" s="47"/>
      <c r="Q206" s="47"/>
      <c r="R206" s="47"/>
      <c r="S206" s="47"/>
      <c r="T206" s="47"/>
      <c r="U206" s="47"/>
      <c r="V206" s="47"/>
      <c r="W206" s="47"/>
      <c r="X206" s="47"/>
    </row>
    <row r="207" spans="1:24" ht="15" customHeight="1" x14ac:dyDescent="0.25">
      <c r="A207" s="22">
        <v>201</v>
      </c>
      <c r="B207" s="31"/>
      <c r="C207" s="47"/>
      <c r="D207" s="47"/>
      <c r="E207" s="47"/>
      <c r="F207" s="47"/>
      <c r="G207" s="47"/>
      <c r="H207" s="47"/>
      <c r="I207" s="47"/>
      <c r="J207" s="47"/>
      <c r="K207" s="47"/>
      <c r="L207" s="47"/>
      <c r="M207" s="47"/>
      <c r="N207" s="47"/>
      <c r="O207" s="47"/>
      <c r="P207" s="47"/>
      <c r="Q207" s="47"/>
      <c r="R207" s="47"/>
      <c r="S207" s="47"/>
      <c r="T207" s="47"/>
      <c r="U207" s="47"/>
      <c r="V207" s="47"/>
      <c r="W207" s="47"/>
      <c r="X207" s="47"/>
    </row>
    <row r="208" spans="1:24" ht="15" customHeight="1" x14ac:dyDescent="0.25">
      <c r="A208" s="22">
        <v>202</v>
      </c>
      <c r="B208" s="31"/>
      <c r="C208" s="47"/>
      <c r="D208" s="47"/>
      <c r="E208" s="47"/>
      <c r="F208" s="47"/>
      <c r="G208" s="47"/>
      <c r="H208" s="47"/>
      <c r="I208" s="47"/>
      <c r="J208" s="47"/>
      <c r="K208" s="47"/>
      <c r="L208" s="47"/>
      <c r="M208" s="47"/>
      <c r="N208" s="47"/>
      <c r="O208" s="47"/>
      <c r="P208" s="47"/>
      <c r="Q208" s="47"/>
      <c r="R208" s="47"/>
      <c r="S208" s="47"/>
      <c r="T208" s="47"/>
      <c r="U208" s="47"/>
      <c r="V208" s="47"/>
      <c r="W208" s="47"/>
      <c r="X208" s="47"/>
    </row>
    <row r="209" spans="1:24" ht="15" customHeight="1" x14ac:dyDescent="0.25">
      <c r="A209" s="22">
        <v>203</v>
      </c>
      <c r="B209" s="31"/>
      <c r="C209" s="47"/>
      <c r="D209" s="47"/>
      <c r="E209" s="47"/>
      <c r="F209" s="47"/>
      <c r="G209" s="47"/>
      <c r="H209" s="47"/>
      <c r="I209" s="47"/>
      <c r="J209" s="47"/>
      <c r="K209" s="47"/>
      <c r="L209" s="47"/>
      <c r="M209" s="47"/>
      <c r="N209" s="47"/>
      <c r="O209" s="47"/>
      <c r="P209" s="47"/>
      <c r="Q209" s="47"/>
      <c r="R209" s="47"/>
      <c r="S209" s="47"/>
      <c r="T209" s="47"/>
      <c r="U209" s="47"/>
      <c r="V209" s="47"/>
      <c r="W209" s="47"/>
      <c r="X209" s="47"/>
    </row>
    <row r="210" spans="1:24" ht="15" customHeight="1" x14ac:dyDescent="0.25">
      <c r="A210" s="22">
        <v>204</v>
      </c>
      <c r="B210" s="31"/>
      <c r="C210" s="47"/>
      <c r="D210" s="47"/>
      <c r="E210" s="47"/>
      <c r="F210" s="47"/>
      <c r="G210" s="47"/>
      <c r="H210" s="47"/>
      <c r="I210" s="47"/>
      <c r="J210" s="47"/>
      <c r="K210" s="47"/>
      <c r="L210" s="47"/>
      <c r="M210" s="47"/>
      <c r="N210" s="47"/>
      <c r="O210" s="47"/>
      <c r="P210" s="47"/>
      <c r="Q210" s="47"/>
      <c r="R210" s="47"/>
      <c r="S210" s="47"/>
      <c r="T210" s="47"/>
      <c r="U210" s="47"/>
      <c r="V210" s="47"/>
      <c r="W210" s="47"/>
      <c r="X210" s="47"/>
    </row>
    <row r="211" spans="1:24" ht="15" customHeight="1" x14ac:dyDescent="0.25">
      <c r="A211" s="22">
        <v>205</v>
      </c>
      <c r="B211" s="31"/>
      <c r="C211" s="47"/>
      <c r="D211" s="47"/>
      <c r="E211" s="47"/>
      <c r="F211" s="47"/>
      <c r="G211" s="47"/>
      <c r="H211" s="47"/>
      <c r="I211" s="47"/>
      <c r="J211" s="47"/>
      <c r="K211" s="47"/>
      <c r="L211" s="47"/>
      <c r="M211" s="47"/>
      <c r="N211" s="47"/>
      <c r="O211" s="47"/>
      <c r="P211" s="47"/>
      <c r="Q211" s="47"/>
      <c r="R211" s="47"/>
      <c r="S211" s="47"/>
      <c r="T211" s="47"/>
      <c r="U211" s="47"/>
      <c r="V211" s="47"/>
      <c r="W211" s="47"/>
      <c r="X211" s="47"/>
    </row>
    <row r="212" spans="1:24" ht="15" customHeight="1" x14ac:dyDescent="0.25">
      <c r="A212" s="22">
        <v>206</v>
      </c>
      <c r="B212" s="31"/>
      <c r="C212" s="47"/>
      <c r="D212" s="47"/>
      <c r="E212" s="47"/>
      <c r="F212" s="47"/>
      <c r="G212" s="47"/>
      <c r="H212" s="47"/>
      <c r="I212" s="47"/>
      <c r="J212" s="47"/>
      <c r="K212" s="47"/>
      <c r="L212" s="47"/>
      <c r="M212" s="47"/>
      <c r="N212" s="47"/>
      <c r="O212" s="47"/>
      <c r="P212" s="47"/>
      <c r="Q212" s="47"/>
      <c r="R212" s="47"/>
      <c r="S212" s="47"/>
      <c r="T212" s="47"/>
      <c r="U212" s="47"/>
      <c r="V212" s="47"/>
      <c r="W212" s="47"/>
      <c r="X212" s="47"/>
    </row>
    <row r="213" spans="1:24" ht="15" customHeight="1" x14ac:dyDescent="0.25">
      <c r="A213" s="22">
        <v>207</v>
      </c>
      <c r="B213" s="31"/>
      <c r="C213" s="47"/>
      <c r="D213" s="47"/>
      <c r="E213" s="47"/>
      <c r="F213" s="47"/>
      <c r="G213" s="47"/>
      <c r="H213" s="47"/>
      <c r="I213" s="47"/>
      <c r="J213" s="47"/>
      <c r="K213" s="47"/>
      <c r="L213" s="47"/>
      <c r="M213" s="47"/>
      <c r="N213" s="47"/>
      <c r="O213" s="47"/>
      <c r="P213" s="47"/>
      <c r="Q213" s="47"/>
      <c r="R213" s="47"/>
      <c r="S213" s="47"/>
      <c r="T213" s="47"/>
      <c r="U213" s="47"/>
      <c r="V213" s="47"/>
      <c r="W213" s="47"/>
      <c r="X213" s="47"/>
    </row>
    <row r="214" spans="1:24" ht="15" customHeight="1" x14ac:dyDescent="0.25">
      <c r="A214" s="22">
        <v>208</v>
      </c>
      <c r="B214" s="31"/>
      <c r="C214" s="47"/>
      <c r="D214" s="47"/>
      <c r="E214" s="47"/>
      <c r="F214" s="47"/>
      <c r="G214" s="47"/>
      <c r="H214" s="47"/>
      <c r="I214" s="47"/>
      <c r="J214" s="47"/>
      <c r="K214" s="47"/>
      <c r="L214" s="47"/>
      <c r="M214" s="47"/>
      <c r="N214" s="47"/>
      <c r="O214" s="47"/>
      <c r="P214" s="47"/>
      <c r="Q214" s="47"/>
      <c r="R214" s="47"/>
      <c r="S214" s="47"/>
      <c r="T214" s="47"/>
      <c r="U214" s="47"/>
      <c r="V214" s="47"/>
      <c r="W214" s="47"/>
      <c r="X214" s="47"/>
    </row>
    <row r="215" spans="1:24" ht="15" customHeight="1" x14ac:dyDescent="0.25">
      <c r="A215" s="22">
        <v>209</v>
      </c>
      <c r="B215" s="31"/>
      <c r="C215" s="47"/>
      <c r="D215" s="47"/>
      <c r="E215" s="47"/>
      <c r="F215" s="47"/>
      <c r="G215" s="47"/>
      <c r="H215" s="47"/>
      <c r="I215" s="47"/>
      <c r="J215" s="47"/>
      <c r="K215" s="47"/>
      <c r="L215" s="47"/>
      <c r="M215" s="47"/>
      <c r="N215" s="47"/>
      <c r="O215" s="47"/>
      <c r="P215" s="47"/>
      <c r="Q215" s="47"/>
      <c r="R215" s="47"/>
      <c r="S215" s="47"/>
      <c r="T215" s="47"/>
      <c r="U215" s="47"/>
      <c r="V215" s="47"/>
      <c r="W215" s="47"/>
      <c r="X215" s="47"/>
    </row>
    <row r="216" spans="1:24" ht="15" customHeight="1" x14ac:dyDescent="0.25">
      <c r="A216" s="22">
        <v>210</v>
      </c>
      <c r="B216" s="31"/>
      <c r="C216" s="47"/>
      <c r="D216" s="47"/>
      <c r="E216" s="47"/>
      <c r="F216" s="47"/>
      <c r="G216" s="47"/>
      <c r="H216" s="47"/>
      <c r="I216" s="47"/>
      <c r="J216" s="47"/>
      <c r="K216" s="47"/>
      <c r="L216" s="47"/>
      <c r="M216" s="47"/>
      <c r="N216" s="47"/>
      <c r="O216" s="47"/>
      <c r="P216" s="47"/>
      <c r="Q216" s="47"/>
      <c r="R216" s="47"/>
      <c r="S216" s="47"/>
      <c r="T216" s="47"/>
      <c r="U216" s="47"/>
      <c r="V216" s="47"/>
      <c r="W216" s="47"/>
      <c r="X216" s="47"/>
    </row>
    <row r="217" spans="1:24" ht="15" customHeight="1" x14ac:dyDescent="0.25">
      <c r="A217" s="22">
        <v>211</v>
      </c>
      <c r="B217" s="31"/>
      <c r="C217" s="47"/>
      <c r="D217" s="47"/>
      <c r="E217" s="47"/>
      <c r="F217" s="47"/>
      <c r="G217" s="47"/>
      <c r="H217" s="47"/>
      <c r="I217" s="47"/>
      <c r="J217" s="47"/>
      <c r="K217" s="47"/>
      <c r="L217" s="47"/>
      <c r="M217" s="47"/>
      <c r="N217" s="47"/>
      <c r="O217" s="47"/>
      <c r="P217" s="47"/>
      <c r="Q217" s="47"/>
      <c r="R217" s="47"/>
      <c r="S217" s="47"/>
      <c r="T217" s="47"/>
      <c r="U217" s="47"/>
      <c r="V217" s="47"/>
      <c r="W217" s="47"/>
      <c r="X217" s="47"/>
    </row>
    <row r="218" spans="1:24" ht="15" customHeight="1" x14ac:dyDescent="0.25">
      <c r="A218" s="22">
        <v>212</v>
      </c>
      <c r="B218" s="31"/>
      <c r="C218" s="47"/>
      <c r="D218" s="47"/>
      <c r="E218" s="47"/>
      <c r="F218" s="47"/>
      <c r="G218" s="47"/>
      <c r="H218" s="47"/>
      <c r="I218" s="47"/>
      <c r="J218" s="47"/>
      <c r="K218" s="47"/>
      <c r="L218" s="47"/>
      <c r="M218" s="47"/>
      <c r="N218" s="47"/>
      <c r="O218" s="47"/>
      <c r="P218" s="47"/>
      <c r="Q218" s="47"/>
      <c r="R218" s="47"/>
      <c r="S218" s="47"/>
      <c r="T218" s="47"/>
      <c r="U218" s="47"/>
      <c r="V218" s="47"/>
      <c r="W218" s="47"/>
      <c r="X218" s="47"/>
    </row>
    <row r="219" spans="1:24" ht="15" customHeight="1" x14ac:dyDescent="0.25">
      <c r="A219" s="22">
        <v>213</v>
      </c>
      <c r="B219" s="31"/>
      <c r="C219" s="47"/>
      <c r="D219" s="47"/>
      <c r="E219" s="47"/>
      <c r="F219" s="47"/>
      <c r="G219" s="47"/>
      <c r="H219" s="47"/>
      <c r="I219" s="47"/>
      <c r="J219" s="47"/>
      <c r="K219" s="47"/>
      <c r="L219" s="47"/>
      <c r="M219" s="47"/>
      <c r="N219" s="47"/>
      <c r="O219" s="47"/>
      <c r="P219" s="47"/>
      <c r="Q219" s="47"/>
      <c r="R219" s="47"/>
      <c r="S219" s="47"/>
      <c r="T219" s="47"/>
      <c r="U219" s="47"/>
      <c r="V219" s="47"/>
      <c r="W219" s="47"/>
      <c r="X219" s="47"/>
    </row>
    <row r="220" spans="1:24" ht="15" customHeight="1" x14ac:dyDescent="0.25">
      <c r="A220" s="22">
        <v>214</v>
      </c>
      <c r="B220" s="31"/>
      <c r="C220" s="47"/>
      <c r="D220" s="47"/>
      <c r="E220" s="47"/>
      <c r="F220" s="47"/>
      <c r="G220" s="47"/>
      <c r="H220" s="47"/>
      <c r="I220" s="47"/>
      <c r="J220" s="47"/>
      <c r="K220" s="47"/>
      <c r="L220" s="47"/>
      <c r="M220" s="47"/>
      <c r="N220" s="47"/>
      <c r="O220" s="47"/>
      <c r="P220" s="47"/>
      <c r="Q220" s="47"/>
      <c r="R220" s="47"/>
      <c r="S220" s="47"/>
      <c r="T220" s="47"/>
      <c r="U220" s="47"/>
      <c r="V220" s="47"/>
      <c r="W220" s="47"/>
      <c r="X220" s="47"/>
    </row>
    <row r="221" spans="1:24" ht="15" customHeight="1" x14ac:dyDescent="0.25">
      <c r="A221" s="22">
        <v>215</v>
      </c>
      <c r="B221" s="31"/>
      <c r="C221" s="47"/>
      <c r="D221" s="47"/>
      <c r="E221" s="47"/>
      <c r="F221" s="47"/>
      <c r="G221" s="47"/>
      <c r="H221" s="47"/>
      <c r="I221" s="47"/>
      <c r="J221" s="47"/>
      <c r="K221" s="47"/>
      <c r="L221" s="47"/>
      <c r="M221" s="47"/>
      <c r="N221" s="47"/>
      <c r="O221" s="47"/>
      <c r="P221" s="47"/>
      <c r="Q221" s="47"/>
      <c r="R221" s="47"/>
      <c r="S221" s="47"/>
      <c r="T221" s="47"/>
      <c r="U221" s="47"/>
      <c r="V221" s="47"/>
      <c r="W221" s="47"/>
      <c r="X221" s="47"/>
    </row>
    <row r="222" spans="1:24" ht="15" customHeight="1" x14ac:dyDescent="0.25">
      <c r="A222" s="22">
        <v>216</v>
      </c>
      <c r="B222" s="31"/>
      <c r="C222" s="47"/>
      <c r="D222" s="47"/>
      <c r="E222" s="47"/>
      <c r="F222" s="47"/>
      <c r="G222" s="47"/>
      <c r="H222" s="47"/>
      <c r="I222" s="47"/>
      <c r="J222" s="47"/>
      <c r="K222" s="47"/>
      <c r="L222" s="47"/>
      <c r="M222" s="47"/>
      <c r="N222" s="47"/>
      <c r="O222" s="47"/>
      <c r="P222" s="47"/>
      <c r="Q222" s="47"/>
      <c r="R222" s="47"/>
      <c r="S222" s="47"/>
      <c r="T222" s="47"/>
      <c r="U222" s="47"/>
      <c r="V222" s="47"/>
      <c r="W222" s="47"/>
      <c r="X222" s="47"/>
    </row>
    <row r="223" spans="1:24" ht="15" customHeight="1" x14ac:dyDescent="0.25">
      <c r="A223" s="22">
        <v>217</v>
      </c>
      <c r="B223" s="31"/>
      <c r="C223" s="47"/>
      <c r="D223" s="47"/>
      <c r="E223" s="47"/>
      <c r="F223" s="47"/>
      <c r="G223" s="47"/>
      <c r="H223" s="47"/>
      <c r="I223" s="47"/>
      <c r="J223" s="47"/>
      <c r="K223" s="47"/>
      <c r="L223" s="47"/>
      <c r="M223" s="47"/>
      <c r="N223" s="47"/>
      <c r="O223" s="47"/>
      <c r="P223" s="47"/>
      <c r="Q223" s="47"/>
      <c r="R223" s="47"/>
      <c r="S223" s="47"/>
      <c r="T223" s="47"/>
      <c r="U223" s="47"/>
      <c r="V223" s="47"/>
      <c r="W223" s="47"/>
      <c r="X223" s="47"/>
    </row>
    <row r="224" spans="1:24" ht="15" customHeight="1" x14ac:dyDescent="0.25">
      <c r="A224" s="22">
        <v>218</v>
      </c>
      <c r="B224" s="31"/>
      <c r="C224" s="47"/>
      <c r="D224" s="47"/>
      <c r="E224" s="47"/>
      <c r="F224" s="47"/>
      <c r="G224" s="47"/>
      <c r="H224" s="47"/>
      <c r="I224" s="47"/>
      <c r="J224" s="47"/>
      <c r="K224" s="47"/>
      <c r="L224" s="47"/>
      <c r="M224" s="47"/>
      <c r="N224" s="47"/>
      <c r="O224" s="47"/>
      <c r="P224" s="47"/>
      <c r="Q224" s="47"/>
      <c r="R224" s="47"/>
      <c r="S224" s="47"/>
      <c r="T224" s="47"/>
      <c r="U224" s="47"/>
      <c r="V224" s="47"/>
      <c r="W224" s="47"/>
      <c r="X224" s="47"/>
    </row>
    <row r="225" spans="1:24" ht="15" customHeight="1" x14ac:dyDescent="0.25">
      <c r="A225" s="22">
        <v>219</v>
      </c>
      <c r="B225" s="31"/>
      <c r="C225" s="47"/>
      <c r="D225" s="47"/>
      <c r="E225" s="47"/>
      <c r="F225" s="47"/>
      <c r="G225" s="47"/>
      <c r="H225" s="47"/>
      <c r="I225" s="47"/>
      <c r="J225" s="47"/>
      <c r="K225" s="47"/>
      <c r="L225" s="47"/>
      <c r="M225" s="47"/>
      <c r="N225" s="47"/>
      <c r="O225" s="47"/>
      <c r="P225" s="47"/>
      <c r="Q225" s="47"/>
      <c r="R225" s="47"/>
      <c r="S225" s="47"/>
      <c r="T225" s="47"/>
      <c r="U225" s="47"/>
      <c r="V225" s="47"/>
      <c r="W225" s="47"/>
      <c r="X225" s="47"/>
    </row>
    <row r="226" spans="1:24" ht="15" customHeight="1" x14ac:dyDescent="0.25">
      <c r="A226" s="22">
        <v>220</v>
      </c>
      <c r="B226" s="31"/>
      <c r="C226" s="47"/>
      <c r="D226" s="47"/>
      <c r="E226" s="47"/>
      <c r="F226" s="47"/>
      <c r="G226" s="47"/>
      <c r="H226" s="47"/>
      <c r="I226" s="47"/>
      <c r="J226" s="47"/>
      <c r="K226" s="47"/>
      <c r="L226" s="47"/>
      <c r="M226" s="47"/>
      <c r="N226" s="47"/>
      <c r="O226" s="47"/>
      <c r="P226" s="47"/>
      <c r="Q226" s="47"/>
      <c r="R226" s="47"/>
      <c r="S226" s="47"/>
      <c r="T226" s="47"/>
      <c r="U226" s="47"/>
      <c r="V226" s="47"/>
      <c r="W226" s="47"/>
      <c r="X226" s="47"/>
    </row>
    <row r="227" spans="1:24" ht="15" customHeight="1" x14ac:dyDescent="0.25">
      <c r="A227" s="22">
        <v>221</v>
      </c>
      <c r="B227" s="31"/>
      <c r="C227" s="47"/>
      <c r="D227" s="47"/>
      <c r="E227" s="47"/>
      <c r="F227" s="47"/>
      <c r="G227" s="47"/>
      <c r="H227" s="47"/>
      <c r="I227" s="47"/>
      <c r="J227" s="47"/>
      <c r="K227" s="47"/>
      <c r="L227" s="47"/>
      <c r="M227" s="47"/>
      <c r="N227" s="47"/>
      <c r="O227" s="47"/>
      <c r="P227" s="47"/>
      <c r="Q227" s="47"/>
      <c r="R227" s="47"/>
      <c r="S227" s="47"/>
      <c r="T227" s="47"/>
      <c r="U227" s="47"/>
      <c r="V227" s="47"/>
      <c r="W227" s="47"/>
      <c r="X227" s="47"/>
    </row>
    <row r="228" spans="1:24" ht="15" customHeight="1" x14ac:dyDescent="0.25">
      <c r="A228" s="22">
        <v>222</v>
      </c>
      <c r="B228" s="31"/>
      <c r="C228" s="47"/>
      <c r="D228" s="47"/>
      <c r="E228" s="47"/>
      <c r="F228" s="47"/>
      <c r="G228" s="47"/>
      <c r="H228" s="47"/>
      <c r="I228" s="47"/>
      <c r="J228" s="47"/>
      <c r="K228" s="47"/>
      <c r="L228" s="47"/>
      <c r="M228" s="47"/>
      <c r="N228" s="47"/>
      <c r="O228" s="47"/>
      <c r="P228" s="47"/>
      <c r="Q228" s="47"/>
      <c r="R228" s="47"/>
      <c r="S228" s="47"/>
      <c r="T228" s="47"/>
      <c r="U228" s="47"/>
      <c r="V228" s="47"/>
      <c r="W228" s="47"/>
      <c r="X228" s="47"/>
    </row>
    <row r="229" spans="1:24" ht="15" customHeight="1" x14ac:dyDescent="0.25">
      <c r="A229" s="22">
        <v>223</v>
      </c>
      <c r="B229" s="31"/>
      <c r="C229" s="47"/>
      <c r="D229" s="47"/>
      <c r="E229" s="47"/>
      <c r="F229" s="47"/>
      <c r="G229" s="47"/>
      <c r="H229" s="47"/>
      <c r="I229" s="47"/>
      <c r="J229" s="47"/>
      <c r="K229" s="47"/>
      <c r="L229" s="47"/>
      <c r="M229" s="47"/>
      <c r="N229" s="47"/>
      <c r="O229" s="47"/>
      <c r="P229" s="47"/>
      <c r="Q229" s="47"/>
      <c r="R229" s="47"/>
      <c r="S229" s="47"/>
      <c r="T229" s="47"/>
      <c r="U229" s="47"/>
      <c r="V229" s="47"/>
      <c r="W229" s="47"/>
      <c r="X229" s="47"/>
    </row>
    <row r="230" spans="1:24" ht="15" customHeight="1" x14ac:dyDescent="0.25">
      <c r="A230" s="22">
        <v>224</v>
      </c>
      <c r="B230" s="31"/>
      <c r="C230" s="47"/>
      <c r="D230" s="47"/>
      <c r="E230" s="47"/>
      <c r="F230" s="47"/>
      <c r="G230" s="47"/>
      <c r="H230" s="47"/>
      <c r="I230" s="47"/>
      <c r="J230" s="47"/>
      <c r="K230" s="47"/>
      <c r="L230" s="47"/>
      <c r="M230" s="47"/>
      <c r="N230" s="47"/>
      <c r="O230" s="47"/>
      <c r="P230" s="47"/>
      <c r="Q230" s="47"/>
      <c r="R230" s="47"/>
      <c r="S230" s="47"/>
      <c r="T230" s="47"/>
      <c r="U230" s="47"/>
      <c r="V230" s="47"/>
      <c r="W230" s="47"/>
      <c r="X230" s="47"/>
    </row>
    <row r="231" spans="1:24" ht="15" customHeight="1" x14ac:dyDescent="0.25">
      <c r="A231" s="22">
        <v>225</v>
      </c>
      <c r="B231" s="31"/>
      <c r="C231" s="47"/>
      <c r="D231" s="47"/>
      <c r="E231" s="47"/>
      <c r="F231" s="47"/>
      <c r="G231" s="47"/>
      <c r="H231" s="47"/>
      <c r="I231" s="47"/>
      <c r="J231" s="47"/>
      <c r="K231" s="47"/>
      <c r="L231" s="47"/>
      <c r="M231" s="47"/>
      <c r="N231" s="47"/>
      <c r="O231" s="47"/>
      <c r="P231" s="47"/>
      <c r="Q231" s="47"/>
      <c r="R231" s="47"/>
      <c r="S231" s="47"/>
      <c r="T231" s="47"/>
      <c r="U231" s="47"/>
      <c r="V231" s="47"/>
      <c r="W231" s="47"/>
      <c r="X231" s="47"/>
    </row>
    <row r="232" spans="1:24" ht="15" customHeight="1" x14ac:dyDescent="0.25">
      <c r="A232" s="22">
        <v>226</v>
      </c>
      <c r="B232" s="31"/>
      <c r="C232" s="47"/>
      <c r="D232" s="47"/>
      <c r="E232" s="47"/>
      <c r="F232" s="47"/>
      <c r="G232" s="47"/>
      <c r="H232" s="47"/>
      <c r="I232" s="47"/>
      <c r="J232" s="47"/>
      <c r="K232" s="47"/>
      <c r="L232" s="47"/>
      <c r="M232" s="47"/>
      <c r="N232" s="47"/>
      <c r="O232" s="47"/>
      <c r="P232" s="47"/>
      <c r="Q232" s="47"/>
      <c r="R232" s="47"/>
      <c r="S232" s="47"/>
      <c r="T232" s="47"/>
      <c r="U232" s="47"/>
      <c r="V232" s="47"/>
      <c r="W232" s="47"/>
      <c r="X232" s="47"/>
    </row>
    <row r="233" spans="1:24" ht="15" customHeight="1" x14ac:dyDescent="0.25">
      <c r="A233" s="22">
        <v>227</v>
      </c>
      <c r="B233" s="31"/>
      <c r="C233" s="47"/>
      <c r="D233" s="47"/>
      <c r="E233" s="47"/>
      <c r="F233" s="47"/>
      <c r="G233" s="47"/>
      <c r="H233" s="47"/>
      <c r="I233" s="47"/>
      <c r="J233" s="47"/>
      <c r="K233" s="47"/>
      <c r="L233" s="47"/>
      <c r="M233" s="47"/>
      <c r="N233" s="47"/>
      <c r="O233" s="47"/>
      <c r="P233" s="47"/>
      <c r="Q233" s="47"/>
      <c r="R233" s="47"/>
      <c r="S233" s="47"/>
      <c r="T233" s="47"/>
      <c r="U233" s="47"/>
      <c r="V233" s="47"/>
      <c r="W233" s="47"/>
      <c r="X233" s="47"/>
    </row>
    <row r="234" spans="1:24" ht="15" customHeight="1" x14ac:dyDescent="0.25">
      <c r="A234" s="22">
        <v>228</v>
      </c>
      <c r="B234" s="31"/>
      <c r="C234" s="47"/>
      <c r="D234" s="47"/>
      <c r="E234" s="47"/>
      <c r="F234" s="47"/>
      <c r="G234" s="47"/>
      <c r="H234" s="47"/>
      <c r="I234" s="47"/>
      <c r="J234" s="47"/>
      <c r="K234" s="47"/>
      <c r="L234" s="47"/>
      <c r="M234" s="47"/>
      <c r="N234" s="47"/>
      <c r="O234" s="47"/>
      <c r="P234" s="47"/>
      <c r="Q234" s="47"/>
      <c r="R234" s="47"/>
      <c r="S234" s="47"/>
      <c r="T234" s="47"/>
      <c r="U234" s="47"/>
      <c r="V234" s="47"/>
      <c r="W234" s="47"/>
      <c r="X234" s="47"/>
    </row>
    <row r="235" spans="1:24" ht="15" customHeight="1" x14ac:dyDescent="0.25">
      <c r="A235" s="22">
        <v>229</v>
      </c>
      <c r="B235" s="31"/>
      <c r="C235" s="47"/>
      <c r="D235" s="47"/>
      <c r="E235" s="47"/>
      <c r="F235" s="47"/>
      <c r="G235" s="47"/>
      <c r="H235" s="47"/>
      <c r="I235" s="47"/>
      <c r="J235" s="47"/>
      <c r="K235" s="47"/>
      <c r="L235" s="47"/>
      <c r="M235" s="47"/>
      <c r="N235" s="47"/>
      <c r="O235" s="47"/>
      <c r="P235" s="47"/>
      <c r="Q235" s="47"/>
      <c r="R235" s="47"/>
      <c r="S235" s="47"/>
      <c r="T235" s="47"/>
      <c r="U235" s="47"/>
      <c r="V235" s="47"/>
      <c r="W235" s="47"/>
      <c r="X235" s="47"/>
    </row>
    <row r="236" spans="1:24" ht="15" customHeight="1" x14ac:dyDescent="0.25">
      <c r="A236" s="22">
        <v>230</v>
      </c>
      <c r="B236" s="31"/>
      <c r="C236" s="47"/>
      <c r="D236" s="47"/>
      <c r="E236" s="47"/>
      <c r="F236" s="47"/>
      <c r="G236" s="47"/>
      <c r="H236" s="47"/>
      <c r="I236" s="47"/>
      <c r="J236" s="47"/>
      <c r="K236" s="47"/>
      <c r="L236" s="47"/>
      <c r="M236" s="47"/>
      <c r="N236" s="47"/>
      <c r="O236" s="47"/>
      <c r="P236" s="47"/>
      <c r="Q236" s="47"/>
      <c r="R236" s="47"/>
      <c r="S236" s="47"/>
      <c r="T236" s="47"/>
      <c r="U236" s="47"/>
      <c r="V236" s="47"/>
      <c r="W236" s="47"/>
      <c r="X236" s="47"/>
    </row>
    <row r="237" spans="1:24" ht="15" customHeight="1" x14ac:dyDescent="0.25">
      <c r="A237" s="22">
        <v>231</v>
      </c>
      <c r="B237" s="31"/>
      <c r="C237" s="47"/>
      <c r="D237" s="47"/>
      <c r="E237" s="47"/>
      <c r="F237" s="47"/>
      <c r="G237" s="47"/>
      <c r="H237" s="47"/>
      <c r="I237" s="47"/>
      <c r="J237" s="47"/>
      <c r="K237" s="47"/>
      <c r="L237" s="47"/>
      <c r="M237" s="47"/>
      <c r="N237" s="47"/>
      <c r="O237" s="47"/>
      <c r="P237" s="47"/>
      <c r="Q237" s="47"/>
      <c r="R237" s="47"/>
      <c r="S237" s="47"/>
      <c r="T237" s="47"/>
      <c r="U237" s="47"/>
      <c r="V237" s="47"/>
      <c r="W237" s="47"/>
      <c r="X237" s="47"/>
    </row>
    <row r="238" spans="1:24" ht="15" customHeight="1" x14ac:dyDescent="0.25">
      <c r="A238" s="22">
        <v>232</v>
      </c>
      <c r="B238" s="31"/>
      <c r="C238" s="47"/>
      <c r="D238" s="47"/>
      <c r="E238" s="47"/>
      <c r="F238" s="47"/>
      <c r="G238" s="47"/>
      <c r="H238" s="47"/>
      <c r="I238" s="47"/>
      <c r="J238" s="47"/>
      <c r="K238" s="47"/>
      <c r="L238" s="47"/>
      <c r="M238" s="47"/>
      <c r="N238" s="47"/>
      <c r="O238" s="47"/>
      <c r="P238" s="47"/>
      <c r="Q238" s="47"/>
      <c r="R238" s="47"/>
      <c r="S238" s="47"/>
      <c r="T238" s="47"/>
      <c r="U238" s="47"/>
      <c r="V238" s="47"/>
      <c r="W238" s="47"/>
      <c r="X238" s="47"/>
    </row>
    <row r="239" spans="1:24" ht="15" customHeight="1" x14ac:dyDescent="0.25">
      <c r="A239" s="22">
        <v>233</v>
      </c>
      <c r="B239" s="31"/>
      <c r="C239" s="47"/>
      <c r="D239" s="47"/>
      <c r="E239" s="47"/>
      <c r="F239" s="47"/>
      <c r="G239" s="47"/>
      <c r="H239" s="47"/>
      <c r="I239" s="47"/>
      <c r="J239" s="47"/>
      <c r="K239" s="47"/>
      <c r="L239" s="47"/>
      <c r="M239" s="47"/>
      <c r="N239" s="47"/>
      <c r="O239" s="47"/>
      <c r="P239" s="47"/>
      <c r="Q239" s="47"/>
      <c r="R239" s="47"/>
      <c r="S239" s="47"/>
      <c r="T239" s="47"/>
      <c r="U239" s="47"/>
      <c r="V239" s="47"/>
      <c r="W239" s="47"/>
      <c r="X239" s="47"/>
    </row>
    <row r="240" spans="1:24" ht="15" customHeight="1" x14ac:dyDescent="0.25">
      <c r="A240" s="22">
        <v>234</v>
      </c>
      <c r="B240" s="31"/>
      <c r="C240" s="47"/>
      <c r="D240" s="47"/>
      <c r="E240" s="47"/>
      <c r="F240" s="47"/>
      <c r="G240" s="47"/>
      <c r="H240" s="47"/>
      <c r="I240" s="47"/>
      <c r="J240" s="47"/>
      <c r="K240" s="47"/>
      <c r="L240" s="47"/>
      <c r="M240" s="47"/>
      <c r="N240" s="47"/>
      <c r="O240" s="47"/>
      <c r="P240" s="47"/>
      <c r="Q240" s="47"/>
      <c r="R240" s="47"/>
      <c r="S240" s="47"/>
      <c r="T240" s="47"/>
      <c r="U240" s="47"/>
      <c r="V240" s="47"/>
      <c r="W240" s="47"/>
      <c r="X240" s="47"/>
    </row>
    <row r="241" spans="1:24" ht="15" customHeight="1" x14ac:dyDescent="0.25">
      <c r="A241" s="22">
        <v>235</v>
      </c>
      <c r="B241" s="31"/>
      <c r="C241" s="47"/>
      <c r="D241" s="47"/>
      <c r="E241" s="47"/>
      <c r="F241" s="47"/>
      <c r="G241" s="47"/>
      <c r="H241" s="47"/>
      <c r="I241" s="47"/>
      <c r="J241" s="47"/>
      <c r="K241" s="47"/>
      <c r="L241" s="47"/>
      <c r="M241" s="47"/>
      <c r="N241" s="47"/>
      <c r="O241" s="47"/>
      <c r="P241" s="47"/>
      <c r="Q241" s="47"/>
      <c r="R241" s="47"/>
      <c r="S241" s="47"/>
      <c r="T241" s="47"/>
      <c r="U241" s="47"/>
      <c r="V241" s="47"/>
      <c r="W241" s="47"/>
      <c r="X241" s="47"/>
    </row>
    <row r="242" spans="1:24" ht="15" customHeight="1" x14ac:dyDescent="0.25">
      <c r="A242" s="22">
        <v>236</v>
      </c>
      <c r="B242" s="31"/>
      <c r="C242" s="47"/>
      <c r="D242" s="47"/>
      <c r="E242" s="47"/>
      <c r="F242" s="47"/>
      <c r="G242" s="47"/>
      <c r="H242" s="47"/>
      <c r="I242" s="47"/>
      <c r="J242" s="47"/>
      <c r="K242" s="47"/>
      <c r="L242" s="47"/>
      <c r="M242" s="47"/>
      <c r="N242" s="47"/>
      <c r="O242" s="47"/>
      <c r="P242" s="47"/>
      <c r="Q242" s="47"/>
      <c r="R242" s="47"/>
      <c r="S242" s="47"/>
      <c r="T242" s="47"/>
      <c r="U242" s="47"/>
      <c r="V242" s="47"/>
      <c r="W242" s="47"/>
      <c r="X242" s="47"/>
    </row>
    <row r="243" spans="1:24" ht="15" customHeight="1" x14ac:dyDescent="0.25">
      <c r="A243" s="22">
        <v>237</v>
      </c>
      <c r="B243" s="31"/>
      <c r="C243" s="47"/>
      <c r="D243" s="47"/>
      <c r="E243" s="47"/>
      <c r="F243" s="47"/>
      <c r="G243" s="47"/>
      <c r="H243" s="47"/>
      <c r="I243" s="47"/>
      <c r="J243" s="47"/>
      <c r="K243" s="47"/>
      <c r="L243" s="47"/>
      <c r="M243" s="47"/>
      <c r="N243" s="47"/>
      <c r="O243" s="47"/>
      <c r="P243" s="47"/>
      <c r="Q243" s="47"/>
      <c r="R243" s="47"/>
      <c r="S243" s="47"/>
      <c r="T243" s="47"/>
      <c r="U243" s="47"/>
      <c r="V243" s="47"/>
      <c r="W243" s="47"/>
      <c r="X243" s="47"/>
    </row>
    <row r="244" spans="1:24" ht="15" customHeight="1" x14ac:dyDescent="0.25">
      <c r="A244" s="22">
        <v>238</v>
      </c>
      <c r="B244" s="31"/>
      <c r="C244" s="47"/>
      <c r="D244" s="47"/>
      <c r="E244" s="47"/>
      <c r="F244" s="47"/>
      <c r="G244" s="47"/>
      <c r="H244" s="47"/>
      <c r="I244" s="47"/>
      <c r="J244" s="47"/>
      <c r="K244" s="47"/>
      <c r="L244" s="47"/>
      <c r="M244" s="47"/>
      <c r="N244" s="47"/>
      <c r="O244" s="47"/>
      <c r="P244" s="47"/>
      <c r="Q244" s="47"/>
      <c r="R244" s="47"/>
      <c r="S244" s="47"/>
      <c r="T244" s="47"/>
      <c r="U244" s="47"/>
      <c r="V244" s="47"/>
      <c r="W244" s="47"/>
      <c r="X244" s="47"/>
    </row>
    <row r="245" spans="1:24" ht="15" customHeight="1" x14ac:dyDescent="0.25">
      <c r="A245" s="22">
        <v>239</v>
      </c>
      <c r="B245" s="31"/>
      <c r="C245" s="47"/>
      <c r="D245" s="47"/>
      <c r="E245" s="47"/>
      <c r="F245" s="47"/>
      <c r="G245" s="47"/>
      <c r="H245" s="47"/>
      <c r="I245" s="47"/>
      <c r="J245" s="47"/>
      <c r="K245" s="47"/>
      <c r="L245" s="47"/>
      <c r="M245" s="47"/>
      <c r="N245" s="47"/>
      <c r="O245" s="47"/>
      <c r="P245" s="47"/>
      <c r="Q245" s="47"/>
      <c r="R245" s="47"/>
      <c r="S245" s="47"/>
      <c r="T245" s="47"/>
      <c r="U245" s="47"/>
      <c r="V245" s="47"/>
      <c r="W245" s="47"/>
      <c r="X245" s="47"/>
    </row>
    <row r="246" spans="1:24" ht="15" customHeight="1" x14ac:dyDescent="0.25">
      <c r="A246" s="22">
        <v>240</v>
      </c>
      <c r="B246" s="31"/>
      <c r="C246" s="47"/>
      <c r="D246" s="47"/>
      <c r="E246" s="47"/>
      <c r="F246" s="47"/>
      <c r="G246" s="47"/>
      <c r="H246" s="47"/>
      <c r="I246" s="47"/>
      <c r="J246" s="47"/>
      <c r="K246" s="47"/>
      <c r="L246" s="47"/>
      <c r="M246" s="47"/>
      <c r="N246" s="47"/>
      <c r="O246" s="47"/>
      <c r="P246" s="47"/>
      <c r="Q246" s="47"/>
      <c r="R246" s="47"/>
      <c r="S246" s="47"/>
      <c r="T246" s="47"/>
      <c r="U246" s="47"/>
      <c r="V246" s="47"/>
      <c r="W246" s="47"/>
      <c r="X246" s="47"/>
    </row>
    <row r="247" spans="1:24" ht="15" customHeight="1" x14ac:dyDescent="0.25">
      <c r="A247" s="22">
        <v>241</v>
      </c>
      <c r="B247" s="31"/>
      <c r="C247" s="47"/>
      <c r="D247" s="47"/>
      <c r="E247" s="47"/>
      <c r="F247" s="47"/>
      <c r="G247" s="47"/>
      <c r="H247" s="47"/>
      <c r="I247" s="47"/>
      <c r="J247" s="47"/>
      <c r="K247" s="47"/>
      <c r="L247" s="47"/>
      <c r="M247" s="47"/>
      <c r="N247" s="47"/>
      <c r="O247" s="47"/>
      <c r="P247" s="47"/>
      <c r="Q247" s="47"/>
      <c r="R247" s="47"/>
      <c r="S247" s="47"/>
      <c r="T247" s="47"/>
      <c r="U247" s="47"/>
      <c r="V247" s="47"/>
      <c r="W247" s="47"/>
      <c r="X247" s="47"/>
    </row>
    <row r="248" spans="1:24" ht="15" customHeight="1" x14ac:dyDescent="0.25">
      <c r="A248" s="22">
        <v>242</v>
      </c>
      <c r="B248" s="31"/>
      <c r="C248" s="47"/>
      <c r="D248" s="47"/>
      <c r="E248" s="47"/>
      <c r="F248" s="47"/>
      <c r="G248" s="47"/>
      <c r="H248" s="47"/>
      <c r="I248" s="47"/>
      <c r="J248" s="47"/>
      <c r="K248" s="47"/>
      <c r="L248" s="47"/>
      <c r="M248" s="47"/>
      <c r="N248" s="47"/>
      <c r="O248" s="47"/>
      <c r="P248" s="47"/>
      <c r="Q248" s="47"/>
      <c r="R248" s="47"/>
      <c r="S248" s="47"/>
      <c r="T248" s="47"/>
      <c r="U248" s="47"/>
      <c r="V248" s="47"/>
      <c r="W248" s="47"/>
      <c r="X248" s="47"/>
    </row>
    <row r="249" spans="1:24" ht="15" customHeight="1" x14ac:dyDescent="0.25">
      <c r="A249" s="22">
        <v>243</v>
      </c>
      <c r="B249" s="31"/>
      <c r="C249" s="47"/>
      <c r="D249" s="47"/>
      <c r="E249" s="47"/>
      <c r="F249" s="47"/>
      <c r="G249" s="47"/>
      <c r="H249" s="47"/>
      <c r="I249" s="47"/>
      <c r="J249" s="47"/>
      <c r="K249" s="47"/>
      <c r="L249" s="47"/>
      <c r="M249" s="47"/>
      <c r="N249" s="47"/>
      <c r="O249" s="47"/>
      <c r="P249" s="47"/>
      <c r="Q249" s="47"/>
      <c r="R249" s="47"/>
      <c r="S249" s="47"/>
      <c r="T249" s="47"/>
      <c r="U249" s="47"/>
      <c r="V249" s="47"/>
      <c r="W249" s="47"/>
      <c r="X249" s="47"/>
    </row>
    <row r="250" spans="1:24" ht="15" customHeight="1" x14ac:dyDescent="0.25">
      <c r="A250" s="22">
        <v>244</v>
      </c>
      <c r="B250" s="31"/>
      <c r="C250" s="47"/>
      <c r="D250" s="47"/>
      <c r="E250" s="47"/>
      <c r="F250" s="47"/>
      <c r="G250" s="47"/>
      <c r="H250" s="47"/>
      <c r="I250" s="47"/>
      <c r="J250" s="47"/>
      <c r="K250" s="47"/>
      <c r="L250" s="47"/>
      <c r="M250" s="47"/>
      <c r="N250" s="47"/>
      <c r="O250" s="47"/>
      <c r="P250" s="47"/>
      <c r="Q250" s="47"/>
      <c r="R250" s="47"/>
      <c r="S250" s="47"/>
      <c r="T250" s="47"/>
      <c r="U250" s="47"/>
      <c r="V250" s="47"/>
      <c r="W250" s="47"/>
      <c r="X250" s="47"/>
    </row>
    <row r="251" spans="1:24" ht="15" customHeight="1" x14ac:dyDescent="0.25">
      <c r="A251" s="22">
        <v>245</v>
      </c>
      <c r="B251" s="31"/>
      <c r="C251" s="47"/>
      <c r="D251" s="47"/>
      <c r="E251" s="47"/>
      <c r="F251" s="47"/>
      <c r="G251" s="47"/>
      <c r="H251" s="47"/>
      <c r="I251" s="47"/>
      <c r="J251" s="47"/>
      <c r="K251" s="47"/>
      <c r="L251" s="47"/>
      <c r="M251" s="47"/>
      <c r="N251" s="47"/>
      <c r="O251" s="47"/>
      <c r="P251" s="47"/>
      <c r="Q251" s="47"/>
      <c r="R251" s="47"/>
      <c r="S251" s="47"/>
      <c r="T251" s="47"/>
      <c r="U251" s="47"/>
      <c r="V251" s="47"/>
      <c r="W251" s="47"/>
      <c r="X251" s="47"/>
    </row>
    <row r="252" spans="1:24" ht="15" customHeight="1" x14ac:dyDescent="0.25">
      <c r="A252" s="22">
        <v>246</v>
      </c>
      <c r="B252" s="31"/>
      <c r="C252" s="47"/>
      <c r="D252" s="47"/>
      <c r="E252" s="47"/>
      <c r="F252" s="47"/>
      <c r="G252" s="47"/>
      <c r="H252" s="47"/>
      <c r="I252" s="47"/>
      <c r="J252" s="47"/>
      <c r="K252" s="47"/>
      <c r="L252" s="47"/>
      <c r="M252" s="47"/>
      <c r="N252" s="47"/>
      <c r="O252" s="47"/>
      <c r="P252" s="47"/>
      <c r="Q252" s="47"/>
      <c r="R252" s="47"/>
      <c r="S252" s="47"/>
      <c r="T252" s="47"/>
      <c r="U252" s="47"/>
      <c r="V252" s="47"/>
      <c r="W252" s="47"/>
      <c r="X252" s="47"/>
    </row>
    <row r="253" spans="1:24" ht="15" customHeight="1" x14ac:dyDescent="0.25">
      <c r="A253" s="22">
        <v>247</v>
      </c>
      <c r="B253" s="31"/>
      <c r="C253" s="47"/>
      <c r="D253" s="47"/>
      <c r="E253" s="47"/>
      <c r="F253" s="47"/>
      <c r="G253" s="47"/>
      <c r="H253" s="47"/>
      <c r="I253" s="47"/>
      <c r="J253" s="47"/>
      <c r="K253" s="47"/>
      <c r="L253" s="47"/>
      <c r="M253" s="47"/>
      <c r="N253" s="47"/>
      <c r="O253" s="47"/>
      <c r="P253" s="47"/>
      <c r="Q253" s="47"/>
      <c r="R253" s="47"/>
      <c r="S253" s="47"/>
      <c r="T253" s="47"/>
      <c r="U253" s="47"/>
      <c r="V253" s="47"/>
      <c r="W253" s="47"/>
      <c r="X253" s="47"/>
    </row>
    <row r="254" spans="1:24" ht="15" customHeight="1" x14ac:dyDescent="0.25">
      <c r="A254" s="22">
        <v>248</v>
      </c>
      <c r="B254" s="31"/>
      <c r="C254" s="47"/>
      <c r="D254" s="47"/>
      <c r="E254" s="47"/>
      <c r="F254" s="47"/>
      <c r="G254" s="47"/>
      <c r="H254" s="47"/>
      <c r="I254" s="47"/>
      <c r="J254" s="47"/>
      <c r="K254" s="47"/>
      <c r="L254" s="47"/>
      <c r="M254" s="47"/>
      <c r="N254" s="47"/>
      <c r="O254" s="47"/>
      <c r="P254" s="47"/>
      <c r="Q254" s="47"/>
      <c r="R254" s="47"/>
      <c r="S254" s="47"/>
      <c r="T254" s="47"/>
      <c r="U254" s="47"/>
      <c r="V254" s="47"/>
      <c r="W254" s="47"/>
      <c r="X254" s="47"/>
    </row>
    <row r="255" spans="1:24" ht="15" customHeight="1" x14ac:dyDescent="0.25">
      <c r="A255" s="22">
        <v>249</v>
      </c>
      <c r="B255" s="31"/>
      <c r="C255" s="47"/>
      <c r="D255" s="47"/>
      <c r="E255" s="47"/>
      <c r="F255" s="47"/>
      <c r="G255" s="47"/>
      <c r="H255" s="47"/>
      <c r="I255" s="47"/>
      <c r="J255" s="47"/>
      <c r="K255" s="47"/>
      <c r="L255" s="47"/>
      <c r="M255" s="47"/>
      <c r="N255" s="47"/>
      <c r="O255" s="47"/>
      <c r="P255" s="47"/>
      <c r="Q255" s="47"/>
      <c r="R255" s="47"/>
      <c r="S255" s="47"/>
      <c r="T255" s="47"/>
      <c r="U255" s="47"/>
      <c r="V255" s="47"/>
      <c r="W255" s="47"/>
      <c r="X255" s="47"/>
    </row>
    <row r="256" spans="1:24" ht="15" customHeight="1" x14ac:dyDescent="0.25">
      <c r="A256" s="22">
        <v>250</v>
      </c>
      <c r="B256" s="31"/>
      <c r="C256" s="47"/>
      <c r="D256" s="47"/>
      <c r="E256" s="47"/>
      <c r="F256" s="47"/>
      <c r="G256" s="47"/>
      <c r="H256" s="47"/>
      <c r="I256" s="47"/>
      <c r="J256" s="47"/>
      <c r="K256" s="47"/>
      <c r="L256" s="47"/>
      <c r="M256" s="47"/>
      <c r="N256" s="47"/>
      <c r="O256" s="47"/>
      <c r="P256" s="47"/>
      <c r="Q256" s="47"/>
      <c r="R256" s="47"/>
      <c r="S256" s="47"/>
      <c r="T256" s="47"/>
      <c r="U256" s="47"/>
      <c r="V256" s="47"/>
      <c r="W256" s="47"/>
      <c r="X256" s="47"/>
    </row>
    <row r="257" spans="1:24" ht="15" customHeight="1" x14ac:dyDescent="0.25">
      <c r="A257" s="22">
        <v>251</v>
      </c>
      <c r="B257" s="31"/>
      <c r="C257" s="47"/>
      <c r="D257" s="47"/>
      <c r="E257" s="47"/>
      <c r="F257" s="47"/>
      <c r="G257" s="47"/>
      <c r="H257" s="47"/>
      <c r="I257" s="47"/>
      <c r="J257" s="47"/>
      <c r="K257" s="47"/>
      <c r="L257" s="47"/>
      <c r="M257" s="47"/>
      <c r="N257" s="47"/>
      <c r="O257" s="47"/>
      <c r="P257" s="47"/>
      <c r="Q257" s="47"/>
      <c r="R257" s="47"/>
      <c r="S257" s="47"/>
      <c r="T257" s="47"/>
      <c r="U257" s="47"/>
      <c r="V257" s="47"/>
      <c r="W257" s="47"/>
      <c r="X257" s="47"/>
    </row>
    <row r="258" spans="1:24" ht="15" customHeight="1" x14ac:dyDescent="0.25">
      <c r="A258" s="22">
        <v>252</v>
      </c>
      <c r="B258" s="31"/>
      <c r="C258" s="47"/>
      <c r="D258" s="47"/>
      <c r="E258" s="47"/>
      <c r="F258" s="47"/>
      <c r="G258" s="47"/>
      <c r="H258" s="47"/>
      <c r="I258" s="47"/>
      <c r="J258" s="47"/>
      <c r="K258" s="47"/>
      <c r="L258" s="47"/>
      <c r="M258" s="47"/>
      <c r="N258" s="47"/>
      <c r="O258" s="47"/>
      <c r="P258" s="47"/>
      <c r="Q258" s="47"/>
      <c r="R258" s="47"/>
      <c r="S258" s="47"/>
      <c r="T258" s="47"/>
      <c r="U258" s="47"/>
      <c r="V258" s="47"/>
      <c r="W258" s="47"/>
      <c r="X258" s="47"/>
    </row>
    <row r="259" spans="1:24" ht="15" customHeight="1" x14ac:dyDescent="0.25">
      <c r="A259" s="22">
        <v>253</v>
      </c>
      <c r="B259" s="31"/>
      <c r="C259" s="47"/>
      <c r="D259" s="47"/>
      <c r="E259" s="47"/>
      <c r="F259" s="47"/>
      <c r="G259" s="47"/>
      <c r="H259" s="47"/>
      <c r="I259" s="47"/>
      <c r="J259" s="47"/>
      <c r="K259" s="47"/>
      <c r="L259" s="47"/>
      <c r="M259" s="47"/>
      <c r="N259" s="47"/>
      <c r="O259" s="47"/>
      <c r="P259" s="47"/>
      <c r="Q259" s="47"/>
      <c r="R259" s="47"/>
      <c r="S259" s="47"/>
      <c r="T259" s="47"/>
      <c r="U259" s="47"/>
      <c r="V259" s="47"/>
      <c r="W259" s="47"/>
      <c r="X259" s="47"/>
    </row>
    <row r="260" spans="1:24" ht="15" customHeight="1" x14ac:dyDescent="0.25">
      <c r="A260" s="22">
        <v>254</v>
      </c>
      <c r="B260" s="31"/>
      <c r="C260" s="47"/>
      <c r="D260" s="47"/>
      <c r="E260" s="47"/>
      <c r="F260" s="47"/>
      <c r="G260" s="47"/>
      <c r="H260" s="47"/>
      <c r="I260" s="47"/>
      <c r="J260" s="47"/>
      <c r="K260" s="47"/>
      <c r="L260" s="47"/>
      <c r="M260" s="47"/>
      <c r="N260" s="47"/>
      <c r="O260" s="47"/>
      <c r="P260" s="47"/>
      <c r="Q260" s="47"/>
      <c r="R260" s="47"/>
      <c r="S260" s="47"/>
      <c r="T260" s="47"/>
      <c r="U260" s="47"/>
      <c r="V260" s="47"/>
      <c r="W260" s="47"/>
      <c r="X260" s="47"/>
    </row>
    <row r="261" spans="1:24" ht="15" customHeight="1" x14ac:dyDescent="0.25">
      <c r="A261" s="22">
        <v>255</v>
      </c>
      <c r="B261" s="31"/>
      <c r="C261" s="47"/>
      <c r="D261" s="47"/>
      <c r="E261" s="47"/>
      <c r="F261" s="47"/>
      <c r="G261" s="47"/>
      <c r="H261" s="47"/>
      <c r="I261" s="47"/>
      <c r="J261" s="47"/>
      <c r="K261" s="47"/>
      <c r="L261" s="47"/>
      <c r="M261" s="47"/>
      <c r="N261" s="47"/>
      <c r="O261" s="47"/>
      <c r="P261" s="47"/>
      <c r="Q261" s="47"/>
      <c r="R261" s="47"/>
      <c r="S261" s="47"/>
      <c r="T261" s="47"/>
      <c r="U261" s="47"/>
      <c r="V261" s="47"/>
      <c r="W261" s="47"/>
      <c r="X261" s="47"/>
    </row>
    <row r="262" spans="1:24" ht="15" customHeight="1" x14ac:dyDescent="0.25">
      <c r="A262" s="22">
        <v>256</v>
      </c>
      <c r="B262" s="31"/>
      <c r="C262" s="47"/>
      <c r="D262" s="47"/>
      <c r="E262" s="47"/>
      <c r="F262" s="47"/>
      <c r="G262" s="47"/>
      <c r="H262" s="47"/>
      <c r="I262" s="47"/>
      <c r="J262" s="47"/>
      <c r="K262" s="47"/>
      <c r="L262" s="47"/>
      <c r="M262" s="47"/>
      <c r="N262" s="47"/>
      <c r="O262" s="47"/>
      <c r="P262" s="47"/>
      <c r="Q262" s="47"/>
      <c r="R262" s="47"/>
      <c r="S262" s="47"/>
      <c r="T262" s="47"/>
      <c r="U262" s="47"/>
      <c r="V262" s="47"/>
      <c r="W262" s="47"/>
      <c r="X262" s="47"/>
    </row>
    <row r="263" spans="1:24" ht="15" customHeight="1" x14ac:dyDescent="0.25">
      <c r="A263" s="22">
        <v>257</v>
      </c>
      <c r="B263" s="31"/>
      <c r="C263" s="47"/>
      <c r="D263" s="47"/>
      <c r="E263" s="47"/>
      <c r="F263" s="47"/>
      <c r="G263" s="47"/>
      <c r="H263" s="47"/>
      <c r="I263" s="47"/>
      <c r="J263" s="47"/>
      <c r="K263" s="47"/>
      <c r="L263" s="47"/>
      <c r="M263" s="47"/>
      <c r="N263" s="47"/>
      <c r="O263" s="47"/>
      <c r="P263" s="47"/>
      <c r="Q263" s="47"/>
      <c r="R263" s="47"/>
      <c r="S263" s="47"/>
      <c r="T263" s="47"/>
      <c r="U263" s="47"/>
      <c r="V263" s="47"/>
      <c r="W263" s="47"/>
      <c r="X263" s="47"/>
    </row>
    <row r="264" spans="1:24" ht="15" customHeight="1" x14ac:dyDescent="0.25">
      <c r="A264" s="22">
        <v>258</v>
      </c>
      <c r="B264" s="31"/>
      <c r="C264" s="47"/>
      <c r="D264" s="47"/>
      <c r="E264" s="47"/>
      <c r="F264" s="47"/>
      <c r="G264" s="47"/>
      <c r="H264" s="47"/>
      <c r="I264" s="47"/>
      <c r="J264" s="47"/>
      <c r="K264" s="47"/>
      <c r="L264" s="47"/>
      <c r="M264" s="47"/>
      <c r="N264" s="47"/>
      <c r="O264" s="47"/>
      <c r="P264" s="47"/>
      <c r="Q264" s="47"/>
      <c r="R264" s="47"/>
      <c r="S264" s="47"/>
      <c r="T264" s="47"/>
      <c r="U264" s="47"/>
      <c r="V264" s="47"/>
      <c r="W264" s="47"/>
      <c r="X264" s="47"/>
    </row>
    <row r="265" spans="1:24" ht="15" customHeight="1" x14ac:dyDescent="0.25">
      <c r="A265" s="22">
        <v>259</v>
      </c>
      <c r="B265" s="31"/>
      <c r="C265" s="47"/>
      <c r="D265" s="47"/>
      <c r="E265" s="47"/>
      <c r="F265" s="47"/>
      <c r="G265" s="47"/>
      <c r="H265" s="47"/>
      <c r="I265" s="47"/>
      <c r="J265" s="47"/>
      <c r="K265" s="47"/>
      <c r="L265" s="47"/>
      <c r="M265" s="47"/>
      <c r="N265" s="47"/>
      <c r="O265" s="47"/>
      <c r="P265" s="47"/>
      <c r="Q265" s="47"/>
      <c r="R265" s="47"/>
      <c r="S265" s="47"/>
      <c r="T265" s="47"/>
      <c r="U265" s="47"/>
      <c r="V265" s="47"/>
      <c r="W265" s="47"/>
      <c r="X265" s="47"/>
    </row>
    <row r="266" spans="1:24" ht="15" customHeight="1" x14ac:dyDescent="0.25">
      <c r="A266" s="22">
        <v>260</v>
      </c>
      <c r="B266" s="31"/>
      <c r="C266" s="47"/>
      <c r="D266" s="47"/>
      <c r="E266" s="47"/>
      <c r="F266" s="47"/>
      <c r="G266" s="47"/>
      <c r="H266" s="47"/>
      <c r="I266" s="47"/>
      <c r="J266" s="47"/>
      <c r="K266" s="47"/>
      <c r="L266" s="47"/>
      <c r="M266" s="47"/>
      <c r="N266" s="47"/>
      <c r="O266" s="47"/>
      <c r="P266" s="47"/>
      <c r="Q266" s="47"/>
      <c r="R266" s="47"/>
      <c r="S266" s="47"/>
      <c r="T266" s="47"/>
      <c r="U266" s="47"/>
      <c r="V266" s="47"/>
      <c r="W266" s="47"/>
      <c r="X266" s="47"/>
    </row>
    <row r="267" spans="1:24" ht="15" customHeight="1" x14ac:dyDescent="0.25">
      <c r="A267" s="22">
        <v>261</v>
      </c>
      <c r="B267" s="31"/>
      <c r="C267" s="47"/>
      <c r="D267" s="47"/>
      <c r="E267" s="47"/>
      <c r="F267" s="47"/>
      <c r="G267" s="47"/>
      <c r="H267" s="47"/>
      <c r="I267" s="47"/>
      <c r="J267" s="47"/>
      <c r="K267" s="47"/>
      <c r="L267" s="47"/>
      <c r="M267" s="47"/>
      <c r="N267" s="47"/>
      <c r="O267" s="47"/>
      <c r="P267" s="47"/>
      <c r="Q267" s="47"/>
      <c r="R267" s="47"/>
      <c r="S267" s="47"/>
      <c r="T267" s="47"/>
      <c r="U267" s="47"/>
      <c r="V267" s="47"/>
      <c r="W267" s="47"/>
      <c r="X267" s="47"/>
    </row>
    <row r="268" spans="1:24" ht="15" customHeight="1" x14ac:dyDescent="0.25">
      <c r="A268" s="22">
        <v>262</v>
      </c>
      <c r="B268" s="31"/>
      <c r="C268" s="47"/>
      <c r="D268" s="47"/>
      <c r="E268" s="47"/>
      <c r="F268" s="47"/>
      <c r="G268" s="47"/>
      <c r="H268" s="47"/>
      <c r="I268" s="47"/>
      <c r="J268" s="47"/>
      <c r="K268" s="47"/>
      <c r="L268" s="47"/>
      <c r="M268" s="47"/>
      <c r="N268" s="47"/>
      <c r="O268" s="47"/>
      <c r="P268" s="47"/>
      <c r="Q268" s="47"/>
      <c r="R268" s="47"/>
      <c r="S268" s="47"/>
      <c r="T268" s="47"/>
      <c r="U268" s="47"/>
      <c r="V268" s="47"/>
      <c r="W268" s="47"/>
      <c r="X268" s="47"/>
    </row>
    <row r="269" spans="1:24" ht="15" customHeight="1" x14ac:dyDescent="0.25">
      <c r="A269" s="22">
        <v>263</v>
      </c>
      <c r="B269" s="31"/>
      <c r="C269" s="47"/>
      <c r="D269" s="47"/>
      <c r="E269" s="47"/>
      <c r="F269" s="47"/>
      <c r="G269" s="47"/>
      <c r="H269" s="47"/>
      <c r="I269" s="47"/>
      <c r="J269" s="47"/>
      <c r="K269" s="47"/>
      <c r="L269" s="47"/>
      <c r="M269" s="47"/>
      <c r="N269" s="47"/>
      <c r="O269" s="47"/>
      <c r="P269" s="47"/>
      <c r="Q269" s="47"/>
      <c r="R269" s="47"/>
      <c r="S269" s="47"/>
      <c r="T269" s="47"/>
      <c r="U269" s="47"/>
      <c r="V269" s="47"/>
      <c r="W269" s="47"/>
      <c r="X269" s="47"/>
    </row>
    <row r="270" spans="1:24" ht="15" customHeight="1" x14ac:dyDescent="0.25">
      <c r="A270" s="22">
        <v>264</v>
      </c>
      <c r="B270" s="31"/>
      <c r="C270" s="47"/>
      <c r="D270" s="47"/>
      <c r="E270" s="47"/>
      <c r="F270" s="47"/>
      <c r="G270" s="47"/>
      <c r="H270" s="47"/>
      <c r="I270" s="47"/>
      <c r="J270" s="47"/>
      <c r="K270" s="47"/>
      <c r="L270" s="47"/>
      <c r="M270" s="47"/>
      <c r="N270" s="47"/>
      <c r="O270" s="47"/>
      <c r="P270" s="47"/>
      <c r="Q270" s="47"/>
      <c r="R270" s="47"/>
      <c r="S270" s="47"/>
      <c r="T270" s="47"/>
      <c r="U270" s="47"/>
      <c r="V270" s="47"/>
      <c r="W270" s="47"/>
      <c r="X270" s="47"/>
    </row>
    <row r="271" spans="1:24" ht="15" customHeight="1" x14ac:dyDescent="0.25">
      <c r="A271" s="22">
        <v>265</v>
      </c>
      <c r="B271" s="31"/>
      <c r="C271" s="47"/>
      <c r="D271" s="47"/>
      <c r="E271" s="47"/>
      <c r="F271" s="47"/>
      <c r="G271" s="47"/>
      <c r="H271" s="47"/>
      <c r="I271" s="47"/>
      <c r="J271" s="47"/>
      <c r="K271" s="47"/>
      <c r="L271" s="47"/>
      <c r="M271" s="47"/>
      <c r="N271" s="47"/>
      <c r="O271" s="47"/>
      <c r="P271" s="47"/>
      <c r="Q271" s="47"/>
      <c r="R271" s="47"/>
      <c r="S271" s="47"/>
      <c r="T271" s="47"/>
      <c r="U271" s="47"/>
      <c r="V271" s="47"/>
      <c r="W271" s="47"/>
      <c r="X271" s="47"/>
    </row>
    <row r="272" spans="1:24" ht="15" customHeight="1" x14ac:dyDescent="0.25">
      <c r="A272" s="22">
        <v>266</v>
      </c>
      <c r="B272" s="31"/>
      <c r="C272" s="47"/>
      <c r="D272" s="47"/>
      <c r="E272" s="47"/>
      <c r="F272" s="47"/>
      <c r="G272" s="47"/>
      <c r="H272" s="47"/>
      <c r="I272" s="47"/>
      <c r="J272" s="47"/>
      <c r="K272" s="47"/>
      <c r="L272" s="47"/>
      <c r="M272" s="47"/>
      <c r="N272" s="47"/>
      <c r="O272" s="47"/>
      <c r="P272" s="47"/>
      <c r="Q272" s="47"/>
      <c r="R272" s="47"/>
      <c r="S272" s="47"/>
      <c r="T272" s="47"/>
      <c r="U272" s="47"/>
      <c r="V272" s="47"/>
      <c r="W272" s="47"/>
      <c r="X272" s="47"/>
    </row>
    <row r="273" spans="1:24" ht="15" customHeight="1" x14ac:dyDescent="0.25">
      <c r="A273" s="22">
        <v>267</v>
      </c>
      <c r="B273" s="31"/>
      <c r="C273" s="47"/>
      <c r="D273" s="47"/>
      <c r="E273" s="47"/>
      <c r="F273" s="47"/>
      <c r="G273" s="47"/>
      <c r="H273" s="47"/>
      <c r="I273" s="47"/>
      <c r="J273" s="47"/>
      <c r="K273" s="47"/>
      <c r="L273" s="47"/>
      <c r="M273" s="47"/>
      <c r="N273" s="47"/>
      <c r="O273" s="47"/>
      <c r="P273" s="47"/>
      <c r="Q273" s="47"/>
      <c r="R273" s="47"/>
      <c r="S273" s="47"/>
      <c r="T273" s="47"/>
      <c r="U273" s="47"/>
      <c r="V273" s="47"/>
      <c r="W273" s="47"/>
      <c r="X273" s="47"/>
    </row>
    <row r="274" spans="1:24" ht="15" customHeight="1" x14ac:dyDescent="0.25">
      <c r="A274" s="22">
        <v>268</v>
      </c>
      <c r="B274" s="31"/>
      <c r="C274" s="47"/>
      <c r="D274" s="47"/>
      <c r="E274" s="47"/>
      <c r="F274" s="47"/>
      <c r="G274" s="47"/>
      <c r="H274" s="47"/>
      <c r="I274" s="47"/>
      <c r="J274" s="47"/>
      <c r="K274" s="47"/>
      <c r="L274" s="47"/>
      <c r="M274" s="47"/>
      <c r="N274" s="47"/>
      <c r="O274" s="47"/>
      <c r="P274" s="47"/>
      <c r="Q274" s="47"/>
      <c r="R274" s="47"/>
      <c r="S274" s="47"/>
      <c r="T274" s="47"/>
      <c r="U274" s="47"/>
      <c r="V274" s="47"/>
      <c r="W274" s="47"/>
      <c r="X274" s="47"/>
    </row>
    <row r="275" spans="1:24" ht="15" customHeight="1" x14ac:dyDescent="0.25">
      <c r="A275" s="22">
        <v>269</v>
      </c>
      <c r="B275" s="31"/>
      <c r="C275" s="47"/>
      <c r="D275" s="47"/>
      <c r="E275" s="47"/>
      <c r="F275" s="47"/>
      <c r="G275" s="47"/>
      <c r="H275" s="47"/>
      <c r="I275" s="47"/>
      <c r="J275" s="47"/>
      <c r="K275" s="47"/>
      <c r="L275" s="47"/>
      <c r="M275" s="47"/>
      <c r="N275" s="47"/>
      <c r="O275" s="47"/>
      <c r="P275" s="47"/>
      <c r="Q275" s="47"/>
      <c r="R275" s="47"/>
      <c r="S275" s="47"/>
      <c r="T275" s="47"/>
      <c r="U275" s="47"/>
      <c r="V275" s="47"/>
      <c r="W275" s="47"/>
      <c r="X275" s="47"/>
    </row>
    <row r="276" spans="1:24" ht="15" customHeight="1" x14ac:dyDescent="0.25">
      <c r="A276" s="22">
        <v>270</v>
      </c>
      <c r="B276" s="31"/>
      <c r="C276" s="47"/>
      <c r="D276" s="47"/>
      <c r="E276" s="47"/>
      <c r="F276" s="47"/>
      <c r="G276" s="47"/>
      <c r="H276" s="47"/>
      <c r="I276" s="47"/>
      <c r="J276" s="47"/>
      <c r="K276" s="47"/>
      <c r="L276" s="47"/>
      <c r="M276" s="47"/>
      <c r="N276" s="47"/>
      <c r="O276" s="47"/>
      <c r="P276" s="47"/>
      <c r="Q276" s="47"/>
      <c r="R276" s="47"/>
      <c r="S276" s="47"/>
      <c r="T276" s="47"/>
      <c r="U276" s="47"/>
      <c r="V276" s="47"/>
      <c r="W276" s="47"/>
      <c r="X276" s="47"/>
    </row>
    <row r="277" spans="1:24" ht="15" customHeight="1" x14ac:dyDescent="0.25">
      <c r="A277" s="22">
        <v>271</v>
      </c>
      <c r="B277" s="31"/>
      <c r="C277" s="47"/>
      <c r="D277" s="47"/>
      <c r="E277" s="47"/>
      <c r="F277" s="47"/>
      <c r="G277" s="47"/>
      <c r="H277" s="47"/>
      <c r="I277" s="47"/>
      <c r="J277" s="47"/>
      <c r="K277" s="47"/>
      <c r="L277" s="47"/>
      <c r="M277" s="47"/>
      <c r="N277" s="47"/>
      <c r="O277" s="47"/>
      <c r="P277" s="47"/>
      <c r="Q277" s="47"/>
      <c r="R277" s="47"/>
      <c r="S277" s="47"/>
      <c r="T277" s="47"/>
      <c r="U277" s="47"/>
      <c r="V277" s="47"/>
      <c r="W277" s="47"/>
      <c r="X277" s="47"/>
    </row>
    <row r="278" spans="1:24" ht="15" customHeight="1" x14ac:dyDescent="0.25">
      <c r="A278" s="22">
        <v>272</v>
      </c>
      <c r="B278" s="31"/>
      <c r="C278" s="47"/>
      <c r="D278" s="47"/>
      <c r="E278" s="47"/>
      <c r="F278" s="47"/>
      <c r="G278" s="47"/>
      <c r="H278" s="47"/>
      <c r="I278" s="47"/>
      <c r="J278" s="47"/>
      <c r="K278" s="47"/>
      <c r="L278" s="47"/>
      <c r="M278" s="47"/>
      <c r="N278" s="47"/>
      <c r="O278" s="47"/>
      <c r="P278" s="47"/>
      <c r="Q278" s="47"/>
      <c r="R278" s="47"/>
      <c r="S278" s="47"/>
      <c r="T278" s="47"/>
      <c r="U278" s="47"/>
      <c r="V278" s="47"/>
      <c r="W278" s="47"/>
      <c r="X278" s="47"/>
    </row>
    <row r="279" spans="1:24" ht="15" customHeight="1" x14ac:dyDescent="0.25">
      <c r="A279" s="22">
        <v>273</v>
      </c>
      <c r="B279" s="31"/>
      <c r="C279" s="47"/>
      <c r="D279" s="47"/>
      <c r="E279" s="47"/>
      <c r="F279" s="47"/>
      <c r="G279" s="47"/>
      <c r="H279" s="47"/>
      <c r="I279" s="47"/>
      <c r="J279" s="47"/>
      <c r="K279" s="47"/>
      <c r="L279" s="47"/>
      <c r="M279" s="47"/>
      <c r="N279" s="47"/>
      <c r="O279" s="47"/>
      <c r="P279" s="47"/>
      <c r="Q279" s="47"/>
      <c r="R279" s="47"/>
      <c r="S279" s="47"/>
      <c r="T279" s="47"/>
      <c r="U279" s="47"/>
      <c r="V279" s="47"/>
      <c r="W279" s="47"/>
      <c r="X279" s="47"/>
    </row>
    <row r="280" spans="1:24" ht="15" customHeight="1" x14ac:dyDescent="0.25">
      <c r="A280" s="22">
        <v>274</v>
      </c>
      <c r="B280" s="31"/>
      <c r="C280" s="47"/>
      <c r="D280" s="47"/>
      <c r="E280" s="47"/>
      <c r="F280" s="47"/>
      <c r="G280" s="47"/>
      <c r="H280" s="47"/>
      <c r="I280" s="47"/>
      <c r="J280" s="47"/>
      <c r="K280" s="47"/>
      <c r="L280" s="47"/>
      <c r="M280" s="47"/>
      <c r="N280" s="47"/>
      <c r="O280" s="47"/>
      <c r="P280" s="47"/>
      <c r="Q280" s="47"/>
      <c r="R280" s="47"/>
      <c r="S280" s="47"/>
      <c r="T280" s="47"/>
      <c r="U280" s="47"/>
      <c r="V280" s="47"/>
      <c r="W280" s="47"/>
      <c r="X280" s="47"/>
    </row>
    <row r="281" spans="1:24" ht="15" customHeight="1" x14ac:dyDescent="0.25">
      <c r="A281" s="22">
        <v>275</v>
      </c>
      <c r="B281" s="31"/>
      <c r="C281" s="47"/>
      <c r="D281" s="47"/>
      <c r="E281" s="47"/>
      <c r="F281" s="47"/>
      <c r="G281" s="47"/>
      <c r="H281" s="47"/>
      <c r="I281" s="47"/>
      <c r="J281" s="47"/>
      <c r="K281" s="47"/>
      <c r="L281" s="47"/>
      <c r="M281" s="47"/>
      <c r="N281" s="47"/>
      <c r="O281" s="47"/>
      <c r="P281" s="47"/>
      <c r="Q281" s="47"/>
      <c r="R281" s="47"/>
      <c r="S281" s="47"/>
      <c r="T281" s="47"/>
      <c r="U281" s="47"/>
      <c r="V281" s="47"/>
      <c r="W281" s="47"/>
      <c r="X281" s="47"/>
    </row>
    <row r="282" spans="1:24" ht="15" customHeight="1" x14ac:dyDescent="0.25">
      <c r="A282" s="22">
        <v>276</v>
      </c>
      <c r="B282" s="31"/>
      <c r="C282" s="47"/>
      <c r="D282" s="47"/>
      <c r="E282" s="47"/>
      <c r="F282" s="47"/>
      <c r="G282" s="47"/>
      <c r="H282" s="47"/>
      <c r="I282" s="47"/>
      <c r="J282" s="47"/>
      <c r="K282" s="47"/>
      <c r="L282" s="47"/>
      <c r="M282" s="47"/>
      <c r="N282" s="47"/>
      <c r="O282" s="47"/>
      <c r="P282" s="47"/>
      <c r="Q282" s="47"/>
      <c r="R282" s="47"/>
      <c r="S282" s="47"/>
      <c r="T282" s="47"/>
      <c r="U282" s="47"/>
      <c r="V282" s="47"/>
      <c r="W282" s="47"/>
      <c r="X282" s="47"/>
    </row>
    <row r="283" spans="1:24" ht="15" customHeight="1" x14ac:dyDescent="0.25">
      <c r="A283" s="22">
        <v>277</v>
      </c>
      <c r="B283" s="31"/>
      <c r="C283" s="47"/>
      <c r="D283" s="47"/>
      <c r="E283" s="47"/>
      <c r="F283" s="47"/>
      <c r="G283" s="47"/>
      <c r="H283" s="47"/>
      <c r="I283" s="47"/>
      <c r="J283" s="47"/>
      <c r="K283" s="47"/>
      <c r="L283" s="47"/>
      <c r="M283" s="47"/>
      <c r="N283" s="47"/>
      <c r="O283" s="47"/>
      <c r="P283" s="47"/>
      <c r="Q283" s="47"/>
      <c r="R283" s="47"/>
      <c r="S283" s="47"/>
      <c r="T283" s="47"/>
      <c r="U283" s="47"/>
      <c r="V283" s="47"/>
      <c r="W283" s="47"/>
      <c r="X283" s="47"/>
    </row>
    <row r="284" spans="1:24" ht="15" customHeight="1" x14ac:dyDescent="0.25">
      <c r="A284" s="22">
        <v>278</v>
      </c>
      <c r="B284" s="31"/>
      <c r="C284" s="47"/>
      <c r="D284" s="47"/>
      <c r="E284" s="47"/>
      <c r="F284" s="47"/>
      <c r="G284" s="47"/>
      <c r="H284" s="47"/>
      <c r="I284" s="47"/>
      <c r="J284" s="47"/>
      <c r="K284" s="47"/>
      <c r="L284" s="47"/>
      <c r="M284" s="47"/>
      <c r="N284" s="47"/>
      <c r="O284" s="47"/>
      <c r="P284" s="47"/>
      <c r="Q284" s="47"/>
      <c r="R284" s="47"/>
      <c r="S284" s="47"/>
      <c r="T284" s="47"/>
      <c r="U284" s="47"/>
      <c r="V284" s="47"/>
      <c r="W284" s="47"/>
      <c r="X284" s="47"/>
    </row>
    <row r="285" spans="1:24" ht="15" customHeight="1" x14ac:dyDescent="0.25">
      <c r="A285" s="22">
        <v>279</v>
      </c>
      <c r="B285" s="31"/>
      <c r="C285" s="47"/>
      <c r="D285" s="47"/>
      <c r="E285" s="47"/>
      <c r="F285" s="47"/>
      <c r="G285" s="47"/>
      <c r="H285" s="47"/>
      <c r="I285" s="47"/>
      <c r="J285" s="47"/>
      <c r="K285" s="47"/>
      <c r="L285" s="47"/>
      <c r="M285" s="47"/>
      <c r="N285" s="47"/>
      <c r="O285" s="47"/>
      <c r="P285" s="47"/>
      <c r="Q285" s="47"/>
      <c r="R285" s="47"/>
      <c r="S285" s="47"/>
      <c r="T285" s="47"/>
      <c r="U285" s="47"/>
      <c r="V285" s="47"/>
      <c r="W285" s="47"/>
      <c r="X285" s="47"/>
    </row>
    <row r="286" spans="1:24" ht="15" customHeight="1" x14ac:dyDescent="0.25">
      <c r="A286" s="22">
        <v>280</v>
      </c>
      <c r="B286" s="31"/>
      <c r="C286" s="47"/>
      <c r="D286" s="47"/>
      <c r="E286" s="47"/>
      <c r="F286" s="47"/>
      <c r="G286" s="47"/>
      <c r="H286" s="47"/>
      <c r="I286" s="47"/>
      <c r="J286" s="47"/>
      <c r="K286" s="47"/>
      <c r="L286" s="47"/>
      <c r="M286" s="47"/>
      <c r="N286" s="47"/>
      <c r="O286" s="47"/>
      <c r="P286" s="47"/>
      <c r="Q286" s="47"/>
      <c r="R286" s="47"/>
      <c r="S286" s="47"/>
      <c r="T286" s="47"/>
      <c r="U286" s="47"/>
      <c r="V286" s="47"/>
      <c r="W286" s="47"/>
      <c r="X286" s="47"/>
    </row>
    <row r="287" spans="1:24" ht="15" customHeight="1" x14ac:dyDescent="0.25">
      <c r="A287" s="22">
        <v>281</v>
      </c>
      <c r="B287" s="31"/>
      <c r="C287" s="47"/>
      <c r="D287" s="47"/>
      <c r="E287" s="47"/>
      <c r="F287" s="47"/>
      <c r="G287" s="47"/>
      <c r="H287" s="47"/>
      <c r="I287" s="47"/>
      <c r="J287" s="47"/>
      <c r="K287" s="47"/>
      <c r="L287" s="47"/>
      <c r="M287" s="47"/>
      <c r="N287" s="47"/>
      <c r="O287" s="47"/>
      <c r="P287" s="47"/>
      <c r="Q287" s="47"/>
      <c r="R287" s="47"/>
      <c r="S287" s="47"/>
      <c r="T287" s="47"/>
      <c r="U287" s="47"/>
      <c r="V287" s="47"/>
      <c r="W287" s="47"/>
      <c r="X287" s="47"/>
    </row>
    <row r="288" spans="1:24" ht="15" customHeight="1" x14ac:dyDescent="0.25">
      <c r="A288" s="22">
        <v>282</v>
      </c>
      <c r="B288" s="31"/>
      <c r="C288" s="47"/>
      <c r="D288" s="47"/>
      <c r="E288" s="47"/>
      <c r="F288" s="47"/>
      <c r="G288" s="47"/>
      <c r="H288" s="47"/>
      <c r="I288" s="47"/>
      <c r="J288" s="47"/>
      <c r="K288" s="47"/>
      <c r="L288" s="47"/>
      <c r="M288" s="47"/>
      <c r="N288" s="47"/>
      <c r="O288" s="47"/>
      <c r="P288" s="47"/>
      <c r="Q288" s="47"/>
      <c r="R288" s="47"/>
      <c r="S288" s="47"/>
      <c r="T288" s="47"/>
      <c r="U288" s="47"/>
      <c r="V288" s="47"/>
      <c r="W288" s="47"/>
      <c r="X288" s="47"/>
    </row>
    <row r="289" spans="1:24" ht="15" customHeight="1" x14ac:dyDescent="0.25">
      <c r="A289" s="22">
        <v>283</v>
      </c>
      <c r="B289" s="31"/>
      <c r="C289" s="47"/>
      <c r="D289" s="47"/>
      <c r="E289" s="47"/>
      <c r="F289" s="47"/>
      <c r="G289" s="47"/>
      <c r="H289" s="47"/>
      <c r="I289" s="47"/>
      <c r="J289" s="47"/>
      <c r="K289" s="47"/>
      <c r="L289" s="47"/>
      <c r="M289" s="47"/>
      <c r="N289" s="47"/>
      <c r="O289" s="47"/>
      <c r="P289" s="47"/>
      <c r="Q289" s="47"/>
      <c r="R289" s="47"/>
      <c r="S289" s="47"/>
      <c r="T289" s="47"/>
      <c r="U289" s="47"/>
      <c r="V289" s="47"/>
      <c r="W289" s="47"/>
      <c r="X289" s="47"/>
    </row>
    <row r="290" spans="1:24" ht="15" customHeight="1" x14ac:dyDescent="0.25">
      <c r="A290" s="22">
        <v>284</v>
      </c>
      <c r="B290" s="31"/>
      <c r="C290" s="47"/>
      <c r="D290" s="47"/>
      <c r="E290" s="47"/>
      <c r="F290" s="47"/>
      <c r="G290" s="47"/>
      <c r="H290" s="47"/>
      <c r="I290" s="47"/>
      <c r="J290" s="47"/>
      <c r="K290" s="47"/>
      <c r="L290" s="47"/>
      <c r="M290" s="47"/>
      <c r="N290" s="47"/>
      <c r="O290" s="47"/>
      <c r="P290" s="47"/>
      <c r="Q290" s="47"/>
      <c r="R290" s="47"/>
      <c r="S290" s="47"/>
      <c r="T290" s="47"/>
      <c r="U290" s="47"/>
      <c r="V290" s="47"/>
      <c r="W290" s="47"/>
      <c r="X290" s="47"/>
    </row>
    <row r="291" spans="1:24" ht="15" customHeight="1" x14ac:dyDescent="0.25">
      <c r="A291" s="22">
        <v>285</v>
      </c>
      <c r="B291" s="31"/>
      <c r="C291" s="47"/>
      <c r="D291" s="47"/>
      <c r="E291" s="47"/>
      <c r="F291" s="47"/>
      <c r="G291" s="47"/>
      <c r="H291" s="47"/>
      <c r="I291" s="47"/>
      <c r="J291" s="47"/>
      <c r="K291" s="47"/>
      <c r="L291" s="47"/>
      <c r="M291" s="47"/>
      <c r="N291" s="47"/>
      <c r="O291" s="47"/>
      <c r="P291" s="47"/>
      <c r="Q291" s="47"/>
      <c r="R291" s="47"/>
      <c r="S291" s="47"/>
      <c r="T291" s="47"/>
      <c r="U291" s="47"/>
      <c r="V291" s="47"/>
      <c r="W291" s="47"/>
      <c r="X291" s="47"/>
    </row>
    <row r="292" spans="1:24" ht="15" customHeight="1" x14ac:dyDescent="0.25">
      <c r="A292" s="22">
        <v>286</v>
      </c>
      <c r="B292" s="31"/>
      <c r="C292" s="47"/>
      <c r="D292" s="47"/>
      <c r="E292" s="47"/>
      <c r="F292" s="47"/>
      <c r="G292" s="47"/>
      <c r="H292" s="47"/>
      <c r="I292" s="47"/>
      <c r="J292" s="47"/>
      <c r="K292" s="47"/>
      <c r="L292" s="47"/>
      <c r="M292" s="47"/>
      <c r="N292" s="47"/>
      <c r="O292" s="47"/>
      <c r="P292" s="47"/>
      <c r="Q292" s="47"/>
      <c r="R292" s="47"/>
      <c r="S292" s="47"/>
      <c r="T292" s="47"/>
      <c r="U292" s="47"/>
      <c r="V292" s="47"/>
      <c r="W292" s="47"/>
      <c r="X292" s="47"/>
    </row>
    <row r="293" spans="1:24" ht="15" customHeight="1" x14ac:dyDescent="0.25">
      <c r="A293" s="22">
        <v>287</v>
      </c>
      <c r="B293" s="31"/>
      <c r="C293" s="47"/>
      <c r="D293" s="47"/>
      <c r="E293" s="47"/>
      <c r="F293" s="47"/>
      <c r="G293" s="47"/>
      <c r="H293" s="47"/>
      <c r="I293" s="47"/>
      <c r="J293" s="47"/>
      <c r="K293" s="47"/>
      <c r="L293" s="47"/>
      <c r="M293" s="47"/>
      <c r="N293" s="47"/>
      <c r="O293" s="47"/>
      <c r="P293" s="47"/>
      <c r="Q293" s="47"/>
      <c r="R293" s="47"/>
      <c r="S293" s="47"/>
      <c r="T293" s="47"/>
      <c r="U293" s="47"/>
      <c r="V293" s="47"/>
      <c r="W293" s="47"/>
      <c r="X293" s="47"/>
    </row>
    <row r="294" spans="1:24" ht="15" customHeight="1" x14ac:dyDescent="0.25">
      <c r="A294" s="22">
        <v>288</v>
      </c>
      <c r="B294" s="31"/>
      <c r="C294" s="47"/>
      <c r="D294" s="47"/>
      <c r="E294" s="47"/>
      <c r="F294" s="47"/>
      <c r="G294" s="47"/>
      <c r="H294" s="47"/>
      <c r="I294" s="47"/>
      <c r="J294" s="47"/>
      <c r="K294" s="47"/>
      <c r="L294" s="47"/>
      <c r="M294" s="47"/>
      <c r="N294" s="47"/>
      <c r="O294" s="47"/>
      <c r="P294" s="47"/>
      <c r="Q294" s="47"/>
      <c r="R294" s="47"/>
      <c r="S294" s="47"/>
      <c r="T294" s="47"/>
      <c r="U294" s="47"/>
      <c r="V294" s="47"/>
      <c r="W294" s="47"/>
      <c r="X294" s="47"/>
    </row>
    <row r="295" spans="1:24" ht="15" customHeight="1" x14ac:dyDescent="0.25">
      <c r="A295" s="22">
        <v>289</v>
      </c>
      <c r="B295" s="31"/>
      <c r="C295" s="47"/>
      <c r="D295" s="47"/>
      <c r="E295" s="47"/>
      <c r="F295" s="47"/>
      <c r="G295" s="47"/>
      <c r="H295" s="47"/>
      <c r="I295" s="47"/>
      <c r="J295" s="47"/>
      <c r="K295" s="47"/>
      <c r="L295" s="47"/>
      <c r="M295" s="47"/>
      <c r="N295" s="47"/>
      <c r="O295" s="47"/>
      <c r="P295" s="47"/>
      <c r="Q295" s="47"/>
      <c r="R295" s="47"/>
      <c r="S295" s="47"/>
      <c r="T295" s="47"/>
      <c r="U295" s="47"/>
      <c r="V295" s="47"/>
      <c r="W295" s="47"/>
      <c r="X295" s="47"/>
    </row>
    <row r="296" spans="1:24" ht="15" customHeight="1" x14ac:dyDescent="0.25">
      <c r="A296" s="22">
        <v>290</v>
      </c>
      <c r="B296" s="31"/>
      <c r="C296" s="47"/>
      <c r="D296" s="47"/>
      <c r="E296" s="47"/>
      <c r="F296" s="47"/>
      <c r="G296" s="47"/>
      <c r="H296" s="47"/>
      <c r="I296" s="47"/>
      <c r="J296" s="47"/>
      <c r="K296" s="47"/>
      <c r="L296" s="47"/>
      <c r="M296" s="47"/>
      <c r="N296" s="47"/>
      <c r="O296" s="47"/>
      <c r="P296" s="47"/>
      <c r="Q296" s="47"/>
      <c r="R296" s="47"/>
      <c r="S296" s="47"/>
      <c r="T296" s="47"/>
      <c r="U296" s="47"/>
      <c r="V296" s="47"/>
      <c r="W296" s="47"/>
      <c r="X296" s="47"/>
    </row>
    <row r="297" spans="1:24" ht="15" customHeight="1" x14ac:dyDescent="0.25">
      <c r="A297" s="22">
        <v>291</v>
      </c>
      <c r="B297" s="31"/>
      <c r="C297" s="47"/>
      <c r="D297" s="47"/>
      <c r="E297" s="47"/>
      <c r="F297" s="47"/>
      <c r="G297" s="47"/>
      <c r="H297" s="47"/>
      <c r="I297" s="47"/>
      <c r="J297" s="47"/>
      <c r="K297" s="47"/>
      <c r="L297" s="47"/>
      <c r="M297" s="47"/>
      <c r="N297" s="47"/>
      <c r="O297" s="47"/>
      <c r="P297" s="47"/>
      <c r="Q297" s="47"/>
      <c r="R297" s="47"/>
      <c r="S297" s="47"/>
      <c r="T297" s="47"/>
      <c r="U297" s="47"/>
      <c r="V297" s="47"/>
      <c r="W297" s="47"/>
      <c r="X297" s="47"/>
    </row>
    <row r="298" spans="1:24" ht="15" customHeight="1" x14ac:dyDescent="0.25">
      <c r="A298" s="22">
        <v>292</v>
      </c>
      <c r="B298" s="31"/>
      <c r="C298" s="47"/>
      <c r="D298" s="47"/>
      <c r="E298" s="47"/>
      <c r="F298" s="47"/>
      <c r="G298" s="47"/>
      <c r="H298" s="47"/>
      <c r="I298" s="47"/>
      <c r="J298" s="47"/>
      <c r="K298" s="47"/>
      <c r="L298" s="47"/>
      <c r="M298" s="47"/>
      <c r="N298" s="47"/>
      <c r="O298" s="47"/>
      <c r="P298" s="47"/>
      <c r="Q298" s="47"/>
      <c r="R298" s="47"/>
      <c r="S298" s="47"/>
      <c r="T298" s="47"/>
      <c r="U298" s="47"/>
      <c r="V298" s="47"/>
      <c r="W298" s="47"/>
      <c r="X298" s="47"/>
    </row>
    <row r="299" spans="1:24" ht="15" customHeight="1" x14ac:dyDescent="0.25">
      <c r="A299" s="22">
        <v>293</v>
      </c>
      <c r="B299" s="31"/>
      <c r="C299" s="47"/>
      <c r="D299" s="47"/>
      <c r="E299" s="47"/>
      <c r="F299" s="47"/>
      <c r="G299" s="47"/>
      <c r="H299" s="47"/>
      <c r="I299" s="47"/>
      <c r="J299" s="47"/>
      <c r="K299" s="47"/>
      <c r="L299" s="47"/>
      <c r="M299" s="47"/>
      <c r="N299" s="47"/>
      <c r="O299" s="47"/>
      <c r="P299" s="47"/>
      <c r="Q299" s="47"/>
      <c r="R299" s="47"/>
      <c r="S299" s="47"/>
      <c r="T299" s="47"/>
      <c r="U299" s="47"/>
      <c r="V299" s="47"/>
      <c r="W299" s="47"/>
      <c r="X299" s="47"/>
    </row>
    <row r="300" spans="1:24" ht="15" customHeight="1" x14ac:dyDescent="0.25">
      <c r="A300" s="22">
        <v>294</v>
      </c>
      <c r="B300" s="31"/>
      <c r="C300" s="47"/>
      <c r="D300" s="47"/>
      <c r="E300" s="47"/>
      <c r="F300" s="47"/>
      <c r="G300" s="47"/>
      <c r="H300" s="47"/>
      <c r="I300" s="47"/>
      <c r="J300" s="47"/>
      <c r="K300" s="47"/>
      <c r="L300" s="47"/>
      <c r="M300" s="47"/>
      <c r="N300" s="47"/>
      <c r="O300" s="47"/>
      <c r="P300" s="47"/>
      <c r="Q300" s="47"/>
      <c r="R300" s="47"/>
      <c r="S300" s="47"/>
      <c r="T300" s="47"/>
      <c r="U300" s="47"/>
      <c r="V300" s="47"/>
      <c r="W300" s="47"/>
      <c r="X300" s="47"/>
    </row>
    <row r="301" spans="1:24" ht="15" customHeight="1" x14ac:dyDescent="0.25">
      <c r="A301" s="22">
        <v>295</v>
      </c>
      <c r="B301" s="31"/>
      <c r="C301" s="47"/>
      <c r="D301" s="47"/>
      <c r="E301" s="47"/>
      <c r="F301" s="47"/>
      <c r="G301" s="47"/>
      <c r="H301" s="47"/>
      <c r="I301" s="47"/>
      <c r="J301" s="47"/>
      <c r="K301" s="47"/>
      <c r="L301" s="47"/>
      <c r="M301" s="47"/>
      <c r="N301" s="47"/>
      <c r="O301" s="47"/>
      <c r="P301" s="47"/>
      <c r="Q301" s="47"/>
      <c r="R301" s="47"/>
      <c r="S301" s="47"/>
      <c r="T301" s="47"/>
      <c r="U301" s="47"/>
      <c r="V301" s="47"/>
      <c r="W301" s="47"/>
      <c r="X301" s="47"/>
    </row>
    <row r="302" spans="1:24" ht="15" customHeight="1" x14ac:dyDescent="0.25">
      <c r="A302" s="22">
        <v>296</v>
      </c>
      <c r="B302" s="31"/>
      <c r="C302" s="47"/>
      <c r="D302" s="47"/>
      <c r="E302" s="47"/>
      <c r="F302" s="47"/>
      <c r="G302" s="47"/>
      <c r="H302" s="47"/>
      <c r="I302" s="47"/>
      <c r="J302" s="47"/>
      <c r="K302" s="47"/>
      <c r="L302" s="47"/>
      <c r="M302" s="47"/>
      <c r="N302" s="47"/>
      <c r="O302" s="47"/>
      <c r="P302" s="47"/>
      <c r="Q302" s="47"/>
      <c r="R302" s="47"/>
      <c r="S302" s="47"/>
      <c r="T302" s="47"/>
      <c r="U302" s="47"/>
      <c r="V302" s="47"/>
      <c r="W302" s="47"/>
      <c r="X302" s="47"/>
    </row>
    <row r="303" spans="1:24" ht="15" customHeight="1" x14ac:dyDescent="0.25">
      <c r="A303" s="22">
        <v>297</v>
      </c>
      <c r="B303" s="31"/>
      <c r="C303" s="47"/>
      <c r="D303" s="47"/>
      <c r="E303" s="47"/>
      <c r="F303" s="47"/>
      <c r="G303" s="47"/>
      <c r="H303" s="47"/>
      <c r="I303" s="47"/>
      <c r="J303" s="47"/>
      <c r="K303" s="47"/>
      <c r="L303" s="47"/>
      <c r="M303" s="47"/>
      <c r="N303" s="47"/>
      <c r="O303" s="47"/>
      <c r="P303" s="47"/>
      <c r="Q303" s="47"/>
      <c r="R303" s="47"/>
      <c r="S303" s="47"/>
      <c r="T303" s="47"/>
      <c r="U303" s="47"/>
      <c r="V303" s="47"/>
      <c r="W303" s="47"/>
      <c r="X303" s="47"/>
    </row>
    <row r="304" spans="1:24" ht="15" customHeight="1" x14ac:dyDescent="0.25">
      <c r="A304" s="22">
        <v>298</v>
      </c>
      <c r="B304" s="31"/>
      <c r="C304" s="47"/>
      <c r="D304" s="47"/>
      <c r="E304" s="47"/>
      <c r="F304" s="47"/>
      <c r="G304" s="47"/>
      <c r="H304" s="47"/>
      <c r="I304" s="47"/>
      <c r="J304" s="47"/>
      <c r="K304" s="47"/>
      <c r="L304" s="47"/>
      <c r="M304" s="47"/>
      <c r="N304" s="47"/>
      <c r="O304" s="47"/>
      <c r="P304" s="47"/>
      <c r="Q304" s="47"/>
      <c r="R304" s="47"/>
      <c r="S304" s="47"/>
      <c r="T304" s="47"/>
      <c r="U304" s="47"/>
      <c r="V304" s="47"/>
      <c r="W304" s="47"/>
      <c r="X304" s="47"/>
    </row>
    <row r="305" spans="1:24" ht="15" customHeight="1" x14ac:dyDescent="0.25">
      <c r="A305" s="22">
        <v>299</v>
      </c>
      <c r="B305" s="31"/>
      <c r="C305" s="47"/>
      <c r="D305" s="47"/>
      <c r="E305" s="47"/>
      <c r="F305" s="47"/>
      <c r="G305" s="47"/>
      <c r="H305" s="47"/>
      <c r="I305" s="47"/>
      <c r="J305" s="47"/>
      <c r="K305" s="47"/>
      <c r="L305" s="47"/>
      <c r="M305" s="47"/>
      <c r="N305" s="47"/>
      <c r="O305" s="47"/>
      <c r="P305" s="47"/>
      <c r="Q305" s="47"/>
      <c r="R305" s="47"/>
      <c r="S305" s="47"/>
      <c r="T305" s="47"/>
      <c r="U305" s="47"/>
      <c r="V305" s="47"/>
      <c r="W305" s="47"/>
      <c r="X305" s="47"/>
    </row>
    <row r="306" spans="1:24" ht="15" customHeight="1" x14ac:dyDescent="0.25">
      <c r="A306" s="22">
        <v>300</v>
      </c>
      <c r="B306" s="31"/>
      <c r="C306" s="47"/>
      <c r="D306" s="47"/>
      <c r="E306" s="47"/>
      <c r="F306" s="47"/>
      <c r="G306" s="47"/>
      <c r="H306" s="47"/>
      <c r="I306" s="47"/>
      <c r="J306" s="47"/>
      <c r="K306" s="47"/>
      <c r="L306" s="47"/>
      <c r="M306" s="47"/>
      <c r="N306" s="47"/>
      <c r="O306" s="47"/>
      <c r="P306" s="47"/>
      <c r="Q306" s="47"/>
      <c r="R306" s="47"/>
      <c r="S306" s="47"/>
      <c r="T306" s="47"/>
      <c r="U306" s="47"/>
      <c r="V306" s="47"/>
      <c r="W306" s="47"/>
      <c r="X306" s="47"/>
    </row>
    <row r="307" spans="1:24" ht="15" customHeight="1" x14ac:dyDescent="0.25">
      <c r="A307" s="22">
        <v>301</v>
      </c>
      <c r="B307" s="31"/>
      <c r="C307" s="47"/>
      <c r="D307" s="47"/>
      <c r="E307" s="47"/>
      <c r="F307" s="47"/>
      <c r="G307" s="47"/>
      <c r="H307" s="47"/>
      <c r="I307" s="47"/>
      <c r="J307" s="47"/>
      <c r="K307" s="47"/>
      <c r="L307" s="47"/>
      <c r="M307" s="47"/>
      <c r="N307" s="47"/>
      <c r="O307" s="47"/>
      <c r="P307" s="47"/>
      <c r="Q307" s="47"/>
      <c r="R307" s="47"/>
      <c r="S307" s="47"/>
      <c r="T307" s="47"/>
      <c r="U307" s="47"/>
      <c r="V307" s="47"/>
      <c r="W307" s="47"/>
      <c r="X307" s="47"/>
    </row>
    <row r="308" spans="1:24" ht="15" customHeight="1" x14ac:dyDescent="0.25">
      <c r="A308" s="22">
        <v>302</v>
      </c>
      <c r="B308" s="31"/>
      <c r="C308" s="47"/>
      <c r="D308" s="47"/>
      <c r="E308" s="47"/>
      <c r="F308" s="47"/>
      <c r="G308" s="47"/>
      <c r="H308" s="47"/>
      <c r="I308" s="47"/>
      <c r="J308" s="47"/>
      <c r="K308" s="47"/>
      <c r="L308" s="47"/>
      <c r="M308" s="47"/>
      <c r="N308" s="47"/>
      <c r="O308" s="47"/>
      <c r="P308" s="47"/>
      <c r="Q308" s="47"/>
      <c r="R308" s="47"/>
      <c r="S308" s="47"/>
      <c r="T308" s="47"/>
      <c r="U308" s="47"/>
      <c r="V308" s="47"/>
      <c r="W308" s="47"/>
      <c r="X308" s="47"/>
    </row>
    <row r="309" spans="1:24" ht="15" customHeight="1" x14ac:dyDescent="0.25">
      <c r="A309" s="22">
        <v>303</v>
      </c>
      <c r="B309" s="31"/>
      <c r="C309" s="47"/>
      <c r="D309" s="47"/>
      <c r="E309" s="47"/>
      <c r="F309" s="47"/>
      <c r="G309" s="47"/>
      <c r="H309" s="47"/>
      <c r="I309" s="47"/>
      <c r="J309" s="47"/>
      <c r="K309" s="47"/>
      <c r="L309" s="47"/>
      <c r="M309" s="47"/>
      <c r="N309" s="47"/>
      <c r="O309" s="47"/>
      <c r="P309" s="47"/>
      <c r="Q309" s="47"/>
      <c r="R309" s="47"/>
      <c r="S309" s="47"/>
      <c r="T309" s="47"/>
      <c r="U309" s="47"/>
      <c r="V309" s="47"/>
      <c r="W309" s="47"/>
      <c r="X309" s="47"/>
    </row>
    <row r="310" spans="1:24" ht="15" customHeight="1" x14ac:dyDescent="0.25">
      <c r="A310" s="22">
        <v>304</v>
      </c>
      <c r="B310" s="31"/>
      <c r="C310" s="47"/>
      <c r="D310" s="47"/>
      <c r="E310" s="47"/>
      <c r="F310" s="47"/>
      <c r="G310" s="47"/>
      <c r="H310" s="47"/>
      <c r="I310" s="47"/>
      <c r="J310" s="47"/>
      <c r="K310" s="47"/>
      <c r="L310" s="47"/>
      <c r="M310" s="47"/>
      <c r="N310" s="47"/>
      <c r="O310" s="47"/>
      <c r="P310" s="47"/>
      <c r="Q310" s="47"/>
      <c r="R310" s="47"/>
      <c r="S310" s="47"/>
      <c r="T310" s="47"/>
      <c r="U310" s="47"/>
      <c r="V310" s="47"/>
      <c r="W310" s="47"/>
      <c r="X310" s="47"/>
    </row>
    <row r="311" spans="1:24" ht="15" customHeight="1" x14ac:dyDescent="0.25">
      <c r="A311" s="22">
        <v>305</v>
      </c>
      <c r="B311" s="31"/>
      <c r="C311" s="47"/>
      <c r="D311" s="47"/>
      <c r="E311" s="47"/>
      <c r="F311" s="47"/>
      <c r="G311" s="47"/>
      <c r="H311" s="47"/>
      <c r="I311" s="47"/>
      <c r="J311" s="47"/>
      <c r="K311" s="47"/>
      <c r="L311" s="47"/>
      <c r="M311" s="47"/>
      <c r="N311" s="47"/>
      <c r="O311" s="47"/>
      <c r="P311" s="47"/>
      <c r="Q311" s="47"/>
      <c r="R311" s="47"/>
      <c r="S311" s="47"/>
      <c r="T311" s="47"/>
      <c r="U311" s="47"/>
      <c r="V311" s="47"/>
      <c r="W311" s="47"/>
      <c r="X311" s="47"/>
    </row>
    <row r="312" spans="1:24" ht="15" customHeight="1" x14ac:dyDescent="0.25">
      <c r="A312" s="22">
        <v>306</v>
      </c>
      <c r="B312" s="31"/>
      <c r="C312" s="47"/>
      <c r="D312" s="47"/>
      <c r="E312" s="47"/>
      <c r="F312" s="47"/>
      <c r="G312" s="47"/>
      <c r="H312" s="47"/>
      <c r="I312" s="47"/>
      <c r="J312" s="47"/>
      <c r="K312" s="47"/>
      <c r="L312" s="47"/>
      <c r="M312" s="47"/>
      <c r="N312" s="47"/>
      <c r="O312" s="47"/>
      <c r="P312" s="47"/>
      <c r="Q312" s="47"/>
      <c r="R312" s="47"/>
      <c r="S312" s="47"/>
      <c r="T312" s="47"/>
      <c r="U312" s="47"/>
      <c r="V312" s="47"/>
      <c r="W312" s="47"/>
      <c r="X312" s="47"/>
    </row>
    <row r="313" spans="1:24" ht="15" customHeight="1" x14ac:dyDescent="0.25">
      <c r="A313" s="22">
        <v>307</v>
      </c>
      <c r="B313" s="31"/>
      <c r="C313" s="47"/>
      <c r="D313" s="47"/>
      <c r="E313" s="47"/>
      <c r="F313" s="47"/>
      <c r="G313" s="47"/>
      <c r="H313" s="47"/>
      <c r="I313" s="47"/>
      <c r="J313" s="47"/>
      <c r="K313" s="47"/>
      <c r="L313" s="47"/>
      <c r="M313" s="47"/>
      <c r="N313" s="47"/>
      <c r="O313" s="47"/>
      <c r="P313" s="47"/>
      <c r="Q313" s="47"/>
      <c r="R313" s="47"/>
      <c r="S313" s="47"/>
      <c r="T313" s="47"/>
      <c r="U313" s="47"/>
      <c r="V313" s="47"/>
      <c r="W313" s="47"/>
      <c r="X313" s="47"/>
    </row>
    <row r="314" spans="1:24" ht="15" customHeight="1" x14ac:dyDescent="0.25">
      <c r="A314" s="22">
        <v>308</v>
      </c>
      <c r="B314" s="31"/>
      <c r="C314" s="47"/>
      <c r="D314" s="47"/>
      <c r="E314" s="47"/>
      <c r="F314" s="47"/>
      <c r="G314" s="47"/>
      <c r="H314" s="47"/>
      <c r="I314" s="47"/>
      <c r="J314" s="47"/>
      <c r="K314" s="47"/>
      <c r="L314" s="47"/>
      <c r="M314" s="47"/>
      <c r="N314" s="47"/>
      <c r="O314" s="47"/>
      <c r="P314" s="47"/>
      <c r="Q314" s="47"/>
      <c r="R314" s="47"/>
      <c r="S314" s="47"/>
      <c r="T314" s="47"/>
      <c r="U314" s="47"/>
      <c r="V314" s="47"/>
      <c r="W314" s="47"/>
      <c r="X314" s="47"/>
    </row>
    <row r="315" spans="1:24" ht="15" customHeight="1" x14ac:dyDescent="0.25">
      <c r="A315" s="22">
        <v>309</v>
      </c>
      <c r="B315" s="31"/>
      <c r="C315" s="47"/>
      <c r="D315" s="47"/>
      <c r="E315" s="47"/>
      <c r="F315" s="47"/>
      <c r="G315" s="47"/>
      <c r="H315" s="47"/>
      <c r="I315" s="47"/>
      <c r="J315" s="47"/>
      <c r="K315" s="47"/>
      <c r="L315" s="47"/>
      <c r="M315" s="47"/>
      <c r="N315" s="47"/>
      <c r="O315" s="47"/>
      <c r="P315" s="47"/>
      <c r="Q315" s="47"/>
      <c r="R315" s="47"/>
      <c r="S315" s="47"/>
      <c r="T315" s="47"/>
      <c r="U315" s="47"/>
      <c r="V315" s="47"/>
      <c r="W315" s="47"/>
      <c r="X315" s="47"/>
    </row>
    <row r="316" spans="1:24" ht="15" customHeight="1" x14ac:dyDescent="0.25">
      <c r="A316" s="22">
        <v>310</v>
      </c>
      <c r="B316" s="31"/>
      <c r="C316" s="47"/>
      <c r="D316" s="47"/>
      <c r="E316" s="47"/>
      <c r="F316" s="47"/>
      <c r="G316" s="47"/>
      <c r="H316" s="47"/>
      <c r="I316" s="47"/>
      <c r="J316" s="47"/>
      <c r="K316" s="47"/>
      <c r="L316" s="47"/>
      <c r="M316" s="47"/>
      <c r="N316" s="47"/>
      <c r="O316" s="47"/>
      <c r="P316" s="47"/>
      <c r="Q316" s="47"/>
      <c r="R316" s="47"/>
      <c r="S316" s="47"/>
      <c r="T316" s="47"/>
      <c r="U316" s="47"/>
      <c r="V316" s="47"/>
      <c r="W316" s="47"/>
      <c r="X316" s="47"/>
    </row>
    <row r="317" spans="1:24" ht="15" customHeight="1" x14ac:dyDescent="0.25">
      <c r="A317" s="22">
        <v>311</v>
      </c>
      <c r="B317" s="31"/>
      <c r="C317" s="47"/>
      <c r="D317" s="47"/>
      <c r="E317" s="47"/>
      <c r="F317" s="47"/>
      <c r="G317" s="47"/>
      <c r="H317" s="47"/>
      <c r="I317" s="47"/>
      <c r="J317" s="47"/>
      <c r="K317" s="47"/>
      <c r="L317" s="47"/>
      <c r="M317" s="47"/>
      <c r="N317" s="47"/>
      <c r="O317" s="47"/>
      <c r="P317" s="47"/>
      <c r="Q317" s="47"/>
      <c r="R317" s="47"/>
      <c r="S317" s="47"/>
      <c r="T317" s="47"/>
      <c r="U317" s="47"/>
      <c r="V317" s="47"/>
      <c r="W317" s="47"/>
      <c r="X317" s="47"/>
    </row>
    <row r="318" spans="1:24" ht="15" customHeight="1" x14ac:dyDescent="0.25">
      <c r="A318" s="22">
        <v>312</v>
      </c>
      <c r="B318" s="31"/>
      <c r="C318" s="47"/>
      <c r="D318" s="47"/>
      <c r="E318" s="47"/>
      <c r="F318" s="47"/>
      <c r="G318" s="47"/>
      <c r="H318" s="47"/>
      <c r="I318" s="47"/>
      <c r="J318" s="47"/>
      <c r="K318" s="47"/>
      <c r="L318" s="47"/>
      <c r="M318" s="47"/>
      <c r="N318" s="47"/>
      <c r="O318" s="47"/>
      <c r="P318" s="47"/>
      <c r="Q318" s="47"/>
      <c r="R318" s="47"/>
      <c r="S318" s="47"/>
      <c r="T318" s="47"/>
      <c r="U318" s="47"/>
      <c r="V318" s="47"/>
      <c r="W318" s="47"/>
      <c r="X318" s="47"/>
    </row>
    <row r="319" spans="1:24" ht="15" customHeight="1" x14ac:dyDescent="0.25">
      <c r="A319" s="22">
        <v>313</v>
      </c>
      <c r="B319" s="31"/>
      <c r="C319" s="47"/>
      <c r="D319" s="47"/>
      <c r="E319" s="47"/>
      <c r="F319" s="47"/>
      <c r="G319" s="47"/>
      <c r="H319" s="47"/>
      <c r="I319" s="47"/>
      <c r="J319" s="47"/>
      <c r="K319" s="47"/>
      <c r="L319" s="47"/>
      <c r="M319" s="47"/>
      <c r="N319" s="47"/>
      <c r="O319" s="47"/>
      <c r="P319" s="47"/>
      <c r="Q319" s="47"/>
      <c r="R319" s="47"/>
      <c r="S319" s="47"/>
      <c r="T319" s="47"/>
      <c r="U319" s="47"/>
      <c r="V319" s="47"/>
      <c r="W319" s="47"/>
      <c r="X319" s="47"/>
    </row>
    <row r="320" spans="1:24" ht="15" customHeight="1" x14ac:dyDescent="0.25">
      <c r="A320" s="22">
        <v>314</v>
      </c>
      <c r="B320" s="31"/>
      <c r="C320" s="47"/>
      <c r="D320" s="47"/>
      <c r="E320" s="47"/>
      <c r="F320" s="47"/>
      <c r="G320" s="47"/>
      <c r="H320" s="47"/>
      <c r="I320" s="47"/>
      <c r="J320" s="47"/>
      <c r="K320" s="47"/>
      <c r="L320" s="47"/>
      <c r="M320" s="47"/>
      <c r="N320" s="47"/>
      <c r="O320" s="47"/>
      <c r="P320" s="47"/>
      <c r="Q320" s="47"/>
      <c r="R320" s="47"/>
      <c r="S320" s="47"/>
      <c r="T320" s="47"/>
      <c r="U320" s="47"/>
      <c r="V320" s="47"/>
      <c r="W320" s="47"/>
      <c r="X320" s="47"/>
    </row>
    <row r="321" spans="1:24" ht="15" customHeight="1" x14ac:dyDescent="0.25">
      <c r="A321" s="22">
        <v>315</v>
      </c>
      <c r="B321" s="31"/>
      <c r="C321" s="47"/>
      <c r="D321" s="47"/>
      <c r="E321" s="47"/>
      <c r="F321" s="47"/>
      <c r="G321" s="47"/>
      <c r="H321" s="47"/>
      <c r="I321" s="47"/>
      <c r="J321" s="47"/>
      <c r="K321" s="47"/>
      <c r="L321" s="47"/>
      <c r="M321" s="47"/>
      <c r="N321" s="47"/>
      <c r="O321" s="47"/>
      <c r="P321" s="47"/>
      <c r="Q321" s="47"/>
      <c r="R321" s="47"/>
      <c r="S321" s="47"/>
      <c r="T321" s="47"/>
      <c r="U321" s="47"/>
      <c r="V321" s="47"/>
      <c r="W321" s="47"/>
      <c r="X321" s="47"/>
    </row>
    <row r="322" spans="1:24" ht="15" customHeight="1" x14ac:dyDescent="0.25">
      <c r="A322" s="22">
        <v>316</v>
      </c>
      <c r="B322" s="31"/>
      <c r="C322" s="47"/>
      <c r="D322" s="47"/>
      <c r="E322" s="47"/>
      <c r="F322" s="47"/>
      <c r="G322" s="47"/>
      <c r="H322" s="47"/>
      <c r="I322" s="47"/>
      <c r="J322" s="47"/>
      <c r="K322" s="47"/>
      <c r="L322" s="47"/>
      <c r="M322" s="47"/>
      <c r="N322" s="47"/>
      <c r="O322" s="47"/>
      <c r="P322" s="47"/>
      <c r="Q322" s="47"/>
      <c r="R322" s="47"/>
      <c r="S322" s="47"/>
      <c r="T322" s="47"/>
      <c r="U322" s="47"/>
      <c r="V322" s="47"/>
      <c r="W322" s="47"/>
      <c r="X322" s="47"/>
    </row>
    <row r="323" spans="1:24" ht="15" customHeight="1" x14ac:dyDescent="0.25">
      <c r="A323" s="22">
        <v>317</v>
      </c>
      <c r="B323" s="31"/>
      <c r="C323" s="47"/>
      <c r="D323" s="47"/>
      <c r="E323" s="47"/>
      <c r="F323" s="47"/>
      <c r="G323" s="47"/>
      <c r="H323" s="47"/>
      <c r="I323" s="47"/>
      <c r="J323" s="47"/>
      <c r="K323" s="47"/>
      <c r="L323" s="47"/>
      <c r="M323" s="47"/>
      <c r="N323" s="47"/>
      <c r="O323" s="47"/>
      <c r="P323" s="47"/>
      <c r="Q323" s="47"/>
      <c r="R323" s="47"/>
      <c r="S323" s="47"/>
      <c r="T323" s="47"/>
      <c r="U323" s="47"/>
      <c r="V323" s="47"/>
      <c r="W323" s="47"/>
      <c r="X323" s="47"/>
    </row>
    <row r="324" spans="1:24" ht="15" customHeight="1" x14ac:dyDescent="0.25">
      <c r="A324" s="22">
        <v>318</v>
      </c>
      <c r="B324" s="31"/>
      <c r="C324" s="47"/>
      <c r="D324" s="47"/>
      <c r="E324" s="47"/>
      <c r="F324" s="47"/>
      <c r="G324" s="47"/>
      <c r="H324" s="47"/>
      <c r="I324" s="47"/>
      <c r="J324" s="47"/>
      <c r="K324" s="47"/>
      <c r="L324" s="47"/>
      <c r="M324" s="47"/>
      <c r="N324" s="47"/>
      <c r="O324" s="47"/>
      <c r="P324" s="47"/>
      <c r="Q324" s="47"/>
      <c r="R324" s="47"/>
      <c r="S324" s="47"/>
      <c r="T324" s="47"/>
      <c r="U324" s="47"/>
      <c r="V324" s="47"/>
      <c r="W324" s="47"/>
      <c r="X324" s="47"/>
    </row>
    <row r="325" spans="1:24" ht="15" customHeight="1" x14ac:dyDescent="0.25">
      <c r="A325" s="22">
        <v>319</v>
      </c>
      <c r="B325" s="31"/>
      <c r="C325" s="47"/>
      <c r="D325" s="47"/>
      <c r="E325" s="47"/>
      <c r="F325" s="47"/>
      <c r="G325" s="47"/>
      <c r="H325" s="47"/>
      <c r="I325" s="47"/>
      <c r="J325" s="47"/>
      <c r="K325" s="47"/>
      <c r="L325" s="47"/>
      <c r="M325" s="47"/>
      <c r="N325" s="47"/>
      <c r="O325" s="47"/>
      <c r="P325" s="47"/>
      <c r="Q325" s="47"/>
      <c r="R325" s="47"/>
      <c r="S325" s="47"/>
      <c r="T325" s="47"/>
      <c r="U325" s="47"/>
      <c r="V325" s="47"/>
      <c r="W325" s="47"/>
      <c r="X325" s="47"/>
    </row>
    <row r="326" spans="1:24" ht="15" customHeight="1" x14ac:dyDescent="0.25">
      <c r="A326" s="22">
        <v>320</v>
      </c>
      <c r="B326" s="31"/>
      <c r="C326" s="47"/>
      <c r="D326" s="47"/>
      <c r="E326" s="47"/>
      <c r="F326" s="47"/>
      <c r="G326" s="47"/>
      <c r="H326" s="47"/>
      <c r="I326" s="47"/>
      <c r="J326" s="47"/>
      <c r="K326" s="47"/>
      <c r="L326" s="47"/>
      <c r="M326" s="47"/>
      <c r="N326" s="47"/>
      <c r="O326" s="47"/>
      <c r="P326" s="47"/>
      <c r="Q326" s="47"/>
      <c r="R326" s="47"/>
      <c r="S326" s="47"/>
      <c r="T326" s="47"/>
      <c r="U326" s="47"/>
      <c r="V326" s="47"/>
      <c r="W326" s="47"/>
      <c r="X326" s="47"/>
    </row>
    <row r="327" spans="1:24" ht="15" customHeight="1" x14ac:dyDescent="0.25">
      <c r="A327" s="22">
        <v>321</v>
      </c>
      <c r="B327" s="31"/>
      <c r="C327" s="47"/>
      <c r="D327" s="47"/>
      <c r="E327" s="47"/>
      <c r="F327" s="47"/>
      <c r="G327" s="47"/>
      <c r="H327" s="47"/>
      <c r="I327" s="47"/>
      <c r="J327" s="47"/>
      <c r="K327" s="47"/>
      <c r="L327" s="47"/>
      <c r="M327" s="47"/>
      <c r="N327" s="47"/>
      <c r="O327" s="47"/>
      <c r="P327" s="47"/>
      <c r="Q327" s="47"/>
      <c r="R327" s="47"/>
      <c r="S327" s="47"/>
      <c r="T327" s="47"/>
      <c r="U327" s="47"/>
      <c r="V327" s="47"/>
      <c r="W327" s="47"/>
      <c r="X327" s="47"/>
    </row>
    <row r="328" spans="1:24" ht="15" customHeight="1" x14ac:dyDescent="0.25">
      <c r="A328" s="22">
        <v>322</v>
      </c>
      <c r="B328" s="31"/>
      <c r="C328" s="47"/>
      <c r="D328" s="47"/>
      <c r="E328" s="47"/>
      <c r="F328" s="47"/>
      <c r="G328" s="47"/>
      <c r="H328" s="47"/>
      <c r="I328" s="47"/>
      <c r="J328" s="47"/>
      <c r="K328" s="47"/>
      <c r="L328" s="47"/>
      <c r="M328" s="47"/>
      <c r="N328" s="47"/>
      <c r="O328" s="47"/>
      <c r="P328" s="47"/>
      <c r="Q328" s="47"/>
      <c r="R328" s="47"/>
      <c r="S328" s="47"/>
      <c r="T328" s="47"/>
      <c r="U328" s="47"/>
      <c r="V328" s="47"/>
      <c r="W328" s="47"/>
      <c r="X328" s="47"/>
    </row>
    <row r="329" spans="1:24" ht="15" customHeight="1" x14ac:dyDescent="0.25">
      <c r="A329" s="22">
        <v>323</v>
      </c>
      <c r="B329" s="31"/>
      <c r="C329" s="47"/>
      <c r="D329" s="47"/>
      <c r="E329" s="47"/>
      <c r="F329" s="47"/>
      <c r="G329" s="47"/>
      <c r="H329" s="47"/>
      <c r="I329" s="47"/>
      <c r="J329" s="47"/>
      <c r="K329" s="47"/>
      <c r="L329" s="47"/>
      <c r="M329" s="47"/>
      <c r="N329" s="47"/>
      <c r="O329" s="47"/>
      <c r="P329" s="47"/>
      <c r="Q329" s="47"/>
      <c r="R329" s="47"/>
      <c r="S329" s="47"/>
      <c r="T329" s="47"/>
      <c r="U329" s="47"/>
      <c r="V329" s="47"/>
      <c r="W329" s="47"/>
      <c r="X329" s="47"/>
    </row>
    <row r="330" spans="1:24" ht="15" customHeight="1" x14ac:dyDescent="0.25">
      <c r="A330" s="22">
        <v>324</v>
      </c>
      <c r="B330" s="31"/>
      <c r="C330" s="47"/>
      <c r="D330" s="47"/>
      <c r="E330" s="47"/>
      <c r="F330" s="47"/>
      <c r="G330" s="47"/>
      <c r="H330" s="47"/>
      <c r="I330" s="47"/>
      <c r="J330" s="47"/>
      <c r="K330" s="47"/>
      <c r="L330" s="47"/>
      <c r="M330" s="47"/>
      <c r="N330" s="47"/>
      <c r="O330" s="47"/>
      <c r="P330" s="47"/>
      <c r="Q330" s="47"/>
      <c r="R330" s="47"/>
      <c r="S330" s="47"/>
      <c r="T330" s="47"/>
      <c r="U330" s="47"/>
      <c r="V330" s="47"/>
      <c r="W330" s="47"/>
      <c r="X330" s="47"/>
    </row>
    <row r="331" spans="1:24" ht="15" customHeight="1" x14ac:dyDescent="0.25">
      <c r="A331" s="22">
        <v>325</v>
      </c>
      <c r="B331" s="31"/>
      <c r="C331" s="47"/>
      <c r="D331" s="47"/>
      <c r="E331" s="47"/>
      <c r="F331" s="47"/>
      <c r="G331" s="47"/>
      <c r="H331" s="47"/>
      <c r="I331" s="47"/>
      <c r="J331" s="47"/>
      <c r="K331" s="47"/>
      <c r="L331" s="47"/>
      <c r="M331" s="47"/>
      <c r="N331" s="47"/>
      <c r="O331" s="47"/>
      <c r="P331" s="47"/>
      <c r="Q331" s="47"/>
      <c r="R331" s="47"/>
      <c r="S331" s="47"/>
      <c r="T331" s="47"/>
      <c r="U331" s="47"/>
      <c r="V331" s="47"/>
      <c r="W331" s="47"/>
      <c r="X331" s="47"/>
    </row>
    <row r="332" spans="1:24" ht="15" customHeight="1" x14ac:dyDescent="0.25">
      <c r="A332" s="22">
        <v>326</v>
      </c>
      <c r="B332" s="31"/>
      <c r="C332" s="47"/>
      <c r="D332" s="47"/>
      <c r="E332" s="47"/>
      <c r="F332" s="47"/>
      <c r="G332" s="47"/>
      <c r="H332" s="47"/>
      <c r="I332" s="47"/>
      <c r="J332" s="47"/>
      <c r="K332" s="47"/>
      <c r="L332" s="47"/>
      <c r="M332" s="47"/>
      <c r="N332" s="47"/>
      <c r="O332" s="47"/>
      <c r="P332" s="47"/>
      <c r="Q332" s="47"/>
      <c r="R332" s="47"/>
      <c r="S332" s="47"/>
      <c r="T332" s="47"/>
      <c r="U332" s="47"/>
      <c r="V332" s="47"/>
      <c r="W332" s="47"/>
      <c r="X332" s="47"/>
    </row>
    <row r="333" spans="1:24" ht="15" customHeight="1" x14ac:dyDescent="0.25">
      <c r="A333" s="22">
        <v>327</v>
      </c>
      <c r="B333" s="31"/>
      <c r="C333" s="47"/>
      <c r="D333" s="47"/>
      <c r="E333" s="47"/>
      <c r="F333" s="47"/>
      <c r="G333" s="47"/>
      <c r="H333" s="47"/>
      <c r="I333" s="47"/>
      <c r="J333" s="47"/>
      <c r="K333" s="47"/>
      <c r="L333" s="47"/>
      <c r="M333" s="47"/>
      <c r="N333" s="47"/>
      <c r="O333" s="47"/>
      <c r="P333" s="47"/>
      <c r="Q333" s="47"/>
      <c r="R333" s="47"/>
      <c r="S333" s="47"/>
      <c r="T333" s="47"/>
      <c r="U333" s="47"/>
      <c r="V333" s="47"/>
      <c r="W333" s="47"/>
      <c r="X333" s="47"/>
    </row>
    <row r="334" spans="1:24" ht="15" customHeight="1" x14ac:dyDescent="0.25">
      <c r="A334" s="22">
        <v>328</v>
      </c>
      <c r="B334" s="31"/>
      <c r="C334" s="47"/>
      <c r="D334" s="47"/>
      <c r="E334" s="47"/>
      <c r="F334" s="47"/>
      <c r="G334" s="47"/>
      <c r="H334" s="47"/>
      <c r="I334" s="47"/>
      <c r="J334" s="47"/>
      <c r="K334" s="47"/>
      <c r="L334" s="47"/>
      <c r="M334" s="47"/>
      <c r="N334" s="47"/>
      <c r="O334" s="47"/>
      <c r="P334" s="47"/>
      <c r="Q334" s="47"/>
      <c r="R334" s="47"/>
      <c r="S334" s="47"/>
      <c r="T334" s="47"/>
      <c r="U334" s="47"/>
      <c r="V334" s="47"/>
      <c r="W334" s="47"/>
      <c r="X334" s="47"/>
    </row>
    <row r="335" spans="1:24" ht="15" customHeight="1" x14ac:dyDescent="0.25">
      <c r="A335" s="22">
        <v>329</v>
      </c>
      <c r="B335" s="31"/>
      <c r="C335" s="47"/>
      <c r="D335" s="47"/>
      <c r="E335" s="47"/>
      <c r="F335" s="47"/>
      <c r="G335" s="47"/>
      <c r="H335" s="47"/>
      <c r="I335" s="47"/>
      <c r="J335" s="47"/>
      <c r="K335" s="47"/>
      <c r="L335" s="47"/>
      <c r="M335" s="47"/>
      <c r="N335" s="47"/>
      <c r="O335" s="47"/>
      <c r="P335" s="47"/>
      <c r="Q335" s="47"/>
      <c r="R335" s="47"/>
      <c r="S335" s="47"/>
      <c r="T335" s="47"/>
      <c r="U335" s="47"/>
      <c r="V335" s="47"/>
      <c r="W335" s="47"/>
      <c r="X335" s="47"/>
    </row>
    <row r="336" spans="1:24" ht="15" customHeight="1" x14ac:dyDescent="0.25">
      <c r="A336" s="22">
        <v>330</v>
      </c>
      <c r="B336" s="31"/>
      <c r="C336" s="47"/>
      <c r="D336" s="47"/>
      <c r="E336" s="47"/>
      <c r="F336" s="47"/>
      <c r="G336" s="47"/>
      <c r="H336" s="47"/>
      <c r="I336" s="47"/>
      <c r="J336" s="47"/>
      <c r="K336" s="47"/>
      <c r="L336" s="47"/>
      <c r="M336" s="47"/>
      <c r="N336" s="47"/>
      <c r="O336" s="47"/>
      <c r="P336" s="47"/>
      <c r="Q336" s="47"/>
      <c r="R336" s="47"/>
      <c r="S336" s="47"/>
      <c r="T336" s="47"/>
      <c r="U336" s="47"/>
      <c r="V336" s="47"/>
      <c r="W336" s="47"/>
      <c r="X336" s="47"/>
    </row>
    <row r="337" spans="1:24" ht="15" customHeight="1" x14ac:dyDescent="0.25">
      <c r="A337" s="22">
        <v>331</v>
      </c>
      <c r="B337" s="31"/>
      <c r="C337" s="47"/>
      <c r="D337" s="47"/>
      <c r="E337" s="47"/>
      <c r="F337" s="47"/>
      <c r="G337" s="47"/>
      <c r="H337" s="47"/>
      <c r="I337" s="47"/>
      <c r="J337" s="47"/>
      <c r="K337" s="47"/>
      <c r="L337" s="47"/>
      <c r="M337" s="47"/>
      <c r="N337" s="47"/>
      <c r="O337" s="47"/>
      <c r="P337" s="47"/>
      <c r="Q337" s="47"/>
      <c r="R337" s="47"/>
      <c r="S337" s="47"/>
      <c r="T337" s="47"/>
      <c r="U337" s="47"/>
      <c r="V337" s="47"/>
      <c r="W337" s="47"/>
      <c r="X337" s="47"/>
    </row>
    <row r="338" spans="1:24" ht="15" customHeight="1" x14ac:dyDescent="0.25">
      <c r="A338" s="22">
        <v>332</v>
      </c>
      <c r="B338" s="31"/>
      <c r="C338" s="47"/>
      <c r="D338" s="47"/>
      <c r="E338" s="47"/>
      <c r="F338" s="47"/>
      <c r="G338" s="47"/>
      <c r="H338" s="47"/>
      <c r="I338" s="47"/>
      <c r="J338" s="47"/>
      <c r="K338" s="47"/>
      <c r="L338" s="47"/>
      <c r="M338" s="47"/>
      <c r="N338" s="47"/>
      <c r="O338" s="47"/>
      <c r="P338" s="47"/>
      <c r="Q338" s="47"/>
      <c r="R338" s="47"/>
      <c r="S338" s="47"/>
      <c r="T338" s="47"/>
      <c r="U338" s="47"/>
      <c r="V338" s="47"/>
      <c r="W338" s="47"/>
      <c r="X338" s="47"/>
    </row>
    <row r="339" spans="1:24" ht="15" customHeight="1" x14ac:dyDescent="0.25">
      <c r="A339" s="22">
        <v>333</v>
      </c>
      <c r="B339" s="31"/>
      <c r="C339" s="47"/>
      <c r="D339" s="47"/>
      <c r="E339" s="47"/>
      <c r="F339" s="47"/>
      <c r="G339" s="47"/>
      <c r="H339" s="47"/>
      <c r="I339" s="47"/>
      <c r="J339" s="47"/>
      <c r="K339" s="47"/>
      <c r="L339" s="47"/>
      <c r="M339" s="47"/>
      <c r="N339" s="47"/>
      <c r="O339" s="47"/>
      <c r="P339" s="47"/>
      <c r="Q339" s="47"/>
      <c r="R339" s="47"/>
      <c r="S339" s="47"/>
      <c r="T339" s="47"/>
      <c r="U339" s="47"/>
      <c r="V339" s="47"/>
      <c r="W339" s="47"/>
      <c r="X339" s="47"/>
    </row>
    <row r="340" spans="1:24" ht="15" customHeight="1" x14ac:dyDescent="0.25">
      <c r="A340" s="22">
        <v>334</v>
      </c>
      <c r="B340" s="31"/>
      <c r="C340" s="47"/>
      <c r="D340" s="47"/>
      <c r="E340" s="47"/>
      <c r="F340" s="47"/>
      <c r="G340" s="47"/>
      <c r="H340" s="47"/>
      <c r="I340" s="47"/>
      <c r="J340" s="47"/>
      <c r="K340" s="47"/>
      <c r="L340" s="47"/>
      <c r="M340" s="47"/>
      <c r="N340" s="47"/>
      <c r="O340" s="47"/>
      <c r="P340" s="47"/>
      <c r="Q340" s="47"/>
      <c r="R340" s="47"/>
      <c r="S340" s="47"/>
      <c r="T340" s="47"/>
      <c r="U340" s="47"/>
      <c r="V340" s="47"/>
      <c r="W340" s="47"/>
      <c r="X340" s="47"/>
    </row>
    <row r="341" spans="1:24" ht="15" customHeight="1" x14ac:dyDescent="0.25">
      <c r="A341" s="22">
        <v>335</v>
      </c>
      <c r="B341" s="31"/>
      <c r="C341" s="47"/>
      <c r="D341" s="47"/>
      <c r="E341" s="47"/>
      <c r="F341" s="47"/>
      <c r="G341" s="47"/>
      <c r="H341" s="47"/>
      <c r="I341" s="47"/>
      <c r="J341" s="47"/>
      <c r="K341" s="47"/>
      <c r="L341" s="47"/>
      <c r="M341" s="47"/>
      <c r="N341" s="47"/>
      <c r="O341" s="47"/>
      <c r="P341" s="47"/>
      <c r="Q341" s="47"/>
      <c r="R341" s="47"/>
      <c r="S341" s="47"/>
      <c r="T341" s="47"/>
      <c r="U341" s="47"/>
      <c r="V341" s="47"/>
      <c r="W341" s="47"/>
      <c r="X341" s="47"/>
    </row>
    <row r="342" spans="1:24" ht="15" customHeight="1" x14ac:dyDescent="0.25">
      <c r="A342" s="22">
        <v>336</v>
      </c>
      <c r="B342" s="31"/>
      <c r="C342" s="47"/>
      <c r="D342" s="47"/>
      <c r="E342" s="47"/>
      <c r="F342" s="47"/>
      <c r="G342" s="47"/>
      <c r="H342" s="47"/>
      <c r="I342" s="47"/>
      <c r="J342" s="47"/>
      <c r="K342" s="47"/>
      <c r="L342" s="47"/>
      <c r="M342" s="47"/>
      <c r="N342" s="47"/>
      <c r="O342" s="47"/>
      <c r="P342" s="47"/>
      <c r="Q342" s="47"/>
      <c r="R342" s="47"/>
      <c r="S342" s="47"/>
      <c r="T342" s="47"/>
      <c r="U342" s="47"/>
      <c r="V342" s="47"/>
      <c r="W342" s="47"/>
      <c r="X342" s="47"/>
    </row>
    <row r="343" spans="1:24" ht="15" customHeight="1" x14ac:dyDescent="0.25">
      <c r="A343" s="22">
        <v>337</v>
      </c>
      <c r="B343" s="31"/>
      <c r="C343" s="47"/>
      <c r="D343" s="47"/>
      <c r="E343" s="47"/>
      <c r="F343" s="47"/>
      <c r="G343" s="47"/>
      <c r="H343" s="47"/>
      <c r="I343" s="47"/>
      <c r="J343" s="47"/>
      <c r="K343" s="47"/>
      <c r="L343" s="47"/>
      <c r="M343" s="47"/>
      <c r="N343" s="47"/>
      <c r="O343" s="47"/>
      <c r="P343" s="47"/>
      <c r="Q343" s="47"/>
      <c r="R343" s="47"/>
      <c r="S343" s="47"/>
      <c r="T343" s="47"/>
      <c r="U343" s="47"/>
      <c r="V343" s="47"/>
      <c r="W343" s="47"/>
      <c r="X343" s="47"/>
    </row>
    <row r="344" spans="1:24" ht="15" customHeight="1" x14ac:dyDescent="0.25">
      <c r="A344" s="22">
        <v>338</v>
      </c>
      <c r="B344" s="31"/>
      <c r="C344" s="47"/>
      <c r="D344" s="47"/>
      <c r="E344" s="47"/>
      <c r="F344" s="47"/>
      <c r="G344" s="47"/>
      <c r="H344" s="47"/>
      <c r="I344" s="47"/>
      <c r="J344" s="47"/>
      <c r="K344" s="47"/>
      <c r="L344" s="47"/>
      <c r="M344" s="47"/>
      <c r="N344" s="47"/>
      <c r="O344" s="47"/>
      <c r="P344" s="47"/>
      <c r="Q344" s="47"/>
      <c r="R344" s="47"/>
      <c r="S344" s="47"/>
      <c r="T344" s="47"/>
      <c r="U344" s="47"/>
      <c r="V344" s="47"/>
      <c r="W344" s="47"/>
      <c r="X344" s="47"/>
    </row>
    <row r="345" spans="1:24" ht="15" customHeight="1" x14ac:dyDescent="0.25">
      <c r="A345" s="22">
        <v>339</v>
      </c>
      <c r="B345" s="31"/>
      <c r="C345" s="47"/>
      <c r="D345" s="47"/>
      <c r="E345" s="47"/>
      <c r="F345" s="47"/>
      <c r="G345" s="47"/>
      <c r="H345" s="47"/>
      <c r="I345" s="47"/>
      <c r="J345" s="47"/>
      <c r="K345" s="47"/>
      <c r="L345" s="47"/>
      <c r="M345" s="47"/>
      <c r="N345" s="47"/>
      <c r="O345" s="47"/>
      <c r="P345" s="47"/>
      <c r="Q345" s="47"/>
      <c r="R345" s="47"/>
      <c r="S345" s="47"/>
      <c r="T345" s="47"/>
      <c r="U345" s="47"/>
      <c r="V345" s="47"/>
      <c r="W345" s="47"/>
      <c r="X345" s="47"/>
    </row>
    <row r="346" spans="1:24" ht="15" customHeight="1" x14ac:dyDescent="0.25">
      <c r="A346" s="22">
        <v>340</v>
      </c>
      <c r="B346" s="31"/>
      <c r="C346" s="47"/>
      <c r="D346" s="47"/>
      <c r="E346" s="47"/>
      <c r="F346" s="47"/>
      <c r="G346" s="47"/>
      <c r="H346" s="47"/>
      <c r="I346" s="47"/>
      <c r="J346" s="47"/>
      <c r="K346" s="47"/>
      <c r="L346" s="47"/>
      <c r="M346" s="47"/>
      <c r="N346" s="47"/>
      <c r="O346" s="47"/>
      <c r="P346" s="47"/>
      <c r="Q346" s="47"/>
      <c r="R346" s="47"/>
      <c r="S346" s="47"/>
      <c r="T346" s="47"/>
      <c r="U346" s="47"/>
      <c r="V346" s="47"/>
      <c r="W346" s="47"/>
      <c r="X346" s="47"/>
    </row>
    <row r="347" spans="1:24" ht="15" customHeight="1" x14ac:dyDescent="0.25">
      <c r="A347" s="22">
        <v>341</v>
      </c>
      <c r="B347" s="31"/>
      <c r="C347" s="47"/>
      <c r="D347" s="47"/>
      <c r="E347" s="47"/>
      <c r="F347" s="47"/>
      <c r="G347" s="47"/>
      <c r="H347" s="47"/>
      <c r="I347" s="47"/>
      <c r="J347" s="47"/>
      <c r="K347" s="47"/>
      <c r="L347" s="47"/>
      <c r="M347" s="47"/>
      <c r="N347" s="47"/>
      <c r="O347" s="47"/>
      <c r="P347" s="47"/>
      <c r="Q347" s="47"/>
      <c r="R347" s="47"/>
      <c r="S347" s="47"/>
      <c r="T347" s="47"/>
      <c r="U347" s="47"/>
      <c r="V347" s="47"/>
      <c r="W347" s="47"/>
      <c r="X347" s="47"/>
    </row>
    <row r="348" spans="1:24" ht="15" customHeight="1" x14ac:dyDescent="0.25">
      <c r="A348" s="22">
        <v>342</v>
      </c>
      <c r="B348" s="31"/>
      <c r="C348" s="47"/>
      <c r="D348" s="47"/>
      <c r="E348" s="47"/>
      <c r="F348" s="47"/>
      <c r="G348" s="47"/>
      <c r="H348" s="47"/>
      <c r="I348" s="47"/>
      <c r="J348" s="47"/>
      <c r="K348" s="47"/>
      <c r="L348" s="47"/>
      <c r="M348" s="47"/>
      <c r="N348" s="47"/>
      <c r="O348" s="47"/>
      <c r="P348" s="47"/>
      <c r="Q348" s="47"/>
      <c r="R348" s="47"/>
      <c r="S348" s="47"/>
      <c r="T348" s="47"/>
      <c r="U348" s="47"/>
      <c r="V348" s="47"/>
      <c r="W348" s="47"/>
      <c r="X348" s="47"/>
    </row>
    <row r="349" spans="1:24" ht="15" customHeight="1" x14ac:dyDescent="0.25">
      <c r="A349" s="22">
        <v>343</v>
      </c>
      <c r="B349" s="31"/>
      <c r="C349" s="47"/>
      <c r="D349" s="47"/>
      <c r="E349" s="47"/>
      <c r="F349" s="47"/>
      <c r="G349" s="47"/>
      <c r="H349" s="47"/>
      <c r="I349" s="47"/>
      <c r="J349" s="47"/>
      <c r="K349" s="47"/>
      <c r="L349" s="47"/>
      <c r="M349" s="47"/>
      <c r="N349" s="47"/>
      <c r="O349" s="47"/>
      <c r="P349" s="47"/>
      <c r="Q349" s="47"/>
      <c r="R349" s="47"/>
      <c r="S349" s="47"/>
      <c r="T349" s="47"/>
      <c r="U349" s="47"/>
      <c r="V349" s="47"/>
      <c r="W349" s="47"/>
      <c r="X349" s="47"/>
    </row>
    <row r="350" spans="1:24" ht="15" customHeight="1" x14ac:dyDescent="0.25">
      <c r="A350" s="22">
        <v>344</v>
      </c>
      <c r="B350" s="31"/>
      <c r="C350" s="47"/>
      <c r="D350" s="47"/>
      <c r="E350" s="47"/>
      <c r="F350" s="47"/>
      <c r="G350" s="47"/>
      <c r="H350" s="47"/>
      <c r="I350" s="47"/>
      <c r="J350" s="47"/>
      <c r="K350" s="47"/>
      <c r="L350" s="47"/>
      <c r="M350" s="47"/>
      <c r="N350" s="47"/>
      <c r="O350" s="47"/>
      <c r="P350" s="47"/>
      <c r="Q350" s="47"/>
      <c r="R350" s="47"/>
      <c r="S350" s="47"/>
      <c r="T350" s="47"/>
      <c r="U350" s="47"/>
      <c r="V350" s="47"/>
      <c r="W350" s="47"/>
      <c r="X350" s="47"/>
    </row>
    <row r="351" spans="1:24" ht="15" customHeight="1" x14ac:dyDescent="0.25">
      <c r="A351" s="22">
        <v>345</v>
      </c>
      <c r="B351" s="31"/>
      <c r="C351" s="47"/>
      <c r="D351" s="47"/>
      <c r="E351" s="47"/>
      <c r="F351" s="47"/>
      <c r="G351" s="47"/>
      <c r="H351" s="47"/>
      <c r="I351" s="47"/>
      <c r="J351" s="47"/>
      <c r="K351" s="47"/>
      <c r="L351" s="47"/>
      <c r="M351" s="47"/>
      <c r="N351" s="47"/>
      <c r="O351" s="47"/>
      <c r="P351" s="47"/>
      <c r="Q351" s="47"/>
      <c r="R351" s="47"/>
      <c r="S351" s="47"/>
      <c r="T351" s="47"/>
      <c r="U351" s="47"/>
      <c r="V351" s="47"/>
      <c r="W351" s="47"/>
      <c r="X351" s="47"/>
    </row>
    <row r="352" spans="1:24" ht="15" customHeight="1" x14ac:dyDescent="0.25">
      <c r="A352" s="22">
        <v>346</v>
      </c>
      <c r="B352" s="31"/>
      <c r="C352" s="47"/>
      <c r="D352" s="47"/>
      <c r="E352" s="47"/>
      <c r="F352" s="47"/>
      <c r="G352" s="47"/>
      <c r="H352" s="47"/>
      <c r="I352" s="47"/>
      <c r="J352" s="47"/>
      <c r="K352" s="47"/>
      <c r="L352" s="47"/>
      <c r="M352" s="47"/>
      <c r="N352" s="47"/>
      <c r="O352" s="47"/>
      <c r="P352" s="47"/>
      <c r="Q352" s="47"/>
      <c r="R352" s="47"/>
      <c r="S352" s="47"/>
      <c r="T352" s="47"/>
      <c r="U352" s="47"/>
      <c r="V352" s="47"/>
      <c r="W352" s="47"/>
      <c r="X352" s="47"/>
    </row>
    <row r="353" spans="1:24" ht="15" customHeight="1" x14ac:dyDescent="0.25">
      <c r="A353" s="22">
        <v>347</v>
      </c>
      <c r="B353" s="31"/>
      <c r="C353" s="47"/>
      <c r="D353" s="47"/>
      <c r="E353" s="47"/>
      <c r="F353" s="47"/>
      <c r="G353" s="47"/>
      <c r="H353" s="47"/>
      <c r="I353" s="47"/>
      <c r="J353" s="47"/>
      <c r="K353" s="47"/>
      <c r="L353" s="47"/>
      <c r="M353" s="47"/>
      <c r="N353" s="47"/>
      <c r="O353" s="47"/>
      <c r="P353" s="47"/>
      <c r="Q353" s="47"/>
      <c r="R353" s="47"/>
      <c r="S353" s="47"/>
      <c r="T353" s="47"/>
      <c r="U353" s="47"/>
      <c r="V353" s="47"/>
      <c r="W353" s="47"/>
      <c r="X353" s="47"/>
    </row>
    <row r="354" spans="1:24" ht="15" customHeight="1" x14ac:dyDescent="0.25">
      <c r="A354" s="22">
        <v>348</v>
      </c>
      <c r="B354" s="31"/>
      <c r="C354" s="47"/>
      <c r="D354" s="47"/>
      <c r="E354" s="47"/>
      <c r="F354" s="47"/>
      <c r="G354" s="47"/>
      <c r="H354" s="47"/>
      <c r="I354" s="47"/>
      <c r="J354" s="47"/>
      <c r="K354" s="47"/>
      <c r="L354" s="47"/>
      <c r="M354" s="47"/>
      <c r="N354" s="47"/>
      <c r="O354" s="47"/>
      <c r="P354" s="47"/>
      <c r="Q354" s="47"/>
      <c r="R354" s="47"/>
      <c r="S354" s="47"/>
      <c r="T354" s="47"/>
      <c r="U354" s="47"/>
      <c r="V354" s="47"/>
      <c r="W354" s="47"/>
      <c r="X354" s="47"/>
    </row>
    <row r="355" spans="1:24" ht="15" customHeight="1" x14ac:dyDescent="0.25">
      <c r="A355" s="22">
        <v>349</v>
      </c>
      <c r="B355" s="31"/>
      <c r="C355" s="47"/>
      <c r="D355" s="47"/>
      <c r="E355" s="47"/>
      <c r="F355" s="47"/>
      <c r="G355" s="47"/>
      <c r="H355" s="47"/>
      <c r="I355" s="47"/>
      <c r="J355" s="47"/>
      <c r="K355" s="47"/>
      <c r="L355" s="47"/>
      <c r="M355" s="47"/>
      <c r="N355" s="47"/>
      <c r="O355" s="47"/>
      <c r="P355" s="47"/>
      <c r="Q355" s="47"/>
      <c r="R355" s="47"/>
      <c r="S355" s="47"/>
      <c r="T355" s="47"/>
      <c r="U355" s="47"/>
      <c r="V355" s="47"/>
      <c r="W355" s="47"/>
      <c r="X355" s="47"/>
    </row>
    <row r="356" spans="1:24" ht="15" customHeight="1" x14ac:dyDescent="0.25">
      <c r="A356" s="22">
        <v>350</v>
      </c>
      <c r="B356" s="31"/>
      <c r="C356" s="47"/>
      <c r="D356" s="47"/>
      <c r="E356" s="47"/>
      <c r="F356" s="47"/>
      <c r="G356" s="47"/>
      <c r="H356" s="47"/>
      <c r="I356" s="47"/>
      <c r="J356" s="47"/>
      <c r="K356" s="47"/>
      <c r="L356" s="47"/>
      <c r="M356" s="47"/>
      <c r="N356" s="47"/>
      <c r="O356" s="47"/>
      <c r="P356" s="47"/>
      <c r="Q356" s="47"/>
      <c r="R356" s="47"/>
      <c r="S356" s="47"/>
      <c r="T356" s="47"/>
      <c r="U356" s="47"/>
      <c r="V356" s="47"/>
      <c r="W356" s="47"/>
      <c r="X356" s="47"/>
    </row>
    <row r="357" spans="1:24" ht="15" customHeight="1" x14ac:dyDescent="0.25">
      <c r="A357" s="22">
        <v>351</v>
      </c>
      <c r="B357" s="31"/>
      <c r="C357" s="47"/>
      <c r="D357" s="47"/>
      <c r="E357" s="47"/>
      <c r="F357" s="47"/>
      <c r="G357" s="47"/>
      <c r="H357" s="47"/>
      <c r="I357" s="47"/>
      <c r="J357" s="47"/>
      <c r="K357" s="47"/>
      <c r="L357" s="47"/>
      <c r="M357" s="47"/>
      <c r="N357" s="47"/>
      <c r="O357" s="47"/>
      <c r="P357" s="47"/>
      <c r="Q357" s="47"/>
      <c r="R357" s="47"/>
      <c r="S357" s="47"/>
      <c r="T357" s="47"/>
      <c r="U357" s="47"/>
      <c r="V357" s="47"/>
      <c r="W357" s="47"/>
      <c r="X357" s="47"/>
    </row>
    <row r="358" spans="1:24" ht="15" customHeight="1" x14ac:dyDescent="0.25">
      <c r="A358" s="22">
        <v>352</v>
      </c>
      <c r="B358" s="31"/>
      <c r="C358" s="47"/>
      <c r="D358" s="47"/>
      <c r="E358" s="47"/>
      <c r="F358" s="47"/>
      <c r="G358" s="47"/>
      <c r="H358" s="47"/>
      <c r="I358" s="47"/>
      <c r="J358" s="47"/>
      <c r="K358" s="47"/>
      <c r="L358" s="47"/>
      <c r="M358" s="47"/>
      <c r="N358" s="47"/>
      <c r="O358" s="47"/>
      <c r="P358" s="47"/>
      <c r="Q358" s="47"/>
      <c r="R358" s="47"/>
      <c r="S358" s="47"/>
      <c r="T358" s="47"/>
      <c r="U358" s="47"/>
      <c r="V358" s="47"/>
      <c r="W358" s="47"/>
      <c r="X358" s="47"/>
    </row>
    <row r="359" spans="1:24" ht="15" customHeight="1" x14ac:dyDescent="0.25">
      <c r="A359" s="22">
        <v>353</v>
      </c>
      <c r="B359" s="31"/>
      <c r="C359" s="47"/>
      <c r="D359" s="47"/>
      <c r="E359" s="47"/>
      <c r="F359" s="47"/>
      <c r="G359" s="47"/>
      <c r="H359" s="47"/>
      <c r="I359" s="47"/>
      <c r="J359" s="47"/>
      <c r="K359" s="47"/>
      <c r="L359" s="47"/>
      <c r="M359" s="47"/>
      <c r="N359" s="47"/>
      <c r="O359" s="47"/>
      <c r="P359" s="47"/>
      <c r="Q359" s="47"/>
      <c r="R359" s="47"/>
      <c r="S359" s="47"/>
      <c r="T359" s="47"/>
      <c r="U359" s="47"/>
      <c r="V359" s="47"/>
      <c r="W359" s="47"/>
      <c r="X359" s="47"/>
    </row>
    <row r="360" spans="1:24" ht="15" customHeight="1" x14ac:dyDescent="0.25">
      <c r="A360" s="22">
        <v>354</v>
      </c>
      <c r="B360" s="31"/>
      <c r="C360" s="47"/>
      <c r="D360" s="47"/>
      <c r="E360" s="47"/>
      <c r="F360" s="47"/>
      <c r="G360" s="47"/>
      <c r="H360" s="47"/>
      <c r="I360" s="47"/>
      <c r="J360" s="47"/>
      <c r="K360" s="47"/>
      <c r="L360" s="47"/>
      <c r="M360" s="47"/>
      <c r="N360" s="47"/>
      <c r="O360" s="47"/>
      <c r="P360" s="47"/>
      <c r="Q360" s="47"/>
      <c r="R360" s="47"/>
      <c r="S360" s="47"/>
      <c r="T360" s="47"/>
      <c r="U360" s="47"/>
      <c r="V360" s="47"/>
      <c r="W360" s="47"/>
      <c r="X360" s="47"/>
    </row>
    <row r="361" spans="1:24" ht="15" customHeight="1" x14ac:dyDescent="0.25">
      <c r="A361" s="22">
        <v>355</v>
      </c>
      <c r="B361" s="31"/>
      <c r="C361" s="47"/>
      <c r="D361" s="47"/>
      <c r="E361" s="47"/>
      <c r="F361" s="47"/>
      <c r="G361" s="47"/>
      <c r="H361" s="47"/>
      <c r="I361" s="47"/>
      <c r="J361" s="47"/>
      <c r="K361" s="47"/>
      <c r="L361" s="47"/>
      <c r="M361" s="47"/>
      <c r="N361" s="47"/>
      <c r="O361" s="47"/>
      <c r="P361" s="47"/>
      <c r="Q361" s="47"/>
      <c r="R361" s="47"/>
      <c r="S361" s="47"/>
      <c r="T361" s="47"/>
      <c r="U361" s="47"/>
      <c r="V361" s="47"/>
      <c r="W361" s="47"/>
      <c r="X361" s="47"/>
    </row>
    <row r="362" spans="1:24" ht="15" customHeight="1" x14ac:dyDescent="0.25">
      <c r="A362" s="22">
        <v>356</v>
      </c>
      <c r="B362" s="31"/>
      <c r="C362" s="47"/>
      <c r="D362" s="47"/>
      <c r="E362" s="47"/>
      <c r="F362" s="47"/>
      <c r="G362" s="47"/>
      <c r="H362" s="47"/>
      <c r="I362" s="47"/>
      <c r="J362" s="47"/>
      <c r="K362" s="47"/>
      <c r="L362" s="47"/>
      <c r="M362" s="47"/>
      <c r="N362" s="47"/>
      <c r="O362" s="47"/>
      <c r="P362" s="47"/>
      <c r="Q362" s="47"/>
      <c r="R362" s="47"/>
      <c r="S362" s="47"/>
      <c r="T362" s="47"/>
      <c r="U362" s="47"/>
      <c r="V362" s="47"/>
      <c r="W362" s="47"/>
      <c r="X362" s="47"/>
    </row>
    <row r="363" spans="1:24" ht="15" customHeight="1" x14ac:dyDescent="0.25">
      <c r="A363" s="22">
        <v>357</v>
      </c>
      <c r="B363" s="31"/>
      <c r="C363" s="47"/>
      <c r="D363" s="47"/>
      <c r="E363" s="47"/>
      <c r="F363" s="47"/>
      <c r="G363" s="47"/>
      <c r="H363" s="47"/>
      <c r="I363" s="47"/>
      <c r="J363" s="47"/>
      <c r="K363" s="47"/>
      <c r="L363" s="47"/>
      <c r="M363" s="47"/>
      <c r="N363" s="47"/>
      <c r="O363" s="47"/>
      <c r="P363" s="47"/>
      <c r="Q363" s="47"/>
      <c r="R363" s="47"/>
      <c r="S363" s="47"/>
      <c r="T363" s="47"/>
      <c r="U363" s="47"/>
      <c r="V363" s="47"/>
      <c r="W363" s="47"/>
      <c r="X363" s="47"/>
    </row>
    <row r="364" spans="1:24" ht="15" customHeight="1" x14ac:dyDescent="0.25">
      <c r="A364" s="22">
        <v>358</v>
      </c>
      <c r="B364" s="31"/>
      <c r="C364" s="47"/>
      <c r="D364" s="47"/>
      <c r="E364" s="47"/>
      <c r="F364" s="47"/>
      <c r="G364" s="47"/>
      <c r="H364" s="47"/>
      <c r="I364" s="47"/>
      <c r="J364" s="47"/>
      <c r="K364" s="47"/>
      <c r="L364" s="47"/>
      <c r="M364" s="47"/>
      <c r="N364" s="47"/>
      <c r="O364" s="47"/>
      <c r="P364" s="47"/>
      <c r="Q364" s="47"/>
      <c r="R364" s="47"/>
      <c r="S364" s="47"/>
      <c r="T364" s="47"/>
      <c r="U364" s="47"/>
      <c r="V364" s="47"/>
      <c r="W364" s="47"/>
      <c r="X364" s="47"/>
    </row>
    <row r="365" spans="1:24" ht="15" customHeight="1" x14ac:dyDescent="0.25">
      <c r="A365" s="22">
        <v>359</v>
      </c>
      <c r="B365" s="31"/>
      <c r="C365" s="47"/>
      <c r="D365" s="47"/>
      <c r="E365" s="47"/>
      <c r="F365" s="47"/>
      <c r="G365" s="47"/>
      <c r="H365" s="47"/>
      <c r="I365" s="47"/>
      <c r="J365" s="47"/>
      <c r="K365" s="47"/>
      <c r="L365" s="47"/>
      <c r="M365" s="47"/>
      <c r="N365" s="47"/>
      <c r="O365" s="47"/>
      <c r="P365" s="47"/>
      <c r="Q365" s="47"/>
      <c r="R365" s="47"/>
      <c r="S365" s="47"/>
      <c r="T365" s="47"/>
      <c r="U365" s="47"/>
      <c r="V365" s="47"/>
      <c r="W365" s="47"/>
      <c r="X365" s="47"/>
    </row>
    <row r="366" spans="1:24" ht="15" customHeight="1" x14ac:dyDescent="0.25">
      <c r="A366" s="22">
        <v>360</v>
      </c>
      <c r="B366" s="31"/>
      <c r="C366" s="47"/>
      <c r="D366" s="47"/>
      <c r="E366" s="47"/>
      <c r="F366" s="47"/>
      <c r="G366" s="47"/>
      <c r="H366" s="47"/>
      <c r="I366" s="47"/>
      <c r="J366" s="47"/>
      <c r="K366" s="47"/>
      <c r="L366" s="47"/>
      <c r="M366" s="47"/>
      <c r="N366" s="47"/>
      <c r="O366" s="47"/>
      <c r="P366" s="47"/>
      <c r="Q366" s="47"/>
      <c r="R366" s="47"/>
      <c r="S366" s="47"/>
      <c r="T366" s="47"/>
      <c r="U366" s="47"/>
      <c r="V366" s="47"/>
      <c r="W366" s="47"/>
      <c r="X366" s="47"/>
    </row>
    <row r="367" spans="1:24" ht="15" customHeight="1" x14ac:dyDescent="0.25">
      <c r="A367" s="22">
        <v>361</v>
      </c>
      <c r="B367" s="31"/>
      <c r="C367" s="47"/>
      <c r="D367" s="47"/>
      <c r="E367" s="47"/>
      <c r="F367" s="47"/>
      <c r="G367" s="47"/>
      <c r="H367" s="47"/>
      <c r="I367" s="47"/>
      <c r="J367" s="47"/>
      <c r="K367" s="47"/>
      <c r="L367" s="47"/>
      <c r="M367" s="47"/>
      <c r="N367" s="47"/>
      <c r="O367" s="47"/>
      <c r="P367" s="47"/>
      <c r="Q367" s="47"/>
      <c r="R367" s="47"/>
      <c r="S367" s="47"/>
      <c r="T367" s="47"/>
      <c r="U367" s="47"/>
      <c r="V367" s="47"/>
      <c r="W367" s="47"/>
      <c r="X367" s="47"/>
    </row>
    <row r="368" spans="1:24" ht="15" customHeight="1" x14ac:dyDescent="0.25">
      <c r="A368" s="22">
        <v>362</v>
      </c>
      <c r="B368" s="31"/>
      <c r="C368" s="47"/>
      <c r="D368" s="47"/>
      <c r="E368" s="47"/>
      <c r="F368" s="47"/>
      <c r="G368" s="47"/>
      <c r="H368" s="47"/>
      <c r="I368" s="47"/>
      <c r="J368" s="47"/>
      <c r="K368" s="47"/>
      <c r="L368" s="47"/>
      <c r="M368" s="47"/>
      <c r="N368" s="47"/>
      <c r="O368" s="47"/>
      <c r="P368" s="47"/>
      <c r="Q368" s="47"/>
      <c r="R368" s="47"/>
      <c r="S368" s="47"/>
      <c r="T368" s="47"/>
      <c r="U368" s="47"/>
      <c r="V368" s="47"/>
      <c r="W368" s="47"/>
      <c r="X368" s="47"/>
    </row>
    <row r="369" spans="1:24" ht="15" customHeight="1" x14ac:dyDescent="0.25">
      <c r="A369" s="22">
        <v>363</v>
      </c>
      <c r="B369" s="31"/>
      <c r="C369" s="47"/>
      <c r="D369" s="47"/>
      <c r="E369" s="47"/>
      <c r="F369" s="47"/>
      <c r="G369" s="47"/>
      <c r="H369" s="47"/>
      <c r="I369" s="47"/>
      <c r="J369" s="47"/>
      <c r="K369" s="47"/>
      <c r="L369" s="47"/>
      <c r="M369" s="47"/>
      <c r="N369" s="47"/>
      <c r="O369" s="47"/>
      <c r="P369" s="47"/>
      <c r="Q369" s="47"/>
      <c r="R369" s="47"/>
      <c r="S369" s="47"/>
      <c r="T369" s="47"/>
      <c r="U369" s="47"/>
      <c r="V369" s="47"/>
      <c r="W369" s="47"/>
      <c r="X369" s="47"/>
    </row>
    <row r="370" spans="1:24" ht="15" customHeight="1" x14ac:dyDescent="0.25">
      <c r="A370" s="22">
        <v>364</v>
      </c>
      <c r="B370" s="31"/>
      <c r="C370" s="47"/>
      <c r="D370" s="47"/>
      <c r="E370" s="47"/>
      <c r="F370" s="47"/>
      <c r="G370" s="47"/>
      <c r="H370" s="47"/>
      <c r="I370" s="47"/>
      <c r="J370" s="47"/>
      <c r="K370" s="47"/>
      <c r="L370" s="47"/>
      <c r="M370" s="47"/>
      <c r="N370" s="47"/>
      <c r="O370" s="47"/>
      <c r="P370" s="47"/>
      <c r="Q370" s="47"/>
      <c r="R370" s="47"/>
      <c r="S370" s="47"/>
      <c r="T370" s="47"/>
      <c r="U370" s="47"/>
      <c r="V370" s="47"/>
      <c r="W370" s="47"/>
      <c r="X370" s="47"/>
    </row>
    <row r="371" spans="1:24" ht="15" customHeight="1" x14ac:dyDescent="0.25">
      <c r="A371" s="22">
        <v>365</v>
      </c>
      <c r="B371" s="31"/>
      <c r="C371" s="47"/>
      <c r="D371" s="47"/>
      <c r="E371" s="47"/>
      <c r="F371" s="47"/>
      <c r="G371" s="47"/>
      <c r="H371" s="47"/>
      <c r="I371" s="47"/>
      <c r="J371" s="47"/>
      <c r="K371" s="47"/>
      <c r="L371" s="47"/>
      <c r="M371" s="47"/>
      <c r="N371" s="47"/>
      <c r="O371" s="47"/>
      <c r="P371" s="47"/>
      <c r="Q371" s="47"/>
      <c r="R371" s="47"/>
      <c r="S371" s="47"/>
      <c r="T371" s="47"/>
      <c r="U371" s="47"/>
      <c r="V371" s="47"/>
      <c r="W371" s="47"/>
      <c r="X371" s="47"/>
    </row>
    <row r="372" spans="1:24" ht="15" customHeight="1" x14ac:dyDescent="0.25">
      <c r="A372" s="22">
        <v>366</v>
      </c>
      <c r="B372" s="31"/>
      <c r="C372" s="47"/>
      <c r="D372" s="47"/>
      <c r="E372" s="47"/>
      <c r="F372" s="47"/>
      <c r="G372" s="47"/>
      <c r="H372" s="47"/>
      <c r="I372" s="47"/>
      <c r="J372" s="47"/>
      <c r="K372" s="47"/>
      <c r="L372" s="47"/>
      <c r="M372" s="47"/>
      <c r="N372" s="47"/>
      <c r="O372" s="47"/>
      <c r="P372" s="47"/>
      <c r="Q372" s="47"/>
      <c r="R372" s="47"/>
      <c r="S372" s="47"/>
      <c r="T372" s="47"/>
      <c r="U372" s="47"/>
      <c r="V372" s="47"/>
      <c r="W372" s="47"/>
      <c r="X372" s="47"/>
    </row>
    <row r="373" spans="1:24" ht="15" customHeight="1" x14ac:dyDescent="0.25">
      <c r="A373" s="22">
        <v>367</v>
      </c>
      <c r="B373" s="31"/>
      <c r="C373" s="47"/>
      <c r="D373" s="47"/>
      <c r="E373" s="47"/>
      <c r="F373" s="47"/>
      <c r="G373" s="47"/>
      <c r="H373" s="47"/>
      <c r="I373" s="47"/>
      <c r="J373" s="47"/>
      <c r="K373" s="47"/>
      <c r="L373" s="47"/>
      <c r="M373" s="47"/>
      <c r="N373" s="47"/>
      <c r="O373" s="47"/>
      <c r="P373" s="47"/>
      <c r="Q373" s="47"/>
      <c r="R373" s="47"/>
      <c r="S373" s="47"/>
      <c r="T373" s="47"/>
      <c r="U373" s="47"/>
      <c r="V373" s="47"/>
      <c r="W373" s="47"/>
      <c r="X373" s="47"/>
    </row>
    <row r="374" spans="1:24" ht="15" customHeight="1" x14ac:dyDescent="0.25">
      <c r="A374" s="22">
        <v>368</v>
      </c>
      <c r="B374" s="31"/>
      <c r="C374" s="47"/>
      <c r="D374" s="47"/>
      <c r="E374" s="47"/>
      <c r="F374" s="47"/>
      <c r="G374" s="47"/>
      <c r="H374" s="47"/>
      <c r="I374" s="47"/>
      <c r="J374" s="47"/>
      <c r="K374" s="47"/>
      <c r="L374" s="47"/>
      <c r="M374" s="47"/>
      <c r="N374" s="47"/>
      <c r="O374" s="47"/>
      <c r="P374" s="47"/>
      <c r="Q374" s="47"/>
      <c r="R374" s="47"/>
      <c r="S374" s="47"/>
      <c r="T374" s="47"/>
      <c r="U374" s="47"/>
      <c r="V374" s="47"/>
      <c r="W374" s="47"/>
      <c r="X374" s="47"/>
    </row>
    <row r="375" spans="1:24" ht="15" customHeight="1" x14ac:dyDescent="0.25">
      <c r="A375" s="22">
        <v>369</v>
      </c>
      <c r="B375" s="31"/>
      <c r="C375" s="47"/>
      <c r="D375" s="47"/>
      <c r="E375" s="47"/>
      <c r="F375" s="47"/>
      <c r="G375" s="47"/>
      <c r="H375" s="47"/>
      <c r="I375" s="47"/>
      <c r="J375" s="47"/>
      <c r="K375" s="47"/>
      <c r="L375" s="47"/>
      <c r="M375" s="47"/>
      <c r="N375" s="47"/>
      <c r="O375" s="47"/>
      <c r="P375" s="47"/>
      <c r="Q375" s="47"/>
      <c r="R375" s="47"/>
      <c r="S375" s="47"/>
      <c r="T375" s="47"/>
      <c r="U375" s="47"/>
      <c r="V375" s="47"/>
      <c r="W375" s="47"/>
      <c r="X375" s="47"/>
    </row>
    <row r="376" spans="1:24" ht="15" customHeight="1" x14ac:dyDescent="0.25">
      <c r="A376" s="22">
        <v>370</v>
      </c>
      <c r="B376" s="31"/>
      <c r="C376" s="47"/>
      <c r="D376" s="47"/>
      <c r="E376" s="47"/>
      <c r="F376" s="47"/>
      <c r="G376" s="47"/>
      <c r="H376" s="47"/>
      <c r="I376" s="47"/>
      <c r="J376" s="47"/>
      <c r="K376" s="47"/>
      <c r="L376" s="47"/>
      <c r="M376" s="47"/>
      <c r="N376" s="47"/>
      <c r="O376" s="47"/>
      <c r="P376" s="47"/>
      <c r="Q376" s="47"/>
      <c r="R376" s="47"/>
      <c r="S376" s="47"/>
      <c r="T376" s="47"/>
      <c r="U376" s="47"/>
      <c r="V376" s="47"/>
      <c r="W376" s="47"/>
      <c r="X376" s="47"/>
    </row>
    <row r="377" spans="1:24" ht="15" customHeight="1" x14ac:dyDescent="0.25">
      <c r="A377" s="22">
        <v>371</v>
      </c>
      <c r="B377" s="31"/>
      <c r="C377" s="47"/>
      <c r="D377" s="47"/>
      <c r="E377" s="47"/>
      <c r="F377" s="47"/>
      <c r="G377" s="47"/>
      <c r="H377" s="47"/>
      <c r="I377" s="47"/>
      <c r="J377" s="47"/>
      <c r="K377" s="47"/>
      <c r="L377" s="47"/>
      <c r="M377" s="47"/>
      <c r="N377" s="47"/>
      <c r="O377" s="47"/>
      <c r="P377" s="47"/>
      <c r="Q377" s="47"/>
      <c r="R377" s="47"/>
      <c r="S377" s="47"/>
      <c r="T377" s="47"/>
      <c r="U377" s="47"/>
      <c r="V377" s="47"/>
      <c r="W377" s="47"/>
      <c r="X377" s="47"/>
    </row>
    <row r="378" spans="1:24" ht="15" customHeight="1" x14ac:dyDescent="0.25">
      <c r="A378" s="22">
        <v>372</v>
      </c>
      <c r="B378" s="31"/>
      <c r="C378" s="47"/>
      <c r="D378" s="47"/>
      <c r="E378" s="47"/>
      <c r="F378" s="47"/>
      <c r="G378" s="47"/>
      <c r="H378" s="47"/>
      <c r="I378" s="47"/>
      <c r="J378" s="47"/>
      <c r="K378" s="47"/>
      <c r="L378" s="47"/>
      <c r="M378" s="47"/>
      <c r="N378" s="47"/>
      <c r="O378" s="47"/>
      <c r="P378" s="47"/>
      <c r="Q378" s="47"/>
      <c r="R378" s="47"/>
      <c r="S378" s="47"/>
      <c r="T378" s="47"/>
      <c r="U378" s="47"/>
      <c r="V378" s="47"/>
      <c r="W378" s="47"/>
      <c r="X378" s="47"/>
    </row>
    <row r="379" spans="1:24" ht="15" customHeight="1" x14ac:dyDescent="0.25">
      <c r="A379" s="22">
        <v>373</v>
      </c>
      <c r="B379" s="31"/>
      <c r="C379" s="47"/>
      <c r="D379" s="47"/>
      <c r="E379" s="47"/>
      <c r="F379" s="47"/>
      <c r="G379" s="47"/>
      <c r="H379" s="47"/>
      <c r="I379" s="47"/>
      <c r="J379" s="47"/>
      <c r="K379" s="47"/>
      <c r="L379" s="47"/>
      <c r="M379" s="47"/>
      <c r="N379" s="47"/>
      <c r="O379" s="47"/>
      <c r="P379" s="47"/>
      <c r="Q379" s="47"/>
      <c r="R379" s="47"/>
      <c r="S379" s="47"/>
      <c r="T379" s="47"/>
      <c r="U379" s="47"/>
      <c r="V379" s="47"/>
      <c r="W379" s="47"/>
      <c r="X379" s="47"/>
    </row>
    <row r="380" spans="1:24" ht="15" customHeight="1" x14ac:dyDescent="0.25">
      <c r="A380" s="22">
        <v>374</v>
      </c>
      <c r="B380" s="31"/>
      <c r="C380" s="47"/>
      <c r="D380" s="47"/>
      <c r="E380" s="47"/>
      <c r="F380" s="47"/>
      <c r="G380" s="47"/>
      <c r="H380" s="47"/>
      <c r="I380" s="47"/>
      <c r="J380" s="47"/>
      <c r="K380" s="47"/>
      <c r="L380" s="47"/>
      <c r="M380" s="47"/>
      <c r="N380" s="47"/>
      <c r="O380" s="47"/>
      <c r="P380" s="47"/>
      <c r="Q380" s="47"/>
      <c r="R380" s="47"/>
      <c r="S380" s="47"/>
      <c r="T380" s="47"/>
      <c r="U380" s="47"/>
      <c r="V380" s="47"/>
      <c r="W380" s="47"/>
      <c r="X380" s="47"/>
    </row>
    <row r="381" spans="1:24" ht="15" customHeight="1" x14ac:dyDescent="0.25">
      <c r="A381" s="22">
        <v>375</v>
      </c>
      <c r="B381" s="31"/>
      <c r="C381" s="47"/>
      <c r="D381" s="47"/>
      <c r="E381" s="47"/>
      <c r="F381" s="47"/>
      <c r="G381" s="47"/>
      <c r="H381" s="47"/>
      <c r="I381" s="47"/>
      <c r="J381" s="47"/>
      <c r="K381" s="47"/>
      <c r="L381" s="47"/>
      <c r="M381" s="47"/>
      <c r="N381" s="47"/>
      <c r="O381" s="47"/>
      <c r="P381" s="47"/>
      <c r="Q381" s="47"/>
      <c r="R381" s="47"/>
      <c r="S381" s="47"/>
      <c r="T381" s="47"/>
      <c r="U381" s="47"/>
      <c r="V381" s="47"/>
      <c r="W381" s="47"/>
      <c r="X381" s="47"/>
    </row>
    <row r="382" spans="1:24" ht="15" customHeight="1" x14ac:dyDescent="0.25">
      <c r="A382" s="22">
        <v>376</v>
      </c>
      <c r="B382" s="31"/>
      <c r="C382" s="47"/>
      <c r="D382" s="47"/>
      <c r="E382" s="47"/>
      <c r="F382" s="47"/>
      <c r="G382" s="47"/>
      <c r="H382" s="47"/>
      <c r="I382" s="47"/>
      <c r="J382" s="47"/>
      <c r="K382" s="47"/>
      <c r="L382" s="47"/>
      <c r="M382" s="47"/>
      <c r="N382" s="47"/>
      <c r="O382" s="47"/>
      <c r="P382" s="47"/>
      <c r="Q382" s="47"/>
      <c r="R382" s="47"/>
      <c r="S382" s="47"/>
      <c r="T382" s="47"/>
      <c r="U382" s="47"/>
      <c r="V382" s="47"/>
      <c r="W382" s="47"/>
      <c r="X382" s="47"/>
    </row>
    <row r="383" spans="1:24" ht="15" customHeight="1" x14ac:dyDescent="0.25">
      <c r="A383" s="22">
        <v>377</v>
      </c>
      <c r="B383" s="31"/>
      <c r="C383" s="47"/>
      <c r="D383" s="47"/>
      <c r="E383" s="47"/>
      <c r="F383" s="47"/>
      <c r="G383" s="47"/>
      <c r="H383" s="47"/>
      <c r="I383" s="47"/>
      <c r="J383" s="47"/>
      <c r="K383" s="47"/>
      <c r="L383" s="47"/>
      <c r="M383" s="47"/>
      <c r="N383" s="47"/>
      <c r="O383" s="47"/>
      <c r="P383" s="47"/>
      <c r="Q383" s="47"/>
      <c r="R383" s="47"/>
      <c r="S383" s="47"/>
      <c r="T383" s="47"/>
      <c r="U383" s="47"/>
      <c r="V383" s="47"/>
      <c r="W383" s="47"/>
      <c r="X383" s="47"/>
    </row>
    <row r="384" spans="1:24" ht="15" customHeight="1" x14ac:dyDescent="0.25">
      <c r="A384" s="22">
        <v>378</v>
      </c>
      <c r="B384" s="31"/>
      <c r="C384" s="47"/>
      <c r="D384" s="47"/>
      <c r="E384" s="47"/>
      <c r="F384" s="47"/>
      <c r="G384" s="47"/>
      <c r="H384" s="47"/>
      <c r="I384" s="47"/>
      <c r="J384" s="47"/>
      <c r="K384" s="47"/>
      <c r="L384" s="47"/>
      <c r="M384" s="47"/>
      <c r="N384" s="47"/>
      <c r="O384" s="47"/>
      <c r="P384" s="47"/>
      <c r="Q384" s="47"/>
      <c r="R384" s="47"/>
      <c r="S384" s="47"/>
      <c r="T384" s="47"/>
      <c r="U384" s="47"/>
      <c r="V384" s="47"/>
      <c r="W384" s="47"/>
      <c r="X384" s="47"/>
    </row>
    <row r="385" spans="1:24" ht="15" customHeight="1" x14ac:dyDescent="0.25">
      <c r="A385" s="22">
        <v>379</v>
      </c>
      <c r="B385" s="31"/>
      <c r="C385" s="47"/>
      <c r="D385" s="47"/>
      <c r="E385" s="47"/>
      <c r="F385" s="47"/>
      <c r="G385" s="47"/>
      <c r="H385" s="47"/>
      <c r="I385" s="47"/>
      <c r="J385" s="47"/>
      <c r="K385" s="47"/>
      <c r="L385" s="47"/>
      <c r="M385" s="47"/>
      <c r="N385" s="47"/>
      <c r="O385" s="47"/>
      <c r="P385" s="47"/>
      <c r="Q385" s="47"/>
      <c r="R385" s="47"/>
      <c r="S385" s="47"/>
      <c r="T385" s="47"/>
      <c r="U385" s="47"/>
      <c r="V385" s="47"/>
      <c r="W385" s="47"/>
      <c r="X385" s="47"/>
    </row>
    <row r="386" spans="1:24" ht="15" customHeight="1" x14ac:dyDescent="0.25">
      <c r="A386" s="22">
        <v>380</v>
      </c>
      <c r="B386" s="31"/>
      <c r="C386" s="47"/>
      <c r="D386" s="47"/>
      <c r="E386" s="47"/>
      <c r="F386" s="47"/>
      <c r="G386" s="47"/>
      <c r="H386" s="47"/>
      <c r="I386" s="47"/>
      <c r="J386" s="47"/>
      <c r="K386" s="47"/>
      <c r="L386" s="47"/>
      <c r="M386" s="47"/>
      <c r="N386" s="47"/>
      <c r="O386" s="47"/>
      <c r="P386" s="47"/>
      <c r="Q386" s="47"/>
      <c r="R386" s="47"/>
      <c r="S386" s="47"/>
      <c r="T386" s="47"/>
      <c r="U386" s="47"/>
      <c r="V386" s="47"/>
      <c r="W386" s="47"/>
      <c r="X386" s="47"/>
    </row>
    <row r="387" spans="1:24" ht="15" customHeight="1" x14ac:dyDescent="0.25">
      <c r="A387" s="22">
        <v>381</v>
      </c>
      <c r="B387" s="31"/>
      <c r="C387" s="47"/>
      <c r="D387" s="47"/>
      <c r="E387" s="47"/>
      <c r="F387" s="47"/>
      <c r="G387" s="47"/>
      <c r="H387" s="47"/>
      <c r="I387" s="47"/>
      <c r="J387" s="47"/>
      <c r="K387" s="47"/>
      <c r="L387" s="47"/>
      <c r="M387" s="47"/>
      <c r="N387" s="47"/>
      <c r="O387" s="47"/>
      <c r="P387" s="47"/>
      <c r="Q387" s="47"/>
      <c r="R387" s="47"/>
      <c r="S387" s="47"/>
      <c r="T387" s="47"/>
      <c r="U387" s="47"/>
      <c r="V387" s="47"/>
      <c r="W387" s="47"/>
      <c r="X387" s="47"/>
    </row>
    <row r="388" spans="1:24" ht="15" customHeight="1" x14ac:dyDescent="0.25">
      <c r="A388" s="22">
        <v>382</v>
      </c>
      <c r="B388" s="31"/>
      <c r="C388" s="47"/>
      <c r="D388" s="47"/>
      <c r="E388" s="47"/>
      <c r="F388" s="47"/>
      <c r="G388" s="47"/>
      <c r="H388" s="47"/>
      <c r="I388" s="47"/>
      <c r="J388" s="47"/>
      <c r="K388" s="47"/>
      <c r="L388" s="47"/>
      <c r="M388" s="47"/>
      <c r="N388" s="47"/>
      <c r="O388" s="47"/>
      <c r="P388" s="47"/>
      <c r="Q388" s="47"/>
      <c r="R388" s="47"/>
      <c r="S388" s="47"/>
      <c r="T388" s="47"/>
      <c r="U388" s="47"/>
      <c r="V388" s="47"/>
      <c r="W388" s="47"/>
      <c r="X388" s="47"/>
    </row>
    <row r="389" spans="1:24" ht="15" customHeight="1" x14ac:dyDescent="0.25">
      <c r="A389" s="22">
        <v>383</v>
      </c>
      <c r="B389" s="31"/>
      <c r="C389" s="47"/>
      <c r="D389" s="47"/>
      <c r="E389" s="47"/>
      <c r="F389" s="47"/>
      <c r="G389" s="47"/>
      <c r="H389" s="47"/>
      <c r="I389" s="47"/>
      <c r="J389" s="47"/>
      <c r="K389" s="47"/>
      <c r="L389" s="47"/>
      <c r="M389" s="47"/>
      <c r="N389" s="47"/>
      <c r="O389" s="47"/>
      <c r="P389" s="47"/>
      <c r="Q389" s="47"/>
      <c r="R389" s="47"/>
      <c r="S389" s="47"/>
      <c r="T389" s="47"/>
      <c r="U389" s="47"/>
      <c r="V389" s="47"/>
      <c r="W389" s="47"/>
      <c r="X389" s="47"/>
    </row>
    <row r="390" spans="1:24" ht="15" customHeight="1" x14ac:dyDescent="0.25">
      <c r="A390" s="22">
        <v>384</v>
      </c>
      <c r="B390" s="31"/>
      <c r="C390" s="47"/>
      <c r="D390" s="47"/>
      <c r="E390" s="47"/>
      <c r="F390" s="47"/>
      <c r="G390" s="47"/>
      <c r="H390" s="47"/>
      <c r="I390" s="47"/>
      <c r="J390" s="47"/>
      <c r="K390" s="47"/>
      <c r="L390" s="47"/>
      <c r="M390" s="47"/>
      <c r="N390" s="47"/>
      <c r="O390" s="47"/>
      <c r="P390" s="47"/>
      <c r="Q390" s="47"/>
      <c r="R390" s="47"/>
      <c r="S390" s="47"/>
      <c r="T390" s="47"/>
      <c r="U390" s="47"/>
      <c r="V390" s="47"/>
      <c r="W390" s="47"/>
      <c r="X390" s="47"/>
    </row>
    <row r="391" spans="1:24" ht="15" customHeight="1" x14ac:dyDescent="0.25">
      <c r="A391" s="22">
        <v>385</v>
      </c>
      <c r="B391" s="31"/>
      <c r="C391" s="47"/>
      <c r="D391" s="47"/>
      <c r="E391" s="47"/>
      <c r="F391" s="47"/>
      <c r="G391" s="47"/>
      <c r="H391" s="47"/>
      <c r="I391" s="47"/>
      <c r="J391" s="47"/>
      <c r="K391" s="47"/>
      <c r="L391" s="47"/>
      <c r="M391" s="47"/>
      <c r="N391" s="47"/>
      <c r="O391" s="47"/>
      <c r="P391" s="47"/>
      <c r="Q391" s="47"/>
      <c r="R391" s="47"/>
      <c r="S391" s="47"/>
      <c r="T391" s="47"/>
      <c r="U391" s="47"/>
      <c r="V391" s="47"/>
      <c r="W391" s="47"/>
      <c r="X391" s="47"/>
    </row>
    <row r="392" spans="1:24" ht="15" customHeight="1" x14ac:dyDescent="0.25">
      <c r="A392" s="22">
        <v>386</v>
      </c>
      <c r="B392" s="31"/>
      <c r="C392" s="47"/>
      <c r="D392" s="47"/>
      <c r="E392" s="47"/>
      <c r="F392" s="47"/>
      <c r="G392" s="47"/>
      <c r="H392" s="47"/>
      <c r="I392" s="47"/>
      <c r="J392" s="47"/>
      <c r="K392" s="47"/>
      <c r="L392" s="47"/>
      <c r="M392" s="47"/>
      <c r="N392" s="47"/>
      <c r="O392" s="47"/>
      <c r="P392" s="47"/>
      <c r="Q392" s="47"/>
      <c r="R392" s="47"/>
      <c r="S392" s="47"/>
      <c r="T392" s="47"/>
      <c r="U392" s="47"/>
      <c r="V392" s="47"/>
      <c r="W392" s="47"/>
      <c r="X392" s="47"/>
    </row>
    <row r="393" spans="1:24" ht="15" customHeight="1" x14ac:dyDescent="0.25">
      <c r="A393" s="22">
        <v>387</v>
      </c>
      <c r="B393" s="31"/>
      <c r="C393" s="47"/>
      <c r="D393" s="47"/>
      <c r="E393" s="47"/>
      <c r="F393" s="47"/>
      <c r="G393" s="47"/>
      <c r="H393" s="47"/>
      <c r="I393" s="47"/>
      <c r="J393" s="47"/>
      <c r="K393" s="47"/>
      <c r="L393" s="47"/>
      <c r="M393" s="47"/>
      <c r="N393" s="47"/>
      <c r="O393" s="47"/>
      <c r="P393" s="47"/>
      <c r="Q393" s="47"/>
      <c r="R393" s="47"/>
      <c r="S393" s="47"/>
      <c r="T393" s="47"/>
      <c r="U393" s="47"/>
      <c r="V393" s="47"/>
      <c r="W393" s="47"/>
      <c r="X393" s="47"/>
    </row>
    <row r="394" spans="1:24" ht="15" customHeight="1" x14ac:dyDescent="0.25">
      <c r="A394" s="22">
        <v>388</v>
      </c>
      <c r="B394" s="31"/>
      <c r="C394" s="47"/>
      <c r="D394" s="47"/>
      <c r="E394" s="47"/>
      <c r="F394" s="47"/>
      <c r="G394" s="47"/>
      <c r="H394" s="47"/>
      <c r="I394" s="47"/>
      <c r="J394" s="47"/>
      <c r="K394" s="47"/>
      <c r="L394" s="47"/>
      <c r="M394" s="47"/>
      <c r="N394" s="47"/>
      <c r="O394" s="47"/>
      <c r="P394" s="47"/>
      <c r="Q394" s="47"/>
      <c r="R394" s="47"/>
      <c r="S394" s="47"/>
      <c r="T394" s="47"/>
      <c r="U394" s="47"/>
      <c r="V394" s="47"/>
      <c r="W394" s="47"/>
      <c r="X394" s="47"/>
    </row>
    <row r="395" spans="1:24" ht="15" customHeight="1" x14ac:dyDescent="0.25">
      <c r="A395" s="22">
        <v>389</v>
      </c>
      <c r="B395" s="31"/>
      <c r="C395" s="47"/>
      <c r="D395" s="47"/>
      <c r="E395" s="47"/>
      <c r="F395" s="47"/>
      <c r="G395" s="47"/>
      <c r="H395" s="47"/>
      <c r="I395" s="47"/>
      <c r="J395" s="47"/>
      <c r="K395" s="47"/>
      <c r="L395" s="47"/>
      <c r="M395" s="47"/>
      <c r="N395" s="47"/>
      <c r="O395" s="47"/>
      <c r="P395" s="47"/>
      <c r="Q395" s="47"/>
      <c r="R395" s="47"/>
      <c r="S395" s="47"/>
      <c r="T395" s="47"/>
      <c r="U395" s="47"/>
      <c r="V395" s="47"/>
      <c r="W395" s="47"/>
      <c r="X395" s="47"/>
    </row>
    <row r="396" spans="1:24" ht="15" customHeight="1" x14ac:dyDescent="0.25">
      <c r="A396" s="22">
        <v>390</v>
      </c>
      <c r="B396" s="31"/>
      <c r="C396" s="47"/>
      <c r="D396" s="47"/>
      <c r="E396" s="47"/>
      <c r="F396" s="47"/>
      <c r="G396" s="47"/>
      <c r="H396" s="47"/>
      <c r="I396" s="47"/>
      <c r="J396" s="47"/>
      <c r="K396" s="47"/>
      <c r="L396" s="47"/>
      <c r="M396" s="47"/>
      <c r="N396" s="47"/>
      <c r="O396" s="47"/>
      <c r="P396" s="47"/>
      <c r="Q396" s="47"/>
      <c r="R396" s="47"/>
      <c r="S396" s="47"/>
      <c r="T396" s="47"/>
      <c r="U396" s="47"/>
      <c r="V396" s="47"/>
      <c r="W396" s="47"/>
      <c r="X396" s="47"/>
    </row>
    <row r="397" spans="1:24" ht="15" customHeight="1" x14ac:dyDescent="0.25">
      <c r="A397" s="22">
        <v>391</v>
      </c>
      <c r="B397" s="31"/>
      <c r="C397" s="47"/>
      <c r="D397" s="47"/>
      <c r="E397" s="47"/>
      <c r="F397" s="47"/>
      <c r="G397" s="47"/>
      <c r="H397" s="47"/>
      <c r="I397" s="47"/>
      <c r="J397" s="47"/>
      <c r="K397" s="47"/>
      <c r="L397" s="47"/>
      <c r="M397" s="47"/>
      <c r="N397" s="47"/>
      <c r="O397" s="47"/>
      <c r="P397" s="47"/>
      <c r="Q397" s="47"/>
      <c r="R397" s="47"/>
      <c r="S397" s="47"/>
      <c r="T397" s="47"/>
      <c r="U397" s="47"/>
      <c r="V397" s="47"/>
      <c r="W397" s="47"/>
      <c r="X397" s="47"/>
    </row>
    <row r="398" spans="1:24" ht="15" customHeight="1" x14ac:dyDescent="0.25">
      <c r="A398" s="22">
        <v>392</v>
      </c>
      <c r="B398" s="31"/>
      <c r="C398" s="47"/>
      <c r="D398" s="47"/>
      <c r="E398" s="47"/>
      <c r="F398" s="47"/>
      <c r="G398" s="47"/>
      <c r="H398" s="47"/>
      <c r="I398" s="47"/>
      <c r="J398" s="47"/>
      <c r="K398" s="47"/>
      <c r="L398" s="47"/>
      <c r="M398" s="47"/>
      <c r="N398" s="47"/>
      <c r="O398" s="47"/>
      <c r="P398" s="47"/>
      <c r="Q398" s="47"/>
      <c r="R398" s="47"/>
      <c r="S398" s="47"/>
      <c r="T398" s="47"/>
      <c r="U398" s="47"/>
      <c r="V398" s="47"/>
      <c r="W398" s="47"/>
      <c r="X398" s="47"/>
    </row>
    <row r="399" spans="1:24" ht="15" customHeight="1" x14ac:dyDescent="0.25">
      <c r="A399" s="22">
        <v>393</v>
      </c>
      <c r="B399" s="31"/>
      <c r="C399" s="47"/>
      <c r="D399" s="47"/>
      <c r="E399" s="47"/>
      <c r="F399" s="47"/>
      <c r="G399" s="47"/>
      <c r="H399" s="47"/>
      <c r="I399" s="47"/>
      <c r="J399" s="47"/>
      <c r="K399" s="47"/>
      <c r="L399" s="47"/>
      <c r="M399" s="47"/>
      <c r="N399" s="47"/>
      <c r="O399" s="47"/>
      <c r="P399" s="47"/>
      <c r="Q399" s="47"/>
      <c r="R399" s="47"/>
      <c r="S399" s="47"/>
      <c r="T399" s="47"/>
      <c r="U399" s="47"/>
      <c r="V399" s="47"/>
      <c r="W399" s="47"/>
      <c r="X399" s="47"/>
    </row>
    <row r="400" spans="1:24" ht="15" customHeight="1" x14ac:dyDescent="0.25">
      <c r="A400" s="22">
        <v>394</v>
      </c>
      <c r="B400" s="31"/>
      <c r="C400" s="47"/>
      <c r="D400" s="47"/>
      <c r="E400" s="47"/>
      <c r="F400" s="47"/>
      <c r="G400" s="47"/>
      <c r="H400" s="47"/>
      <c r="I400" s="47"/>
      <c r="J400" s="47"/>
      <c r="K400" s="47"/>
      <c r="L400" s="47"/>
      <c r="M400" s="47"/>
      <c r="N400" s="47"/>
      <c r="O400" s="47"/>
      <c r="P400" s="47"/>
      <c r="Q400" s="47"/>
      <c r="R400" s="47"/>
      <c r="S400" s="47"/>
      <c r="T400" s="47"/>
      <c r="U400" s="47"/>
      <c r="V400" s="47"/>
      <c r="W400" s="47"/>
      <c r="X400" s="47"/>
    </row>
    <row r="401" spans="1:24" ht="15" customHeight="1" x14ac:dyDescent="0.25">
      <c r="A401" s="22">
        <v>395</v>
      </c>
      <c r="B401" s="31"/>
      <c r="C401" s="47"/>
      <c r="D401" s="47"/>
      <c r="E401" s="47"/>
      <c r="F401" s="47"/>
      <c r="G401" s="47"/>
      <c r="H401" s="47"/>
      <c r="I401" s="47"/>
      <c r="J401" s="47"/>
      <c r="K401" s="47"/>
      <c r="L401" s="47"/>
      <c r="M401" s="47"/>
      <c r="N401" s="47"/>
      <c r="O401" s="47"/>
      <c r="P401" s="47"/>
      <c r="Q401" s="47"/>
      <c r="R401" s="47"/>
      <c r="S401" s="47"/>
      <c r="T401" s="47"/>
      <c r="U401" s="47"/>
      <c r="V401" s="47"/>
      <c r="W401" s="47"/>
      <c r="X401" s="47"/>
    </row>
    <row r="402" spans="1:24" ht="15" customHeight="1" x14ac:dyDescent="0.25">
      <c r="A402" s="22">
        <v>396</v>
      </c>
      <c r="B402" s="31"/>
      <c r="C402" s="47"/>
      <c r="D402" s="47"/>
      <c r="E402" s="47"/>
      <c r="F402" s="47"/>
      <c r="G402" s="47"/>
      <c r="H402" s="47"/>
      <c r="I402" s="47"/>
      <c r="J402" s="47"/>
      <c r="K402" s="47"/>
      <c r="L402" s="47"/>
      <c r="M402" s="47"/>
      <c r="N402" s="47"/>
      <c r="O402" s="47"/>
      <c r="P402" s="47"/>
      <c r="Q402" s="47"/>
      <c r="R402" s="47"/>
      <c r="S402" s="47"/>
      <c r="T402" s="47"/>
      <c r="U402" s="47"/>
      <c r="V402" s="47"/>
      <c r="W402" s="47"/>
      <c r="X402" s="47"/>
    </row>
    <row r="403" spans="1:24" ht="15" customHeight="1" x14ac:dyDescent="0.25">
      <c r="A403" s="22">
        <v>397</v>
      </c>
      <c r="B403" s="31"/>
      <c r="C403" s="47"/>
      <c r="D403" s="47"/>
      <c r="E403" s="47"/>
      <c r="F403" s="47"/>
      <c r="G403" s="47"/>
      <c r="H403" s="47"/>
      <c r="I403" s="47"/>
      <c r="J403" s="47"/>
      <c r="K403" s="47"/>
      <c r="L403" s="47"/>
      <c r="M403" s="47"/>
      <c r="N403" s="47"/>
      <c r="O403" s="47"/>
      <c r="P403" s="47"/>
      <c r="Q403" s="47"/>
      <c r="R403" s="47"/>
      <c r="S403" s="47"/>
      <c r="T403" s="47"/>
      <c r="U403" s="47"/>
      <c r="V403" s="47"/>
      <c r="W403" s="47"/>
      <c r="X403" s="47"/>
    </row>
    <row r="404" spans="1:24" ht="15" customHeight="1" x14ac:dyDescent="0.25">
      <c r="A404" s="22">
        <v>398</v>
      </c>
      <c r="B404" s="31"/>
      <c r="C404" s="47"/>
      <c r="D404" s="47"/>
      <c r="E404" s="47"/>
      <c r="F404" s="47"/>
      <c r="G404" s="47"/>
      <c r="H404" s="47"/>
      <c r="I404" s="47"/>
      <c r="J404" s="47"/>
      <c r="K404" s="47"/>
      <c r="L404" s="47"/>
      <c r="M404" s="47"/>
      <c r="N404" s="47"/>
      <c r="O404" s="47"/>
      <c r="P404" s="47"/>
      <c r="Q404" s="47"/>
      <c r="R404" s="47"/>
      <c r="S404" s="47"/>
      <c r="T404" s="47"/>
      <c r="U404" s="47"/>
      <c r="V404" s="47"/>
      <c r="W404" s="47"/>
      <c r="X404" s="47"/>
    </row>
    <row r="405" spans="1:24" ht="15" customHeight="1" x14ac:dyDescent="0.25">
      <c r="A405" s="22">
        <v>399</v>
      </c>
      <c r="B405" s="31"/>
      <c r="C405" s="47"/>
      <c r="D405" s="47"/>
      <c r="E405" s="47"/>
      <c r="F405" s="47"/>
      <c r="G405" s="47"/>
      <c r="H405" s="47"/>
      <c r="I405" s="47"/>
      <c r="J405" s="47"/>
      <c r="K405" s="47"/>
      <c r="L405" s="47"/>
      <c r="M405" s="47"/>
      <c r="N405" s="47"/>
      <c r="O405" s="47"/>
      <c r="P405" s="47"/>
      <c r="Q405" s="47"/>
      <c r="R405" s="47"/>
      <c r="S405" s="47"/>
      <c r="T405" s="47"/>
      <c r="U405" s="47"/>
      <c r="V405" s="47"/>
      <c r="W405" s="47"/>
      <c r="X405" s="47"/>
    </row>
    <row r="406" spans="1:24" ht="15" customHeight="1" x14ac:dyDescent="0.25">
      <c r="A406" s="22">
        <v>400</v>
      </c>
      <c r="B406" s="31"/>
      <c r="C406" s="47"/>
      <c r="D406" s="47"/>
      <c r="E406" s="47"/>
      <c r="F406" s="47"/>
      <c r="G406" s="47"/>
      <c r="H406" s="47"/>
      <c r="I406" s="47"/>
      <c r="J406" s="47"/>
      <c r="K406" s="47"/>
      <c r="L406" s="47"/>
      <c r="M406" s="47"/>
      <c r="N406" s="47"/>
      <c r="O406" s="47"/>
      <c r="P406" s="47"/>
      <c r="Q406" s="47"/>
      <c r="R406" s="47"/>
      <c r="S406" s="47"/>
      <c r="T406" s="47"/>
      <c r="U406" s="47"/>
      <c r="V406" s="47"/>
      <c r="W406" s="47"/>
      <c r="X406" s="47"/>
    </row>
    <row r="407" spans="1:24" ht="15" customHeight="1" x14ac:dyDescent="0.25">
      <c r="A407" s="22">
        <v>401</v>
      </c>
      <c r="B407" s="31"/>
      <c r="C407" s="47"/>
      <c r="D407" s="47"/>
      <c r="E407" s="47"/>
      <c r="F407" s="47"/>
      <c r="G407" s="47"/>
      <c r="H407" s="47"/>
      <c r="I407" s="47"/>
      <c r="J407" s="47"/>
      <c r="K407" s="47"/>
      <c r="L407" s="47"/>
      <c r="M407" s="47"/>
      <c r="N407" s="47"/>
      <c r="O407" s="47"/>
      <c r="P407" s="47"/>
      <c r="Q407" s="47"/>
      <c r="R407" s="47"/>
      <c r="S407" s="47"/>
      <c r="T407" s="47"/>
      <c r="U407" s="47"/>
      <c r="V407" s="47"/>
      <c r="W407" s="47"/>
      <c r="X407" s="47"/>
    </row>
    <row r="408" spans="1:24" ht="15" customHeight="1" x14ac:dyDescent="0.25">
      <c r="A408" s="22">
        <v>402</v>
      </c>
      <c r="B408" s="31"/>
      <c r="C408" s="47"/>
      <c r="D408" s="47"/>
      <c r="E408" s="47"/>
      <c r="F408" s="47"/>
      <c r="G408" s="47"/>
      <c r="H408" s="47"/>
      <c r="I408" s="47"/>
      <c r="J408" s="47"/>
      <c r="K408" s="47"/>
      <c r="L408" s="47"/>
      <c r="M408" s="47"/>
      <c r="N408" s="47"/>
      <c r="O408" s="47"/>
      <c r="P408" s="47"/>
      <c r="Q408" s="47"/>
      <c r="R408" s="47"/>
      <c r="S408" s="47"/>
      <c r="T408" s="47"/>
      <c r="U408" s="47"/>
      <c r="V408" s="47"/>
      <c r="W408" s="47"/>
      <c r="X408" s="47"/>
    </row>
    <row r="409" spans="1:24" ht="15" customHeight="1" x14ac:dyDescent="0.25">
      <c r="A409" s="22">
        <v>403</v>
      </c>
      <c r="B409" s="31"/>
      <c r="C409" s="47"/>
      <c r="D409" s="47"/>
      <c r="E409" s="47"/>
      <c r="F409" s="47"/>
      <c r="G409" s="47"/>
      <c r="H409" s="47"/>
      <c r="I409" s="47"/>
      <c r="J409" s="47"/>
      <c r="K409" s="47"/>
      <c r="L409" s="47"/>
      <c r="M409" s="47"/>
      <c r="N409" s="47"/>
      <c r="O409" s="47"/>
      <c r="P409" s="47"/>
      <c r="Q409" s="47"/>
      <c r="R409" s="47"/>
      <c r="S409" s="47"/>
      <c r="T409" s="47"/>
      <c r="U409" s="47"/>
      <c r="V409" s="47"/>
      <c r="W409" s="47"/>
      <c r="X409" s="47"/>
    </row>
    <row r="410" spans="1:24" ht="15" customHeight="1" x14ac:dyDescent="0.25">
      <c r="A410" s="22">
        <v>404</v>
      </c>
      <c r="B410" s="31"/>
      <c r="C410" s="47"/>
      <c r="D410" s="47"/>
      <c r="E410" s="47"/>
      <c r="F410" s="47"/>
      <c r="G410" s="47"/>
      <c r="H410" s="47"/>
      <c r="I410" s="47"/>
      <c r="J410" s="47"/>
      <c r="K410" s="47"/>
      <c r="L410" s="47"/>
      <c r="M410" s="47"/>
      <c r="N410" s="47"/>
      <c r="O410" s="47"/>
      <c r="P410" s="47"/>
      <c r="Q410" s="47"/>
      <c r="R410" s="47"/>
      <c r="S410" s="47"/>
      <c r="T410" s="47"/>
      <c r="U410" s="47"/>
      <c r="V410" s="47"/>
      <c r="W410" s="47"/>
      <c r="X410" s="47"/>
    </row>
    <row r="411" spans="1:24" ht="15" customHeight="1" x14ac:dyDescent="0.25">
      <c r="A411" s="22">
        <v>405</v>
      </c>
      <c r="B411" s="31"/>
      <c r="C411" s="47"/>
      <c r="D411" s="47"/>
      <c r="E411" s="47"/>
      <c r="F411" s="47"/>
      <c r="G411" s="47"/>
      <c r="H411" s="47"/>
      <c r="I411" s="47"/>
      <c r="J411" s="47"/>
      <c r="K411" s="47"/>
      <c r="L411" s="47"/>
      <c r="M411" s="47"/>
      <c r="N411" s="47"/>
      <c r="O411" s="47"/>
      <c r="P411" s="47"/>
      <c r="Q411" s="47"/>
      <c r="R411" s="47"/>
      <c r="S411" s="47"/>
      <c r="T411" s="47"/>
      <c r="U411" s="47"/>
      <c r="V411" s="47"/>
      <c r="W411" s="47"/>
      <c r="X411" s="47"/>
    </row>
    <row r="412" spans="1:24" ht="15" customHeight="1" x14ac:dyDescent="0.25">
      <c r="A412" s="22">
        <v>406</v>
      </c>
      <c r="B412" s="31"/>
      <c r="C412" s="47"/>
      <c r="D412" s="47"/>
      <c r="E412" s="47"/>
      <c r="F412" s="47"/>
      <c r="G412" s="47"/>
      <c r="H412" s="47"/>
      <c r="I412" s="47"/>
      <c r="J412" s="47"/>
      <c r="K412" s="47"/>
      <c r="L412" s="47"/>
      <c r="M412" s="47"/>
      <c r="N412" s="47"/>
      <c r="O412" s="47"/>
      <c r="P412" s="47"/>
      <c r="Q412" s="47"/>
      <c r="R412" s="47"/>
      <c r="S412" s="47"/>
      <c r="T412" s="47"/>
      <c r="U412" s="47"/>
      <c r="V412" s="47"/>
      <c r="W412" s="47"/>
      <c r="X412" s="47"/>
    </row>
    <row r="413" spans="1:24" ht="15" customHeight="1" x14ac:dyDescent="0.25">
      <c r="A413" s="22">
        <v>407</v>
      </c>
      <c r="B413" s="31"/>
      <c r="C413" s="47"/>
      <c r="D413" s="47"/>
      <c r="E413" s="47"/>
      <c r="F413" s="47"/>
      <c r="G413" s="47"/>
      <c r="H413" s="47"/>
      <c r="I413" s="47"/>
      <c r="J413" s="47"/>
      <c r="K413" s="47"/>
      <c r="L413" s="47"/>
      <c r="M413" s="47"/>
      <c r="N413" s="47"/>
      <c r="O413" s="47"/>
      <c r="P413" s="47"/>
      <c r="Q413" s="47"/>
      <c r="R413" s="47"/>
      <c r="S413" s="47"/>
      <c r="T413" s="47"/>
      <c r="U413" s="47"/>
      <c r="V413" s="47"/>
      <c r="W413" s="47"/>
      <c r="X413" s="47"/>
    </row>
    <row r="414" spans="1:24" ht="15" customHeight="1" x14ac:dyDescent="0.25">
      <c r="A414" s="22">
        <v>408</v>
      </c>
      <c r="B414" s="31"/>
      <c r="C414" s="47"/>
      <c r="D414" s="47"/>
      <c r="E414" s="47"/>
      <c r="F414" s="47"/>
      <c r="G414" s="47"/>
      <c r="H414" s="47"/>
      <c r="I414" s="47"/>
      <c r="J414" s="47"/>
      <c r="K414" s="47"/>
      <c r="L414" s="47"/>
      <c r="M414" s="47"/>
      <c r="N414" s="47"/>
      <c r="O414" s="47"/>
      <c r="P414" s="47"/>
      <c r="Q414" s="47"/>
      <c r="R414" s="47"/>
      <c r="S414" s="47"/>
      <c r="T414" s="47"/>
      <c r="U414" s="47"/>
      <c r="V414" s="47"/>
      <c r="W414" s="47"/>
      <c r="X414" s="47"/>
    </row>
    <row r="415" spans="1:24" ht="15" customHeight="1" x14ac:dyDescent="0.25">
      <c r="A415" s="22">
        <v>409</v>
      </c>
      <c r="B415" s="31"/>
      <c r="C415" s="47"/>
      <c r="D415" s="47"/>
      <c r="E415" s="47"/>
      <c r="F415" s="47"/>
      <c r="G415" s="47"/>
      <c r="H415" s="47"/>
      <c r="I415" s="47"/>
      <c r="J415" s="47"/>
      <c r="K415" s="47"/>
      <c r="L415" s="47"/>
      <c r="M415" s="47"/>
      <c r="N415" s="47"/>
      <c r="O415" s="47"/>
      <c r="P415" s="47"/>
      <c r="Q415" s="47"/>
      <c r="R415" s="47"/>
      <c r="S415" s="47"/>
      <c r="T415" s="47"/>
      <c r="U415" s="47"/>
      <c r="V415" s="47"/>
      <c r="W415" s="47"/>
      <c r="X415" s="47"/>
    </row>
    <row r="416" spans="1:24" ht="15" customHeight="1" x14ac:dyDescent="0.25">
      <c r="A416" s="22">
        <v>410</v>
      </c>
      <c r="B416" s="31"/>
      <c r="C416" s="47"/>
      <c r="D416" s="47"/>
      <c r="E416" s="47"/>
      <c r="F416" s="47"/>
      <c r="G416" s="47"/>
      <c r="H416" s="47"/>
      <c r="I416" s="47"/>
      <c r="J416" s="47"/>
      <c r="K416" s="47"/>
      <c r="L416" s="47"/>
      <c r="M416" s="47"/>
      <c r="N416" s="47"/>
      <c r="O416" s="47"/>
      <c r="P416" s="47"/>
      <c r="Q416" s="47"/>
      <c r="R416" s="47"/>
      <c r="S416" s="47"/>
      <c r="T416" s="47"/>
      <c r="U416" s="47"/>
      <c r="V416" s="47"/>
      <c r="W416" s="47"/>
      <c r="X416" s="47"/>
    </row>
    <row r="417" spans="1:24" ht="15" customHeight="1" x14ac:dyDescent="0.25">
      <c r="A417" s="22">
        <v>411</v>
      </c>
      <c r="B417" s="31"/>
      <c r="C417" s="47"/>
      <c r="D417" s="47"/>
      <c r="E417" s="47"/>
      <c r="F417" s="47"/>
      <c r="G417" s="47"/>
      <c r="H417" s="47"/>
      <c r="I417" s="47"/>
      <c r="J417" s="47"/>
      <c r="K417" s="47"/>
      <c r="L417" s="47"/>
      <c r="M417" s="47"/>
      <c r="N417" s="47"/>
      <c r="O417" s="47"/>
      <c r="P417" s="47"/>
      <c r="Q417" s="47"/>
      <c r="R417" s="47"/>
      <c r="S417" s="47"/>
      <c r="T417" s="47"/>
      <c r="U417" s="47"/>
      <c r="V417" s="47"/>
      <c r="W417" s="47"/>
      <c r="X417" s="47"/>
    </row>
    <row r="418" spans="1:24" ht="15" customHeight="1" x14ac:dyDescent="0.25">
      <c r="A418" s="22">
        <v>412</v>
      </c>
      <c r="B418" s="31"/>
      <c r="C418" s="47"/>
      <c r="D418" s="47"/>
      <c r="E418" s="47"/>
      <c r="F418" s="47"/>
      <c r="G418" s="47"/>
      <c r="H418" s="47"/>
      <c r="I418" s="47"/>
      <c r="J418" s="47"/>
      <c r="K418" s="47"/>
      <c r="L418" s="47"/>
      <c r="M418" s="47"/>
      <c r="N418" s="47"/>
      <c r="O418" s="47"/>
      <c r="P418" s="47"/>
      <c r="Q418" s="47"/>
      <c r="R418" s="47"/>
      <c r="S418" s="47"/>
      <c r="T418" s="47"/>
      <c r="U418" s="47"/>
      <c r="V418" s="47"/>
      <c r="W418" s="47"/>
      <c r="X418" s="47"/>
    </row>
    <row r="419" spans="1:24" ht="15" customHeight="1" x14ac:dyDescent="0.25">
      <c r="A419" s="22">
        <v>413</v>
      </c>
      <c r="B419" s="31"/>
      <c r="C419" s="47"/>
      <c r="D419" s="47"/>
      <c r="E419" s="47"/>
      <c r="F419" s="47"/>
      <c r="G419" s="47"/>
      <c r="H419" s="47"/>
      <c r="I419" s="47"/>
      <c r="J419" s="47"/>
      <c r="K419" s="47"/>
      <c r="L419" s="47"/>
      <c r="M419" s="47"/>
      <c r="N419" s="47"/>
      <c r="O419" s="47"/>
      <c r="P419" s="47"/>
      <c r="Q419" s="47"/>
      <c r="R419" s="47"/>
      <c r="S419" s="47"/>
      <c r="T419" s="47"/>
      <c r="U419" s="47"/>
      <c r="V419" s="47"/>
      <c r="W419" s="47"/>
      <c r="X419" s="47"/>
    </row>
    <row r="420" spans="1:24" ht="15" customHeight="1" x14ac:dyDescent="0.25">
      <c r="A420" s="22">
        <v>414</v>
      </c>
      <c r="B420" s="31"/>
      <c r="C420" s="47"/>
      <c r="D420" s="47"/>
      <c r="E420" s="47"/>
      <c r="F420" s="47"/>
      <c r="G420" s="47"/>
      <c r="H420" s="47"/>
      <c r="I420" s="47"/>
      <c r="J420" s="47"/>
      <c r="K420" s="47"/>
      <c r="L420" s="47"/>
      <c r="M420" s="47"/>
      <c r="N420" s="47"/>
      <c r="O420" s="47"/>
      <c r="P420" s="47"/>
      <c r="Q420" s="47"/>
      <c r="R420" s="47"/>
      <c r="S420" s="47"/>
      <c r="T420" s="47"/>
      <c r="U420" s="47"/>
      <c r="V420" s="47"/>
      <c r="W420" s="47"/>
      <c r="X420" s="47"/>
    </row>
    <row r="421" spans="1:24" ht="15" customHeight="1" x14ac:dyDescent="0.25">
      <c r="A421" s="22">
        <v>415</v>
      </c>
      <c r="B421" s="31"/>
      <c r="C421" s="47"/>
      <c r="D421" s="47"/>
      <c r="E421" s="47"/>
      <c r="F421" s="47"/>
      <c r="G421" s="47"/>
      <c r="H421" s="47"/>
      <c r="I421" s="47"/>
      <c r="J421" s="47"/>
      <c r="K421" s="47"/>
      <c r="L421" s="47"/>
      <c r="M421" s="47"/>
      <c r="N421" s="47"/>
      <c r="O421" s="47"/>
      <c r="P421" s="47"/>
      <c r="Q421" s="47"/>
      <c r="R421" s="47"/>
      <c r="S421" s="47"/>
      <c r="T421" s="47"/>
      <c r="U421" s="47"/>
      <c r="V421" s="47"/>
      <c r="W421" s="47"/>
      <c r="X421" s="47"/>
    </row>
    <row r="422" spans="1:24" ht="15" customHeight="1" x14ac:dyDescent="0.25">
      <c r="A422" s="22">
        <v>416</v>
      </c>
      <c r="B422" s="31"/>
      <c r="C422" s="47"/>
      <c r="D422" s="47"/>
      <c r="E422" s="47"/>
      <c r="F422" s="47"/>
      <c r="G422" s="47"/>
      <c r="H422" s="47"/>
      <c r="I422" s="47"/>
      <c r="J422" s="47"/>
      <c r="K422" s="47"/>
      <c r="L422" s="47"/>
      <c r="M422" s="47"/>
      <c r="N422" s="47"/>
      <c r="O422" s="47"/>
      <c r="P422" s="47"/>
      <c r="Q422" s="47"/>
      <c r="R422" s="47"/>
      <c r="S422" s="47"/>
      <c r="T422" s="47"/>
      <c r="U422" s="47"/>
      <c r="V422" s="47"/>
      <c r="W422" s="47"/>
      <c r="X422" s="47"/>
    </row>
    <row r="423" spans="1:24" ht="15" customHeight="1" x14ac:dyDescent="0.25">
      <c r="A423" s="22">
        <v>417</v>
      </c>
      <c r="B423" s="31"/>
      <c r="C423" s="47"/>
      <c r="D423" s="47"/>
      <c r="E423" s="47"/>
      <c r="F423" s="47"/>
      <c r="G423" s="47"/>
      <c r="H423" s="47"/>
      <c r="I423" s="47"/>
      <c r="J423" s="47"/>
      <c r="K423" s="47"/>
      <c r="L423" s="47"/>
      <c r="M423" s="47"/>
      <c r="N423" s="47"/>
      <c r="O423" s="47"/>
      <c r="P423" s="47"/>
      <c r="Q423" s="47"/>
      <c r="R423" s="47"/>
      <c r="S423" s="47"/>
      <c r="T423" s="47"/>
      <c r="U423" s="47"/>
      <c r="V423" s="47"/>
      <c r="W423" s="47"/>
      <c r="X423" s="47"/>
    </row>
    <row r="424" spans="1:24" ht="15" customHeight="1" x14ac:dyDescent="0.25">
      <c r="A424" s="22">
        <v>418</v>
      </c>
      <c r="B424" s="31"/>
      <c r="C424" s="47"/>
      <c r="D424" s="47"/>
      <c r="E424" s="47"/>
      <c r="F424" s="47"/>
      <c r="G424" s="47"/>
      <c r="H424" s="47"/>
      <c r="I424" s="47"/>
      <c r="J424" s="47"/>
      <c r="K424" s="47"/>
      <c r="L424" s="47"/>
      <c r="M424" s="47"/>
      <c r="N424" s="47"/>
      <c r="O424" s="47"/>
      <c r="P424" s="47"/>
      <c r="Q424" s="47"/>
      <c r="R424" s="47"/>
      <c r="S424" s="47"/>
      <c r="T424" s="47"/>
      <c r="U424" s="47"/>
      <c r="V424" s="47"/>
      <c r="W424" s="47"/>
      <c r="X424" s="47"/>
    </row>
    <row r="425" spans="1:24" ht="15" customHeight="1" x14ac:dyDescent="0.25">
      <c r="A425" s="22">
        <v>419</v>
      </c>
      <c r="B425" s="31"/>
      <c r="C425" s="47"/>
      <c r="D425" s="47"/>
      <c r="E425" s="47"/>
      <c r="F425" s="47"/>
      <c r="G425" s="47"/>
      <c r="H425" s="47"/>
      <c r="I425" s="47"/>
      <c r="J425" s="47"/>
      <c r="K425" s="47"/>
      <c r="L425" s="47"/>
      <c r="M425" s="47"/>
      <c r="N425" s="47"/>
      <c r="O425" s="47"/>
      <c r="P425" s="47"/>
      <c r="Q425" s="47"/>
      <c r="R425" s="47"/>
      <c r="S425" s="47"/>
      <c r="T425" s="47"/>
      <c r="U425" s="47"/>
      <c r="V425" s="47"/>
      <c r="W425" s="47"/>
      <c r="X425" s="47"/>
    </row>
    <row r="426" spans="1:24" ht="15" customHeight="1" x14ac:dyDescent="0.25">
      <c r="A426" s="22">
        <v>420</v>
      </c>
      <c r="B426" s="31"/>
      <c r="C426" s="47"/>
      <c r="D426" s="47"/>
      <c r="E426" s="47"/>
      <c r="F426" s="47"/>
      <c r="G426" s="47"/>
      <c r="H426" s="47"/>
      <c r="I426" s="47"/>
      <c r="J426" s="47"/>
      <c r="K426" s="47"/>
      <c r="L426" s="47"/>
      <c r="M426" s="47"/>
      <c r="N426" s="47"/>
      <c r="O426" s="47"/>
      <c r="P426" s="47"/>
      <c r="Q426" s="47"/>
      <c r="R426" s="47"/>
      <c r="S426" s="47"/>
      <c r="T426" s="47"/>
      <c r="U426" s="47"/>
      <c r="V426" s="47"/>
      <c r="W426" s="47"/>
      <c r="X426" s="47"/>
    </row>
    <row r="427" spans="1:24" ht="15" customHeight="1" x14ac:dyDescent="0.25">
      <c r="A427" s="22">
        <v>421</v>
      </c>
      <c r="B427" s="31"/>
      <c r="C427" s="47"/>
      <c r="D427" s="47"/>
      <c r="E427" s="47"/>
      <c r="F427" s="47"/>
      <c r="G427" s="47"/>
      <c r="H427" s="47"/>
      <c r="I427" s="47"/>
      <c r="J427" s="47"/>
      <c r="K427" s="47"/>
      <c r="L427" s="47"/>
      <c r="M427" s="47"/>
      <c r="N427" s="47"/>
      <c r="O427" s="47"/>
      <c r="P427" s="47"/>
      <c r="Q427" s="47"/>
      <c r="R427" s="47"/>
      <c r="S427" s="47"/>
      <c r="T427" s="47"/>
      <c r="U427" s="47"/>
      <c r="V427" s="47"/>
      <c r="W427" s="47"/>
      <c r="X427" s="47"/>
    </row>
    <row r="428" spans="1:24" ht="15" customHeight="1" x14ac:dyDescent="0.25">
      <c r="A428" s="22">
        <v>422</v>
      </c>
      <c r="B428" s="31"/>
      <c r="C428" s="47"/>
      <c r="D428" s="47"/>
      <c r="E428" s="47"/>
      <c r="F428" s="47"/>
      <c r="G428" s="47"/>
      <c r="H428" s="47"/>
      <c r="I428" s="47"/>
      <c r="J428" s="47"/>
      <c r="K428" s="47"/>
      <c r="L428" s="47"/>
      <c r="M428" s="47"/>
      <c r="N428" s="47"/>
      <c r="O428" s="47"/>
      <c r="P428" s="47"/>
      <c r="Q428" s="47"/>
      <c r="R428" s="47"/>
      <c r="S428" s="47"/>
      <c r="T428" s="47"/>
      <c r="U428" s="47"/>
      <c r="V428" s="47"/>
      <c r="W428" s="47"/>
      <c r="X428" s="47"/>
    </row>
    <row r="429" spans="1:24" ht="15" customHeight="1" x14ac:dyDescent="0.25">
      <c r="A429" s="22">
        <v>423</v>
      </c>
      <c r="B429" s="31"/>
      <c r="C429" s="47"/>
      <c r="D429" s="47"/>
      <c r="E429" s="47"/>
      <c r="F429" s="47"/>
      <c r="G429" s="47"/>
      <c r="H429" s="47"/>
      <c r="I429" s="47"/>
      <c r="J429" s="47"/>
      <c r="K429" s="47"/>
      <c r="L429" s="47"/>
      <c r="M429" s="47"/>
      <c r="N429" s="47"/>
      <c r="O429" s="47"/>
      <c r="P429" s="47"/>
      <c r="Q429" s="47"/>
      <c r="R429" s="47"/>
      <c r="S429" s="47"/>
      <c r="T429" s="47"/>
      <c r="U429" s="47"/>
      <c r="V429" s="47"/>
      <c r="W429" s="47"/>
      <c r="X429" s="47"/>
    </row>
    <row r="430" spans="1:24" ht="15" customHeight="1" x14ac:dyDescent="0.25">
      <c r="A430" s="22">
        <v>424</v>
      </c>
      <c r="B430" s="31"/>
      <c r="C430" s="47"/>
      <c r="D430" s="47"/>
      <c r="E430" s="47"/>
      <c r="F430" s="47"/>
      <c r="G430" s="47"/>
      <c r="H430" s="47"/>
      <c r="I430" s="47"/>
      <c r="J430" s="47"/>
      <c r="K430" s="47"/>
      <c r="L430" s="47"/>
      <c r="M430" s="47"/>
      <c r="N430" s="47"/>
      <c r="O430" s="47"/>
      <c r="P430" s="47"/>
      <c r="Q430" s="47"/>
      <c r="R430" s="47"/>
      <c r="S430" s="47"/>
      <c r="T430" s="47"/>
      <c r="U430" s="47"/>
      <c r="V430" s="47"/>
      <c r="W430" s="47"/>
      <c r="X430" s="47"/>
    </row>
    <row r="431" spans="1:24" ht="15" customHeight="1" x14ac:dyDescent="0.25">
      <c r="A431" s="22">
        <v>425</v>
      </c>
      <c r="B431" s="31"/>
      <c r="C431" s="47"/>
      <c r="D431" s="47"/>
      <c r="E431" s="47"/>
      <c r="F431" s="47"/>
      <c r="G431" s="47"/>
      <c r="H431" s="47"/>
      <c r="I431" s="47"/>
      <c r="J431" s="47"/>
      <c r="K431" s="47"/>
      <c r="L431" s="47"/>
      <c r="M431" s="47"/>
      <c r="N431" s="47"/>
      <c r="O431" s="47"/>
      <c r="P431" s="47"/>
      <c r="Q431" s="47"/>
      <c r="R431" s="47"/>
      <c r="S431" s="47"/>
      <c r="T431" s="47"/>
      <c r="U431" s="47"/>
      <c r="V431" s="47"/>
      <c r="W431" s="47"/>
      <c r="X431" s="47"/>
    </row>
    <row r="432" spans="1:24" ht="15" customHeight="1" x14ac:dyDescent="0.25">
      <c r="A432" s="22">
        <v>426</v>
      </c>
      <c r="B432" s="31"/>
      <c r="C432" s="47"/>
      <c r="D432" s="47"/>
      <c r="E432" s="47"/>
      <c r="F432" s="47"/>
      <c r="G432" s="47"/>
      <c r="H432" s="47"/>
      <c r="I432" s="47"/>
      <c r="J432" s="47"/>
      <c r="K432" s="47"/>
      <c r="L432" s="47"/>
      <c r="M432" s="47"/>
      <c r="N432" s="47"/>
      <c r="O432" s="47"/>
      <c r="P432" s="47"/>
      <c r="Q432" s="47"/>
      <c r="R432" s="47"/>
      <c r="S432" s="47"/>
      <c r="T432" s="47"/>
      <c r="U432" s="47"/>
      <c r="V432" s="47"/>
      <c r="W432" s="47"/>
      <c r="X432" s="47"/>
    </row>
    <row r="433" spans="1:24" ht="15" customHeight="1" x14ac:dyDescent="0.25">
      <c r="A433" s="22">
        <v>427</v>
      </c>
      <c r="B433" s="31"/>
      <c r="C433" s="47"/>
      <c r="D433" s="47"/>
      <c r="E433" s="47"/>
      <c r="F433" s="47"/>
      <c r="G433" s="47"/>
      <c r="H433" s="47"/>
      <c r="I433" s="47"/>
      <c r="J433" s="47"/>
      <c r="K433" s="47"/>
      <c r="L433" s="47"/>
      <c r="M433" s="47"/>
      <c r="N433" s="47"/>
      <c r="O433" s="47"/>
      <c r="P433" s="47"/>
      <c r="Q433" s="47"/>
      <c r="R433" s="47"/>
      <c r="S433" s="47"/>
      <c r="T433" s="47"/>
      <c r="U433" s="47"/>
      <c r="V433" s="47"/>
      <c r="W433" s="47"/>
      <c r="X433" s="47"/>
    </row>
    <row r="434" spans="1:24" ht="15" customHeight="1" x14ac:dyDescent="0.25">
      <c r="A434" s="22">
        <v>428</v>
      </c>
      <c r="B434" s="31"/>
      <c r="C434" s="47"/>
      <c r="D434" s="47"/>
      <c r="E434" s="47"/>
      <c r="F434" s="47"/>
      <c r="G434" s="47"/>
      <c r="H434" s="47"/>
      <c r="I434" s="47"/>
      <c r="J434" s="47"/>
      <c r="K434" s="47"/>
      <c r="L434" s="47"/>
      <c r="M434" s="47"/>
      <c r="N434" s="47"/>
      <c r="O434" s="47"/>
      <c r="P434" s="47"/>
      <c r="Q434" s="47"/>
      <c r="R434" s="47"/>
      <c r="S434" s="47"/>
      <c r="T434" s="47"/>
      <c r="U434" s="47"/>
      <c r="V434" s="47"/>
      <c r="W434" s="47"/>
      <c r="X434" s="47"/>
    </row>
    <row r="435" spans="1:24" ht="15" customHeight="1" x14ac:dyDescent="0.25">
      <c r="A435" s="22">
        <v>429</v>
      </c>
      <c r="B435" s="31"/>
      <c r="C435" s="47"/>
      <c r="D435" s="47"/>
      <c r="E435" s="47"/>
      <c r="F435" s="47"/>
      <c r="G435" s="47"/>
      <c r="H435" s="47"/>
      <c r="I435" s="47"/>
      <c r="J435" s="47"/>
      <c r="K435" s="47"/>
      <c r="L435" s="47"/>
      <c r="M435" s="47"/>
      <c r="N435" s="47"/>
      <c r="O435" s="47"/>
      <c r="P435" s="47"/>
      <c r="Q435" s="47"/>
      <c r="R435" s="47"/>
      <c r="S435" s="47"/>
      <c r="T435" s="47"/>
      <c r="U435" s="47"/>
      <c r="V435" s="47"/>
      <c r="W435" s="47"/>
      <c r="X435" s="47"/>
    </row>
    <row r="436" spans="1:24" ht="15" customHeight="1" x14ac:dyDescent="0.25">
      <c r="A436" s="22">
        <v>430</v>
      </c>
      <c r="B436" s="31"/>
      <c r="C436" s="47"/>
      <c r="D436" s="47"/>
      <c r="E436" s="47"/>
      <c r="F436" s="47"/>
      <c r="G436" s="47"/>
      <c r="H436" s="47"/>
      <c r="I436" s="47"/>
      <c r="J436" s="47"/>
      <c r="K436" s="47"/>
      <c r="L436" s="47"/>
      <c r="M436" s="47"/>
      <c r="N436" s="47"/>
      <c r="O436" s="47"/>
      <c r="P436" s="47"/>
      <c r="Q436" s="47"/>
      <c r="R436" s="47"/>
      <c r="S436" s="47"/>
      <c r="T436" s="47"/>
      <c r="U436" s="47"/>
      <c r="V436" s="47"/>
      <c r="W436" s="47"/>
      <c r="X436" s="47"/>
    </row>
    <row r="437" spans="1:24" ht="15" customHeight="1" x14ac:dyDescent="0.25">
      <c r="A437" s="22">
        <v>431</v>
      </c>
      <c r="B437" s="31"/>
      <c r="C437" s="47"/>
      <c r="D437" s="47"/>
      <c r="E437" s="47"/>
      <c r="F437" s="47"/>
      <c r="G437" s="47"/>
      <c r="H437" s="47"/>
      <c r="I437" s="47"/>
      <c r="J437" s="47"/>
      <c r="K437" s="47"/>
      <c r="L437" s="47"/>
      <c r="M437" s="47"/>
      <c r="N437" s="47"/>
      <c r="O437" s="47"/>
      <c r="P437" s="47"/>
      <c r="Q437" s="47"/>
      <c r="R437" s="47"/>
      <c r="S437" s="47"/>
      <c r="T437" s="47"/>
      <c r="U437" s="47"/>
      <c r="V437" s="47"/>
      <c r="W437" s="47"/>
      <c r="X437" s="47"/>
    </row>
    <row r="438" spans="1:24" ht="15" customHeight="1" x14ac:dyDescent="0.25">
      <c r="A438" s="22">
        <v>432</v>
      </c>
      <c r="B438" s="31"/>
      <c r="C438" s="47"/>
      <c r="D438" s="47"/>
      <c r="E438" s="47"/>
      <c r="F438" s="47"/>
      <c r="G438" s="47"/>
      <c r="H438" s="47"/>
      <c r="I438" s="47"/>
      <c r="J438" s="47"/>
      <c r="K438" s="47"/>
      <c r="L438" s="47"/>
      <c r="M438" s="47"/>
      <c r="N438" s="47"/>
      <c r="O438" s="47"/>
      <c r="P438" s="47"/>
      <c r="Q438" s="47"/>
      <c r="R438" s="47"/>
      <c r="S438" s="47"/>
      <c r="T438" s="47"/>
      <c r="U438" s="47"/>
      <c r="V438" s="47"/>
      <c r="W438" s="47"/>
      <c r="X438" s="47"/>
    </row>
    <row r="439" spans="1:24" ht="15" customHeight="1" x14ac:dyDescent="0.25">
      <c r="A439" s="22">
        <v>433</v>
      </c>
      <c r="B439" s="31"/>
      <c r="C439" s="47"/>
      <c r="D439" s="47"/>
      <c r="E439" s="47"/>
      <c r="F439" s="47"/>
      <c r="G439" s="47"/>
      <c r="H439" s="47"/>
      <c r="I439" s="47"/>
      <c r="J439" s="47"/>
      <c r="K439" s="47"/>
      <c r="L439" s="47"/>
      <c r="M439" s="47"/>
      <c r="N439" s="47"/>
      <c r="O439" s="47"/>
      <c r="P439" s="47"/>
      <c r="Q439" s="47"/>
      <c r="R439" s="47"/>
      <c r="S439" s="47"/>
      <c r="T439" s="47"/>
      <c r="U439" s="47"/>
      <c r="V439" s="47"/>
      <c r="W439" s="47"/>
      <c r="X439" s="47"/>
    </row>
    <row r="440" spans="1:24" ht="15" customHeight="1" x14ac:dyDescent="0.25">
      <c r="A440" s="22">
        <v>434</v>
      </c>
      <c r="B440" s="31"/>
      <c r="C440" s="47"/>
      <c r="D440" s="47"/>
      <c r="E440" s="47"/>
      <c r="F440" s="47"/>
      <c r="G440" s="47"/>
      <c r="H440" s="47"/>
      <c r="I440" s="47"/>
      <c r="J440" s="47"/>
      <c r="K440" s="47"/>
      <c r="L440" s="47"/>
      <c r="M440" s="47"/>
      <c r="N440" s="47"/>
      <c r="O440" s="47"/>
      <c r="P440" s="47"/>
      <c r="Q440" s="47"/>
      <c r="R440" s="47"/>
      <c r="S440" s="47"/>
      <c r="T440" s="47"/>
      <c r="U440" s="47"/>
      <c r="V440" s="47"/>
      <c r="W440" s="47"/>
      <c r="X440" s="47"/>
    </row>
    <row r="441" spans="1:24" ht="15" customHeight="1" x14ac:dyDescent="0.25">
      <c r="A441" s="22">
        <v>435</v>
      </c>
      <c r="B441" s="31"/>
      <c r="C441" s="47"/>
      <c r="D441" s="47"/>
      <c r="E441" s="47"/>
      <c r="F441" s="47"/>
      <c r="G441" s="47"/>
      <c r="H441" s="47"/>
      <c r="I441" s="47"/>
      <c r="J441" s="47"/>
      <c r="K441" s="47"/>
      <c r="L441" s="47"/>
      <c r="M441" s="47"/>
      <c r="N441" s="47"/>
      <c r="O441" s="47"/>
      <c r="P441" s="47"/>
      <c r="Q441" s="47"/>
      <c r="R441" s="47"/>
      <c r="S441" s="47"/>
      <c r="T441" s="47"/>
      <c r="U441" s="47"/>
      <c r="V441" s="47"/>
      <c r="W441" s="47"/>
      <c r="X441" s="47"/>
    </row>
    <row r="442" spans="1:24" ht="15" customHeight="1" x14ac:dyDescent="0.25">
      <c r="A442" s="22">
        <v>436</v>
      </c>
      <c r="B442" s="31"/>
      <c r="C442" s="47"/>
      <c r="D442" s="47"/>
      <c r="E442" s="47"/>
      <c r="F442" s="47"/>
      <c r="G442" s="47"/>
      <c r="H442" s="47"/>
      <c r="I442" s="47"/>
      <c r="J442" s="47"/>
      <c r="K442" s="47"/>
      <c r="L442" s="47"/>
      <c r="M442" s="47"/>
      <c r="N442" s="47"/>
      <c r="O442" s="47"/>
      <c r="P442" s="47"/>
      <c r="Q442" s="47"/>
      <c r="R442" s="47"/>
      <c r="S442" s="47"/>
      <c r="T442" s="47"/>
      <c r="U442" s="47"/>
      <c r="V442" s="47"/>
      <c r="W442" s="47"/>
      <c r="X442" s="47"/>
    </row>
    <row r="443" spans="1:24" ht="15" customHeight="1" x14ac:dyDescent="0.25">
      <c r="A443" s="22">
        <v>437</v>
      </c>
      <c r="B443" s="31"/>
      <c r="C443" s="47"/>
      <c r="D443" s="47"/>
      <c r="E443" s="47"/>
      <c r="F443" s="47"/>
      <c r="G443" s="47"/>
      <c r="H443" s="47"/>
      <c r="I443" s="47"/>
      <c r="J443" s="47"/>
      <c r="K443" s="47"/>
      <c r="L443" s="47"/>
      <c r="M443" s="47"/>
      <c r="N443" s="47"/>
      <c r="O443" s="47"/>
      <c r="P443" s="47"/>
      <c r="Q443" s="47"/>
      <c r="R443" s="47"/>
      <c r="S443" s="47"/>
      <c r="T443" s="47"/>
      <c r="U443" s="47"/>
      <c r="V443" s="47"/>
      <c r="W443" s="47"/>
      <c r="X443" s="47"/>
    </row>
    <row r="444" spans="1:24" ht="15" customHeight="1" x14ac:dyDescent="0.25">
      <c r="A444" s="22">
        <v>438</v>
      </c>
      <c r="B444" s="31"/>
      <c r="C444" s="47"/>
      <c r="D444" s="47"/>
      <c r="E444" s="47"/>
      <c r="F444" s="47"/>
      <c r="G444" s="47"/>
      <c r="H444" s="47"/>
      <c r="I444" s="47"/>
      <c r="J444" s="47"/>
      <c r="K444" s="47"/>
      <c r="L444" s="47"/>
      <c r="M444" s="47"/>
      <c r="N444" s="47"/>
      <c r="O444" s="47"/>
      <c r="P444" s="47"/>
      <c r="Q444" s="47"/>
      <c r="R444" s="47"/>
      <c r="S444" s="47"/>
      <c r="T444" s="47"/>
      <c r="U444" s="47"/>
      <c r="V444" s="47"/>
      <c r="W444" s="47"/>
      <c r="X444" s="47"/>
    </row>
    <row r="445" spans="1:24" ht="15" customHeight="1" x14ac:dyDescent="0.25">
      <c r="A445" s="22">
        <v>439</v>
      </c>
      <c r="B445" s="31"/>
      <c r="C445" s="47"/>
      <c r="D445" s="47"/>
      <c r="E445" s="47"/>
      <c r="F445" s="47"/>
      <c r="G445" s="47"/>
      <c r="H445" s="47"/>
      <c r="I445" s="47"/>
      <c r="J445" s="47"/>
      <c r="K445" s="47"/>
      <c r="L445" s="47"/>
      <c r="M445" s="47"/>
      <c r="N445" s="47"/>
      <c r="O445" s="47"/>
      <c r="P445" s="47"/>
      <c r="Q445" s="47"/>
      <c r="R445" s="47"/>
      <c r="S445" s="47"/>
      <c r="T445" s="47"/>
      <c r="U445" s="47"/>
      <c r="V445" s="47"/>
      <c r="W445" s="47"/>
      <c r="X445" s="47"/>
    </row>
    <row r="446" spans="1:24" ht="15" customHeight="1" x14ac:dyDescent="0.25">
      <c r="A446" s="22">
        <v>440</v>
      </c>
      <c r="B446" s="31"/>
      <c r="C446" s="47"/>
      <c r="D446" s="47"/>
      <c r="E446" s="47"/>
      <c r="F446" s="47"/>
      <c r="G446" s="47"/>
      <c r="H446" s="47"/>
      <c r="I446" s="47"/>
      <c r="J446" s="47"/>
      <c r="K446" s="47"/>
      <c r="L446" s="47"/>
      <c r="M446" s="47"/>
      <c r="N446" s="47"/>
      <c r="O446" s="47"/>
      <c r="P446" s="47"/>
      <c r="Q446" s="47"/>
      <c r="R446" s="47"/>
      <c r="S446" s="47"/>
      <c r="T446" s="47"/>
      <c r="U446" s="47"/>
      <c r="V446" s="47"/>
      <c r="W446" s="47"/>
      <c r="X446" s="47"/>
    </row>
    <row r="447" spans="1:24" ht="15" customHeight="1" x14ac:dyDescent="0.25">
      <c r="A447" s="22">
        <v>441</v>
      </c>
      <c r="B447" s="31"/>
      <c r="C447" s="47"/>
      <c r="D447" s="47"/>
      <c r="E447" s="47"/>
      <c r="F447" s="47"/>
      <c r="G447" s="47"/>
      <c r="H447" s="47"/>
      <c r="I447" s="47"/>
      <c r="J447" s="47"/>
      <c r="K447" s="47"/>
      <c r="L447" s="47"/>
      <c r="M447" s="47"/>
      <c r="N447" s="47"/>
      <c r="O447" s="47"/>
      <c r="P447" s="47"/>
      <c r="Q447" s="47"/>
      <c r="R447" s="47"/>
      <c r="S447" s="47"/>
      <c r="T447" s="47"/>
      <c r="U447" s="47"/>
      <c r="V447" s="47"/>
      <c r="W447" s="47"/>
      <c r="X447" s="47"/>
    </row>
    <row r="448" spans="1:24" ht="15" customHeight="1" x14ac:dyDescent="0.25">
      <c r="A448" s="22">
        <v>442</v>
      </c>
      <c r="B448" s="31"/>
      <c r="C448" s="47"/>
      <c r="D448" s="47"/>
      <c r="E448" s="47"/>
      <c r="F448" s="47"/>
      <c r="G448" s="47"/>
      <c r="H448" s="47"/>
      <c r="I448" s="47"/>
      <c r="J448" s="47"/>
      <c r="K448" s="47"/>
      <c r="L448" s="47"/>
      <c r="M448" s="47"/>
      <c r="N448" s="47"/>
      <c r="O448" s="47"/>
      <c r="P448" s="47"/>
      <c r="Q448" s="47"/>
      <c r="R448" s="47"/>
      <c r="S448" s="47"/>
      <c r="T448" s="47"/>
      <c r="U448" s="47"/>
      <c r="V448" s="47"/>
      <c r="W448" s="47"/>
      <c r="X448" s="47"/>
    </row>
    <row r="449" spans="1:24" ht="15" customHeight="1" x14ac:dyDescent="0.25">
      <c r="A449" s="22">
        <v>443</v>
      </c>
      <c r="B449" s="31"/>
      <c r="C449" s="47"/>
      <c r="D449" s="47"/>
      <c r="E449" s="47"/>
      <c r="F449" s="47"/>
      <c r="G449" s="47"/>
      <c r="H449" s="47"/>
      <c r="I449" s="47"/>
      <c r="J449" s="47"/>
      <c r="K449" s="47"/>
      <c r="L449" s="47"/>
      <c r="M449" s="47"/>
      <c r="N449" s="47"/>
      <c r="O449" s="47"/>
      <c r="P449" s="47"/>
      <c r="Q449" s="47"/>
      <c r="R449" s="47"/>
      <c r="S449" s="47"/>
      <c r="T449" s="47"/>
      <c r="U449" s="47"/>
      <c r="V449" s="47"/>
      <c r="W449" s="47"/>
      <c r="X449" s="47"/>
    </row>
    <row r="450" spans="1:24" ht="15" customHeight="1" x14ac:dyDescent="0.25">
      <c r="A450" s="22">
        <v>444</v>
      </c>
      <c r="B450" s="31"/>
      <c r="C450" s="47"/>
      <c r="D450" s="47"/>
      <c r="E450" s="47"/>
      <c r="F450" s="47"/>
      <c r="G450" s="47"/>
      <c r="H450" s="47"/>
      <c r="I450" s="47"/>
      <c r="J450" s="47"/>
      <c r="K450" s="47"/>
      <c r="L450" s="47"/>
      <c r="M450" s="47"/>
      <c r="N450" s="47"/>
      <c r="O450" s="47"/>
      <c r="P450" s="47"/>
      <c r="Q450" s="47"/>
      <c r="R450" s="47"/>
      <c r="S450" s="47"/>
      <c r="T450" s="47"/>
      <c r="U450" s="47"/>
      <c r="V450" s="47"/>
      <c r="W450" s="47"/>
      <c r="X450" s="47"/>
    </row>
    <row r="451" spans="1:24" ht="15" customHeight="1" x14ac:dyDescent="0.25">
      <c r="A451" s="22">
        <v>445</v>
      </c>
      <c r="B451" s="31"/>
      <c r="C451" s="47"/>
      <c r="D451" s="47"/>
      <c r="E451" s="47"/>
      <c r="F451" s="47"/>
      <c r="G451" s="47"/>
      <c r="H451" s="47"/>
      <c r="I451" s="47"/>
      <c r="J451" s="47"/>
      <c r="K451" s="47"/>
      <c r="L451" s="47"/>
      <c r="M451" s="47"/>
      <c r="N451" s="47"/>
      <c r="O451" s="47"/>
      <c r="P451" s="47"/>
      <c r="Q451" s="47"/>
      <c r="R451" s="47"/>
      <c r="S451" s="47"/>
      <c r="T451" s="47"/>
      <c r="U451" s="47"/>
      <c r="V451" s="47"/>
      <c r="W451" s="47"/>
      <c r="X451" s="47"/>
    </row>
    <row r="452" spans="1:24" ht="15" customHeight="1" x14ac:dyDescent="0.25">
      <c r="A452" s="22">
        <v>446</v>
      </c>
      <c r="B452" s="31"/>
      <c r="C452" s="47"/>
      <c r="D452" s="47"/>
      <c r="E452" s="47"/>
      <c r="F452" s="47"/>
      <c r="G452" s="47"/>
      <c r="H452" s="47"/>
      <c r="I452" s="47"/>
      <c r="J452" s="47"/>
      <c r="K452" s="47"/>
      <c r="L452" s="47"/>
      <c r="M452" s="47"/>
      <c r="N452" s="47"/>
      <c r="O452" s="47"/>
      <c r="P452" s="47"/>
      <c r="Q452" s="47"/>
      <c r="R452" s="47"/>
      <c r="S452" s="47"/>
      <c r="T452" s="47"/>
      <c r="U452" s="47"/>
      <c r="V452" s="47"/>
      <c r="W452" s="47"/>
      <c r="X452" s="47"/>
    </row>
    <row r="453" spans="1:24" ht="15" customHeight="1" x14ac:dyDescent="0.25">
      <c r="A453" s="22">
        <v>447</v>
      </c>
      <c r="B453" s="31"/>
      <c r="C453" s="47"/>
      <c r="D453" s="47"/>
      <c r="E453" s="47"/>
      <c r="F453" s="47"/>
      <c r="G453" s="47"/>
      <c r="H453" s="47"/>
      <c r="I453" s="47"/>
      <c r="J453" s="47"/>
      <c r="K453" s="47"/>
      <c r="L453" s="47"/>
      <c r="M453" s="47"/>
      <c r="N453" s="47"/>
      <c r="O453" s="47"/>
      <c r="P453" s="47"/>
      <c r="Q453" s="47"/>
      <c r="R453" s="47"/>
      <c r="S453" s="47"/>
      <c r="T453" s="47"/>
      <c r="U453" s="47"/>
      <c r="V453" s="47"/>
      <c r="W453" s="47"/>
      <c r="X453" s="47"/>
    </row>
    <row r="454" spans="1:24" ht="15" customHeight="1" x14ac:dyDescent="0.25">
      <c r="A454" s="22">
        <v>448</v>
      </c>
      <c r="B454" s="31"/>
      <c r="C454" s="47"/>
      <c r="D454" s="47"/>
      <c r="E454" s="47"/>
      <c r="F454" s="47"/>
      <c r="G454" s="47"/>
      <c r="H454" s="47"/>
      <c r="I454" s="47"/>
      <c r="J454" s="47"/>
      <c r="K454" s="47"/>
      <c r="L454" s="47"/>
      <c r="M454" s="47"/>
      <c r="N454" s="47"/>
      <c r="O454" s="47"/>
      <c r="P454" s="47"/>
      <c r="Q454" s="47"/>
      <c r="R454" s="47"/>
      <c r="S454" s="47"/>
      <c r="T454" s="47"/>
      <c r="U454" s="47"/>
      <c r="V454" s="47"/>
      <c r="W454" s="47"/>
      <c r="X454" s="47"/>
    </row>
    <row r="455" spans="1:24" ht="15" customHeight="1" x14ac:dyDescent="0.25">
      <c r="A455" s="22">
        <v>449</v>
      </c>
      <c r="B455" s="31"/>
      <c r="C455" s="47"/>
      <c r="D455" s="47"/>
      <c r="E455" s="47"/>
      <c r="F455" s="47"/>
      <c r="G455" s="47"/>
      <c r="H455" s="47"/>
      <c r="I455" s="47"/>
      <c r="J455" s="47"/>
      <c r="K455" s="47"/>
      <c r="L455" s="47"/>
      <c r="M455" s="47"/>
      <c r="N455" s="47"/>
      <c r="O455" s="47"/>
      <c r="P455" s="47"/>
      <c r="Q455" s="47"/>
      <c r="R455" s="47"/>
      <c r="S455" s="47"/>
      <c r="T455" s="47"/>
      <c r="U455" s="47"/>
      <c r="V455" s="47"/>
      <c r="W455" s="47"/>
      <c r="X455" s="47"/>
    </row>
    <row r="456" spans="1:24" ht="15" customHeight="1" x14ac:dyDescent="0.25">
      <c r="A456" s="22">
        <v>450</v>
      </c>
      <c r="B456" s="31"/>
      <c r="C456" s="47"/>
      <c r="D456" s="47"/>
      <c r="E456" s="47"/>
      <c r="F456" s="47"/>
      <c r="G456" s="47"/>
      <c r="H456" s="47"/>
      <c r="I456" s="47"/>
      <c r="J456" s="47"/>
      <c r="K456" s="47"/>
      <c r="L456" s="47"/>
      <c r="M456" s="47"/>
      <c r="N456" s="47"/>
      <c r="O456" s="47"/>
      <c r="P456" s="47"/>
      <c r="Q456" s="47"/>
      <c r="R456" s="47"/>
      <c r="S456" s="47"/>
      <c r="T456" s="47"/>
      <c r="U456" s="47"/>
      <c r="V456" s="47"/>
      <c r="W456" s="47"/>
      <c r="X456" s="47"/>
    </row>
    <row r="457" spans="1:24" ht="15" customHeight="1" x14ac:dyDescent="0.25">
      <c r="A457" s="22">
        <v>451</v>
      </c>
      <c r="B457" s="31"/>
      <c r="C457" s="47"/>
      <c r="D457" s="47"/>
      <c r="E457" s="47"/>
      <c r="F457" s="47"/>
      <c r="G457" s="47"/>
      <c r="H457" s="47"/>
      <c r="I457" s="47"/>
      <c r="J457" s="47"/>
      <c r="K457" s="47"/>
      <c r="L457" s="47"/>
      <c r="M457" s="47"/>
      <c r="N457" s="47"/>
      <c r="O457" s="47"/>
      <c r="P457" s="47"/>
      <c r="Q457" s="47"/>
      <c r="R457" s="47"/>
      <c r="S457" s="47"/>
      <c r="T457" s="47"/>
      <c r="U457" s="47"/>
      <c r="V457" s="47"/>
      <c r="W457" s="47"/>
      <c r="X457" s="47"/>
    </row>
    <row r="458" spans="1:24" ht="15" customHeight="1" x14ac:dyDescent="0.25">
      <c r="A458" s="22">
        <v>452</v>
      </c>
      <c r="B458" s="31"/>
      <c r="C458" s="47"/>
      <c r="D458" s="47"/>
      <c r="E458" s="47"/>
      <c r="F458" s="47"/>
      <c r="G458" s="47"/>
      <c r="H458" s="47"/>
      <c r="I458" s="47"/>
      <c r="J458" s="47"/>
      <c r="K458" s="47"/>
      <c r="L458" s="47"/>
      <c r="M458" s="47"/>
      <c r="N458" s="47"/>
      <c r="O458" s="47"/>
      <c r="P458" s="47"/>
      <c r="Q458" s="47"/>
      <c r="R458" s="47"/>
      <c r="S458" s="47"/>
      <c r="T458" s="47"/>
      <c r="U458" s="47"/>
      <c r="V458" s="47"/>
      <c r="W458" s="47"/>
      <c r="X458" s="47"/>
    </row>
    <row r="459" spans="1:24" ht="15" customHeight="1" x14ac:dyDescent="0.25">
      <c r="A459" s="22">
        <v>453</v>
      </c>
      <c r="B459" s="31"/>
      <c r="C459" s="47"/>
      <c r="D459" s="47"/>
      <c r="E459" s="47"/>
      <c r="F459" s="47"/>
      <c r="G459" s="47"/>
      <c r="H459" s="47"/>
      <c r="I459" s="47"/>
      <c r="J459" s="47"/>
      <c r="K459" s="47"/>
      <c r="L459" s="47"/>
      <c r="M459" s="47"/>
      <c r="N459" s="47"/>
      <c r="O459" s="47"/>
      <c r="P459" s="47"/>
      <c r="Q459" s="47"/>
      <c r="R459" s="47"/>
      <c r="S459" s="47"/>
      <c r="T459" s="47"/>
      <c r="U459" s="47"/>
      <c r="V459" s="47"/>
      <c r="W459" s="47"/>
      <c r="X459" s="47"/>
    </row>
    <row r="460" spans="1:24" ht="15" customHeight="1" x14ac:dyDescent="0.25">
      <c r="A460" s="22">
        <v>454</v>
      </c>
      <c r="B460" s="31"/>
      <c r="C460" s="47"/>
      <c r="D460" s="47"/>
      <c r="E460" s="47"/>
      <c r="F460" s="47"/>
      <c r="G460" s="47"/>
      <c r="H460" s="47"/>
      <c r="I460" s="47"/>
      <c r="J460" s="47"/>
      <c r="K460" s="47"/>
      <c r="L460" s="47"/>
      <c r="M460" s="47"/>
      <c r="N460" s="47"/>
      <c r="O460" s="47"/>
      <c r="P460" s="47"/>
      <c r="Q460" s="47"/>
      <c r="R460" s="47"/>
      <c r="S460" s="47"/>
      <c r="T460" s="47"/>
      <c r="U460" s="47"/>
      <c r="V460" s="47"/>
      <c r="W460" s="47"/>
      <c r="X460" s="47"/>
    </row>
    <row r="461" spans="1:24" ht="15" customHeight="1" x14ac:dyDescent="0.25">
      <c r="A461" s="22">
        <v>455</v>
      </c>
      <c r="B461" s="31"/>
      <c r="C461" s="47"/>
      <c r="D461" s="47"/>
      <c r="E461" s="47"/>
      <c r="F461" s="47"/>
      <c r="G461" s="47"/>
      <c r="H461" s="47"/>
      <c r="I461" s="47"/>
      <c r="J461" s="47"/>
      <c r="K461" s="47"/>
      <c r="L461" s="47"/>
      <c r="M461" s="47"/>
      <c r="N461" s="47"/>
      <c r="O461" s="47"/>
      <c r="P461" s="47"/>
      <c r="Q461" s="47"/>
      <c r="R461" s="47"/>
      <c r="S461" s="47"/>
      <c r="T461" s="47"/>
      <c r="U461" s="47"/>
      <c r="V461" s="47"/>
      <c r="W461" s="47"/>
      <c r="X461" s="47"/>
    </row>
    <row r="462" spans="1:24" ht="15" customHeight="1" x14ac:dyDescent="0.25">
      <c r="A462" s="22">
        <v>456</v>
      </c>
      <c r="B462" s="31"/>
      <c r="C462" s="47"/>
      <c r="D462" s="47"/>
      <c r="E462" s="47"/>
      <c r="F462" s="47"/>
      <c r="G462" s="47"/>
      <c r="H462" s="47"/>
      <c r="I462" s="47"/>
      <c r="J462" s="47"/>
      <c r="K462" s="47"/>
      <c r="L462" s="47"/>
      <c r="M462" s="47"/>
      <c r="N462" s="47"/>
      <c r="O462" s="47"/>
      <c r="P462" s="47"/>
      <c r="Q462" s="47"/>
      <c r="R462" s="47"/>
      <c r="S462" s="47"/>
      <c r="T462" s="47"/>
      <c r="U462" s="47"/>
      <c r="V462" s="47"/>
      <c r="W462" s="47"/>
      <c r="X462" s="47"/>
    </row>
    <row r="463" spans="1:24" ht="15" customHeight="1" x14ac:dyDescent="0.25">
      <c r="A463" s="22">
        <v>457</v>
      </c>
      <c r="B463" s="31"/>
      <c r="C463" s="47"/>
      <c r="D463" s="47"/>
      <c r="E463" s="47"/>
      <c r="F463" s="47"/>
      <c r="G463" s="47"/>
      <c r="H463" s="47"/>
      <c r="I463" s="47"/>
      <c r="J463" s="47"/>
      <c r="K463" s="47"/>
      <c r="L463" s="47"/>
      <c r="M463" s="47"/>
      <c r="N463" s="47"/>
      <c r="O463" s="47"/>
      <c r="P463" s="47"/>
      <c r="Q463" s="47"/>
      <c r="R463" s="47"/>
      <c r="S463" s="47"/>
      <c r="T463" s="47"/>
      <c r="U463" s="47"/>
      <c r="V463" s="47"/>
      <c r="W463" s="47"/>
      <c r="X463" s="47"/>
    </row>
    <row r="464" spans="1:24" ht="15" customHeight="1" x14ac:dyDescent="0.25">
      <c r="A464" s="22">
        <v>458</v>
      </c>
      <c r="B464" s="31"/>
      <c r="C464" s="47"/>
      <c r="D464" s="47"/>
      <c r="E464" s="47"/>
      <c r="F464" s="47"/>
      <c r="G464" s="47"/>
      <c r="H464" s="47"/>
      <c r="I464" s="47"/>
      <c r="J464" s="47"/>
      <c r="K464" s="47"/>
      <c r="L464" s="47"/>
      <c r="M464" s="47"/>
      <c r="N464" s="47"/>
      <c r="O464" s="47"/>
      <c r="P464" s="47"/>
      <c r="Q464" s="47"/>
      <c r="R464" s="47"/>
      <c r="S464" s="47"/>
      <c r="T464" s="47"/>
      <c r="U464" s="47"/>
      <c r="V464" s="47"/>
      <c r="W464" s="47"/>
      <c r="X464" s="47"/>
    </row>
    <row r="465" spans="1:24" ht="15" customHeight="1" x14ac:dyDescent="0.25">
      <c r="A465" s="22">
        <v>459</v>
      </c>
      <c r="B465" s="31"/>
      <c r="C465" s="47"/>
      <c r="D465" s="47"/>
      <c r="E465" s="47"/>
      <c r="F465" s="47"/>
      <c r="G465" s="47"/>
      <c r="H465" s="47"/>
      <c r="I465" s="47"/>
      <c r="J465" s="47"/>
      <c r="K465" s="47"/>
      <c r="L465" s="47"/>
      <c r="M465" s="47"/>
      <c r="N465" s="47"/>
      <c r="O465" s="47"/>
      <c r="P465" s="47"/>
      <c r="Q465" s="47"/>
      <c r="R465" s="47"/>
      <c r="S465" s="47"/>
      <c r="T465" s="47"/>
      <c r="U465" s="47"/>
      <c r="V465" s="47"/>
      <c r="W465" s="47"/>
      <c r="X465" s="47"/>
    </row>
    <row r="466" spans="1:24" ht="15" customHeight="1" x14ac:dyDescent="0.25">
      <c r="A466" s="22">
        <v>460</v>
      </c>
      <c r="B466" s="31"/>
      <c r="C466" s="47"/>
      <c r="D466" s="47"/>
      <c r="E466" s="47"/>
      <c r="F466" s="47"/>
      <c r="G466" s="47"/>
      <c r="H466" s="47"/>
      <c r="I466" s="47"/>
      <c r="J466" s="47"/>
      <c r="K466" s="47"/>
      <c r="L466" s="47"/>
      <c r="M466" s="47"/>
      <c r="N466" s="47"/>
      <c r="O466" s="47"/>
      <c r="P466" s="47"/>
      <c r="Q466" s="47"/>
      <c r="R466" s="47"/>
      <c r="S466" s="47"/>
      <c r="T466" s="47"/>
      <c r="U466" s="47"/>
      <c r="V466" s="47"/>
      <c r="W466" s="47"/>
      <c r="X466" s="47"/>
    </row>
    <row r="467" spans="1:24" ht="15" customHeight="1" x14ac:dyDescent="0.25">
      <c r="A467" s="22">
        <v>461</v>
      </c>
      <c r="B467" s="31"/>
      <c r="C467" s="47"/>
      <c r="D467" s="47"/>
      <c r="E467" s="47"/>
      <c r="F467" s="47"/>
      <c r="G467" s="47"/>
      <c r="H467" s="47"/>
      <c r="I467" s="47"/>
      <c r="J467" s="47"/>
      <c r="K467" s="47"/>
      <c r="L467" s="47"/>
      <c r="M467" s="47"/>
      <c r="N467" s="47"/>
      <c r="O467" s="47"/>
      <c r="P467" s="47"/>
      <c r="Q467" s="47"/>
      <c r="R467" s="47"/>
      <c r="S467" s="47"/>
      <c r="T467" s="47"/>
      <c r="U467" s="47"/>
      <c r="V467" s="47"/>
      <c r="W467" s="47"/>
      <c r="X467" s="47"/>
    </row>
    <row r="468" spans="1:24" ht="15" customHeight="1" x14ac:dyDescent="0.25">
      <c r="A468" s="22">
        <v>462</v>
      </c>
      <c r="B468" s="31"/>
      <c r="C468" s="47"/>
      <c r="D468" s="47"/>
      <c r="E468" s="47"/>
      <c r="F468" s="47"/>
      <c r="G468" s="47"/>
      <c r="H468" s="47"/>
      <c r="I468" s="47"/>
      <c r="J468" s="47"/>
      <c r="K468" s="47"/>
      <c r="L468" s="47"/>
      <c r="M468" s="47"/>
      <c r="N468" s="47"/>
      <c r="O468" s="47"/>
      <c r="P468" s="47"/>
      <c r="Q468" s="47"/>
      <c r="R468" s="47"/>
      <c r="S468" s="47"/>
      <c r="T468" s="47"/>
      <c r="U468" s="47"/>
      <c r="V468" s="47"/>
      <c r="W468" s="47"/>
      <c r="X468" s="47"/>
    </row>
    <row r="469" spans="1:24" ht="15" customHeight="1" x14ac:dyDescent="0.25">
      <c r="A469" s="22">
        <v>463</v>
      </c>
      <c r="B469" s="31"/>
      <c r="C469" s="47"/>
      <c r="D469" s="47"/>
      <c r="E469" s="47"/>
      <c r="F469" s="47"/>
      <c r="G469" s="47"/>
      <c r="H469" s="47"/>
      <c r="I469" s="47"/>
      <c r="J469" s="47"/>
      <c r="K469" s="47"/>
      <c r="L469" s="47"/>
      <c r="M469" s="47"/>
      <c r="N469" s="47"/>
      <c r="O469" s="47"/>
      <c r="P469" s="47"/>
      <c r="Q469" s="47"/>
      <c r="R469" s="47"/>
      <c r="S469" s="47"/>
      <c r="T469" s="47"/>
      <c r="U469" s="47"/>
      <c r="V469" s="47"/>
      <c r="W469" s="47"/>
      <c r="X469" s="47"/>
    </row>
    <row r="470" spans="1:24" ht="15" customHeight="1" x14ac:dyDescent="0.25">
      <c r="A470" s="22">
        <v>464</v>
      </c>
      <c r="B470" s="31"/>
      <c r="C470" s="47"/>
      <c r="D470" s="47"/>
      <c r="E470" s="47"/>
      <c r="F470" s="47"/>
      <c r="G470" s="47"/>
      <c r="H470" s="47"/>
      <c r="I470" s="47"/>
      <c r="J470" s="47"/>
      <c r="K470" s="47"/>
      <c r="L470" s="47"/>
      <c r="M470" s="47"/>
      <c r="N470" s="47"/>
      <c r="O470" s="47"/>
      <c r="P470" s="47"/>
      <c r="Q470" s="47"/>
      <c r="R470" s="47"/>
      <c r="S470" s="47"/>
      <c r="T470" s="47"/>
      <c r="U470" s="47"/>
      <c r="V470" s="47"/>
      <c r="W470" s="47"/>
      <c r="X470" s="47"/>
    </row>
    <row r="471" spans="1:24" ht="15" customHeight="1" x14ac:dyDescent="0.25">
      <c r="A471" s="22">
        <v>465</v>
      </c>
      <c r="B471" s="31"/>
      <c r="C471" s="47"/>
      <c r="D471" s="47"/>
      <c r="E471" s="47"/>
      <c r="F471" s="47"/>
      <c r="G471" s="47"/>
      <c r="H471" s="47"/>
      <c r="I471" s="47"/>
      <c r="J471" s="47"/>
      <c r="K471" s="47"/>
      <c r="L471" s="47"/>
      <c r="M471" s="47"/>
      <c r="N471" s="47"/>
      <c r="O471" s="47"/>
      <c r="P471" s="47"/>
      <c r="Q471" s="47"/>
      <c r="R471" s="47"/>
      <c r="S471" s="47"/>
      <c r="T471" s="47"/>
      <c r="U471" s="47"/>
      <c r="V471" s="47"/>
      <c r="W471" s="47"/>
      <c r="X471" s="47"/>
    </row>
    <row r="472" spans="1:24" ht="15" customHeight="1" x14ac:dyDescent="0.25">
      <c r="A472" s="22">
        <v>466</v>
      </c>
      <c r="B472" s="31"/>
      <c r="C472" s="47"/>
      <c r="D472" s="47"/>
      <c r="E472" s="47"/>
      <c r="F472" s="47"/>
      <c r="G472" s="47"/>
      <c r="H472" s="47"/>
      <c r="I472" s="47"/>
      <c r="J472" s="47"/>
      <c r="K472" s="47"/>
      <c r="L472" s="47"/>
      <c r="M472" s="47"/>
      <c r="N472" s="47"/>
      <c r="O472" s="47"/>
      <c r="P472" s="47"/>
      <c r="Q472" s="47"/>
      <c r="R472" s="47"/>
      <c r="S472" s="47"/>
      <c r="T472" s="47"/>
      <c r="U472" s="47"/>
      <c r="V472" s="47"/>
      <c r="W472" s="47"/>
      <c r="X472" s="47"/>
    </row>
    <row r="473" spans="1:24" ht="15" customHeight="1" x14ac:dyDescent="0.25">
      <c r="A473" s="22">
        <v>467</v>
      </c>
      <c r="B473" s="31"/>
      <c r="C473" s="47"/>
      <c r="D473" s="47"/>
      <c r="E473" s="47"/>
      <c r="F473" s="47"/>
      <c r="G473" s="47"/>
      <c r="H473" s="47"/>
      <c r="I473" s="47"/>
      <c r="J473" s="47"/>
      <c r="K473" s="47"/>
      <c r="L473" s="47"/>
      <c r="M473" s="47"/>
      <c r="N473" s="47"/>
      <c r="O473" s="47"/>
      <c r="P473" s="47"/>
      <c r="Q473" s="47"/>
      <c r="R473" s="47"/>
      <c r="S473" s="47"/>
      <c r="T473" s="47"/>
      <c r="U473" s="47"/>
      <c r="V473" s="47"/>
      <c r="W473" s="47"/>
      <c r="X473" s="47"/>
    </row>
    <row r="474" spans="1:24" ht="15" customHeight="1" x14ac:dyDescent="0.25">
      <c r="A474" s="22">
        <v>468</v>
      </c>
      <c r="B474" s="31"/>
      <c r="C474" s="47"/>
      <c r="D474" s="47"/>
      <c r="E474" s="47"/>
      <c r="F474" s="47"/>
      <c r="G474" s="47"/>
      <c r="H474" s="47"/>
      <c r="I474" s="47"/>
      <c r="J474" s="47"/>
      <c r="K474" s="47"/>
      <c r="L474" s="47"/>
      <c r="M474" s="47"/>
      <c r="N474" s="47"/>
      <c r="O474" s="47"/>
      <c r="P474" s="47"/>
      <c r="Q474" s="47"/>
      <c r="R474" s="47"/>
      <c r="S474" s="47"/>
      <c r="T474" s="47"/>
      <c r="U474" s="47"/>
      <c r="V474" s="47"/>
      <c r="W474" s="47"/>
      <c r="X474" s="47"/>
    </row>
    <row r="475" spans="1:24" ht="15" customHeight="1" x14ac:dyDescent="0.25">
      <c r="A475" s="22">
        <v>469</v>
      </c>
      <c r="B475" s="31"/>
      <c r="C475" s="47"/>
      <c r="D475" s="47"/>
      <c r="E475" s="47"/>
      <c r="F475" s="47"/>
      <c r="G475" s="47"/>
      <c r="H475" s="47"/>
      <c r="I475" s="47"/>
      <c r="J475" s="47"/>
      <c r="K475" s="47"/>
      <c r="L475" s="47"/>
      <c r="M475" s="47"/>
      <c r="N475" s="47"/>
      <c r="O475" s="47"/>
      <c r="P475" s="47"/>
      <c r="Q475" s="47"/>
      <c r="R475" s="47"/>
      <c r="S475" s="47"/>
      <c r="T475" s="47"/>
      <c r="U475" s="47"/>
      <c r="V475" s="47"/>
      <c r="W475" s="47"/>
      <c r="X475" s="47"/>
    </row>
    <row r="476" spans="1:24" ht="15" customHeight="1" x14ac:dyDescent="0.25">
      <c r="A476" s="22">
        <v>470</v>
      </c>
      <c r="B476" s="31"/>
      <c r="C476" s="47"/>
      <c r="D476" s="47"/>
      <c r="E476" s="47"/>
      <c r="F476" s="47"/>
      <c r="G476" s="47"/>
      <c r="H476" s="47"/>
      <c r="I476" s="47"/>
      <c r="J476" s="47"/>
      <c r="K476" s="47"/>
      <c r="L476" s="47"/>
      <c r="M476" s="47"/>
      <c r="N476" s="47"/>
      <c r="O476" s="47"/>
      <c r="P476" s="47"/>
      <c r="Q476" s="47"/>
      <c r="R476" s="47"/>
      <c r="S476" s="47"/>
      <c r="T476" s="47"/>
      <c r="U476" s="47"/>
      <c r="V476" s="47"/>
      <c r="W476" s="47"/>
      <c r="X476" s="47"/>
    </row>
    <row r="477" spans="1:24" ht="15" customHeight="1" x14ac:dyDescent="0.25">
      <c r="A477" s="22">
        <v>471</v>
      </c>
      <c r="B477" s="31"/>
      <c r="C477" s="47"/>
      <c r="D477" s="47"/>
      <c r="E477" s="47"/>
      <c r="F477" s="47"/>
      <c r="G477" s="47"/>
      <c r="H477" s="47"/>
      <c r="I477" s="47"/>
      <c r="J477" s="47"/>
      <c r="K477" s="47"/>
      <c r="L477" s="47"/>
      <c r="M477" s="47"/>
      <c r="N477" s="47"/>
      <c r="O477" s="47"/>
      <c r="P477" s="47"/>
      <c r="Q477" s="47"/>
      <c r="R477" s="47"/>
      <c r="S477" s="47"/>
      <c r="T477" s="47"/>
      <c r="U477" s="47"/>
      <c r="V477" s="47"/>
      <c r="W477" s="47"/>
      <c r="X477" s="47"/>
    </row>
    <row r="478" spans="1:24" ht="15" customHeight="1" x14ac:dyDescent="0.25">
      <c r="A478" s="22">
        <v>472</v>
      </c>
      <c r="B478" s="31"/>
      <c r="C478" s="47"/>
      <c r="D478" s="47"/>
      <c r="E478" s="47"/>
      <c r="F478" s="47"/>
      <c r="G478" s="47"/>
      <c r="H478" s="47"/>
      <c r="I478" s="47"/>
      <c r="J478" s="47"/>
      <c r="K478" s="47"/>
      <c r="L478" s="47"/>
      <c r="M478" s="47"/>
      <c r="N478" s="47"/>
      <c r="O478" s="47"/>
      <c r="P478" s="47"/>
      <c r="Q478" s="47"/>
      <c r="R478" s="47"/>
      <c r="S478" s="47"/>
      <c r="T478" s="47"/>
      <c r="U478" s="47"/>
      <c r="V478" s="47"/>
      <c r="W478" s="47"/>
      <c r="X478" s="47"/>
    </row>
    <row r="479" spans="1:24" ht="15" customHeight="1" x14ac:dyDescent="0.25">
      <c r="A479" s="22">
        <v>473</v>
      </c>
      <c r="B479" s="31"/>
      <c r="C479" s="47"/>
      <c r="D479" s="47"/>
      <c r="E479" s="47"/>
      <c r="F479" s="47"/>
      <c r="G479" s="47"/>
      <c r="H479" s="47"/>
      <c r="I479" s="47"/>
      <c r="J479" s="47"/>
      <c r="K479" s="47"/>
      <c r="L479" s="47"/>
      <c r="M479" s="47"/>
      <c r="N479" s="47"/>
      <c r="O479" s="47"/>
      <c r="P479" s="47"/>
      <c r="Q479" s="47"/>
      <c r="R479" s="47"/>
      <c r="S479" s="47"/>
      <c r="T479" s="47"/>
      <c r="U479" s="47"/>
      <c r="V479" s="47"/>
      <c r="W479" s="47"/>
      <c r="X479" s="47"/>
    </row>
    <row r="480" spans="1:24" ht="15" customHeight="1" x14ac:dyDescent="0.25">
      <c r="A480" s="22">
        <v>474</v>
      </c>
      <c r="B480" s="31"/>
      <c r="C480" s="47"/>
      <c r="D480" s="47"/>
      <c r="E480" s="47"/>
      <c r="F480" s="47"/>
      <c r="G480" s="47"/>
      <c r="H480" s="47"/>
      <c r="I480" s="47"/>
      <c r="J480" s="47"/>
      <c r="K480" s="47"/>
      <c r="L480" s="47"/>
      <c r="M480" s="47"/>
      <c r="N480" s="47"/>
      <c r="O480" s="47"/>
      <c r="P480" s="47"/>
      <c r="Q480" s="47"/>
      <c r="R480" s="47"/>
      <c r="S480" s="47"/>
      <c r="T480" s="47"/>
      <c r="U480" s="47"/>
      <c r="V480" s="47"/>
      <c r="W480" s="47"/>
      <c r="X480" s="47"/>
    </row>
    <row r="481" spans="1:24" ht="15" customHeight="1" x14ac:dyDescent="0.25">
      <c r="A481" s="22">
        <v>475</v>
      </c>
      <c r="B481" s="31"/>
      <c r="C481" s="47"/>
      <c r="D481" s="47"/>
      <c r="E481" s="47"/>
      <c r="F481" s="47"/>
      <c r="G481" s="47"/>
      <c r="H481" s="47"/>
      <c r="I481" s="47"/>
      <c r="J481" s="47"/>
      <c r="K481" s="47"/>
      <c r="L481" s="47"/>
      <c r="M481" s="47"/>
      <c r="N481" s="47"/>
      <c r="O481" s="47"/>
      <c r="P481" s="47"/>
      <c r="Q481" s="47"/>
      <c r="R481" s="47"/>
      <c r="S481" s="47"/>
      <c r="T481" s="47"/>
      <c r="U481" s="47"/>
      <c r="V481" s="47"/>
      <c r="W481" s="47"/>
      <c r="X481" s="47"/>
    </row>
    <row r="482" spans="1:24" ht="15" customHeight="1" x14ac:dyDescent="0.25">
      <c r="A482" s="22">
        <v>476</v>
      </c>
      <c r="B482" s="31"/>
      <c r="C482" s="47"/>
      <c r="D482" s="47"/>
      <c r="E482" s="47"/>
      <c r="F482" s="47"/>
      <c r="G482" s="47"/>
      <c r="H482" s="47"/>
      <c r="I482" s="47"/>
      <c r="J482" s="47"/>
      <c r="K482" s="47"/>
      <c r="L482" s="47"/>
      <c r="M482" s="47"/>
      <c r="N482" s="47"/>
      <c r="O482" s="47"/>
      <c r="P482" s="47"/>
      <c r="Q482" s="47"/>
      <c r="R482" s="47"/>
      <c r="S482" s="47"/>
      <c r="T482" s="47"/>
      <c r="U482" s="47"/>
      <c r="V482" s="47"/>
      <c r="W482" s="47"/>
      <c r="X482" s="47"/>
    </row>
    <row r="483" spans="1:24" ht="15" customHeight="1" x14ac:dyDescent="0.25">
      <c r="A483" s="22">
        <v>477</v>
      </c>
      <c r="B483" s="31"/>
      <c r="C483" s="47"/>
      <c r="D483" s="47"/>
      <c r="E483" s="47"/>
      <c r="F483" s="47"/>
      <c r="G483" s="47"/>
      <c r="H483" s="47"/>
      <c r="I483" s="47"/>
      <c r="J483" s="47"/>
      <c r="K483" s="47"/>
      <c r="L483" s="47"/>
      <c r="M483" s="47"/>
      <c r="N483" s="47"/>
      <c r="O483" s="47"/>
      <c r="P483" s="47"/>
      <c r="Q483" s="47"/>
      <c r="R483" s="47"/>
      <c r="S483" s="47"/>
      <c r="T483" s="47"/>
      <c r="U483" s="47"/>
      <c r="V483" s="47"/>
      <c r="W483" s="47"/>
      <c r="X483" s="47"/>
    </row>
    <row r="484" spans="1:24" ht="15" customHeight="1" x14ac:dyDescent="0.25">
      <c r="A484" s="22">
        <v>478</v>
      </c>
      <c r="B484" s="31"/>
      <c r="C484" s="47"/>
      <c r="D484" s="47"/>
      <c r="E484" s="47"/>
      <c r="F484" s="47"/>
      <c r="G484" s="47"/>
      <c r="H484" s="47"/>
      <c r="I484" s="47"/>
      <c r="J484" s="47"/>
      <c r="K484" s="47"/>
      <c r="L484" s="47"/>
      <c r="M484" s="47"/>
      <c r="N484" s="47"/>
      <c r="O484" s="47"/>
      <c r="P484" s="47"/>
      <c r="Q484" s="47"/>
      <c r="R484" s="47"/>
      <c r="S484" s="47"/>
      <c r="T484" s="47"/>
      <c r="U484" s="47"/>
      <c r="V484" s="47"/>
      <c r="W484" s="47"/>
      <c r="X484" s="47"/>
    </row>
    <row r="485" spans="1:24" ht="15" customHeight="1" x14ac:dyDescent="0.25">
      <c r="A485" s="22">
        <v>479</v>
      </c>
      <c r="B485" s="31"/>
      <c r="C485" s="47"/>
      <c r="D485" s="47"/>
      <c r="E485" s="47"/>
      <c r="F485" s="47"/>
      <c r="G485" s="47"/>
      <c r="H485" s="47"/>
      <c r="I485" s="47"/>
      <c r="J485" s="47"/>
      <c r="K485" s="47"/>
      <c r="L485" s="47"/>
      <c r="M485" s="47"/>
      <c r="N485" s="47"/>
      <c r="O485" s="47"/>
      <c r="P485" s="47"/>
      <c r="Q485" s="47"/>
      <c r="R485" s="47"/>
      <c r="S485" s="47"/>
      <c r="T485" s="47"/>
      <c r="U485" s="47"/>
      <c r="V485" s="47"/>
      <c r="W485" s="47"/>
      <c r="X485" s="47"/>
    </row>
    <row r="486" spans="1:24" ht="15" customHeight="1" x14ac:dyDescent="0.25">
      <c r="A486" s="22">
        <v>480</v>
      </c>
      <c r="B486" s="31"/>
      <c r="C486" s="47"/>
      <c r="D486" s="47"/>
      <c r="E486" s="47"/>
      <c r="F486" s="47"/>
      <c r="G486" s="47"/>
      <c r="H486" s="47"/>
      <c r="I486" s="47"/>
      <c r="J486" s="47"/>
      <c r="K486" s="47"/>
      <c r="L486" s="47"/>
      <c r="M486" s="47"/>
      <c r="N486" s="47"/>
      <c r="O486" s="47"/>
      <c r="P486" s="47"/>
      <c r="Q486" s="47"/>
      <c r="R486" s="47"/>
      <c r="S486" s="47"/>
      <c r="T486" s="47"/>
      <c r="U486" s="47"/>
      <c r="V486" s="47"/>
      <c r="W486" s="47"/>
      <c r="X486" s="47"/>
    </row>
    <row r="487" spans="1:24" ht="15" customHeight="1" x14ac:dyDescent="0.25">
      <c r="A487" s="22">
        <v>481</v>
      </c>
      <c r="B487" s="31"/>
      <c r="C487" s="47"/>
      <c r="D487" s="47"/>
      <c r="E487" s="47"/>
      <c r="F487" s="47"/>
      <c r="G487" s="47"/>
      <c r="H487" s="47"/>
      <c r="I487" s="47"/>
      <c r="J487" s="47"/>
      <c r="K487" s="47"/>
      <c r="L487" s="47"/>
      <c r="M487" s="47"/>
      <c r="N487" s="47"/>
      <c r="O487" s="47"/>
      <c r="P487" s="47"/>
      <c r="Q487" s="47"/>
      <c r="R487" s="47"/>
      <c r="S487" s="47"/>
      <c r="T487" s="47"/>
      <c r="U487" s="47"/>
      <c r="V487" s="47"/>
      <c r="W487" s="47"/>
      <c r="X487" s="47"/>
    </row>
    <row r="488" spans="1:24" ht="15" customHeight="1" x14ac:dyDescent="0.25">
      <c r="A488" s="22">
        <v>482</v>
      </c>
      <c r="B488" s="31"/>
      <c r="C488" s="47"/>
      <c r="D488" s="47"/>
      <c r="E488" s="47"/>
      <c r="F488" s="47"/>
      <c r="G488" s="47"/>
      <c r="H488" s="47"/>
      <c r="I488" s="47"/>
      <c r="J488" s="47"/>
      <c r="K488" s="47"/>
      <c r="L488" s="47"/>
      <c r="M488" s="47"/>
      <c r="N488" s="47"/>
      <c r="O488" s="47"/>
      <c r="P488" s="47"/>
      <c r="Q488" s="47"/>
      <c r="R488" s="47"/>
      <c r="S488" s="47"/>
      <c r="T488" s="47"/>
      <c r="U488" s="47"/>
      <c r="V488" s="47"/>
      <c r="W488" s="47"/>
      <c r="X488" s="47"/>
    </row>
    <row r="489" spans="1:24" ht="15" customHeight="1" x14ac:dyDescent="0.25">
      <c r="A489" s="22">
        <v>483</v>
      </c>
      <c r="B489" s="31"/>
      <c r="C489" s="47"/>
      <c r="D489" s="47"/>
      <c r="E489" s="47"/>
      <c r="F489" s="47"/>
      <c r="G489" s="47"/>
      <c r="H489" s="47"/>
      <c r="I489" s="47"/>
      <c r="J489" s="47"/>
      <c r="K489" s="47"/>
      <c r="L489" s="47"/>
      <c r="M489" s="47"/>
      <c r="N489" s="47"/>
      <c r="O489" s="47"/>
      <c r="P489" s="47"/>
      <c r="Q489" s="47"/>
      <c r="R489" s="47"/>
      <c r="S489" s="47"/>
      <c r="T489" s="47"/>
      <c r="U489" s="47"/>
      <c r="V489" s="47"/>
      <c r="W489" s="47"/>
      <c r="X489" s="47"/>
    </row>
    <row r="490" spans="1:24" ht="15" customHeight="1" x14ac:dyDescent="0.25">
      <c r="A490" s="22">
        <v>484</v>
      </c>
      <c r="B490" s="31"/>
      <c r="C490" s="47"/>
      <c r="D490" s="47"/>
      <c r="E490" s="47"/>
      <c r="F490" s="47"/>
      <c r="G490" s="47"/>
      <c r="H490" s="47"/>
      <c r="I490" s="47"/>
      <c r="J490" s="47"/>
      <c r="K490" s="47"/>
      <c r="L490" s="47"/>
      <c r="M490" s="47"/>
      <c r="N490" s="47"/>
      <c r="O490" s="47"/>
      <c r="P490" s="47"/>
      <c r="Q490" s="47"/>
      <c r="R490" s="47"/>
      <c r="S490" s="47"/>
      <c r="T490" s="47"/>
      <c r="U490" s="47"/>
      <c r="V490" s="47"/>
      <c r="W490" s="47"/>
      <c r="X490" s="47"/>
    </row>
    <row r="491" spans="1:24" ht="15" customHeight="1" x14ac:dyDescent="0.25">
      <c r="A491" s="22">
        <v>485</v>
      </c>
      <c r="B491" s="31"/>
      <c r="C491" s="47"/>
      <c r="D491" s="47"/>
      <c r="E491" s="47"/>
      <c r="F491" s="47"/>
      <c r="G491" s="47"/>
      <c r="H491" s="47"/>
      <c r="I491" s="47"/>
      <c r="J491" s="47"/>
      <c r="K491" s="47"/>
      <c r="L491" s="47"/>
      <c r="M491" s="47"/>
      <c r="N491" s="47"/>
      <c r="O491" s="47"/>
      <c r="P491" s="47"/>
      <c r="Q491" s="47"/>
      <c r="R491" s="47"/>
      <c r="S491" s="47"/>
      <c r="T491" s="47"/>
      <c r="U491" s="47"/>
      <c r="V491" s="47"/>
      <c r="W491" s="47"/>
      <c r="X491" s="47"/>
    </row>
    <row r="492" spans="1:24" ht="15" customHeight="1" x14ac:dyDescent="0.25">
      <c r="A492" s="22">
        <v>486</v>
      </c>
      <c r="B492" s="31"/>
      <c r="C492" s="47"/>
      <c r="D492" s="47"/>
      <c r="E492" s="47"/>
      <c r="F492" s="47"/>
      <c r="G492" s="47"/>
      <c r="H492" s="47"/>
      <c r="I492" s="47"/>
      <c r="J492" s="47"/>
      <c r="K492" s="47"/>
      <c r="L492" s="47"/>
      <c r="M492" s="47"/>
      <c r="N492" s="47"/>
      <c r="O492" s="47"/>
      <c r="P492" s="47"/>
      <c r="Q492" s="47"/>
      <c r="R492" s="47"/>
      <c r="S492" s="47"/>
      <c r="T492" s="47"/>
      <c r="U492" s="47"/>
      <c r="V492" s="47"/>
      <c r="W492" s="47"/>
      <c r="X492" s="47"/>
    </row>
    <row r="493" spans="1:24" ht="15" customHeight="1" x14ac:dyDescent="0.25">
      <c r="A493" s="22">
        <v>487</v>
      </c>
      <c r="B493" s="31"/>
      <c r="C493" s="47"/>
      <c r="D493" s="47"/>
      <c r="E493" s="47"/>
      <c r="F493" s="47"/>
      <c r="G493" s="47"/>
      <c r="H493" s="47"/>
      <c r="I493" s="47"/>
      <c r="J493" s="47"/>
      <c r="K493" s="47"/>
      <c r="L493" s="47"/>
      <c r="M493" s="47"/>
      <c r="N493" s="47"/>
      <c r="O493" s="47"/>
      <c r="P493" s="47"/>
      <c r="Q493" s="47"/>
      <c r="R493" s="47"/>
      <c r="S493" s="47"/>
      <c r="T493" s="47"/>
      <c r="U493" s="47"/>
      <c r="V493" s="47"/>
      <c r="W493" s="47"/>
      <c r="X493" s="47"/>
    </row>
    <row r="494" spans="1:24" ht="15" customHeight="1" x14ac:dyDescent="0.25">
      <c r="A494" s="22">
        <v>488</v>
      </c>
      <c r="B494" s="31"/>
      <c r="C494" s="47"/>
      <c r="D494" s="47"/>
      <c r="E494" s="47"/>
      <c r="F494" s="47"/>
      <c r="G494" s="47"/>
      <c r="H494" s="47"/>
      <c r="I494" s="47"/>
      <c r="J494" s="47"/>
      <c r="K494" s="47"/>
      <c r="L494" s="47"/>
      <c r="M494" s="47"/>
      <c r="N494" s="47"/>
      <c r="O494" s="47"/>
      <c r="P494" s="47"/>
      <c r="Q494" s="47"/>
      <c r="R494" s="47"/>
      <c r="S494" s="47"/>
      <c r="T494" s="47"/>
      <c r="U494" s="47"/>
      <c r="V494" s="47"/>
      <c r="W494" s="47"/>
      <c r="X494" s="47"/>
    </row>
    <row r="495" spans="1:24" ht="15" customHeight="1" x14ac:dyDescent="0.25">
      <c r="A495" s="22">
        <v>489</v>
      </c>
      <c r="B495" s="31"/>
      <c r="C495" s="47"/>
      <c r="D495" s="47"/>
      <c r="E495" s="47"/>
      <c r="F495" s="47"/>
      <c r="G495" s="47"/>
      <c r="H495" s="47"/>
      <c r="I495" s="47"/>
      <c r="J495" s="47"/>
      <c r="K495" s="47"/>
      <c r="L495" s="47"/>
      <c r="M495" s="47"/>
      <c r="N495" s="47"/>
      <c r="O495" s="47"/>
      <c r="P495" s="47"/>
      <c r="Q495" s="47"/>
      <c r="R495" s="47"/>
      <c r="S495" s="47"/>
      <c r="T495" s="47"/>
      <c r="U495" s="47"/>
      <c r="V495" s="47"/>
      <c r="W495" s="47"/>
      <c r="X495" s="47"/>
    </row>
    <row r="496" spans="1:24" ht="15" customHeight="1" x14ac:dyDescent="0.25">
      <c r="A496" s="22">
        <v>490</v>
      </c>
      <c r="B496" s="31"/>
      <c r="C496" s="47"/>
      <c r="D496" s="47"/>
      <c r="E496" s="47"/>
      <c r="F496" s="47"/>
      <c r="G496" s="47"/>
      <c r="H496" s="47"/>
      <c r="I496" s="47"/>
      <c r="J496" s="47"/>
      <c r="K496" s="47"/>
      <c r="L496" s="47"/>
      <c r="M496" s="47"/>
      <c r="N496" s="47"/>
      <c r="O496" s="47"/>
      <c r="P496" s="47"/>
      <c r="Q496" s="47"/>
      <c r="R496" s="47"/>
      <c r="S496" s="47"/>
      <c r="T496" s="47"/>
      <c r="U496" s="47"/>
      <c r="V496" s="47"/>
      <c r="W496" s="47"/>
      <c r="X496" s="47"/>
    </row>
    <row r="497" spans="1:24" ht="15" customHeight="1" x14ac:dyDescent="0.25">
      <c r="A497" s="22">
        <v>491</v>
      </c>
      <c r="B497" s="31"/>
      <c r="C497" s="47"/>
      <c r="D497" s="47"/>
      <c r="E497" s="47"/>
      <c r="F497" s="47"/>
      <c r="G497" s="47"/>
      <c r="H497" s="47"/>
      <c r="I497" s="47"/>
      <c r="J497" s="47"/>
      <c r="K497" s="47"/>
      <c r="L497" s="47"/>
      <c r="M497" s="47"/>
      <c r="N497" s="47"/>
      <c r="O497" s="47"/>
      <c r="P497" s="47"/>
      <c r="Q497" s="47"/>
      <c r="R497" s="47"/>
      <c r="S497" s="47"/>
      <c r="T497" s="47"/>
      <c r="U497" s="47"/>
      <c r="V497" s="47"/>
      <c r="W497" s="47"/>
      <c r="X497" s="47"/>
    </row>
    <row r="498" spans="1:24" ht="15" customHeight="1" x14ac:dyDescent="0.25">
      <c r="A498" s="22">
        <v>492</v>
      </c>
      <c r="B498" s="31"/>
      <c r="C498" s="47"/>
      <c r="D498" s="47"/>
      <c r="E498" s="47"/>
      <c r="F498" s="47"/>
      <c r="G498" s="47"/>
      <c r="H498" s="47"/>
      <c r="I498" s="47"/>
      <c r="J498" s="47"/>
      <c r="K498" s="47"/>
      <c r="L498" s="47"/>
      <c r="M498" s="47"/>
      <c r="N498" s="47"/>
      <c r="O498" s="47"/>
      <c r="P498" s="47"/>
      <c r="Q498" s="47"/>
      <c r="R498" s="47"/>
      <c r="S498" s="47"/>
      <c r="T498" s="47"/>
      <c r="U498" s="47"/>
      <c r="V498" s="47"/>
      <c r="W498" s="47"/>
      <c r="X498" s="47"/>
    </row>
    <row r="499" spans="1:24" ht="15" customHeight="1" x14ac:dyDescent="0.25">
      <c r="A499" s="22">
        <v>493</v>
      </c>
      <c r="B499" s="31"/>
      <c r="C499" s="47"/>
      <c r="D499" s="47"/>
      <c r="E499" s="47"/>
      <c r="F499" s="47"/>
      <c r="G499" s="47"/>
      <c r="H499" s="47"/>
      <c r="I499" s="47"/>
      <c r="J499" s="47"/>
      <c r="K499" s="47"/>
      <c r="L499" s="47"/>
      <c r="M499" s="47"/>
      <c r="N499" s="47"/>
      <c r="O499" s="47"/>
      <c r="P499" s="47"/>
      <c r="Q499" s="47"/>
      <c r="R499" s="47"/>
      <c r="S499" s="47"/>
      <c r="T499" s="47"/>
      <c r="U499" s="47"/>
      <c r="V499" s="47"/>
      <c r="W499" s="47"/>
      <c r="X499" s="47"/>
    </row>
    <row r="500" spans="1:24" ht="15" customHeight="1" x14ac:dyDescent="0.25">
      <c r="A500" s="22">
        <v>494</v>
      </c>
      <c r="B500" s="31"/>
      <c r="C500" s="47"/>
      <c r="D500" s="47"/>
      <c r="E500" s="47"/>
      <c r="F500" s="47"/>
      <c r="G500" s="47"/>
      <c r="H500" s="47"/>
      <c r="I500" s="47"/>
      <c r="J500" s="47"/>
      <c r="K500" s="47"/>
      <c r="L500" s="47"/>
      <c r="M500" s="47"/>
      <c r="N500" s="47"/>
      <c r="O500" s="47"/>
      <c r="P500" s="47"/>
      <c r="Q500" s="47"/>
      <c r="R500" s="47"/>
      <c r="S500" s="47"/>
      <c r="T500" s="47"/>
      <c r="U500" s="47"/>
      <c r="V500" s="47"/>
      <c r="W500" s="47"/>
      <c r="X500" s="47"/>
    </row>
  </sheetData>
  <mergeCells count="14">
    <mergeCell ref="W1:X2"/>
    <mergeCell ref="A1:A4"/>
    <mergeCell ref="B1:B4"/>
    <mergeCell ref="C1:F1"/>
    <mergeCell ref="G1:H2"/>
    <mergeCell ref="I1:J2"/>
    <mergeCell ref="K1:L2"/>
    <mergeCell ref="C2:D2"/>
    <mergeCell ref="E2:F2"/>
    <mergeCell ref="M1:N2"/>
    <mergeCell ref="O1:P2"/>
    <mergeCell ref="Q1:R2"/>
    <mergeCell ref="S1:T2"/>
    <mergeCell ref="U1:V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5"/>
  <sheetViews>
    <sheetView zoomScale="75" zoomScaleNormal="75" workbookViewId="0">
      <pane ySplit="6" topLeftCell="A7" activePane="bottomLeft" state="frozen"/>
      <selection pane="bottomLeft" sqref="A1:A4"/>
    </sheetView>
  </sheetViews>
  <sheetFormatPr defaultRowHeight="15" x14ac:dyDescent="0.25"/>
  <cols>
    <col min="1" max="1" width="4.7109375" style="2" customWidth="1"/>
    <col min="2" max="2" width="15.7109375" style="2" customWidth="1"/>
    <col min="3" max="24" width="14.28515625" style="2" customWidth="1"/>
    <col min="25" max="246" width="9.140625" style="2"/>
    <col min="247" max="247" width="34.7109375" style="2" customWidth="1"/>
    <col min="248" max="248" width="14.28515625" style="2" customWidth="1"/>
    <col min="249" max="249" width="9.140625" style="2" customWidth="1"/>
    <col min="250" max="250" width="11.7109375" style="2" customWidth="1"/>
    <col min="251" max="251" width="12.85546875" style="2" customWidth="1"/>
    <col min="252" max="252" width="9.140625" style="2" customWidth="1"/>
    <col min="253" max="253" width="13.85546875" style="2" customWidth="1"/>
    <col min="254" max="262" width="9.140625" style="2" customWidth="1"/>
    <col min="263" max="263" width="15.42578125" style="2" customWidth="1"/>
    <col min="264" max="264" width="9.140625" style="2" customWidth="1"/>
    <col min="265" max="265" width="17" style="2" customWidth="1"/>
    <col min="266" max="266" width="19.140625" style="2" customWidth="1"/>
    <col min="267" max="267" width="9.140625" style="2" customWidth="1"/>
    <col min="268" max="268" width="19.5703125" style="2" customWidth="1"/>
    <col min="269" max="269" width="19" style="2" customWidth="1"/>
    <col min="270" max="270" width="9.140625" style="2" customWidth="1"/>
    <col min="271" max="271" width="18.28515625" style="2" customWidth="1"/>
    <col min="272" max="272" width="16.5703125" style="2" customWidth="1"/>
    <col min="273" max="273" width="9.140625" style="2" customWidth="1"/>
    <col min="274" max="274" width="18" style="2" customWidth="1"/>
    <col min="275" max="275" width="16.5703125" style="2" customWidth="1"/>
    <col min="276" max="276" width="9.140625" style="2" customWidth="1"/>
    <col min="277" max="277" width="17.7109375" style="2" customWidth="1"/>
    <col min="278" max="278" width="15.28515625" style="2" customWidth="1"/>
    <col min="279" max="279" width="9.140625" style="2" customWidth="1"/>
    <col min="280" max="280" width="15.140625" style="2" customWidth="1"/>
    <col min="281" max="502" width="9.140625" style="2"/>
    <col min="503" max="503" width="34.7109375" style="2" customWidth="1"/>
    <col min="504" max="504" width="14.28515625" style="2" customWidth="1"/>
    <col min="505" max="505" width="9.140625" style="2" customWidth="1"/>
    <col min="506" max="506" width="11.7109375" style="2" customWidth="1"/>
    <col min="507" max="507" width="12.85546875" style="2" customWidth="1"/>
    <col min="508" max="508" width="9.140625" style="2" customWidth="1"/>
    <col min="509" max="509" width="13.85546875" style="2" customWidth="1"/>
    <col min="510" max="518" width="9.140625" style="2" customWidth="1"/>
    <col min="519" max="519" width="15.42578125" style="2" customWidth="1"/>
    <col min="520" max="520" width="9.140625" style="2" customWidth="1"/>
    <col min="521" max="521" width="17" style="2" customWidth="1"/>
    <col min="522" max="522" width="19.140625" style="2" customWidth="1"/>
    <col min="523" max="523" width="9.140625" style="2" customWidth="1"/>
    <col min="524" max="524" width="19.5703125" style="2" customWidth="1"/>
    <col min="525" max="525" width="19" style="2" customWidth="1"/>
    <col min="526" max="526" width="9.140625" style="2" customWidth="1"/>
    <col min="527" max="527" width="18.28515625" style="2" customWidth="1"/>
    <col min="528" max="528" width="16.5703125" style="2" customWidth="1"/>
    <col min="529" max="529" width="9.140625" style="2" customWidth="1"/>
    <col min="530" max="530" width="18" style="2" customWidth="1"/>
    <col min="531" max="531" width="16.5703125" style="2" customWidth="1"/>
    <col min="532" max="532" width="9.140625" style="2" customWidth="1"/>
    <col min="533" max="533" width="17.7109375" style="2" customWidth="1"/>
    <col min="534" max="534" width="15.28515625" style="2" customWidth="1"/>
    <col min="535" max="535" width="9.140625" style="2" customWidth="1"/>
    <col min="536" max="536" width="15.140625" style="2" customWidth="1"/>
    <col min="537" max="758" width="9.140625" style="2"/>
    <col min="759" max="759" width="34.7109375" style="2" customWidth="1"/>
    <col min="760" max="760" width="14.28515625" style="2" customWidth="1"/>
    <col min="761" max="761" width="9.140625" style="2" customWidth="1"/>
    <col min="762" max="762" width="11.7109375" style="2" customWidth="1"/>
    <col min="763" max="763" width="12.85546875" style="2" customWidth="1"/>
    <col min="764" max="764" width="9.140625" style="2" customWidth="1"/>
    <col min="765" max="765" width="13.85546875" style="2" customWidth="1"/>
    <col min="766" max="774" width="9.140625" style="2" customWidth="1"/>
    <col min="775" max="775" width="15.42578125" style="2" customWidth="1"/>
    <col min="776" max="776" width="9.140625" style="2" customWidth="1"/>
    <col min="777" max="777" width="17" style="2" customWidth="1"/>
    <col min="778" max="778" width="19.140625" style="2" customWidth="1"/>
    <col min="779" max="779" width="9.140625" style="2" customWidth="1"/>
    <col min="780" max="780" width="19.5703125" style="2" customWidth="1"/>
    <col min="781" max="781" width="19" style="2" customWidth="1"/>
    <col min="782" max="782" width="9.140625" style="2" customWidth="1"/>
    <col min="783" max="783" width="18.28515625" style="2" customWidth="1"/>
    <col min="784" max="784" width="16.5703125" style="2" customWidth="1"/>
    <col min="785" max="785" width="9.140625" style="2" customWidth="1"/>
    <col min="786" max="786" width="18" style="2" customWidth="1"/>
    <col min="787" max="787" width="16.5703125" style="2" customWidth="1"/>
    <col min="788" max="788" width="9.140625" style="2" customWidth="1"/>
    <col min="789" max="789" width="17.7109375" style="2" customWidth="1"/>
    <col min="790" max="790" width="15.28515625" style="2" customWidth="1"/>
    <col min="791" max="791" width="9.140625" style="2" customWidth="1"/>
    <col min="792" max="792" width="15.140625" style="2" customWidth="1"/>
    <col min="793" max="1014" width="9.140625" style="2"/>
    <col min="1015" max="1015" width="34.7109375" style="2" customWidth="1"/>
    <col min="1016" max="1016" width="14.28515625" style="2" customWidth="1"/>
    <col min="1017" max="1017" width="9.140625" style="2" customWidth="1"/>
    <col min="1018" max="1018" width="11.7109375" style="2" customWidth="1"/>
    <col min="1019" max="1019" width="12.85546875" style="2" customWidth="1"/>
    <col min="1020" max="1020" width="9.140625" style="2" customWidth="1"/>
    <col min="1021" max="1021" width="13.85546875" style="2" customWidth="1"/>
    <col min="1022" max="1030" width="9.140625" style="2" customWidth="1"/>
    <col min="1031" max="1031" width="15.42578125" style="2" customWidth="1"/>
    <col min="1032" max="1032" width="9.140625" style="2" customWidth="1"/>
    <col min="1033" max="1033" width="17" style="2" customWidth="1"/>
    <col min="1034" max="1034" width="19.140625" style="2" customWidth="1"/>
    <col min="1035" max="1035" width="9.140625" style="2" customWidth="1"/>
    <col min="1036" max="1036" width="19.5703125" style="2" customWidth="1"/>
    <col min="1037" max="1037" width="19" style="2" customWidth="1"/>
    <col min="1038" max="1038" width="9.140625" style="2" customWidth="1"/>
    <col min="1039" max="1039" width="18.28515625" style="2" customWidth="1"/>
    <col min="1040" max="1040" width="16.5703125" style="2" customWidth="1"/>
    <col min="1041" max="1041" width="9.140625" style="2" customWidth="1"/>
    <col min="1042" max="1042" width="18" style="2" customWidth="1"/>
    <col min="1043" max="1043" width="16.5703125" style="2" customWidth="1"/>
    <col min="1044" max="1044" width="9.140625" style="2" customWidth="1"/>
    <col min="1045" max="1045" width="17.7109375" style="2" customWidth="1"/>
    <col min="1046" max="1046" width="15.28515625" style="2" customWidth="1"/>
    <col min="1047" max="1047" width="9.140625" style="2" customWidth="1"/>
    <col min="1048" max="1048" width="15.140625" style="2" customWidth="1"/>
    <col min="1049" max="1270" width="9.140625" style="2"/>
    <col min="1271" max="1271" width="34.7109375" style="2" customWidth="1"/>
    <col min="1272" max="1272" width="14.28515625" style="2" customWidth="1"/>
    <col min="1273" max="1273" width="9.140625" style="2" customWidth="1"/>
    <col min="1274" max="1274" width="11.7109375" style="2" customWidth="1"/>
    <col min="1275" max="1275" width="12.85546875" style="2" customWidth="1"/>
    <col min="1276" max="1276" width="9.140625" style="2" customWidth="1"/>
    <col min="1277" max="1277" width="13.85546875" style="2" customWidth="1"/>
    <col min="1278" max="1286" width="9.140625" style="2" customWidth="1"/>
    <col min="1287" max="1287" width="15.42578125" style="2" customWidth="1"/>
    <col min="1288" max="1288" width="9.140625" style="2" customWidth="1"/>
    <col min="1289" max="1289" width="17" style="2" customWidth="1"/>
    <col min="1290" max="1290" width="19.140625" style="2" customWidth="1"/>
    <col min="1291" max="1291" width="9.140625" style="2" customWidth="1"/>
    <col min="1292" max="1292" width="19.5703125" style="2" customWidth="1"/>
    <col min="1293" max="1293" width="19" style="2" customWidth="1"/>
    <col min="1294" max="1294" width="9.140625" style="2" customWidth="1"/>
    <col min="1295" max="1295" width="18.28515625" style="2" customWidth="1"/>
    <col min="1296" max="1296" width="16.5703125" style="2" customWidth="1"/>
    <col min="1297" max="1297" width="9.140625" style="2" customWidth="1"/>
    <col min="1298" max="1298" width="18" style="2" customWidth="1"/>
    <col min="1299" max="1299" width="16.5703125" style="2" customWidth="1"/>
    <col min="1300" max="1300" width="9.140625" style="2" customWidth="1"/>
    <col min="1301" max="1301" width="17.7109375" style="2" customWidth="1"/>
    <col min="1302" max="1302" width="15.28515625" style="2" customWidth="1"/>
    <col min="1303" max="1303" width="9.140625" style="2" customWidth="1"/>
    <col min="1304" max="1304" width="15.140625" style="2" customWidth="1"/>
    <col min="1305" max="1526" width="9.140625" style="2"/>
    <col min="1527" max="1527" width="34.7109375" style="2" customWidth="1"/>
    <col min="1528" max="1528" width="14.28515625" style="2" customWidth="1"/>
    <col min="1529" max="1529" width="9.140625" style="2" customWidth="1"/>
    <col min="1530" max="1530" width="11.7109375" style="2" customWidth="1"/>
    <col min="1531" max="1531" width="12.85546875" style="2" customWidth="1"/>
    <col min="1532" max="1532" width="9.140625" style="2" customWidth="1"/>
    <col min="1533" max="1533" width="13.85546875" style="2" customWidth="1"/>
    <col min="1534" max="1542" width="9.140625" style="2" customWidth="1"/>
    <col min="1543" max="1543" width="15.42578125" style="2" customWidth="1"/>
    <col min="1544" max="1544" width="9.140625" style="2" customWidth="1"/>
    <col min="1545" max="1545" width="17" style="2" customWidth="1"/>
    <col min="1546" max="1546" width="19.140625" style="2" customWidth="1"/>
    <col min="1547" max="1547" width="9.140625" style="2" customWidth="1"/>
    <col min="1548" max="1548" width="19.5703125" style="2" customWidth="1"/>
    <col min="1549" max="1549" width="19" style="2" customWidth="1"/>
    <col min="1550" max="1550" width="9.140625" style="2" customWidth="1"/>
    <col min="1551" max="1551" width="18.28515625" style="2" customWidth="1"/>
    <col min="1552" max="1552" width="16.5703125" style="2" customWidth="1"/>
    <col min="1553" max="1553" width="9.140625" style="2" customWidth="1"/>
    <col min="1554" max="1554" width="18" style="2" customWidth="1"/>
    <col min="1555" max="1555" width="16.5703125" style="2" customWidth="1"/>
    <col min="1556" max="1556" width="9.140625" style="2" customWidth="1"/>
    <col min="1557" max="1557" width="17.7109375" style="2" customWidth="1"/>
    <col min="1558" max="1558" width="15.28515625" style="2" customWidth="1"/>
    <col min="1559" max="1559" width="9.140625" style="2" customWidth="1"/>
    <col min="1560" max="1560" width="15.140625" style="2" customWidth="1"/>
    <col min="1561" max="1782" width="9.140625" style="2"/>
    <col min="1783" max="1783" width="34.7109375" style="2" customWidth="1"/>
    <col min="1784" max="1784" width="14.28515625" style="2" customWidth="1"/>
    <col min="1785" max="1785" width="9.140625" style="2" customWidth="1"/>
    <col min="1786" max="1786" width="11.7109375" style="2" customWidth="1"/>
    <col min="1787" max="1787" width="12.85546875" style="2" customWidth="1"/>
    <col min="1788" max="1788" width="9.140625" style="2" customWidth="1"/>
    <col min="1789" max="1789" width="13.85546875" style="2" customWidth="1"/>
    <col min="1790" max="1798" width="9.140625" style="2" customWidth="1"/>
    <col min="1799" max="1799" width="15.42578125" style="2" customWidth="1"/>
    <col min="1800" max="1800" width="9.140625" style="2" customWidth="1"/>
    <col min="1801" max="1801" width="17" style="2" customWidth="1"/>
    <col min="1802" max="1802" width="19.140625" style="2" customWidth="1"/>
    <col min="1803" max="1803" width="9.140625" style="2" customWidth="1"/>
    <col min="1804" max="1804" width="19.5703125" style="2" customWidth="1"/>
    <col min="1805" max="1805" width="19" style="2" customWidth="1"/>
    <col min="1806" max="1806" width="9.140625" style="2" customWidth="1"/>
    <col min="1807" max="1807" width="18.28515625" style="2" customWidth="1"/>
    <col min="1808" max="1808" width="16.5703125" style="2" customWidth="1"/>
    <col min="1809" max="1809" width="9.140625" style="2" customWidth="1"/>
    <col min="1810" max="1810" width="18" style="2" customWidth="1"/>
    <col min="1811" max="1811" width="16.5703125" style="2" customWidth="1"/>
    <col min="1812" max="1812" width="9.140625" style="2" customWidth="1"/>
    <col min="1813" max="1813" width="17.7109375" style="2" customWidth="1"/>
    <col min="1814" max="1814" width="15.28515625" style="2" customWidth="1"/>
    <col min="1815" max="1815" width="9.140625" style="2" customWidth="1"/>
    <col min="1816" max="1816" width="15.140625" style="2" customWidth="1"/>
    <col min="1817" max="2038" width="9.140625" style="2"/>
    <col min="2039" max="2039" width="34.7109375" style="2" customWidth="1"/>
    <col min="2040" max="2040" width="14.28515625" style="2" customWidth="1"/>
    <col min="2041" max="2041" width="9.140625" style="2" customWidth="1"/>
    <col min="2042" max="2042" width="11.7109375" style="2" customWidth="1"/>
    <col min="2043" max="2043" width="12.85546875" style="2" customWidth="1"/>
    <col min="2044" max="2044" width="9.140625" style="2" customWidth="1"/>
    <col min="2045" max="2045" width="13.85546875" style="2" customWidth="1"/>
    <col min="2046" max="2054" width="9.140625" style="2" customWidth="1"/>
    <col min="2055" max="2055" width="15.42578125" style="2" customWidth="1"/>
    <col min="2056" max="2056" width="9.140625" style="2" customWidth="1"/>
    <col min="2057" max="2057" width="17" style="2" customWidth="1"/>
    <col min="2058" max="2058" width="19.140625" style="2" customWidth="1"/>
    <col min="2059" max="2059" width="9.140625" style="2" customWidth="1"/>
    <col min="2060" max="2060" width="19.5703125" style="2" customWidth="1"/>
    <col min="2061" max="2061" width="19" style="2" customWidth="1"/>
    <col min="2062" max="2062" width="9.140625" style="2" customWidth="1"/>
    <col min="2063" max="2063" width="18.28515625" style="2" customWidth="1"/>
    <col min="2064" max="2064" width="16.5703125" style="2" customWidth="1"/>
    <col min="2065" max="2065" width="9.140625" style="2" customWidth="1"/>
    <col min="2066" max="2066" width="18" style="2" customWidth="1"/>
    <col min="2067" max="2067" width="16.5703125" style="2" customWidth="1"/>
    <col min="2068" max="2068" width="9.140625" style="2" customWidth="1"/>
    <col min="2069" max="2069" width="17.7109375" style="2" customWidth="1"/>
    <col min="2070" max="2070" width="15.28515625" style="2" customWidth="1"/>
    <col min="2071" max="2071" width="9.140625" style="2" customWidth="1"/>
    <col min="2072" max="2072" width="15.140625" style="2" customWidth="1"/>
    <col min="2073" max="2294" width="9.140625" style="2"/>
    <col min="2295" max="2295" width="34.7109375" style="2" customWidth="1"/>
    <col min="2296" max="2296" width="14.28515625" style="2" customWidth="1"/>
    <col min="2297" max="2297" width="9.140625" style="2" customWidth="1"/>
    <col min="2298" max="2298" width="11.7109375" style="2" customWidth="1"/>
    <col min="2299" max="2299" width="12.85546875" style="2" customWidth="1"/>
    <col min="2300" max="2300" width="9.140625" style="2" customWidth="1"/>
    <col min="2301" max="2301" width="13.85546875" style="2" customWidth="1"/>
    <col min="2302" max="2310" width="9.140625" style="2" customWidth="1"/>
    <col min="2311" max="2311" width="15.42578125" style="2" customWidth="1"/>
    <col min="2312" max="2312" width="9.140625" style="2" customWidth="1"/>
    <col min="2313" max="2313" width="17" style="2" customWidth="1"/>
    <col min="2314" max="2314" width="19.140625" style="2" customWidth="1"/>
    <col min="2315" max="2315" width="9.140625" style="2" customWidth="1"/>
    <col min="2316" max="2316" width="19.5703125" style="2" customWidth="1"/>
    <col min="2317" max="2317" width="19" style="2" customWidth="1"/>
    <col min="2318" max="2318" width="9.140625" style="2" customWidth="1"/>
    <col min="2319" max="2319" width="18.28515625" style="2" customWidth="1"/>
    <col min="2320" max="2320" width="16.5703125" style="2" customWidth="1"/>
    <col min="2321" max="2321" width="9.140625" style="2" customWidth="1"/>
    <col min="2322" max="2322" width="18" style="2" customWidth="1"/>
    <col min="2323" max="2323" width="16.5703125" style="2" customWidth="1"/>
    <col min="2324" max="2324" width="9.140625" style="2" customWidth="1"/>
    <col min="2325" max="2325" width="17.7109375" style="2" customWidth="1"/>
    <col min="2326" max="2326" width="15.28515625" style="2" customWidth="1"/>
    <col min="2327" max="2327" width="9.140625" style="2" customWidth="1"/>
    <col min="2328" max="2328" width="15.140625" style="2" customWidth="1"/>
    <col min="2329" max="2550" width="9.140625" style="2"/>
    <col min="2551" max="2551" width="34.7109375" style="2" customWidth="1"/>
    <col min="2552" max="2552" width="14.28515625" style="2" customWidth="1"/>
    <col min="2553" max="2553" width="9.140625" style="2" customWidth="1"/>
    <col min="2554" max="2554" width="11.7109375" style="2" customWidth="1"/>
    <col min="2555" max="2555" width="12.85546875" style="2" customWidth="1"/>
    <col min="2556" max="2556" width="9.140625" style="2" customWidth="1"/>
    <col min="2557" max="2557" width="13.85546875" style="2" customWidth="1"/>
    <col min="2558" max="2566" width="9.140625" style="2" customWidth="1"/>
    <col min="2567" max="2567" width="15.42578125" style="2" customWidth="1"/>
    <col min="2568" max="2568" width="9.140625" style="2" customWidth="1"/>
    <col min="2569" max="2569" width="17" style="2" customWidth="1"/>
    <col min="2570" max="2570" width="19.140625" style="2" customWidth="1"/>
    <col min="2571" max="2571" width="9.140625" style="2" customWidth="1"/>
    <col min="2572" max="2572" width="19.5703125" style="2" customWidth="1"/>
    <col min="2573" max="2573" width="19" style="2" customWidth="1"/>
    <col min="2574" max="2574" width="9.140625" style="2" customWidth="1"/>
    <col min="2575" max="2575" width="18.28515625" style="2" customWidth="1"/>
    <col min="2576" max="2576" width="16.5703125" style="2" customWidth="1"/>
    <col min="2577" max="2577" width="9.140625" style="2" customWidth="1"/>
    <col min="2578" max="2578" width="18" style="2" customWidth="1"/>
    <col min="2579" max="2579" width="16.5703125" style="2" customWidth="1"/>
    <col min="2580" max="2580" width="9.140625" style="2" customWidth="1"/>
    <col min="2581" max="2581" width="17.7109375" style="2" customWidth="1"/>
    <col min="2582" max="2582" width="15.28515625" style="2" customWidth="1"/>
    <col min="2583" max="2583" width="9.140625" style="2" customWidth="1"/>
    <col min="2584" max="2584" width="15.140625" style="2" customWidth="1"/>
    <col min="2585" max="2806" width="9.140625" style="2"/>
    <col min="2807" max="2807" width="34.7109375" style="2" customWidth="1"/>
    <col min="2808" max="2808" width="14.28515625" style="2" customWidth="1"/>
    <col min="2809" max="2809" width="9.140625" style="2" customWidth="1"/>
    <col min="2810" max="2810" width="11.7109375" style="2" customWidth="1"/>
    <col min="2811" max="2811" width="12.85546875" style="2" customWidth="1"/>
    <col min="2812" max="2812" width="9.140625" style="2" customWidth="1"/>
    <col min="2813" max="2813" width="13.85546875" style="2" customWidth="1"/>
    <col min="2814" max="2822" width="9.140625" style="2" customWidth="1"/>
    <col min="2823" max="2823" width="15.42578125" style="2" customWidth="1"/>
    <col min="2824" max="2824" width="9.140625" style="2" customWidth="1"/>
    <col min="2825" max="2825" width="17" style="2" customWidth="1"/>
    <col min="2826" max="2826" width="19.140625" style="2" customWidth="1"/>
    <col min="2827" max="2827" width="9.140625" style="2" customWidth="1"/>
    <col min="2828" max="2828" width="19.5703125" style="2" customWidth="1"/>
    <col min="2829" max="2829" width="19" style="2" customWidth="1"/>
    <col min="2830" max="2830" width="9.140625" style="2" customWidth="1"/>
    <col min="2831" max="2831" width="18.28515625" style="2" customWidth="1"/>
    <col min="2832" max="2832" width="16.5703125" style="2" customWidth="1"/>
    <col min="2833" max="2833" width="9.140625" style="2" customWidth="1"/>
    <col min="2834" max="2834" width="18" style="2" customWidth="1"/>
    <col min="2835" max="2835" width="16.5703125" style="2" customWidth="1"/>
    <col min="2836" max="2836" width="9.140625" style="2" customWidth="1"/>
    <col min="2837" max="2837" width="17.7109375" style="2" customWidth="1"/>
    <col min="2838" max="2838" width="15.28515625" style="2" customWidth="1"/>
    <col min="2839" max="2839" width="9.140625" style="2" customWidth="1"/>
    <col min="2840" max="2840" width="15.140625" style="2" customWidth="1"/>
    <col min="2841" max="3062" width="9.140625" style="2"/>
    <col min="3063" max="3063" width="34.7109375" style="2" customWidth="1"/>
    <col min="3064" max="3064" width="14.28515625" style="2" customWidth="1"/>
    <col min="3065" max="3065" width="9.140625" style="2" customWidth="1"/>
    <col min="3066" max="3066" width="11.7109375" style="2" customWidth="1"/>
    <col min="3067" max="3067" width="12.85546875" style="2" customWidth="1"/>
    <col min="3068" max="3068" width="9.140625" style="2" customWidth="1"/>
    <col min="3069" max="3069" width="13.85546875" style="2" customWidth="1"/>
    <col min="3070" max="3078" width="9.140625" style="2" customWidth="1"/>
    <col min="3079" max="3079" width="15.42578125" style="2" customWidth="1"/>
    <col min="3080" max="3080" width="9.140625" style="2" customWidth="1"/>
    <col min="3081" max="3081" width="17" style="2" customWidth="1"/>
    <col min="3082" max="3082" width="19.140625" style="2" customWidth="1"/>
    <col min="3083" max="3083" width="9.140625" style="2" customWidth="1"/>
    <col min="3084" max="3084" width="19.5703125" style="2" customWidth="1"/>
    <col min="3085" max="3085" width="19" style="2" customWidth="1"/>
    <col min="3086" max="3086" width="9.140625" style="2" customWidth="1"/>
    <col min="3087" max="3087" width="18.28515625" style="2" customWidth="1"/>
    <col min="3088" max="3088" width="16.5703125" style="2" customWidth="1"/>
    <col min="3089" max="3089" width="9.140625" style="2" customWidth="1"/>
    <col min="3090" max="3090" width="18" style="2" customWidth="1"/>
    <col min="3091" max="3091" width="16.5703125" style="2" customWidth="1"/>
    <col min="3092" max="3092" width="9.140625" style="2" customWidth="1"/>
    <col min="3093" max="3093" width="17.7109375" style="2" customWidth="1"/>
    <col min="3094" max="3094" width="15.28515625" style="2" customWidth="1"/>
    <col min="3095" max="3095" width="9.140625" style="2" customWidth="1"/>
    <col min="3096" max="3096" width="15.140625" style="2" customWidth="1"/>
    <col min="3097" max="3318" width="9.140625" style="2"/>
    <col min="3319" max="3319" width="34.7109375" style="2" customWidth="1"/>
    <col min="3320" max="3320" width="14.28515625" style="2" customWidth="1"/>
    <col min="3321" max="3321" width="9.140625" style="2" customWidth="1"/>
    <col min="3322" max="3322" width="11.7109375" style="2" customWidth="1"/>
    <col min="3323" max="3323" width="12.85546875" style="2" customWidth="1"/>
    <col min="3324" max="3324" width="9.140625" style="2" customWidth="1"/>
    <col min="3325" max="3325" width="13.85546875" style="2" customWidth="1"/>
    <col min="3326" max="3334" width="9.140625" style="2" customWidth="1"/>
    <col min="3335" max="3335" width="15.42578125" style="2" customWidth="1"/>
    <col min="3336" max="3336" width="9.140625" style="2" customWidth="1"/>
    <col min="3337" max="3337" width="17" style="2" customWidth="1"/>
    <col min="3338" max="3338" width="19.140625" style="2" customWidth="1"/>
    <col min="3339" max="3339" width="9.140625" style="2" customWidth="1"/>
    <col min="3340" max="3340" width="19.5703125" style="2" customWidth="1"/>
    <col min="3341" max="3341" width="19" style="2" customWidth="1"/>
    <col min="3342" max="3342" width="9.140625" style="2" customWidth="1"/>
    <col min="3343" max="3343" width="18.28515625" style="2" customWidth="1"/>
    <col min="3344" max="3344" width="16.5703125" style="2" customWidth="1"/>
    <col min="3345" max="3345" width="9.140625" style="2" customWidth="1"/>
    <col min="3346" max="3346" width="18" style="2" customWidth="1"/>
    <col min="3347" max="3347" width="16.5703125" style="2" customWidth="1"/>
    <col min="3348" max="3348" width="9.140625" style="2" customWidth="1"/>
    <col min="3349" max="3349" width="17.7109375" style="2" customWidth="1"/>
    <col min="3350" max="3350" width="15.28515625" style="2" customWidth="1"/>
    <col min="3351" max="3351" width="9.140625" style="2" customWidth="1"/>
    <col min="3352" max="3352" width="15.140625" style="2" customWidth="1"/>
    <col min="3353" max="3574" width="9.140625" style="2"/>
    <col min="3575" max="3575" width="34.7109375" style="2" customWidth="1"/>
    <col min="3576" max="3576" width="14.28515625" style="2" customWidth="1"/>
    <col min="3577" max="3577" width="9.140625" style="2" customWidth="1"/>
    <col min="3578" max="3578" width="11.7109375" style="2" customWidth="1"/>
    <col min="3579" max="3579" width="12.85546875" style="2" customWidth="1"/>
    <col min="3580" max="3580" width="9.140625" style="2" customWidth="1"/>
    <col min="3581" max="3581" width="13.85546875" style="2" customWidth="1"/>
    <col min="3582" max="3590" width="9.140625" style="2" customWidth="1"/>
    <col min="3591" max="3591" width="15.42578125" style="2" customWidth="1"/>
    <col min="3592" max="3592" width="9.140625" style="2" customWidth="1"/>
    <col min="3593" max="3593" width="17" style="2" customWidth="1"/>
    <col min="3594" max="3594" width="19.140625" style="2" customWidth="1"/>
    <col min="3595" max="3595" width="9.140625" style="2" customWidth="1"/>
    <col min="3596" max="3596" width="19.5703125" style="2" customWidth="1"/>
    <col min="3597" max="3597" width="19" style="2" customWidth="1"/>
    <col min="3598" max="3598" width="9.140625" style="2" customWidth="1"/>
    <col min="3599" max="3599" width="18.28515625" style="2" customWidth="1"/>
    <col min="3600" max="3600" width="16.5703125" style="2" customWidth="1"/>
    <col min="3601" max="3601" width="9.140625" style="2" customWidth="1"/>
    <col min="3602" max="3602" width="18" style="2" customWidth="1"/>
    <col min="3603" max="3603" width="16.5703125" style="2" customWidth="1"/>
    <col min="3604" max="3604" width="9.140625" style="2" customWidth="1"/>
    <col min="3605" max="3605" width="17.7109375" style="2" customWidth="1"/>
    <col min="3606" max="3606" width="15.28515625" style="2" customWidth="1"/>
    <col min="3607" max="3607" width="9.140625" style="2" customWidth="1"/>
    <col min="3608" max="3608" width="15.140625" style="2" customWidth="1"/>
    <col min="3609" max="3830" width="9.140625" style="2"/>
    <col min="3831" max="3831" width="34.7109375" style="2" customWidth="1"/>
    <col min="3832" max="3832" width="14.28515625" style="2" customWidth="1"/>
    <col min="3833" max="3833" width="9.140625" style="2" customWidth="1"/>
    <col min="3834" max="3834" width="11.7109375" style="2" customWidth="1"/>
    <col min="3835" max="3835" width="12.85546875" style="2" customWidth="1"/>
    <col min="3836" max="3836" width="9.140625" style="2" customWidth="1"/>
    <col min="3837" max="3837" width="13.85546875" style="2" customWidth="1"/>
    <col min="3838" max="3846" width="9.140625" style="2" customWidth="1"/>
    <col min="3847" max="3847" width="15.42578125" style="2" customWidth="1"/>
    <col min="3848" max="3848" width="9.140625" style="2" customWidth="1"/>
    <col min="3849" max="3849" width="17" style="2" customWidth="1"/>
    <col min="3850" max="3850" width="19.140625" style="2" customWidth="1"/>
    <col min="3851" max="3851" width="9.140625" style="2" customWidth="1"/>
    <col min="3852" max="3852" width="19.5703125" style="2" customWidth="1"/>
    <col min="3853" max="3853" width="19" style="2" customWidth="1"/>
    <col min="3854" max="3854" width="9.140625" style="2" customWidth="1"/>
    <col min="3855" max="3855" width="18.28515625" style="2" customWidth="1"/>
    <col min="3856" max="3856" width="16.5703125" style="2" customWidth="1"/>
    <col min="3857" max="3857" width="9.140625" style="2" customWidth="1"/>
    <col min="3858" max="3858" width="18" style="2" customWidth="1"/>
    <col min="3859" max="3859" width="16.5703125" style="2" customWidth="1"/>
    <col min="3860" max="3860" width="9.140625" style="2" customWidth="1"/>
    <col min="3861" max="3861" width="17.7109375" style="2" customWidth="1"/>
    <col min="3862" max="3862" width="15.28515625" style="2" customWidth="1"/>
    <col min="3863" max="3863" width="9.140625" style="2" customWidth="1"/>
    <col min="3864" max="3864" width="15.140625" style="2" customWidth="1"/>
    <col min="3865" max="4086" width="9.140625" style="2"/>
    <col min="4087" max="4087" width="34.7109375" style="2" customWidth="1"/>
    <col min="4088" max="4088" width="14.28515625" style="2" customWidth="1"/>
    <col min="4089" max="4089" width="9.140625" style="2" customWidth="1"/>
    <col min="4090" max="4090" width="11.7109375" style="2" customWidth="1"/>
    <col min="4091" max="4091" width="12.85546875" style="2" customWidth="1"/>
    <col min="4092" max="4092" width="9.140625" style="2" customWidth="1"/>
    <col min="4093" max="4093" width="13.85546875" style="2" customWidth="1"/>
    <col min="4094" max="4102" width="9.140625" style="2" customWidth="1"/>
    <col min="4103" max="4103" width="15.42578125" style="2" customWidth="1"/>
    <col min="4104" max="4104" width="9.140625" style="2" customWidth="1"/>
    <col min="4105" max="4105" width="17" style="2" customWidth="1"/>
    <col min="4106" max="4106" width="19.140625" style="2" customWidth="1"/>
    <col min="4107" max="4107" width="9.140625" style="2" customWidth="1"/>
    <col min="4108" max="4108" width="19.5703125" style="2" customWidth="1"/>
    <col min="4109" max="4109" width="19" style="2" customWidth="1"/>
    <col min="4110" max="4110" width="9.140625" style="2" customWidth="1"/>
    <col min="4111" max="4111" width="18.28515625" style="2" customWidth="1"/>
    <col min="4112" max="4112" width="16.5703125" style="2" customWidth="1"/>
    <col min="4113" max="4113" width="9.140625" style="2" customWidth="1"/>
    <col min="4114" max="4114" width="18" style="2" customWidth="1"/>
    <col min="4115" max="4115" width="16.5703125" style="2" customWidth="1"/>
    <col min="4116" max="4116" width="9.140625" style="2" customWidth="1"/>
    <col min="4117" max="4117" width="17.7109375" style="2" customWidth="1"/>
    <col min="4118" max="4118" width="15.28515625" style="2" customWidth="1"/>
    <col min="4119" max="4119" width="9.140625" style="2" customWidth="1"/>
    <col min="4120" max="4120" width="15.140625" style="2" customWidth="1"/>
    <col min="4121" max="4342" width="9.140625" style="2"/>
    <col min="4343" max="4343" width="34.7109375" style="2" customWidth="1"/>
    <col min="4344" max="4344" width="14.28515625" style="2" customWidth="1"/>
    <col min="4345" max="4345" width="9.140625" style="2" customWidth="1"/>
    <col min="4346" max="4346" width="11.7109375" style="2" customWidth="1"/>
    <col min="4347" max="4347" width="12.85546875" style="2" customWidth="1"/>
    <col min="4348" max="4348" width="9.140625" style="2" customWidth="1"/>
    <col min="4349" max="4349" width="13.85546875" style="2" customWidth="1"/>
    <col min="4350" max="4358" width="9.140625" style="2" customWidth="1"/>
    <col min="4359" max="4359" width="15.42578125" style="2" customWidth="1"/>
    <col min="4360" max="4360" width="9.140625" style="2" customWidth="1"/>
    <col min="4361" max="4361" width="17" style="2" customWidth="1"/>
    <col min="4362" max="4362" width="19.140625" style="2" customWidth="1"/>
    <col min="4363" max="4363" width="9.140625" style="2" customWidth="1"/>
    <col min="4364" max="4364" width="19.5703125" style="2" customWidth="1"/>
    <col min="4365" max="4365" width="19" style="2" customWidth="1"/>
    <col min="4366" max="4366" width="9.140625" style="2" customWidth="1"/>
    <col min="4367" max="4367" width="18.28515625" style="2" customWidth="1"/>
    <col min="4368" max="4368" width="16.5703125" style="2" customWidth="1"/>
    <col min="4369" max="4369" width="9.140625" style="2" customWidth="1"/>
    <col min="4370" max="4370" width="18" style="2" customWidth="1"/>
    <col min="4371" max="4371" width="16.5703125" style="2" customWidth="1"/>
    <col min="4372" max="4372" width="9.140625" style="2" customWidth="1"/>
    <col min="4373" max="4373" width="17.7109375" style="2" customWidth="1"/>
    <col min="4374" max="4374" width="15.28515625" style="2" customWidth="1"/>
    <col min="4375" max="4375" width="9.140625" style="2" customWidth="1"/>
    <col min="4376" max="4376" width="15.140625" style="2" customWidth="1"/>
    <col min="4377" max="4598" width="9.140625" style="2"/>
    <col min="4599" max="4599" width="34.7109375" style="2" customWidth="1"/>
    <col min="4600" max="4600" width="14.28515625" style="2" customWidth="1"/>
    <col min="4601" max="4601" width="9.140625" style="2" customWidth="1"/>
    <col min="4602" max="4602" width="11.7109375" style="2" customWidth="1"/>
    <col min="4603" max="4603" width="12.85546875" style="2" customWidth="1"/>
    <col min="4604" max="4604" width="9.140625" style="2" customWidth="1"/>
    <col min="4605" max="4605" width="13.85546875" style="2" customWidth="1"/>
    <col min="4606" max="4614" width="9.140625" style="2" customWidth="1"/>
    <col min="4615" max="4615" width="15.42578125" style="2" customWidth="1"/>
    <col min="4616" max="4616" width="9.140625" style="2" customWidth="1"/>
    <col min="4617" max="4617" width="17" style="2" customWidth="1"/>
    <col min="4618" max="4618" width="19.140625" style="2" customWidth="1"/>
    <col min="4619" max="4619" width="9.140625" style="2" customWidth="1"/>
    <col min="4620" max="4620" width="19.5703125" style="2" customWidth="1"/>
    <col min="4621" max="4621" width="19" style="2" customWidth="1"/>
    <col min="4622" max="4622" width="9.140625" style="2" customWidth="1"/>
    <col min="4623" max="4623" width="18.28515625" style="2" customWidth="1"/>
    <col min="4624" max="4624" width="16.5703125" style="2" customWidth="1"/>
    <col min="4625" max="4625" width="9.140625" style="2" customWidth="1"/>
    <col min="4626" max="4626" width="18" style="2" customWidth="1"/>
    <col min="4627" max="4627" width="16.5703125" style="2" customWidth="1"/>
    <col min="4628" max="4628" width="9.140625" style="2" customWidth="1"/>
    <col min="4629" max="4629" width="17.7109375" style="2" customWidth="1"/>
    <col min="4630" max="4630" width="15.28515625" style="2" customWidth="1"/>
    <col min="4631" max="4631" width="9.140625" style="2" customWidth="1"/>
    <col min="4632" max="4632" width="15.140625" style="2" customWidth="1"/>
    <col min="4633" max="4854" width="9.140625" style="2"/>
    <col min="4855" max="4855" width="34.7109375" style="2" customWidth="1"/>
    <col min="4856" max="4856" width="14.28515625" style="2" customWidth="1"/>
    <col min="4857" max="4857" width="9.140625" style="2" customWidth="1"/>
    <col min="4858" max="4858" width="11.7109375" style="2" customWidth="1"/>
    <col min="4859" max="4859" width="12.85546875" style="2" customWidth="1"/>
    <col min="4860" max="4860" width="9.140625" style="2" customWidth="1"/>
    <col min="4861" max="4861" width="13.85546875" style="2" customWidth="1"/>
    <col min="4862" max="4870" width="9.140625" style="2" customWidth="1"/>
    <col min="4871" max="4871" width="15.42578125" style="2" customWidth="1"/>
    <col min="4872" max="4872" width="9.140625" style="2" customWidth="1"/>
    <col min="4873" max="4873" width="17" style="2" customWidth="1"/>
    <col min="4874" max="4874" width="19.140625" style="2" customWidth="1"/>
    <col min="4875" max="4875" width="9.140625" style="2" customWidth="1"/>
    <col min="4876" max="4876" width="19.5703125" style="2" customWidth="1"/>
    <col min="4877" max="4877" width="19" style="2" customWidth="1"/>
    <col min="4878" max="4878" width="9.140625" style="2" customWidth="1"/>
    <col min="4879" max="4879" width="18.28515625" style="2" customWidth="1"/>
    <col min="4880" max="4880" width="16.5703125" style="2" customWidth="1"/>
    <col min="4881" max="4881" width="9.140625" style="2" customWidth="1"/>
    <col min="4882" max="4882" width="18" style="2" customWidth="1"/>
    <col min="4883" max="4883" width="16.5703125" style="2" customWidth="1"/>
    <col min="4884" max="4884" width="9.140625" style="2" customWidth="1"/>
    <col min="4885" max="4885" width="17.7109375" style="2" customWidth="1"/>
    <col min="4886" max="4886" width="15.28515625" style="2" customWidth="1"/>
    <col min="4887" max="4887" width="9.140625" style="2" customWidth="1"/>
    <col min="4888" max="4888" width="15.140625" style="2" customWidth="1"/>
    <col min="4889" max="5110" width="9.140625" style="2"/>
    <col min="5111" max="5111" width="34.7109375" style="2" customWidth="1"/>
    <col min="5112" max="5112" width="14.28515625" style="2" customWidth="1"/>
    <col min="5113" max="5113" width="9.140625" style="2" customWidth="1"/>
    <col min="5114" max="5114" width="11.7109375" style="2" customWidth="1"/>
    <col min="5115" max="5115" width="12.85546875" style="2" customWidth="1"/>
    <col min="5116" max="5116" width="9.140625" style="2" customWidth="1"/>
    <col min="5117" max="5117" width="13.85546875" style="2" customWidth="1"/>
    <col min="5118" max="5126" width="9.140625" style="2" customWidth="1"/>
    <col min="5127" max="5127" width="15.42578125" style="2" customWidth="1"/>
    <col min="5128" max="5128" width="9.140625" style="2" customWidth="1"/>
    <col min="5129" max="5129" width="17" style="2" customWidth="1"/>
    <col min="5130" max="5130" width="19.140625" style="2" customWidth="1"/>
    <col min="5131" max="5131" width="9.140625" style="2" customWidth="1"/>
    <col min="5132" max="5132" width="19.5703125" style="2" customWidth="1"/>
    <col min="5133" max="5133" width="19" style="2" customWidth="1"/>
    <col min="5134" max="5134" width="9.140625" style="2" customWidth="1"/>
    <col min="5135" max="5135" width="18.28515625" style="2" customWidth="1"/>
    <col min="5136" max="5136" width="16.5703125" style="2" customWidth="1"/>
    <col min="5137" max="5137" width="9.140625" style="2" customWidth="1"/>
    <col min="5138" max="5138" width="18" style="2" customWidth="1"/>
    <col min="5139" max="5139" width="16.5703125" style="2" customWidth="1"/>
    <col min="5140" max="5140" width="9.140625" style="2" customWidth="1"/>
    <col min="5141" max="5141" width="17.7109375" style="2" customWidth="1"/>
    <col min="5142" max="5142" width="15.28515625" style="2" customWidth="1"/>
    <col min="5143" max="5143" width="9.140625" style="2" customWidth="1"/>
    <col min="5144" max="5144" width="15.140625" style="2" customWidth="1"/>
    <col min="5145" max="5366" width="9.140625" style="2"/>
    <col min="5367" max="5367" width="34.7109375" style="2" customWidth="1"/>
    <col min="5368" max="5368" width="14.28515625" style="2" customWidth="1"/>
    <col min="5369" max="5369" width="9.140625" style="2" customWidth="1"/>
    <col min="5370" max="5370" width="11.7109375" style="2" customWidth="1"/>
    <col min="5371" max="5371" width="12.85546875" style="2" customWidth="1"/>
    <col min="5372" max="5372" width="9.140625" style="2" customWidth="1"/>
    <col min="5373" max="5373" width="13.85546875" style="2" customWidth="1"/>
    <col min="5374" max="5382" width="9.140625" style="2" customWidth="1"/>
    <col min="5383" max="5383" width="15.42578125" style="2" customWidth="1"/>
    <col min="5384" max="5384" width="9.140625" style="2" customWidth="1"/>
    <col min="5385" max="5385" width="17" style="2" customWidth="1"/>
    <col min="5386" max="5386" width="19.140625" style="2" customWidth="1"/>
    <col min="5387" max="5387" width="9.140625" style="2" customWidth="1"/>
    <col min="5388" max="5388" width="19.5703125" style="2" customWidth="1"/>
    <col min="5389" max="5389" width="19" style="2" customWidth="1"/>
    <col min="5390" max="5390" width="9.140625" style="2" customWidth="1"/>
    <col min="5391" max="5391" width="18.28515625" style="2" customWidth="1"/>
    <col min="5392" max="5392" width="16.5703125" style="2" customWidth="1"/>
    <col min="5393" max="5393" width="9.140625" style="2" customWidth="1"/>
    <col min="5394" max="5394" width="18" style="2" customWidth="1"/>
    <col min="5395" max="5395" width="16.5703125" style="2" customWidth="1"/>
    <col min="5396" max="5396" width="9.140625" style="2" customWidth="1"/>
    <col min="5397" max="5397" width="17.7109375" style="2" customWidth="1"/>
    <col min="5398" max="5398" width="15.28515625" style="2" customWidth="1"/>
    <col min="5399" max="5399" width="9.140625" style="2" customWidth="1"/>
    <col min="5400" max="5400" width="15.140625" style="2" customWidth="1"/>
    <col min="5401" max="5622" width="9.140625" style="2"/>
    <col min="5623" max="5623" width="34.7109375" style="2" customWidth="1"/>
    <col min="5624" max="5624" width="14.28515625" style="2" customWidth="1"/>
    <col min="5625" max="5625" width="9.140625" style="2" customWidth="1"/>
    <col min="5626" max="5626" width="11.7109375" style="2" customWidth="1"/>
    <col min="5627" max="5627" width="12.85546875" style="2" customWidth="1"/>
    <col min="5628" max="5628" width="9.140625" style="2" customWidth="1"/>
    <col min="5629" max="5629" width="13.85546875" style="2" customWidth="1"/>
    <col min="5630" max="5638" width="9.140625" style="2" customWidth="1"/>
    <col min="5639" max="5639" width="15.42578125" style="2" customWidth="1"/>
    <col min="5640" max="5640" width="9.140625" style="2" customWidth="1"/>
    <col min="5641" max="5641" width="17" style="2" customWidth="1"/>
    <col min="5642" max="5642" width="19.140625" style="2" customWidth="1"/>
    <col min="5643" max="5643" width="9.140625" style="2" customWidth="1"/>
    <col min="5644" max="5644" width="19.5703125" style="2" customWidth="1"/>
    <col min="5645" max="5645" width="19" style="2" customWidth="1"/>
    <col min="5646" max="5646" width="9.140625" style="2" customWidth="1"/>
    <col min="5647" max="5647" width="18.28515625" style="2" customWidth="1"/>
    <col min="5648" max="5648" width="16.5703125" style="2" customWidth="1"/>
    <col min="5649" max="5649" width="9.140625" style="2" customWidth="1"/>
    <col min="5650" max="5650" width="18" style="2" customWidth="1"/>
    <col min="5651" max="5651" width="16.5703125" style="2" customWidth="1"/>
    <col min="5652" max="5652" width="9.140625" style="2" customWidth="1"/>
    <col min="5653" max="5653" width="17.7109375" style="2" customWidth="1"/>
    <col min="5654" max="5654" width="15.28515625" style="2" customWidth="1"/>
    <col min="5655" max="5655" width="9.140625" style="2" customWidth="1"/>
    <col min="5656" max="5656" width="15.140625" style="2" customWidth="1"/>
    <col min="5657" max="5878" width="9.140625" style="2"/>
    <col min="5879" max="5879" width="34.7109375" style="2" customWidth="1"/>
    <col min="5880" max="5880" width="14.28515625" style="2" customWidth="1"/>
    <col min="5881" max="5881" width="9.140625" style="2" customWidth="1"/>
    <col min="5882" max="5882" width="11.7109375" style="2" customWidth="1"/>
    <col min="5883" max="5883" width="12.85546875" style="2" customWidth="1"/>
    <col min="5884" max="5884" width="9.140625" style="2" customWidth="1"/>
    <col min="5885" max="5885" width="13.85546875" style="2" customWidth="1"/>
    <col min="5886" max="5894" width="9.140625" style="2" customWidth="1"/>
    <col min="5895" max="5895" width="15.42578125" style="2" customWidth="1"/>
    <col min="5896" max="5896" width="9.140625" style="2" customWidth="1"/>
    <col min="5897" max="5897" width="17" style="2" customWidth="1"/>
    <col min="5898" max="5898" width="19.140625" style="2" customWidth="1"/>
    <col min="5899" max="5899" width="9.140625" style="2" customWidth="1"/>
    <col min="5900" max="5900" width="19.5703125" style="2" customWidth="1"/>
    <col min="5901" max="5901" width="19" style="2" customWidth="1"/>
    <col min="5902" max="5902" width="9.140625" style="2" customWidth="1"/>
    <col min="5903" max="5903" width="18.28515625" style="2" customWidth="1"/>
    <col min="5904" max="5904" width="16.5703125" style="2" customWidth="1"/>
    <col min="5905" max="5905" width="9.140625" style="2" customWidth="1"/>
    <col min="5906" max="5906" width="18" style="2" customWidth="1"/>
    <col min="5907" max="5907" width="16.5703125" style="2" customWidth="1"/>
    <col min="5908" max="5908" width="9.140625" style="2" customWidth="1"/>
    <col min="5909" max="5909" width="17.7109375" style="2" customWidth="1"/>
    <col min="5910" max="5910" width="15.28515625" style="2" customWidth="1"/>
    <col min="5911" max="5911" width="9.140625" style="2" customWidth="1"/>
    <col min="5912" max="5912" width="15.140625" style="2" customWidth="1"/>
    <col min="5913" max="6134" width="9.140625" style="2"/>
    <col min="6135" max="6135" width="34.7109375" style="2" customWidth="1"/>
    <col min="6136" max="6136" width="14.28515625" style="2" customWidth="1"/>
    <col min="6137" max="6137" width="9.140625" style="2" customWidth="1"/>
    <col min="6138" max="6138" width="11.7109375" style="2" customWidth="1"/>
    <col min="6139" max="6139" width="12.85546875" style="2" customWidth="1"/>
    <col min="6140" max="6140" width="9.140625" style="2" customWidth="1"/>
    <col min="6141" max="6141" width="13.85546875" style="2" customWidth="1"/>
    <col min="6142" max="6150" width="9.140625" style="2" customWidth="1"/>
    <col min="6151" max="6151" width="15.42578125" style="2" customWidth="1"/>
    <col min="6152" max="6152" width="9.140625" style="2" customWidth="1"/>
    <col min="6153" max="6153" width="17" style="2" customWidth="1"/>
    <col min="6154" max="6154" width="19.140625" style="2" customWidth="1"/>
    <col min="6155" max="6155" width="9.140625" style="2" customWidth="1"/>
    <col min="6156" max="6156" width="19.5703125" style="2" customWidth="1"/>
    <col min="6157" max="6157" width="19" style="2" customWidth="1"/>
    <col min="6158" max="6158" width="9.140625" style="2" customWidth="1"/>
    <col min="6159" max="6159" width="18.28515625" style="2" customWidth="1"/>
    <col min="6160" max="6160" width="16.5703125" style="2" customWidth="1"/>
    <col min="6161" max="6161" width="9.140625" style="2" customWidth="1"/>
    <col min="6162" max="6162" width="18" style="2" customWidth="1"/>
    <col min="6163" max="6163" width="16.5703125" style="2" customWidth="1"/>
    <col min="6164" max="6164" width="9.140625" style="2" customWidth="1"/>
    <col min="6165" max="6165" width="17.7109375" style="2" customWidth="1"/>
    <col min="6166" max="6166" width="15.28515625" style="2" customWidth="1"/>
    <col min="6167" max="6167" width="9.140625" style="2" customWidth="1"/>
    <col min="6168" max="6168" width="15.140625" style="2" customWidth="1"/>
    <col min="6169" max="6390" width="9.140625" style="2"/>
    <col min="6391" max="6391" width="34.7109375" style="2" customWidth="1"/>
    <col min="6392" max="6392" width="14.28515625" style="2" customWidth="1"/>
    <col min="6393" max="6393" width="9.140625" style="2" customWidth="1"/>
    <col min="6394" max="6394" width="11.7109375" style="2" customWidth="1"/>
    <col min="6395" max="6395" width="12.85546875" style="2" customWidth="1"/>
    <col min="6396" max="6396" width="9.140625" style="2" customWidth="1"/>
    <col min="6397" max="6397" width="13.85546875" style="2" customWidth="1"/>
    <col min="6398" max="6406" width="9.140625" style="2" customWidth="1"/>
    <col min="6407" max="6407" width="15.42578125" style="2" customWidth="1"/>
    <col min="6408" max="6408" width="9.140625" style="2" customWidth="1"/>
    <col min="6409" max="6409" width="17" style="2" customWidth="1"/>
    <col min="6410" max="6410" width="19.140625" style="2" customWidth="1"/>
    <col min="6411" max="6411" width="9.140625" style="2" customWidth="1"/>
    <col min="6412" max="6412" width="19.5703125" style="2" customWidth="1"/>
    <col min="6413" max="6413" width="19" style="2" customWidth="1"/>
    <col min="6414" max="6414" width="9.140625" style="2" customWidth="1"/>
    <col min="6415" max="6415" width="18.28515625" style="2" customWidth="1"/>
    <col min="6416" max="6416" width="16.5703125" style="2" customWidth="1"/>
    <col min="6417" max="6417" width="9.140625" style="2" customWidth="1"/>
    <col min="6418" max="6418" width="18" style="2" customWidth="1"/>
    <col min="6419" max="6419" width="16.5703125" style="2" customWidth="1"/>
    <col min="6420" max="6420" width="9.140625" style="2" customWidth="1"/>
    <col min="6421" max="6421" width="17.7109375" style="2" customWidth="1"/>
    <col min="6422" max="6422" width="15.28515625" style="2" customWidth="1"/>
    <col min="6423" max="6423" width="9.140625" style="2" customWidth="1"/>
    <col min="6424" max="6424" width="15.140625" style="2" customWidth="1"/>
    <col min="6425" max="6646" width="9.140625" style="2"/>
    <col min="6647" max="6647" width="34.7109375" style="2" customWidth="1"/>
    <col min="6648" max="6648" width="14.28515625" style="2" customWidth="1"/>
    <col min="6649" max="6649" width="9.140625" style="2" customWidth="1"/>
    <col min="6650" max="6650" width="11.7109375" style="2" customWidth="1"/>
    <col min="6651" max="6651" width="12.85546875" style="2" customWidth="1"/>
    <col min="6652" max="6652" width="9.140625" style="2" customWidth="1"/>
    <col min="6653" max="6653" width="13.85546875" style="2" customWidth="1"/>
    <col min="6654" max="6662" width="9.140625" style="2" customWidth="1"/>
    <col min="6663" max="6663" width="15.42578125" style="2" customWidth="1"/>
    <col min="6664" max="6664" width="9.140625" style="2" customWidth="1"/>
    <col min="6665" max="6665" width="17" style="2" customWidth="1"/>
    <col min="6666" max="6666" width="19.140625" style="2" customWidth="1"/>
    <col min="6667" max="6667" width="9.140625" style="2" customWidth="1"/>
    <col min="6668" max="6668" width="19.5703125" style="2" customWidth="1"/>
    <col min="6669" max="6669" width="19" style="2" customWidth="1"/>
    <col min="6670" max="6670" width="9.140625" style="2" customWidth="1"/>
    <col min="6671" max="6671" width="18.28515625" style="2" customWidth="1"/>
    <col min="6672" max="6672" width="16.5703125" style="2" customWidth="1"/>
    <col min="6673" max="6673" width="9.140625" style="2" customWidth="1"/>
    <col min="6674" max="6674" width="18" style="2" customWidth="1"/>
    <col min="6675" max="6675" width="16.5703125" style="2" customWidth="1"/>
    <col min="6676" max="6676" width="9.140625" style="2" customWidth="1"/>
    <col min="6677" max="6677" width="17.7109375" style="2" customWidth="1"/>
    <col min="6678" max="6678" width="15.28515625" style="2" customWidth="1"/>
    <col min="6679" max="6679" width="9.140625" style="2" customWidth="1"/>
    <col min="6680" max="6680" width="15.140625" style="2" customWidth="1"/>
    <col min="6681" max="6902" width="9.140625" style="2"/>
    <col min="6903" max="6903" width="34.7109375" style="2" customWidth="1"/>
    <col min="6904" max="6904" width="14.28515625" style="2" customWidth="1"/>
    <col min="6905" max="6905" width="9.140625" style="2" customWidth="1"/>
    <col min="6906" max="6906" width="11.7109375" style="2" customWidth="1"/>
    <col min="6907" max="6907" width="12.85546875" style="2" customWidth="1"/>
    <col min="6908" max="6908" width="9.140625" style="2" customWidth="1"/>
    <col min="6909" max="6909" width="13.85546875" style="2" customWidth="1"/>
    <col min="6910" max="6918" width="9.140625" style="2" customWidth="1"/>
    <col min="6919" max="6919" width="15.42578125" style="2" customWidth="1"/>
    <col min="6920" max="6920" width="9.140625" style="2" customWidth="1"/>
    <col min="6921" max="6921" width="17" style="2" customWidth="1"/>
    <col min="6922" max="6922" width="19.140625" style="2" customWidth="1"/>
    <col min="6923" max="6923" width="9.140625" style="2" customWidth="1"/>
    <col min="6924" max="6924" width="19.5703125" style="2" customWidth="1"/>
    <col min="6925" max="6925" width="19" style="2" customWidth="1"/>
    <col min="6926" max="6926" width="9.140625" style="2" customWidth="1"/>
    <col min="6927" max="6927" width="18.28515625" style="2" customWidth="1"/>
    <col min="6928" max="6928" width="16.5703125" style="2" customWidth="1"/>
    <col min="6929" max="6929" width="9.140625" style="2" customWidth="1"/>
    <col min="6930" max="6930" width="18" style="2" customWidth="1"/>
    <col min="6931" max="6931" width="16.5703125" style="2" customWidth="1"/>
    <col min="6932" max="6932" width="9.140625" style="2" customWidth="1"/>
    <col min="6933" max="6933" width="17.7109375" style="2" customWidth="1"/>
    <col min="6934" max="6934" width="15.28515625" style="2" customWidth="1"/>
    <col min="6935" max="6935" width="9.140625" style="2" customWidth="1"/>
    <col min="6936" max="6936" width="15.140625" style="2" customWidth="1"/>
    <col min="6937" max="7158" width="9.140625" style="2"/>
    <col min="7159" max="7159" width="34.7109375" style="2" customWidth="1"/>
    <col min="7160" max="7160" width="14.28515625" style="2" customWidth="1"/>
    <col min="7161" max="7161" width="9.140625" style="2" customWidth="1"/>
    <col min="7162" max="7162" width="11.7109375" style="2" customWidth="1"/>
    <col min="7163" max="7163" width="12.85546875" style="2" customWidth="1"/>
    <col min="7164" max="7164" width="9.140625" style="2" customWidth="1"/>
    <col min="7165" max="7165" width="13.85546875" style="2" customWidth="1"/>
    <col min="7166" max="7174" width="9.140625" style="2" customWidth="1"/>
    <col min="7175" max="7175" width="15.42578125" style="2" customWidth="1"/>
    <col min="7176" max="7176" width="9.140625" style="2" customWidth="1"/>
    <col min="7177" max="7177" width="17" style="2" customWidth="1"/>
    <col min="7178" max="7178" width="19.140625" style="2" customWidth="1"/>
    <col min="7179" max="7179" width="9.140625" style="2" customWidth="1"/>
    <col min="7180" max="7180" width="19.5703125" style="2" customWidth="1"/>
    <col min="7181" max="7181" width="19" style="2" customWidth="1"/>
    <col min="7182" max="7182" width="9.140625" style="2" customWidth="1"/>
    <col min="7183" max="7183" width="18.28515625" style="2" customWidth="1"/>
    <col min="7184" max="7184" width="16.5703125" style="2" customWidth="1"/>
    <col min="7185" max="7185" width="9.140625" style="2" customWidth="1"/>
    <col min="7186" max="7186" width="18" style="2" customWidth="1"/>
    <col min="7187" max="7187" width="16.5703125" style="2" customWidth="1"/>
    <col min="7188" max="7188" width="9.140625" style="2" customWidth="1"/>
    <col min="7189" max="7189" width="17.7109375" style="2" customWidth="1"/>
    <col min="7190" max="7190" width="15.28515625" style="2" customWidth="1"/>
    <col min="7191" max="7191" width="9.140625" style="2" customWidth="1"/>
    <col min="7192" max="7192" width="15.140625" style="2" customWidth="1"/>
    <col min="7193" max="7414" width="9.140625" style="2"/>
    <col min="7415" max="7415" width="34.7109375" style="2" customWidth="1"/>
    <col min="7416" max="7416" width="14.28515625" style="2" customWidth="1"/>
    <col min="7417" max="7417" width="9.140625" style="2" customWidth="1"/>
    <col min="7418" max="7418" width="11.7109375" style="2" customWidth="1"/>
    <col min="7419" max="7419" width="12.85546875" style="2" customWidth="1"/>
    <col min="7420" max="7420" width="9.140625" style="2" customWidth="1"/>
    <col min="7421" max="7421" width="13.85546875" style="2" customWidth="1"/>
    <col min="7422" max="7430" width="9.140625" style="2" customWidth="1"/>
    <col min="7431" max="7431" width="15.42578125" style="2" customWidth="1"/>
    <col min="7432" max="7432" width="9.140625" style="2" customWidth="1"/>
    <col min="7433" max="7433" width="17" style="2" customWidth="1"/>
    <col min="7434" max="7434" width="19.140625" style="2" customWidth="1"/>
    <col min="7435" max="7435" width="9.140625" style="2" customWidth="1"/>
    <col min="7436" max="7436" width="19.5703125" style="2" customWidth="1"/>
    <col min="7437" max="7437" width="19" style="2" customWidth="1"/>
    <col min="7438" max="7438" width="9.140625" style="2" customWidth="1"/>
    <col min="7439" max="7439" width="18.28515625" style="2" customWidth="1"/>
    <col min="7440" max="7440" width="16.5703125" style="2" customWidth="1"/>
    <col min="7441" max="7441" width="9.140625" style="2" customWidth="1"/>
    <col min="7442" max="7442" width="18" style="2" customWidth="1"/>
    <col min="7443" max="7443" width="16.5703125" style="2" customWidth="1"/>
    <col min="7444" max="7444" width="9.140625" style="2" customWidth="1"/>
    <col min="7445" max="7445" width="17.7109375" style="2" customWidth="1"/>
    <col min="7446" max="7446" width="15.28515625" style="2" customWidth="1"/>
    <col min="7447" max="7447" width="9.140625" style="2" customWidth="1"/>
    <col min="7448" max="7448" width="15.140625" style="2" customWidth="1"/>
    <col min="7449" max="7670" width="9.140625" style="2"/>
    <col min="7671" max="7671" width="34.7109375" style="2" customWidth="1"/>
    <col min="7672" max="7672" width="14.28515625" style="2" customWidth="1"/>
    <col min="7673" max="7673" width="9.140625" style="2" customWidth="1"/>
    <col min="7674" max="7674" width="11.7109375" style="2" customWidth="1"/>
    <col min="7675" max="7675" width="12.85546875" style="2" customWidth="1"/>
    <col min="7676" max="7676" width="9.140625" style="2" customWidth="1"/>
    <col min="7677" max="7677" width="13.85546875" style="2" customWidth="1"/>
    <col min="7678" max="7686" width="9.140625" style="2" customWidth="1"/>
    <col min="7687" max="7687" width="15.42578125" style="2" customWidth="1"/>
    <col min="7688" max="7688" width="9.140625" style="2" customWidth="1"/>
    <col min="7689" max="7689" width="17" style="2" customWidth="1"/>
    <col min="7690" max="7690" width="19.140625" style="2" customWidth="1"/>
    <col min="7691" max="7691" width="9.140625" style="2" customWidth="1"/>
    <col min="7692" max="7692" width="19.5703125" style="2" customWidth="1"/>
    <col min="7693" max="7693" width="19" style="2" customWidth="1"/>
    <col min="7694" max="7694" width="9.140625" style="2" customWidth="1"/>
    <col min="7695" max="7695" width="18.28515625" style="2" customWidth="1"/>
    <col min="7696" max="7696" width="16.5703125" style="2" customWidth="1"/>
    <col min="7697" max="7697" width="9.140625" style="2" customWidth="1"/>
    <col min="7698" max="7698" width="18" style="2" customWidth="1"/>
    <col min="7699" max="7699" width="16.5703125" style="2" customWidth="1"/>
    <col min="7700" max="7700" width="9.140625" style="2" customWidth="1"/>
    <col min="7701" max="7701" width="17.7109375" style="2" customWidth="1"/>
    <col min="7702" max="7702" width="15.28515625" style="2" customWidth="1"/>
    <col min="7703" max="7703" width="9.140625" style="2" customWidth="1"/>
    <col min="7704" max="7704" width="15.140625" style="2" customWidth="1"/>
    <col min="7705" max="7926" width="9.140625" style="2"/>
    <col min="7927" max="7927" width="34.7109375" style="2" customWidth="1"/>
    <col min="7928" max="7928" width="14.28515625" style="2" customWidth="1"/>
    <col min="7929" max="7929" width="9.140625" style="2" customWidth="1"/>
    <col min="7930" max="7930" width="11.7109375" style="2" customWidth="1"/>
    <col min="7931" max="7931" width="12.85546875" style="2" customWidth="1"/>
    <col min="7932" max="7932" width="9.140625" style="2" customWidth="1"/>
    <col min="7933" max="7933" width="13.85546875" style="2" customWidth="1"/>
    <col min="7934" max="7942" width="9.140625" style="2" customWidth="1"/>
    <col min="7943" max="7943" width="15.42578125" style="2" customWidth="1"/>
    <col min="7944" max="7944" width="9.140625" style="2" customWidth="1"/>
    <col min="7945" max="7945" width="17" style="2" customWidth="1"/>
    <col min="7946" max="7946" width="19.140625" style="2" customWidth="1"/>
    <col min="7947" max="7947" width="9.140625" style="2" customWidth="1"/>
    <col min="7948" max="7948" width="19.5703125" style="2" customWidth="1"/>
    <col min="7949" max="7949" width="19" style="2" customWidth="1"/>
    <col min="7950" max="7950" width="9.140625" style="2" customWidth="1"/>
    <col min="7951" max="7951" width="18.28515625" style="2" customWidth="1"/>
    <col min="7952" max="7952" width="16.5703125" style="2" customWidth="1"/>
    <col min="7953" max="7953" width="9.140625" style="2" customWidth="1"/>
    <col min="7954" max="7954" width="18" style="2" customWidth="1"/>
    <col min="7955" max="7955" width="16.5703125" style="2" customWidth="1"/>
    <col min="7956" max="7956" width="9.140625" style="2" customWidth="1"/>
    <col min="7957" max="7957" width="17.7109375" style="2" customWidth="1"/>
    <col min="7958" max="7958" width="15.28515625" style="2" customWidth="1"/>
    <col min="7959" max="7959" width="9.140625" style="2" customWidth="1"/>
    <col min="7960" max="7960" width="15.140625" style="2" customWidth="1"/>
    <col min="7961" max="8182" width="9.140625" style="2"/>
    <col min="8183" max="8183" width="34.7109375" style="2" customWidth="1"/>
    <col min="8184" max="8184" width="14.28515625" style="2" customWidth="1"/>
    <col min="8185" max="8185" width="9.140625" style="2" customWidth="1"/>
    <col min="8186" max="8186" width="11.7109375" style="2" customWidth="1"/>
    <col min="8187" max="8187" width="12.85546875" style="2" customWidth="1"/>
    <col min="8188" max="8188" width="9.140625" style="2" customWidth="1"/>
    <col min="8189" max="8189" width="13.85546875" style="2" customWidth="1"/>
    <col min="8190" max="8198" width="9.140625" style="2" customWidth="1"/>
    <col min="8199" max="8199" width="15.42578125" style="2" customWidth="1"/>
    <col min="8200" max="8200" width="9.140625" style="2" customWidth="1"/>
    <col min="8201" max="8201" width="17" style="2" customWidth="1"/>
    <col min="8202" max="8202" width="19.140625" style="2" customWidth="1"/>
    <col min="8203" max="8203" width="9.140625" style="2" customWidth="1"/>
    <col min="8204" max="8204" width="19.5703125" style="2" customWidth="1"/>
    <col min="8205" max="8205" width="19" style="2" customWidth="1"/>
    <col min="8206" max="8206" width="9.140625" style="2" customWidth="1"/>
    <col min="8207" max="8207" width="18.28515625" style="2" customWidth="1"/>
    <col min="8208" max="8208" width="16.5703125" style="2" customWidth="1"/>
    <col min="8209" max="8209" width="9.140625" style="2" customWidth="1"/>
    <col min="8210" max="8210" width="18" style="2" customWidth="1"/>
    <col min="8211" max="8211" width="16.5703125" style="2" customWidth="1"/>
    <col min="8212" max="8212" width="9.140625" style="2" customWidth="1"/>
    <col min="8213" max="8213" width="17.7109375" style="2" customWidth="1"/>
    <col min="8214" max="8214" width="15.28515625" style="2" customWidth="1"/>
    <col min="8215" max="8215" width="9.140625" style="2" customWidth="1"/>
    <col min="8216" max="8216" width="15.140625" style="2" customWidth="1"/>
    <col min="8217" max="8438" width="9.140625" style="2"/>
    <col min="8439" max="8439" width="34.7109375" style="2" customWidth="1"/>
    <col min="8440" max="8440" width="14.28515625" style="2" customWidth="1"/>
    <col min="8441" max="8441" width="9.140625" style="2" customWidth="1"/>
    <col min="8442" max="8442" width="11.7109375" style="2" customWidth="1"/>
    <col min="8443" max="8443" width="12.85546875" style="2" customWidth="1"/>
    <col min="8444" max="8444" width="9.140625" style="2" customWidth="1"/>
    <col min="8445" max="8445" width="13.85546875" style="2" customWidth="1"/>
    <col min="8446" max="8454" width="9.140625" style="2" customWidth="1"/>
    <col min="8455" max="8455" width="15.42578125" style="2" customWidth="1"/>
    <col min="8456" max="8456" width="9.140625" style="2" customWidth="1"/>
    <col min="8457" max="8457" width="17" style="2" customWidth="1"/>
    <col min="8458" max="8458" width="19.140625" style="2" customWidth="1"/>
    <col min="8459" max="8459" width="9.140625" style="2" customWidth="1"/>
    <col min="8460" max="8460" width="19.5703125" style="2" customWidth="1"/>
    <col min="8461" max="8461" width="19" style="2" customWidth="1"/>
    <col min="8462" max="8462" width="9.140625" style="2" customWidth="1"/>
    <col min="8463" max="8463" width="18.28515625" style="2" customWidth="1"/>
    <col min="8464" max="8464" width="16.5703125" style="2" customWidth="1"/>
    <col min="8465" max="8465" width="9.140625" style="2" customWidth="1"/>
    <col min="8466" max="8466" width="18" style="2" customWidth="1"/>
    <col min="8467" max="8467" width="16.5703125" style="2" customWidth="1"/>
    <col min="8468" max="8468" width="9.140625" style="2" customWidth="1"/>
    <col min="8469" max="8469" width="17.7109375" style="2" customWidth="1"/>
    <col min="8470" max="8470" width="15.28515625" style="2" customWidth="1"/>
    <col min="8471" max="8471" width="9.140625" style="2" customWidth="1"/>
    <col min="8472" max="8472" width="15.140625" style="2" customWidth="1"/>
    <col min="8473" max="8694" width="9.140625" style="2"/>
    <col min="8695" max="8695" width="34.7109375" style="2" customWidth="1"/>
    <col min="8696" max="8696" width="14.28515625" style="2" customWidth="1"/>
    <col min="8697" max="8697" width="9.140625" style="2" customWidth="1"/>
    <col min="8698" max="8698" width="11.7109375" style="2" customWidth="1"/>
    <col min="8699" max="8699" width="12.85546875" style="2" customWidth="1"/>
    <col min="8700" max="8700" width="9.140625" style="2" customWidth="1"/>
    <col min="8701" max="8701" width="13.85546875" style="2" customWidth="1"/>
    <col min="8702" max="8710" width="9.140625" style="2" customWidth="1"/>
    <col min="8711" max="8711" width="15.42578125" style="2" customWidth="1"/>
    <col min="8712" max="8712" width="9.140625" style="2" customWidth="1"/>
    <col min="8713" max="8713" width="17" style="2" customWidth="1"/>
    <col min="8714" max="8714" width="19.140625" style="2" customWidth="1"/>
    <col min="8715" max="8715" width="9.140625" style="2" customWidth="1"/>
    <col min="8716" max="8716" width="19.5703125" style="2" customWidth="1"/>
    <col min="8717" max="8717" width="19" style="2" customWidth="1"/>
    <col min="8718" max="8718" width="9.140625" style="2" customWidth="1"/>
    <col min="8719" max="8719" width="18.28515625" style="2" customWidth="1"/>
    <col min="8720" max="8720" width="16.5703125" style="2" customWidth="1"/>
    <col min="8721" max="8721" width="9.140625" style="2" customWidth="1"/>
    <col min="8722" max="8722" width="18" style="2" customWidth="1"/>
    <col min="8723" max="8723" width="16.5703125" style="2" customWidth="1"/>
    <col min="8724" max="8724" width="9.140625" style="2" customWidth="1"/>
    <col min="8725" max="8725" width="17.7109375" style="2" customWidth="1"/>
    <col min="8726" max="8726" width="15.28515625" style="2" customWidth="1"/>
    <col min="8727" max="8727" width="9.140625" style="2" customWidth="1"/>
    <col min="8728" max="8728" width="15.140625" style="2" customWidth="1"/>
    <col min="8729" max="8950" width="9.140625" style="2"/>
    <col min="8951" max="8951" width="34.7109375" style="2" customWidth="1"/>
    <col min="8952" max="8952" width="14.28515625" style="2" customWidth="1"/>
    <col min="8953" max="8953" width="9.140625" style="2" customWidth="1"/>
    <col min="8954" max="8954" width="11.7109375" style="2" customWidth="1"/>
    <col min="8955" max="8955" width="12.85546875" style="2" customWidth="1"/>
    <col min="8956" max="8956" width="9.140625" style="2" customWidth="1"/>
    <col min="8957" max="8957" width="13.85546875" style="2" customWidth="1"/>
    <col min="8958" max="8966" width="9.140625" style="2" customWidth="1"/>
    <col min="8967" max="8967" width="15.42578125" style="2" customWidth="1"/>
    <col min="8968" max="8968" width="9.140625" style="2" customWidth="1"/>
    <col min="8969" max="8969" width="17" style="2" customWidth="1"/>
    <col min="8970" max="8970" width="19.140625" style="2" customWidth="1"/>
    <col min="8971" max="8971" width="9.140625" style="2" customWidth="1"/>
    <col min="8972" max="8972" width="19.5703125" style="2" customWidth="1"/>
    <col min="8973" max="8973" width="19" style="2" customWidth="1"/>
    <col min="8974" max="8974" width="9.140625" style="2" customWidth="1"/>
    <col min="8975" max="8975" width="18.28515625" style="2" customWidth="1"/>
    <col min="8976" max="8976" width="16.5703125" style="2" customWidth="1"/>
    <col min="8977" max="8977" width="9.140625" style="2" customWidth="1"/>
    <col min="8978" max="8978" width="18" style="2" customWidth="1"/>
    <col min="8979" max="8979" width="16.5703125" style="2" customWidth="1"/>
    <col min="8980" max="8980" width="9.140625" style="2" customWidth="1"/>
    <col min="8981" max="8981" width="17.7109375" style="2" customWidth="1"/>
    <col min="8982" max="8982" width="15.28515625" style="2" customWidth="1"/>
    <col min="8983" max="8983" width="9.140625" style="2" customWidth="1"/>
    <col min="8984" max="8984" width="15.140625" style="2" customWidth="1"/>
    <col min="8985" max="9206" width="9.140625" style="2"/>
    <col min="9207" max="9207" width="34.7109375" style="2" customWidth="1"/>
    <col min="9208" max="9208" width="14.28515625" style="2" customWidth="1"/>
    <col min="9209" max="9209" width="9.140625" style="2" customWidth="1"/>
    <col min="9210" max="9210" width="11.7109375" style="2" customWidth="1"/>
    <col min="9211" max="9211" width="12.85546875" style="2" customWidth="1"/>
    <col min="9212" max="9212" width="9.140625" style="2" customWidth="1"/>
    <col min="9213" max="9213" width="13.85546875" style="2" customWidth="1"/>
    <col min="9214" max="9222" width="9.140625" style="2" customWidth="1"/>
    <col min="9223" max="9223" width="15.42578125" style="2" customWidth="1"/>
    <col min="9224" max="9224" width="9.140625" style="2" customWidth="1"/>
    <col min="9225" max="9225" width="17" style="2" customWidth="1"/>
    <col min="9226" max="9226" width="19.140625" style="2" customWidth="1"/>
    <col min="9227" max="9227" width="9.140625" style="2" customWidth="1"/>
    <col min="9228" max="9228" width="19.5703125" style="2" customWidth="1"/>
    <col min="9229" max="9229" width="19" style="2" customWidth="1"/>
    <col min="9230" max="9230" width="9.140625" style="2" customWidth="1"/>
    <col min="9231" max="9231" width="18.28515625" style="2" customWidth="1"/>
    <col min="9232" max="9232" width="16.5703125" style="2" customWidth="1"/>
    <col min="9233" max="9233" width="9.140625" style="2" customWidth="1"/>
    <col min="9234" max="9234" width="18" style="2" customWidth="1"/>
    <col min="9235" max="9235" width="16.5703125" style="2" customWidth="1"/>
    <col min="9236" max="9236" width="9.140625" style="2" customWidth="1"/>
    <col min="9237" max="9237" width="17.7109375" style="2" customWidth="1"/>
    <col min="9238" max="9238" width="15.28515625" style="2" customWidth="1"/>
    <col min="9239" max="9239" width="9.140625" style="2" customWidth="1"/>
    <col min="9240" max="9240" width="15.140625" style="2" customWidth="1"/>
    <col min="9241" max="9462" width="9.140625" style="2"/>
    <col min="9463" max="9463" width="34.7109375" style="2" customWidth="1"/>
    <col min="9464" max="9464" width="14.28515625" style="2" customWidth="1"/>
    <col min="9465" max="9465" width="9.140625" style="2" customWidth="1"/>
    <col min="9466" max="9466" width="11.7109375" style="2" customWidth="1"/>
    <col min="9467" max="9467" width="12.85546875" style="2" customWidth="1"/>
    <col min="9468" max="9468" width="9.140625" style="2" customWidth="1"/>
    <col min="9469" max="9469" width="13.85546875" style="2" customWidth="1"/>
    <col min="9470" max="9478" width="9.140625" style="2" customWidth="1"/>
    <col min="9479" max="9479" width="15.42578125" style="2" customWidth="1"/>
    <col min="9480" max="9480" width="9.140625" style="2" customWidth="1"/>
    <col min="9481" max="9481" width="17" style="2" customWidth="1"/>
    <col min="9482" max="9482" width="19.140625" style="2" customWidth="1"/>
    <col min="9483" max="9483" width="9.140625" style="2" customWidth="1"/>
    <col min="9484" max="9484" width="19.5703125" style="2" customWidth="1"/>
    <col min="9485" max="9485" width="19" style="2" customWidth="1"/>
    <col min="9486" max="9486" width="9.140625" style="2" customWidth="1"/>
    <col min="9487" max="9487" width="18.28515625" style="2" customWidth="1"/>
    <col min="9488" max="9488" width="16.5703125" style="2" customWidth="1"/>
    <col min="9489" max="9489" width="9.140625" style="2" customWidth="1"/>
    <col min="9490" max="9490" width="18" style="2" customWidth="1"/>
    <col min="9491" max="9491" width="16.5703125" style="2" customWidth="1"/>
    <col min="9492" max="9492" width="9.140625" style="2" customWidth="1"/>
    <col min="9493" max="9493" width="17.7109375" style="2" customWidth="1"/>
    <col min="9494" max="9494" width="15.28515625" style="2" customWidth="1"/>
    <col min="9495" max="9495" width="9.140625" style="2" customWidth="1"/>
    <col min="9496" max="9496" width="15.140625" style="2" customWidth="1"/>
    <col min="9497" max="9718" width="9.140625" style="2"/>
    <col min="9719" max="9719" width="34.7109375" style="2" customWidth="1"/>
    <col min="9720" max="9720" width="14.28515625" style="2" customWidth="1"/>
    <col min="9721" max="9721" width="9.140625" style="2" customWidth="1"/>
    <col min="9722" max="9722" width="11.7109375" style="2" customWidth="1"/>
    <col min="9723" max="9723" width="12.85546875" style="2" customWidth="1"/>
    <col min="9724" max="9724" width="9.140625" style="2" customWidth="1"/>
    <col min="9725" max="9725" width="13.85546875" style="2" customWidth="1"/>
    <col min="9726" max="9734" width="9.140625" style="2" customWidth="1"/>
    <col min="9735" max="9735" width="15.42578125" style="2" customWidth="1"/>
    <col min="9736" max="9736" width="9.140625" style="2" customWidth="1"/>
    <col min="9737" max="9737" width="17" style="2" customWidth="1"/>
    <col min="9738" max="9738" width="19.140625" style="2" customWidth="1"/>
    <col min="9739" max="9739" width="9.140625" style="2" customWidth="1"/>
    <col min="9740" max="9740" width="19.5703125" style="2" customWidth="1"/>
    <col min="9741" max="9741" width="19" style="2" customWidth="1"/>
    <col min="9742" max="9742" width="9.140625" style="2" customWidth="1"/>
    <col min="9743" max="9743" width="18.28515625" style="2" customWidth="1"/>
    <col min="9744" max="9744" width="16.5703125" style="2" customWidth="1"/>
    <col min="9745" max="9745" width="9.140625" style="2" customWidth="1"/>
    <col min="9746" max="9746" width="18" style="2" customWidth="1"/>
    <col min="9747" max="9747" width="16.5703125" style="2" customWidth="1"/>
    <col min="9748" max="9748" width="9.140625" style="2" customWidth="1"/>
    <col min="9749" max="9749" width="17.7109375" style="2" customWidth="1"/>
    <col min="9750" max="9750" width="15.28515625" style="2" customWidth="1"/>
    <col min="9751" max="9751" width="9.140625" style="2" customWidth="1"/>
    <col min="9752" max="9752" width="15.140625" style="2" customWidth="1"/>
    <col min="9753" max="9974" width="9.140625" style="2"/>
    <col min="9975" max="9975" width="34.7109375" style="2" customWidth="1"/>
    <col min="9976" max="9976" width="14.28515625" style="2" customWidth="1"/>
    <col min="9977" max="9977" width="9.140625" style="2" customWidth="1"/>
    <col min="9978" max="9978" width="11.7109375" style="2" customWidth="1"/>
    <col min="9979" max="9979" width="12.85546875" style="2" customWidth="1"/>
    <col min="9980" max="9980" width="9.140625" style="2" customWidth="1"/>
    <col min="9981" max="9981" width="13.85546875" style="2" customWidth="1"/>
    <col min="9982" max="9990" width="9.140625" style="2" customWidth="1"/>
    <col min="9991" max="9991" width="15.42578125" style="2" customWidth="1"/>
    <col min="9992" max="9992" width="9.140625" style="2" customWidth="1"/>
    <col min="9993" max="9993" width="17" style="2" customWidth="1"/>
    <col min="9994" max="9994" width="19.140625" style="2" customWidth="1"/>
    <col min="9995" max="9995" width="9.140625" style="2" customWidth="1"/>
    <col min="9996" max="9996" width="19.5703125" style="2" customWidth="1"/>
    <col min="9997" max="9997" width="19" style="2" customWidth="1"/>
    <col min="9998" max="9998" width="9.140625" style="2" customWidth="1"/>
    <col min="9999" max="9999" width="18.28515625" style="2" customWidth="1"/>
    <col min="10000" max="10000" width="16.5703125" style="2" customWidth="1"/>
    <col min="10001" max="10001" width="9.140625" style="2" customWidth="1"/>
    <col min="10002" max="10002" width="18" style="2" customWidth="1"/>
    <col min="10003" max="10003" width="16.5703125" style="2" customWidth="1"/>
    <col min="10004" max="10004" width="9.140625" style="2" customWidth="1"/>
    <col min="10005" max="10005" width="17.7109375" style="2" customWidth="1"/>
    <col min="10006" max="10006" width="15.28515625" style="2" customWidth="1"/>
    <col min="10007" max="10007" width="9.140625" style="2" customWidth="1"/>
    <col min="10008" max="10008" width="15.140625" style="2" customWidth="1"/>
    <col min="10009" max="10230" width="9.140625" style="2"/>
    <col min="10231" max="10231" width="34.7109375" style="2" customWidth="1"/>
    <col min="10232" max="10232" width="14.28515625" style="2" customWidth="1"/>
    <col min="10233" max="10233" width="9.140625" style="2" customWidth="1"/>
    <col min="10234" max="10234" width="11.7109375" style="2" customWidth="1"/>
    <col min="10235" max="10235" width="12.85546875" style="2" customWidth="1"/>
    <col min="10236" max="10236" width="9.140625" style="2" customWidth="1"/>
    <col min="10237" max="10237" width="13.85546875" style="2" customWidth="1"/>
    <col min="10238" max="10246" width="9.140625" style="2" customWidth="1"/>
    <col min="10247" max="10247" width="15.42578125" style="2" customWidth="1"/>
    <col min="10248" max="10248" width="9.140625" style="2" customWidth="1"/>
    <col min="10249" max="10249" width="17" style="2" customWidth="1"/>
    <col min="10250" max="10250" width="19.140625" style="2" customWidth="1"/>
    <col min="10251" max="10251" width="9.140625" style="2" customWidth="1"/>
    <col min="10252" max="10252" width="19.5703125" style="2" customWidth="1"/>
    <col min="10253" max="10253" width="19" style="2" customWidth="1"/>
    <col min="10254" max="10254" width="9.140625" style="2" customWidth="1"/>
    <col min="10255" max="10255" width="18.28515625" style="2" customWidth="1"/>
    <col min="10256" max="10256" width="16.5703125" style="2" customWidth="1"/>
    <col min="10257" max="10257" width="9.140625" style="2" customWidth="1"/>
    <col min="10258" max="10258" width="18" style="2" customWidth="1"/>
    <col min="10259" max="10259" width="16.5703125" style="2" customWidth="1"/>
    <col min="10260" max="10260" width="9.140625" style="2" customWidth="1"/>
    <col min="10261" max="10261" width="17.7109375" style="2" customWidth="1"/>
    <col min="10262" max="10262" width="15.28515625" style="2" customWidth="1"/>
    <col min="10263" max="10263" width="9.140625" style="2" customWidth="1"/>
    <col min="10264" max="10264" width="15.140625" style="2" customWidth="1"/>
    <col min="10265" max="10486" width="9.140625" style="2"/>
    <col min="10487" max="10487" width="34.7109375" style="2" customWidth="1"/>
    <col min="10488" max="10488" width="14.28515625" style="2" customWidth="1"/>
    <col min="10489" max="10489" width="9.140625" style="2" customWidth="1"/>
    <col min="10490" max="10490" width="11.7109375" style="2" customWidth="1"/>
    <col min="10491" max="10491" width="12.85546875" style="2" customWidth="1"/>
    <col min="10492" max="10492" width="9.140625" style="2" customWidth="1"/>
    <col min="10493" max="10493" width="13.85546875" style="2" customWidth="1"/>
    <col min="10494" max="10502" width="9.140625" style="2" customWidth="1"/>
    <col min="10503" max="10503" width="15.42578125" style="2" customWidth="1"/>
    <col min="10504" max="10504" width="9.140625" style="2" customWidth="1"/>
    <col min="10505" max="10505" width="17" style="2" customWidth="1"/>
    <col min="10506" max="10506" width="19.140625" style="2" customWidth="1"/>
    <col min="10507" max="10507" width="9.140625" style="2" customWidth="1"/>
    <col min="10508" max="10508" width="19.5703125" style="2" customWidth="1"/>
    <col min="10509" max="10509" width="19" style="2" customWidth="1"/>
    <col min="10510" max="10510" width="9.140625" style="2" customWidth="1"/>
    <col min="10511" max="10511" width="18.28515625" style="2" customWidth="1"/>
    <col min="10512" max="10512" width="16.5703125" style="2" customWidth="1"/>
    <col min="10513" max="10513" width="9.140625" style="2" customWidth="1"/>
    <col min="10514" max="10514" width="18" style="2" customWidth="1"/>
    <col min="10515" max="10515" width="16.5703125" style="2" customWidth="1"/>
    <col min="10516" max="10516" width="9.140625" style="2" customWidth="1"/>
    <col min="10517" max="10517" width="17.7109375" style="2" customWidth="1"/>
    <col min="10518" max="10518" width="15.28515625" style="2" customWidth="1"/>
    <col min="10519" max="10519" width="9.140625" style="2" customWidth="1"/>
    <col min="10520" max="10520" width="15.140625" style="2" customWidth="1"/>
    <col min="10521" max="10742" width="9.140625" style="2"/>
    <col min="10743" max="10743" width="34.7109375" style="2" customWidth="1"/>
    <col min="10744" max="10744" width="14.28515625" style="2" customWidth="1"/>
    <col min="10745" max="10745" width="9.140625" style="2" customWidth="1"/>
    <col min="10746" max="10746" width="11.7109375" style="2" customWidth="1"/>
    <col min="10747" max="10747" width="12.85546875" style="2" customWidth="1"/>
    <col min="10748" max="10748" width="9.140625" style="2" customWidth="1"/>
    <col min="10749" max="10749" width="13.85546875" style="2" customWidth="1"/>
    <col min="10750" max="10758" width="9.140625" style="2" customWidth="1"/>
    <col min="10759" max="10759" width="15.42578125" style="2" customWidth="1"/>
    <col min="10760" max="10760" width="9.140625" style="2" customWidth="1"/>
    <col min="10761" max="10761" width="17" style="2" customWidth="1"/>
    <col min="10762" max="10762" width="19.140625" style="2" customWidth="1"/>
    <col min="10763" max="10763" width="9.140625" style="2" customWidth="1"/>
    <col min="10764" max="10764" width="19.5703125" style="2" customWidth="1"/>
    <col min="10765" max="10765" width="19" style="2" customWidth="1"/>
    <col min="10766" max="10766" width="9.140625" style="2" customWidth="1"/>
    <col min="10767" max="10767" width="18.28515625" style="2" customWidth="1"/>
    <col min="10768" max="10768" width="16.5703125" style="2" customWidth="1"/>
    <col min="10769" max="10769" width="9.140625" style="2" customWidth="1"/>
    <col min="10770" max="10770" width="18" style="2" customWidth="1"/>
    <col min="10771" max="10771" width="16.5703125" style="2" customWidth="1"/>
    <col min="10772" max="10772" width="9.140625" style="2" customWidth="1"/>
    <col min="10773" max="10773" width="17.7109375" style="2" customWidth="1"/>
    <col min="10774" max="10774" width="15.28515625" style="2" customWidth="1"/>
    <col min="10775" max="10775" width="9.140625" style="2" customWidth="1"/>
    <col min="10776" max="10776" width="15.140625" style="2" customWidth="1"/>
    <col min="10777" max="10998" width="9.140625" style="2"/>
    <col min="10999" max="10999" width="34.7109375" style="2" customWidth="1"/>
    <col min="11000" max="11000" width="14.28515625" style="2" customWidth="1"/>
    <col min="11001" max="11001" width="9.140625" style="2" customWidth="1"/>
    <col min="11002" max="11002" width="11.7109375" style="2" customWidth="1"/>
    <col min="11003" max="11003" width="12.85546875" style="2" customWidth="1"/>
    <col min="11004" max="11004" width="9.140625" style="2" customWidth="1"/>
    <col min="11005" max="11005" width="13.85546875" style="2" customWidth="1"/>
    <col min="11006" max="11014" width="9.140625" style="2" customWidth="1"/>
    <col min="11015" max="11015" width="15.42578125" style="2" customWidth="1"/>
    <col min="11016" max="11016" width="9.140625" style="2" customWidth="1"/>
    <col min="11017" max="11017" width="17" style="2" customWidth="1"/>
    <col min="11018" max="11018" width="19.140625" style="2" customWidth="1"/>
    <col min="11019" max="11019" width="9.140625" style="2" customWidth="1"/>
    <col min="11020" max="11020" width="19.5703125" style="2" customWidth="1"/>
    <col min="11021" max="11021" width="19" style="2" customWidth="1"/>
    <col min="11022" max="11022" width="9.140625" style="2" customWidth="1"/>
    <col min="11023" max="11023" width="18.28515625" style="2" customWidth="1"/>
    <col min="11024" max="11024" width="16.5703125" style="2" customWidth="1"/>
    <col min="11025" max="11025" width="9.140625" style="2" customWidth="1"/>
    <col min="11026" max="11026" width="18" style="2" customWidth="1"/>
    <col min="11027" max="11027" width="16.5703125" style="2" customWidth="1"/>
    <col min="11028" max="11028" width="9.140625" style="2" customWidth="1"/>
    <col min="11029" max="11029" width="17.7109375" style="2" customWidth="1"/>
    <col min="11030" max="11030" width="15.28515625" style="2" customWidth="1"/>
    <col min="11031" max="11031" width="9.140625" style="2" customWidth="1"/>
    <col min="11032" max="11032" width="15.140625" style="2" customWidth="1"/>
    <col min="11033" max="11254" width="9.140625" style="2"/>
    <col min="11255" max="11255" width="34.7109375" style="2" customWidth="1"/>
    <col min="11256" max="11256" width="14.28515625" style="2" customWidth="1"/>
    <col min="11257" max="11257" width="9.140625" style="2" customWidth="1"/>
    <col min="11258" max="11258" width="11.7109375" style="2" customWidth="1"/>
    <col min="11259" max="11259" width="12.85546875" style="2" customWidth="1"/>
    <col min="11260" max="11260" width="9.140625" style="2" customWidth="1"/>
    <col min="11261" max="11261" width="13.85546875" style="2" customWidth="1"/>
    <col min="11262" max="11270" width="9.140625" style="2" customWidth="1"/>
    <col min="11271" max="11271" width="15.42578125" style="2" customWidth="1"/>
    <col min="11272" max="11272" width="9.140625" style="2" customWidth="1"/>
    <col min="11273" max="11273" width="17" style="2" customWidth="1"/>
    <col min="11274" max="11274" width="19.140625" style="2" customWidth="1"/>
    <col min="11275" max="11275" width="9.140625" style="2" customWidth="1"/>
    <col min="11276" max="11276" width="19.5703125" style="2" customWidth="1"/>
    <col min="11277" max="11277" width="19" style="2" customWidth="1"/>
    <col min="11278" max="11278" width="9.140625" style="2" customWidth="1"/>
    <col min="11279" max="11279" width="18.28515625" style="2" customWidth="1"/>
    <col min="11280" max="11280" width="16.5703125" style="2" customWidth="1"/>
    <col min="11281" max="11281" width="9.140625" style="2" customWidth="1"/>
    <col min="11282" max="11282" width="18" style="2" customWidth="1"/>
    <col min="11283" max="11283" width="16.5703125" style="2" customWidth="1"/>
    <col min="11284" max="11284" width="9.140625" style="2" customWidth="1"/>
    <col min="11285" max="11285" width="17.7109375" style="2" customWidth="1"/>
    <col min="11286" max="11286" width="15.28515625" style="2" customWidth="1"/>
    <col min="11287" max="11287" width="9.140625" style="2" customWidth="1"/>
    <col min="11288" max="11288" width="15.140625" style="2" customWidth="1"/>
    <col min="11289" max="11510" width="9.140625" style="2"/>
    <col min="11511" max="11511" width="34.7109375" style="2" customWidth="1"/>
    <col min="11512" max="11512" width="14.28515625" style="2" customWidth="1"/>
    <col min="11513" max="11513" width="9.140625" style="2" customWidth="1"/>
    <col min="11514" max="11514" width="11.7109375" style="2" customWidth="1"/>
    <col min="11515" max="11515" width="12.85546875" style="2" customWidth="1"/>
    <col min="11516" max="11516" width="9.140625" style="2" customWidth="1"/>
    <col min="11517" max="11517" width="13.85546875" style="2" customWidth="1"/>
    <col min="11518" max="11526" width="9.140625" style="2" customWidth="1"/>
    <col min="11527" max="11527" width="15.42578125" style="2" customWidth="1"/>
    <col min="11528" max="11528" width="9.140625" style="2" customWidth="1"/>
    <col min="11529" max="11529" width="17" style="2" customWidth="1"/>
    <col min="11530" max="11530" width="19.140625" style="2" customWidth="1"/>
    <col min="11531" max="11531" width="9.140625" style="2" customWidth="1"/>
    <col min="11532" max="11532" width="19.5703125" style="2" customWidth="1"/>
    <col min="11533" max="11533" width="19" style="2" customWidth="1"/>
    <col min="11534" max="11534" width="9.140625" style="2" customWidth="1"/>
    <col min="11535" max="11535" width="18.28515625" style="2" customWidth="1"/>
    <col min="11536" max="11536" width="16.5703125" style="2" customWidth="1"/>
    <col min="11537" max="11537" width="9.140625" style="2" customWidth="1"/>
    <col min="11538" max="11538" width="18" style="2" customWidth="1"/>
    <col min="11539" max="11539" width="16.5703125" style="2" customWidth="1"/>
    <col min="11540" max="11540" width="9.140625" style="2" customWidth="1"/>
    <col min="11541" max="11541" width="17.7109375" style="2" customWidth="1"/>
    <col min="11542" max="11542" width="15.28515625" style="2" customWidth="1"/>
    <col min="11543" max="11543" width="9.140625" style="2" customWidth="1"/>
    <col min="11544" max="11544" width="15.140625" style="2" customWidth="1"/>
    <col min="11545" max="11766" width="9.140625" style="2"/>
    <col min="11767" max="11767" width="34.7109375" style="2" customWidth="1"/>
    <col min="11768" max="11768" width="14.28515625" style="2" customWidth="1"/>
    <col min="11769" max="11769" width="9.140625" style="2" customWidth="1"/>
    <col min="11770" max="11770" width="11.7109375" style="2" customWidth="1"/>
    <col min="11771" max="11771" width="12.85546875" style="2" customWidth="1"/>
    <col min="11772" max="11772" width="9.140625" style="2" customWidth="1"/>
    <col min="11773" max="11773" width="13.85546875" style="2" customWidth="1"/>
    <col min="11774" max="11782" width="9.140625" style="2" customWidth="1"/>
    <col min="11783" max="11783" width="15.42578125" style="2" customWidth="1"/>
    <col min="11784" max="11784" width="9.140625" style="2" customWidth="1"/>
    <col min="11785" max="11785" width="17" style="2" customWidth="1"/>
    <col min="11786" max="11786" width="19.140625" style="2" customWidth="1"/>
    <col min="11787" max="11787" width="9.140625" style="2" customWidth="1"/>
    <col min="11788" max="11788" width="19.5703125" style="2" customWidth="1"/>
    <col min="11789" max="11789" width="19" style="2" customWidth="1"/>
    <col min="11790" max="11790" width="9.140625" style="2" customWidth="1"/>
    <col min="11791" max="11791" width="18.28515625" style="2" customWidth="1"/>
    <col min="11792" max="11792" width="16.5703125" style="2" customWidth="1"/>
    <col min="11793" max="11793" width="9.140625" style="2" customWidth="1"/>
    <col min="11794" max="11794" width="18" style="2" customWidth="1"/>
    <col min="11795" max="11795" width="16.5703125" style="2" customWidth="1"/>
    <col min="11796" max="11796" width="9.140625" style="2" customWidth="1"/>
    <col min="11797" max="11797" width="17.7109375" style="2" customWidth="1"/>
    <col min="11798" max="11798" width="15.28515625" style="2" customWidth="1"/>
    <col min="11799" max="11799" width="9.140625" style="2" customWidth="1"/>
    <col min="11800" max="11800" width="15.140625" style="2" customWidth="1"/>
    <col min="11801" max="12022" width="9.140625" style="2"/>
    <col min="12023" max="12023" width="34.7109375" style="2" customWidth="1"/>
    <col min="12024" max="12024" width="14.28515625" style="2" customWidth="1"/>
    <col min="12025" max="12025" width="9.140625" style="2" customWidth="1"/>
    <col min="12026" max="12026" width="11.7109375" style="2" customWidth="1"/>
    <col min="12027" max="12027" width="12.85546875" style="2" customWidth="1"/>
    <col min="12028" max="12028" width="9.140625" style="2" customWidth="1"/>
    <col min="12029" max="12029" width="13.85546875" style="2" customWidth="1"/>
    <col min="12030" max="12038" width="9.140625" style="2" customWidth="1"/>
    <col min="12039" max="12039" width="15.42578125" style="2" customWidth="1"/>
    <col min="12040" max="12040" width="9.140625" style="2" customWidth="1"/>
    <col min="12041" max="12041" width="17" style="2" customWidth="1"/>
    <col min="12042" max="12042" width="19.140625" style="2" customWidth="1"/>
    <col min="12043" max="12043" width="9.140625" style="2" customWidth="1"/>
    <col min="12044" max="12044" width="19.5703125" style="2" customWidth="1"/>
    <col min="12045" max="12045" width="19" style="2" customWidth="1"/>
    <col min="12046" max="12046" width="9.140625" style="2" customWidth="1"/>
    <col min="12047" max="12047" width="18.28515625" style="2" customWidth="1"/>
    <col min="12048" max="12048" width="16.5703125" style="2" customWidth="1"/>
    <col min="12049" max="12049" width="9.140625" style="2" customWidth="1"/>
    <col min="12050" max="12050" width="18" style="2" customWidth="1"/>
    <col min="12051" max="12051" width="16.5703125" style="2" customWidth="1"/>
    <col min="12052" max="12052" width="9.140625" style="2" customWidth="1"/>
    <col min="12053" max="12053" width="17.7109375" style="2" customWidth="1"/>
    <col min="12054" max="12054" width="15.28515625" style="2" customWidth="1"/>
    <col min="12055" max="12055" width="9.140625" style="2" customWidth="1"/>
    <col min="12056" max="12056" width="15.140625" style="2" customWidth="1"/>
    <col min="12057" max="12278" width="9.140625" style="2"/>
    <col min="12279" max="12279" width="34.7109375" style="2" customWidth="1"/>
    <col min="12280" max="12280" width="14.28515625" style="2" customWidth="1"/>
    <col min="12281" max="12281" width="9.140625" style="2" customWidth="1"/>
    <col min="12282" max="12282" width="11.7109375" style="2" customWidth="1"/>
    <col min="12283" max="12283" width="12.85546875" style="2" customWidth="1"/>
    <col min="12284" max="12284" width="9.140625" style="2" customWidth="1"/>
    <col min="12285" max="12285" width="13.85546875" style="2" customWidth="1"/>
    <col min="12286" max="12294" width="9.140625" style="2" customWidth="1"/>
    <col min="12295" max="12295" width="15.42578125" style="2" customWidth="1"/>
    <col min="12296" max="12296" width="9.140625" style="2" customWidth="1"/>
    <col min="12297" max="12297" width="17" style="2" customWidth="1"/>
    <col min="12298" max="12298" width="19.140625" style="2" customWidth="1"/>
    <col min="12299" max="12299" width="9.140625" style="2" customWidth="1"/>
    <col min="12300" max="12300" width="19.5703125" style="2" customWidth="1"/>
    <col min="12301" max="12301" width="19" style="2" customWidth="1"/>
    <col min="12302" max="12302" width="9.140625" style="2" customWidth="1"/>
    <col min="12303" max="12303" width="18.28515625" style="2" customWidth="1"/>
    <col min="12304" max="12304" width="16.5703125" style="2" customWidth="1"/>
    <col min="12305" max="12305" width="9.140625" style="2" customWidth="1"/>
    <col min="12306" max="12306" width="18" style="2" customWidth="1"/>
    <col min="12307" max="12307" width="16.5703125" style="2" customWidth="1"/>
    <col min="12308" max="12308" width="9.140625" style="2" customWidth="1"/>
    <col min="12309" max="12309" width="17.7109375" style="2" customWidth="1"/>
    <col min="12310" max="12310" width="15.28515625" style="2" customWidth="1"/>
    <col min="12311" max="12311" width="9.140625" style="2" customWidth="1"/>
    <col min="12312" max="12312" width="15.140625" style="2" customWidth="1"/>
    <col min="12313" max="12534" width="9.140625" style="2"/>
    <col min="12535" max="12535" width="34.7109375" style="2" customWidth="1"/>
    <col min="12536" max="12536" width="14.28515625" style="2" customWidth="1"/>
    <col min="12537" max="12537" width="9.140625" style="2" customWidth="1"/>
    <col min="12538" max="12538" width="11.7109375" style="2" customWidth="1"/>
    <col min="12539" max="12539" width="12.85546875" style="2" customWidth="1"/>
    <col min="12540" max="12540" width="9.140625" style="2" customWidth="1"/>
    <col min="12541" max="12541" width="13.85546875" style="2" customWidth="1"/>
    <col min="12542" max="12550" width="9.140625" style="2" customWidth="1"/>
    <col min="12551" max="12551" width="15.42578125" style="2" customWidth="1"/>
    <col min="12552" max="12552" width="9.140625" style="2" customWidth="1"/>
    <col min="12553" max="12553" width="17" style="2" customWidth="1"/>
    <col min="12554" max="12554" width="19.140625" style="2" customWidth="1"/>
    <col min="12555" max="12555" width="9.140625" style="2" customWidth="1"/>
    <col min="12556" max="12556" width="19.5703125" style="2" customWidth="1"/>
    <col min="12557" max="12557" width="19" style="2" customWidth="1"/>
    <col min="12558" max="12558" width="9.140625" style="2" customWidth="1"/>
    <col min="12559" max="12559" width="18.28515625" style="2" customWidth="1"/>
    <col min="12560" max="12560" width="16.5703125" style="2" customWidth="1"/>
    <col min="12561" max="12561" width="9.140625" style="2" customWidth="1"/>
    <col min="12562" max="12562" width="18" style="2" customWidth="1"/>
    <col min="12563" max="12563" width="16.5703125" style="2" customWidth="1"/>
    <col min="12564" max="12564" width="9.140625" style="2" customWidth="1"/>
    <col min="12565" max="12565" width="17.7109375" style="2" customWidth="1"/>
    <col min="12566" max="12566" width="15.28515625" style="2" customWidth="1"/>
    <col min="12567" max="12567" width="9.140625" style="2" customWidth="1"/>
    <col min="12568" max="12568" width="15.140625" style="2" customWidth="1"/>
    <col min="12569" max="12790" width="9.140625" style="2"/>
    <col min="12791" max="12791" width="34.7109375" style="2" customWidth="1"/>
    <col min="12792" max="12792" width="14.28515625" style="2" customWidth="1"/>
    <col min="12793" max="12793" width="9.140625" style="2" customWidth="1"/>
    <col min="12794" max="12794" width="11.7109375" style="2" customWidth="1"/>
    <col min="12795" max="12795" width="12.85546875" style="2" customWidth="1"/>
    <col min="12796" max="12796" width="9.140625" style="2" customWidth="1"/>
    <col min="12797" max="12797" width="13.85546875" style="2" customWidth="1"/>
    <col min="12798" max="12806" width="9.140625" style="2" customWidth="1"/>
    <col min="12807" max="12807" width="15.42578125" style="2" customWidth="1"/>
    <col min="12808" max="12808" width="9.140625" style="2" customWidth="1"/>
    <col min="12809" max="12809" width="17" style="2" customWidth="1"/>
    <col min="12810" max="12810" width="19.140625" style="2" customWidth="1"/>
    <col min="12811" max="12811" width="9.140625" style="2" customWidth="1"/>
    <col min="12812" max="12812" width="19.5703125" style="2" customWidth="1"/>
    <col min="12813" max="12813" width="19" style="2" customWidth="1"/>
    <col min="12814" max="12814" width="9.140625" style="2" customWidth="1"/>
    <col min="12815" max="12815" width="18.28515625" style="2" customWidth="1"/>
    <col min="12816" max="12816" width="16.5703125" style="2" customWidth="1"/>
    <col min="12817" max="12817" width="9.140625" style="2" customWidth="1"/>
    <col min="12818" max="12818" width="18" style="2" customWidth="1"/>
    <col min="12819" max="12819" width="16.5703125" style="2" customWidth="1"/>
    <col min="12820" max="12820" width="9.140625" style="2" customWidth="1"/>
    <col min="12821" max="12821" width="17.7109375" style="2" customWidth="1"/>
    <col min="12822" max="12822" width="15.28515625" style="2" customWidth="1"/>
    <col min="12823" max="12823" width="9.140625" style="2" customWidth="1"/>
    <col min="12824" max="12824" width="15.140625" style="2" customWidth="1"/>
    <col min="12825" max="13046" width="9.140625" style="2"/>
    <col min="13047" max="13047" width="34.7109375" style="2" customWidth="1"/>
    <col min="13048" max="13048" width="14.28515625" style="2" customWidth="1"/>
    <col min="13049" max="13049" width="9.140625" style="2" customWidth="1"/>
    <col min="13050" max="13050" width="11.7109375" style="2" customWidth="1"/>
    <col min="13051" max="13051" width="12.85546875" style="2" customWidth="1"/>
    <col min="13052" max="13052" width="9.140625" style="2" customWidth="1"/>
    <col min="13053" max="13053" width="13.85546875" style="2" customWidth="1"/>
    <col min="13054" max="13062" width="9.140625" style="2" customWidth="1"/>
    <col min="13063" max="13063" width="15.42578125" style="2" customWidth="1"/>
    <col min="13064" max="13064" width="9.140625" style="2" customWidth="1"/>
    <col min="13065" max="13065" width="17" style="2" customWidth="1"/>
    <col min="13066" max="13066" width="19.140625" style="2" customWidth="1"/>
    <col min="13067" max="13067" width="9.140625" style="2" customWidth="1"/>
    <col min="13068" max="13068" width="19.5703125" style="2" customWidth="1"/>
    <col min="13069" max="13069" width="19" style="2" customWidth="1"/>
    <col min="13070" max="13070" width="9.140625" style="2" customWidth="1"/>
    <col min="13071" max="13071" width="18.28515625" style="2" customWidth="1"/>
    <col min="13072" max="13072" width="16.5703125" style="2" customWidth="1"/>
    <col min="13073" max="13073" width="9.140625" style="2" customWidth="1"/>
    <col min="13074" max="13074" width="18" style="2" customWidth="1"/>
    <col min="13075" max="13075" width="16.5703125" style="2" customWidth="1"/>
    <col min="13076" max="13076" width="9.140625" style="2" customWidth="1"/>
    <col min="13077" max="13077" width="17.7109375" style="2" customWidth="1"/>
    <col min="13078" max="13078" width="15.28515625" style="2" customWidth="1"/>
    <col min="13079" max="13079" width="9.140625" style="2" customWidth="1"/>
    <col min="13080" max="13080" width="15.140625" style="2" customWidth="1"/>
    <col min="13081" max="13302" width="9.140625" style="2"/>
    <col min="13303" max="13303" width="34.7109375" style="2" customWidth="1"/>
    <col min="13304" max="13304" width="14.28515625" style="2" customWidth="1"/>
    <col min="13305" max="13305" width="9.140625" style="2" customWidth="1"/>
    <col min="13306" max="13306" width="11.7109375" style="2" customWidth="1"/>
    <col min="13307" max="13307" width="12.85546875" style="2" customWidth="1"/>
    <col min="13308" max="13308" width="9.140625" style="2" customWidth="1"/>
    <col min="13309" max="13309" width="13.85546875" style="2" customWidth="1"/>
    <col min="13310" max="13318" width="9.140625" style="2" customWidth="1"/>
    <col min="13319" max="13319" width="15.42578125" style="2" customWidth="1"/>
    <col min="13320" max="13320" width="9.140625" style="2" customWidth="1"/>
    <col min="13321" max="13321" width="17" style="2" customWidth="1"/>
    <col min="13322" max="13322" width="19.140625" style="2" customWidth="1"/>
    <col min="13323" max="13323" width="9.140625" style="2" customWidth="1"/>
    <col min="13324" max="13324" width="19.5703125" style="2" customWidth="1"/>
    <col min="13325" max="13325" width="19" style="2" customWidth="1"/>
    <col min="13326" max="13326" width="9.140625" style="2" customWidth="1"/>
    <col min="13327" max="13327" width="18.28515625" style="2" customWidth="1"/>
    <col min="13328" max="13328" width="16.5703125" style="2" customWidth="1"/>
    <col min="13329" max="13329" width="9.140625" style="2" customWidth="1"/>
    <col min="13330" max="13330" width="18" style="2" customWidth="1"/>
    <col min="13331" max="13331" width="16.5703125" style="2" customWidth="1"/>
    <col min="13332" max="13332" width="9.140625" style="2" customWidth="1"/>
    <col min="13333" max="13333" width="17.7109375" style="2" customWidth="1"/>
    <col min="13334" max="13334" width="15.28515625" style="2" customWidth="1"/>
    <col min="13335" max="13335" width="9.140625" style="2" customWidth="1"/>
    <col min="13336" max="13336" width="15.140625" style="2" customWidth="1"/>
    <col min="13337" max="13558" width="9.140625" style="2"/>
    <col min="13559" max="13559" width="34.7109375" style="2" customWidth="1"/>
    <col min="13560" max="13560" width="14.28515625" style="2" customWidth="1"/>
    <col min="13561" max="13561" width="9.140625" style="2" customWidth="1"/>
    <col min="13562" max="13562" width="11.7109375" style="2" customWidth="1"/>
    <col min="13563" max="13563" width="12.85546875" style="2" customWidth="1"/>
    <col min="13564" max="13564" width="9.140625" style="2" customWidth="1"/>
    <col min="13565" max="13565" width="13.85546875" style="2" customWidth="1"/>
    <col min="13566" max="13574" width="9.140625" style="2" customWidth="1"/>
    <col min="13575" max="13575" width="15.42578125" style="2" customWidth="1"/>
    <col min="13576" max="13576" width="9.140625" style="2" customWidth="1"/>
    <col min="13577" max="13577" width="17" style="2" customWidth="1"/>
    <col min="13578" max="13578" width="19.140625" style="2" customWidth="1"/>
    <col min="13579" max="13579" width="9.140625" style="2" customWidth="1"/>
    <col min="13580" max="13580" width="19.5703125" style="2" customWidth="1"/>
    <col min="13581" max="13581" width="19" style="2" customWidth="1"/>
    <col min="13582" max="13582" width="9.140625" style="2" customWidth="1"/>
    <col min="13583" max="13583" width="18.28515625" style="2" customWidth="1"/>
    <col min="13584" max="13584" width="16.5703125" style="2" customWidth="1"/>
    <col min="13585" max="13585" width="9.140625" style="2" customWidth="1"/>
    <col min="13586" max="13586" width="18" style="2" customWidth="1"/>
    <col min="13587" max="13587" width="16.5703125" style="2" customWidth="1"/>
    <col min="13588" max="13588" width="9.140625" style="2" customWidth="1"/>
    <col min="13589" max="13589" width="17.7109375" style="2" customWidth="1"/>
    <col min="13590" max="13590" width="15.28515625" style="2" customWidth="1"/>
    <col min="13591" max="13591" width="9.140625" style="2" customWidth="1"/>
    <col min="13592" max="13592" width="15.140625" style="2" customWidth="1"/>
    <col min="13593" max="13814" width="9.140625" style="2"/>
    <col min="13815" max="13815" width="34.7109375" style="2" customWidth="1"/>
    <col min="13816" max="13816" width="14.28515625" style="2" customWidth="1"/>
    <col min="13817" max="13817" width="9.140625" style="2" customWidth="1"/>
    <col min="13818" max="13818" width="11.7109375" style="2" customWidth="1"/>
    <col min="13819" max="13819" width="12.85546875" style="2" customWidth="1"/>
    <col min="13820" max="13820" width="9.140625" style="2" customWidth="1"/>
    <col min="13821" max="13821" width="13.85546875" style="2" customWidth="1"/>
    <col min="13822" max="13830" width="9.140625" style="2" customWidth="1"/>
    <col min="13831" max="13831" width="15.42578125" style="2" customWidth="1"/>
    <col min="13832" max="13832" width="9.140625" style="2" customWidth="1"/>
    <col min="13833" max="13833" width="17" style="2" customWidth="1"/>
    <col min="13834" max="13834" width="19.140625" style="2" customWidth="1"/>
    <col min="13835" max="13835" width="9.140625" style="2" customWidth="1"/>
    <col min="13836" max="13836" width="19.5703125" style="2" customWidth="1"/>
    <col min="13837" max="13837" width="19" style="2" customWidth="1"/>
    <col min="13838" max="13838" width="9.140625" style="2" customWidth="1"/>
    <col min="13839" max="13839" width="18.28515625" style="2" customWidth="1"/>
    <col min="13840" max="13840" width="16.5703125" style="2" customWidth="1"/>
    <col min="13841" max="13841" width="9.140625" style="2" customWidth="1"/>
    <col min="13842" max="13842" width="18" style="2" customWidth="1"/>
    <col min="13843" max="13843" width="16.5703125" style="2" customWidth="1"/>
    <col min="13844" max="13844" width="9.140625" style="2" customWidth="1"/>
    <col min="13845" max="13845" width="17.7109375" style="2" customWidth="1"/>
    <col min="13846" max="13846" width="15.28515625" style="2" customWidth="1"/>
    <col min="13847" max="13847" width="9.140625" style="2" customWidth="1"/>
    <col min="13848" max="13848" width="15.140625" style="2" customWidth="1"/>
    <col min="13849" max="14070" width="9.140625" style="2"/>
    <col min="14071" max="14071" width="34.7109375" style="2" customWidth="1"/>
    <col min="14072" max="14072" width="14.28515625" style="2" customWidth="1"/>
    <col min="14073" max="14073" width="9.140625" style="2" customWidth="1"/>
    <col min="14074" max="14074" width="11.7109375" style="2" customWidth="1"/>
    <col min="14075" max="14075" width="12.85546875" style="2" customWidth="1"/>
    <col min="14076" max="14076" width="9.140625" style="2" customWidth="1"/>
    <col min="14077" max="14077" width="13.85546875" style="2" customWidth="1"/>
    <col min="14078" max="14086" width="9.140625" style="2" customWidth="1"/>
    <col min="14087" max="14087" width="15.42578125" style="2" customWidth="1"/>
    <col min="14088" max="14088" width="9.140625" style="2" customWidth="1"/>
    <col min="14089" max="14089" width="17" style="2" customWidth="1"/>
    <col min="14090" max="14090" width="19.140625" style="2" customWidth="1"/>
    <col min="14091" max="14091" width="9.140625" style="2" customWidth="1"/>
    <col min="14092" max="14092" width="19.5703125" style="2" customWidth="1"/>
    <col min="14093" max="14093" width="19" style="2" customWidth="1"/>
    <col min="14094" max="14094" width="9.140625" style="2" customWidth="1"/>
    <col min="14095" max="14095" width="18.28515625" style="2" customWidth="1"/>
    <col min="14096" max="14096" width="16.5703125" style="2" customWidth="1"/>
    <col min="14097" max="14097" width="9.140625" style="2" customWidth="1"/>
    <col min="14098" max="14098" width="18" style="2" customWidth="1"/>
    <col min="14099" max="14099" width="16.5703125" style="2" customWidth="1"/>
    <col min="14100" max="14100" width="9.140625" style="2" customWidth="1"/>
    <col min="14101" max="14101" width="17.7109375" style="2" customWidth="1"/>
    <col min="14102" max="14102" width="15.28515625" style="2" customWidth="1"/>
    <col min="14103" max="14103" width="9.140625" style="2" customWidth="1"/>
    <col min="14104" max="14104" width="15.140625" style="2" customWidth="1"/>
    <col min="14105" max="14326" width="9.140625" style="2"/>
    <col min="14327" max="14327" width="34.7109375" style="2" customWidth="1"/>
    <col min="14328" max="14328" width="14.28515625" style="2" customWidth="1"/>
    <col min="14329" max="14329" width="9.140625" style="2" customWidth="1"/>
    <col min="14330" max="14330" width="11.7109375" style="2" customWidth="1"/>
    <col min="14331" max="14331" width="12.85546875" style="2" customWidth="1"/>
    <col min="14332" max="14332" width="9.140625" style="2" customWidth="1"/>
    <col min="14333" max="14333" width="13.85546875" style="2" customWidth="1"/>
    <col min="14334" max="14342" width="9.140625" style="2" customWidth="1"/>
    <col min="14343" max="14343" width="15.42578125" style="2" customWidth="1"/>
    <col min="14344" max="14344" width="9.140625" style="2" customWidth="1"/>
    <col min="14345" max="14345" width="17" style="2" customWidth="1"/>
    <col min="14346" max="14346" width="19.140625" style="2" customWidth="1"/>
    <col min="14347" max="14347" width="9.140625" style="2" customWidth="1"/>
    <col min="14348" max="14348" width="19.5703125" style="2" customWidth="1"/>
    <col min="14349" max="14349" width="19" style="2" customWidth="1"/>
    <col min="14350" max="14350" width="9.140625" style="2" customWidth="1"/>
    <col min="14351" max="14351" width="18.28515625" style="2" customWidth="1"/>
    <col min="14352" max="14352" width="16.5703125" style="2" customWidth="1"/>
    <col min="14353" max="14353" width="9.140625" style="2" customWidth="1"/>
    <col min="14354" max="14354" width="18" style="2" customWidth="1"/>
    <col min="14355" max="14355" width="16.5703125" style="2" customWidth="1"/>
    <col min="14356" max="14356" width="9.140625" style="2" customWidth="1"/>
    <col min="14357" max="14357" width="17.7109375" style="2" customWidth="1"/>
    <col min="14358" max="14358" width="15.28515625" style="2" customWidth="1"/>
    <col min="14359" max="14359" width="9.140625" style="2" customWidth="1"/>
    <col min="14360" max="14360" width="15.140625" style="2" customWidth="1"/>
    <col min="14361" max="14582" width="9.140625" style="2"/>
    <col min="14583" max="14583" width="34.7109375" style="2" customWidth="1"/>
    <col min="14584" max="14584" width="14.28515625" style="2" customWidth="1"/>
    <col min="14585" max="14585" width="9.140625" style="2" customWidth="1"/>
    <col min="14586" max="14586" width="11.7109375" style="2" customWidth="1"/>
    <col min="14587" max="14587" width="12.85546875" style="2" customWidth="1"/>
    <col min="14588" max="14588" width="9.140625" style="2" customWidth="1"/>
    <col min="14589" max="14589" width="13.85546875" style="2" customWidth="1"/>
    <col min="14590" max="14598" width="9.140625" style="2" customWidth="1"/>
    <col min="14599" max="14599" width="15.42578125" style="2" customWidth="1"/>
    <col min="14600" max="14600" width="9.140625" style="2" customWidth="1"/>
    <col min="14601" max="14601" width="17" style="2" customWidth="1"/>
    <col min="14602" max="14602" width="19.140625" style="2" customWidth="1"/>
    <col min="14603" max="14603" width="9.140625" style="2" customWidth="1"/>
    <col min="14604" max="14604" width="19.5703125" style="2" customWidth="1"/>
    <col min="14605" max="14605" width="19" style="2" customWidth="1"/>
    <col min="14606" max="14606" width="9.140625" style="2" customWidth="1"/>
    <col min="14607" max="14607" width="18.28515625" style="2" customWidth="1"/>
    <col min="14608" max="14608" width="16.5703125" style="2" customWidth="1"/>
    <col min="14609" max="14609" width="9.140625" style="2" customWidth="1"/>
    <col min="14610" max="14610" width="18" style="2" customWidth="1"/>
    <col min="14611" max="14611" width="16.5703125" style="2" customWidth="1"/>
    <col min="14612" max="14612" width="9.140625" style="2" customWidth="1"/>
    <col min="14613" max="14613" width="17.7109375" style="2" customWidth="1"/>
    <col min="14614" max="14614" width="15.28515625" style="2" customWidth="1"/>
    <col min="14615" max="14615" width="9.140625" style="2" customWidth="1"/>
    <col min="14616" max="14616" width="15.140625" style="2" customWidth="1"/>
    <col min="14617" max="14838" width="9.140625" style="2"/>
    <col min="14839" max="14839" width="34.7109375" style="2" customWidth="1"/>
    <col min="14840" max="14840" width="14.28515625" style="2" customWidth="1"/>
    <col min="14841" max="14841" width="9.140625" style="2" customWidth="1"/>
    <col min="14842" max="14842" width="11.7109375" style="2" customWidth="1"/>
    <col min="14843" max="14843" width="12.85546875" style="2" customWidth="1"/>
    <col min="14844" max="14844" width="9.140625" style="2" customWidth="1"/>
    <col min="14845" max="14845" width="13.85546875" style="2" customWidth="1"/>
    <col min="14846" max="14854" width="9.140625" style="2" customWidth="1"/>
    <col min="14855" max="14855" width="15.42578125" style="2" customWidth="1"/>
    <col min="14856" max="14856" width="9.140625" style="2" customWidth="1"/>
    <col min="14857" max="14857" width="17" style="2" customWidth="1"/>
    <col min="14858" max="14858" width="19.140625" style="2" customWidth="1"/>
    <col min="14859" max="14859" width="9.140625" style="2" customWidth="1"/>
    <col min="14860" max="14860" width="19.5703125" style="2" customWidth="1"/>
    <col min="14861" max="14861" width="19" style="2" customWidth="1"/>
    <col min="14862" max="14862" width="9.140625" style="2" customWidth="1"/>
    <col min="14863" max="14863" width="18.28515625" style="2" customWidth="1"/>
    <col min="14864" max="14864" width="16.5703125" style="2" customWidth="1"/>
    <col min="14865" max="14865" width="9.140625" style="2" customWidth="1"/>
    <col min="14866" max="14866" width="18" style="2" customWidth="1"/>
    <col min="14867" max="14867" width="16.5703125" style="2" customWidth="1"/>
    <col min="14868" max="14868" width="9.140625" style="2" customWidth="1"/>
    <col min="14869" max="14869" width="17.7109375" style="2" customWidth="1"/>
    <col min="14870" max="14870" width="15.28515625" style="2" customWidth="1"/>
    <col min="14871" max="14871" width="9.140625" style="2" customWidth="1"/>
    <col min="14872" max="14872" width="15.140625" style="2" customWidth="1"/>
    <col min="14873" max="15094" width="9.140625" style="2"/>
    <col min="15095" max="15095" width="34.7109375" style="2" customWidth="1"/>
    <col min="15096" max="15096" width="14.28515625" style="2" customWidth="1"/>
    <col min="15097" max="15097" width="9.140625" style="2" customWidth="1"/>
    <col min="15098" max="15098" width="11.7109375" style="2" customWidth="1"/>
    <col min="15099" max="15099" width="12.85546875" style="2" customWidth="1"/>
    <col min="15100" max="15100" width="9.140625" style="2" customWidth="1"/>
    <col min="15101" max="15101" width="13.85546875" style="2" customWidth="1"/>
    <col min="15102" max="15110" width="9.140625" style="2" customWidth="1"/>
    <col min="15111" max="15111" width="15.42578125" style="2" customWidth="1"/>
    <col min="15112" max="15112" width="9.140625" style="2" customWidth="1"/>
    <col min="15113" max="15113" width="17" style="2" customWidth="1"/>
    <col min="15114" max="15114" width="19.140625" style="2" customWidth="1"/>
    <col min="15115" max="15115" width="9.140625" style="2" customWidth="1"/>
    <col min="15116" max="15116" width="19.5703125" style="2" customWidth="1"/>
    <col min="15117" max="15117" width="19" style="2" customWidth="1"/>
    <col min="15118" max="15118" width="9.140625" style="2" customWidth="1"/>
    <col min="15119" max="15119" width="18.28515625" style="2" customWidth="1"/>
    <col min="15120" max="15120" width="16.5703125" style="2" customWidth="1"/>
    <col min="15121" max="15121" width="9.140625" style="2" customWidth="1"/>
    <col min="15122" max="15122" width="18" style="2" customWidth="1"/>
    <col min="15123" max="15123" width="16.5703125" style="2" customWidth="1"/>
    <col min="15124" max="15124" width="9.140625" style="2" customWidth="1"/>
    <col min="15125" max="15125" width="17.7109375" style="2" customWidth="1"/>
    <col min="15126" max="15126" width="15.28515625" style="2" customWidth="1"/>
    <col min="15127" max="15127" width="9.140625" style="2" customWidth="1"/>
    <col min="15128" max="15128" width="15.140625" style="2" customWidth="1"/>
    <col min="15129" max="15350" width="9.140625" style="2"/>
    <col min="15351" max="15351" width="34.7109375" style="2" customWidth="1"/>
    <col min="15352" max="15352" width="14.28515625" style="2" customWidth="1"/>
    <col min="15353" max="15353" width="9.140625" style="2" customWidth="1"/>
    <col min="15354" max="15354" width="11.7109375" style="2" customWidth="1"/>
    <col min="15355" max="15355" width="12.85546875" style="2" customWidth="1"/>
    <col min="15356" max="15356" width="9.140625" style="2" customWidth="1"/>
    <col min="15357" max="15357" width="13.85546875" style="2" customWidth="1"/>
    <col min="15358" max="15366" width="9.140625" style="2" customWidth="1"/>
    <col min="15367" max="15367" width="15.42578125" style="2" customWidth="1"/>
    <col min="15368" max="15368" width="9.140625" style="2" customWidth="1"/>
    <col min="15369" max="15369" width="17" style="2" customWidth="1"/>
    <col min="15370" max="15370" width="19.140625" style="2" customWidth="1"/>
    <col min="15371" max="15371" width="9.140625" style="2" customWidth="1"/>
    <col min="15372" max="15372" width="19.5703125" style="2" customWidth="1"/>
    <col min="15373" max="15373" width="19" style="2" customWidth="1"/>
    <col min="15374" max="15374" width="9.140625" style="2" customWidth="1"/>
    <col min="15375" max="15375" width="18.28515625" style="2" customWidth="1"/>
    <col min="15376" max="15376" width="16.5703125" style="2" customWidth="1"/>
    <col min="15377" max="15377" width="9.140625" style="2" customWidth="1"/>
    <col min="15378" max="15378" width="18" style="2" customWidth="1"/>
    <col min="15379" max="15379" width="16.5703125" style="2" customWidth="1"/>
    <col min="15380" max="15380" width="9.140625" style="2" customWidth="1"/>
    <col min="15381" max="15381" width="17.7109375" style="2" customWidth="1"/>
    <col min="15382" max="15382" width="15.28515625" style="2" customWidth="1"/>
    <col min="15383" max="15383" width="9.140625" style="2" customWidth="1"/>
    <col min="15384" max="15384" width="15.140625" style="2" customWidth="1"/>
    <col min="15385" max="15606" width="9.140625" style="2"/>
    <col min="15607" max="15607" width="34.7109375" style="2" customWidth="1"/>
    <col min="15608" max="15608" width="14.28515625" style="2" customWidth="1"/>
    <col min="15609" max="15609" width="9.140625" style="2" customWidth="1"/>
    <col min="15610" max="15610" width="11.7109375" style="2" customWidth="1"/>
    <col min="15611" max="15611" width="12.85546875" style="2" customWidth="1"/>
    <col min="15612" max="15612" width="9.140625" style="2" customWidth="1"/>
    <col min="15613" max="15613" width="13.85546875" style="2" customWidth="1"/>
    <col min="15614" max="15622" width="9.140625" style="2" customWidth="1"/>
    <col min="15623" max="15623" width="15.42578125" style="2" customWidth="1"/>
    <col min="15624" max="15624" width="9.140625" style="2" customWidth="1"/>
    <col min="15625" max="15625" width="17" style="2" customWidth="1"/>
    <col min="15626" max="15626" width="19.140625" style="2" customWidth="1"/>
    <col min="15627" max="15627" width="9.140625" style="2" customWidth="1"/>
    <col min="15628" max="15628" width="19.5703125" style="2" customWidth="1"/>
    <col min="15629" max="15629" width="19" style="2" customWidth="1"/>
    <col min="15630" max="15630" width="9.140625" style="2" customWidth="1"/>
    <col min="15631" max="15631" width="18.28515625" style="2" customWidth="1"/>
    <col min="15632" max="15632" width="16.5703125" style="2" customWidth="1"/>
    <col min="15633" max="15633" width="9.140625" style="2" customWidth="1"/>
    <col min="15634" max="15634" width="18" style="2" customWidth="1"/>
    <col min="15635" max="15635" width="16.5703125" style="2" customWidth="1"/>
    <col min="15636" max="15636" width="9.140625" style="2" customWidth="1"/>
    <col min="15637" max="15637" width="17.7109375" style="2" customWidth="1"/>
    <col min="15638" max="15638" width="15.28515625" style="2" customWidth="1"/>
    <col min="15639" max="15639" width="9.140625" style="2" customWidth="1"/>
    <col min="15640" max="15640" width="15.140625" style="2" customWidth="1"/>
    <col min="15641" max="15862" width="9.140625" style="2"/>
    <col min="15863" max="15863" width="34.7109375" style="2" customWidth="1"/>
    <col min="15864" max="15864" width="14.28515625" style="2" customWidth="1"/>
    <col min="15865" max="15865" width="9.140625" style="2" customWidth="1"/>
    <col min="15866" max="15866" width="11.7109375" style="2" customWidth="1"/>
    <col min="15867" max="15867" width="12.85546875" style="2" customWidth="1"/>
    <col min="15868" max="15868" width="9.140625" style="2" customWidth="1"/>
    <col min="15869" max="15869" width="13.85546875" style="2" customWidth="1"/>
    <col min="15870" max="15878" width="9.140625" style="2" customWidth="1"/>
    <col min="15879" max="15879" width="15.42578125" style="2" customWidth="1"/>
    <col min="15880" max="15880" width="9.140625" style="2" customWidth="1"/>
    <col min="15881" max="15881" width="17" style="2" customWidth="1"/>
    <col min="15882" max="15882" width="19.140625" style="2" customWidth="1"/>
    <col min="15883" max="15883" width="9.140625" style="2" customWidth="1"/>
    <col min="15884" max="15884" width="19.5703125" style="2" customWidth="1"/>
    <col min="15885" max="15885" width="19" style="2" customWidth="1"/>
    <col min="15886" max="15886" width="9.140625" style="2" customWidth="1"/>
    <col min="15887" max="15887" width="18.28515625" style="2" customWidth="1"/>
    <col min="15888" max="15888" width="16.5703125" style="2" customWidth="1"/>
    <col min="15889" max="15889" width="9.140625" style="2" customWidth="1"/>
    <col min="15890" max="15890" width="18" style="2" customWidth="1"/>
    <col min="15891" max="15891" width="16.5703125" style="2" customWidth="1"/>
    <col min="15892" max="15892" width="9.140625" style="2" customWidth="1"/>
    <col min="15893" max="15893" width="17.7109375" style="2" customWidth="1"/>
    <col min="15894" max="15894" width="15.28515625" style="2" customWidth="1"/>
    <col min="15895" max="15895" width="9.140625" style="2" customWidth="1"/>
    <col min="15896" max="15896" width="15.140625" style="2" customWidth="1"/>
    <col min="15897" max="16118" width="9.140625" style="2"/>
    <col min="16119" max="16119" width="34.7109375" style="2" customWidth="1"/>
    <col min="16120" max="16120" width="14.28515625" style="2" customWidth="1"/>
    <col min="16121" max="16121" width="9.140625" style="2" customWidth="1"/>
    <col min="16122" max="16122" width="11.7109375" style="2" customWidth="1"/>
    <col min="16123" max="16123" width="12.85546875" style="2" customWidth="1"/>
    <col min="16124" max="16124" width="9.140625" style="2" customWidth="1"/>
    <col min="16125" max="16125" width="13.85546875" style="2" customWidth="1"/>
    <col min="16126" max="16134" width="9.140625" style="2" customWidth="1"/>
    <col min="16135" max="16135" width="15.42578125" style="2" customWidth="1"/>
    <col min="16136" max="16136" width="9.140625" style="2" customWidth="1"/>
    <col min="16137" max="16137" width="17" style="2" customWidth="1"/>
    <col min="16138" max="16138" width="19.140625" style="2" customWidth="1"/>
    <col min="16139" max="16139" width="9.140625" style="2" customWidth="1"/>
    <col min="16140" max="16140" width="19.5703125" style="2" customWidth="1"/>
    <col min="16141" max="16141" width="19" style="2" customWidth="1"/>
    <col min="16142" max="16142" width="9.140625" style="2" customWidth="1"/>
    <col min="16143" max="16143" width="18.28515625" style="2" customWidth="1"/>
    <col min="16144" max="16144" width="16.5703125" style="2" customWidth="1"/>
    <col min="16145" max="16145" width="9.140625" style="2" customWidth="1"/>
    <col min="16146" max="16146" width="18" style="2" customWidth="1"/>
    <col min="16147" max="16147" width="16.5703125" style="2" customWidth="1"/>
    <col min="16148" max="16148" width="9.140625" style="2" customWidth="1"/>
    <col min="16149" max="16149" width="17.7109375" style="2" customWidth="1"/>
    <col min="16150" max="16150" width="15.28515625" style="2" customWidth="1"/>
    <col min="16151" max="16151" width="9.140625" style="2" customWidth="1"/>
    <col min="16152" max="16152" width="15.140625" style="2" customWidth="1"/>
    <col min="16153" max="16384" width="9.140625" style="2"/>
  </cols>
  <sheetData>
    <row r="1" spans="1:24" ht="50.1" customHeight="1" x14ac:dyDescent="0.25">
      <c r="A1" s="68" t="s">
        <v>212</v>
      </c>
      <c r="B1" s="68" t="s">
        <v>227</v>
      </c>
      <c r="C1" s="62" t="s">
        <v>228</v>
      </c>
      <c r="D1" s="63"/>
      <c r="E1" s="63"/>
      <c r="F1" s="63"/>
      <c r="G1" s="62" t="s">
        <v>214</v>
      </c>
      <c r="H1" s="63"/>
      <c r="I1" s="62" t="s">
        <v>215</v>
      </c>
      <c r="J1" s="63"/>
      <c r="K1" s="62" t="s">
        <v>216</v>
      </c>
      <c r="L1" s="63"/>
      <c r="M1" s="62" t="s">
        <v>218</v>
      </c>
      <c r="N1" s="63"/>
      <c r="O1" s="64" t="s">
        <v>229</v>
      </c>
      <c r="P1" s="63"/>
      <c r="Q1" s="64" t="s">
        <v>219</v>
      </c>
      <c r="R1" s="63"/>
      <c r="S1" s="67" t="s">
        <v>221</v>
      </c>
      <c r="T1" s="63"/>
      <c r="U1" s="67" t="s">
        <v>222</v>
      </c>
      <c r="V1" s="63"/>
      <c r="W1" s="67" t="s">
        <v>223</v>
      </c>
      <c r="X1" s="63"/>
    </row>
    <row r="2" spans="1:24" ht="50.1" customHeight="1" x14ac:dyDescent="0.25">
      <c r="A2" s="68"/>
      <c r="B2" s="68"/>
      <c r="C2" s="74" t="s">
        <v>230</v>
      </c>
      <c r="D2" s="63"/>
      <c r="E2" s="74" t="s">
        <v>231</v>
      </c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  <c r="U2" s="63"/>
      <c r="V2" s="63"/>
      <c r="W2" s="63"/>
      <c r="X2" s="63"/>
    </row>
    <row r="3" spans="1:24" ht="24.95" customHeight="1" x14ac:dyDescent="0.25">
      <c r="A3" s="68"/>
      <c r="B3" s="68"/>
      <c r="C3" s="24" t="s">
        <v>224</v>
      </c>
      <c r="D3" s="24" t="s">
        <v>225</v>
      </c>
      <c r="E3" s="24" t="s">
        <v>224</v>
      </c>
      <c r="F3" s="24" t="s">
        <v>225</v>
      </c>
      <c r="G3" s="24" t="s">
        <v>224</v>
      </c>
      <c r="H3" s="24" t="s">
        <v>225</v>
      </c>
      <c r="I3" s="24" t="s">
        <v>224</v>
      </c>
      <c r="J3" s="24" t="s">
        <v>225</v>
      </c>
      <c r="K3" s="24" t="s">
        <v>224</v>
      </c>
      <c r="L3" s="24" t="s">
        <v>225</v>
      </c>
      <c r="M3" s="24" t="s">
        <v>224</v>
      </c>
      <c r="N3" s="24" t="s">
        <v>225</v>
      </c>
      <c r="O3" s="25" t="s">
        <v>224</v>
      </c>
      <c r="P3" s="25" t="s">
        <v>225</v>
      </c>
      <c r="Q3" s="25" t="s">
        <v>224</v>
      </c>
      <c r="R3" s="25" t="s">
        <v>225</v>
      </c>
      <c r="S3" s="17" t="s">
        <v>224</v>
      </c>
      <c r="T3" s="17" t="s">
        <v>225</v>
      </c>
      <c r="U3" s="17" t="s">
        <v>224</v>
      </c>
      <c r="V3" s="17" t="s">
        <v>225</v>
      </c>
      <c r="W3" s="17" t="s">
        <v>224</v>
      </c>
      <c r="X3" s="17" t="s">
        <v>225</v>
      </c>
    </row>
    <row r="4" spans="1:24" x14ac:dyDescent="0.25">
      <c r="A4" s="68"/>
      <c r="B4" s="68"/>
      <c r="C4" s="18"/>
      <c r="D4" s="19" t="s">
        <v>226</v>
      </c>
      <c r="E4" s="18"/>
      <c r="F4" s="19" t="s">
        <v>226</v>
      </c>
      <c r="G4" s="18"/>
      <c r="H4" s="18"/>
      <c r="I4" s="18"/>
      <c r="J4" s="18"/>
      <c r="K4" s="18"/>
      <c r="L4" s="18"/>
      <c r="M4" s="18"/>
      <c r="N4" s="19" t="s">
        <v>226</v>
      </c>
      <c r="O4" s="18"/>
      <c r="P4" s="19" t="s">
        <v>226</v>
      </c>
      <c r="Q4" s="20"/>
      <c r="R4" s="20"/>
      <c r="S4" s="18"/>
      <c r="T4" s="19" t="s">
        <v>226</v>
      </c>
      <c r="U4" s="18"/>
      <c r="V4" s="19" t="s">
        <v>226</v>
      </c>
      <c r="W4" s="18"/>
      <c r="X4" s="19" t="s">
        <v>226</v>
      </c>
    </row>
    <row r="5" spans="1:24" x14ac:dyDescent="0.25">
      <c r="A5" s="21">
        <v>1</v>
      </c>
      <c r="B5" s="21">
        <v>2</v>
      </c>
      <c r="C5" s="21">
        <v>3</v>
      </c>
      <c r="D5" s="21">
        <v>4</v>
      </c>
      <c r="E5" s="21">
        <v>5</v>
      </c>
      <c r="F5" s="21">
        <v>6</v>
      </c>
      <c r="G5" s="21">
        <v>7</v>
      </c>
      <c r="H5" s="21">
        <v>8</v>
      </c>
      <c r="I5" s="21">
        <v>9</v>
      </c>
      <c r="J5" s="21">
        <v>10</v>
      </c>
      <c r="K5" s="21">
        <v>11</v>
      </c>
      <c r="L5" s="21">
        <v>12</v>
      </c>
      <c r="M5" s="21">
        <v>13</v>
      </c>
      <c r="N5" s="21">
        <v>14</v>
      </c>
      <c r="O5" s="21">
        <v>15</v>
      </c>
      <c r="P5" s="21">
        <v>16</v>
      </c>
      <c r="Q5" s="21">
        <v>17</v>
      </c>
      <c r="R5" s="21">
        <v>18</v>
      </c>
      <c r="S5" s="21">
        <v>19</v>
      </c>
      <c r="T5" s="21">
        <v>20</v>
      </c>
      <c r="U5" s="21">
        <v>21</v>
      </c>
      <c r="V5" s="21">
        <v>22</v>
      </c>
      <c r="W5" s="21">
        <v>23</v>
      </c>
      <c r="X5" s="21">
        <v>24</v>
      </c>
    </row>
    <row r="6" spans="1:24" ht="20.100000000000001" customHeight="1" x14ac:dyDescent="0.25">
      <c r="A6" s="32"/>
      <c r="B6" s="32" t="s">
        <v>232</v>
      </c>
      <c r="C6" s="35">
        <f>'Разрез МО_стац'!C6</f>
        <v>0</v>
      </c>
      <c r="D6" s="35">
        <f>'Разрез МО_стац'!D6</f>
        <v>0</v>
      </c>
      <c r="E6" s="35">
        <f>'Разрез МО_стац'!E6</f>
        <v>0</v>
      </c>
      <c r="F6" s="35">
        <f>'Разрез МО_стац'!F6</f>
        <v>0</v>
      </c>
      <c r="G6" s="35">
        <f>'Разрез МО_стац'!G6</f>
        <v>0</v>
      </c>
      <c r="H6" s="35">
        <f>'Разрез МО_стац'!H6</f>
        <v>0</v>
      </c>
      <c r="I6" s="35">
        <f>'Разрез МО_стац'!I6</f>
        <v>0</v>
      </c>
      <c r="J6" s="35">
        <f>'Разрез МО_стац'!J6</f>
        <v>0</v>
      </c>
      <c r="K6" s="35">
        <f>'Разрез МО_стац'!K6</f>
        <v>0</v>
      </c>
      <c r="L6" s="35">
        <f>'Разрез МО_стац'!L6</f>
        <v>0</v>
      </c>
      <c r="M6" s="35">
        <f>'Разрез МО_стац'!M6</f>
        <v>0</v>
      </c>
      <c r="N6" s="35">
        <f>'Разрез МО_стац'!N6</f>
        <v>0</v>
      </c>
      <c r="O6" s="35">
        <f>'Разрез МО_стац'!O6</f>
        <v>0</v>
      </c>
      <c r="P6" s="35">
        <f>'Разрез МО_стац'!P6</f>
        <v>0</v>
      </c>
      <c r="Q6" s="35">
        <f>'Разрез МО_стац'!Q6</f>
        <v>0</v>
      </c>
      <c r="R6" s="35">
        <f>'Разрез МО_стац'!R6</f>
        <v>0</v>
      </c>
      <c r="S6" s="35">
        <f>'Разрез МО_стац'!S6</f>
        <v>0</v>
      </c>
      <c r="T6" s="35">
        <f>'Разрез МО_стац'!T6</f>
        <v>0</v>
      </c>
      <c r="U6" s="35">
        <f>'Разрез МО_стац'!U6</f>
        <v>0</v>
      </c>
      <c r="V6" s="35">
        <f>'Разрез МО_стац'!V6</f>
        <v>0</v>
      </c>
      <c r="W6" s="35">
        <f>'Разрез МО_стац'!W6</f>
        <v>0</v>
      </c>
      <c r="X6" s="35">
        <f>'Разрез МО_стац'!X6</f>
        <v>0</v>
      </c>
    </row>
    <row r="9" spans="1:24" x14ac:dyDescent="0.25">
      <c r="B9" s="41" t="s">
        <v>237</v>
      </c>
    </row>
    <row r="10" spans="1:24" ht="50.1" customHeight="1" x14ac:dyDescent="0.25">
      <c r="A10" s="68" t="s">
        <v>212</v>
      </c>
      <c r="B10" s="68" t="s">
        <v>227</v>
      </c>
      <c r="C10" s="62" t="s">
        <v>228</v>
      </c>
      <c r="D10" s="63"/>
      <c r="E10" s="63"/>
      <c r="F10" s="63"/>
      <c r="G10" s="62" t="s">
        <v>214</v>
      </c>
      <c r="H10" s="63"/>
      <c r="I10" s="62" t="s">
        <v>215</v>
      </c>
      <c r="J10" s="63"/>
      <c r="K10" s="62" t="s">
        <v>216</v>
      </c>
      <c r="L10" s="63"/>
      <c r="M10" s="62" t="s">
        <v>218</v>
      </c>
      <c r="N10" s="63"/>
      <c r="O10" s="64" t="s">
        <v>229</v>
      </c>
      <c r="P10" s="63"/>
      <c r="Q10" s="64" t="s">
        <v>219</v>
      </c>
      <c r="R10" s="63"/>
      <c r="S10" s="67" t="s">
        <v>221</v>
      </c>
      <c r="T10" s="63"/>
      <c r="U10" s="67" t="s">
        <v>222</v>
      </c>
      <c r="V10" s="63"/>
      <c r="W10" s="67" t="s">
        <v>223</v>
      </c>
      <c r="X10" s="63"/>
    </row>
    <row r="11" spans="1:24" ht="50.1" customHeight="1" x14ac:dyDescent="0.25">
      <c r="A11" s="68"/>
      <c r="B11" s="68"/>
      <c r="C11" s="74" t="s">
        <v>230</v>
      </c>
      <c r="D11" s="63"/>
      <c r="E11" s="74" t="s">
        <v>231</v>
      </c>
      <c r="F11" s="63"/>
      <c r="G11" s="63"/>
      <c r="H11" s="63"/>
      <c r="I11" s="63"/>
      <c r="J11" s="63"/>
      <c r="K11" s="63"/>
      <c r="L11" s="63"/>
      <c r="M11" s="63"/>
      <c r="N11" s="63"/>
      <c r="O11" s="63"/>
      <c r="P11" s="63"/>
      <c r="Q11" s="63"/>
      <c r="R11" s="63"/>
      <c r="S11" s="63"/>
      <c r="T11" s="63"/>
      <c r="U11" s="63"/>
      <c r="V11" s="63"/>
      <c r="W11" s="63"/>
      <c r="X11" s="63"/>
    </row>
    <row r="12" spans="1:24" ht="24.95" customHeight="1" x14ac:dyDescent="0.25">
      <c r="A12" s="68"/>
      <c r="B12" s="68"/>
      <c r="C12" s="42" t="s">
        <v>224</v>
      </c>
      <c r="D12" s="37" t="s">
        <v>225</v>
      </c>
      <c r="E12" s="42" t="s">
        <v>224</v>
      </c>
      <c r="F12" s="37" t="s">
        <v>225</v>
      </c>
      <c r="G12" s="42" t="s">
        <v>224</v>
      </c>
      <c r="H12" s="37" t="s">
        <v>225</v>
      </c>
      <c r="I12" s="42" t="s">
        <v>224</v>
      </c>
      <c r="J12" s="37" t="s">
        <v>225</v>
      </c>
      <c r="K12" s="42" t="s">
        <v>224</v>
      </c>
      <c r="L12" s="37" t="s">
        <v>225</v>
      </c>
      <c r="M12" s="42" t="s">
        <v>224</v>
      </c>
      <c r="N12" s="37" t="s">
        <v>225</v>
      </c>
      <c r="O12" s="42" t="s">
        <v>224</v>
      </c>
      <c r="P12" s="25" t="s">
        <v>225</v>
      </c>
      <c r="Q12" s="42" t="s">
        <v>224</v>
      </c>
      <c r="R12" s="25" t="s">
        <v>225</v>
      </c>
      <c r="S12" s="42" t="s">
        <v>224</v>
      </c>
      <c r="T12" s="17" t="s">
        <v>225</v>
      </c>
      <c r="U12" s="42" t="s">
        <v>224</v>
      </c>
      <c r="V12" s="17" t="s">
        <v>225</v>
      </c>
      <c r="W12" s="42" t="s">
        <v>224</v>
      </c>
      <c r="X12" s="17" t="s">
        <v>225</v>
      </c>
    </row>
    <row r="13" spans="1:24" x14ac:dyDescent="0.25">
      <c r="A13" s="68"/>
      <c r="B13" s="68"/>
      <c r="C13" s="18"/>
      <c r="D13" s="19" t="s">
        <v>226</v>
      </c>
      <c r="E13" s="18"/>
      <c r="F13" s="19" t="s">
        <v>226</v>
      </c>
      <c r="G13" s="18"/>
      <c r="H13" s="18"/>
      <c r="I13" s="18"/>
      <c r="J13" s="18"/>
      <c r="K13" s="18"/>
      <c r="L13" s="18"/>
      <c r="M13" s="18"/>
      <c r="N13" s="19" t="s">
        <v>226</v>
      </c>
      <c r="O13" s="18"/>
      <c r="P13" s="19" t="s">
        <v>226</v>
      </c>
      <c r="Q13" s="20"/>
      <c r="R13" s="20"/>
      <c r="S13" s="18"/>
      <c r="T13" s="19" t="s">
        <v>226</v>
      </c>
      <c r="U13" s="18"/>
      <c r="V13" s="19" t="s">
        <v>226</v>
      </c>
      <c r="W13" s="18"/>
      <c r="X13" s="19" t="s">
        <v>226</v>
      </c>
    </row>
    <row r="14" spans="1:24" x14ac:dyDescent="0.25">
      <c r="A14" s="21">
        <v>1</v>
      </c>
      <c r="B14" s="21">
        <v>2</v>
      </c>
      <c r="C14" s="21">
        <v>3</v>
      </c>
      <c r="D14" s="21">
        <v>4</v>
      </c>
      <c r="E14" s="21">
        <v>5</v>
      </c>
      <c r="F14" s="21">
        <v>6</v>
      </c>
      <c r="G14" s="21">
        <v>7</v>
      </c>
      <c r="H14" s="21">
        <v>8</v>
      </c>
      <c r="I14" s="21">
        <v>9</v>
      </c>
      <c r="J14" s="21">
        <v>10</v>
      </c>
      <c r="K14" s="21">
        <v>11</v>
      </c>
      <c r="L14" s="21">
        <v>12</v>
      </c>
      <c r="M14" s="21">
        <v>13</v>
      </c>
      <c r="N14" s="21">
        <v>14</v>
      </c>
      <c r="O14" s="21">
        <v>15</v>
      </c>
      <c r="P14" s="21">
        <v>16</v>
      </c>
      <c r="Q14" s="21">
        <v>17</v>
      </c>
      <c r="R14" s="21">
        <v>18</v>
      </c>
      <c r="S14" s="21">
        <v>19</v>
      </c>
      <c r="T14" s="21">
        <v>20</v>
      </c>
      <c r="U14" s="21">
        <v>21</v>
      </c>
      <c r="V14" s="21">
        <v>22</v>
      </c>
      <c r="W14" s="21">
        <v>23</v>
      </c>
      <c r="X14" s="21">
        <v>24</v>
      </c>
    </row>
    <row r="15" spans="1:24" s="48" customFormat="1" ht="19.5" customHeight="1" x14ac:dyDescent="0.25">
      <c r="A15" s="44"/>
      <c r="B15" s="44" t="s">
        <v>232</v>
      </c>
      <c r="C15" s="49" t="s">
        <v>0</v>
      </c>
      <c r="D15" s="45">
        <f>ID_126491342-ID_126491341-'Пред.отч_разрез МО_стац'!D6</f>
        <v>0</v>
      </c>
      <c r="E15" s="49" t="s">
        <v>0</v>
      </c>
      <c r="F15" s="45">
        <f>ID_126491344-ID_126491343-'Пред.отч_разрез МО_стац'!F6</f>
        <v>0</v>
      </c>
      <c r="G15" s="49" t="s">
        <v>0</v>
      </c>
      <c r="H15" s="45">
        <f>ID_126491346-ID_126491345-'Пред.отч_разрез МО_стац'!H6</f>
        <v>0</v>
      </c>
      <c r="I15" s="49" t="s">
        <v>0</v>
      </c>
      <c r="J15" s="45">
        <f>ID_126491348-ID_126491347-'Пред.отч_разрез МО_стац'!J6</f>
        <v>0</v>
      </c>
      <c r="K15" s="49" t="s">
        <v>0</v>
      </c>
      <c r="L15" s="45">
        <f>ID_126491350-ID_126491349-'Пред.отч_разрез МО_стац'!L6</f>
        <v>0</v>
      </c>
      <c r="M15" s="49" t="s">
        <v>0</v>
      </c>
      <c r="N15" s="45">
        <f>ID_126491352-ID_126491351-'Пред.отч_разрез МО_стац'!N6</f>
        <v>0</v>
      </c>
      <c r="O15" s="49" t="s">
        <v>0</v>
      </c>
      <c r="P15" s="45">
        <f>ID_126491354-ID_126491353-'Пред.отч_разрез МО_стац'!P6</f>
        <v>0</v>
      </c>
      <c r="Q15" s="49" t="s">
        <v>0</v>
      </c>
      <c r="R15" s="45">
        <f>ID_126491356-ID_126491355-'Пред.отч_разрез МО_стац'!R6</f>
        <v>0</v>
      </c>
      <c r="S15" s="49" t="s">
        <v>0</v>
      </c>
      <c r="T15" s="45">
        <f>ID_126491358-ID_126491357-'Пред.отч_разрез МО_стац'!T6</f>
        <v>0</v>
      </c>
      <c r="U15" s="49" t="s">
        <v>0</v>
      </c>
      <c r="V15" s="45">
        <f>ID_126491360-ID_126491359-'Пред.отч_разрез МО_стац'!V6</f>
        <v>0</v>
      </c>
      <c r="W15" s="49" t="s">
        <v>0</v>
      </c>
      <c r="X15" s="45">
        <f>ID_126491362-ID_126491361-'Пред.отч_разрез МО_стац'!X6</f>
        <v>0</v>
      </c>
    </row>
  </sheetData>
  <mergeCells count="28">
    <mergeCell ref="U10:V11"/>
    <mergeCell ref="W10:X11"/>
    <mergeCell ref="C11:D11"/>
    <mergeCell ref="E11:F11"/>
    <mergeCell ref="K10:L11"/>
    <mergeCell ref="M10:N11"/>
    <mergeCell ref="O10:P11"/>
    <mergeCell ref="Q10:R11"/>
    <mergeCell ref="S10:T11"/>
    <mergeCell ref="A10:A13"/>
    <mergeCell ref="B10:B13"/>
    <mergeCell ref="C10:F10"/>
    <mergeCell ref="G10:H11"/>
    <mergeCell ref="I10:J11"/>
    <mergeCell ref="W1:X2"/>
    <mergeCell ref="A1:A4"/>
    <mergeCell ref="B1:B4"/>
    <mergeCell ref="C1:F1"/>
    <mergeCell ref="G1:H2"/>
    <mergeCell ref="I1:J2"/>
    <mergeCell ref="K1:L2"/>
    <mergeCell ref="C2:D2"/>
    <mergeCell ref="E2:F2"/>
    <mergeCell ref="M1:N2"/>
    <mergeCell ref="O1:P2"/>
    <mergeCell ref="Q1:R2"/>
    <mergeCell ref="S1:T2"/>
    <mergeCell ref="U1:V2"/>
  </mergeCells>
  <conditionalFormatting sqref="D15 F15 H15 J15 L15 N15 P15 R15 T15 V15 X15">
    <cfRule type="cellIs" dxfId="56" priority="2" operator="equal">
      <formula>0</formula>
    </cfRule>
    <cfRule type="cellIs" dxfId="55" priority="3" operator="lessThan">
      <formula>0</formula>
    </cfRule>
    <cfRule type="cellIs" dxfId="54" priority="4" operator="greaterThan">
      <formula>0</formula>
    </cfRule>
  </conditionalFormatting>
  <conditionalFormatting sqref="C6:X6">
    <cfRule type="cellIs" dxfId="53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00"/>
  <sheetViews>
    <sheetView zoomScale="45" zoomScaleNormal="45" workbookViewId="0">
      <pane ySplit="6" topLeftCell="A7" activePane="bottomLeft" state="frozen"/>
      <selection pane="bottomLeft" sqref="A1:A4"/>
    </sheetView>
  </sheetViews>
  <sheetFormatPr defaultRowHeight="15" x14ac:dyDescent="0.25"/>
  <cols>
    <col min="1" max="1" width="4.7109375" style="2" customWidth="1"/>
    <col min="2" max="2" width="115.7109375" style="2" customWidth="1"/>
    <col min="3" max="14" width="14.28515625" style="2" customWidth="1"/>
    <col min="15" max="15" width="18.7109375" style="2" customWidth="1"/>
    <col min="16" max="21" width="14.28515625" style="2" customWidth="1"/>
    <col min="22" max="22" width="2.7109375" style="51" customWidth="1"/>
    <col min="23" max="23" width="90.7109375" style="2" customWidth="1"/>
    <col min="24" max="33" width="10.7109375" style="2" customWidth="1"/>
    <col min="34" max="239" width="9.140625" style="2"/>
    <col min="240" max="240" width="40.7109375" style="2" customWidth="1"/>
    <col min="241" max="241" width="12.85546875" style="2" customWidth="1"/>
    <col min="242" max="242" width="9.140625" style="2" customWidth="1"/>
    <col min="243" max="243" width="13.28515625" style="2" customWidth="1"/>
    <col min="244" max="244" width="12" style="2" customWidth="1"/>
    <col min="245" max="245" width="9.140625" style="2" customWidth="1"/>
    <col min="246" max="246" width="16.7109375" style="2" customWidth="1"/>
    <col min="247" max="247" width="11.28515625" style="2" customWidth="1"/>
    <col min="248" max="248" width="9.140625" style="2" customWidth="1"/>
    <col min="249" max="249" width="15.42578125" style="2" customWidth="1"/>
    <col min="250" max="250" width="13.5703125" style="2" customWidth="1"/>
    <col min="251" max="251" width="9.140625" style="2" customWidth="1"/>
    <col min="252" max="252" width="15.140625" style="2" customWidth="1"/>
    <col min="253" max="253" width="15.5703125" style="2" customWidth="1"/>
    <col min="254" max="254" width="9.140625" style="2" customWidth="1"/>
    <col min="255" max="255" width="19.85546875" style="2" customWidth="1"/>
    <col min="256" max="256" width="15.140625" style="2" customWidth="1"/>
    <col min="257" max="257" width="9.140625" style="2" customWidth="1"/>
    <col min="258" max="258" width="19.42578125" style="2" customWidth="1"/>
    <col min="259" max="259" width="22.28515625" style="2" customWidth="1"/>
    <col min="260" max="260" width="16.28515625" style="2" customWidth="1"/>
    <col min="261" max="261" width="9.140625" style="2" customWidth="1"/>
    <col min="262" max="262" width="16.140625" style="2" customWidth="1"/>
    <col min="263" max="263" width="14.85546875" style="2" customWidth="1"/>
    <col min="264" max="264" width="9.140625" style="2" customWidth="1"/>
    <col min="265" max="265" width="14.28515625" style="2" customWidth="1"/>
    <col min="266" max="266" width="19.28515625" style="2" customWidth="1"/>
    <col min="267" max="267" width="9.140625" style="2" customWidth="1"/>
    <col min="268" max="268" width="20.28515625" style="2" customWidth="1"/>
    <col min="269" max="495" width="9.140625" style="2"/>
    <col min="496" max="496" width="40.7109375" style="2" customWidth="1"/>
    <col min="497" max="497" width="12.85546875" style="2" customWidth="1"/>
    <col min="498" max="498" width="9.140625" style="2" customWidth="1"/>
    <col min="499" max="499" width="13.28515625" style="2" customWidth="1"/>
    <col min="500" max="500" width="12" style="2" customWidth="1"/>
    <col min="501" max="501" width="9.140625" style="2" customWidth="1"/>
    <col min="502" max="502" width="16.7109375" style="2" customWidth="1"/>
    <col min="503" max="503" width="11.28515625" style="2" customWidth="1"/>
    <col min="504" max="504" width="9.140625" style="2" customWidth="1"/>
    <col min="505" max="505" width="15.42578125" style="2" customWidth="1"/>
    <col min="506" max="506" width="13.5703125" style="2" customWidth="1"/>
    <col min="507" max="507" width="9.140625" style="2" customWidth="1"/>
    <col min="508" max="508" width="15.140625" style="2" customWidth="1"/>
    <col min="509" max="509" width="15.5703125" style="2" customWidth="1"/>
    <col min="510" max="510" width="9.140625" style="2" customWidth="1"/>
    <col min="511" max="511" width="19.85546875" style="2" customWidth="1"/>
    <col min="512" max="512" width="15.140625" style="2" customWidth="1"/>
    <col min="513" max="513" width="9.140625" style="2" customWidth="1"/>
    <col min="514" max="514" width="19.42578125" style="2" customWidth="1"/>
    <col min="515" max="515" width="22.28515625" style="2" customWidth="1"/>
    <col min="516" max="516" width="16.28515625" style="2" customWidth="1"/>
    <col min="517" max="517" width="9.140625" style="2" customWidth="1"/>
    <col min="518" max="518" width="16.140625" style="2" customWidth="1"/>
    <col min="519" max="519" width="14.85546875" style="2" customWidth="1"/>
    <col min="520" max="520" width="9.140625" style="2" customWidth="1"/>
    <col min="521" max="521" width="14.28515625" style="2" customWidth="1"/>
    <col min="522" max="522" width="19.28515625" style="2" customWidth="1"/>
    <col min="523" max="523" width="9.140625" style="2" customWidth="1"/>
    <col min="524" max="524" width="20.28515625" style="2" customWidth="1"/>
    <col min="525" max="751" width="9.140625" style="2"/>
    <col min="752" max="752" width="40.7109375" style="2" customWidth="1"/>
    <col min="753" max="753" width="12.85546875" style="2" customWidth="1"/>
    <col min="754" max="754" width="9.140625" style="2" customWidth="1"/>
    <col min="755" max="755" width="13.28515625" style="2" customWidth="1"/>
    <col min="756" max="756" width="12" style="2" customWidth="1"/>
    <col min="757" max="757" width="9.140625" style="2" customWidth="1"/>
    <col min="758" max="758" width="16.7109375" style="2" customWidth="1"/>
    <col min="759" max="759" width="11.28515625" style="2" customWidth="1"/>
    <col min="760" max="760" width="9.140625" style="2" customWidth="1"/>
    <col min="761" max="761" width="15.42578125" style="2" customWidth="1"/>
    <col min="762" max="762" width="13.5703125" style="2" customWidth="1"/>
    <col min="763" max="763" width="9.140625" style="2" customWidth="1"/>
    <col min="764" max="764" width="15.140625" style="2" customWidth="1"/>
    <col min="765" max="765" width="15.5703125" style="2" customWidth="1"/>
    <col min="766" max="766" width="9.140625" style="2" customWidth="1"/>
    <col min="767" max="767" width="19.85546875" style="2" customWidth="1"/>
    <col min="768" max="768" width="15.140625" style="2" customWidth="1"/>
    <col min="769" max="769" width="9.140625" style="2" customWidth="1"/>
    <col min="770" max="770" width="19.42578125" style="2" customWidth="1"/>
    <col min="771" max="771" width="22.28515625" style="2" customWidth="1"/>
    <col min="772" max="772" width="16.28515625" style="2" customWidth="1"/>
    <col min="773" max="773" width="9.140625" style="2" customWidth="1"/>
    <col min="774" max="774" width="16.140625" style="2" customWidth="1"/>
    <col min="775" max="775" width="14.85546875" style="2" customWidth="1"/>
    <col min="776" max="776" width="9.140625" style="2" customWidth="1"/>
    <col min="777" max="777" width="14.28515625" style="2" customWidth="1"/>
    <col min="778" max="778" width="19.28515625" style="2" customWidth="1"/>
    <col min="779" max="779" width="9.140625" style="2" customWidth="1"/>
    <col min="780" max="780" width="20.28515625" style="2" customWidth="1"/>
    <col min="781" max="1007" width="9.140625" style="2"/>
    <col min="1008" max="1008" width="40.7109375" style="2" customWidth="1"/>
    <col min="1009" max="1009" width="12.85546875" style="2" customWidth="1"/>
    <col min="1010" max="1010" width="9.140625" style="2" customWidth="1"/>
    <col min="1011" max="1011" width="13.28515625" style="2" customWidth="1"/>
    <col min="1012" max="1012" width="12" style="2" customWidth="1"/>
    <col min="1013" max="1013" width="9.140625" style="2" customWidth="1"/>
    <col min="1014" max="1014" width="16.7109375" style="2" customWidth="1"/>
    <col min="1015" max="1015" width="11.28515625" style="2" customWidth="1"/>
    <col min="1016" max="1016" width="9.140625" style="2" customWidth="1"/>
    <col min="1017" max="1017" width="15.42578125" style="2" customWidth="1"/>
    <col min="1018" max="1018" width="13.5703125" style="2" customWidth="1"/>
    <col min="1019" max="1019" width="9.140625" style="2" customWidth="1"/>
    <col min="1020" max="1020" width="15.140625" style="2" customWidth="1"/>
    <col min="1021" max="1021" width="15.5703125" style="2" customWidth="1"/>
    <col min="1022" max="1022" width="9.140625" style="2" customWidth="1"/>
    <col min="1023" max="1023" width="19.85546875" style="2" customWidth="1"/>
    <col min="1024" max="1024" width="15.140625" style="2" customWidth="1"/>
    <col min="1025" max="1025" width="9.140625" style="2" customWidth="1"/>
    <col min="1026" max="1026" width="19.42578125" style="2" customWidth="1"/>
    <col min="1027" max="1027" width="22.28515625" style="2" customWidth="1"/>
    <col min="1028" max="1028" width="16.28515625" style="2" customWidth="1"/>
    <col min="1029" max="1029" width="9.140625" style="2" customWidth="1"/>
    <col min="1030" max="1030" width="16.140625" style="2" customWidth="1"/>
    <col min="1031" max="1031" width="14.85546875" style="2" customWidth="1"/>
    <col min="1032" max="1032" width="9.140625" style="2" customWidth="1"/>
    <col min="1033" max="1033" width="14.28515625" style="2" customWidth="1"/>
    <col min="1034" max="1034" width="19.28515625" style="2" customWidth="1"/>
    <col min="1035" max="1035" width="9.140625" style="2" customWidth="1"/>
    <col min="1036" max="1036" width="20.28515625" style="2" customWidth="1"/>
    <col min="1037" max="1263" width="9.140625" style="2"/>
    <col min="1264" max="1264" width="40.7109375" style="2" customWidth="1"/>
    <col min="1265" max="1265" width="12.85546875" style="2" customWidth="1"/>
    <col min="1266" max="1266" width="9.140625" style="2" customWidth="1"/>
    <col min="1267" max="1267" width="13.28515625" style="2" customWidth="1"/>
    <col min="1268" max="1268" width="12" style="2" customWidth="1"/>
    <col min="1269" max="1269" width="9.140625" style="2" customWidth="1"/>
    <col min="1270" max="1270" width="16.7109375" style="2" customWidth="1"/>
    <col min="1271" max="1271" width="11.28515625" style="2" customWidth="1"/>
    <col min="1272" max="1272" width="9.140625" style="2" customWidth="1"/>
    <col min="1273" max="1273" width="15.42578125" style="2" customWidth="1"/>
    <col min="1274" max="1274" width="13.5703125" style="2" customWidth="1"/>
    <col min="1275" max="1275" width="9.140625" style="2" customWidth="1"/>
    <col min="1276" max="1276" width="15.140625" style="2" customWidth="1"/>
    <col min="1277" max="1277" width="15.5703125" style="2" customWidth="1"/>
    <col min="1278" max="1278" width="9.140625" style="2" customWidth="1"/>
    <col min="1279" max="1279" width="19.85546875" style="2" customWidth="1"/>
    <col min="1280" max="1280" width="15.140625" style="2" customWidth="1"/>
    <col min="1281" max="1281" width="9.140625" style="2" customWidth="1"/>
    <col min="1282" max="1282" width="19.42578125" style="2" customWidth="1"/>
    <col min="1283" max="1283" width="22.28515625" style="2" customWidth="1"/>
    <col min="1284" max="1284" width="16.28515625" style="2" customWidth="1"/>
    <col min="1285" max="1285" width="9.140625" style="2" customWidth="1"/>
    <col min="1286" max="1286" width="16.140625" style="2" customWidth="1"/>
    <col min="1287" max="1287" width="14.85546875" style="2" customWidth="1"/>
    <col min="1288" max="1288" width="9.140625" style="2" customWidth="1"/>
    <col min="1289" max="1289" width="14.28515625" style="2" customWidth="1"/>
    <col min="1290" max="1290" width="19.28515625" style="2" customWidth="1"/>
    <col min="1291" max="1291" width="9.140625" style="2" customWidth="1"/>
    <col min="1292" max="1292" width="20.28515625" style="2" customWidth="1"/>
    <col min="1293" max="1519" width="9.140625" style="2"/>
    <col min="1520" max="1520" width="40.7109375" style="2" customWidth="1"/>
    <col min="1521" max="1521" width="12.85546875" style="2" customWidth="1"/>
    <col min="1522" max="1522" width="9.140625" style="2" customWidth="1"/>
    <col min="1523" max="1523" width="13.28515625" style="2" customWidth="1"/>
    <col min="1524" max="1524" width="12" style="2" customWidth="1"/>
    <col min="1525" max="1525" width="9.140625" style="2" customWidth="1"/>
    <col min="1526" max="1526" width="16.7109375" style="2" customWidth="1"/>
    <col min="1527" max="1527" width="11.28515625" style="2" customWidth="1"/>
    <col min="1528" max="1528" width="9.140625" style="2" customWidth="1"/>
    <col min="1529" max="1529" width="15.42578125" style="2" customWidth="1"/>
    <col min="1530" max="1530" width="13.5703125" style="2" customWidth="1"/>
    <col min="1531" max="1531" width="9.140625" style="2" customWidth="1"/>
    <col min="1532" max="1532" width="15.140625" style="2" customWidth="1"/>
    <col min="1533" max="1533" width="15.5703125" style="2" customWidth="1"/>
    <col min="1534" max="1534" width="9.140625" style="2" customWidth="1"/>
    <col min="1535" max="1535" width="19.85546875" style="2" customWidth="1"/>
    <col min="1536" max="1536" width="15.140625" style="2" customWidth="1"/>
    <col min="1537" max="1537" width="9.140625" style="2" customWidth="1"/>
    <col min="1538" max="1538" width="19.42578125" style="2" customWidth="1"/>
    <col min="1539" max="1539" width="22.28515625" style="2" customWidth="1"/>
    <col min="1540" max="1540" width="16.28515625" style="2" customWidth="1"/>
    <col min="1541" max="1541" width="9.140625" style="2" customWidth="1"/>
    <col min="1542" max="1542" width="16.140625" style="2" customWidth="1"/>
    <col min="1543" max="1543" width="14.85546875" style="2" customWidth="1"/>
    <col min="1544" max="1544" width="9.140625" style="2" customWidth="1"/>
    <col min="1545" max="1545" width="14.28515625" style="2" customWidth="1"/>
    <col min="1546" max="1546" width="19.28515625" style="2" customWidth="1"/>
    <col min="1547" max="1547" width="9.140625" style="2" customWidth="1"/>
    <col min="1548" max="1548" width="20.28515625" style="2" customWidth="1"/>
    <col min="1549" max="1775" width="9.140625" style="2"/>
    <col min="1776" max="1776" width="40.7109375" style="2" customWidth="1"/>
    <col min="1777" max="1777" width="12.85546875" style="2" customWidth="1"/>
    <col min="1778" max="1778" width="9.140625" style="2" customWidth="1"/>
    <col min="1779" max="1779" width="13.28515625" style="2" customWidth="1"/>
    <col min="1780" max="1780" width="12" style="2" customWidth="1"/>
    <col min="1781" max="1781" width="9.140625" style="2" customWidth="1"/>
    <col min="1782" max="1782" width="16.7109375" style="2" customWidth="1"/>
    <col min="1783" max="1783" width="11.28515625" style="2" customWidth="1"/>
    <col min="1784" max="1784" width="9.140625" style="2" customWidth="1"/>
    <col min="1785" max="1785" width="15.42578125" style="2" customWidth="1"/>
    <col min="1786" max="1786" width="13.5703125" style="2" customWidth="1"/>
    <col min="1787" max="1787" width="9.140625" style="2" customWidth="1"/>
    <col min="1788" max="1788" width="15.140625" style="2" customWidth="1"/>
    <col min="1789" max="1789" width="15.5703125" style="2" customWidth="1"/>
    <col min="1790" max="1790" width="9.140625" style="2" customWidth="1"/>
    <col min="1791" max="1791" width="19.85546875" style="2" customWidth="1"/>
    <col min="1792" max="1792" width="15.140625" style="2" customWidth="1"/>
    <col min="1793" max="1793" width="9.140625" style="2" customWidth="1"/>
    <col min="1794" max="1794" width="19.42578125" style="2" customWidth="1"/>
    <col min="1795" max="1795" width="22.28515625" style="2" customWidth="1"/>
    <col min="1796" max="1796" width="16.28515625" style="2" customWidth="1"/>
    <col min="1797" max="1797" width="9.140625" style="2" customWidth="1"/>
    <col min="1798" max="1798" width="16.140625" style="2" customWidth="1"/>
    <col min="1799" max="1799" width="14.85546875" style="2" customWidth="1"/>
    <col min="1800" max="1800" width="9.140625" style="2" customWidth="1"/>
    <col min="1801" max="1801" width="14.28515625" style="2" customWidth="1"/>
    <col min="1802" max="1802" width="19.28515625" style="2" customWidth="1"/>
    <col min="1803" max="1803" width="9.140625" style="2" customWidth="1"/>
    <col min="1804" max="1804" width="20.28515625" style="2" customWidth="1"/>
    <col min="1805" max="2031" width="9.140625" style="2"/>
    <col min="2032" max="2032" width="40.7109375" style="2" customWidth="1"/>
    <col min="2033" max="2033" width="12.85546875" style="2" customWidth="1"/>
    <col min="2034" max="2034" width="9.140625" style="2" customWidth="1"/>
    <col min="2035" max="2035" width="13.28515625" style="2" customWidth="1"/>
    <col min="2036" max="2036" width="12" style="2" customWidth="1"/>
    <col min="2037" max="2037" width="9.140625" style="2" customWidth="1"/>
    <col min="2038" max="2038" width="16.7109375" style="2" customWidth="1"/>
    <col min="2039" max="2039" width="11.28515625" style="2" customWidth="1"/>
    <col min="2040" max="2040" width="9.140625" style="2" customWidth="1"/>
    <col min="2041" max="2041" width="15.42578125" style="2" customWidth="1"/>
    <col min="2042" max="2042" width="13.5703125" style="2" customWidth="1"/>
    <col min="2043" max="2043" width="9.140625" style="2" customWidth="1"/>
    <col min="2044" max="2044" width="15.140625" style="2" customWidth="1"/>
    <col min="2045" max="2045" width="15.5703125" style="2" customWidth="1"/>
    <col min="2046" max="2046" width="9.140625" style="2" customWidth="1"/>
    <col min="2047" max="2047" width="19.85546875" style="2" customWidth="1"/>
    <col min="2048" max="2048" width="15.140625" style="2" customWidth="1"/>
    <col min="2049" max="2049" width="9.140625" style="2" customWidth="1"/>
    <col min="2050" max="2050" width="19.42578125" style="2" customWidth="1"/>
    <col min="2051" max="2051" width="22.28515625" style="2" customWidth="1"/>
    <col min="2052" max="2052" width="16.28515625" style="2" customWidth="1"/>
    <col min="2053" max="2053" width="9.140625" style="2" customWidth="1"/>
    <col min="2054" max="2054" width="16.140625" style="2" customWidth="1"/>
    <col min="2055" max="2055" width="14.85546875" style="2" customWidth="1"/>
    <col min="2056" max="2056" width="9.140625" style="2" customWidth="1"/>
    <col min="2057" max="2057" width="14.28515625" style="2" customWidth="1"/>
    <col min="2058" max="2058" width="19.28515625" style="2" customWidth="1"/>
    <col min="2059" max="2059" width="9.140625" style="2" customWidth="1"/>
    <col min="2060" max="2060" width="20.28515625" style="2" customWidth="1"/>
    <col min="2061" max="2287" width="9.140625" style="2"/>
    <col min="2288" max="2288" width="40.7109375" style="2" customWidth="1"/>
    <col min="2289" max="2289" width="12.85546875" style="2" customWidth="1"/>
    <col min="2290" max="2290" width="9.140625" style="2" customWidth="1"/>
    <col min="2291" max="2291" width="13.28515625" style="2" customWidth="1"/>
    <col min="2292" max="2292" width="12" style="2" customWidth="1"/>
    <col min="2293" max="2293" width="9.140625" style="2" customWidth="1"/>
    <col min="2294" max="2294" width="16.7109375" style="2" customWidth="1"/>
    <col min="2295" max="2295" width="11.28515625" style="2" customWidth="1"/>
    <col min="2296" max="2296" width="9.140625" style="2" customWidth="1"/>
    <col min="2297" max="2297" width="15.42578125" style="2" customWidth="1"/>
    <col min="2298" max="2298" width="13.5703125" style="2" customWidth="1"/>
    <col min="2299" max="2299" width="9.140625" style="2" customWidth="1"/>
    <col min="2300" max="2300" width="15.140625" style="2" customWidth="1"/>
    <col min="2301" max="2301" width="15.5703125" style="2" customWidth="1"/>
    <col min="2302" max="2302" width="9.140625" style="2" customWidth="1"/>
    <col min="2303" max="2303" width="19.85546875" style="2" customWidth="1"/>
    <col min="2304" max="2304" width="15.140625" style="2" customWidth="1"/>
    <col min="2305" max="2305" width="9.140625" style="2" customWidth="1"/>
    <col min="2306" max="2306" width="19.42578125" style="2" customWidth="1"/>
    <col min="2307" max="2307" width="22.28515625" style="2" customWidth="1"/>
    <col min="2308" max="2308" width="16.28515625" style="2" customWidth="1"/>
    <col min="2309" max="2309" width="9.140625" style="2" customWidth="1"/>
    <col min="2310" max="2310" width="16.140625" style="2" customWidth="1"/>
    <col min="2311" max="2311" width="14.85546875" style="2" customWidth="1"/>
    <col min="2312" max="2312" width="9.140625" style="2" customWidth="1"/>
    <col min="2313" max="2313" width="14.28515625" style="2" customWidth="1"/>
    <col min="2314" max="2314" width="19.28515625" style="2" customWidth="1"/>
    <col min="2315" max="2315" width="9.140625" style="2" customWidth="1"/>
    <col min="2316" max="2316" width="20.28515625" style="2" customWidth="1"/>
    <col min="2317" max="2543" width="9.140625" style="2"/>
    <col min="2544" max="2544" width="40.7109375" style="2" customWidth="1"/>
    <col min="2545" max="2545" width="12.85546875" style="2" customWidth="1"/>
    <col min="2546" max="2546" width="9.140625" style="2" customWidth="1"/>
    <col min="2547" max="2547" width="13.28515625" style="2" customWidth="1"/>
    <col min="2548" max="2548" width="12" style="2" customWidth="1"/>
    <col min="2549" max="2549" width="9.140625" style="2" customWidth="1"/>
    <col min="2550" max="2550" width="16.7109375" style="2" customWidth="1"/>
    <col min="2551" max="2551" width="11.28515625" style="2" customWidth="1"/>
    <col min="2552" max="2552" width="9.140625" style="2" customWidth="1"/>
    <col min="2553" max="2553" width="15.42578125" style="2" customWidth="1"/>
    <col min="2554" max="2554" width="13.5703125" style="2" customWidth="1"/>
    <col min="2555" max="2555" width="9.140625" style="2" customWidth="1"/>
    <col min="2556" max="2556" width="15.140625" style="2" customWidth="1"/>
    <col min="2557" max="2557" width="15.5703125" style="2" customWidth="1"/>
    <col min="2558" max="2558" width="9.140625" style="2" customWidth="1"/>
    <col min="2559" max="2559" width="19.85546875" style="2" customWidth="1"/>
    <col min="2560" max="2560" width="15.140625" style="2" customWidth="1"/>
    <col min="2561" max="2561" width="9.140625" style="2" customWidth="1"/>
    <col min="2562" max="2562" width="19.42578125" style="2" customWidth="1"/>
    <col min="2563" max="2563" width="22.28515625" style="2" customWidth="1"/>
    <col min="2564" max="2564" width="16.28515625" style="2" customWidth="1"/>
    <col min="2565" max="2565" width="9.140625" style="2" customWidth="1"/>
    <col min="2566" max="2566" width="16.140625" style="2" customWidth="1"/>
    <col min="2567" max="2567" width="14.85546875" style="2" customWidth="1"/>
    <col min="2568" max="2568" width="9.140625" style="2" customWidth="1"/>
    <col min="2569" max="2569" width="14.28515625" style="2" customWidth="1"/>
    <col min="2570" max="2570" width="19.28515625" style="2" customWidth="1"/>
    <col min="2571" max="2571" width="9.140625" style="2" customWidth="1"/>
    <col min="2572" max="2572" width="20.28515625" style="2" customWidth="1"/>
    <col min="2573" max="2799" width="9.140625" style="2"/>
    <col min="2800" max="2800" width="40.7109375" style="2" customWidth="1"/>
    <col min="2801" max="2801" width="12.85546875" style="2" customWidth="1"/>
    <col min="2802" max="2802" width="9.140625" style="2" customWidth="1"/>
    <col min="2803" max="2803" width="13.28515625" style="2" customWidth="1"/>
    <col min="2804" max="2804" width="12" style="2" customWidth="1"/>
    <col min="2805" max="2805" width="9.140625" style="2" customWidth="1"/>
    <col min="2806" max="2806" width="16.7109375" style="2" customWidth="1"/>
    <col min="2807" max="2807" width="11.28515625" style="2" customWidth="1"/>
    <col min="2808" max="2808" width="9.140625" style="2" customWidth="1"/>
    <col min="2809" max="2809" width="15.42578125" style="2" customWidth="1"/>
    <col min="2810" max="2810" width="13.5703125" style="2" customWidth="1"/>
    <col min="2811" max="2811" width="9.140625" style="2" customWidth="1"/>
    <col min="2812" max="2812" width="15.140625" style="2" customWidth="1"/>
    <col min="2813" max="2813" width="15.5703125" style="2" customWidth="1"/>
    <col min="2814" max="2814" width="9.140625" style="2" customWidth="1"/>
    <col min="2815" max="2815" width="19.85546875" style="2" customWidth="1"/>
    <col min="2816" max="2816" width="15.140625" style="2" customWidth="1"/>
    <col min="2817" max="2817" width="9.140625" style="2" customWidth="1"/>
    <col min="2818" max="2818" width="19.42578125" style="2" customWidth="1"/>
    <col min="2819" max="2819" width="22.28515625" style="2" customWidth="1"/>
    <col min="2820" max="2820" width="16.28515625" style="2" customWidth="1"/>
    <col min="2821" max="2821" width="9.140625" style="2" customWidth="1"/>
    <col min="2822" max="2822" width="16.140625" style="2" customWidth="1"/>
    <col min="2823" max="2823" width="14.85546875" style="2" customWidth="1"/>
    <col min="2824" max="2824" width="9.140625" style="2" customWidth="1"/>
    <col min="2825" max="2825" width="14.28515625" style="2" customWidth="1"/>
    <col min="2826" max="2826" width="19.28515625" style="2" customWidth="1"/>
    <col min="2827" max="2827" width="9.140625" style="2" customWidth="1"/>
    <col min="2828" max="2828" width="20.28515625" style="2" customWidth="1"/>
    <col min="2829" max="3055" width="9.140625" style="2"/>
    <col min="3056" max="3056" width="40.7109375" style="2" customWidth="1"/>
    <col min="3057" max="3057" width="12.85546875" style="2" customWidth="1"/>
    <col min="3058" max="3058" width="9.140625" style="2" customWidth="1"/>
    <col min="3059" max="3059" width="13.28515625" style="2" customWidth="1"/>
    <col min="3060" max="3060" width="12" style="2" customWidth="1"/>
    <col min="3061" max="3061" width="9.140625" style="2" customWidth="1"/>
    <col min="3062" max="3062" width="16.7109375" style="2" customWidth="1"/>
    <col min="3063" max="3063" width="11.28515625" style="2" customWidth="1"/>
    <col min="3064" max="3064" width="9.140625" style="2" customWidth="1"/>
    <col min="3065" max="3065" width="15.42578125" style="2" customWidth="1"/>
    <col min="3066" max="3066" width="13.5703125" style="2" customWidth="1"/>
    <col min="3067" max="3067" width="9.140625" style="2" customWidth="1"/>
    <col min="3068" max="3068" width="15.140625" style="2" customWidth="1"/>
    <col min="3069" max="3069" width="15.5703125" style="2" customWidth="1"/>
    <col min="3070" max="3070" width="9.140625" style="2" customWidth="1"/>
    <col min="3071" max="3071" width="19.85546875" style="2" customWidth="1"/>
    <col min="3072" max="3072" width="15.140625" style="2" customWidth="1"/>
    <col min="3073" max="3073" width="9.140625" style="2" customWidth="1"/>
    <col min="3074" max="3074" width="19.42578125" style="2" customWidth="1"/>
    <col min="3075" max="3075" width="22.28515625" style="2" customWidth="1"/>
    <col min="3076" max="3076" width="16.28515625" style="2" customWidth="1"/>
    <col min="3077" max="3077" width="9.140625" style="2" customWidth="1"/>
    <col min="3078" max="3078" width="16.140625" style="2" customWidth="1"/>
    <col min="3079" max="3079" width="14.85546875" style="2" customWidth="1"/>
    <col min="3080" max="3080" width="9.140625" style="2" customWidth="1"/>
    <col min="3081" max="3081" width="14.28515625" style="2" customWidth="1"/>
    <col min="3082" max="3082" width="19.28515625" style="2" customWidth="1"/>
    <col min="3083" max="3083" width="9.140625" style="2" customWidth="1"/>
    <col min="3084" max="3084" width="20.28515625" style="2" customWidth="1"/>
    <col min="3085" max="3311" width="9.140625" style="2"/>
    <col min="3312" max="3312" width="40.7109375" style="2" customWidth="1"/>
    <col min="3313" max="3313" width="12.85546875" style="2" customWidth="1"/>
    <col min="3314" max="3314" width="9.140625" style="2" customWidth="1"/>
    <col min="3315" max="3315" width="13.28515625" style="2" customWidth="1"/>
    <col min="3316" max="3316" width="12" style="2" customWidth="1"/>
    <col min="3317" max="3317" width="9.140625" style="2" customWidth="1"/>
    <col min="3318" max="3318" width="16.7109375" style="2" customWidth="1"/>
    <col min="3319" max="3319" width="11.28515625" style="2" customWidth="1"/>
    <col min="3320" max="3320" width="9.140625" style="2" customWidth="1"/>
    <col min="3321" max="3321" width="15.42578125" style="2" customWidth="1"/>
    <col min="3322" max="3322" width="13.5703125" style="2" customWidth="1"/>
    <col min="3323" max="3323" width="9.140625" style="2" customWidth="1"/>
    <col min="3324" max="3324" width="15.140625" style="2" customWidth="1"/>
    <col min="3325" max="3325" width="15.5703125" style="2" customWidth="1"/>
    <col min="3326" max="3326" width="9.140625" style="2" customWidth="1"/>
    <col min="3327" max="3327" width="19.85546875" style="2" customWidth="1"/>
    <col min="3328" max="3328" width="15.140625" style="2" customWidth="1"/>
    <col min="3329" max="3329" width="9.140625" style="2" customWidth="1"/>
    <col min="3330" max="3330" width="19.42578125" style="2" customWidth="1"/>
    <col min="3331" max="3331" width="22.28515625" style="2" customWidth="1"/>
    <col min="3332" max="3332" width="16.28515625" style="2" customWidth="1"/>
    <col min="3333" max="3333" width="9.140625" style="2" customWidth="1"/>
    <col min="3334" max="3334" width="16.140625" style="2" customWidth="1"/>
    <col min="3335" max="3335" width="14.85546875" style="2" customWidth="1"/>
    <col min="3336" max="3336" width="9.140625" style="2" customWidth="1"/>
    <col min="3337" max="3337" width="14.28515625" style="2" customWidth="1"/>
    <col min="3338" max="3338" width="19.28515625" style="2" customWidth="1"/>
    <col min="3339" max="3339" width="9.140625" style="2" customWidth="1"/>
    <col min="3340" max="3340" width="20.28515625" style="2" customWidth="1"/>
    <col min="3341" max="3567" width="9.140625" style="2"/>
    <col min="3568" max="3568" width="40.7109375" style="2" customWidth="1"/>
    <col min="3569" max="3569" width="12.85546875" style="2" customWidth="1"/>
    <col min="3570" max="3570" width="9.140625" style="2" customWidth="1"/>
    <col min="3571" max="3571" width="13.28515625" style="2" customWidth="1"/>
    <col min="3572" max="3572" width="12" style="2" customWidth="1"/>
    <col min="3573" max="3573" width="9.140625" style="2" customWidth="1"/>
    <col min="3574" max="3574" width="16.7109375" style="2" customWidth="1"/>
    <col min="3575" max="3575" width="11.28515625" style="2" customWidth="1"/>
    <col min="3576" max="3576" width="9.140625" style="2" customWidth="1"/>
    <col min="3577" max="3577" width="15.42578125" style="2" customWidth="1"/>
    <col min="3578" max="3578" width="13.5703125" style="2" customWidth="1"/>
    <col min="3579" max="3579" width="9.140625" style="2" customWidth="1"/>
    <col min="3580" max="3580" width="15.140625" style="2" customWidth="1"/>
    <col min="3581" max="3581" width="15.5703125" style="2" customWidth="1"/>
    <col min="3582" max="3582" width="9.140625" style="2" customWidth="1"/>
    <col min="3583" max="3583" width="19.85546875" style="2" customWidth="1"/>
    <col min="3584" max="3584" width="15.140625" style="2" customWidth="1"/>
    <col min="3585" max="3585" width="9.140625" style="2" customWidth="1"/>
    <col min="3586" max="3586" width="19.42578125" style="2" customWidth="1"/>
    <col min="3587" max="3587" width="22.28515625" style="2" customWidth="1"/>
    <col min="3588" max="3588" width="16.28515625" style="2" customWidth="1"/>
    <col min="3589" max="3589" width="9.140625" style="2" customWidth="1"/>
    <col min="3590" max="3590" width="16.140625" style="2" customWidth="1"/>
    <col min="3591" max="3591" width="14.85546875" style="2" customWidth="1"/>
    <col min="3592" max="3592" width="9.140625" style="2" customWidth="1"/>
    <col min="3593" max="3593" width="14.28515625" style="2" customWidth="1"/>
    <col min="3594" max="3594" width="19.28515625" style="2" customWidth="1"/>
    <col min="3595" max="3595" width="9.140625" style="2" customWidth="1"/>
    <col min="3596" max="3596" width="20.28515625" style="2" customWidth="1"/>
    <col min="3597" max="3823" width="9.140625" style="2"/>
    <col min="3824" max="3824" width="40.7109375" style="2" customWidth="1"/>
    <col min="3825" max="3825" width="12.85546875" style="2" customWidth="1"/>
    <col min="3826" max="3826" width="9.140625" style="2" customWidth="1"/>
    <col min="3827" max="3827" width="13.28515625" style="2" customWidth="1"/>
    <col min="3828" max="3828" width="12" style="2" customWidth="1"/>
    <col min="3829" max="3829" width="9.140625" style="2" customWidth="1"/>
    <col min="3830" max="3830" width="16.7109375" style="2" customWidth="1"/>
    <col min="3831" max="3831" width="11.28515625" style="2" customWidth="1"/>
    <col min="3832" max="3832" width="9.140625" style="2" customWidth="1"/>
    <col min="3833" max="3833" width="15.42578125" style="2" customWidth="1"/>
    <col min="3834" max="3834" width="13.5703125" style="2" customWidth="1"/>
    <col min="3835" max="3835" width="9.140625" style="2" customWidth="1"/>
    <col min="3836" max="3836" width="15.140625" style="2" customWidth="1"/>
    <col min="3837" max="3837" width="15.5703125" style="2" customWidth="1"/>
    <col min="3838" max="3838" width="9.140625" style="2" customWidth="1"/>
    <col min="3839" max="3839" width="19.85546875" style="2" customWidth="1"/>
    <col min="3840" max="3840" width="15.140625" style="2" customWidth="1"/>
    <col min="3841" max="3841" width="9.140625" style="2" customWidth="1"/>
    <col min="3842" max="3842" width="19.42578125" style="2" customWidth="1"/>
    <col min="3843" max="3843" width="22.28515625" style="2" customWidth="1"/>
    <col min="3844" max="3844" width="16.28515625" style="2" customWidth="1"/>
    <col min="3845" max="3845" width="9.140625" style="2" customWidth="1"/>
    <col min="3846" max="3846" width="16.140625" style="2" customWidth="1"/>
    <col min="3847" max="3847" width="14.85546875" style="2" customWidth="1"/>
    <col min="3848" max="3848" width="9.140625" style="2" customWidth="1"/>
    <col min="3849" max="3849" width="14.28515625" style="2" customWidth="1"/>
    <col min="3850" max="3850" width="19.28515625" style="2" customWidth="1"/>
    <col min="3851" max="3851" width="9.140625" style="2" customWidth="1"/>
    <col min="3852" max="3852" width="20.28515625" style="2" customWidth="1"/>
    <col min="3853" max="4079" width="9.140625" style="2"/>
    <col min="4080" max="4080" width="40.7109375" style="2" customWidth="1"/>
    <col min="4081" max="4081" width="12.85546875" style="2" customWidth="1"/>
    <col min="4082" max="4082" width="9.140625" style="2" customWidth="1"/>
    <col min="4083" max="4083" width="13.28515625" style="2" customWidth="1"/>
    <col min="4084" max="4084" width="12" style="2" customWidth="1"/>
    <col min="4085" max="4085" width="9.140625" style="2" customWidth="1"/>
    <col min="4086" max="4086" width="16.7109375" style="2" customWidth="1"/>
    <col min="4087" max="4087" width="11.28515625" style="2" customWidth="1"/>
    <col min="4088" max="4088" width="9.140625" style="2" customWidth="1"/>
    <col min="4089" max="4089" width="15.42578125" style="2" customWidth="1"/>
    <col min="4090" max="4090" width="13.5703125" style="2" customWidth="1"/>
    <col min="4091" max="4091" width="9.140625" style="2" customWidth="1"/>
    <col min="4092" max="4092" width="15.140625" style="2" customWidth="1"/>
    <col min="4093" max="4093" width="15.5703125" style="2" customWidth="1"/>
    <col min="4094" max="4094" width="9.140625" style="2" customWidth="1"/>
    <col min="4095" max="4095" width="19.85546875" style="2" customWidth="1"/>
    <col min="4096" max="4096" width="15.140625" style="2" customWidth="1"/>
    <col min="4097" max="4097" width="9.140625" style="2" customWidth="1"/>
    <col min="4098" max="4098" width="19.42578125" style="2" customWidth="1"/>
    <col min="4099" max="4099" width="22.28515625" style="2" customWidth="1"/>
    <col min="4100" max="4100" width="16.28515625" style="2" customWidth="1"/>
    <col min="4101" max="4101" width="9.140625" style="2" customWidth="1"/>
    <col min="4102" max="4102" width="16.140625" style="2" customWidth="1"/>
    <col min="4103" max="4103" width="14.85546875" style="2" customWidth="1"/>
    <col min="4104" max="4104" width="9.140625" style="2" customWidth="1"/>
    <col min="4105" max="4105" width="14.28515625" style="2" customWidth="1"/>
    <col min="4106" max="4106" width="19.28515625" style="2" customWidth="1"/>
    <col min="4107" max="4107" width="9.140625" style="2" customWidth="1"/>
    <col min="4108" max="4108" width="20.28515625" style="2" customWidth="1"/>
    <col min="4109" max="4335" width="9.140625" style="2"/>
    <col min="4336" max="4336" width="40.7109375" style="2" customWidth="1"/>
    <col min="4337" max="4337" width="12.85546875" style="2" customWidth="1"/>
    <col min="4338" max="4338" width="9.140625" style="2" customWidth="1"/>
    <col min="4339" max="4339" width="13.28515625" style="2" customWidth="1"/>
    <col min="4340" max="4340" width="12" style="2" customWidth="1"/>
    <col min="4341" max="4341" width="9.140625" style="2" customWidth="1"/>
    <col min="4342" max="4342" width="16.7109375" style="2" customWidth="1"/>
    <col min="4343" max="4343" width="11.28515625" style="2" customWidth="1"/>
    <col min="4344" max="4344" width="9.140625" style="2" customWidth="1"/>
    <col min="4345" max="4345" width="15.42578125" style="2" customWidth="1"/>
    <col min="4346" max="4346" width="13.5703125" style="2" customWidth="1"/>
    <col min="4347" max="4347" width="9.140625" style="2" customWidth="1"/>
    <col min="4348" max="4348" width="15.140625" style="2" customWidth="1"/>
    <col min="4349" max="4349" width="15.5703125" style="2" customWidth="1"/>
    <col min="4350" max="4350" width="9.140625" style="2" customWidth="1"/>
    <col min="4351" max="4351" width="19.85546875" style="2" customWidth="1"/>
    <col min="4352" max="4352" width="15.140625" style="2" customWidth="1"/>
    <col min="4353" max="4353" width="9.140625" style="2" customWidth="1"/>
    <col min="4354" max="4354" width="19.42578125" style="2" customWidth="1"/>
    <col min="4355" max="4355" width="22.28515625" style="2" customWidth="1"/>
    <col min="4356" max="4356" width="16.28515625" style="2" customWidth="1"/>
    <col min="4357" max="4357" width="9.140625" style="2" customWidth="1"/>
    <col min="4358" max="4358" width="16.140625" style="2" customWidth="1"/>
    <col min="4359" max="4359" width="14.85546875" style="2" customWidth="1"/>
    <col min="4360" max="4360" width="9.140625" style="2" customWidth="1"/>
    <col min="4361" max="4361" width="14.28515625" style="2" customWidth="1"/>
    <col min="4362" max="4362" width="19.28515625" style="2" customWidth="1"/>
    <col min="4363" max="4363" width="9.140625" style="2" customWidth="1"/>
    <col min="4364" max="4364" width="20.28515625" style="2" customWidth="1"/>
    <col min="4365" max="4591" width="9.140625" style="2"/>
    <col min="4592" max="4592" width="40.7109375" style="2" customWidth="1"/>
    <col min="4593" max="4593" width="12.85546875" style="2" customWidth="1"/>
    <col min="4594" max="4594" width="9.140625" style="2" customWidth="1"/>
    <col min="4595" max="4595" width="13.28515625" style="2" customWidth="1"/>
    <col min="4596" max="4596" width="12" style="2" customWidth="1"/>
    <col min="4597" max="4597" width="9.140625" style="2" customWidth="1"/>
    <col min="4598" max="4598" width="16.7109375" style="2" customWidth="1"/>
    <col min="4599" max="4599" width="11.28515625" style="2" customWidth="1"/>
    <col min="4600" max="4600" width="9.140625" style="2" customWidth="1"/>
    <col min="4601" max="4601" width="15.42578125" style="2" customWidth="1"/>
    <col min="4602" max="4602" width="13.5703125" style="2" customWidth="1"/>
    <col min="4603" max="4603" width="9.140625" style="2" customWidth="1"/>
    <col min="4604" max="4604" width="15.140625" style="2" customWidth="1"/>
    <col min="4605" max="4605" width="15.5703125" style="2" customWidth="1"/>
    <col min="4606" max="4606" width="9.140625" style="2" customWidth="1"/>
    <col min="4607" max="4607" width="19.85546875" style="2" customWidth="1"/>
    <col min="4608" max="4608" width="15.140625" style="2" customWidth="1"/>
    <col min="4609" max="4609" width="9.140625" style="2" customWidth="1"/>
    <col min="4610" max="4610" width="19.42578125" style="2" customWidth="1"/>
    <col min="4611" max="4611" width="22.28515625" style="2" customWidth="1"/>
    <col min="4612" max="4612" width="16.28515625" style="2" customWidth="1"/>
    <col min="4613" max="4613" width="9.140625" style="2" customWidth="1"/>
    <col min="4614" max="4614" width="16.140625" style="2" customWidth="1"/>
    <col min="4615" max="4615" width="14.85546875" style="2" customWidth="1"/>
    <col min="4616" max="4616" width="9.140625" style="2" customWidth="1"/>
    <col min="4617" max="4617" width="14.28515625" style="2" customWidth="1"/>
    <col min="4618" max="4618" width="19.28515625" style="2" customWidth="1"/>
    <col min="4619" max="4619" width="9.140625" style="2" customWidth="1"/>
    <col min="4620" max="4620" width="20.28515625" style="2" customWidth="1"/>
    <col min="4621" max="4847" width="9.140625" style="2"/>
    <col min="4848" max="4848" width="40.7109375" style="2" customWidth="1"/>
    <col min="4849" max="4849" width="12.85546875" style="2" customWidth="1"/>
    <col min="4850" max="4850" width="9.140625" style="2" customWidth="1"/>
    <col min="4851" max="4851" width="13.28515625" style="2" customWidth="1"/>
    <col min="4852" max="4852" width="12" style="2" customWidth="1"/>
    <col min="4853" max="4853" width="9.140625" style="2" customWidth="1"/>
    <col min="4854" max="4854" width="16.7109375" style="2" customWidth="1"/>
    <col min="4855" max="4855" width="11.28515625" style="2" customWidth="1"/>
    <col min="4856" max="4856" width="9.140625" style="2" customWidth="1"/>
    <col min="4857" max="4857" width="15.42578125" style="2" customWidth="1"/>
    <col min="4858" max="4858" width="13.5703125" style="2" customWidth="1"/>
    <col min="4859" max="4859" width="9.140625" style="2" customWidth="1"/>
    <col min="4860" max="4860" width="15.140625" style="2" customWidth="1"/>
    <col min="4861" max="4861" width="15.5703125" style="2" customWidth="1"/>
    <col min="4862" max="4862" width="9.140625" style="2" customWidth="1"/>
    <col min="4863" max="4863" width="19.85546875" style="2" customWidth="1"/>
    <col min="4864" max="4864" width="15.140625" style="2" customWidth="1"/>
    <col min="4865" max="4865" width="9.140625" style="2" customWidth="1"/>
    <col min="4866" max="4866" width="19.42578125" style="2" customWidth="1"/>
    <col min="4867" max="4867" width="22.28515625" style="2" customWidth="1"/>
    <col min="4868" max="4868" width="16.28515625" style="2" customWidth="1"/>
    <col min="4869" max="4869" width="9.140625" style="2" customWidth="1"/>
    <col min="4870" max="4870" width="16.140625" style="2" customWidth="1"/>
    <col min="4871" max="4871" width="14.85546875" style="2" customWidth="1"/>
    <col min="4872" max="4872" width="9.140625" style="2" customWidth="1"/>
    <col min="4873" max="4873" width="14.28515625" style="2" customWidth="1"/>
    <col min="4874" max="4874" width="19.28515625" style="2" customWidth="1"/>
    <col min="4875" max="4875" width="9.140625" style="2" customWidth="1"/>
    <col min="4876" max="4876" width="20.28515625" style="2" customWidth="1"/>
    <col min="4877" max="5103" width="9.140625" style="2"/>
    <col min="5104" max="5104" width="40.7109375" style="2" customWidth="1"/>
    <col min="5105" max="5105" width="12.85546875" style="2" customWidth="1"/>
    <col min="5106" max="5106" width="9.140625" style="2" customWidth="1"/>
    <col min="5107" max="5107" width="13.28515625" style="2" customWidth="1"/>
    <col min="5108" max="5108" width="12" style="2" customWidth="1"/>
    <col min="5109" max="5109" width="9.140625" style="2" customWidth="1"/>
    <col min="5110" max="5110" width="16.7109375" style="2" customWidth="1"/>
    <col min="5111" max="5111" width="11.28515625" style="2" customWidth="1"/>
    <col min="5112" max="5112" width="9.140625" style="2" customWidth="1"/>
    <col min="5113" max="5113" width="15.42578125" style="2" customWidth="1"/>
    <col min="5114" max="5114" width="13.5703125" style="2" customWidth="1"/>
    <col min="5115" max="5115" width="9.140625" style="2" customWidth="1"/>
    <col min="5116" max="5116" width="15.140625" style="2" customWidth="1"/>
    <col min="5117" max="5117" width="15.5703125" style="2" customWidth="1"/>
    <col min="5118" max="5118" width="9.140625" style="2" customWidth="1"/>
    <col min="5119" max="5119" width="19.85546875" style="2" customWidth="1"/>
    <col min="5120" max="5120" width="15.140625" style="2" customWidth="1"/>
    <col min="5121" max="5121" width="9.140625" style="2" customWidth="1"/>
    <col min="5122" max="5122" width="19.42578125" style="2" customWidth="1"/>
    <col min="5123" max="5123" width="22.28515625" style="2" customWidth="1"/>
    <col min="5124" max="5124" width="16.28515625" style="2" customWidth="1"/>
    <col min="5125" max="5125" width="9.140625" style="2" customWidth="1"/>
    <col min="5126" max="5126" width="16.140625" style="2" customWidth="1"/>
    <col min="5127" max="5127" width="14.85546875" style="2" customWidth="1"/>
    <col min="5128" max="5128" width="9.140625" style="2" customWidth="1"/>
    <col min="5129" max="5129" width="14.28515625" style="2" customWidth="1"/>
    <col min="5130" max="5130" width="19.28515625" style="2" customWidth="1"/>
    <col min="5131" max="5131" width="9.140625" style="2" customWidth="1"/>
    <col min="5132" max="5132" width="20.28515625" style="2" customWidth="1"/>
    <col min="5133" max="5359" width="9.140625" style="2"/>
    <col min="5360" max="5360" width="40.7109375" style="2" customWidth="1"/>
    <col min="5361" max="5361" width="12.85546875" style="2" customWidth="1"/>
    <col min="5362" max="5362" width="9.140625" style="2" customWidth="1"/>
    <col min="5363" max="5363" width="13.28515625" style="2" customWidth="1"/>
    <col min="5364" max="5364" width="12" style="2" customWidth="1"/>
    <col min="5365" max="5365" width="9.140625" style="2" customWidth="1"/>
    <col min="5366" max="5366" width="16.7109375" style="2" customWidth="1"/>
    <col min="5367" max="5367" width="11.28515625" style="2" customWidth="1"/>
    <col min="5368" max="5368" width="9.140625" style="2" customWidth="1"/>
    <col min="5369" max="5369" width="15.42578125" style="2" customWidth="1"/>
    <col min="5370" max="5370" width="13.5703125" style="2" customWidth="1"/>
    <col min="5371" max="5371" width="9.140625" style="2" customWidth="1"/>
    <col min="5372" max="5372" width="15.140625" style="2" customWidth="1"/>
    <col min="5373" max="5373" width="15.5703125" style="2" customWidth="1"/>
    <col min="5374" max="5374" width="9.140625" style="2" customWidth="1"/>
    <col min="5375" max="5375" width="19.85546875" style="2" customWidth="1"/>
    <col min="5376" max="5376" width="15.140625" style="2" customWidth="1"/>
    <col min="5377" max="5377" width="9.140625" style="2" customWidth="1"/>
    <col min="5378" max="5378" width="19.42578125" style="2" customWidth="1"/>
    <col min="5379" max="5379" width="22.28515625" style="2" customWidth="1"/>
    <col min="5380" max="5380" width="16.28515625" style="2" customWidth="1"/>
    <col min="5381" max="5381" width="9.140625" style="2" customWidth="1"/>
    <col min="5382" max="5382" width="16.140625" style="2" customWidth="1"/>
    <col min="5383" max="5383" width="14.85546875" style="2" customWidth="1"/>
    <col min="5384" max="5384" width="9.140625" style="2" customWidth="1"/>
    <col min="5385" max="5385" width="14.28515625" style="2" customWidth="1"/>
    <col min="5386" max="5386" width="19.28515625" style="2" customWidth="1"/>
    <col min="5387" max="5387" width="9.140625" style="2" customWidth="1"/>
    <col min="5388" max="5388" width="20.28515625" style="2" customWidth="1"/>
    <col min="5389" max="5615" width="9.140625" style="2"/>
    <col min="5616" max="5616" width="40.7109375" style="2" customWidth="1"/>
    <col min="5617" max="5617" width="12.85546875" style="2" customWidth="1"/>
    <col min="5618" max="5618" width="9.140625" style="2" customWidth="1"/>
    <col min="5619" max="5619" width="13.28515625" style="2" customWidth="1"/>
    <col min="5620" max="5620" width="12" style="2" customWidth="1"/>
    <col min="5621" max="5621" width="9.140625" style="2" customWidth="1"/>
    <col min="5622" max="5622" width="16.7109375" style="2" customWidth="1"/>
    <col min="5623" max="5623" width="11.28515625" style="2" customWidth="1"/>
    <col min="5624" max="5624" width="9.140625" style="2" customWidth="1"/>
    <col min="5625" max="5625" width="15.42578125" style="2" customWidth="1"/>
    <col min="5626" max="5626" width="13.5703125" style="2" customWidth="1"/>
    <col min="5627" max="5627" width="9.140625" style="2" customWidth="1"/>
    <col min="5628" max="5628" width="15.140625" style="2" customWidth="1"/>
    <col min="5629" max="5629" width="15.5703125" style="2" customWidth="1"/>
    <col min="5630" max="5630" width="9.140625" style="2" customWidth="1"/>
    <col min="5631" max="5631" width="19.85546875" style="2" customWidth="1"/>
    <col min="5632" max="5632" width="15.140625" style="2" customWidth="1"/>
    <col min="5633" max="5633" width="9.140625" style="2" customWidth="1"/>
    <col min="5634" max="5634" width="19.42578125" style="2" customWidth="1"/>
    <col min="5635" max="5635" width="22.28515625" style="2" customWidth="1"/>
    <col min="5636" max="5636" width="16.28515625" style="2" customWidth="1"/>
    <col min="5637" max="5637" width="9.140625" style="2" customWidth="1"/>
    <col min="5638" max="5638" width="16.140625" style="2" customWidth="1"/>
    <col min="5639" max="5639" width="14.85546875" style="2" customWidth="1"/>
    <col min="5640" max="5640" width="9.140625" style="2" customWidth="1"/>
    <col min="5641" max="5641" width="14.28515625" style="2" customWidth="1"/>
    <col min="5642" max="5642" width="19.28515625" style="2" customWidth="1"/>
    <col min="5643" max="5643" width="9.140625" style="2" customWidth="1"/>
    <col min="5644" max="5644" width="20.28515625" style="2" customWidth="1"/>
    <col min="5645" max="5871" width="9.140625" style="2"/>
    <col min="5872" max="5872" width="40.7109375" style="2" customWidth="1"/>
    <col min="5873" max="5873" width="12.85546875" style="2" customWidth="1"/>
    <col min="5874" max="5874" width="9.140625" style="2" customWidth="1"/>
    <col min="5875" max="5875" width="13.28515625" style="2" customWidth="1"/>
    <col min="5876" max="5876" width="12" style="2" customWidth="1"/>
    <col min="5877" max="5877" width="9.140625" style="2" customWidth="1"/>
    <col min="5878" max="5878" width="16.7109375" style="2" customWidth="1"/>
    <col min="5879" max="5879" width="11.28515625" style="2" customWidth="1"/>
    <col min="5880" max="5880" width="9.140625" style="2" customWidth="1"/>
    <col min="5881" max="5881" width="15.42578125" style="2" customWidth="1"/>
    <col min="5882" max="5882" width="13.5703125" style="2" customWidth="1"/>
    <col min="5883" max="5883" width="9.140625" style="2" customWidth="1"/>
    <col min="5884" max="5884" width="15.140625" style="2" customWidth="1"/>
    <col min="5885" max="5885" width="15.5703125" style="2" customWidth="1"/>
    <col min="5886" max="5886" width="9.140625" style="2" customWidth="1"/>
    <col min="5887" max="5887" width="19.85546875" style="2" customWidth="1"/>
    <col min="5888" max="5888" width="15.140625" style="2" customWidth="1"/>
    <col min="5889" max="5889" width="9.140625" style="2" customWidth="1"/>
    <col min="5890" max="5890" width="19.42578125" style="2" customWidth="1"/>
    <col min="5891" max="5891" width="22.28515625" style="2" customWidth="1"/>
    <col min="5892" max="5892" width="16.28515625" style="2" customWidth="1"/>
    <col min="5893" max="5893" width="9.140625" style="2" customWidth="1"/>
    <col min="5894" max="5894" width="16.140625" style="2" customWidth="1"/>
    <col min="5895" max="5895" width="14.85546875" style="2" customWidth="1"/>
    <col min="5896" max="5896" width="9.140625" style="2" customWidth="1"/>
    <col min="5897" max="5897" width="14.28515625" style="2" customWidth="1"/>
    <col min="5898" max="5898" width="19.28515625" style="2" customWidth="1"/>
    <col min="5899" max="5899" width="9.140625" style="2" customWidth="1"/>
    <col min="5900" max="5900" width="20.28515625" style="2" customWidth="1"/>
    <col min="5901" max="6127" width="9.140625" style="2"/>
    <col min="6128" max="6128" width="40.7109375" style="2" customWidth="1"/>
    <col min="6129" max="6129" width="12.85546875" style="2" customWidth="1"/>
    <col min="6130" max="6130" width="9.140625" style="2" customWidth="1"/>
    <col min="6131" max="6131" width="13.28515625" style="2" customWidth="1"/>
    <col min="6132" max="6132" width="12" style="2" customWidth="1"/>
    <col min="6133" max="6133" width="9.140625" style="2" customWidth="1"/>
    <col min="6134" max="6134" width="16.7109375" style="2" customWidth="1"/>
    <col min="6135" max="6135" width="11.28515625" style="2" customWidth="1"/>
    <col min="6136" max="6136" width="9.140625" style="2" customWidth="1"/>
    <col min="6137" max="6137" width="15.42578125" style="2" customWidth="1"/>
    <col min="6138" max="6138" width="13.5703125" style="2" customWidth="1"/>
    <col min="6139" max="6139" width="9.140625" style="2" customWidth="1"/>
    <col min="6140" max="6140" width="15.140625" style="2" customWidth="1"/>
    <col min="6141" max="6141" width="15.5703125" style="2" customWidth="1"/>
    <col min="6142" max="6142" width="9.140625" style="2" customWidth="1"/>
    <col min="6143" max="6143" width="19.85546875" style="2" customWidth="1"/>
    <col min="6144" max="6144" width="15.140625" style="2" customWidth="1"/>
    <col min="6145" max="6145" width="9.140625" style="2" customWidth="1"/>
    <col min="6146" max="6146" width="19.42578125" style="2" customWidth="1"/>
    <col min="6147" max="6147" width="22.28515625" style="2" customWidth="1"/>
    <col min="6148" max="6148" width="16.28515625" style="2" customWidth="1"/>
    <col min="6149" max="6149" width="9.140625" style="2" customWidth="1"/>
    <col min="6150" max="6150" width="16.140625" style="2" customWidth="1"/>
    <col min="6151" max="6151" width="14.85546875" style="2" customWidth="1"/>
    <col min="6152" max="6152" width="9.140625" style="2" customWidth="1"/>
    <col min="6153" max="6153" width="14.28515625" style="2" customWidth="1"/>
    <col min="6154" max="6154" width="19.28515625" style="2" customWidth="1"/>
    <col min="6155" max="6155" width="9.140625" style="2" customWidth="1"/>
    <col min="6156" max="6156" width="20.28515625" style="2" customWidth="1"/>
    <col min="6157" max="6383" width="9.140625" style="2"/>
    <col min="6384" max="6384" width="40.7109375" style="2" customWidth="1"/>
    <col min="6385" max="6385" width="12.85546875" style="2" customWidth="1"/>
    <col min="6386" max="6386" width="9.140625" style="2" customWidth="1"/>
    <col min="6387" max="6387" width="13.28515625" style="2" customWidth="1"/>
    <col min="6388" max="6388" width="12" style="2" customWidth="1"/>
    <col min="6389" max="6389" width="9.140625" style="2" customWidth="1"/>
    <col min="6390" max="6390" width="16.7109375" style="2" customWidth="1"/>
    <col min="6391" max="6391" width="11.28515625" style="2" customWidth="1"/>
    <col min="6392" max="6392" width="9.140625" style="2" customWidth="1"/>
    <col min="6393" max="6393" width="15.42578125" style="2" customWidth="1"/>
    <col min="6394" max="6394" width="13.5703125" style="2" customWidth="1"/>
    <col min="6395" max="6395" width="9.140625" style="2" customWidth="1"/>
    <col min="6396" max="6396" width="15.140625" style="2" customWidth="1"/>
    <col min="6397" max="6397" width="15.5703125" style="2" customWidth="1"/>
    <col min="6398" max="6398" width="9.140625" style="2" customWidth="1"/>
    <col min="6399" max="6399" width="19.85546875" style="2" customWidth="1"/>
    <col min="6400" max="6400" width="15.140625" style="2" customWidth="1"/>
    <col min="6401" max="6401" width="9.140625" style="2" customWidth="1"/>
    <col min="6402" max="6402" width="19.42578125" style="2" customWidth="1"/>
    <col min="6403" max="6403" width="22.28515625" style="2" customWidth="1"/>
    <col min="6404" max="6404" width="16.28515625" style="2" customWidth="1"/>
    <col min="6405" max="6405" width="9.140625" style="2" customWidth="1"/>
    <col min="6406" max="6406" width="16.140625" style="2" customWidth="1"/>
    <col min="6407" max="6407" width="14.85546875" style="2" customWidth="1"/>
    <col min="6408" max="6408" width="9.140625" style="2" customWidth="1"/>
    <col min="6409" max="6409" width="14.28515625" style="2" customWidth="1"/>
    <col min="6410" max="6410" width="19.28515625" style="2" customWidth="1"/>
    <col min="6411" max="6411" width="9.140625" style="2" customWidth="1"/>
    <col min="6412" max="6412" width="20.28515625" style="2" customWidth="1"/>
    <col min="6413" max="6639" width="9.140625" style="2"/>
    <col min="6640" max="6640" width="40.7109375" style="2" customWidth="1"/>
    <col min="6641" max="6641" width="12.85546875" style="2" customWidth="1"/>
    <col min="6642" max="6642" width="9.140625" style="2" customWidth="1"/>
    <col min="6643" max="6643" width="13.28515625" style="2" customWidth="1"/>
    <col min="6644" max="6644" width="12" style="2" customWidth="1"/>
    <col min="6645" max="6645" width="9.140625" style="2" customWidth="1"/>
    <col min="6646" max="6646" width="16.7109375" style="2" customWidth="1"/>
    <col min="6647" max="6647" width="11.28515625" style="2" customWidth="1"/>
    <col min="6648" max="6648" width="9.140625" style="2" customWidth="1"/>
    <col min="6649" max="6649" width="15.42578125" style="2" customWidth="1"/>
    <col min="6650" max="6650" width="13.5703125" style="2" customWidth="1"/>
    <col min="6651" max="6651" width="9.140625" style="2" customWidth="1"/>
    <col min="6652" max="6652" width="15.140625" style="2" customWidth="1"/>
    <col min="6653" max="6653" width="15.5703125" style="2" customWidth="1"/>
    <col min="6654" max="6654" width="9.140625" style="2" customWidth="1"/>
    <col min="6655" max="6655" width="19.85546875" style="2" customWidth="1"/>
    <col min="6656" max="6656" width="15.140625" style="2" customWidth="1"/>
    <col min="6657" max="6657" width="9.140625" style="2" customWidth="1"/>
    <col min="6658" max="6658" width="19.42578125" style="2" customWidth="1"/>
    <col min="6659" max="6659" width="22.28515625" style="2" customWidth="1"/>
    <col min="6660" max="6660" width="16.28515625" style="2" customWidth="1"/>
    <col min="6661" max="6661" width="9.140625" style="2" customWidth="1"/>
    <col min="6662" max="6662" width="16.140625" style="2" customWidth="1"/>
    <col min="6663" max="6663" width="14.85546875" style="2" customWidth="1"/>
    <col min="6664" max="6664" width="9.140625" style="2" customWidth="1"/>
    <col min="6665" max="6665" width="14.28515625" style="2" customWidth="1"/>
    <col min="6666" max="6666" width="19.28515625" style="2" customWidth="1"/>
    <col min="6667" max="6667" width="9.140625" style="2" customWidth="1"/>
    <col min="6668" max="6668" width="20.28515625" style="2" customWidth="1"/>
    <col min="6669" max="6895" width="9.140625" style="2"/>
    <col min="6896" max="6896" width="40.7109375" style="2" customWidth="1"/>
    <col min="6897" max="6897" width="12.85546875" style="2" customWidth="1"/>
    <col min="6898" max="6898" width="9.140625" style="2" customWidth="1"/>
    <col min="6899" max="6899" width="13.28515625" style="2" customWidth="1"/>
    <col min="6900" max="6900" width="12" style="2" customWidth="1"/>
    <col min="6901" max="6901" width="9.140625" style="2" customWidth="1"/>
    <col min="6902" max="6902" width="16.7109375" style="2" customWidth="1"/>
    <col min="6903" max="6903" width="11.28515625" style="2" customWidth="1"/>
    <col min="6904" max="6904" width="9.140625" style="2" customWidth="1"/>
    <col min="6905" max="6905" width="15.42578125" style="2" customWidth="1"/>
    <col min="6906" max="6906" width="13.5703125" style="2" customWidth="1"/>
    <col min="6907" max="6907" width="9.140625" style="2" customWidth="1"/>
    <col min="6908" max="6908" width="15.140625" style="2" customWidth="1"/>
    <col min="6909" max="6909" width="15.5703125" style="2" customWidth="1"/>
    <col min="6910" max="6910" width="9.140625" style="2" customWidth="1"/>
    <col min="6911" max="6911" width="19.85546875" style="2" customWidth="1"/>
    <col min="6912" max="6912" width="15.140625" style="2" customWidth="1"/>
    <col min="6913" max="6913" width="9.140625" style="2" customWidth="1"/>
    <col min="6914" max="6914" width="19.42578125" style="2" customWidth="1"/>
    <col min="6915" max="6915" width="22.28515625" style="2" customWidth="1"/>
    <col min="6916" max="6916" width="16.28515625" style="2" customWidth="1"/>
    <col min="6917" max="6917" width="9.140625" style="2" customWidth="1"/>
    <col min="6918" max="6918" width="16.140625" style="2" customWidth="1"/>
    <col min="6919" max="6919" width="14.85546875" style="2" customWidth="1"/>
    <col min="6920" max="6920" width="9.140625" style="2" customWidth="1"/>
    <col min="6921" max="6921" width="14.28515625" style="2" customWidth="1"/>
    <col min="6922" max="6922" width="19.28515625" style="2" customWidth="1"/>
    <col min="6923" max="6923" width="9.140625" style="2" customWidth="1"/>
    <col min="6924" max="6924" width="20.28515625" style="2" customWidth="1"/>
    <col min="6925" max="7151" width="9.140625" style="2"/>
    <col min="7152" max="7152" width="40.7109375" style="2" customWidth="1"/>
    <col min="7153" max="7153" width="12.85546875" style="2" customWidth="1"/>
    <col min="7154" max="7154" width="9.140625" style="2" customWidth="1"/>
    <col min="7155" max="7155" width="13.28515625" style="2" customWidth="1"/>
    <col min="7156" max="7156" width="12" style="2" customWidth="1"/>
    <col min="7157" max="7157" width="9.140625" style="2" customWidth="1"/>
    <col min="7158" max="7158" width="16.7109375" style="2" customWidth="1"/>
    <col min="7159" max="7159" width="11.28515625" style="2" customWidth="1"/>
    <col min="7160" max="7160" width="9.140625" style="2" customWidth="1"/>
    <col min="7161" max="7161" width="15.42578125" style="2" customWidth="1"/>
    <col min="7162" max="7162" width="13.5703125" style="2" customWidth="1"/>
    <col min="7163" max="7163" width="9.140625" style="2" customWidth="1"/>
    <col min="7164" max="7164" width="15.140625" style="2" customWidth="1"/>
    <col min="7165" max="7165" width="15.5703125" style="2" customWidth="1"/>
    <col min="7166" max="7166" width="9.140625" style="2" customWidth="1"/>
    <col min="7167" max="7167" width="19.85546875" style="2" customWidth="1"/>
    <col min="7168" max="7168" width="15.140625" style="2" customWidth="1"/>
    <col min="7169" max="7169" width="9.140625" style="2" customWidth="1"/>
    <col min="7170" max="7170" width="19.42578125" style="2" customWidth="1"/>
    <col min="7171" max="7171" width="22.28515625" style="2" customWidth="1"/>
    <col min="7172" max="7172" width="16.28515625" style="2" customWidth="1"/>
    <col min="7173" max="7173" width="9.140625" style="2" customWidth="1"/>
    <col min="7174" max="7174" width="16.140625" style="2" customWidth="1"/>
    <col min="7175" max="7175" width="14.85546875" style="2" customWidth="1"/>
    <col min="7176" max="7176" width="9.140625" style="2" customWidth="1"/>
    <col min="7177" max="7177" width="14.28515625" style="2" customWidth="1"/>
    <col min="7178" max="7178" width="19.28515625" style="2" customWidth="1"/>
    <col min="7179" max="7179" width="9.140625" style="2" customWidth="1"/>
    <col min="7180" max="7180" width="20.28515625" style="2" customWidth="1"/>
    <col min="7181" max="7407" width="9.140625" style="2"/>
    <col min="7408" max="7408" width="40.7109375" style="2" customWidth="1"/>
    <col min="7409" max="7409" width="12.85546875" style="2" customWidth="1"/>
    <col min="7410" max="7410" width="9.140625" style="2" customWidth="1"/>
    <col min="7411" max="7411" width="13.28515625" style="2" customWidth="1"/>
    <col min="7412" max="7412" width="12" style="2" customWidth="1"/>
    <col min="7413" max="7413" width="9.140625" style="2" customWidth="1"/>
    <col min="7414" max="7414" width="16.7109375" style="2" customWidth="1"/>
    <col min="7415" max="7415" width="11.28515625" style="2" customWidth="1"/>
    <col min="7416" max="7416" width="9.140625" style="2" customWidth="1"/>
    <col min="7417" max="7417" width="15.42578125" style="2" customWidth="1"/>
    <col min="7418" max="7418" width="13.5703125" style="2" customWidth="1"/>
    <col min="7419" max="7419" width="9.140625" style="2" customWidth="1"/>
    <col min="7420" max="7420" width="15.140625" style="2" customWidth="1"/>
    <col min="7421" max="7421" width="15.5703125" style="2" customWidth="1"/>
    <col min="7422" max="7422" width="9.140625" style="2" customWidth="1"/>
    <col min="7423" max="7423" width="19.85546875" style="2" customWidth="1"/>
    <col min="7424" max="7424" width="15.140625" style="2" customWidth="1"/>
    <col min="7425" max="7425" width="9.140625" style="2" customWidth="1"/>
    <col min="7426" max="7426" width="19.42578125" style="2" customWidth="1"/>
    <col min="7427" max="7427" width="22.28515625" style="2" customWidth="1"/>
    <col min="7428" max="7428" width="16.28515625" style="2" customWidth="1"/>
    <col min="7429" max="7429" width="9.140625" style="2" customWidth="1"/>
    <col min="7430" max="7430" width="16.140625" style="2" customWidth="1"/>
    <col min="7431" max="7431" width="14.85546875" style="2" customWidth="1"/>
    <col min="7432" max="7432" width="9.140625" style="2" customWidth="1"/>
    <col min="7433" max="7433" width="14.28515625" style="2" customWidth="1"/>
    <col min="7434" max="7434" width="19.28515625" style="2" customWidth="1"/>
    <col min="7435" max="7435" width="9.140625" style="2" customWidth="1"/>
    <col min="7436" max="7436" width="20.28515625" style="2" customWidth="1"/>
    <col min="7437" max="7663" width="9.140625" style="2"/>
    <col min="7664" max="7664" width="40.7109375" style="2" customWidth="1"/>
    <col min="7665" max="7665" width="12.85546875" style="2" customWidth="1"/>
    <col min="7666" max="7666" width="9.140625" style="2" customWidth="1"/>
    <col min="7667" max="7667" width="13.28515625" style="2" customWidth="1"/>
    <col min="7668" max="7668" width="12" style="2" customWidth="1"/>
    <col min="7669" max="7669" width="9.140625" style="2" customWidth="1"/>
    <col min="7670" max="7670" width="16.7109375" style="2" customWidth="1"/>
    <col min="7671" max="7671" width="11.28515625" style="2" customWidth="1"/>
    <col min="7672" max="7672" width="9.140625" style="2" customWidth="1"/>
    <col min="7673" max="7673" width="15.42578125" style="2" customWidth="1"/>
    <col min="7674" max="7674" width="13.5703125" style="2" customWidth="1"/>
    <col min="7675" max="7675" width="9.140625" style="2" customWidth="1"/>
    <col min="7676" max="7676" width="15.140625" style="2" customWidth="1"/>
    <col min="7677" max="7677" width="15.5703125" style="2" customWidth="1"/>
    <col min="7678" max="7678" width="9.140625" style="2" customWidth="1"/>
    <col min="7679" max="7679" width="19.85546875" style="2" customWidth="1"/>
    <col min="7680" max="7680" width="15.140625" style="2" customWidth="1"/>
    <col min="7681" max="7681" width="9.140625" style="2" customWidth="1"/>
    <col min="7682" max="7682" width="19.42578125" style="2" customWidth="1"/>
    <col min="7683" max="7683" width="22.28515625" style="2" customWidth="1"/>
    <col min="7684" max="7684" width="16.28515625" style="2" customWidth="1"/>
    <col min="7685" max="7685" width="9.140625" style="2" customWidth="1"/>
    <col min="7686" max="7686" width="16.140625" style="2" customWidth="1"/>
    <col min="7687" max="7687" width="14.85546875" style="2" customWidth="1"/>
    <col min="7688" max="7688" width="9.140625" style="2" customWidth="1"/>
    <col min="7689" max="7689" width="14.28515625" style="2" customWidth="1"/>
    <col min="7690" max="7690" width="19.28515625" style="2" customWidth="1"/>
    <col min="7691" max="7691" width="9.140625" style="2" customWidth="1"/>
    <col min="7692" max="7692" width="20.28515625" style="2" customWidth="1"/>
    <col min="7693" max="7919" width="9.140625" style="2"/>
    <col min="7920" max="7920" width="40.7109375" style="2" customWidth="1"/>
    <col min="7921" max="7921" width="12.85546875" style="2" customWidth="1"/>
    <col min="7922" max="7922" width="9.140625" style="2" customWidth="1"/>
    <col min="7923" max="7923" width="13.28515625" style="2" customWidth="1"/>
    <col min="7924" max="7924" width="12" style="2" customWidth="1"/>
    <col min="7925" max="7925" width="9.140625" style="2" customWidth="1"/>
    <col min="7926" max="7926" width="16.7109375" style="2" customWidth="1"/>
    <col min="7927" max="7927" width="11.28515625" style="2" customWidth="1"/>
    <col min="7928" max="7928" width="9.140625" style="2" customWidth="1"/>
    <col min="7929" max="7929" width="15.42578125" style="2" customWidth="1"/>
    <col min="7930" max="7930" width="13.5703125" style="2" customWidth="1"/>
    <col min="7931" max="7931" width="9.140625" style="2" customWidth="1"/>
    <col min="7932" max="7932" width="15.140625" style="2" customWidth="1"/>
    <col min="7933" max="7933" width="15.5703125" style="2" customWidth="1"/>
    <col min="7934" max="7934" width="9.140625" style="2" customWidth="1"/>
    <col min="7935" max="7935" width="19.85546875" style="2" customWidth="1"/>
    <col min="7936" max="7936" width="15.140625" style="2" customWidth="1"/>
    <col min="7937" max="7937" width="9.140625" style="2" customWidth="1"/>
    <col min="7938" max="7938" width="19.42578125" style="2" customWidth="1"/>
    <col min="7939" max="7939" width="22.28515625" style="2" customWidth="1"/>
    <col min="7940" max="7940" width="16.28515625" style="2" customWidth="1"/>
    <col min="7941" max="7941" width="9.140625" style="2" customWidth="1"/>
    <col min="7942" max="7942" width="16.140625" style="2" customWidth="1"/>
    <col min="7943" max="7943" width="14.85546875" style="2" customWidth="1"/>
    <col min="7944" max="7944" width="9.140625" style="2" customWidth="1"/>
    <col min="7945" max="7945" width="14.28515625" style="2" customWidth="1"/>
    <col min="7946" max="7946" width="19.28515625" style="2" customWidth="1"/>
    <col min="7947" max="7947" width="9.140625" style="2" customWidth="1"/>
    <col min="7948" max="7948" width="20.28515625" style="2" customWidth="1"/>
    <col min="7949" max="8175" width="9.140625" style="2"/>
    <col min="8176" max="8176" width="40.7109375" style="2" customWidth="1"/>
    <col min="8177" max="8177" width="12.85546875" style="2" customWidth="1"/>
    <col min="8178" max="8178" width="9.140625" style="2" customWidth="1"/>
    <col min="8179" max="8179" width="13.28515625" style="2" customWidth="1"/>
    <col min="8180" max="8180" width="12" style="2" customWidth="1"/>
    <col min="8181" max="8181" width="9.140625" style="2" customWidth="1"/>
    <col min="8182" max="8182" width="16.7109375" style="2" customWidth="1"/>
    <col min="8183" max="8183" width="11.28515625" style="2" customWidth="1"/>
    <col min="8184" max="8184" width="9.140625" style="2" customWidth="1"/>
    <col min="8185" max="8185" width="15.42578125" style="2" customWidth="1"/>
    <col min="8186" max="8186" width="13.5703125" style="2" customWidth="1"/>
    <col min="8187" max="8187" width="9.140625" style="2" customWidth="1"/>
    <col min="8188" max="8188" width="15.140625" style="2" customWidth="1"/>
    <col min="8189" max="8189" width="15.5703125" style="2" customWidth="1"/>
    <col min="8190" max="8190" width="9.140625" style="2" customWidth="1"/>
    <col min="8191" max="8191" width="19.85546875" style="2" customWidth="1"/>
    <col min="8192" max="8192" width="15.140625" style="2" customWidth="1"/>
    <col min="8193" max="8193" width="9.140625" style="2" customWidth="1"/>
    <col min="8194" max="8194" width="19.42578125" style="2" customWidth="1"/>
    <col min="8195" max="8195" width="22.28515625" style="2" customWidth="1"/>
    <col min="8196" max="8196" width="16.28515625" style="2" customWidth="1"/>
    <col min="8197" max="8197" width="9.140625" style="2" customWidth="1"/>
    <col min="8198" max="8198" width="16.140625" style="2" customWidth="1"/>
    <col min="8199" max="8199" width="14.85546875" style="2" customWidth="1"/>
    <col min="8200" max="8200" width="9.140625" style="2" customWidth="1"/>
    <col min="8201" max="8201" width="14.28515625" style="2" customWidth="1"/>
    <col min="8202" max="8202" width="19.28515625" style="2" customWidth="1"/>
    <col min="8203" max="8203" width="9.140625" style="2" customWidth="1"/>
    <col min="8204" max="8204" width="20.28515625" style="2" customWidth="1"/>
    <col min="8205" max="8431" width="9.140625" style="2"/>
    <col min="8432" max="8432" width="40.7109375" style="2" customWidth="1"/>
    <col min="8433" max="8433" width="12.85546875" style="2" customWidth="1"/>
    <col min="8434" max="8434" width="9.140625" style="2" customWidth="1"/>
    <col min="8435" max="8435" width="13.28515625" style="2" customWidth="1"/>
    <col min="8436" max="8436" width="12" style="2" customWidth="1"/>
    <col min="8437" max="8437" width="9.140625" style="2" customWidth="1"/>
    <col min="8438" max="8438" width="16.7109375" style="2" customWidth="1"/>
    <col min="8439" max="8439" width="11.28515625" style="2" customWidth="1"/>
    <col min="8440" max="8440" width="9.140625" style="2" customWidth="1"/>
    <col min="8441" max="8441" width="15.42578125" style="2" customWidth="1"/>
    <col min="8442" max="8442" width="13.5703125" style="2" customWidth="1"/>
    <col min="8443" max="8443" width="9.140625" style="2" customWidth="1"/>
    <col min="8444" max="8444" width="15.140625" style="2" customWidth="1"/>
    <col min="8445" max="8445" width="15.5703125" style="2" customWidth="1"/>
    <col min="8446" max="8446" width="9.140625" style="2" customWidth="1"/>
    <col min="8447" max="8447" width="19.85546875" style="2" customWidth="1"/>
    <col min="8448" max="8448" width="15.140625" style="2" customWidth="1"/>
    <col min="8449" max="8449" width="9.140625" style="2" customWidth="1"/>
    <col min="8450" max="8450" width="19.42578125" style="2" customWidth="1"/>
    <col min="8451" max="8451" width="22.28515625" style="2" customWidth="1"/>
    <col min="8452" max="8452" width="16.28515625" style="2" customWidth="1"/>
    <col min="8453" max="8453" width="9.140625" style="2" customWidth="1"/>
    <col min="8454" max="8454" width="16.140625" style="2" customWidth="1"/>
    <col min="8455" max="8455" width="14.85546875" style="2" customWidth="1"/>
    <col min="8456" max="8456" width="9.140625" style="2" customWidth="1"/>
    <col min="8457" max="8457" width="14.28515625" style="2" customWidth="1"/>
    <col min="8458" max="8458" width="19.28515625" style="2" customWidth="1"/>
    <col min="8459" max="8459" width="9.140625" style="2" customWidth="1"/>
    <col min="8460" max="8460" width="20.28515625" style="2" customWidth="1"/>
    <col min="8461" max="8687" width="9.140625" style="2"/>
    <col min="8688" max="8688" width="40.7109375" style="2" customWidth="1"/>
    <col min="8689" max="8689" width="12.85546875" style="2" customWidth="1"/>
    <col min="8690" max="8690" width="9.140625" style="2" customWidth="1"/>
    <col min="8691" max="8691" width="13.28515625" style="2" customWidth="1"/>
    <col min="8692" max="8692" width="12" style="2" customWidth="1"/>
    <col min="8693" max="8693" width="9.140625" style="2" customWidth="1"/>
    <col min="8694" max="8694" width="16.7109375" style="2" customWidth="1"/>
    <col min="8695" max="8695" width="11.28515625" style="2" customWidth="1"/>
    <col min="8696" max="8696" width="9.140625" style="2" customWidth="1"/>
    <col min="8697" max="8697" width="15.42578125" style="2" customWidth="1"/>
    <col min="8698" max="8698" width="13.5703125" style="2" customWidth="1"/>
    <col min="8699" max="8699" width="9.140625" style="2" customWidth="1"/>
    <col min="8700" max="8700" width="15.140625" style="2" customWidth="1"/>
    <col min="8701" max="8701" width="15.5703125" style="2" customWidth="1"/>
    <col min="8702" max="8702" width="9.140625" style="2" customWidth="1"/>
    <col min="8703" max="8703" width="19.85546875" style="2" customWidth="1"/>
    <col min="8704" max="8704" width="15.140625" style="2" customWidth="1"/>
    <col min="8705" max="8705" width="9.140625" style="2" customWidth="1"/>
    <col min="8706" max="8706" width="19.42578125" style="2" customWidth="1"/>
    <col min="8707" max="8707" width="22.28515625" style="2" customWidth="1"/>
    <col min="8708" max="8708" width="16.28515625" style="2" customWidth="1"/>
    <col min="8709" max="8709" width="9.140625" style="2" customWidth="1"/>
    <col min="8710" max="8710" width="16.140625" style="2" customWidth="1"/>
    <col min="8711" max="8711" width="14.85546875" style="2" customWidth="1"/>
    <col min="8712" max="8712" width="9.140625" style="2" customWidth="1"/>
    <col min="8713" max="8713" width="14.28515625" style="2" customWidth="1"/>
    <col min="8714" max="8714" width="19.28515625" style="2" customWidth="1"/>
    <col min="8715" max="8715" width="9.140625" style="2" customWidth="1"/>
    <col min="8716" max="8716" width="20.28515625" style="2" customWidth="1"/>
    <col min="8717" max="8943" width="9.140625" style="2"/>
    <col min="8944" max="8944" width="40.7109375" style="2" customWidth="1"/>
    <col min="8945" max="8945" width="12.85546875" style="2" customWidth="1"/>
    <col min="8946" max="8946" width="9.140625" style="2" customWidth="1"/>
    <col min="8947" max="8947" width="13.28515625" style="2" customWidth="1"/>
    <col min="8948" max="8948" width="12" style="2" customWidth="1"/>
    <col min="8949" max="8949" width="9.140625" style="2" customWidth="1"/>
    <col min="8950" max="8950" width="16.7109375" style="2" customWidth="1"/>
    <col min="8951" max="8951" width="11.28515625" style="2" customWidth="1"/>
    <col min="8952" max="8952" width="9.140625" style="2" customWidth="1"/>
    <col min="8953" max="8953" width="15.42578125" style="2" customWidth="1"/>
    <col min="8954" max="8954" width="13.5703125" style="2" customWidth="1"/>
    <col min="8955" max="8955" width="9.140625" style="2" customWidth="1"/>
    <col min="8956" max="8956" width="15.140625" style="2" customWidth="1"/>
    <col min="8957" max="8957" width="15.5703125" style="2" customWidth="1"/>
    <col min="8958" max="8958" width="9.140625" style="2" customWidth="1"/>
    <col min="8959" max="8959" width="19.85546875" style="2" customWidth="1"/>
    <col min="8960" max="8960" width="15.140625" style="2" customWidth="1"/>
    <col min="8961" max="8961" width="9.140625" style="2" customWidth="1"/>
    <col min="8962" max="8962" width="19.42578125" style="2" customWidth="1"/>
    <col min="8963" max="8963" width="22.28515625" style="2" customWidth="1"/>
    <col min="8964" max="8964" width="16.28515625" style="2" customWidth="1"/>
    <col min="8965" max="8965" width="9.140625" style="2" customWidth="1"/>
    <col min="8966" max="8966" width="16.140625" style="2" customWidth="1"/>
    <col min="8967" max="8967" width="14.85546875" style="2" customWidth="1"/>
    <col min="8968" max="8968" width="9.140625" style="2" customWidth="1"/>
    <col min="8969" max="8969" width="14.28515625" style="2" customWidth="1"/>
    <col min="8970" max="8970" width="19.28515625" style="2" customWidth="1"/>
    <col min="8971" max="8971" width="9.140625" style="2" customWidth="1"/>
    <col min="8972" max="8972" width="20.28515625" style="2" customWidth="1"/>
    <col min="8973" max="9199" width="9.140625" style="2"/>
    <col min="9200" max="9200" width="40.7109375" style="2" customWidth="1"/>
    <col min="9201" max="9201" width="12.85546875" style="2" customWidth="1"/>
    <col min="9202" max="9202" width="9.140625" style="2" customWidth="1"/>
    <col min="9203" max="9203" width="13.28515625" style="2" customWidth="1"/>
    <col min="9204" max="9204" width="12" style="2" customWidth="1"/>
    <col min="9205" max="9205" width="9.140625" style="2" customWidth="1"/>
    <col min="9206" max="9206" width="16.7109375" style="2" customWidth="1"/>
    <col min="9207" max="9207" width="11.28515625" style="2" customWidth="1"/>
    <col min="9208" max="9208" width="9.140625" style="2" customWidth="1"/>
    <col min="9209" max="9209" width="15.42578125" style="2" customWidth="1"/>
    <col min="9210" max="9210" width="13.5703125" style="2" customWidth="1"/>
    <col min="9211" max="9211" width="9.140625" style="2" customWidth="1"/>
    <col min="9212" max="9212" width="15.140625" style="2" customWidth="1"/>
    <col min="9213" max="9213" width="15.5703125" style="2" customWidth="1"/>
    <col min="9214" max="9214" width="9.140625" style="2" customWidth="1"/>
    <col min="9215" max="9215" width="19.85546875" style="2" customWidth="1"/>
    <col min="9216" max="9216" width="15.140625" style="2" customWidth="1"/>
    <col min="9217" max="9217" width="9.140625" style="2" customWidth="1"/>
    <col min="9218" max="9218" width="19.42578125" style="2" customWidth="1"/>
    <col min="9219" max="9219" width="22.28515625" style="2" customWidth="1"/>
    <col min="9220" max="9220" width="16.28515625" style="2" customWidth="1"/>
    <col min="9221" max="9221" width="9.140625" style="2" customWidth="1"/>
    <col min="9222" max="9222" width="16.140625" style="2" customWidth="1"/>
    <col min="9223" max="9223" width="14.85546875" style="2" customWidth="1"/>
    <col min="9224" max="9224" width="9.140625" style="2" customWidth="1"/>
    <col min="9225" max="9225" width="14.28515625" style="2" customWidth="1"/>
    <col min="9226" max="9226" width="19.28515625" style="2" customWidth="1"/>
    <col min="9227" max="9227" width="9.140625" style="2" customWidth="1"/>
    <col min="9228" max="9228" width="20.28515625" style="2" customWidth="1"/>
    <col min="9229" max="9455" width="9.140625" style="2"/>
    <col min="9456" max="9456" width="40.7109375" style="2" customWidth="1"/>
    <col min="9457" max="9457" width="12.85546875" style="2" customWidth="1"/>
    <col min="9458" max="9458" width="9.140625" style="2" customWidth="1"/>
    <col min="9459" max="9459" width="13.28515625" style="2" customWidth="1"/>
    <col min="9460" max="9460" width="12" style="2" customWidth="1"/>
    <col min="9461" max="9461" width="9.140625" style="2" customWidth="1"/>
    <col min="9462" max="9462" width="16.7109375" style="2" customWidth="1"/>
    <col min="9463" max="9463" width="11.28515625" style="2" customWidth="1"/>
    <col min="9464" max="9464" width="9.140625" style="2" customWidth="1"/>
    <col min="9465" max="9465" width="15.42578125" style="2" customWidth="1"/>
    <col min="9466" max="9466" width="13.5703125" style="2" customWidth="1"/>
    <col min="9467" max="9467" width="9.140625" style="2" customWidth="1"/>
    <col min="9468" max="9468" width="15.140625" style="2" customWidth="1"/>
    <col min="9469" max="9469" width="15.5703125" style="2" customWidth="1"/>
    <col min="9470" max="9470" width="9.140625" style="2" customWidth="1"/>
    <col min="9471" max="9471" width="19.85546875" style="2" customWidth="1"/>
    <col min="9472" max="9472" width="15.140625" style="2" customWidth="1"/>
    <col min="9473" max="9473" width="9.140625" style="2" customWidth="1"/>
    <col min="9474" max="9474" width="19.42578125" style="2" customWidth="1"/>
    <col min="9475" max="9475" width="22.28515625" style="2" customWidth="1"/>
    <col min="9476" max="9476" width="16.28515625" style="2" customWidth="1"/>
    <col min="9477" max="9477" width="9.140625" style="2" customWidth="1"/>
    <col min="9478" max="9478" width="16.140625" style="2" customWidth="1"/>
    <col min="9479" max="9479" width="14.85546875" style="2" customWidth="1"/>
    <col min="9480" max="9480" width="9.140625" style="2" customWidth="1"/>
    <col min="9481" max="9481" width="14.28515625" style="2" customWidth="1"/>
    <col min="9482" max="9482" width="19.28515625" style="2" customWidth="1"/>
    <col min="9483" max="9483" width="9.140625" style="2" customWidth="1"/>
    <col min="9484" max="9484" width="20.28515625" style="2" customWidth="1"/>
    <col min="9485" max="9711" width="9.140625" style="2"/>
    <col min="9712" max="9712" width="40.7109375" style="2" customWidth="1"/>
    <col min="9713" max="9713" width="12.85546875" style="2" customWidth="1"/>
    <col min="9714" max="9714" width="9.140625" style="2" customWidth="1"/>
    <col min="9715" max="9715" width="13.28515625" style="2" customWidth="1"/>
    <col min="9716" max="9716" width="12" style="2" customWidth="1"/>
    <col min="9717" max="9717" width="9.140625" style="2" customWidth="1"/>
    <col min="9718" max="9718" width="16.7109375" style="2" customWidth="1"/>
    <col min="9719" max="9719" width="11.28515625" style="2" customWidth="1"/>
    <col min="9720" max="9720" width="9.140625" style="2" customWidth="1"/>
    <col min="9721" max="9721" width="15.42578125" style="2" customWidth="1"/>
    <col min="9722" max="9722" width="13.5703125" style="2" customWidth="1"/>
    <col min="9723" max="9723" width="9.140625" style="2" customWidth="1"/>
    <col min="9724" max="9724" width="15.140625" style="2" customWidth="1"/>
    <col min="9725" max="9725" width="15.5703125" style="2" customWidth="1"/>
    <col min="9726" max="9726" width="9.140625" style="2" customWidth="1"/>
    <col min="9727" max="9727" width="19.85546875" style="2" customWidth="1"/>
    <col min="9728" max="9728" width="15.140625" style="2" customWidth="1"/>
    <col min="9729" max="9729" width="9.140625" style="2" customWidth="1"/>
    <col min="9730" max="9730" width="19.42578125" style="2" customWidth="1"/>
    <col min="9731" max="9731" width="22.28515625" style="2" customWidth="1"/>
    <col min="9732" max="9732" width="16.28515625" style="2" customWidth="1"/>
    <col min="9733" max="9733" width="9.140625" style="2" customWidth="1"/>
    <col min="9734" max="9734" width="16.140625" style="2" customWidth="1"/>
    <col min="9735" max="9735" width="14.85546875" style="2" customWidth="1"/>
    <col min="9736" max="9736" width="9.140625" style="2" customWidth="1"/>
    <col min="9737" max="9737" width="14.28515625" style="2" customWidth="1"/>
    <col min="9738" max="9738" width="19.28515625" style="2" customWidth="1"/>
    <col min="9739" max="9739" width="9.140625" style="2" customWidth="1"/>
    <col min="9740" max="9740" width="20.28515625" style="2" customWidth="1"/>
    <col min="9741" max="9967" width="9.140625" style="2"/>
    <col min="9968" max="9968" width="40.7109375" style="2" customWidth="1"/>
    <col min="9969" max="9969" width="12.85546875" style="2" customWidth="1"/>
    <col min="9970" max="9970" width="9.140625" style="2" customWidth="1"/>
    <col min="9971" max="9971" width="13.28515625" style="2" customWidth="1"/>
    <col min="9972" max="9972" width="12" style="2" customWidth="1"/>
    <col min="9973" max="9973" width="9.140625" style="2" customWidth="1"/>
    <col min="9974" max="9974" width="16.7109375" style="2" customWidth="1"/>
    <col min="9975" max="9975" width="11.28515625" style="2" customWidth="1"/>
    <col min="9976" max="9976" width="9.140625" style="2" customWidth="1"/>
    <col min="9977" max="9977" width="15.42578125" style="2" customWidth="1"/>
    <col min="9978" max="9978" width="13.5703125" style="2" customWidth="1"/>
    <col min="9979" max="9979" width="9.140625" style="2" customWidth="1"/>
    <col min="9980" max="9980" width="15.140625" style="2" customWidth="1"/>
    <col min="9981" max="9981" width="15.5703125" style="2" customWidth="1"/>
    <col min="9982" max="9982" width="9.140625" style="2" customWidth="1"/>
    <col min="9983" max="9983" width="19.85546875" style="2" customWidth="1"/>
    <col min="9984" max="9984" width="15.140625" style="2" customWidth="1"/>
    <col min="9985" max="9985" width="9.140625" style="2" customWidth="1"/>
    <col min="9986" max="9986" width="19.42578125" style="2" customWidth="1"/>
    <col min="9987" max="9987" width="22.28515625" style="2" customWidth="1"/>
    <col min="9988" max="9988" width="16.28515625" style="2" customWidth="1"/>
    <col min="9989" max="9989" width="9.140625" style="2" customWidth="1"/>
    <col min="9990" max="9990" width="16.140625" style="2" customWidth="1"/>
    <col min="9991" max="9991" width="14.85546875" style="2" customWidth="1"/>
    <col min="9992" max="9992" width="9.140625" style="2" customWidth="1"/>
    <col min="9993" max="9993" width="14.28515625" style="2" customWidth="1"/>
    <col min="9994" max="9994" width="19.28515625" style="2" customWidth="1"/>
    <col min="9995" max="9995" width="9.140625" style="2" customWidth="1"/>
    <col min="9996" max="9996" width="20.28515625" style="2" customWidth="1"/>
    <col min="9997" max="10223" width="9.140625" style="2"/>
    <col min="10224" max="10224" width="40.7109375" style="2" customWidth="1"/>
    <col min="10225" max="10225" width="12.85546875" style="2" customWidth="1"/>
    <col min="10226" max="10226" width="9.140625" style="2" customWidth="1"/>
    <col min="10227" max="10227" width="13.28515625" style="2" customWidth="1"/>
    <col min="10228" max="10228" width="12" style="2" customWidth="1"/>
    <col min="10229" max="10229" width="9.140625" style="2" customWidth="1"/>
    <col min="10230" max="10230" width="16.7109375" style="2" customWidth="1"/>
    <col min="10231" max="10231" width="11.28515625" style="2" customWidth="1"/>
    <col min="10232" max="10232" width="9.140625" style="2" customWidth="1"/>
    <col min="10233" max="10233" width="15.42578125" style="2" customWidth="1"/>
    <col min="10234" max="10234" width="13.5703125" style="2" customWidth="1"/>
    <col min="10235" max="10235" width="9.140625" style="2" customWidth="1"/>
    <col min="10236" max="10236" width="15.140625" style="2" customWidth="1"/>
    <col min="10237" max="10237" width="15.5703125" style="2" customWidth="1"/>
    <col min="10238" max="10238" width="9.140625" style="2" customWidth="1"/>
    <col min="10239" max="10239" width="19.85546875" style="2" customWidth="1"/>
    <col min="10240" max="10240" width="15.140625" style="2" customWidth="1"/>
    <col min="10241" max="10241" width="9.140625" style="2" customWidth="1"/>
    <col min="10242" max="10242" width="19.42578125" style="2" customWidth="1"/>
    <col min="10243" max="10243" width="22.28515625" style="2" customWidth="1"/>
    <col min="10244" max="10244" width="16.28515625" style="2" customWidth="1"/>
    <col min="10245" max="10245" width="9.140625" style="2" customWidth="1"/>
    <col min="10246" max="10246" width="16.140625" style="2" customWidth="1"/>
    <col min="10247" max="10247" width="14.85546875" style="2" customWidth="1"/>
    <col min="10248" max="10248" width="9.140625" style="2" customWidth="1"/>
    <col min="10249" max="10249" width="14.28515625" style="2" customWidth="1"/>
    <col min="10250" max="10250" width="19.28515625" style="2" customWidth="1"/>
    <col min="10251" max="10251" width="9.140625" style="2" customWidth="1"/>
    <col min="10252" max="10252" width="20.28515625" style="2" customWidth="1"/>
    <col min="10253" max="10479" width="9.140625" style="2"/>
    <col min="10480" max="10480" width="40.7109375" style="2" customWidth="1"/>
    <col min="10481" max="10481" width="12.85546875" style="2" customWidth="1"/>
    <col min="10482" max="10482" width="9.140625" style="2" customWidth="1"/>
    <col min="10483" max="10483" width="13.28515625" style="2" customWidth="1"/>
    <col min="10484" max="10484" width="12" style="2" customWidth="1"/>
    <col min="10485" max="10485" width="9.140625" style="2" customWidth="1"/>
    <col min="10486" max="10486" width="16.7109375" style="2" customWidth="1"/>
    <col min="10487" max="10487" width="11.28515625" style="2" customWidth="1"/>
    <col min="10488" max="10488" width="9.140625" style="2" customWidth="1"/>
    <col min="10489" max="10489" width="15.42578125" style="2" customWidth="1"/>
    <col min="10490" max="10490" width="13.5703125" style="2" customWidth="1"/>
    <col min="10491" max="10491" width="9.140625" style="2" customWidth="1"/>
    <col min="10492" max="10492" width="15.140625" style="2" customWidth="1"/>
    <col min="10493" max="10493" width="15.5703125" style="2" customWidth="1"/>
    <col min="10494" max="10494" width="9.140625" style="2" customWidth="1"/>
    <col min="10495" max="10495" width="19.85546875" style="2" customWidth="1"/>
    <col min="10496" max="10496" width="15.140625" style="2" customWidth="1"/>
    <col min="10497" max="10497" width="9.140625" style="2" customWidth="1"/>
    <col min="10498" max="10498" width="19.42578125" style="2" customWidth="1"/>
    <col min="10499" max="10499" width="22.28515625" style="2" customWidth="1"/>
    <col min="10500" max="10500" width="16.28515625" style="2" customWidth="1"/>
    <col min="10501" max="10501" width="9.140625" style="2" customWidth="1"/>
    <col min="10502" max="10502" width="16.140625" style="2" customWidth="1"/>
    <col min="10503" max="10503" width="14.85546875" style="2" customWidth="1"/>
    <col min="10504" max="10504" width="9.140625" style="2" customWidth="1"/>
    <col min="10505" max="10505" width="14.28515625" style="2" customWidth="1"/>
    <col min="10506" max="10506" width="19.28515625" style="2" customWidth="1"/>
    <col min="10507" max="10507" width="9.140625" style="2" customWidth="1"/>
    <col min="10508" max="10508" width="20.28515625" style="2" customWidth="1"/>
    <col min="10509" max="10735" width="9.140625" style="2"/>
    <col min="10736" max="10736" width="40.7109375" style="2" customWidth="1"/>
    <col min="10737" max="10737" width="12.85546875" style="2" customWidth="1"/>
    <col min="10738" max="10738" width="9.140625" style="2" customWidth="1"/>
    <col min="10739" max="10739" width="13.28515625" style="2" customWidth="1"/>
    <col min="10740" max="10740" width="12" style="2" customWidth="1"/>
    <col min="10741" max="10741" width="9.140625" style="2" customWidth="1"/>
    <col min="10742" max="10742" width="16.7109375" style="2" customWidth="1"/>
    <col min="10743" max="10743" width="11.28515625" style="2" customWidth="1"/>
    <col min="10744" max="10744" width="9.140625" style="2" customWidth="1"/>
    <col min="10745" max="10745" width="15.42578125" style="2" customWidth="1"/>
    <col min="10746" max="10746" width="13.5703125" style="2" customWidth="1"/>
    <col min="10747" max="10747" width="9.140625" style="2" customWidth="1"/>
    <col min="10748" max="10748" width="15.140625" style="2" customWidth="1"/>
    <col min="10749" max="10749" width="15.5703125" style="2" customWidth="1"/>
    <col min="10750" max="10750" width="9.140625" style="2" customWidth="1"/>
    <col min="10751" max="10751" width="19.85546875" style="2" customWidth="1"/>
    <col min="10752" max="10752" width="15.140625" style="2" customWidth="1"/>
    <col min="10753" max="10753" width="9.140625" style="2" customWidth="1"/>
    <col min="10754" max="10754" width="19.42578125" style="2" customWidth="1"/>
    <col min="10755" max="10755" width="22.28515625" style="2" customWidth="1"/>
    <col min="10756" max="10756" width="16.28515625" style="2" customWidth="1"/>
    <col min="10757" max="10757" width="9.140625" style="2" customWidth="1"/>
    <col min="10758" max="10758" width="16.140625" style="2" customWidth="1"/>
    <col min="10759" max="10759" width="14.85546875" style="2" customWidth="1"/>
    <col min="10760" max="10760" width="9.140625" style="2" customWidth="1"/>
    <col min="10761" max="10761" width="14.28515625" style="2" customWidth="1"/>
    <col min="10762" max="10762" width="19.28515625" style="2" customWidth="1"/>
    <col min="10763" max="10763" width="9.140625" style="2" customWidth="1"/>
    <col min="10764" max="10764" width="20.28515625" style="2" customWidth="1"/>
    <col min="10765" max="10991" width="9.140625" style="2"/>
    <col min="10992" max="10992" width="40.7109375" style="2" customWidth="1"/>
    <col min="10993" max="10993" width="12.85546875" style="2" customWidth="1"/>
    <col min="10994" max="10994" width="9.140625" style="2" customWidth="1"/>
    <col min="10995" max="10995" width="13.28515625" style="2" customWidth="1"/>
    <col min="10996" max="10996" width="12" style="2" customWidth="1"/>
    <col min="10997" max="10997" width="9.140625" style="2" customWidth="1"/>
    <col min="10998" max="10998" width="16.7109375" style="2" customWidth="1"/>
    <col min="10999" max="10999" width="11.28515625" style="2" customWidth="1"/>
    <col min="11000" max="11000" width="9.140625" style="2" customWidth="1"/>
    <col min="11001" max="11001" width="15.42578125" style="2" customWidth="1"/>
    <col min="11002" max="11002" width="13.5703125" style="2" customWidth="1"/>
    <col min="11003" max="11003" width="9.140625" style="2" customWidth="1"/>
    <col min="11004" max="11004" width="15.140625" style="2" customWidth="1"/>
    <col min="11005" max="11005" width="15.5703125" style="2" customWidth="1"/>
    <col min="11006" max="11006" width="9.140625" style="2" customWidth="1"/>
    <col min="11007" max="11007" width="19.85546875" style="2" customWidth="1"/>
    <col min="11008" max="11008" width="15.140625" style="2" customWidth="1"/>
    <col min="11009" max="11009" width="9.140625" style="2" customWidth="1"/>
    <col min="11010" max="11010" width="19.42578125" style="2" customWidth="1"/>
    <col min="11011" max="11011" width="22.28515625" style="2" customWidth="1"/>
    <col min="11012" max="11012" width="16.28515625" style="2" customWidth="1"/>
    <col min="11013" max="11013" width="9.140625" style="2" customWidth="1"/>
    <col min="11014" max="11014" width="16.140625" style="2" customWidth="1"/>
    <col min="11015" max="11015" width="14.85546875" style="2" customWidth="1"/>
    <col min="11016" max="11016" width="9.140625" style="2" customWidth="1"/>
    <col min="11017" max="11017" width="14.28515625" style="2" customWidth="1"/>
    <col min="11018" max="11018" width="19.28515625" style="2" customWidth="1"/>
    <col min="11019" max="11019" width="9.140625" style="2" customWidth="1"/>
    <col min="11020" max="11020" width="20.28515625" style="2" customWidth="1"/>
    <col min="11021" max="11247" width="9.140625" style="2"/>
    <col min="11248" max="11248" width="40.7109375" style="2" customWidth="1"/>
    <col min="11249" max="11249" width="12.85546875" style="2" customWidth="1"/>
    <col min="11250" max="11250" width="9.140625" style="2" customWidth="1"/>
    <col min="11251" max="11251" width="13.28515625" style="2" customWidth="1"/>
    <col min="11252" max="11252" width="12" style="2" customWidth="1"/>
    <col min="11253" max="11253" width="9.140625" style="2" customWidth="1"/>
    <col min="11254" max="11254" width="16.7109375" style="2" customWidth="1"/>
    <col min="11255" max="11255" width="11.28515625" style="2" customWidth="1"/>
    <col min="11256" max="11256" width="9.140625" style="2" customWidth="1"/>
    <col min="11257" max="11257" width="15.42578125" style="2" customWidth="1"/>
    <col min="11258" max="11258" width="13.5703125" style="2" customWidth="1"/>
    <col min="11259" max="11259" width="9.140625" style="2" customWidth="1"/>
    <col min="11260" max="11260" width="15.140625" style="2" customWidth="1"/>
    <col min="11261" max="11261" width="15.5703125" style="2" customWidth="1"/>
    <col min="11262" max="11262" width="9.140625" style="2" customWidth="1"/>
    <col min="11263" max="11263" width="19.85546875" style="2" customWidth="1"/>
    <col min="11264" max="11264" width="15.140625" style="2" customWidth="1"/>
    <col min="11265" max="11265" width="9.140625" style="2" customWidth="1"/>
    <col min="11266" max="11266" width="19.42578125" style="2" customWidth="1"/>
    <col min="11267" max="11267" width="22.28515625" style="2" customWidth="1"/>
    <col min="11268" max="11268" width="16.28515625" style="2" customWidth="1"/>
    <col min="11269" max="11269" width="9.140625" style="2" customWidth="1"/>
    <col min="11270" max="11270" width="16.140625" style="2" customWidth="1"/>
    <col min="11271" max="11271" width="14.85546875" style="2" customWidth="1"/>
    <col min="11272" max="11272" width="9.140625" style="2" customWidth="1"/>
    <col min="11273" max="11273" width="14.28515625" style="2" customWidth="1"/>
    <col min="11274" max="11274" width="19.28515625" style="2" customWidth="1"/>
    <col min="11275" max="11275" width="9.140625" style="2" customWidth="1"/>
    <col min="11276" max="11276" width="20.28515625" style="2" customWidth="1"/>
    <col min="11277" max="11503" width="9.140625" style="2"/>
    <col min="11504" max="11504" width="40.7109375" style="2" customWidth="1"/>
    <col min="11505" max="11505" width="12.85546875" style="2" customWidth="1"/>
    <col min="11506" max="11506" width="9.140625" style="2" customWidth="1"/>
    <col min="11507" max="11507" width="13.28515625" style="2" customWidth="1"/>
    <col min="11508" max="11508" width="12" style="2" customWidth="1"/>
    <col min="11509" max="11509" width="9.140625" style="2" customWidth="1"/>
    <col min="11510" max="11510" width="16.7109375" style="2" customWidth="1"/>
    <col min="11511" max="11511" width="11.28515625" style="2" customWidth="1"/>
    <col min="11512" max="11512" width="9.140625" style="2" customWidth="1"/>
    <col min="11513" max="11513" width="15.42578125" style="2" customWidth="1"/>
    <col min="11514" max="11514" width="13.5703125" style="2" customWidth="1"/>
    <col min="11515" max="11515" width="9.140625" style="2" customWidth="1"/>
    <col min="11516" max="11516" width="15.140625" style="2" customWidth="1"/>
    <col min="11517" max="11517" width="15.5703125" style="2" customWidth="1"/>
    <col min="11518" max="11518" width="9.140625" style="2" customWidth="1"/>
    <col min="11519" max="11519" width="19.85546875" style="2" customWidth="1"/>
    <col min="11520" max="11520" width="15.140625" style="2" customWidth="1"/>
    <col min="11521" max="11521" width="9.140625" style="2" customWidth="1"/>
    <col min="11522" max="11522" width="19.42578125" style="2" customWidth="1"/>
    <col min="11523" max="11523" width="22.28515625" style="2" customWidth="1"/>
    <col min="11524" max="11524" width="16.28515625" style="2" customWidth="1"/>
    <col min="11525" max="11525" width="9.140625" style="2" customWidth="1"/>
    <col min="11526" max="11526" width="16.140625" style="2" customWidth="1"/>
    <col min="11527" max="11527" width="14.85546875" style="2" customWidth="1"/>
    <col min="11528" max="11528" width="9.140625" style="2" customWidth="1"/>
    <col min="11529" max="11529" width="14.28515625" style="2" customWidth="1"/>
    <col min="11530" max="11530" width="19.28515625" style="2" customWidth="1"/>
    <col min="11531" max="11531" width="9.140625" style="2" customWidth="1"/>
    <col min="11532" max="11532" width="20.28515625" style="2" customWidth="1"/>
    <col min="11533" max="11759" width="9.140625" style="2"/>
    <col min="11760" max="11760" width="40.7109375" style="2" customWidth="1"/>
    <col min="11761" max="11761" width="12.85546875" style="2" customWidth="1"/>
    <col min="11762" max="11762" width="9.140625" style="2" customWidth="1"/>
    <col min="11763" max="11763" width="13.28515625" style="2" customWidth="1"/>
    <col min="11764" max="11764" width="12" style="2" customWidth="1"/>
    <col min="11765" max="11765" width="9.140625" style="2" customWidth="1"/>
    <col min="11766" max="11766" width="16.7109375" style="2" customWidth="1"/>
    <col min="11767" max="11767" width="11.28515625" style="2" customWidth="1"/>
    <col min="11768" max="11768" width="9.140625" style="2" customWidth="1"/>
    <col min="11769" max="11769" width="15.42578125" style="2" customWidth="1"/>
    <col min="11770" max="11770" width="13.5703125" style="2" customWidth="1"/>
    <col min="11771" max="11771" width="9.140625" style="2" customWidth="1"/>
    <col min="11772" max="11772" width="15.140625" style="2" customWidth="1"/>
    <col min="11773" max="11773" width="15.5703125" style="2" customWidth="1"/>
    <col min="11774" max="11774" width="9.140625" style="2" customWidth="1"/>
    <col min="11775" max="11775" width="19.85546875" style="2" customWidth="1"/>
    <col min="11776" max="11776" width="15.140625" style="2" customWidth="1"/>
    <col min="11777" max="11777" width="9.140625" style="2" customWidth="1"/>
    <col min="11778" max="11778" width="19.42578125" style="2" customWidth="1"/>
    <col min="11779" max="11779" width="22.28515625" style="2" customWidth="1"/>
    <col min="11780" max="11780" width="16.28515625" style="2" customWidth="1"/>
    <col min="11781" max="11781" width="9.140625" style="2" customWidth="1"/>
    <col min="11782" max="11782" width="16.140625" style="2" customWidth="1"/>
    <col min="11783" max="11783" width="14.85546875" style="2" customWidth="1"/>
    <col min="11784" max="11784" width="9.140625" style="2" customWidth="1"/>
    <col min="11785" max="11785" width="14.28515625" style="2" customWidth="1"/>
    <col min="11786" max="11786" width="19.28515625" style="2" customWidth="1"/>
    <col min="11787" max="11787" width="9.140625" style="2" customWidth="1"/>
    <col min="11788" max="11788" width="20.28515625" style="2" customWidth="1"/>
    <col min="11789" max="12015" width="9.140625" style="2"/>
    <col min="12016" max="12016" width="40.7109375" style="2" customWidth="1"/>
    <col min="12017" max="12017" width="12.85546875" style="2" customWidth="1"/>
    <col min="12018" max="12018" width="9.140625" style="2" customWidth="1"/>
    <col min="12019" max="12019" width="13.28515625" style="2" customWidth="1"/>
    <col min="12020" max="12020" width="12" style="2" customWidth="1"/>
    <col min="12021" max="12021" width="9.140625" style="2" customWidth="1"/>
    <col min="12022" max="12022" width="16.7109375" style="2" customWidth="1"/>
    <col min="12023" max="12023" width="11.28515625" style="2" customWidth="1"/>
    <col min="12024" max="12024" width="9.140625" style="2" customWidth="1"/>
    <col min="12025" max="12025" width="15.42578125" style="2" customWidth="1"/>
    <col min="12026" max="12026" width="13.5703125" style="2" customWidth="1"/>
    <col min="12027" max="12027" width="9.140625" style="2" customWidth="1"/>
    <col min="12028" max="12028" width="15.140625" style="2" customWidth="1"/>
    <col min="12029" max="12029" width="15.5703125" style="2" customWidth="1"/>
    <col min="12030" max="12030" width="9.140625" style="2" customWidth="1"/>
    <col min="12031" max="12031" width="19.85546875" style="2" customWidth="1"/>
    <col min="12032" max="12032" width="15.140625" style="2" customWidth="1"/>
    <col min="12033" max="12033" width="9.140625" style="2" customWidth="1"/>
    <col min="12034" max="12034" width="19.42578125" style="2" customWidth="1"/>
    <col min="12035" max="12035" width="22.28515625" style="2" customWidth="1"/>
    <col min="12036" max="12036" width="16.28515625" style="2" customWidth="1"/>
    <col min="12037" max="12037" width="9.140625" style="2" customWidth="1"/>
    <col min="12038" max="12038" width="16.140625" style="2" customWidth="1"/>
    <col min="12039" max="12039" width="14.85546875" style="2" customWidth="1"/>
    <col min="12040" max="12040" width="9.140625" style="2" customWidth="1"/>
    <col min="12041" max="12041" width="14.28515625" style="2" customWidth="1"/>
    <col min="12042" max="12042" width="19.28515625" style="2" customWidth="1"/>
    <col min="12043" max="12043" width="9.140625" style="2" customWidth="1"/>
    <col min="12044" max="12044" width="20.28515625" style="2" customWidth="1"/>
    <col min="12045" max="12271" width="9.140625" style="2"/>
    <col min="12272" max="12272" width="40.7109375" style="2" customWidth="1"/>
    <col min="12273" max="12273" width="12.85546875" style="2" customWidth="1"/>
    <col min="12274" max="12274" width="9.140625" style="2" customWidth="1"/>
    <col min="12275" max="12275" width="13.28515625" style="2" customWidth="1"/>
    <col min="12276" max="12276" width="12" style="2" customWidth="1"/>
    <col min="12277" max="12277" width="9.140625" style="2" customWidth="1"/>
    <col min="12278" max="12278" width="16.7109375" style="2" customWidth="1"/>
    <col min="12279" max="12279" width="11.28515625" style="2" customWidth="1"/>
    <col min="12280" max="12280" width="9.140625" style="2" customWidth="1"/>
    <col min="12281" max="12281" width="15.42578125" style="2" customWidth="1"/>
    <col min="12282" max="12282" width="13.5703125" style="2" customWidth="1"/>
    <col min="12283" max="12283" width="9.140625" style="2" customWidth="1"/>
    <col min="12284" max="12284" width="15.140625" style="2" customWidth="1"/>
    <col min="12285" max="12285" width="15.5703125" style="2" customWidth="1"/>
    <col min="12286" max="12286" width="9.140625" style="2" customWidth="1"/>
    <col min="12287" max="12287" width="19.85546875" style="2" customWidth="1"/>
    <col min="12288" max="12288" width="15.140625" style="2" customWidth="1"/>
    <col min="12289" max="12289" width="9.140625" style="2" customWidth="1"/>
    <col min="12290" max="12290" width="19.42578125" style="2" customWidth="1"/>
    <col min="12291" max="12291" width="22.28515625" style="2" customWidth="1"/>
    <col min="12292" max="12292" width="16.28515625" style="2" customWidth="1"/>
    <col min="12293" max="12293" width="9.140625" style="2" customWidth="1"/>
    <col min="12294" max="12294" width="16.140625" style="2" customWidth="1"/>
    <col min="12295" max="12295" width="14.85546875" style="2" customWidth="1"/>
    <col min="12296" max="12296" width="9.140625" style="2" customWidth="1"/>
    <col min="12297" max="12297" width="14.28515625" style="2" customWidth="1"/>
    <col min="12298" max="12298" width="19.28515625" style="2" customWidth="1"/>
    <col min="12299" max="12299" width="9.140625" style="2" customWidth="1"/>
    <col min="12300" max="12300" width="20.28515625" style="2" customWidth="1"/>
    <col min="12301" max="12527" width="9.140625" style="2"/>
    <col min="12528" max="12528" width="40.7109375" style="2" customWidth="1"/>
    <col min="12529" max="12529" width="12.85546875" style="2" customWidth="1"/>
    <col min="12530" max="12530" width="9.140625" style="2" customWidth="1"/>
    <col min="12531" max="12531" width="13.28515625" style="2" customWidth="1"/>
    <col min="12532" max="12532" width="12" style="2" customWidth="1"/>
    <col min="12533" max="12533" width="9.140625" style="2" customWidth="1"/>
    <col min="12534" max="12534" width="16.7109375" style="2" customWidth="1"/>
    <col min="12535" max="12535" width="11.28515625" style="2" customWidth="1"/>
    <col min="12536" max="12536" width="9.140625" style="2" customWidth="1"/>
    <col min="12537" max="12537" width="15.42578125" style="2" customWidth="1"/>
    <col min="12538" max="12538" width="13.5703125" style="2" customWidth="1"/>
    <col min="12539" max="12539" width="9.140625" style="2" customWidth="1"/>
    <col min="12540" max="12540" width="15.140625" style="2" customWidth="1"/>
    <col min="12541" max="12541" width="15.5703125" style="2" customWidth="1"/>
    <col min="12542" max="12542" width="9.140625" style="2" customWidth="1"/>
    <col min="12543" max="12543" width="19.85546875" style="2" customWidth="1"/>
    <col min="12544" max="12544" width="15.140625" style="2" customWidth="1"/>
    <col min="12545" max="12545" width="9.140625" style="2" customWidth="1"/>
    <col min="12546" max="12546" width="19.42578125" style="2" customWidth="1"/>
    <col min="12547" max="12547" width="22.28515625" style="2" customWidth="1"/>
    <col min="12548" max="12548" width="16.28515625" style="2" customWidth="1"/>
    <col min="12549" max="12549" width="9.140625" style="2" customWidth="1"/>
    <col min="12550" max="12550" width="16.140625" style="2" customWidth="1"/>
    <col min="12551" max="12551" width="14.85546875" style="2" customWidth="1"/>
    <col min="12552" max="12552" width="9.140625" style="2" customWidth="1"/>
    <col min="12553" max="12553" width="14.28515625" style="2" customWidth="1"/>
    <col min="12554" max="12554" width="19.28515625" style="2" customWidth="1"/>
    <col min="12555" max="12555" width="9.140625" style="2" customWidth="1"/>
    <col min="12556" max="12556" width="20.28515625" style="2" customWidth="1"/>
    <col min="12557" max="12783" width="9.140625" style="2"/>
    <col min="12784" max="12784" width="40.7109375" style="2" customWidth="1"/>
    <col min="12785" max="12785" width="12.85546875" style="2" customWidth="1"/>
    <col min="12786" max="12786" width="9.140625" style="2" customWidth="1"/>
    <col min="12787" max="12787" width="13.28515625" style="2" customWidth="1"/>
    <col min="12788" max="12788" width="12" style="2" customWidth="1"/>
    <col min="12789" max="12789" width="9.140625" style="2" customWidth="1"/>
    <col min="12790" max="12790" width="16.7109375" style="2" customWidth="1"/>
    <col min="12791" max="12791" width="11.28515625" style="2" customWidth="1"/>
    <col min="12792" max="12792" width="9.140625" style="2" customWidth="1"/>
    <col min="12793" max="12793" width="15.42578125" style="2" customWidth="1"/>
    <col min="12794" max="12794" width="13.5703125" style="2" customWidth="1"/>
    <col min="12795" max="12795" width="9.140625" style="2" customWidth="1"/>
    <col min="12796" max="12796" width="15.140625" style="2" customWidth="1"/>
    <col min="12797" max="12797" width="15.5703125" style="2" customWidth="1"/>
    <col min="12798" max="12798" width="9.140625" style="2" customWidth="1"/>
    <col min="12799" max="12799" width="19.85546875" style="2" customWidth="1"/>
    <col min="12800" max="12800" width="15.140625" style="2" customWidth="1"/>
    <col min="12801" max="12801" width="9.140625" style="2" customWidth="1"/>
    <col min="12802" max="12802" width="19.42578125" style="2" customWidth="1"/>
    <col min="12803" max="12803" width="22.28515625" style="2" customWidth="1"/>
    <col min="12804" max="12804" width="16.28515625" style="2" customWidth="1"/>
    <col min="12805" max="12805" width="9.140625" style="2" customWidth="1"/>
    <col min="12806" max="12806" width="16.140625" style="2" customWidth="1"/>
    <col min="12807" max="12807" width="14.85546875" style="2" customWidth="1"/>
    <col min="12808" max="12808" width="9.140625" style="2" customWidth="1"/>
    <col min="12809" max="12809" width="14.28515625" style="2" customWidth="1"/>
    <col min="12810" max="12810" width="19.28515625" style="2" customWidth="1"/>
    <col min="12811" max="12811" width="9.140625" style="2" customWidth="1"/>
    <col min="12812" max="12812" width="20.28515625" style="2" customWidth="1"/>
    <col min="12813" max="13039" width="9.140625" style="2"/>
    <col min="13040" max="13040" width="40.7109375" style="2" customWidth="1"/>
    <col min="13041" max="13041" width="12.85546875" style="2" customWidth="1"/>
    <col min="13042" max="13042" width="9.140625" style="2" customWidth="1"/>
    <col min="13043" max="13043" width="13.28515625" style="2" customWidth="1"/>
    <col min="13044" max="13044" width="12" style="2" customWidth="1"/>
    <col min="13045" max="13045" width="9.140625" style="2" customWidth="1"/>
    <col min="13046" max="13046" width="16.7109375" style="2" customWidth="1"/>
    <col min="13047" max="13047" width="11.28515625" style="2" customWidth="1"/>
    <col min="13048" max="13048" width="9.140625" style="2" customWidth="1"/>
    <col min="13049" max="13049" width="15.42578125" style="2" customWidth="1"/>
    <col min="13050" max="13050" width="13.5703125" style="2" customWidth="1"/>
    <col min="13051" max="13051" width="9.140625" style="2" customWidth="1"/>
    <col min="13052" max="13052" width="15.140625" style="2" customWidth="1"/>
    <col min="13053" max="13053" width="15.5703125" style="2" customWidth="1"/>
    <col min="13054" max="13054" width="9.140625" style="2" customWidth="1"/>
    <col min="13055" max="13055" width="19.85546875" style="2" customWidth="1"/>
    <col min="13056" max="13056" width="15.140625" style="2" customWidth="1"/>
    <col min="13057" max="13057" width="9.140625" style="2" customWidth="1"/>
    <col min="13058" max="13058" width="19.42578125" style="2" customWidth="1"/>
    <col min="13059" max="13059" width="22.28515625" style="2" customWidth="1"/>
    <col min="13060" max="13060" width="16.28515625" style="2" customWidth="1"/>
    <col min="13061" max="13061" width="9.140625" style="2" customWidth="1"/>
    <col min="13062" max="13062" width="16.140625" style="2" customWidth="1"/>
    <col min="13063" max="13063" width="14.85546875" style="2" customWidth="1"/>
    <col min="13064" max="13064" width="9.140625" style="2" customWidth="1"/>
    <col min="13065" max="13065" width="14.28515625" style="2" customWidth="1"/>
    <col min="13066" max="13066" width="19.28515625" style="2" customWidth="1"/>
    <col min="13067" max="13067" width="9.140625" style="2" customWidth="1"/>
    <col min="13068" max="13068" width="20.28515625" style="2" customWidth="1"/>
    <col min="13069" max="13295" width="9.140625" style="2"/>
    <col min="13296" max="13296" width="40.7109375" style="2" customWidth="1"/>
    <col min="13297" max="13297" width="12.85546875" style="2" customWidth="1"/>
    <col min="13298" max="13298" width="9.140625" style="2" customWidth="1"/>
    <col min="13299" max="13299" width="13.28515625" style="2" customWidth="1"/>
    <col min="13300" max="13300" width="12" style="2" customWidth="1"/>
    <col min="13301" max="13301" width="9.140625" style="2" customWidth="1"/>
    <col min="13302" max="13302" width="16.7109375" style="2" customWidth="1"/>
    <col min="13303" max="13303" width="11.28515625" style="2" customWidth="1"/>
    <col min="13304" max="13304" width="9.140625" style="2" customWidth="1"/>
    <col min="13305" max="13305" width="15.42578125" style="2" customWidth="1"/>
    <col min="13306" max="13306" width="13.5703125" style="2" customWidth="1"/>
    <col min="13307" max="13307" width="9.140625" style="2" customWidth="1"/>
    <col min="13308" max="13308" width="15.140625" style="2" customWidth="1"/>
    <col min="13309" max="13309" width="15.5703125" style="2" customWidth="1"/>
    <col min="13310" max="13310" width="9.140625" style="2" customWidth="1"/>
    <col min="13311" max="13311" width="19.85546875" style="2" customWidth="1"/>
    <col min="13312" max="13312" width="15.140625" style="2" customWidth="1"/>
    <col min="13313" max="13313" width="9.140625" style="2" customWidth="1"/>
    <col min="13314" max="13314" width="19.42578125" style="2" customWidth="1"/>
    <col min="13315" max="13315" width="22.28515625" style="2" customWidth="1"/>
    <col min="13316" max="13316" width="16.28515625" style="2" customWidth="1"/>
    <col min="13317" max="13317" width="9.140625" style="2" customWidth="1"/>
    <col min="13318" max="13318" width="16.140625" style="2" customWidth="1"/>
    <col min="13319" max="13319" width="14.85546875" style="2" customWidth="1"/>
    <col min="13320" max="13320" width="9.140625" style="2" customWidth="1"/>
    <col min="13321" max="13321" width="14.28515625" style="2" customWidth="1"/>
    <col min="13322" max="13322" width="19.28515625" style="2" customWidth="1"/>
    <col min="13323" max="13323" width="9.140625" style="2" customWidth="1"/>
    <col min="13324" max="13324" width="20.28515625" style="2" customWidth="1"/>
    <col min="13325" max="13551" width="9.140625" style="2"/>
    <col min="13552" max="13552" width="40.7109375" style="2" customWidth="1"/>
    <col min="13553" max="13553" width="12.85546875" style="2" customWidth="1"/>
    <col min="13554" max="13554" width="9.140625" style="2" customWidth="1"/>
    <col min="13555" max="13555" width="13.28515625" style="2" customWidth="1"/>
    <col min="13556" max="13556" width="12" style="2" customWidth="1"/>
    <col min="13557" max="13557" width="9.140625" style="2" customWidth="1"/>
    <col min="13558" max="13558" width="16.7109375" style="2" customWidth="1"/>
    <col min="13559" max="13559" width="11.28515625" style="2" customWidth="1"/>
    <col min="13560" max="13560" width="9.140625" style="2" customWidth="1"/>
    <col min="13561" max="13561" width="15.42578125" style="2" customWidth="1"/>
    <col min="13562" max="13562" width="13.5703125" style="2" customWidth="1"/>
    <col min="13563" max="13563" width="9.140625" style="2" customWidth="1"/>
    <col min="13564" max="13564" width="15.140625" style="2" customWidth="1"/>
    <col min="13565" max="13565" width="15.5703125" style="2" customWidth="1"/>
    <col min="13566" max="13566" width="9.140625" style="2" customWidth="1"/>
    <col min="13567" max="13567" width="19.85546875" style="2" customWidth="1"/>
    <col min="13568" max="13568" width="15.140625" style="2" customWidth="1"/>
    <col min="13569" max="13569" width="9.140625" style="2" customWidth="1"/>
    <col min="13570" max="13570" width="19.42578125" style="2" customWidth="1"/>
    <col min="13571" max="13571" width="22.28515625" style="2" customWidth="1"/>
    <col min="13572" max="13572" width="16.28515625" style="2" customWidth="1"/>
    <col min="13573" max="13573" width="9.140625" style="2" customWidth="1"/>
    <col min="13574" max="13574" width="16.140625" style="2" customWidth="1"/>
    <col min="13575" max="13575" width="14.85546875" style="2" customWidth="1"/>
    <col min="13576" max="13576" width="9.140625" style="2" customWidth="1"/>
    <col min="13577" max="13577" width="14.28515625" style="2" customWidth="1"/>
    <col min="13578" max="13578" width="19.28515625" style="2" customWidth="1"/>
    <col min="13579" max="13579" width="9.140625" style="2" customWidth="1"/>
    <col min="13580" max="13580" width="20.28515625" style="2" customWidth="1"/>
    <col min="13581" max="13807" width="9.140625" style="2"/>
    <col min="13808" max="13808" width="40.7109375" style="2" customWidth="1"/>
    <col min="13809" max="13809" width="12.85546875" style="2" customWidth="1"/>
    <col min="13810" max="13810" width="9.140625" style="2" customWidth="1"/>
    <col min="13811" max="13811" width="13.28515625" style="2" customWidth="1"/>
    <col min="13812" max="13812" width="12" style="2" customWidth="1"/>
    <col min="13813" max="13813" width="9.140625" style="2" customWidth="1"/>
    <col min="13814" max="13814" width="16.7109375" style="2" customWidth="1"/>
    <col min="13815" max="13815" width="11.28515625" style="2" customWidth="1"/>
    <col min="13816" max="13816" width="9.140625" style="2" customWidth="1"/>
    <col min="13817" max="13817" width="15.42578125" style="2" customWidth="1"/>
    <col min="13818" max="13818" width="13.5703125" style="2" customWidth="1"/>
    <col min="13819" max="13819" width="9.140625" style="2" customWidth="1"/>
    <col min="13820" max="13820" width="15.140625" style="2" customWidth="1"/>
    <col min="13821" max="13821" width="15.5703125" style="2" customWidth="1"/>
    <col min="13822" max="13822" width="9.140625" style="2" customWidth="1"/>
    <col min="13823" max="13823" width="19.85546875" style="2" customWidth="1"/>
    <col min="13824" max="13824" width="15.140625" style="2" customWidth="1"/>
    <col min="13825" max="13825" width="9.140625" style="2" customWidth="1"/>
    <col min="13826" max="13826" width="19.42578125" style="2" customWidth="1"/>
    <col min="13827" max="13827" width="22.28515625" style="2" customWidth="1"/>
    <col min="13828" max="13828" width="16.28515625" style="2" customWidth="1"/>
    <col min="13829" max="13829" width="9.140625" style="2" customWidth="1"/>
    <col min="13830" max="13830" width="16.140625" style="2" customWidth="1"/>
    <col min="13831" max="13831" width="14.85546875" style="2" customWidth="1"/>
    <col min="13832" max="13832" width="9.140625" style="2" customWidth="1"/>
    <col min="13833" max="13833" width="14.28515625" style="2" customWidth="1"/>
    <col min="13834" max="13834" width="19.28515625" style="2" customWidth="1"/>
    <col min="13835" max="13835" width="9.140625" style="2" customWidth="1"/>
    <col min="13836" max="13836" width="20.28515625" style="2" customWidth="1"/>
    <col min="13837" max="14063" width="9.140625" style="2"/>
    <col min="14064" max="14064" width="40.7109375" style="2" customWidth="1"/>
    <col min="14065" max="14065" width="12.85546875" style="2" customWidth="1"/>
    <col min="14066" max="14066" width="9.140625" style="2" customWidth="1"/>
    <col min="14067" max="14067" width="13.28515625" style="2" customWidth="1"/>
    <col min="14068" max="14068" width="12" style="2" customWidth="1"/>
    <col min="14069" max="14069" width="9.140625" style="2" customWidth="1"/>
    <col min="14070" max="14070" width="16.7109375" style="2" customWidth="1"/>
    <col min="14071" max="14071" width="11.28515625" style="2" customWidth="1"/>
    <col min="14072" max="14072" width="9.140625" style="2" customWidth="1"/>
    <col min="14073" max="14073" width="15.42578125" style="2" customWidth="1"/>
    <col min="14074" max="14074" width="13.5703125" style="2" customWidth="1"/>
    <col min="14075" max="14075" width="9.140625" style="2" customWidth="1"/>
    <col min="14076" max="14076" width="15.140625" style="2" customWidth="1"/>
    <col min="14077" max="14077" width="15.5703125" style="2" customWidth="1"/>
    <col min="14078" max="14078" width="9.140625" style="2" customWidth="1"/>
    <col min="14079" max="14079" width="19.85546875" style="2" customWidth="1"/>
    <col min="14080" max="14080" width="15.140625" style="2" customWidth="1"/>
    <col min="14081" max="14081" width="9.140625" style="2" customWidth="1"/>
    <col min="14082" max="14082" width="19.42578125" style="2" customWidth="1"/>
    <col min="14083" max="14083" width="22.28515625" style="2" customWidth="1"/>
    <col min="14084" max="14084" width="16.28515625" style="2" customWidth="1"/>
    <col min="14085" max="14085" width="9.140625" style="2" customWidth="1"/>
    <col min="14086" max="14086" width="16.140625" style="2" customWidth="1"/>
    <col min="14087" max="14087" width="14.85546875" style="2" customWidth="1"/>
    <col min="14088" max="14088" width="9.140625" style="2" customWidth="1"/>
    <col min="14089" max="14089" width="14.28515625" style="2" customWidth="1"/>
    <col min="14090" max="14090" width="19.28515625" style="2" customWidth="1"/>
    <col min="14091" max="14091" width="9.140625" style="2" customWidth="1"/>
    <col min="14092" max="14092" width="20.28515625" style="2" customWidth="1"/>
    <col min="14093" max="14319" width="9.140625" style="2"/>
    <col min="14320" max="14320" width="40.7109375" style="2" customWidth="1"/>
    <col min="14321" max="14321" width="12.85546875" style="2" customWidth="1"/>
    <col min="14322" max="14322" width="9.140625" style="2" customWidth="1"/>
    <col min="14323" max="14323" width="13.28515625" style="2" customWidth="1"/>
    <col min="14324" max="14324" width="12" style="2" customWidth="1"/>
    <col min="14325" max="14325" width="9.140625" style="2" customWidth="1"/>
    <col min="14326" max="14326" width="16.7109375" style="2" customWidth="1"/>
    <col min="14327" max="14327" width="11.28515625" style="2" customWidth="1"/>
    <col min="14328" max="14328" width="9.140625" style="2" customWidth="1"/>
    <col min="14329" max="14329" width="15.42578125" style="2" customWidth="1"/>
    <col min="14330" max="14330" width="13.5703125" style="2" customWidth="1"/>
    <col min="14331" max="14331" width="9.140625" style="2" customWidth="1"/>
    <col min="14332" max="14332" width="15.140625" style="2" customWidth="1"/>
    <col min="14333" max="14333" width="15.5703125" style="2" customWidth="1"/>
    <col min="14334" max="14334" width="9.140625" style="2" customWidth="1"/>
    <col min="14335" max="14335" width="19.85546875" style="2" customWidth="1"/>
    <col min="14336" max="14336" width="15.140625" style="2" customWidth="1"/>
    <col min="14337" max="14337" width="9.140625" style="2" customWidth="1"/>
    <col min="14338" max="14338" width="19.42578125" style="2" customWidth="1"/>
    <col min="14339" max="14339" width="22.28515625" style="2" customWidth="1"/>
    <col min="14340" max="14340" width="16.28515625" style="2" customWidth="1"/>
    <col min="14341" max="14341" width="9.140625" style="2" customWidth="1"/>
    <col min="14342" max="14342" width="16.140625" style="2" customWidth="1"/>
    <col min="14343" max="14343" width="14.85546875" style="2" customWidth="1"/>
    <col min="14344" max="14344" width="9.140625" style="2" customWidth="1"/>
    <col min="14345" max="14345" width="14.28515625" style="2" customWidth="1"/>
    <col min="14346" max="14346" width="19.28515625" style="2" customWidth="1"/>
    <col min="14347" max="14347" width="9.140625" style="2" customWidth="1"/>
    <col min="14348" max="14348" width="20.28515625" style="2" customWidth="1"/>
    <col min="14349" max="14575" width="9.140625" style="2"/>
    <col min="14576" max="14576" width="40.7109375" style="2" customWidth="1"/>
    <col min="14577" max="14577" width="12.85546875" style="2" customWidth="1"/>
    <col min="14578" max="14578" width="9.140625" style="2" customWidth="1"/>
    <col min="14579" max="14579" width="13.28515625" style="2" customWidth="1"/>
    <col min="14580" max="14580" width="12" style="2" customWidth="1"/>
    <col min="14581" max="14581" width="9.140625" style="2" customWidth="1"/>
    <col min="14582" max="14582" width="16.7109375" style="2" customWidth="1"/>
    <col min="14583" max="14583" width="11.28515625" style="2" customWidth="1"/>
    <col min="14584" max="14584" width="9.140625" style="2" customWidth="1"/>
    <col min="14585" max="14585" width="15.42578125" style="2" customWidth="1"/>
    <col min="14586" max="14586" width="13.5703125" style="2" customWidth="1"/>
    <col min="14587" max="14587" width="9.140625" style="2" customWidth="1"/>
    <col min="14588" max="14588" width="15.140625" style="2" customWidth="1"/>
    <col min="14589" max="14589" width="15.5703125" style="2" customWidth="1"/>
    <col min="14590" max="14590" width="9.140625" style="2" customWidth="1"/>
    <col min="14591" max="14591" width="19.85546875" style="2" customWidth="1"/>
    <col min="14592" max="14592" width="15.140625" style="2" customWidth="1"/>
    <col min="14593" max="14593" width="9.140625" style="2" customWidth="1"/>
    <col min="14594" max="14594" width="19.42578125" style="2" customWidth="1"/>
    <col min="14595" max="14595" width="22.28515625" style="2" customWidth="1"/>
    <col min="14596" max="14596" width="16.28515625" style="2" customWidth="1"/>
    <col min="14597" max="14597" width="9.140625" style="2" customWidth="1"/>
    <col min="14598" max="14598" width="16.140625" style="2" customWidth="1"/>
    <col min="14599" max="14599" width="14.85546875" style="2" customWidth="1"/>
    <col min="14600" max="14600" width="9.140625" style="2" customWidth="1"/>
    <col min="14601" max="14601" width="14.28515625" style="2" customWidth="1"/>
    <col min="14602" max="14602" width="19.28515625" style="2" customWidth="1"/>
    <col min="14603" max="14603" width="9.140625" style="2" customWidth="1"/>
    <col min="14604" max="14604" width="20.28515625" style="2" customWidth="1"/>
    <col min="14605" max="14831" width="9.140625" style="2"/>
    <col min="14832" max="14832" width="40.7109375" style="2" customWidth="1"/>
    <col min="14833" max="14833" width="12.85546875" style="2" customWidth="1"/>
    <col min="14834" max="14834" width="9.140625" style="2" customWidth="1"/>
    <col min="14835" max="14835" width="13.28515625" style="2" customWidth="1"/>
    <col min="14836" max="14836" width="12" style="2" customWidth="1"/>
    <col min="14837" max="14837" width="9.140625" style="2" customWidth="1"/>
    <col min="14838" max="14838" width="16.7109375" style="2" customWidth="1"/>
    <col min="14839" max="14839" width="11.28515625" style="2" customWidth="1"/>
    <col min="14840" max="14840" width="9.140625" style="2" customWidth="1"/>
    <col min="14841" max="14841" width="15.42578125" style="2" customWidth="1"/>
    <col min="14842" max="14842" width="13.5703125" style="2" customWidth="1"/>
    <col min="14843" max="14843" width="9.140625" style="2" customWidth="1"/>
    <col min="14844" max="14844" width="15.140625" style="2" customWidth="1"/>
    <col min="14845" max="14845" width="15.5703125" style="2" customWidth="1"/>
    <col min="14846" max="14846" width="9.140625" style="2" customWidth="1"/>
    <col min="14847" max="14847" width="19.85546875" style="2" customWidth="1"/>
    <col min="14848" max="14848" width="15.140625" style="2" customWidth="1"/>
    <col min="14849" max="14849" width="9.140625" style="2" customWidth="1"/>
    <col min="14850" max="14850" width="19.42578125" style="2" customWidth="1"/>
    <col min="14851" max="14851" width="22.28515625" style="2" customWidth="1"/>
    <col min="14852" max="14852" width="16.28515625" style="2" customWidth="1"/>
    <col min="14853" max="14853" width="9.140625" style="2" customWidth="1"/>
    <col min="14854" max="14854" width="16.140625" style="2" customWidth="1"/>
    <col min="14855" max="14855" width="14.85546875" style="2" customWidth="1"/>
    <col min="14856" max="14856" width="9.140625" style="2" customWidth="1"/>
    <col min="14857" max="14857" width="14.28515625" style="2" customWidth="1"/>
    <col min="14858" max="14858" width="19.28515625" style="2" customWidth="1"/>
    <col min="14859" max="14859" width="9.140625" style="2" customWidth="1"/>
    <col min="14860" max="14860" width="20.28515625" style="2" customWidth="1"/>
    <col min="14861" max="15087" width="9.140625" style="2"/>
    <col min="15088" max="15088" width="40.7109375" style="2" customWidth="1"/>
    <col min="15089" max="15089" width="12.85546875" style="2" customWidth="1"/>
    <col min="15090" max="15090" width="9.140625" style="2" customWidth="1"/>
    <col min="15091" max="15091" width="13.28515625" style="2" customWidth="1"/>
    <col min="15092" max="15092" width="12" style="2" customWidth="1"/>
    <col min="15093" max="15093" width="9.140625" style="2" customWidth="1"/>
    <col min="15094" max="15094" width="16.7109375" style="2" customWidth="1"/>
    <col min="15095" max="15095" width="11.28515625" style="2" customWidth="1"/>
    <col min="15096" max="15096" width="9.140625" style="2" customWidth="1"/>
    <col min="15097" max="15097" width="15.42578125" style="2" customWidth="1"/>
    <col min="15098" max="15098" width="13.5703125" style="2" customWidth="1"/>
    <col min="15099" max="15099" width="9.140625" style="2" customWidth="1"/>
    <col min="15100" max="15100" width="15.140625" style="2" customWidth="1"/>
    <col min="15101" max="15101" width="15.5703125" style="2" customWidth="1"/>
    <col min="15102" max="15102" width="9.140625" style="2" customWidth="1"/>
    <col min="15103" max="15103" width="19.85546875" style="2" customWidth="1"/>
    <col min="15104" max="15104" width="15.140625" style="2" customWidth="1"/>
    <col min="15105" max="15105" width="9.140625" style="2" customWidth="1"/>
    <col min="15106" max="15106" width="19.42578125" style="2" customWidth="1"/>
    <col min="15107" max="15107" width="22.28515625" style="2" customWidth="1"/>
    <col min="15108" max="15108" width="16.28515625" style="2" customWidth="1"/>
    <col min="15109" max="15109" width="9.140625" style="2" customWidth="1"/>
    <col min="15110" max="15110" width="16.140625" style="2" customWidth="1"/>
    <col min="15111" max="15111" width="14.85546875" style="2" customWidth="1"/>
    <col min="15112" max="15112" width="9.140625" style="2" customWidth="1"/>
    <col min="15113" max="15113" width="14.28515625" style="2" customWidth="1"/>
    <col min="15114" max="15114" width="19.28515625" style="2" customWidth="1"/>
    <col min="15115" max="15115" width="9.140625" style="2" customWidth="1"/>
    <col min="15116" max="15116" width="20.28515625" style="2" customWidth="1"/>
    <col min="15117" max="15343" width="9.140625" style="2"/>
    <col min="15344" max="15344" width="40.7109375" style="2" customWidth="1"/>
    <col min="15345" max="15345" width="12.85546875" style="2" customWidth="1"/>
    <col min="15346" max="15346" width="9.140625" style="2" customWidth="1"/>
    <col min="15347" max="15347" width="13.28515625" style="2" customWidth="1"/>
    <col min="15348" max="15348" width="12" style="2" customWidth="1"/>
    <col min="15349" max="15349" width="9.140625" style="2" customWidth="1"/>
    <col min="15350" max="15350" width="16.7109375" style="2" customWidth="1"/>
    <col min="15351" max="15351" width="11.28515625" style="2" customWidth="1"/>
    <col min="15352" max="15352" width="9.140625" style="2" customWidth="1"/>
    <col min="15353" max="15353" width="15.42578125" style="2" customWidth="1"/>
    <col min="15354" max="15354" width="13.5703125" style="2" customWidth="1"/>
    <col min="15355" max="15355" width="9.140625" style="2" customWidth="1"/>
    <col min="15356" max="15356" width="15.140625" style="2" customWidth="1"/>
    <col min="15357" max="15357" width="15.5703125" style="2" customWidth="1"/>
    <col min="15358" max="15358" width="9.140625" style="2" customWidth="1"/>
    <col min="15359" max="15359" width="19.85546875" style="2" customWidth="1"/>
    <col min="15360" max="15360" width="15.140625" style="2" customWidth="1"/>
    <col min="15361" max="15361" width="9.140625" style="2" customWidth="1"/>
    <col min="15362" max="15362" width="19.42578125" style="2" customWidth="1"/>
    <col min="15363" max="15363" width="22.28515625" style="2" customWidth="1"/>
    <col min="15364" max="15364" width="16.28515625" style="2" customWidth="1"/>
    <col min="15365" max="15365" width="9.140625" style="2" customWidth="1"/>
    <col min="15366" max="15366" width="16.140625" style="2" customWidth="1"/>
    <col min="15367" max="15367" width="14.85546875" style="2" customWidth="1"/>
    <col min="15368" max="15368" width="9.140625" style="2" customWidth="1"/>
    <col min="15369" max="15369" width="14.28515625" style="2" customWidth="1"/>
    <col min="15370" max="15370" width="19.28515625" style="2" customWidth="1"/>
    <col min="15371" max="15371" width="9.140625" style="2" customWidth="1"/>
    <col min="15372" max="15372" width="20.28515625" style="2" customWidth="1"/>
    <col min="15373" max="15599" width="9.140625" style="2"/>
    <col min="15600" max="15600" width="40.7109375" style="2" customWidth="1"/>
    <col min="15601" max="15601" width="12.85546875" style="2" customWidth="1"/>
    <col min="15602" max="15602" width="9.140625" style="2" customWidth="1"/>
    <col min="15603" max="15603" width="13.28515625" style="2" customWidth="1"/>
    <col min="15604" max="15604" width="12" style="2" customWidth="1"/>
    <col min="15605" max="15605" width="9.140625" style="2" customWidth="1"/>
    <col min="15606" max="15606" width="16.7109375" style="2" customWidth="1"/>
    <col min="15607" max="15607" width="11.28515625" style="2" customWidth="1"/>
    <col min="15608" max="15608" width="9.140625" style="2" customWidth="1"/>
    <col min="15609" max="15609" width="15.42578125" style="2" customWidth="1"/>
    <col min="15610" max="15610" width="13.5703125" style="2" customWidth="1"/>
    <col min="15611" max="15611" width="9.140625" style="2" customWidth="1"/>
    <col min="15612" max="15612" width="15.140625" style="2" customWidth="1"/>
    <col min="15613" max="15613" width="15.5703125" style="2" customWidth="1"/>
    <col min="15614" max="15614" width="9.140625" style="2" customWidth="1"/>
    <col min="15615" max="15615" width="19.85546875" style="2" customWidth="1"/>
    <col min="15616" max="15616" width="15.140625" style="2" customWidth="1"/>
    <col min="15617" max="15617" width="9.140625" style="2" customWidth="1"/>
    <col min="15618" max="15618" width="19.42578125" style="2" customWidth="1"/>
    <col min="15619" max="15619" width="22.28515625" style="2" customWidth="1"/>
    <col min="15620" max="15620" width="16.28515625" style="2" customWidth="1"/>
    <col min="15621" max="15621" width="9.140625" style="2" customWidth="1"/>
    <col min="15622" max="15622" width="16.140625" style="2" customWidth="1"/>
    <col min="15623" max="15623" width="14.85546875" style="2" customWidth="1"/>
    <col min="15624" max="15624" width="9.140625" style="2" customWidth="1"/>
    <col min="15625" max="15625" width="14.28515625" style="2" customWidth="1"/>
    <col min="15626" max="15626" width="19.28515625" style="2" customWidth="1"/>
    <col min="15627" max="15627" width="9.140625" style="2" customWidth="1"/>
    <col min="15628" max="15628" width="20.28515625" style="2" customWidth="1"/>
    <col min="15629" max="15855" width="9.140625" style="2"/>
    <col min="15856" max="15856" width="40.7109375" style="2" customWidth="1"/>
    <col min="15857" max="15857" width="12.85546875" style="2" customWidth="1"/>
    <col min="15858" max="15858" width="9.140625" style="2" customWidth="1"/>
    <col min="15859" max="15859" width="13.28515625" style="2" customWidth="1"/>
    <col min="15860" max="15860" width="12" style="2" customWidth="1"/>
    <col min="15861" max="15861" width="9.140625" style="2" customWidth="1"/>
    <col min="15862" max="15862" width="16.7109375" style="2" customWidth="1"/>
    <col min="15863" max="15863" width="11.28515625" style="2" customWidth="1"/>
    <col min="15864" max="15864" width="9.140625" style="2" customWidth="1"/>
    <col min="15865" max="15865" width="15.42578125" style="2" customWidth="1"/>
    <col min="15866" max="15866" width="13.5703125" style="2" customWidth="1"/>
    <col min="15867" max="15867" width="9.140625" style="2" customWidth="1"/>
    <col min="15868" max="15868" width="15.140625" style="2" customWidth="1"/>
    <col min="15869" max="15869" width="15.5703125" style="2" customWidth="1"/>
    <col min="15870" max="15870" width="9.140625" style="2" customWidth="1"/>
    <col min="15871" max="15871" width="19.85546875" style="2" customWidth="1"/>
    <col min="15872" max="15872" width="15.140625" style="2" customWidth="1"/>
    <col min="15873" max="15873" width="9.140625" style="2" customWidth="1"/>
    <col min="15874" max="15874" width="19.42578125" style="2" customWidth="1"/>
    <col min="15875" max="15875" width="22.28515625" style="2" customWidth="1"/>
    <col min="15876" max="15876" width="16.28515625" style="2" customWidth="1"/>
    <col min="15877" max="15877" width="9.140625" style="2" customWidth="1"/>
    <col min="15878" max="15878" width="16.140625" style="2" customWidth="1"/>
    <col min="15879" max="15879" width="14.85546875" style="2" customWidth="1"/>
    <col min="15880" max="15880" width="9.140625" style="2" customWidth="1"/>
    <col min="15881" max="15881" width="14.28515625" style="2" customWidth="1"/>
    <col min="15882" max="15882" width="19.28515625" style="2" customWidth="1"/>
    <col min="15883" max="15883" width="9.140625" style="2" customWidth="1"/>
    <col min="15884" max="15884" width="20.28515625" style="2" customWidth="1"/>
    <col min="15885" max="16111" width="9.140625" style="2"/>
    <col min="16112" max="16112" width="40.7109375" style="2" customWidth="1"/>
    <col min="16113" max="16113" width="12.85546875" style="2" customWidth="1"/>
    <col min="16114" max="16114" width="9.140625" style="2" customWidth="1"/>
    <col min="16115" max="16115" width="13.28515625" style="2" customWidth="1"/>
    <col min="16116" max="16116" width="12" style="2" customWidth="1"/>
    <col min="16117" max="16117" width="9.140625" style="2" customWidth="1"/>
    <col min="16118" max="16118" width="16.7109375" style="2" customWidth="1"/>
    <col min="16119" max="16119" width="11.28515625" style="2" customWidth="1"/>
    <col min="16120" max="16120" width="9.140625" style="2" customWidth="1"/>
    <col min="16121" max="16121" width="15.42578125" style="2" customWidth="1"/>
    <col min="16122" max="16122" width="13.5703125" style="2" customWidth="1"/>
    <col min="16123" max="16123" width="9.140625" style="2" customWidth="1"/>
    <col min="16124" max="16124" width="15.140625" style="2" customWidth="1"/>
    <col min="16125" max="16125" width="15.5703125" style="2" customWidth="1"/>
    <col min="16126" max="16126" width="9.140625" style="2" customWidth="1"/>
    <col min="16127" max="16127" width="19.85546875" style="2" customWidth="1"/>
    <col min="16128" max="16128" width="15.140625" style="2" customWidth="1"/>
    <col min="16129" max="16129" width="9.140625" style="2" customWidth="1"/>
    <col min="16130" max="16130" width="19.42578125" style="2" customWidth="1"/>
    <col min="16131" max="16131" width="22.28515625" style="2" customWidth="1"/>
    <col min="16132" max="16132" width="16.28515625" style="2" customWidth="1"/>
    <col min="16133" max="16133" width="9.140625" style="2" customWidth="1"/>
    <col min="16134" max="16134" width="16.140625" style="2" customWidth="1"/>
    <col min="16135" max="16135" width="14.85546875" style="2" customWidth="1"/>
    <col min="16136" max="16136" width="9.140625" style="2" customWidth="1"/>
    <col min="16137" max="16137" width="14.28515625" style="2" customWidth="1"/>
    <col min="16138" max="16138" width="19.28515625" style="2" customWidth="1"/>
    <col min="16139" max="16139" width="9.140625" style="2" customWidth="1"/>
    <col min="16140" max="16140" width="20.28515625" style="2" customWidth="1"/>
    <col min="16141" max="16384" width="9.140625" style="2"/>
  </cols>
  <sheetData>
    <row r="1" spans="1:33" ht="45" customHeight="1" x14ac:dyDescent="0.25">
      <c r="A1" s="82" t="s">
        <v>212</v>
      </c>
      <c r="B1" s="83" t="s">
        <v>213</v>
      </c>
      <c r="C1" s="84" t="s">
        <v>214</v>
      </c>
      <c r="D1" s="85"/>
      <c r="E1" s="84" t="s">
        <v>215</v>
      </c>
      <c r="F1" s="85"/>
      <c r="G1" s="84" t="s">
        <v>216</v>
      </c>
      <c r="H1" s="85"/>
      <c r="I1" s="84" t="s">
        <v>217</v>
      </c>
      <c r="J1" s="85"/>
      <c r="K1" s="84" t="s">
        <v>218</v>
      </c>
      <c r="L1" s="85"/>
      <c r="M1" s="86" t="s">
        <v>219</v>
      </c>
      <c r="N1" s="85"/>
      <c r="O1" s="86" t="s">
        <v>220</v>
      </c>
      <c r="P1" s="87" t="s">
        <v>221</v>
      </c>
      <c r="Q1" s="85"/>
      <c r="R1" s="87" t="s">
        <v>222</v>
      </c>
      <c r="S1" s="85"/>
      <c r="T1" s="87" t="s">
        <v>223</v>
      </c>
      <c r="U1" s="85"/>
      <c r="V1" s="88"/>
      <c r="W1" s="128" t="s">
        <v>241</v>
      </c>
      <c r="X1" s="106" t="s">
        <v>214</v>
      </c>
      <c r="Y1" s="106" t="s">
        <v>215</v>
      </c>
      <c r="Z1" s="106" t="s">
        <v>216</v>
      </c>
      <c r="AA1" s="106" t="s">
        <v>217</v>
      </c>
      <c r="AB1" s="106" t="s">
        <v>218</v>
      </c>
      <c r="AC1" s="107" t="s">
        <v>219</v>
      </c>
      <c r="AD1" s="108" t="s">
        <v>220</v>
      </c>
      <c r="AE1" s="109" t="s">
        <v>221</v>
      </c>
      <c r="AF1" s="109" t="s">
        <v>222</v>
      </c>
      <c r="AG1" s="110" t="s">
        <v>223</v>
      </c>
    </row>
    <row r="2" spans="1:33" ht="45" customHeight="1" x14ac:dyDescent="0.25">
      <c r="A2" s="89"/>
      <c r="B2" s="69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  <c r="U2" s="63"/>
      <c r="V2" s="90"/>
      <c r="W2" s="130"/>
      <c r="X2" s="111"/>
      <c r="Y2" s="111"/>
      <c r="Z2" s="111"/>
      <c r="AA2" s="111"/>
      <c r="AB2" s="111"/>
      <c r="AC2" s="112"/>
      <c r="AD2" s="113"/>
      <c r="AE2" s="114"/>
      <c r="AF2" s="114"/>
      <c r="AG2" s="115"/>
    </row>
    <row r="3" spans="1:33" ht="24.95" customHeight="1" x14ac:dyDescent="0.25">
      <c r="A3" s="89"/>
      <c r="B3" s="69"/>
      <c r="C3" s="52" t="s">
        <v>224</v>
      </c>
      <c r="D3" s="52" t="s">
        <v>225</v>
      </c>
      <c r="E3" s="52" t="s">
        <v>224</v>
      </c>
      <c r="F3" s="52" t="s">
        <v>225</v>
      </c>
      <c r="G3" s="52" t="s">
        <v>224</v>
      </c>
      <c r="H3" s="52" t="s">
        <v>225</v>
      </c>
      <c r="I3" s="52" t="s">
        <v>224</v>
      </c>
      <c r="J3" s="52" t="s">
        <v>225</v>
      </c>
      <c r="K3" s="52" t="s">
        <v>224</v>
      </c>
      <c r="L3" s="52" t="s">
        <v>225</v>
      </c>
      <c r="M3" s="25" t="s">
        <v>224</v>
      </c>
      <c r="N3" s="25" t="s">
        <v>225</v>
      </c>
      <c r="O3" s="63"/>
      <c r="P3" s="17" t="s">
        <v>224</v>
      </c>
      <c r="Q3" s="17" t="s">
        <v>225</v>
      </c>
      <c r="R3" s="17" t="s">
        <v>224</v>
      </c>
      <c r="S3" s="17" t="s">
        <v>225</v>
      </c>
      <c r="T3" s="17" t="s">
        <v>224</v>
      </c>
      <c r="U3" s="17" t="s">
        <v>225</v>
      </c>
      <c r="V3" s="90"/>
      <c r="W3" s="130"/>
      <c r="X3" s="116" t="s">
        <v>240</v>
      </c>
      <c r="Y3" s="116" t="s">
        <v>240</v>
      </c>
      <c r="Z3" s="116" t="s">
        <v>240</v>
      </c>
      <c r="AA3" s="116" t="s">
        <v>240</v>
      </c>
      <c r="AB3" s="116" t="s">
        <v>240</v>
      </c>
      <c r="AC3" s="117" t="s">
        <v>240</v>
      </c>
      <c r="AD3" s="113"/>
      <c r="AE3" s="118" t="s">
        <v>240</v>
      </c>
      <c r="AF3" s="118" t="s">
        <v>240</v>
      </c>
      <c r="AG3" s="119" t="s">
        <v>240</v>
      </c>
    </row>
    <row r="4" spans="1:33" x14ac:dyDescent="0.25">
      <c r="A4" s="89"/>
      <c r="B4" s="69"/>
      <c r="C4" s="18"/>
      <c r="D4" s="18"/>
      <c r="E4" s="18"/>
      <c r="F4" s="18"/>
      <c r="G4" s="18"/>
      <c r="H4" s="18"/>
      <c r="I4" s="18"/>
      <c r="J4" s="19" t="s">
        <v>226</v>
      </c>
      <c r="K4" s="18"/>
      <c r="L4" s="19" t="s">
        <v>226</v>
      </c>
      <c r="M4" s="20"/>
      <c r="N4" s="19" t="s">
        <v>226</v>
      </c>
      <c r="O4" s="20"/>
      <c r="P4" s="18"/>
      <c r="Q4" s="19" t="s">
        <v>226</v>
      </c>
      <c r="R4" s="18"/>
      <c r="S4" s="19" t="s">
        <v>226</v>
      </c>
      <c r="T4" s="18"/>
      <c r="U4" s="19" t="s">
        <v>226</v>
      </c>
      <c r="V4" s="90"/>
      <c r="W4" s="130"/>
      <c r="X4" s="18"/>
      <c r="Y4" s="18"/>
      <c r="Z4" s="18"/>
      <c r="AA4" s="19" t="s">
        <v>226</v>
      </c>
      <c r="AB4" s="19" t="s">
        <v>226</v>
      </c>
      <c r="AC4" s="19" t="s">
        <v>226</v>
      </c>
      <c r="AD4" s="20"/>
      <c r="AE4" s="19" t="s">
        <v>226</v>
      </c>
      <c r="AF4" s="19" t="s">
        <v>226</v>
      </c>
      <c r="AG4" s="91" t="s">
        <v>226</v>
      </c>
    </row>
    <row r="5" spans="1:33" x14ac:dyDescent="0.25">
      <c r="A5" s="92">
        <v>1</v>
      </c>
      <c r="B5" s="21">
        <v>2</v>
      </c>
      <c r="C5" s="21">
        <v>3</v>
      </c>
      <c r="D5" s="21">
        <v>4</v>
      </c>
      <c r="E5" s="21">
        <v>5</v>
      </c>
      <c r="F5" s="21">
        <v>6</v>
      </c>
      <c r="G5" s="21">
        <v>7</v>
      </c>
      <c r="H5" s="21">
        <v>8</v>
      </c>
      <c r="I5" s="21">
        <v>9</v>
      </c>
      <c r="J5" s="21">
        <v>10</v>
      </c>
      <c r="K5" s="21">
        <v>11</v>
      </c>
      <c r="L5" s="21">
        <v>12</v>
      </c>
      <c r="M5" s="21">
        <v>13</v>
      </c>
      <c r="N5" s="21">
        <v>14</v>
      </c>
      <c r="O5" s="21">
        <v>15</v>
      </c>
      <c r="P5" s="21">
        <v>16</v>
      </c>
      <c r="Q5" s="21">
        <v>17</v>
      </c>
      <c r="R5" s="21">
        <v>18</v>
      </c>
      <c r="S5" s="21">
        <v>19</v>
      </c>
      <c r="T5" s="21">
        <v>20</v>
      </c>
      <c r="U5" s="21">
        <v>21</v>
      </c>
      <c r="V5" s="90"/>
      <c r="W5" s="21">
        <v>2</v>
      </c>
      <c r="X5" s="21">
        <v>4</v>
      </c>
      <c r="Y5" s="21">
        <v>6</v>
      </c>
      <c r="Z5" s="21">
        <v>8</v>
      </c>
      <c r="AA5" s="21">
        <v>10</v>
      </c>
      <c r="AB5" s="21">
        <v>12</v>
      </c>
      <c r="AC5" s="21">
        <v>14</v>
      </c>
      <c r="AD5" s="21">
        <v>15</v>
      </c>
      <c r="AE5" s="21">
        <v>17</v>
      </c>
      <c r="AF5" s="21">
        <v>19</v>
      </c>
      <c r="AG5" s="93">
        <v>21</v>
      </c>
    </row>
    <row r="6" spans="1:33" ht="20.100000000000001" customHeight="1" thickBot="1" x14ac:dyDescent="0.3">
      <c r="A6" s="94" t="s">
        <v>0</v>
      </c>
      <c r="B6" s="95" t="s">
        <v>238</v>
      </c>
      <c r="C6" s="96">
        <f>SUM(C7:C1000)</f>
        <v>0</v>
      </c>
      <c r="D6" s="96">
        <f t="shared" ref="D6:U6" si="0">SUM(D7:D1000)</f>
        <v>0</v>
      </c>
      <c r="E6" s="96">
        <f t="shared" si="0"/>
        <v>0</v>
      </c>
      <c r="F6" s="96">
        <f t="shared" si="0"/>
        <v>0</v>
      </c>
      <c r="G6" s="96">
        <f t="shared" si="0"/>
        <v>0</v>
      </c>
      <c r="H6" s="96">
        <f t="shared" si="0"/>
        <v>0</v>
      </c>
      <c r="I6" s="96">
        <f t="shared" si="0"/>
        <v>0</v>
      </c>
      <c r="J6" s="96">
        <f t="shared" si="0"/>
        <v>0</v>
      </c>
      <c r="K6" s="96">
        <f t="shared" si="0"/>
        <v>0</v>
      </c>
      <c r="L6" s="96">
        <f t="shared" si="0"/>
        <v>0</v>
      </c>
      <c r="M6" s="96">
        <f t="shared" si="0"/>
        <v>0</v>
      </c>
      <c r="N6" s="96">
        <f t="shared" si="0"/>
        <v>0</v>
      </c>
      <c r="O6" s="96">
        <f t="shared" si="0"/>
        <v>0</v>
      </c>
      <c r="P6" s="96">
        <f t="shared" si="0"/>
        <v>0</v>
      </c>
      <c r="Q6" s="96">
        <f t="shared" si="0"/>
        <v>0</v>
      </c>
      <c r="R6" s="96">
        <f t="shared" si="0"/>
        <v>0</v>
      </c>
      <c r="S6" s="96">
        <f t="shared" si="0"/>
        <v>0</v>
      </c>
      <c r="T6" s="96">
        <f t="shared" si="0"/>
        <v>0</v>
      </c>
      <c r="U6" s="96">
        <f t="shared" si="0"/>
        <v>0</v>
      </c>
      <c r="V6" s="97"/>
      <c r="W6" s="99" t="s">
        <v>238</v>
      </c>
      <c r="X6" s="96">
        <f>D6-C6-'Пред.отч_разрез МО_ГП'!D6</f>
        <v>0</v>
      </c>
      <c r="Y6" s="96">
        <f>F6-E6-'Пред.отч_разрез МО_ГП'!F6</f>
        <v>0</v>
      </c>
      <c r="Z6" s="96">
        <f>H6-G6-'Пред.отч_разрез МО_ГП'!H6</f>
        <v>0</v>
      </c>
      <c r="AA6" s="96">
        <f>J6-I6-'Пред.отч_разрез МО_ГП'!J6</f>
        <v>0</v>
      </c>
      <c r="AB6" s="96">
        <f>L6-K6-'Пред.отч_разрез МО_ГП'!L6</f>
        <v>0</v>
      </c>
      <c r="AC6" s="96">
        <f>N6-M6-'Пред.отч_разрез МО_ГП'!N6</f>
        <v>0</v>
      </c>
      <c r="AD6" s="96">
        <f>O6-'Пред.отч_разрез МО_ГП'!O6</f>
        <v>0</v>
      </c>
      <c r="AE6" s="96">
        <f>Q6-P6-'Пред.отч_разрез МО_ГП'!Q6</f>
        <v>0</v>
      </c>
      <c r="AF6" s="96">
        <f>S6-R6-'Пред.отч_разрез МО_ГП'!S6</f>
        <v>0</v>
      </c>
      <c r="AG6" s="98">
        <f>U6-T6-'Пред.отч_разрез МО_ГП'!U6</f>
        <v>0</v>
      </c>
    </row>
    <row r="7" spans="1:33" ht="15" customHeight="1" x14ac:dyDescent="0.25">
      <c r="A7" s="80">
        <v>1</v>
      </c>
      <c r="B7" s="80"/>
      <c r="C7" s="81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81"/>
      <c r="S7" s="81"/>
      <c r="T7" s="81"/>
      <c r="U7" s="81"/>
      <c r="W7" s="80">
        <f>B7</f>
        <v>0</v>
      </c>
      <c r="X7" s="81" t="e">
        <f>D7-C7-VLOOKUP(B7, 'Пред.отч_разрез МО_ГП'!B:AA, 3, FALSE)</f>
        <v>#N/A</v>
      </c>
      <c r="Y7" s="81" t="e">
        <f>F7-E7-VLOOKUP(B7, 'Пред.отч_разрез МО_ГП'!B:AA, 5, FALSE)</f>
        <v>#N/A</v>
      </c>
      <c r="Z7" s="81" t="e">
        <f>H7-G7-VLOOKUP(B7, 'Пред.отч_разрез МО_ГП'!B:AA, 7, FALSE)</f>
        <v>#N/A</v>
      </c>
      <c r="AA7" s="81" t="e">
        <f>J7-I7-VLOOKUP(B7, 'Пред.отч_разрез МО_ГП'!B:AA, 9, FALSE)</f>
        <v>#N/A</v>
      </c>
      <c r="AB7" s="81" t="e">
        <f>L7-K7-VLOOKUP(B7, 'Пред.отч_разрез МО_ГП'!B:AA, 11, FALSE)</f>
        <v>#N/A</v>
      </c>
      <c r="AC7" s="81" t="e">
        <f>N7-M7-VLOOKUP(B7, 'Пред.отч_разрез МО_ГП'!B:AA, 13, FALSE)</f>
        <v>#N/A</v>
      </c>
      <c r="AD7" s="81" t="e">
        <f>O7-VLOOKUP(B7, 'Пред.отч_разрез МО_ГП'!B:AA, 14, FALSE)</f>
        <v>#N/A</v>
      </c>
      <c r="AE7" s="81" t="e">
        <f>Q7-P7-VLOOKUP(B7, 'Пред.отч_разрез МО_ГП'!B:AA, 16, FALSE)</f>
        <v>#N/A</v>
      </c>
      <c r="AF7" s="81" t="e">
        <f>S7-R7-VLOOKUP(B7, 'Пред.отч_разрез МО_ГП'!B:AA, 18, FALSE)</f>
        <v>#N/A</v>
      </c>
      <c r="AG7" s="81" t="e">
        <f>U7-T7-VLOOKUP(B7, 'Пред.отч_разрез МО_ГП'!B:AA, 20, FALSE)</f>
        <v>#N/A</v>
      </c>
    </row>
    <row r="8" spans="1:33" ht="15" customHeight="1" x14ac:dyDescent="0.25">
      <c r="A8" s="22">
        <v>2</v>
      </c>
      <c r="B8" s="22"/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W8" s="22">
        <f t="shared" ref="W8:W71" si="1">B8</f>
        <v>0</v>
      </c>
      <c r="X8" s="46" t="e">
        <f>D8-C8-VLOOKUP(B8, 'Пред.отч_разрез МО_ГП'!B:AA, 3, FALSE)</f>
        <v>#N/A</v>
      </c>
      <c r="Y8" s="46" t="e">
        <f>F8-E8-VLOOKUP(B8, 'Пред.отч_разрез МО_ГП'!B:AA, 5, FALSE)</f>
        <v>#N/A</v>
      </c>
      <c r="Z8" s="46" t="e">
        <f>H8-G8-VLOOKUP(B8, 'Пред.отч_разрез МО_ГП'!B:AA, 7, FALSE)</f>
        <v>#N/A</v>
      </c>
      <c r="AA8" s="46" t="e">
        <f>J8-I8-VLOOKUP(B8, 'Пред.отч_разрез МО_ГП'!B:AA, 9, FALSE)</f>
        <v>#N/A</v>
      </c>
      <c r="AB8" s="81" t="e">
        <f>L8-K8-VLOOKUP(B8, 'Пред.отч_разрез МО_ГП'!B:AA, 11, FALSE)</f>
        <v>#N/A</v>
      </c>
      <c r="AC8" s="81" t="e">
        <f>N8-M8-VLOOKUP(B8, 'Пред.отч_разрез МО_ГП'!B:AA, 13, FALSE)</f>
        <v>#N/A</v>
      </c>
      <c r="AD8" s="81" t="e">
        <f>O8-VLOOKUP(B8, 'Пред.отч_разрез МО_ГП'!B:AA, 14, FALSE)</f>
        <v>#N/A</v>
      </c>
      <c r="AE8" s="81" t="e">
        <f>Q8-P8-VLOOKUP(B8, 'Пред.отч_разрез МО_ГП'!B:AA, 16, FALSE)</f>
        <v>#N/A</v>
      </c>
      <c r="AF8" s="81" t="e">
        <f>S8-R8-VLOOKUP(B8, 'Пред.отч_разрез МО_ГП'!B:AA, 18, FALSE)</f>
        <v>#N/A</v>
      </c>
      <c r="AG8" s="81" t="e">
        <f>U8-T8-VLOOKUP(B8, 'Пред.отч_разрез МО_ГП'!B:AA, 20, FALSE)</f>
        <v>#N/A</v>
      </c>
    </row>
    <row r="9" spans="1:33" ht="15" customHeight="1" x14ac:dyDescent="0.25">
      <c r="A9" s="22">
        <v>3</v>
      </c>
      <c r="B9" s="22"/>
      <c r="C9" s="46"/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W9" s="22">
        <f t="shared" si="1"/>
        <v>0</v>
      </c>
      <c r="X9" s="46" t="e">
        <f>D9-C9-VLOOKUP(B9, 'Пред.отч_разрез МО_ГП'!B:AA, 3, FALSE)</f>
        <v>#N/A</v>
      </c>
      <c r="Y9" s="46" t="e">
        <f>F9-E9-VLOOKUP(B9, 'Пред.отч_разрез МО_ГП'!B:AA, 5, FALSE)</f>
        <v>#N/A</v>
      </c>
      <c r="Z9" s="46" t="e">
        <f>H9-G9-VLOOKUP(B9, 'Пред.отч_разрез МО_ГП'!B:AA, 7, FALSE)</f>
        <v>#N/A</v>
      </c>
      <c r="AA9" s="46" t="e">
        <f>J9-I9-VLOOKUP(B9, 'Пред.отч_разрез МО_ГП'!B:AA, 9, FALSE)</f>
        <v>#N/A</v>
      </c>
      <c r="AB9" s="81" t="e">
        <f>L9-K9-VLOOKUP(B9, 'Пред.отч_разрез МО_ГП'!B:AA, 11, FALSE)</f>
        <v>#N/A</v>
      </c>
      <c r="AC9" s="81" t="e">
        <f>N9-M9-VLOOKUP(B9, 'Пред.отч_разрез МО_ГП'!B:AA, 13, FALSE)</f>
        <v>#N/A</v>
      </c>
      <c r="AD9" s="81" t="e">
        <f>O9-VLOOKUP(B9, 'Пред.отч_разрез МО_ГП'!B:AA, 14, FALSE)</f>
        <v>#N/A</v>
      </c>
      <c r="AE9" s="81" t="e">
        <f>Q9-P9-VLOOKUP(B9, 'Пред.отч_разрез МО_ГП'!B:AA, 16, FALSE)</f>
        <v>#N/A</v>
      </c>
      <c r="AF9" s="81" t="e">
        <f>S9-R9-VLOOKUP(B9, 'Пред.отч_разрез МО_ГП'!B:AA, 18, FALSE)</f>
        <v>#N/A</v>
      </c>
      <c r="AG9" s="81" t="e">
        <f>U9-T9-VLOOKUP(B9, 'Пред.отч_разрез МО_ГП'!B:AA, 20, FALSE)</f>
        <v>#N/A</v>
      </c>
    </row>
    <row r="10" spans="1:33" ht="15" customHeight="1" x14ac:dyDescent="0.25">
      <c r="A10" s="22">
        <v>4</v>
      </c>
      <c r="B10" s="22"/>
      <c r="C10" s="46"/>
      <c r="D10" s="46"/>
      <c r="E10" s="46"/>
      <c r="F10" s="46"/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W10" s="22">
        <f t="shared" si="1"/>
        <v>0</v>
      </c>
      <c r="X10" s="46" t="e">
        <f>D10-C10-VLOOKUP(B10, 'Пред.отч_разрез МО_ГП'!B:AA, 3, FALSE)</f>
        <v>#N/A</v>
      </c>
      <c r="Y10" s="46" t="e">
        <f>F10-E10-VLOOKUP(B10, 'Пред.отч_разрез МО_ГП'!B:AA, 5, FALSE)</f>
        <v>#N/A</v>
      </c>
      <c r="Z10" s="46" t="e">
        <f>H10-G10-VLOOKUP(B10, 'Пред.отч_разрез МО_ГП'!B:AA, 7, FALSE)</f>
        <v>#N/A</v>
      </c>
      <c r="AA10" s="46" t="e">
        <f>J10-I10-VLOOKUP(B10, 'Пред.отч_разрез МО_ГП'!B:AA, 9, FALSE)</f>
        <v>#N/A</v>
      </c>
      <c r="AB10" s="81" t="e">
        <f>L10-K10-VLOOKUP(B10, 'Пред.отч_разрез МО_ГП'!B:AA, 11, FALSE)</f>
        <v>#N/A</v>
      </c>
      <c r="AC10" s="81" t="e">
        <f>N10-M10-VLOOKUP(B10, 'Пред.отч_разрез МО_ГП'!B:AA, 13, FALSE)</f>
        <v>#N/A</v>
      </c>
      <c r="AD10" s="81" t="e">
        <f>O10-VLOOKUP(B10, 'Пред.отч_разрез МО_ГП'!B:AA, 14, FALSE)</f>
        <v>#N/A</v>
      </c>
      <c r="AE10" s="81" t="e">
        <f>Q10-P10-VLOOKUP(B10, 'Пред.отч_разрез МО_ГП'!B:AA, 16, FALSE)</f>
        <v>#N/A</v>
      </c>
      <c r="AF10" s="81" t="e">
        <f>S10-R10-VLOOKUP(B10, 'Пред.отч_разрез МО_ГП'!B:AA, 18, FALSE)</f>
        <v>#N/A</v>
      </c>
      <c r="AG10" s="81" t="e">
        <f>U10-T10-VLOOKUP(B10, 'Пред.отч_разрез МО_ГП'!B:AA, 20, FALSE)</f>
        <v>#N/A</v>
      </c>
    </row>
    <row r="11" spans="1:33" ht="15" customHeight="1" x14ac:dyDescent="0.25">
      <c r="A11" s="22">
        <v>5</v>
      </c>
      <c r="B11" s="22"/>
      <c r="C11" s="46"/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W11" s="22">
        <f t="shared" si="1"/>
        <v>0</v>
      </c>
      <c r="X11" s="46" t="e">
        <f>D11-C11-VLOOKUP(B11, 'Пред.отч_разрез МО_ГП'!B:AA, 3, FALSE)</f>
        <v>#N/A</v>
      </c>
      <c r="Y11" s="46" t="e">
        <f>F11-E11-VLOOKUP(B11, 'Пред.отч_разрез МО_ГП'!B:AA, 5, FALSE)</f>
        <v>#N/A</v>
      </c>
      <c r="Z11" s="46" t="e">
        <f>H11-G11-VLOOKUP(B11, 'Пред.отч_разрез МО_ГП'!B:AA, 7, FALSE)</f>
        <v>#N/A</v>
      </c>
      <c r="AA11" s="46" t="e">
        <f>J11-I11-VLOOKUP(B11, 'Пред.отч_разрез МО_ГП'!B:AA, 9, FALSE)</f>
        <v>#N/A</v>
      </c>
      <c r="AB11" s="81" t="e">
        <f>L11-K11-VLOOKUP(B11, 'Пред.отч_разрез МО_ГП'!B:AA, 11, FALSE)</f>
        <v>#N/A</v>
      </c>
      <c r="AC11" s="81" t="e">
        <f>N11-M11-VLOOKUP(B11, 'Пред.отч_разрез МО_ГП'!B:AA, 13, FALSE)</f>
        <v>#N/A</v>
      </c>
      <c r="AD11" s="81" t="e">
        <f>O11-VLOOKUP(B11, 'Пред.отч_разрез МО_ГП'!B:AA, 14, FALSE)</f>
        <v>#N/A</v>
      </c>
      <c r="AE11" s="81" t="e">
        <f>Q11-P11-VLOOKUP(B11, 'Пред.отч_разрез МО_ГП'!B:AA, 16, FALSE)</f>
        <v>#N/A</v>
      </c>
      <c r="AF11" s="81" t="e">
        <f>S11-R11-VLOOKUP(B11, 'Пред.отч_разрез МО_ГП'!B:AA, 18, FALSE)</f>
        <v>#N/A</v>
      </c>
      <c r="AG11" s="81" t="e">
        <f>U11-T11-VLOOKUP(B11, 'Пред.отч_разрез МО_ГП'!B:AA, 20, FALSE)</f>
        <v>#N/A</v>
      </c>
    </row>
    <row r="12" spans="1:33" ht="15" customHeight="1" x14ac:dyDescent="0.25">
      <c r="A12" s="22">
        <v>6</v>
      </c>
      <c r="B12" s="22"/>
      <c r="C12" s="46"/>
      <c r="D12" s="46"/>
      <c r="E12" s="46"/>
      <c r="F12" s="46"/>
      <c r="G12" s="46"/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W12" s="22">
        <f t="shared" si="1"/>
        <v>0</v>
      </c>
      <c r="X12" s="46" t="e">
        <f>D12-C12-VLOOKUP(B12, 'Пред.отч_разрез МО_ГП'!B:AA, 3, FALSE)</f>
        <v>#N/A</v>
      </c>
      <c r="Y12" s="46" t="e">
        <f>F12-E12-VLOOKUP(B12, 'Пред.отч_разрез МО_ГП'!B:AA, 5, FALSE)</f>
        <v>#N/A</v>
      </c>
      <c r="Z12" s="46" t="e">
        <f>H12-G12-VLOOKUP(B12, 'Пред.отч_разрез МО_ГП'!B:AA, 7, FALSE)</f>
        <v>#N/A</v>
      </c>
      <c r="AA12" s="46" t="e">
        <f>J12-I12-VLOOKUP(B12, 'Пред.отч_разрез МО_ГП'!B:AA, 9, FALSE)</f>
        <v>#N/A</v>
      </c>
      <c r="AB12" s="81" t="e">
        <f>L12-K12-VLOOKUP(B12, 'Пред.отч_разрез МО_ГП'!B:AA, 11, FALSE)</f>
        <v>#N/A</v>
      </c>
      <c r="AC12" s="81" t="e">
        <f>N12-M12-VLOOKUP(B12, 'Пред.отч_разрез МО_ГП'!B:AA, 13, FALSE)</f>
        <v>#N/A</v>
      </c>
      <c r="AD12" s="81" t="e">
        <f>O12-VLOOKUP(B12, 'Пред.отч_разрез МО_ГП'!B:AA, 14, FALSE)</f>
        <v>#N/A</v>
      </c>
      <c r="AE12" s="81" t="e">
        <f>Q12-P12-VLOOKUP(B12, 'Пред.отч_разрез МО_ГП'!B:AA, 16, FALSE)</f>
        <v>#N/A</v>
      </c>
      <c r="AF12" s="81" t="e">
        <f>S12-R12-VLOOKUP(B12, 'Пред.отч_разрез МО_ГП'!B:AA, 18, FALSE)</f>
        <v>#N/A</v>
      </c>
      <c r="AG12" s="81" t="e">
        <f>U12-T12-VLOOKUP(B12, 'Пред.отч_разрез МО_ГП'!B:AA, 20, FALSE)</f>
        <v>#N/A</v>
      </c>
    </row>
    <row r="13" spans="1:33" ht="15" customHeight="1" x14ac:dyDescent="0.25">
      <c r="A13" s="22">
        <v>7</v>
      </c>
      <c r="B13" s="22"/>
      <c r="C13" s="46"/>
      <c r="D13" s="46"/>
      <c r="E13" s="46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W13" s="22">
        <f t="shared" si="1"/>
        <v>0</v>
      </c>
      <c r="X13" s="46" t="e">
        <f>D13-C13-VLOOKUP(B13, 'Пред.отч_разрез МО_ГП'!B:AA, 3, FALSE)</f>
        <v>#N/A</v>
      </c>
      <c r="Y13" s="46" t="e">
        <f>F13-E13-VLOOKUP(B13, 'Пред.отч_разрез МО_ГП'!B:AA, 5, FALSE)</f>
        <v>#N/A</v>
      </c>
      <c r="Z13" s="46" t="e">
        <f>H13-G13-VLOOKUP(B13, 'Пред.отч_разрез МО_ГП'!B:AA, 7, FALSE)</f>
        <v>#N/A</v>
      </c>
      <c r="AA13" s="46" t="e">
        <f>J13-I13-VLOOKUP(B13, 'Пред.отч_разрез МО_ГП'!B:AA, 9, FALSE)</f>
        <v>#N/A</v>
      </c>
      <c r="AB13" s="81" t="e">
        <f>L13-K13-VLOOKUP(B13, 'Пред.отч_разрез МО_ГП'!B:AA, 11, FALSE)</f>
        <v>#N/A</v>
      </c>
      <c r="AC13" s="81" t="e">
        <f>N13-M13-VLOOKUP(B13, 'Пред.отч_разрез МО_ГП'!B:AA, 13, FALSE)</f>
        <v>#N/A</v>
      </c>
      <c r="AD13" s="81" t="e">
        <f>O13-VLOOKUP(B13, 'Пред.отч_разрез МО_ГП'!B:AA, 14, FALSE)</f>
        <v>#N/A</v>
      </c>
      <c r="AE13" s="81" t="e">
        <f>Q13-P13-VLOOKUP(B13, 'Пред.отч_разрез МО_ГП'!B:AA, 16, FALSE)</f>
        <v>#N/A</v>
      </c>
      <c r="AF13" s="81" t="e">
        <f>S13-R13-VLOOKUP(B13, 'Пред.отч_разрез МО_ГП'!B:AA, 18, FALSE)</f>
        <v>#N/A</v>
      </c>
      <c r="AG13" s="81" t="e">
        <f>U13-T13-VLOOKUP(B13, 'Пред.отч_разрез МО_ГП'!B:AA, 20, FALSE)</f>
        <v>#N/A</v>
      </c>
    </row>
    <row r="14" spans="1:33" ht="15" customHeight="1" x14ac:dyDescent="0.25">
      <c r="A14" s="22">
        <v>8</v>
      </c>
      <c r="B14" s="22"/>
      <c r="C14" s="46"/>
      <c r="D14" s="46"/>
      <c r="E14" s="46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W14" s="22">
        <f t="shared" si="1"/>
        <v>0</v>
      </c>
      <c r="X14" s="46" t="e">
        <f>D14-C14-VLOOKUP(B14, 'Пред.отч_разрез МО_ГП'!B:AA, 3, FALSE)</f>
        <v>#N/A</v>
      </c>
      <c r="Y14" s="46" t="e">
        <f>F14-E14-VLOOKUP(B14, 'Пред.отч_разрез МО_ГП'!B:AA, 5, FALSE)</f>
        <v>#N/A</v>
      </c>
      <c r="Z14" s="46" t="e">
        <f>H14-G14-VLOOKUP(B14, 'Пред.отч_разрез МО_ГП'!B:AA, 7, FALSE)</f>
        <v>#N/A</v>
      </c>
      <c r="AA14" s="46" t="e">
        <f>J14-I14-VLOOKUP(B14, 'Пред.отч_разрез МО_ГП'!B:AA, 9, FALSE)</f>
        <v>#N/A</v>
      </c>
      <c r="AB14" s="81" t="e">
        <f>L14-K14-VLOOKUP(B14, 'Пред.отч_разрез МО_ГП'!B:AA, 11, FALSE)</f>
        <v>#N/A</v>
      </c>
      <c r="AC14" s="81" t="e">
        <f>N14-M14-VLOOKUP(B14, 'Пред.отч_разрез МО_ГП'!B:AA, 13, FALSE)</f>
        <v>#N/A</v>
      </c>
      <c r="AD14" s="81" t="e">
        <f>O14-VLOOKUP(B14, 'Пред.отч_разрез МО_ГП'!B:AA, 14, FALSE)</f>
        <v>#N/A</v>
      </c>
      <c r="AE14" s="81" t="e">
        <f>Q14-P14-VLOOKUP(B14, 'Пред.отч_разрез МО_ГП'!B:AA, 16, FALSE)</f>
        <v>#N/A</v>
      </c>
      <c r="AF14" s="81" t="e">
        <f>S14-R14-VLOOKUP(B14, 'Пред.отч_разрез МО_ГП'!B:AA, 18, FALSE)</f>
        <v>#N/A</v>
      </c>
      <c r="AG14" s="81" t="e">
        <f>U14-T14-VLOOKUP(B14, 'Пред.отч_разрез МО_ГП'!B:AA, 20, FALSE)</f>
        <v>#N/A</v>
      </c>
    </row>
    <row r="15" spans="1:33" ht="15" customHeight="1" x14ac:dyDescent="0.25">
      <c r="A15" s="22">
        <v>9</v>
      </c>
      <c r="B15" s="22"/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W15" s="22">
        <f t="shared" si="1"/>
        <v>0</v>
      </c>
      <c r="X15" s="46" t="e">
        <f>D15-C15-VLOOKUP(B15, 'Пред.отч_разрез МО_ГП'!B:AA, 3, FALSE)</f>
        <v>#N/A</v>
      </c>
      <c r="Y15" s="46" t="e">
        <f>F15-E15-VLOOKUP(B15, 'Пред.отч_разрез МО_ГП'!B:AA, 5, FALSE)</f>
        <v>#N/A</v>
      </c>
      <c r="Z15" s="46" t="e">
        <f>H15-G15-VLOOKUP(B15, 'Пред.отч_разрез МО_ГП'!B:AA, 7, FALSE)</f>
        <v>#N/A</v>
      </c>
      <c r="AA15" s="46" t="e">
        <f>J15-I15-VLOOKUP(B15, 'Пред.отч_разрез МО_ГП'!B:AA, 9, FALSE)</f>
        <v>#N/A</v>
      </c>
      <c r="AB15" s="81" t="e">
        <f>L15-K15-VLOOKUP(B15, 'Пред.отч_разрез МО_ГП'!B:AA, 11, FALSE)</f>
        <v>#N/A</v>
      </c>
      <c r="AC15" s="81" t="e">
        <f>N15-M15-VLOOKUP(B15, 'Пред.отч_разрез МО_ГП'!B:AA, 13, FALSE)</f>
        <v>#N/A</v>
      </c>
      <c r="AD15" s="81" t="e">
        <f>O15-VLOOKUP(B15, 'Пред.отч_разрез МО_ГП'!B:AA, 14, FALSE)</f>
        <v>#N/A</v>
      </c>
      <c r="AE15" s="81" t="e">
        <f>Q15-P15-VLOOKUP(B15, 'Пред.отч_разрез МО_ГП'!B:AA, 16, FALSE)</f>
        <v>#N/A</v>
      </c>
      <c r="AF15" s="81" t="e">
        <f>S15-R15-VLOOKUP(B15, 'Пред.отч_разрез МО_ГП'!B:AA, 18, FALSE)</f>
        <v>#N/A</v>
      </c>
      <c r="AG15" s="81" t="e">
        <f>U15-T15-VLOOKUP(B15, 'Пред.отч_разрез МО_ГП'!B:AA, 20, FALSE)</f>
        <v>#N/A</v>
      </c>
    </row>
    <row r="16" spans="1:33" ht="15" customHeight="1" x14ac:dyDescent="0.25">
      <c r="A16" s="22">
        <v>10</v>
      </c>
      <c r="B16" s="22"/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W16" s="22">
        <f t="shared" si="1"/>
        <v>0</v>
      </c>
      <c r="X16" s="46" t="e">
        <f>D16-C16-VLOOKUP(B16, 'Пред.отч_разрез МО_ГП'!B:AA, 3, FALSE)</f>
        <v>#N/A</v>
      </c>
      <c r="Y16" s="46" t="e">
        <f>F16-E16-VLOOKUP(B16, 'Пред.отч_разрез МО_ГП'!B:AA, 5, FALSE)</f>
        <v>#N/A</v>
      </c>
      <c r="Z16" s="46" t="e">
        <f>H16-G16-VLOOKUP(B16, 'Пред.отч_разрез МО_ГП'!B:AA, 7, FALSE)</f>
        <v>#N/A</v>
      </c>
      <c r="AA16" s="46" t="e">
        <f>J16-I16-VLOOKUP(B16, 'Пред.отч_разрез МО_ГП'!B:AA, 9, FALSE)</f>
        <v>#N/A</v>
      </c>
      <c r="AB16" s="81" t="e">
        <f>L16-K16-VLOOKUP(B16, 'Пред.отч_разрез МО_ГП'!B:AA, 11, FALSE)</f>
        <v>#N/A</v>
      </c>
      <c r="AC16" s="81" t="e">
        <f>N16-M16-VLOOKUP(B16, 'Пред.отч_разрез МО_ГП'!B:AA, 13, FALSE)</f>
        <v>#N/A</v>
      </c>
      <c r="AD16" s="81" t="e">
        <f>O16-VLOOKUP(B16, 'Пред.отч_разрез МО_ГП'!B:AA, 14, FALSE)</f>
        <v>#N/A</v>
      </c>
      <c r="AE16" s="81" t="e">
        <f>Q16-P16-VLOOKUP(B16, 'Пред.отч_разрез МО_ГП'!B:AA, 16, FALSE)</f>
        <v>#N/A</v>
      </c>
      <c r="AF16" s="81" t="e">
        <f>S16-R16-VLOOKUP(B16, 'Пред.отч_разрез МО_ГП'!B:AA, 18, FALSE)</f>
        <v>#N/A</v>
      </c>
      <c r="AG16" s="81" t="e">
        <f>U16-T16-VLOOKUP(B16, 'Пред.отч_разрез МО_ГП'!B:AA, 20, FALSE)</f>
        <v>#N/A</v>
      </c>
    </row>
    <row r="17" spans="1:33" ht="15" customHeight="1" x14ac:dyDescent="0.25">
      <c r="A17" s="22">
        <v>11</v>
      </c>
      <c r="B17" s="22"/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W17" s="22">
        <f t="shared" si="1"/>
        <v>0</v>
      </c>
      <c r="X17" s="46" t="e">
        <f>D17-C17-VLOOKUP(B17, 'Пред.отч_разрез МО_ГП'!B:AA, 3, FALSE)</f>
        <v>#N/A</v>
      </c>
      <c r="Y17" s="46" t="e">
        <f>F17-E17-VLOOKUP(B17, 'Пред.отч_разрез МО_ГП'!B:AA, 5, FALSE)</f>
        <v>#N/A</v>
      </c>
      <c r="Z17" s="46" t="e">
        <f>H17-G17-VLOOKUP(B17, 'Пред.отч_разрез МО_ГП'!B:AA, 7, FALSE)</f>
        <v>#N/A</v>
      </c>
      <c r="AA17" s="46" t="e">
        <f>J17-I17-VLOOKUP(B17, 'Пред.отч_разрез МО_ГП'!B:AA, 9, FALSE)</f>
        <v>#N/A</v>
      </c>
      <c r="AB17" s="81" t="e">
        <f>L17-K17-VLOOKUP(B17, 'Пред.отч_разрез МО_ГП'!B:AA, 11, FALSE)</f>
        <v>#N/A</v>
      </c>
      <c r="AC17" s="81" t="e">
        <f>N17-M17-VLOOKUP(B17, 'Пред.отч_разрез МО_ГП'!B:AA, 13, FALSE)</f>
        <v>#N/A</v>
      </c>
      <c r="AD17" s="81" t="e">
        <f>O17-VLOOKUP(B17, 'Пред.отч_разрез МО_ГП'!B:AA, 14, FALSE)</f>
        <v>#N/A</v>
      </c>
      <c r="AE17" s="81" t="e">
        <f>Q17-P17-VLOOKUP(B17, 'Пред.отч_разрез МО_ГП'!B:AA, 16, FALSE)</f>
        <v>#N/A</v>
      </c>
      <c r="AF17" s="81" t="e">
        <f>S17-R17-VLOOKUP(B17, 'Пред.отч_разрез МО_ГП'!B:AA, 18, FALSE)</f>
        <v>#N/A</v>
      </c>
      <c r="AG17" s="81" t="e">
        <f>U17-T17-VLOOKUP(B17, 'Пред.отч_разрез МО_ГП'!B:AA, 20, FALSE)</f>
        <v>#N/A</v>
      </c>
    </row>
    <row r="18" spans="1:33" ht="15" customHeight="1" x14ac:dyDescent="0.25">
      <c r="A18" s="22">
        <v>12</v>
      </c>
      <c r="B18" s="22"/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W18" s="22">
        <f t="shared" si="1"/>
        <v>0</v>
      </c>
      <c r="X18" s="46" t="e">
        <f>D18-C18-VLOOKUP(B18, 'Пред.отч_разрез МО_ГП'!B:AA, 3, FALSE)</f>
        <v>#N/A</v>
      </c>
      <c r="Y18" s="46" t="e">
        <f>F18-E18-VLOOKUP(B18, 'Пред.отч_разрез МО_ГП'!B:AA, 5, FALSE)</f>
        <v>#N/A</v>
      </c>
      <c r="Z18" s="46" t="e">
        <f>H18-G18-VLOOKUP(B18, 'Пред.отч_разрез МО_ГП'!B:AA, 7, FALSE)</f>
        <v>#N/A</v>
      </c>
      <c r="AA18" s="46" t="e">
        <f>J18-I18-VLOOKUP(B18, 'Пред.отч_разрез МО_ГП'!B:AA, 9, FALSE)</f>
        <v>#N/A</v>
      </c>
      <c r="AB18" s="81" t="e">
        <f>L18-K18-VLOOKUP(B18, 'Пред.отч_разрез МО_ГП'!B:AA, 11, FALSE)</f>
        <v>#N/A</v>
      </c>
      <c r="AC18" s="81" t="e">
        <f>N18-M18-VLOOKUP(B18, 'Пред.отч_разрез МО_ГП'!B:AA, 13, FALSE)</f>
        <v>#N/A</v>
      </c>
      <c r="AD18" s="81" t="e">
        <f>O18-VLOOKUP(B18, 'Пред.отч_разрез МО_ГП'!B:AA, 14, FALSE)</f>
        <v>#N/A</v>
      </c>
      <c r="AE18" s="81" t="e">
        <f>Q18-P18-VLOOKUP(B18, 'Пред.отч_разрез МО_ГП'!B:AA, 16, FALSE)</f>
        <v>#N/A</v>
      </c>
      <c r="AF18" s="81" t="e">
        <f>S18-R18-VLOOKUP(B18, 'Пред.отч_разрез МО_ГП'!B:AA, 18, FALSE)</f>
        <v>#N/A</v>
      </c>
      <c r="AG18" s="81" t="e">
        <f>U18-T18-VLOOKUP(B18, 'Пред.отч_разрез МО_ГП'!B:AA, 20, FALSE)</f>
        <v>#N/A</v>
      </c>
    </row>
    <row r="19" spans="1:33" ht="15" customHeight="1" x14ac:dyDescent="0.25">
      <c r="A19" s="22">
        <v>13</v>
      </c>
      <c r="B19" s="22"/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W19" s="22">
        <f t="shared" si="1"/>
        <v>0</v>
      </c>
      <c r="X19" s="46" t="e">
        <f>D19-C19-VLOOKUP(B19, 'Пред.отч_разрез МО_ГП'!B:AA, 3, FALSE)</f>
        <v>#N/A</v>
      </c>
      <c r="Y19" s="46" t="e">
        <f>F19-E19-VLOOKUP(B19, 'Пред.отч_разрез МО_ГП'!B:AA, 5, FALSE)</f>
        <v>#N/A</v>
      </c>
      <c r="Z19" s="46" t="e">
        <f>H19-G19-VLOOKUP(B19, 'Пред.отч_разрез МО_ГП'!B:AA, 7, FALSE)</f>
        <v>#N/A</v>
      </c>
      <c r="AA19" s="46" t="e">
        <f>J19-I19-VLOOKUP(B19, 'Пред.отч_разрез МО_ГП'!B:AA, 9, FALSE)</f>
        <v>#N/A</v>
      </c>
      <c r="AB19" s="81" t="e">
        <f>L19-K19-VLOOKUP(B19, 'Пред.отч_разрез МО_ГП'!B:AA, 11, FALSE)</f>
        <v>#N/A</v>
      </c>
      <c r="AC19" s="81" t="e">
        <f>N19-M19-VLOOKUP(B19, 'Пред.отч_разрез МО_ГП'!B:AA, 13, FALSE)</f>
        <v>#N/A</v>
      </c>
      <c r="AD19" s="81" t="e">
        <f>O19-VLOOKUP(B19, 'Пред.отч_разрез МО_ГП'!B:AA, 14, FALSE)</f>
        <v>#N/A</v>
      </c>
      <c r="AE19" s="81" t="e">
        <f>Q19-P19-VLOOKUP(B19, 'Пред.отч_разрез МО_ГП'!B:AA, 16, FALSE)</f>
        <v>#N/A</v>
      </c>
      <c r="AF19" s="81" t="e">
        <f>S19-R19-VLOOKUP(B19, 'Пред.отч_разрез МО_ГП'!B:AA, 18, FALSE)</f>
        <v>#N/A</v>
      </c>
      <c r="AG19" s="81" t="e">
        <f>U19-T19-VLOOKUP(B19, 'Пред.отч_разрез МО_ГП'!B:AA, 20, FALSE)</f>
        <v>#N/A</v>
      </c>
    </row>
    <row r="20" spans="1:33" ht="15" customHeight="1" x14ac:dyDescent="0.25">
      <c r="A20" s="22">
        <v>14</v>
      </c>
      <c r="B20" s="22"/>
      <c r="C20" s="46"/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W20" s="22">
        <f t="shared" si="1"/>
        <v>0</v>
      </c>
      <c r="X20" s="46" t="e">
        <f>D20-C20-VLOOKUP(B20, 'Пред.отч_разрез МО_ГП'!B:AA, 3, FALSE)</f>
        <v>#N/A</v>
      </c>
      <c r="Y20" s="46" t="e">
        <f>F20-E20-VLOOKUP(B20, 'Пред.отч_разрез МО_ГП'!B:AA, 5, FALSE)</f>
        <v>#N/A</v>
      </c>
      <c r="Z20" s="46" t="e">
        <f>H20-G20-VLOOKUP(B20, 'Пред.отч_разрез МО_ГП'!B:AA, 7, FALSE)</f>
        <v>#N/A</v>
      </c>
      <c r="AA20" s="46" t="e">
        <f>J20-I20-VLOOKUP(B20, 'Пред.отч_разрез МО_ГП'!B:AA, 9, FALSE)</f>
        <v>#N/A</v>
      </c>
      <c r="AB20" s="81" t="e">
        <f>L20-K20-VLOOKUP(B20, 'Пред.отч_разрез МО_ГП'!B:AA, 11, FALSE)</f>
        <v>#N/A</v>
      </c>
      <c r="AC20" s="81" t="e">
        <f>N20-M20-VLOOKUP(B20, 'Пред.отч_разрез МО_ГП'!B:AA, 13, FALSE)</f>
        <v>#N/A</v>
      </c>
      <c r="AD20" s="81" t="e">
        <f>O20-VLOOKUP(B20, 'Пред.отч_разрез МО_ГП'!B:AA, 14, FALSE)</f>
        <v>#N/A</v>
      </c>
      <c r="AE20" s="81" t="e">
        <f>Q20-P20-VLOOKUP(B20, 'Пред.отч_разрез МО_ГП'!B:AA, 16, FALSE)</f>
        <v>#N/A</v>
      </c>
      <c r="AF20" s="81" t="e">
        <f>S20-R20-VLOOKUP(B20, 'Пред.отч_разрез МО_ГП'!B:AA, 18, FALSE)</f>
        <v>#N/A</v>
      </c>
      <c r="AG20" s="81" t="e">
        <f>U20-T20-VLOOKUP(B20, 'Пред.отч_разрез МО_ГП'!B:AA, 20, FALSE)</f>
        <v>#N/A</v>
      </c>
    </row>
    <row r="21" spans="1:33" ht="15" customHeight="1" x14ac:dyDescent="0.25">
      <c r="A21" s="22">
        <v>15</v>
      </c>
      <c r="B21" s="22"/>
      <c r="C21" s="46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W21" s="22">
        <f t="shared" si="1"/>
        <v>0</v>
      </c>
      <c r="X21" s="46" t="e">
        <f>D21-C21-VLOOKUP(B21, 'Пред.отч_разрез МО_ГП'!B:AA, 3, FALSE)</f>
        <v>#N/A</v>
      </c>
      <c r="Y21" s="46" t="e">
        <f>F21-E21-VLOOKUP(B21, 'Пред.отч_разрез МО_ГП'!B:AA, 5, FALSE)</f>
        <v>#N/A</v>
      </c>
      <c r="Z21" s="46" t="e">
        <f>H21-G21-VLOOKUP(B21, 'Пред.отч_разрез МО_ГП'!B:AA, 7, FALSE)</f>
        <v>#N/A</v>
      </c>
      <c r="AA21" s="46" t="e">
        <f>J21-I21-VLOOKUP(B21, 'Пред.отч_разрез МО_ГП'!B:AA, 9, FALSE)</f>
        <v>#N/A</v>
      </c>
      <c r="AB21" s="81" t="e">
        <f>L21-K21-VLOOKUP(B21, 'Пред.отч_разрез МО_ГП'!B:AA, 11, FALSE)</f>
        <v>#N/A</v>
      </c>
      <c r="AC21" s="81" t="e">
        <f>N21-M21-VLOOKUP(B21, 'Пред.отч_разрез МО_ГП'!B:AA, 13, FALSE)</f>
        <v>#N/A</v>
      </c>
      <c r="AD21" s="81" t="e">
        <f>O21-VLOOKUP(B21, 'Пред.отч_разрез МО_ГП'!B:AA, 14, FALSE)</f>
        <v>#N/A</v>
      </c>
      <c r="AE21" s="81" t="e">
        <f>Q21-P21-VLOOKUP(B21, 'Пред.отч_разрез МО_ГП'!B:AA, 16, FALSE)</f>
        <v>#N/A</v>
      </c>
      <c r="AF21" s="81" t="e">
        <f>S21-R21-VLOOKUP(B21, 'Пред.отч_разрез МО_ГП'!B:AA, 18, FALSE)</f>
        <v>#N/A</v>
      </c>
      <c r="AG21" s="81" t="e">
        <f>U21-T21-VLOOKUP(B21, 'Пред.отч_разрез МО_ГП'!B:AA, 20, FALSE)</f>
        <v>#N/A</v>
      </c>
    </row>
    <row r="22" spans="1:33" ht="15" customHeight="1" x14ac:dyDescent="0.25">
      <c r="A22" s="22">
        <v>16</v>
      </c>
      <c r="B22" s="22"/>
      <c r="C22" s="46"/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W22" s="22">
        <f t="shared" si="1"/>
        <v>0</v>
      </c>
      <c r="X22" s="46" t="e">
        <f>D22-C22-VLOOKUP(B22, 'Пред.отч_разрез МО_ГП'!B:AA, 3, FALSE)</f>
        <v>#N/A</v>
      </c>
      <c r="Y22" s="46" t="e">
        <f>F22-E22-VLOOKUP(B22, 'Пред.отч_разрез МО_ГП'!B:AA, 5, FALSE)</f>
        <v>#N/A</v>
      </c>
      <c r="Z22" s="46" t="e">
        <f>H22-G22-VLOOKUP(B22, 'Пред.отч_разрез МО_ГП'!B:AA, 7, FALSE)</f>
        <v>#N/A</v>
      </c>
      <c r="AA22" s="46" t="e">
        <f>J22-I22-VLOOKUP(B22, 'Пред.отч_разрез МО_ГП'!B:AA, 9, FALSE)</f>
        <v>#N/A</v>
      </c>
      <c r="AB22" s="81" t="e">
        <f>L22-K22-VLOOKUP(B22, 'Пред.отч_разрез МО_ГП'!B:AA, 11, FALSE)</f>
        <v>#N/A</v>
      </c>
      <c r="AC22" s="81" t="e">
        <f>N22-M22-VLOOKUP(B22, 'Пред.отч_разрез МО_ГП'!B:AA, 13, FALSE)</f>
        <v>#N/A</v>
      </c>
      <c r="AD22" s="81" t="e">
        <f>O22-VLOOKUP(B22, 'Пред.отч_разрез МО_ГП'!B:AA, 14, FALSE)</f>
        <v>#N/A</v>
      </c>
      <c r="AE22" s="81" t="e">
        <f>Q22-P22-VLOOKUP(B22, 'Пред.отч_разрез МО_ГП'!B:AA, 16, FALSE)</f>
        <v>#N/A</v>
      </c>
      <c r="AF22" s="81" t="e">
        <f>S22-R22-VLOOKUP(B22, 'Пред.отч_разрез МО_ГП'!B:AA, 18, FALSE)</f>
        <v>#N/A</v>
      </c>
      <c r="AG22" s="81" t="e">
        <f>U22-T22-VLOOKUP(B22, 'Пред.отч_разрез МО_ГП'!B:AA, 20, FALSE)</f>
        <v>#N/A</v>
      </c>
    </row>
    <row r="23" spans="1:33" ht="15" customHeight="1" x14ac:dyDescent="0.25">
      <c r="A23" s="22">
        <v>17</v>
      </c>
      <c r="B23" s="22"/>
      <c r="C23" s="46"/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W23" s="22">
        <f t="shared" si="1"/>
        <v>0</v>
      </c>
      <c r="X23" s="46" t="e">
        <f>D23-C23-VLOOKUP(B23, 'Пред.отч_разрез МО_ГП'!B:AA, 3, FALSE)</f>
        <v>#N/A</v>
      </c>
      <c r="Y23" s="46" t="e">
        <f>F23-E23-VLOOKUP(B23, 'Пред.отч_разрез МО_ГП'!B:AA, 5, FALSE)</f>
        <v>#N/A</v>
      </c>
      <c r="Z23" s="46" t="e">
        <f>H23-G23-VLOOKUP(B23, 'Пред.отч_разрез МО_ГП'!B:AA, 7, FALSE)</f>
        <v>#N/A</v>
      </c>
      <c r="AA23" s="46" t="e">
        <f>J23-I23-VLOOKUP(B23, 'Пред.отч_разрез МО_ГП'!B:AA, 9, FALSE)</f>
        <v>#N/A</v>
      </c>
      <c r="AB23" s="81" t="e">
        <f>L23-K23-VLOOKUP(B23, 'Пред.отч_разрез МО_ГП'!B:AA, 11, FALSE)</f>
        <v>#N/A</v>
      </c>
      <c r="AC23" s="81" t="e">
        <f>N23-M23-VLOOKUP(B23, 'Пред.отч_разрез МО_ГП'!B:AA, 13, FALSE)</f>
        <v>#N/A</v>
      </c>
      <c r="AD23" s="81" t="e">
        <f>O23-VLOOKUP(B23, 'Пред.отч_разрез МО_ГП'!B:AA, 14, FALSE)</f>
        <v>#N/A</v>
      </c>
      <c r="AE23" s="81" t="e">
        <f>Q23-P23-VLOOKUP(B23, 'Пред.отч_разрез МО_ГП'!B:AA, 16, FALSE)</f>
        <v>#N/A</v>
      </c>
      <c r="AF23" s="81" t="e">
        <f>S23-R23-VLOOKUP(B23, 'Пред.отч_разрез МО_ГП'!B:AA, 18, FALSE)</f>
        <v>#N/A</v>
      </c>
      <c r="AG23" s="81" t="e">
        <f>U23-T23-VLOOKUP(B23, 'Пред.отч_разрез МО_ГП'!B:AA, 20, FALSE)</f>
        <v>#N/A</v>
      </c>
    </row>
    <row r="24" spans="1:33" ht="15" customHeight="1" x14ac:dyDescent="0.25">
      <c r="A24" s="22">
        <v>18</v>
      </c>
      <c r="B24" s="22"/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W24" s="22">
        <f t="shared" si="1"/>
        <v>0</v>
      </c>
      <c r="X24" s="46" t="e">
        <f>D24-C24-VLOOKUP(B24, 'Пред.отч_разрез МО_ГП'!B:AA, 3, FALSE)</f>
        <v>#N/A</v>
      </c>
      <c r="Y24" s="46" t="e">
        <f>F24-E24-VLOOKUP(B24, 'Пред.отч_разрез МО_ГП'!B:AA, 5, FALSE)</f>
        <v>#N/A</v>
      </c>
      <c r="Z24" s="46" t="e">
        <f>H24-G24-VLOOKUP(B24, 'Пред.отч_разрез МО_ГП'!B:AA, 7, FALSE)</f>
        <v>#N/A</v>
      </c>
      <c r="AA24" s="46" t="e">
        <f>J24-I24-VLOOKUP(B24, 'Пред.отч_разрез МО_ГП'!B:AA, 9, FALSE)</f>
        <v>#N/A</v>
      </c>
      <c r="AB24" s="81" t="e">
        <f>L24-K24-VLOOKUP(B24, 'Пред.отч_разрез МО_ГП'!B:AA, 11, FALSE)</f>
        <v>#N/A</v>
      </c>
      <c r="AC24" s="81" t="e">
        <f>N24-M24-VLOOKUP(B24, 'Пред.отч_разрез МО_ГП'!B:AA, 13, FALSE)</f>
        <v>#N/A</v>
      </c>
      <c r="AD24" s="81" t="e">
        <f>O24-VLOOKUP(B24, 'Пред.отч_разрез МО_ГП'!B:AA, 14, FALSE)</f>
        <v>#N/A</v>
      </c>
      <c r="AE24" s="81" t="e">
        <f>Q24-P24-VLOOKUP(B24, 'Пред.отч_разрез МО_ГП'!B:AA, 16, FALSE)</f>
        <v>#N/A</v>
      </c>
      <c r="AF24" s="81" t="e">
        <f>S24-R24-VLOOKUP(B24, 'Пред.отч_разрез МО_ГП'!B:AA, 18, FALSE)</f>
        <v>#N/A</v>
      </c>
      <c r="AG24" s="81" t="e">
        <f>U24-T24-VLOOKUP(B24, 'Пред.отч_разрез МО_ГП'!B:AA, 20, FALSE)</f>
        <v>#N/A</v>
      </c>
    </row>
    <row r="25" spans="1:33" ht="15" customHeight="1" x14ac:dyDescent="0.25">
      <c r="A25" s="22">
        <v>19</v>
      </c>
      <c r="B25" s="22"/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W25" s="22">
        <f t="shared" si="1"/>
        <v>0</v>
      </c>
      <c r="X25" s="46" t="e">
        <f>D25-C25-VLOOKUP(B25, 'Пред.отч_разрез МО_ГП'!B:AA, 3, FALSE)</f>
        <v>#N/A</v>
      </c>
      <c r="Y25" s="46" t="e">
        <f>F25-E25-VLOOKUP(B25, 'Пред.отч_разрез МО_ГП'!B:AA, 5, FALSE)</f>
        <v>#N/A</v>
      </c>
      <c r="Z25" s="46" t="e">
        <f>H25-G25-VLOOKUP(B25, 'Пред.отч_разрез МО_ГП'!B:AA, 7, FALSE)</f>
        <v>#N/A</v>
      </c>
      <c r="AA25" s="46" t="e">
        <f>J25-I25-VLOOKUP(B25, 'Пред.отч_разрез МО_ГП'!B:AA, 9, FALSE)</f>
        <v>#N/A</v>
      </c>
      <c r="AB25" s="81" t="e">
        <f>L25-K25-VLOOKUP(B25, 'Пред.отч_разрез МО_ГП'!B:AA, 11, FALSE)</f>
        <v>#N/A</v>
      </c>
      <c r="AC25" s="81" t="e">
        <f>N25-M25-VLOOKUP(B25, 'Пред.отч_разрез МО_ГП'!B:AA, 13, FALSE)</f>
        <v>#N/A</v>
      </c>
      <c r="AD25" s="81" t="e">
        <f>O25-VLOOKUP(B25, 'Пред.отч_разрез МО_ГП'!B:AA, 14, FALSE)</f>
        <v>#N/A</v>
      </c>
      <c r="AE25" s="81" t="e">
        <f>Q25-P25-VLOOKUP(B25, 'Пред.отч_разрез МО_ГП'!B:AA, 16, FALSE)</f>
        <v>#N/A</v>
      </c>
      <c r="AF25" s="81" t="e">
        <f>S25-R25-VLOOKUP(B25, 'Пред.отч_разрез МО_ГП'!B:AA, 18, FALSE)</f>
        <v>#N/A</v>
      </c>
      <c r="AG25" s="81" t="e">
        <f>U25-T25-VLOOKUP(B25, 'Пред.отч_разрез МО_ГП'!B:AA, 20, FALSE)</f>
        <v>#N/A</v>
      </c>
    </row>
    <row r="26" spans="1:33" ht="15" customHeight="1" x14ac:dyDescent="0.25">
      <c r="A26" s="22">
        <v>20</v>
      </c>
      <c r="B26" s="22"/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W26" s="22">
        <f t="shared" si="1"/>
        <v>0</v>
      </c>
      <c r="X26" s="46" t="e">
        <f>D26-C26-VLOOKUP(B26, 'Пред.отч_разрез МО_ГП'!B:AA, 3, FALSE)</f>
        <v>#N/A</v>
      </c>
      <c r="Y26" s="46" t="e">
        <f>F26-E26-VLOOKUP(B26, 'Пред.отч_разрез МО_ГП'!B:AA, 5, FALSE)</f>
        <v>#N/A</v>
      </c>
      <c r="Z26" s="46" t="e">
        <f>H26-G26-VLOOKUP(B26, 'Пред.отч_разрез МО_ГП'!B:AA, 7, FALSE)</f>
        <v>#N/A</v>
      </c>
      <c r="AA26" s="46" t="e">
        <f>J26-I26-VLOOKUP(B26, 'Пред.отч_разрез МО_ГП'!B:AA, 9, FALSE)</f>
        <v>#N/A</v>
      </c>
      <c r="AB26" s="81" t="e">
        <f>L26-K26-VLOOKUP(B26, 'Пред.отч_разрез МО_ГП'!B:AA, 11, FALSE)</f>
        <v>#N/A</v>
      </c>
      <c r="AC26" s="81" t="e">
        <f>N26-M26-VLOOKUP(B26, 'Пред.отч_разрез МО_ГП'!B:AA, 13, FALSE)</f>
        <v>#N/A</v>
      </c>
      <c r="AD26" s="81" t="e">
        <f>O26-VLOOKUP(B26, 'Пред.отч_разрез МО_ГП'!B:AA, 14, FALSE)</f>
        <v>#N/A</v>
      </c>
      <c r="AE26" s="81" t="e">
        <f>Q26-P26-VLOOKUP(B26, 'Пред.отч_разрез МО_ГП'!B:AA, 16, FALSE)</f>
        <v>#N/A</v>
      </c>
      <c r="AF26" s="81" t="e">
        <f>S26-R26-VLOOKUP(B26, 'Пред.отч_разрез МО_ГП'!B:AA, 18, FALSE)</f>
        <v>#N/A</v>
      </c>
      <c r="AG26" s="81" t="e">
        <f>U26-T26-VLOOKUP(B26, 'Пред.отч_разрез МО_ГП'!B:AA, 20, FALSE)</f>
        <v>#N/A</v>
      </c>
    </row>
    <row r="27" spans="1:33" ht="15" customHeight="1" x14ac:dyDescent="0.25">
      <c r="A27" s="22">
        <v>21</v>
      </c>
      <c r="B27" s="22"/>
      <c r="C27" s="46"/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W27" s="22">
        <f t="shared" si="1"/>
        <v>0</v>
      </c>
      <c r="X27" s="46" t="e">
        <f>D27-C27-VLOOKUP(B27, 'Пред.отч_разрез МО_ГП'!B:AA, 3, FALSE)</f>
        <v>#N/A</v>
      </c>
      <c r="Y27" s="46" t="e">
        <f>F27-E27-VLOOKUP(B27, 'Пред.отч_разрез МО_ГП'!B:AA, 5, FALSE)</f>
        <v>#N/A</v>
      </c>
      <c r="Z27" s="46" t="e">
        <f>H27-G27-VLOOKUP(B27, 'Пред.отч_разрез МО_ГП'!B:AA, 7, FALSE)</f>
        <v>#N/A</v>
      </c>
      <c r="AA27" s="46" t="e">
        <f>J27-I27-VLOOKUP(B27, 'Пред.отч_разрез МО_ГП'!B:AA, 9, FALSE)</f>
        <v>#N/A</v>
      </c>
      <c r="AB27" s="81" t="e">
        <f>L27-K27-VLOOKUP(B27, 'Пред.отч_разрез МО_ГП'!B:AA, 11, FALSE)</f>
        <v>#N/A</v>
      </c>
      <c r="AC27" s="81" t="e">
        <f>N27-M27-VLOOKUP(B27, 'Пред.отч_разрез МО_ГП'!B:AA, 13, FALSE)</f>
        <v>#N/A</v>
      </c>
      <c r="AD27" s="81" t="e">
        <f>O27-VLOOKUP(B27, 'Пред.отч_разрез МО_ГП'!B:AA, 14, FALSE)</f>
        <v>#N/A</v>
      </c>
      <c r="AE27" s="81" t="e">
        <f>Q27-P27-VLOOKUP(B27, 'Пред.отч_разрез МО_ГП'!B:AA, 16, FALSE)</f>
        <v>#N/A</v>
      </c>
      <c r="AF27" s="81" t="e">
        <f>S27-R27-VLOOKUP(B27, 'Пред.отч_разрез МО_ГП'!B:AA, 18, FALSE)</f>
        <v>#N/A</v>
      </c>
      <c r="AG27" s="81" t="e">
        <f>U27-T27-VLOOKUP(B27, 'Пред.отч_разрез МО_ГП'!B:AA, 20, FALSE)</f>
        <v>#N/A</v>
      </c>
    </row>
    <row r="28" spans="1:33" ht="15" customHeight="1" x14ac:dyDescent="0.25">
      <c r="A28" s="22">
        <v>22</v>
      </c>
      <c r="B28" s="22"/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W28" s="22">
        <f t="shared" si="1"/>
        <v>0</v>
      </c>
      <c r="X28" s="46" t="e">
        <f>D28-C28-VLOOKUP(B28, 'Пред.отч_разрез МО_ГП'!B:AA, 3, FALSE)</f>
        <v>#N/A</v>
      </c>
      <c r="Y28" s="46" t="e">
        <f>F28-E28-VLOOKUP(B28, 'Пред.отч_разрез МО_ГП'!B:AA, 5, FALSE)</f>
        <v>#N/A</v>
      </c>
      <c r="Z28" s="46" t="e">
        <f>H28-G28-VLOOKUP(B28, 'Пред.отч_разрез МО_ГП'!B:AA, 7, FALSE)</f>
        <v>#N/A</v>
      </c>
      <c r="AA28" s="46" t="e">
        <f>J28-I28-VLOOKUP(B28, 'Пред.отч_разрез МО_ГП'!B:AA, 9, FALSE)</f>
        <v>#N/A</v>
      </c>
      <c r="AB28" s="81" t="e">
        <f>L28-K28-VLOOKUP(B28, 'Пред.отч_разрез МО_ГП'!B:AA, 11, FALSE)</f>
        <v>#N/A</v>
      </c>
      <c r="AC28" s="81" t="e">
        <f>N28-M28-VLOOKUP(B28, 'Пред.отч_разрез МО_ГП'!B:AA, 13, FALSE)</f>
        <v>#N/A</v>
      </c>
      <c r="AD28" s="81" t="e">
        <f>O28-VLOOKUP(B28, 'Пред.отч_разрез МО_ГП'!B:AA, 14, FALSE)</f>
        <v>#N/A</v>
      </c>
      <c r="AE28" s="81" t="e">
        <f>Q28-P28-VLOOKUP(B28, 'Пред.отч_разрез МО_ГП'!B:AA, 16, FALSE)</f>
        <v>#N/A</v>
      </c>
      <c r="AF28" s="81" t="e">
        <f>S28-R28-VLOOKUP(B28, 'Пред.отч_разрез МО_ГП'!B:AA, 18, FALSE)</f>
        <v>#N/A</v>
      </c>
      <c r="AG28" s="81" t="e">
        <f>U28-T28-VLOOKUP(B28, 'Пред.отч_разрез МО_ГП'!B:AA, 20, FALSE)</f>
        <v>#N/A</v>
      </c>
    </row>
    <row r="29" spans="1:33" ht="15" customHeight="1" x14ac:dyDescent="0.25">
      <c r="A29" s="22">
        <v>23</v>
      </c>
      <c r="B29" s="22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W29" s="22">
        <f t="shared" si="1"/>
        <v>0</v>
      </c>
      <c r="X29" s="46" t="e">
        <f>D29-C29-VLOOKUP(B29, 'Пред.отч_разрез МО_ГП'!B:AA, 3, FALSE)</f>
        <v>#N/A</v>
      </c>
      <c r="Y29" s="46" t="e">
        <f>F29-E29-VLOOKUP(B29, 'Пред.отч_разрез МО_ГП'!B:AA, 5, FALSE)</f>
        <v>#N/A</v>
      </c>
      <c r="Z29" s="46" t="e">
        <f>H29-G29-VLOOKUP(B29, 'Пред.отч_разрез МО_ГП'!B:AA, 7, FALSE)</f>
        <v>#N/A</v>
      </c>
      <c r="AA29" s="46" t="e">
        <f>J29-I29-VLOOKUP(B29, 'Пред.отч_разрез МО_ГП'!B:AA, 9, FALSE)</f>
        <v>#N/A</v>
      </c>
      <c r="AB29" s="81" t="e">
        <f>L29-K29-VLOOKUP(B29, 'Пред.отч_разрез МО_ГП'!B:AA, 11, FALSE)</f>
        <v>#N/A</v>
      </c>
      <c r="AC29" s="81" t="e">
        <f>N29-M29-VLOOKUP(B29, 'Пред.отч_разрез МО_ГП'!B:AA, 13, FALSE)</f>
        <v>#N/A</v>
      </c>
      <c r="AD29" s="81" t="e">
        <f>O29-VLOOKUP(B29, 'Пред.отч_разрез МО_ГП'!B:AA, 14, FALSE)</f>
        <v>#N/A</v>
      </c>
      <c r="AE29" s="81" t="e">
        <f>Q29-P29-VLOOKUP(B29, 'Пред.отч_разрез МО_ГП'!B:AA, 16, FALSE)</f>
        <v>#N/A</v>
      </c>
      <c r="AF29" s="81" t="e">
        <f>S29-R29-VLOOKUP(B29, 'Пред.отч_разрез МО_ГП'!B:AA, 18, FALSE)</f>
        <v>#N/A</v>
      </c>
      <c r="AG29" s="81" t="e">
        <f>U29-T29-VLOOKUP(B29, 'Пред.отч_разрез МО_ГП'!B:AA, 20, FALSE)</f>
        <v>#N/A</v>
      </c>
    </row>
    <row r="30" spans="1:33" ht="15" customHeight="1" x14ac:dyDescent="0.25">
      <c r="A30" s="22">
        <v>24</v>
      </c>
      <c r="B30" s="22"/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W30" s="22">
        <f t="shared" si="1"/>
        <v>0</v>
      </c>
      <c r="X30" s="46" t="e">
        <f>D30-C30-VLOOKUP(B30, 'Пред.отч_разрез МО_ГП'!B:AA, 3, FALSE)</f>
        <v>#N/A</v>
      </c>
      <c r="Y30" s="46" t="e">
        <f>F30-E30-VLOOKUP(B30, 'Пред.отч_разрез МО_ГП'!B:AA, 5, FALSE)</f>
        <v>#N/A</v>
      </c>
      <c r="Z30" s="46" t="e">
        <f>H30-G30-VLOOKUP(B30, 'Пред.отч_разрез МО_ГП'!B:AA, 7, FALSE)</f>
        <v>#N/A</v>
      </c>
      <c r="AA30" s="46" t="e">
        <f>J30-I30-VLOOKUP(B30, 'Пред.отч_разрез МО_ГП'!B:AA, 9, FALSE)</f>
        <v>#N/A</v>
      </c>
      <c r="AB30" s="81" t="e">
        <f>L30-K30-VLOOKUP(B30, 'Пред.отч_разрез МО_ГП'!B:AA, 11, FALSE)</f>
        <v>#N/A</v>
      </c>
      <c r="AC30" s="81" t="e">
        <f>N30-M30-VLOOKUP(B30, 'Пред.отч_разрез МО_ГП'!B:AA, 13, FALSE)</f>
        <v>#N/A</v>
      </c>
      <c r="AD30" s="81" t="e">
        <f>O30-VLOOKUP(B30, 'Пред.отч_разрез МО_ГП'!B:AA, 14, FALSE)</f>
        <v>#N/A</v>
      </c>
      <c r="AE30" s="81" t="e">
        <f>Q30-P30-VLOOKUP(B30, 'Пред.отч_разрез МО_ГП'!B:AA, 16, FALSE)</f>
        <v>#N/A</v>
      </c>
      <c r="AF30" s="81" t="e">
        <f>S30-R30-VLOOKUP(B30, 'Пред.отч_разрез МО_ГП'!B:AA, 18, FALSE)</f>
        <v>#N/A</v>
      </c>
      <c r="AG30" s="81" t="e">
        <f>U30-T30-VLOOKUP(B30, 'Пред.отч_разрез МО_ГП'!B:AA, 20, FALSE)</f>
        <v>#N/A</v>
      </c>
    </row>
    <row r="31" spans="1:33" ht="15" customHeight="1" x14ac:dyDescent="0.25">
      <c r="A31" s="22">
        <v>25</v>
      </c>
      <c r="B31" s="22"/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W31" s="22">
        <f t="shared" si="1"/>
        <v>0</v>
      </c>
      <c r="X31" s="46" t="e">
        <f>D31-C31-VLOOKUP(B31, 'Пред.отч_разрез МО_ГП'!B:AA, 3, FALSE)</f>
        <v>#N/A</v>
      </c>
      <c r="Y31" s="46" t="e">
        <f>F31-E31-VLOOKUP(B31, 'Пред.отч_разрез МО_ГП'!B:AA, 5, FALSE)</f>
        <v>#N/A</v>
      </c>
      <c r="Z31" s="46" t="e">
        <f>H31-G31-VLOOKUP(B31, 'Пред.отч_разрез МО_ГП'!B:AA, 7, FALSE)</f>
        <v>#N/A</v>
      </c>
      <c r="AA31" s="46" t="e">
        <f>J31-I31-VLOOKUP(B31, 'Пред.отч_разрез МО_ГП'!B:AA, 9, FALSE)</f>
        <v>#N/A</v>
      </c>
      <c r="AB31" s="81" t="e">
        <f>L31-K31-VLOOKUP(B31, 'Пред.отч_разрез МО_ГП'!B:AA, 11, FALSE)</f>
        <v>#N/A</v>
      </c>
      <c r="AC31" s="81" t="e">
        <f>N31-M31-VLOOKUP(B31, 'Пред.отч_разрез МО_ГП'!B:AA, 13, FALSE)</f>
        <v>#N/A</v>
      </c>
      <c r="AD31" s="81" t="e">
        <f>O31-VLOOKUP(B31, 'Пред.отч_разрез МО_ГП'!B:AA, 14, FALSE)</f>
        <v>#N/A</v>
      </c>
      <c r="AE31" s="81" t="e">
        <f>Q31-P31-VLOOKUP(B31, 'Пред.отч_разрез МО_ГП'!B:AA, 16, FALSE)</f>
        <v>#N/A</v>
      </c>
      <c r="AF31" s="81" t="e">
        <f>S31-R31-VLOOKUP(B31, 'Пред.отч_разрез МО_ГП'!B:AA, 18, FALSE)</f>
        <v>#N/A</v>
      </c>
      <c r="AG31" s="81" t="e">
        <f>U31-T31-VLOOKUP(B31, 'Пред.отч_разрез МО_ГП'!B:AA, 20, FALSE)</f>
        <v>#N/A</v>
      </c>
    </row>
    <row r="32" spans="1:33" ht="15" customHeight="1" x14ac:dyDescent="0.25">
      <c r="A32" s="22">
        <v>26</v>
      </c>
      <c r="B32" s="22"/>
      <c r="C32" s="46"/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W32" s="22">
        <f t="shared" si="1"/>
        <v>0</v>
      </c>
      <c r="X32" s="46" t="e">
        <f>D32-C32-VLOOKUP(B32, 'Пред.отч_разрез МО_ГП'!B:AA, 3, FALSE)</f>
        <v>#N/A</v>
      </c>
      <c r="Y32" s="46" t="e">
        <f>F32-E32-VLOOKUP(B32, 'Пред.отч_разрез МО_ГП'!B:AA, 5, FALSE)</f>
        <v>#N/A</v>
      </c>
      <c r="Z32" s="46" t="e">
        <f>H32-G32-VLOOKUP(B32, 'Пред.отч_разрез МО_ГП'!B:AA, 7, FALSE)</f>
        <v>#N/A</v>
      </c>
      <c r="AA32" s="46" t="e">
        <f>J32-I32-VLOOKUP(B32, 'Пред.отч_разрез МО_ГП'!B:AA, 9, FALSE)</f>
        <v>#N/A</v>
      </c>
      <c r="AB32" s="81" t="e">
        <f>L32-K32-VLOOKUP(B32, 'Пред.отч_разрез МО_ГП'!B:AA, 11, FALSE)</f>
        <v>#N/A</v>
      </c>
      <c r="AC32" s="81" t="e">
        <f>N32-M32-VLOOKUP(B32, 'Пред.отч_разрез МО_ГП'!B:AA, 13, FALSE)</f>
        <v>#N/A</v>
      </c>
      <c r="AD32" s="81" t="e">
        <f>O32-VLOOKUP(B32, 'Пред.отч_разрез МО_ГП'!B:AA, 14, FALSE)</f>
        <v>#N/A</v>
      </c>
      <c r="AE32" s="81" t="e">
        <f>Q32-P32-VLOOKUP(B32, 'Пред.отч_разрез МО_ГП'!B:AA, 16, FALSE)</f>
        <v>#N/A</v>
      </c>
      <c r="AF32" s="81" t="e">
        <f>S32-R32-VLOOKUP(B32, 'Пред.отч_разрез МО_ГП'!B:AA, 18, FALSE)</f>
        <v>#N/A</v>
      </c>
      <c r="AG32" s="81" t="e">
        <f>U32-T32-VLOOKUP(B32, 'Пред.отч_разрез МО_ГП'!B:AA, 20, FALSE)</f>
        <v>#N/A</v>
      </c>
    </row>
    <row r="33" spans="1:33" ht="15" customHeight="1" x14ac:dyDescent="0.25">
      <c r="A33" s="22">
        <v>27</v>
      </c>
      <c r="B33" s="22"/>
      <c r="C33" s="46"/>
      <c r="D33" s="46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W33" s="22">
        <f t="shared" si="1"/>
        <v>0</v>
      </c>
      <c r="X33" s="46" t="e">
        <f>D33-C33-VLOOKUP(B33, 'Пред.отч_разрез МО_ГП'!B:AA, 3, FALSE)</f>
        <v>#N/A</v>
      </c>
      <c r="Y33" s="46" t="e">
        <f>F33-E33-VLOOKUP(B33, 'Пред.отч_разрез МО_ГП'!B:AA, 5, FALSE)</f>
        <v>#N/A</v>
      </c>
      <c r="Z33" s="46" t="e">
        <f>H33-G33-VLOOKUP(B33, 'Пред.отч_разрез МО_ГП'!B:AA, 7, FALSE)</f>
        <v>#N/A</v>
      </c>
      <c r="AA33" s="46" t="e">
        <f>J33-I33-VLOOKUP(B33, 'Пред.отч_разрез МО_ГП'!B:AA, 9, FALSE)</f>
        <v>#N/A</v>
      </c>
      <c r="AB33" s="81" t="e">
        <f>L33-K33-VLOOKUP(B33, 'Пред.отч_разрез МО_ГП'!B:AA, 11, FALSE)</f>
        <v>#N/A</v>
      </c>
      <c r="AC33" s="81" t="e">
        <f>N33-M33-VLOOKUP(B33, 'Пред.отч_разрез МО_ГП'!B:AA, 13, FALSE)</f>
        <v>#N/A</v>
      </c>
      <c r="AD33" s="81" t="e">
        <f>O33-VLOOKUP(B33, 'Пред.отч_разрез МО_ГП'!B:AA, 14, FALSE)</f>
        <v>#N/A</v>
      </c>
      <c r="AE33" s="81" t="e">
        <f>Q33-P33-VLOOKUP(B33, 'Пред.отч_разрез МО_ГП'!B:AA, 16, FALSE)</f>
        <v>#N/A</v>
      </c>
      <c r="AF33" s="81" t="e">
        <f>S33-R33-VLOOKUP(B33, 'Пред.отч_разрез МО_ГП'!B:AA, 18, FALSE)</f>
        <v>#N/A</v>
      </c>
      <c r="AG33" s="81" t="e">
        <f>U33-T33-VLOOKUP(B33, 'Пред.отч_разрез МО_ГП'!B:AA, 20, FALSE)</f>
        <v>#N/A</v>
      </c>
    </row>
    <row r="34" spans="1:33" ht="15" customHeight="1" x14ac:dyDescent="0.25">
      <c r="A34" s="22">
        <v>28</v>
      </c>
      <c r="B34" s="22"/>
      <c r="C34" s="46"/>
      <c r="D34" s="46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W34" s="22">
        <f t="shared" si="1"/>
        <v>0</v>
      </c>
      <c r="X34" s="46" t="e">
        <f>D34-C34-VLOOKUP(B34, 'Пред.отч_разрез МО_ГП'!B:AA, 3, FALSE)</f>
        <v>#N/A</v>
      </c>
      <c r="Y34" s="46" t="e">
        <f>F34-E34-VLOOKUP(B34, 'Пред.отч_разрез МО_ГП'!B:AA, 5, FALSE)</f>
        <v>#N/A</v>
      </c>
      <c r="Z34" s="46" t="e">
        <f>H34-G34-VLOOKUP(B34, 'Пред.отч_разрез МО_ГП'!B:AA, 7, FALSE)</f>
        <v>#N/A</v>
      </c>
      <c r="AA34" s="46" t="e">
        <f>J34-I34-VLOOKUP(B34, 'Пред.отч_разрез МО_ГП'!B:AA, 9, FALSE)</f>
        <v>#N/A</v>
      </c>
      <c r="AB34" s="81" t="e">
        <f>L34-K34-VLOOKUP(B34, 'Пред.отч_разрез МО_ГП'!B:AA, 11, FALSE)</f>
        <v>#N/A</v>
      </c>
      <c r="AC34" s="81" t="e">
        <f>N34-M34-VLOOKUP(B34, 'Пред.отч_разрез МО_ГП'!B:AA, 13, FALSE)</f>
        <v>#N/A</v>
      </c>
      <c r="AD34" s="81" t="e">
        <f>O34-VLOOKUP(B34, 'Пред.отч_разрез МО_ГП'!B:AA, 14, FALSE)</f>
        <v>#N/A</v>
      </c>
      <c r="AE34" s="81" t="e">
        <f>Q34-P34-VLOOKUP(B34, 'Пред.отч_разрез МО_ГП'!B:AA, 16, FALSE)</f>
        <v>#N/A</v>
      </c>
      <c r="AF34" s="81" t="e">
        <f>S34-R34-VLOOKUP(B34, 'Пред.отч_разрез МО_ГП'!B:AA, 18, FALSE)</f>
        <v>#N/A</v>
      </c>
      <c r="AG34" s="81" t="e">
        <f>U34-T34-VLOOKUP(B34, 'Пред.отч_разрез МО_ГП'!B:AA, 20, FALSE)</f>
        <v>#N/A</v>
      </c>
    </row>
    <row r="35" spans="1:33" ht="15" customHeight="1" x14ac:dyDescent="0.25">
      <c r="A35" s="22">
        <v>29</v>
      </c>
      <c r="B35" s="22"/>
      <c r="C35" s="46"/>
      <c r="D35" s="46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W35" s="22">
        <f t="shared" si="1"/>
        <v>0</v>
      </c>
      <c r="X35" s="46" t="e">
        <f>D35-C35-VLOOKUP(B35, 'Пред.отч_разрез МО_ГП'!B:AA, 3, FALSE)</f>
        <v>#N/A</v>
      </c>
      <c r="Y35" s="46" t="e">
        <f>F35-E35-VLOOKUP(B35, 'Пред.отч_разрез МО_ГП'!B:AA, 5, FALSE)</f>
        <v>#N/A</v>
      </c>
      <c r="Z35" s="46" t="e">
        <f>H35-G35-VLOOKUP(B35, 'Пред.отч_разрез МО_ГП'!B:AA, 7, FALSE)</f>
        <v>#N/A</v>
      </c>
      <c r="AA35" s="46" t="e">
        <f>J35-I35-VLOOKUP(B35, 'Пред.отч_разрез МО_ГП'!B:AA, 9, FALSE)</f>
        <v>#N/A</v>
      </c>
      <c r="AB35" s="81" t="e">
        <f>L35-K35-VLOOKUP(B35, 'Пред.отч_разрез МО_ГП'!B:AA, 11, FALSE)</f>
        <v>#N/A</v>
      </c>
      <c r="AC35" s="81" t="e">
        <f>N35-M35-VLOOKUP(B35, 'Пред.отч_разрез МО_ГП'!B:AA, 13, FALSE)</f>
        <v>#N/A</v>
      </c>
      <c r="AD35" s="81" t="e">
        <f>O35-VLOOKUP(B35, 'Пред.отч_разрез МО_ГП'!B:AA, 14, FALSE)</f>
        <v>#N/A</v>
      </c>
      <c r="AE35" s="81" t="e">
        <f>Q35-P35-VLOOKUP(B35, 'Пред.отч_разрез МО_ГП'!B:AA, 16, FALSE)</f>
        <v>#N/A</v>
      </c>
      <c r="AF35" s="81" t="e">
        <f>S35-R35-VLOOKUP(B35, 'Пред.отч_разрез МО_ГП'!B:AA, 18, FALSE)</f>
        <v>#N/A</v>
      </c>
      <c r="AG35" s="81" t="e">
        <f>U35-T35-VLOOKUP(B35, 'Пред.отч_разрез МО_ГП'!B:AA, 20, FALSE)</f>
        <v>#N/A</v>
      </c>
    </row>
    <row r="36" spans="1:33" ht="15" customHeight="1" x14ac:dyDescent="0.25">
      <c r="A36" s="22">
        <v>30</v>
      </c>
      <c r="B36" s="22"/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W36" s="22">
        <f t="shared" si="1"/>
        <v>0</v>
      </c>
      <c r="X36" s="46" t="e">
        <f>D36-C36-VLOOKUP(B36, 'Пред.отч_разрез МО_ГП'!B:AA, 3, FALSE)</f>
        <v>#N/A</v>
      </c>
      <c r="Y36" s="46" t="e">
        <f>F36-E36-VLOOKUP(B36, 'Пред.отч_разрез МО_ГП'!B:AA, 5, FALSE)</f>
        <v>#N/A</v>
      </c>
      <c r="Z36" s="46" t="e">
        <f>H36-G36-VLOOKUP(B36, 'Пред.отч_разрез МО_ГП'!B:AA, 7, FALSE)</f>
        <v>#N/A</v>
      </c>
      <c r="AA36" s="46" t="e">
        <f>J36-I36-VLOOKUP(B36, 'Пред.отч_разрез МО_ГП'!B:AA, 9, FALSE)</f>
        <v>#N/A</v>
      </c>
      <c r="AB36" s="81" t="e">
        <f>L36-K36-VLOOKUP(B36, 'Пред.отч_разрез МО_ГП'!B:AA, 11, FALSE)</f>
        <v>#N/A</v>
      </c>
      <c r="AC36" s="81" t="e">
        <f>N36-M36-VLOOKUP(B36, 'Пред.отч_разрез МО_ГП'!B:AA, 13, FALSE)</f>
        <v>#N/A</v>
      </c>
      <c r="AD36" s="81" t="e">
        <f>O36-VLOOKUP(B36, 'Пред.отч_разрез МО_ГП'!B:AA, 14, FALSE)</f>
        <v>#N/A</v>
      </c>
      <c r="AE36" s="81" t="e">
        <f>Q36-P36-VLOOKUP(B36, 'Пред.отч_разрез МО_ГП'!B:AA, 16, FALSE)</f>
        <v>#N/A</v>
      </c>
      <c r="AF36" s="81" t="e">
        <f>S36-R36-VLOOKUP(B36, 'Пред.отч_разрез МО_ГП'!B:AA, 18, FALSE)</f>
        <v>#N/A</v>
      </c>
      <c r="AG36" s="81" t="e">
        <f>U36-T36-VLOOKUP(B36, 'Пред.отч_разрез МО_ГП'!B:AA, 20, FALSE)</f>
        <v>#N/A</v>
      </c>
    </row>
    <row r="37" spans="1:33" ht="15" customHeight="1" x14ac:dyDescent="0.25">
      <c r="A37" s="22">
        <v>31</v>
      </c>
      <c r="B37" s="22"/>
      <c r="C37" s="46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W37" s="22">
        <f t="shared" si="1"/>
        <v>0</v>
      </c>
      <c r="X37" s="46" t="e">
        <f>D37-C37-VLOOKUP(B37, 'Пред.отч_разрез МО_ГП'!B:AA, 3, FALSE)</f>
        <v>#N/A</v>
      </c>
      <c r="Y37" s="46" t="e">
        <f>F37-E37-VLOOKUP(B37, 'Пред.отч_разрез МО_ГП'!B:AA, 5, FALSE)</f>
        <v>#N/A</v>
      </c>
      <c r="Z37" s="46" t="e">
        <f>H37-G37-VLOOKUP(B37, 'Пред.отч_разрез МО_ГП'!B:AA, 7, FALSE)</f>
        <v>#N/A</v>
      </c>
      <c r="AA37" s="46" t="e">
        <f>J37-I37-VLOOKUP(B37, 'Пред.отч_разрез МО_ГП'!B:AA, 9, FALSE)</f>
        <v>#N/A</v>
      </c>
      <c r="AB37" s="81" t="e">
        <f>L37-K37-VLOOKUP(B37, 'Пред.отч_разрез МО_ГП'!B:AA, 11, FALSE)</f>
        <v>#N/A</v>
      </c>
      <c r="AC37" s="81" t="e">
        <f>N37-M37-VLOOKUP(B37, 'Пред.отч_разрез МО_ГП'!B:AA, 13, FALSE)</f>
        <v>#N/A</v>
      </c>
      <c r="AD37" s="81" t="e">
        <f>O37-VLOOKUP(B37, 'Пред.отч_разрез МО_ГП'!B:AA, 14, FALSE)</f>
        <v>#N/A</v>
      </c>
      <c r="AE37" s="81" t="e">
        <f>Q37-P37-VLOOKUP(B37, 'Пред.отч_разрез МО_ГП'!B:AA, 16, FALSE)</f>
        <v>#N/A</v>
      </c>
      <c r="AF37" s="81" t="e">
        <f>S37-R37-VLOOKUP(B37, 'Пред.отч_разрез МО_ГП'!B:AA, 18, FALSE)</f>
        <v>#N/A</v>
      </c>
      <c r="AG37" s="81" t="e">
        <f>U37-T37-VLOOKUP(B37, 'Пред.отч_разрез МО_ГП'!B:AA, 20, FALSE)</f>
        <v>#N/A</v>
      </c>
    </row>
    <row r="38" spans="1:33" ht="15" customHeight="1" x14ac:dyDescent="0.25">
      <c r="A38" s="22">
        <v>32</v>
      </c>
      <c r="B38" s="22"/>
      <c r="C38" s="46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W38" s="22">
        <f t="shared" si="1"/>
        <v>0</v>
      </c>
      <c r="X38" s="46" t="e">
        <f>D38-C38-VLOOKUP(B38, 'Пред.отч_разрез МО_ГП'!B:AA, 3, FALSE)</f>
        <v>#N/A</v>
      </c>
      <c r="Y38" s="46" t="e">
        <f>F38-E38-VLOOKUP(B38, 'Пред.отч_разрез МО_ГП'!B:AA, 5, FALSE)</f>
        <v>#N/A</v>
      </c>
      <c r="Z38" s="46" t="e">
        <f>H38-G38-VLOOKUP(B38, 'Пред.отч_разрез МО_ГП'!B:AA, 7, FALSE)</f>
        <v>#N/A</v>
      </c>
      <c r="AA38" s="46" t="e">
        <f>J38-I38-VLOOKUP(B38, 'Пред.отч_разрез МО_ГП'!B:AA, 9, FALSE)</f>
        <v>#N/A</v>
      </c>
      <c r="AB38" s="81" t="e">
        <f>L38-K38-VLOOKUP(B38, 'Пред.отч_разрез МО_ГП'!B:AA, 11, FALSE)</f>
        <v>#N/A</v>
      </c>
      <c r="AC38" s="81" t="e">
        <f>N38-M38-VLOOKUP(B38, 'Пред.отч_разрез МО_ГП'!B:AA, 13, FALSE)</f>
        <v>#N/A</v>
      </c>
      <c r="AD38" s="81" t="e">
        <f>O38-VLOOKUP(B38, 'Пред.отч_разрез МО_ГП'!B:AA, 14, FALSE)</f>
        <v>#N/A</v>
      </c>
      <c r="AE38" s="81" t="e">
        <f>Q38-P38-VLOOKUP(B38, 'Пред.отч_разрез МО_ГП'!B:AA, 16, FALSE)</f>
        <v>#N/A</v>
      </c>
      <c r="AF38" s="81" t="e">
        <f>S38-R38-VLOOKUP(B38, 'Пред.отч_разрез МО_ГП'!B:AA, 18, FALSE)</f>
        <v>#N/A</v>
      </c>
      <c r="AG38" s="81" t="e">
        <f>U38-T38-VLOOKUP(B38, 'Пред.отч_разрез МО_ГП'!B:AA, 20, FALSE)</f>
        <v>#N/A</v>
      </c>
    </row>
    <row r="39" spans="1:33" ht="15" customHeight="1" x14ac:dyDescent="0.25">
      <c r="A39" s="22">
        <v>33</v>
      </c>
      <c r="B39" s="22"/>
      <c r="C39" s="46"/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W39" s="22">
        <f t="shared" si="1"/>
        <v>0</v>
      </c>
      <c r="X39" s="46" t="e">
        <f>D39-C39-VLOOKUP(B39, 'Пред.отч_разрез МО_ГП'!B:AA, 3, FALSE)</f>
        <v>#N/A</v>
      </c>
      <c r="Y39" s="46" t="e">
        <f>F39-E39-VLOOKUP(B39, 'Пред.отч_разрез МО_ГП'!B:AA, 5, FALSE)</f>
        <v>#N/A</v>
      </c>
      <c r="Z39" s="46" t="e">
        <f>H39-G39-VLOOKUP(B39, 'Пред.отч_разрез МО_ГП'!B:AA, 7, FALSE)</f>
        <v>#N/A</v>
      </c>
      <c r="AA39" s="46" t="e">
        <f>J39-I39-VLOOKUP(B39, 'Пред.отч_разрез МО_ГП'!B:AA, 9, FALSE)</f>
        <v>#N/A</v>
      </c>
      <c r="AB39" s="81" t="e">
        <f>L39-K39-VLOOKUP(B39, 'Пред.отч_разрез МО_ГП'!B:AA, 11, FALSE)</f>
        <v>#N/A</v>
      </c>
      <c r="AC39" s="81" t="e">
        <f>N39-M39-VLOOKUP(B39, 'Пред.отч_разрез МО_ГП'!B:AA, 13, FALSE)</f>
        <v>#N/A</v>
      </c>
      <c r="AD39" s="81" t="e">
        <f>O39-VLOOKUP(B39, 'Пред.отч_разрез МО_ГП'!B:AA, 14, FALSE)</f>
        <v>#N/A</v>
      </c>
      <c r="AE39" s="81" t="e">
        <f>Q39-P39-VLOOKUP(B39, 'Пред.отч_разрез МО_ГП'!B:AA, 16, FALSE)</f>
        <v>#N/A</v>
      </c>
      <c r="AF39" s="81" t="e">
        <f>S39-R39-VLOOKUP(B39, 'Пред.отч_разрез МО_ГП'!B:AA, 18, FALSE)</f>
        <v>#N/A</v>
      </c>
      <c r="AG39" s="81" t="e">
        <f>U39-T39-VLOOKUP(B39, 'Пред.отч_разрез МО_ГП'!B:AA, 20, FALSE)</f>
        <v>#N/A</v>
      </c>
    </row>
    <row r="40" spans="1:33" ht="15" customHeight="1" x14ac:dyDescent="0.25">
      <c r="A40" s="22">
        <v>34</v>
      </c>
      <c r="B40" s="22"/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W40" s="22">
        <f t="shared" si="1"/>
        <v>0</v>
      </c>
      <c r="X40" s="46" t="e">
        <f>D40-C40-VLOOKUP(B40, 'Пред.отч_разрез МО_ГП'!B:AA, 3, FALSE)</f>
        <v>#N/A</v>
      </c>
      <c r="Y40" s="46" t="e">
        <f>F40-E40-VLOOKUP(B40, 'Пред.отч_разрез МО_ГП'!B:AA, 5, FALSE)</f>
        <v>#N/A</v>
      </c>
      <c r="Z40" s="46" t="e">
        <f>H40-G40-VLOOKUP(B40, 'Пред.отч_разрез МО_ГП'!B:AA, 7, FALSE)</f>
        <v>#N/A</v>
      </c>
      <c r="AA40" s="46" t="e">
        <f>J40-I40-VLOOKUP(B40, 'Пред.отч_разрез МО_ГП'!B:AA, 9, FALSE)</f>
        <v>#N/A</v>
      </c>
      <c r="AB40" s="81" t="e">
        <f>L40-K40-VLOOKUP(B40, 'Пред.отч_разрез МО_ГП'!B:AA, 11, FALSE)</f>
        <v>#N/A</v>
      </c>
      <c r="AC40" s="81" t="e">
        <f>N40-M40-VLOOKUP(B40, 'Пред.отч_разрез МО_ГП'!B:AA, 13, FALSE)</f>
        <v>#N/A</v>
      </c>
      <c r="AD40" s="81" t="e">
        <f>O40-VLOOKUP(B40, 'Пред.отч_разрез МО_ГП'!B:AA, 14, FALSE)</f>
        <v>#N/A</v>
      </c>
      <c r="AE40" s="81" t="e">
        <f>Q40-P40-VLOOKUP(B40, 'Пред.отч_разрез МО_ГП'!B:AA, 16, FALSE)</f>
        <v>#N/A</v>
      </c>
      <c r="AF40" s="81" t="e">
        <f>S40-R40-VLOOKUP(B40, 'Пред.отч_разрез МО_ГП'!B:AA, 18, FALSE)</f>
        <v>#N/A</v>
      </c>
      <c r="AG40" s="81" t="e">
        <f>U40-T40-VLOOKUP(B40, 'Пред.отч_разрез МО_ГП'!B:AA, 20, FALSE)</f>
        <v>#N/A</v>
      </c>
    </row>
    <row r="41" spans="1:33" ht="15" customHeight="1" x14ac:dyDescent="0.25">
      <c r="A41" s="22">
        <v>35</v>
      </c>
      <c r="B41" s="22"/>
      <c r="C41" s="46"/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W41" s="22">
        <f t="shared" si="1"/>
        <v>0</v>
      </c>
      <c r="X41" s="46" t="e">
        <f>D41-C41-VLOOKUP(B41, 'Пред.отч_разрез МО_ГП'!B:AA, 3, FALSE)</f>
        <v>#N/A</v>
      </c>
      <c r="Y41" s="46" t="e">
        <f>F41-E41-VLOOKUP(B41, 'Пред.отч_разрез МО_ГП'!B:AA, 5, FALSE)</f>
        <v>#N/A</v>
      </c>
      <c r="Z41" s="46" t="e">
        <f>H41-G41-VLOOKUP(B41, 'Пред.отч_разрез МО_ГП'!B:AA, 7, FALSE)</f>
        <v>#N/A</v>
      </c>
      <c r="AA41" s="46" t="e">
        <f>J41-I41-VLOOKUP(B41, 'Пред.отч_разрез МО_ГП'!B:AA, 9, FALSE)</f>
        <v>#N/A</v>
      </c>
      <c r="AB41" s="81" t="e">
        <f>L41-K41-VLOOKUP(B41, 'Пред.отч_разрез МО_ГП'!B:AA, 11, FALSE)</f>
        <v>#N/A</v>
      </c>
      <c r="AC41" s="81" t="e">
        <f>N41-M41-VLOOKUP(B41, 'Пред.отч_разрез МО_ГП'!B:AA, 13, FALSE)</f>
        <v>#N/A</v>
      </c>
      <c r="AD41" s="81" t="e">
        <f>O41-VLOOKUP(B41, 'Пред.отч_разрез МО_ГП'!B:AA, 14, FALSE)</f>
        <v>#N/A</v>
      </c>
      <c r="AE41" s="81" t="e">
        <f>Q41-P41-VLOOKUP(B41, 'Пред.отч_разрез МО_ГП'!B:AA, 16, FALSE)</f>
        <v>#N/A</v>
      </c>
      <c r="AF41" s="81" t="e">
        <f>S41-R41-VLOOKUP(B41, 'Пред.отч_разрез МО_ГП'!B:AA, 18, FALSE)</f>
        <v>#N/A</v>
      </c>
      <c r="AG41" s="81" t="e">
        <f>U41-T41-VLOOKUP(B41, 'Пред.отч_разрез МО_ГП'!B:AA, 20, FALSE)</f>
        <v>#N/A</v>
      </c>
    </row>
    <row r="42" spans="1:33" ht="15" customHeight="1" x14ac:dyDescent="0.25">
      <c r="A42" s="22">
        <v>36</v>
      </c>
      <c r="B42" s="22"/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W42" s="22">
        <f t="shared" si="1"/>
        <v>0</v>
      </c>
      <c r="X42" s="46" t="e">
        <f>D42-C42-VLOOKUP(B42, 'Пред.отч_разрез МО_ГП'!B:AA, 3, FALSE)</f>
        <v>#N/A</v>
      </c>
      <c r="Y42" s="46" t="e">
        <f>F42-E42-VLOOKUP(B42, 'Пред.отч_разрез МО_ГП'!B:AA, 5, FALSE)</f>
        <v>#N/A</v>
      </c>
      <c r="Z42" s="46" t="e">
        <f>H42-G42-VLOOKUP(B42, 'Пред.отч_разрез МО_ГП'!B:AA, 7, FALSE)</f>
        <v>#N/A</v>
      </c>
      <c r="AA42" s="46" t="e">
        <f>J42-I42-VLOOKUP(B42, 'Пред.отч_разрез МО_ГП'!B:AA, 9, FALSE)</f>
        <v>#N/A</v>
      </c>
      <c r="AB42" s="81" t="e">
        <f>L42-K42-VLOOKUP(B42, 'Пред.отч_разрез МО_ГП'!B:AA, 11, FALSE)</f>
        <v>#N/A</v>
      </c>
      <c r="AC42" s="81" t="e">
        <f>N42-M42-VLOOKUP(B42, 'Пред.отч_разрез МО_ГП'!B:AA, 13, FALSE)</f>
        <v>#N/A</v>
      </c>
      <c r="AD42" s="81" t="e">
        <f>O42-VLOOKUP(B42, 'Пред.отч_разрез МО_ГП'!B:AA, 14, FALSE)</f>
        <v>#N/A</v>
      </c>
      <c r="AE42" s="81" t="e">
        <f>Q42-P42-VLOOKUP(B42, 'Пред.отч_разрез МО_ГП'!B:AA, 16, FALSE)</f>
        <v>#N/A</v>
      </c>
      <c r="AF42" s="81" t="e">
        <f>S42-R42-VLOOKUP(B42, 'Пред.отч_разрез МО_ГП'!B:AA, 18, FALSE)</f>
        <v>#N/A</v>
      </c>
      <c r="AG42" s="81" t="e">
        <f>U42-T42-VLOOKUP(B42, 'Пред.отч_разрез МО_ГП'!B:AA, 20, FALSE)</f>
        <v>#N/A</v>
      </c>
    </row>
    <row r="43" spans="1:33" ht="15" customHeight="1" x14ac:dyDescent="0.25">
      <c r="A43" s="22">
        <v>37</v>
      </c>
      <c r="B43" s="22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W43" s="22">
        <f t="shared" si="1"/>
        <v>0</v>
      </c>
      <c r="X43" s="46" t="e">
        <f>D43-C43-VLOOKUP(B43, 'Пред.отч_разрез МО_ГП'!B:AA, 3, FALSE)</f>
        <v>#N/A</v>
      </c>
      <c r="Y43" s="46" t="e">
        <f>F43-E43-VLOOKUP(B43, 'Пред.отч_разрез МО_ГП'!B:AA, 5, FALSE)</f>
        <v>#N/A</v>
      </c>
      <c r="Z43" s="46" t="e">
        <f>H43-G43-VLOOKUP(B43, 'Пред.отч_разрез МО_ГП'!B:AA, 7, FALSE)</f>
        <v>#N/A</v>
      </c>
      <c r="AA43" s="46" t="e">
        <f>J43-I43-VLOOKUP(B43, 'Пред.отч_разрез МО_ГП'!B:AA, 9, FALSE)</f>
        <v>#N/A</v>
      </c>
      <c r="AB43" s="81" t="e">
        <f>L43-K43-VLOOKUP(B43, 'Пред.отч_разрез МО_ГП'!B:AA, 11, FALSE)</f>
        <v>#N/A</v>
      </c>
      <c r="AC43" s="81" t="e">
        <f>N43-M43-VLOOKUP(B43, 'Пред.отч_разрез МО_ГП'!B:AA, 13, FALSE)</f>
        <v>#N/A</v>
      </c>
      <c r="AD43" s="81" t="e">
        <f>O43-VLOOKUP(B43, 'Пред.отч_разрез МО_ГП'!B:AA, 14, FALSE)</f>
        <v>#N/A</v>
      </c>
      <c r="AE43" s="81" t="e">
        <f>Q43-P43-VLOOKUP(B43, 'Пред.отч_разрез МО_ГП'!B:AA, 16, FALSE)</f>
        <v>#N/A</v>
      </c>
      <c r="AF43" s="81" t="e">
        <f>S43-R43-VLOOKUP(B43, 'Пред.отч_разрез МО_ГП'!B:AA, 18, FALSE)</f>
        <v>#N/A</v>
      </c>
      <c r="AG43" s="81" t="e">
        <f>U43-T43-VLOOKUP(B43, 'Пред.отч_разрез МО_ГП'!B:AA, 20, FALSE)</f>
        <v>#N/A</v>
      </c>
    </row>
    <row r="44" spans="1:33" ht="15" customHeight="1" x14ac:dyDescent="0.25">
      <c r="A44" s="22">
        <v>38</v>
      </c>
      <c r="B44" s="22"/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W44" s="22">
        <f t="shared" si="1"/>
        <v>0</v>
      </c>
      <c r="X44" s="46" t="e">
        <f>D44-C44-VLOOKUP(B44, 'Пред.отч_разрез МО_ГП'!B:AA, 3, FALSE)</f>
        <v>#N/A</v>
      </c>
      <c r="Y44" s="46" t="e">
        <f>F44-E44-VLOOKUP(B44, 'Пред.отч_разрез МО_ГП'!B:AA, 5, FALSE)</f>
        <v>#N/A</v>
      </c>
      <c r="Z44" s="46" t="e">
        <f>H44-G44-VLOOKUP(B44, 'Пред.отч_разрез МО_ГП'!B:AA, 7, FALSE)</f>
        <v>#N/A</v>
      </c>
      <c r="AA44" s="46" t="e">
        <f>J44-I44-VLOOKUP(B44, 'Пред.отч_разрез МО_ГП'!B:AA, 9, FALSE)</f>
        <v>#N/A</v>
      </c>
      <c r="AB44" s="81" t="e">
        <f>L44-K44-VLOOKUP(B44, 'Пред.отч_разрез МО_ГП'!B:AA, 11, FALSE)</f>
        <v>#N/A</v>
      </c>
      <c r="AC44" s="81" t="e">
        <f>N44-M44-VLOOKUP(B44, 'Пред.отч_разрез МО_ГП'!B:AA, 13, FALSE)</f>
        <v>#N/A</v>
      </c>
      <c r="AD44" s="81" t="e">
        <f>O44-VLOOKUP(B44, 'Пред.отч_разрез МО_ГП'!B:AA, 14, FALSE)</f>
        <v>#N/A</v>
      </c>
      <c r="AE44" s="81" t="e">
        <f>Q44-P44-VLOOKUP(B44, 'Пред.отч_разрез МО_ГП'!B:AA, 16, FALSE)</f>
        <v>#N/A</v>
      </c>
      <c r="AF44" s="81" t="e">
        <f>S44-R44-VLOOKUP(B44, 'Пред.отч_разрез МО_ГП'!B:AA, 18, FALSE)</f>
        <v>#N/A</v>
      </c>
      <c r="AG44" s="81" t="e">
        <f>U44-T44-VLOOKUP(B44, 'Пред.отч_разрез МО_ГП'!B:AA, 20, FALSE)</f>
        <v>#N/A</v>
      </c>
    </row>
    <row r="45" spans="1:33" ht="15" customHeight="1" x14ac:dyDescent="0.25">
      <c r="A45" s="22">
        <v>39</v>
      </c>
      <c r="B45" s="22"/>
      <c r="C45" s="46"/>
      <c r="D45" s="46"/>
      <c r="E45" s="46"/>
      <c r="F45" s="46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W45" s="22">
        <f t="shared" si="1"/>
        <v>0</v>
      </c>
      <c r="X45" s="46" t="e">
        <f>D45-C45-VLOOKUP(B45, 'Пред.отч_разрез МО_ГП'!B:AA, 3, FALSE)</f>
        <v>#N/A</v>
      </c>
      <c r="Y45" s="46" t="e">
        <f>F45-E45-VLOOKUP(B45, 'Пред.отч_разрез МО_ГП'!B:AA, 5, FALSE)</f>
        <v>#N/A</v>
      </c>
      <c r="Z45" s="46" t="e">
        <f>H45-G45-VLOOKUP(B45, 'Пред.отч_разрез МО_ГП'!B:AA, 7, FALSE)</f>
        <v>#N/A</v>
      </c>
      <c r="AA45" s="46" t="e">
        <f>J45-I45-VLOOKUP(B45, 'Пред.отч_разрез МО_ГП'!B:AA, 9, FALSE)</f>
        <v>#N/A</v>
      </c>
      <c r="AB45" s="81" t="e">
        <f>L45-K45-VLOOKUP(B45, 'Пред.отч_разрез МО_ГП'!B:AA, 11, FALSE)</f>
        <v>#N/A</v>
      </c>
      <c r="AC45" s="81" t="e">
        <f>N45-M45-VLOOKUP(B45, 'Пред.отч_разрез МО_ГП'!B:AA, 13, FALSE)</f>
        <v>#N/A</v>
      </c>
      <c r="AD45" s="81" t="e">
        <f>O45-VLOOKUP(B45, 'Пред.отч_разрез МО_ГП'!B:AA, 14, FALSE)</f>
        <v>#N/A</v>
      </c>
      <c r="AE45" s="81" t="e">
        <f>Q45-P45-VLOOKUP(B45, 'Пред.отч_разрез МО_ГП'!B:AA, 16, FALSE)</f>
        <v>#N/A</v>
      </c>
      <c r="AF45" s="81" t="e">
        <f>S45-R45-VLOOKUP(B45, 'Пред.отч_разрез МО_ГП'!B:AA, 18, FALSE)</f>
        <v>#N/A</v>
      </c>
      <c r="AG45" s="81" t="e">
        <f>U45-T45-VLOOKUP(B45, 'Пред.отч_разрез МО_ГП'!B:AA, 20, FALSE)</f>
        <v>#N/A</v>
      </c>
    </row>
    <row r="46" spans="1:33" ht="15" customHeight="1" x14ac:dyDescent="0.25">
      <c r="A46" s="22">
        <v>40</v>
      </c>
      <c r="B46" s="22"/>
      <c r="C46" s="46"/>
      <c r="D46" s="46"/>
      <c r="E46" s="46"/>
      <c r="F46" s="46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W46" s="22">
        <f t="shared" si="1"/>
        <v>0</v>
      </c>
      <c r="X46" s="46" t="e">
        <f>D46-C46-VLOOKUP(B46, 'Пред.отч_разрез МО_ГП'!B:AA, 3, FALSE)</f>
        <v>#N/A</v>
      </c>
      <c r="Y46" s="46" t="e">
        <f>F46-E46-VLOOKUP(B46, 'Пред.отч_разрез МО_ГП'!B:AA, 5, FALSE)</f>
        <v>#N/A</v>
      </c>
      <c r="Z46" s="46" t="e">
        <f>H46-G46-VLOOKUP(B46, 'Пред.отч_разрез МО_ГП'!B:AA, 7, FALSE)</f>
        <v>#N/A</v>
      </c>
      <c r="AA46" s="46" t="e">
        <f>J46-I46-VLOOKUP(B46, 'Пред.отч_разрез МО_ГП'!B:AA, 9, FALSE)</f>
        <v>#N/A</v>
      </c>
      <c r="AB46" s="81" t="e">
        <f>L46-K46-VLOOKUP(B46, 'Пред.отч_разрез МО_ГП'!B:AA, 11, FALSE)</f>
        <v>#N/A</v>
      </c>
      <c r="AC46" s="81" t="e">
        <f>N46-M46-VLOOKUP(B46, 'Пред.отч_разрез МО_ГП'!B:AA, 13, FALSE)</f>
        <v>#N/A</v>
      </c>
      <c r="AD46" s="81" t="e">
        <f>O46-VLOOKUP(B46, 'Пред.отч_разрез МО_ГП'!B:AA, 14, FALSE)</f>
        <v>#N/A</v>
      </c>
      <c r="AE46" s="81" t="e">
        <f>Q46-P46-VLOOKUP(B46, 'Пред.отч_разрез МО_ГП'!B:AA, 16, FALSE)</f>
        <v>#N/A</v>
      </c>
      <c r="AF46" s="81" t="e">
        <f>S46-R46-VLOOKUP(B46, 'Пред.отч_разрез МО_ГП'!B:AA, 18, FALSE)</f>
        <v>#N/A</v>
      </c>
      <c r="AG46" s="81" t="e">
        <f>U46-T46-VLOOKUP(B46, 'Пред.отч_разрез МО_ГП'!B:AA, 20, FALSE)</f>
        <v>#N/A</v>
      </c>
    </row>
    <row r="47" spans="1:33" ht="15" customHeight="1" x14ac:dyDescent="0.25">
      <c r="A47" s="22">
        <v>41</v>
      </c>
      <c r="B47" s="22"/>
      <c r="C47" s="46"/>
      <c r="D47" s="46"/>
      <c r="E47" s="46"/>
      <c r="F47" s="46"/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W47" s="22">
        <f t="shared" si="1"/>
        <v>0</v>
      </c>
      <c r="X47" s="46" t="e">
        <f>D47-C47-VLOOKUP(B47, 'Пред.отч_разрез МО_ГП'!B:AA, 3, FALSE)</f>
        <v>#N/A</v>
      </c>
      <c r="Y47" s="46" t="e">
        <f>F47-E47-VLOOKUP(B47, 'Пред.отч_разрез МО_ГП'!B:AA, 5, FALSE)</f>
        <v>#N/A</v>
      </c>
      <c r="Z47" s="46" t="e">
        <f>H47-G47-VLOOKUP(B47, 'Пред.отч_разрез МО_ГП'!B:AA, 7, FALSE)</f>
        <v>#N/A</v>
      </c>
      <c r="AA47" s="46" t="e">
        <f>J47-I47-VLOOKUP(B47, 'Пред.отч_разрез МО_ГП'!B:AA, 9, FALSE)</f>
        <v>#N/A</v>
      </c>
      <c r="AB47" s="81" t="e">
        <f>L47-K47-VLOOKUP(B47, 'Пред.отч_разрез МО_ГП'!B:AA, 11, FALSE)</f>
        <v>#N/A</v>
      </c>
      <c r="AC47" s="81" t="e">
        <f>N47-M47-VLOOKUP(B47, 'Пред.отч_разрез МО_ГП'!B:AA, 13, FALSE)</f>
        <v>#N/A</v>
      </c>
      <c r="AD47" s="81" t="e">
        <f>O47-VLOOKUP(B47, 'Пред.отч_разрез МО_ГП'!B:AA, 14, FALSE)</f>
        <v>#N/A</v>
      </c>
      <c r="AE47" s="81" t="e">
        <f>Q47-P47-VLOOKUP(B47, 'Пред.отч_разрез МО_ГП'!B:AA, 16, FALSE)</f>
        <v>#N/A</v>
      </c>
      <c r="AF47" s="81" t="e">
        <f>S47-R47-VLOOKUP(B47, 'Пред.отч_разрез МО_ГП'!B:AA, 18, FALSE)</f>
        <v>#N/A</v>
      </c>
      <c r="AG47" s="81" t="e">
        <f>U47-T47-VLOOKUP(B47, 'Пред.отч_разрез МО_ГП'!B:AA, 20, FALSE)</f>
        <v>#N/A</v>
      </c>
    </row>
    <row r="48" spans="1:33" ht="15" customHeight="1" x14ac:dyDescent="0.25">
      <c r="A48" s="22">
        <v>42</v>
      </c>
      <c r="B48" s="22"/>
      <c r="C48" s="46"/>
      <c r="D48" s="46"/>
      <c r="E48" s="46"/>
      <c r="F48" s="46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W48" s="22">
        <f t="shared" si="1"/>
        <v>0</v>
      </c>
      <c r="X48" s="46" t="e">
        <f>D48-C48-VLOOKUP(B48, 'Пред.отч_разрез МО_ГП'!B:AA, 3, FALSE)</f>
        <v>#N/A</v>
      </c>
      <c r="Y48" s="46" t="e">
        <f>F48-E48-VLOOKUP(B48, 'Пред.отч_разрез МО_ГП'!B:AA, 5, FALSE)</f>
        <v>#N/A</v>
      </c>
      <c r="Z48" s="46" t="e">
        <f>H48-G48-VLOOKUP(B48, 'Пред.отч_разрез МО_ГП'!B:AA, 7, FALSE)</f>
        <v>#N/A</v>
      </c>
      <c r="AA48" s="46" t="e">
        <f>J48-I48-VLOOKUP(B48, 'Пред.отч_разрез МО_ГП'!B:AA, 9, FALSE)</f>
        <v>#N/A</v>
      </c>
      <c r="AB48" s="81" t="e">
        <f>L48-K48-VLOOKUP(B48, 'Пред.отч_разрез МО_ГП'!B:AA, 11, FALSE)</f>
        <v>#N/A</v>
      </c>
      <c r="AC48" s="81" t="e">
        <f>N48-M48-VLOOKUP(B48, 'Пред.отч_разрез МО_ГП'!B:AA, 13, FALSE)</f>
        <v>#N/A</v>
      </c>
      <c r="AD48" s="81" t="e">
        <f>O48-VLOOKUP(B48, 'Пред.отч_разрез МО_ГП'!B:AA, 14, FALSE)</f>
        <v>#N/A</v>
      </c>
      <c r="AE48" s="81" t="e">
        <f>Q48-P48-VLOOKUP(B48, 'Пред.отч_разрез МО_ГП'!B:AA, 16, FALSE)</f>
        <v>#N/A</v>
      </c>
      <c r="AF48" s="81" t="e">
        <f>S48-R48-VLOOKUP(B48, 'Пред.отч_разрез МО_ГП'!B:AA, 18, FALSE)</f>
        <v>#N/A</v>
      </c>
      <c r="AG48" s="81" t="e">
        <f>U48-T48-VLOOKUP(B48, 'Пред.отч_разрез МО_ГП'!B:AA, 20, FALSE)</f>
        <v>#N/A</v>
      </c>
    </row>
    <row r="49" spans="1:33" ht="15" customHeight="1" x14ac:dyDescent="0.25">
      <c r="A49" s="22">
        <v>43</v>
      </c>
      <c r="B49" s="22"/>
      <c r="C49" s="46"/>
      <c r="D49" s="46"/>
      <c r="E49" s="46"/>
      <c r="F49" s="46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W49" s="22">
        <f t="shared" si="1"/>
        <v>0</v>
      </c>
      <c r="X49" s="46" t="e">
        <f>D49-C49-VLOOKUP(B49, 'Пред.отч_разрез МО_ГП'!B:AA, 3, FALSE)</f>
        <v>#N/A</v>
      </c>
      <c r="Y49" s="46" t="e">
        <f>F49-E49-VLOOKUP(B49, 'Пред.отч_разрез МО_ГП'!B:AA, 5, FALSE)</f>
        <v>#N/A</v>
      </c>
      <c r="Z49" s="46" t="e">
        <f>H49-G49-VLOOKUP(B49, 'Пред.отч_разрез МО_ГП'!B:AA, 7, FALSE)</f>
        <v>#N/A</v>
      </c>
      <c r="AA49" s="46" t="e">
        <f>J49-I49-VLOOKUP(B49, 'Пред.отч_разрез МО_ГП'!B:AA, 9, FALSE)</f>
        <v>#N/A</v>
      </c>
      <c r="AB49" s="81" t="e">
        <f>L49-K49-VLOOKUP(B49, 'Пред.отч_разрез МО_ГП'!B:AA, 11, FALSE)</f>
        <v>#N/A</v>
      </c>
      <c r="AC49" s="81" t="e">
        <f>N49-M49-VLOOKUP(B49, 'Пред.отч_разрез МО_ГП'!B:AA, 13, FALSE)</f>
        <v>#N/A</v>
      </c>
      <c r="AD49" s="81" t="e">
        <f>O49-VLOOKUP(B49, 'Пред.отч_разрез МО_ГП'!B:AA, 14, FALSE)</f>
        <v>#N/A</v>
      </c>
      <c r="AE49" s="81" t="e">
        <f>Q49-P49-VLOOKUP(B49, 'Пред.отч_разрез МО_ГП'!B:AA, 16, FALSE)</f>
        <v>#N/A</v>
      </c>
      <c r="AF49" s="81" t="e">
        <f>S49-R49-VLOOKUP(B49, 'Пред.отч_разрез МО_ГП'!B:AA, 18, FALSE)</f>
        <v>#N/A</v>
      </c>
      <c r="AG49" s="81" t="e">
        <f>U49-T49-VLOOKUP(B49, 'Пред.отч_разрез МО_ГП'!B:AA, 20, FALSE)</f>
        <v>#N/A</v>
      </c>
    </row>
    <row r="50" spans="1:33" ht="15" customHeight="1" x14ac:dyDescent="0.25">
      <c r="A50" s="22">
        <v>44</v>
      </c>
      <c r="B50" s="22"/>
      <c r="C50" s="46"/>
      <c r="D50" s="46"/>
      <c r="E50" s="46"/>
      <c r="F50" s="46"/>
      <c r="G50" s="46"/>
      <c r="H50" s="46"/>
      <c r="I50" s="46"/>
      <c r="J50" s="46"/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6"/>
      <c r="W50" s="22">
        <f t="shared" si="1"/>
        <v>0</v>
      </c>
      <c r="X50" s="46" t="e">
        <f>D50-C50-VLOOKUP(B50, 'Пред.отч_разрез МО_ГП'!B:AA, 3, FALSE)</f>
        <v>#N/A</v>
      </c>
      <c r="Y50" s="46" t="e">
        <f>F50-E50-VLOOKUP(B50, 'Пред.отч_разрез МО_ГП'!B:AA, 5, FALSE)</f>
        <v>#N/A</v>
      </c>
      <c r="Z50" s="46" t="e">
        <f>H50-G50-VLOOKUP(B50, 'Пред.отч_разрез МО_ГП'!B:AA, 7, FALSE)</f>
        <v>#N/A</v>
      </c>
      <c r="AA50" s="46" t="e">
        <f>J50-I50-VLOOKUP(B50, 'Пред.отч_разрез МО_ГП'!B:AA, 9, FALSE)</f>
        <v>#N/A</v>
      </c>
      <c r="AB50" s="81" t="e">
        <f>L50-K50-VLOOKUP(B50, 'Пред.отч_разрез МО_ГП'!B:AA, 11, FALSE)</f>
        <v>#N/A</v>
      </c>
      <c r="AC50" s="81" t="e">
        <f>N50-M50-VLOOKUP(B50, 'Пред.отч_разрез МО_ГП'!B:AA, 13, FALSE)</f>
        <v>#N/A</v>
      </c>
      <c r="AD50" s="81" t="e">
        <f>O50-VLOOKUP(B50, 'Пред.отч_разрез МО_ГП'!B:AA, 14, FALSE)</f>
        <v>#N/A</v>
      </c>
      <c r="AE50" s="81" t="e">
        <f>Q50-P50-VLOOKUP(B50, 'Пред.отч_разрез МО_ГП'!B:AA, 16, FALSE)</f>
        <v>#N/A</v>
      </c>
      <c r="AF50" s="81" t="e">
        <f>S50-R50-VLOOKUP(B50, 'Пред.отч_разрез МО_ГП'!B:AA, 18, FALSE)</f>
        <v>#N/A</v>
      </c>
      <c r="AG50" s="81" t="e">
        <f>U50-T50-VLOOKUP(B50, 'Пред.отч_разрез МО_ГП'!B:AA, 20, FALSE)</f>
        <v>#N/A</v>
      </c>
    </row>
    <row r="51" spans="1:33" ht="15" customHeight="1" x14ac:dyDescent="0.25">
      <c r="A51" s="22">
        <v>45</v>
      </c>
      <c r="B51" s="22"/>
      <c r="C51" s="46"/>
      <c r="D51" s="46"/>
      <c r="E51" s="46"/>
      <c r="F51" s="46"/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  <c r="W51" s="22">
        <f t="shared" si="1"/>
        <v>0</v>
      </c>
      <c r="X51" s="46" t="e">
        <f>D51-C51-VLOOKUP(B51, 'Пред.отч_разрез МО_ГП'!B:AA, 3, FALSE)</f>
        <v>#N/A</v>
      </c>
      <c r="Y51" s="46" t="e">
        <f>F51-E51-VLOOKUP(B51, 'Пред.отч_разрез МО_ГП'!B:AA, 5, FALSE)</f>
        <v>#N/A</v>
      </c>
      <c r="Z51" s="46" t="e">
        <f>H51-G51-VLOOKUP(B51, 'Пред.отч_разрез МО_ГП'!B:AA, 7, FALSE)</f>
        <v>#N/A</v>
      </c>
      <c r="AA51" s="46" t="e">
        <f>J51-I51-VLOOKUP(B51, 'Пред.отч_разрез МО_ГП'!B:AA, 9, FALSE)</f>
        <v>#N/A</v>
      </c>
      <c r="AB51" s="81" t="e">
        <f>L51-K51-VLOOKUP(B51, 'Пред.отч_разрез МО_ГП'!B:AA, 11, FALSE)</f>
        <v>#N/A</v>
      </c>
      <c r="AC51" s="81" t="e">
        <f>N51-M51-VLOOKUP(B51, 'Пред.отч_разрез МО_ГП'!B:AA, 13, FALSE)</f>
        <v>#N/A</v>
      </c>
      <c r="AD51" s="81" t="e">
        <f>O51-VLOOKUP(B51, 'Пред.отч_разрез МО_ГП'!B:AA, 14, FALSE)</f>
        <v>#N/A</v>
      </c>
      <c r="AE51" s="81" t="e">
        <f>Q51-P51-VLOOKUP(B51, 'Пред.отч_разрез МО_ГП'!B:AA, 16, FALSE)</f>
        <v>#N/A</v>
      </c>
      <c r="AF51" s="81" t="e">
        <f>S51-R51-VLOOKUP(B51, 'Пред.отч_разрез МО_ГП'!B:AA, 18, FALSE)</f>
        <v>#N/A</v>
      </c>
      <c r="AG51" s="81" t="e">
        <f>U51-T51-VLOOKUP(B51, 'Пред.отч_разрез МО_ГП'!B:AA, 20, FALSE)</f>
        <v>#N/A</v>
      </c>
    </row>
    <row r="52" spans="1:33" ht="15" customHeight="1" x14ac:dyDescent="0.25">
      <c r="A52" s="22">
        <v>46</v>
      </c>
      <c r="B52" s="22"/>
      <c r="C52" s="46"/>
      <c r="D52" s="46"/>
      <c r="E52" s="46"/>
      <c r="F52" s="46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W52" s="22">
        <f t="shared" si="1"/>
        <v>0</v>
      </c>
      <c r="X52" s="46" t="e">
        <f>D52-C52-VLOOKUP(B52, 'Пред.отч_разрез МО_ГП'!B:AA, 3, FALSE)</f>
        <v>#N/A</v>
      </c>
      <c r="Y52" s="46" t="e">
        <f>F52-E52-VLOOKUP(B52, 'Пред.отч_разрез МО_ГП'!B:AA, 5, FALSE)</f>
        <v>#N/A</v>
      </c>
      <c r="Z52" s="46" t="e">
        <f>H52-G52-VLOOKUP(B52, 'Пред.отч_разрез МО_ГП'!B:AA, 7, FALSE)</f>
        <v>#N/A</v>
      </c>
      <c r="AA52" s="46" t="e">
        <f>J52-I52-VLOOKUP(B52, 'Пред.отч_разрез МО_ГП'!B:AA, 9, FALSE)</f>
        <v>#N/A</v>
      </c>
      <c r="AB52" s="81" t="e">
        <f>L52-K52-VLOOKUP(B52, 'Пред.отч_разрез МО_ГП'!B:AA, 11, FALSE)</f>
        <v>#N/A</v>
      </c>
      <c r="AC52" s="81" t="e">
        <f>N52-M52-VLOOKUP(B52, 'Пред.отч_разрез МО_ГП'!B:AA, 13, FALSE)</f>
        <v>#N/A</v>
      </c>
      <c r="AD52" s="81" t="e">
        <f>O52-VLOOKUP(B52, 'Пред.отч_разрез МО_ГП'!B:AA, 14, FALSE)</f>
        <v>#N/A</v>
      </c>
      <c r="AE52" s="81" t="e">
        <f>Q52-P52-VLOOKUP(B52, 'Пред.отч_разрез МО_ГП'!B:AA, 16, FALSE)</f>
        <v>#N/A</v>
      </c>
      <c r="AF52" s="81" t="e">
        <f>S52-R52-VLOOKUP(B52, 'Пред.отч_разрез МО_ГП'!B:AA, 18, FALSE)</f>
        <v>#N/A</v>
      </c>
      <c r="AG52" s="81" t="e">
        <f>U52-T52-VLOOKUP(B52, 'Пред.отч_разрез МО_ГП'!B:AA, 20, FALSE)</f>
        <v>#N/A</v>
      </c>
    </row>
    <row r="53" spans="1:33" ht="15" customHeight="1" x14ac:dyDescent="0.25">
      <c r="A53" s="22">
        <v>47</v>
      </c>
      <c r="B53" s="22"/>
      <c r="C53" s="46"/>
      <c r="D53" s="46"/>
      <c r="E53" s="46"/>
      <c r="F53" s="46"/>
      <c r="G53" s="46"/>
      <c r="H53" s="46"/>
      <c r="I53" s="46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W53" s="22">
        <f t="shared" si="1"/>
        <v>0</v>
      </c>
      <c r="X53" s="46" t="e">
        <f>D53-C53-VLOOKUP(B53, 'Пред.отч_разрез МО_ГП'!B:AA, 3, FALSE)</f>
        <v>#N/A</v>
      </c>
      <c r="Y53" s="46" t="e">
        <f>F53-E53-VLOOKUP(B53, 'Пред.отч_разрез МО_ГП'!B:AA, 5, FALSE)</f>
        <v>#N/A</v>
      </c>
      <c r="Z53" s="46" t="e">
        <f>H53-G53-VLOOKUP(B53, 'Пред.отч_разрез МО_ГП'!B:AA, 7, FALSE)</f>
        <v>#N/A</v>
      </c>
      <c r="AA53" s="46" t="e">
        <f>J53-I53-VLOOKUP(B53, 'Пред.отч_разрез МО_ГП'!B:AA, 9, FALSE)</f>
        <v>#N/A</v>
      </c>
      <c r="AB53" s="81" t="e">
        <f>L53-K53-VLOOKUP(B53, 'Пред.отч_разрез МО_ГП'!B:AA, 11, FALSE)</f>
        <v>#N/A</v>
      </c>
      <c r="AC53" s="81" t="e">
        <f>N53-M53-VLOOKUP(B53, 'Пред.отч_разрез МО_ГП'!B:AA, 13, FALSE)</f>
        <v>#N/A</v>
      </c>
      <c r="AD53" s="81" t="e">
        <f>O53-VLOOKUP(B53, 'Пред.отч_разрез МО_ГП'!B:AA, 14, FALSE)</f>
        <v>#N/A</v>
      </c>
      <c r="AE53" s="81" t="e">
        <f>Q53-P53-VLOOKUP(B53, 'Пред.отч_разрез МО_ГП'!B:AA, 16, FALSE)</f>
        <v>#N/A</v>
      </c>
      <c r="AF53" s="81" t="e">
        <f>S53-R53-VLOOKUP(B53, 'Пред.отч_разрез МО_ГП'!B:AA, 18, FALSE)</f>
        <v>#N/A</v>
      </c>
      <c r="AG53" s="81" t="e">
        <f>U53-T53-VLOOKUP(B53, 'Пред.отч_разрез МО_ГП'!B:AA, 20, FALSE)</f>
        <v>#N/A</v>
      </c>
    </row>
    <row r="54" spans="1:33" ht="15" customHeight="1" x14ac:dyDescent="0.25">
      <c r="A54" s="22">
        <v>48</v>
      </c>
      <c r="B54" s="22"/>
      <c r="C54" s="46"/>
      <c r="D54" s="46"/>
      <c r="E54" s="46"/>
      <c r="F54" s="46"/>
      <c r="G54" s="46"/>
      <c r="H54" s="46"/>
      <c r="I54" s="46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W54" s="22">
        <f t="shared" si="1"/>
        <v>0</v>
      </c>
      <c r="X54" s="46" t="e">
        <f>D54-C54-VLOOKUP(B54, 'Пред.отч_разрез МО_ГП'!B:AA, 3, FALSE)</f>
        <v>#N/A</v>
      </c>
      <c r="Y54" s="46" t="e">
        <f>F54-E54-VLOOKUP(B54, 'Пред.отч_разрез МО_ГП'!B:AA, 5, FALSE)</f>
        <v>#N/A</v>
      </c>
      <c r="Z54" s="46" t="e">
        <f>H54-G54-VLOOKUP(B54, 'Пред.отч_разрез МО_ГП'!B:AA, 7, FALSE)</f>
        <v>#N/A</v>
      </c>
      <c r="AA54" s="46" t="e">
        <f>J54-I54-VLOOKUP(B54, 'Пред.отч_разрез МО_ГП'!B:AA, 9, FALSE)</f>
        <v>#N/A</v>
      </c>
      <c r="AB54" s="81" t="e">
        <f>L54-K54-VLOOKUP(B54, 'Пред.отч_разрез МО_ГП'!B:AA, 11, FALSE)</f>
        <v>#N/A</v>
      </c>
      <c r="AC54" s="81" t="e">
        <f>N54-M54-VLOOKUP(B54, 'Пред.отч_разрез МО_ГП'!B:AA, 13, FALSE)</f>
        <v>#N/A</v>
      </c>
      <c r="AD54" s="81" t="e">
        <f>O54-VLOOKUP(B54, 'Пред.отч_разрез МО_ГП'!B:AA, 14, FALSE)</f>
        <v>#N/A</v>
      </c>
      <c r="AE54" s="81" t="e">
        <f>Q54-P54-VLOOKUP(B54, 'Пред.отч_разрез МО_ГП'!B:AA, 16, FALSE)</f>
        <v>#N/A</v>
      </c>
      <c r="AF54" s="81" t="e">
        <f>S54-R54-VLOOKUP(B54, 'Пред.отч_разрез МО_ГП'!B:AA, 18, FALSE)</f>
        <v>#N/A</v>
      </c>
      <c r="AG54" s="81" t="e">
        <f>U54-T54-VLOOKUP(B54, 'Пред.отч_разрез МО_ГП'!B:AA, 20, FALSE)</f>
        <v>#N/A</v>
      </c>
    </row>
    <row r="55" spans="1:33" ht="15" customHeight="1" x14ac:dyDescent="0.25">
      <c r="A55" s="22">
        <v>49</v>
      </c>
      <c r="B55" s="22"/>
      <c r="C55" s="46"/>
      <c r="D55" s="46"/>
      <c r="E55" s="46"/>
      <c r="F55" s="46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W55" s="22">
        <f t="shared" si="1"/>
        <v>0</v>
      </c>
      <c r="X55" s="46" t="e">
        <f>D55-C55-VLOOKUP(B55, 'Пред.отч_разрез МО_ГП'!B:AA, 3, FALSE)</f>
        <v>#N/A</v>
      </c>
      <c r="Y55" s="46" t="e">
        <f>F55-E55-VLOOKUP(B55, 'Пред.отч_разрез МО_ГП'!B:AA, 5, FALSE)</f>
        <v>#N/A</v>
      </c>
      <c r="Z55" s="46" t="e">
        <f>H55-G55-VLOOKUP(B55, 'Пред.отч_разрез МО_ГП'!B:AA, 7, FALSE)</f>
        <v>#N/A</v>
      </c>
      <c r="AA55" s="46" t="e">
        <f>J55-I55-VLOOKUP(B55, 'Пред.отч_разрез МО_ГП'!B:AA, 9, FALSE)</f>
        <v>#N/A</v>
      </c>
      <c r="AB55" s="81" t="e">
        <f>L55-K55-VLOOKUP(B55, 'Пред.отч_разрез МО_ГП'!B:AA, 11, FALSE)</f>
        <v>#N/A</v>
      </c>
      <c r="AC55" s="81" t="e">
        <f>N55-M55-VLOOKUP(B55, 'Пред.отч_разрез МО_ГП'!B:AA, 13, FALSE)</f>
        <v>#N/A</v>
      </c>
      <c r="AD55" s="81" t="e">
        <f>O55-VLOOKUP(B55, 'Пред.отч_разрез МО_ГП'!B:AA, 14, FALSE)</f>
        <v>#N/A</v>
      </c>
      <c r="AE55" s="81" t="e">
        <f>Q55-P55-VLOOKUP(B55, 'Пред.отч_разрез МО_ГП'!B:AA, 16, FALSE)</f>
        <v>#N/A</v>
      </c>
      <c r="AF55" s="81" t="e">
        <f>S55-R55-VLOOKUP(B55, 'Пред.отч_разрез МО_ГП'!B:AA, 18, FALSE)</f>
        <v>#N/A</v>
      </c>
      <c r="AG55" s="81" t="e">
        <f>U55-T55-VLOOKUP(B55, 'Пред.отч_разрез МО_ГП'!B:AA, 20, FALSE)</f>
        <v>#N/A</v>
      </c>
    </row>
    <row r="56" spans="1:33" ht="15" customHeight="1" x14ac:dyDescent="0.25">
      <c r="A56" s="22">
        <v>50</v>
      </c>
      <c r="B56" s="22"/>
      <c r="C56" s="46"/>
      <c r="D56" s="46"/>
      <c r="E56" s="46"/>
      <c r="F56" s="46"/>
      <c r="G56" s="46"/>
      <c r="H56" s="46"/>
      <c r="I56" s="46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W56" s="22">
        <f t="shared" si="1"/>
        <v>0</v>
      </c>
      <c r="X56" s="46" t="e">
        <f>D56-C56-VLOOKUP(B56, 'Пред.отч_разрез МО_ГП'!B:AA, 3, FALSE)</f>
        <v>#N/A</v>
      </c>
      <c r="Y56" s="46" t="e">
        <f>F56-E56-VLOOKUP(B56, 'Пред.отч_разрез МО_ГП'!B:AA, 5, FALSE)</f>
        <v>#N/A</v>
      </c>
      <c r="Z56" s="46" t="e">
        <f>H56-G56-VLOOKUP(B56, 'Пред.отч_разрез МО_ГП'!B:AA, 7, FALSE)</f>
        <v>#N/A</v>
      </c>
      <c r="AA56" s="46" t="e">
        <f>J56-I56-VLOOKUP(B56, 'Пред.отч_разрез МО_ГП'!B:AA, 9, FALSE)</f>
        <v>#N/A</v>
      </c>
      <c r="AB56" s="81" t="e">
        <f>L56-K56-VLOOKUP(B56, 'Пред.отч_разрез МО_ГП'!B:AA, 11, FALSE)</f>
        <v>#N/A</v>
      </c>
      <c r="AC56" s="81" t="e">
        <f>N56-M56-VLOOKUP(B56, 'Пред.отч_разрез МО_ГП'!B:AA, 13, FALSE)</f>
        <v>#N/A</v>
      </c>
      <c r="AD56" s="81" t="e">
        <f>O56-VLOOKUP(B56, 'Пред.отч_разрез МО_ГП'!B:AA, 14, FALSE)</f>
        <v>#N/A</v>
      </c>
      <c r="AE56" s="81" t="e">
        <f>Q56-P56-VLOOKUP(B56, 'Пред.отч_разрез МО_ГП'!B:AA, 16, FALSE)</f>
        <v>#N/A</v>
      </c>
      <c r="AF56" s="81" t="e">
        <f>S56-R56-VLOOKUP(B56, 'Пред.отч_разрез МО_ГП'!B:AA, 18, FALSE)</f>
        <v>#N/A</v>
      </c>
      <c r="AG56" s="81" t="e">
        <f>U56-T56-VLOOKUP(B56, 'Пред.отч_разрез МО_ГП'!B:AA, 20, FALSE)</f>
        <v>#N/A</v>
      </c>
    </row>
    <row r="57" spans="1:33" ht="15" customHeight="1" x14ac:dyDescent="0.25">
      <c r="A57" s="22">
        <v>51</v>
      </c>
      <c r="B57" s="22"/>
      <c r="C57" s="46"/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W57" s="22">
        <f t="shared" si="1"/>
        <v>0</v>
      </c>
      <c r="X57" s="46" t="e">
        <f>D57-C57-VLOOKUP(B57, 'Пред.отч_разрез МО_ГП'!B:AA, 3, FALSE)</f>
        <v>#N/A</v>
      </c>
      <c r="Y57" s="46" t="e">
        <f>F57-E57-VLOOKUP(B57, 'Пред.отч_разрез МО_ГП'!B:AA, 5, FALSE)</f>
        <v>#N/A</v>
      </c>
      <c r="Z57" s="46" t="e">
        <f>H57-G57-VLOOKUP(B57, 'Пред.отч_разрез МО_ГП'!B:AA, 7, FALSE)</f>
        <v>#N/A</v>
      </c>
      <c r="AA57" s="46" t="e">
        <f>J57-I57-VLOOKUP(B57, 'Пред.отч_разрез МО_ГП'!B:AA, 9, FALSE)</f>
        <v>#N/A</v>
      </c>
      <c r="AB57" s="81" t="e">
        <f>L57-K57-VLOOKUP(B57, 'Пред.отч_разрез МО_ГП'!B:AA, 11, FALSE)</f>
        <v>#N/A</v>
      </c>
      <c r="AC57" s="81" t="e">
        <f>N57-M57-VLOOKUP(B57, 'Пред.отч_разрез МО_ГП'!B:AA, 13, FALSE)</f>
        <v>#N/A</v>
      </c>
      <c r="AD57" s="81" t="e">
        <f>O57-VLOOKUP(B57, 'Пред.отч_разрез МО_ГП'!B:AA, 14, FALSE)</f>
        <v>#N/A</v>
      </c>
      <c r="AE57" s="81" t="e">
        <f>Q57-P57-VLOOKUP(B57, 'Пред.отч_разрез МО_ГП'!B:AA, 16, FALSE)</f>
        <v>#N/A</v>
      </c>
      <c r="AF57" s="81" t="e">
        <f>S57-R57-VLOOKUP(B57, 'Пред.отч_разрез МО_ГП'!B:AA, 18, FALSE)</f>
        <v>#N/A</v>
      </c>
      <c r="AG57" s="81" t="e">
        <f>U57-T57-VLOOKUP(B57, 'Пред.отч_разрез МО_ГП'!B:AA, 20, FALSE)</f>
        <v>#N/A</v>
      </c>
    </row>
    <row r="58" spans="1:33" ht="15" customHeight="1" x14ac:dyDescent="0.25">
      <c r="A58" s="22">
        <v>52</v>
      </c>
      <c r="B58" s="22"/>
      <c r="C58" s="46"/>
      <c r="D58" s="46"/>
      <c r="E58" s="46"/>
      <c r="F58" s="46"/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W58" s="22">
        <f t="shared" si="1"/>
        <v>0</v>
      </c>
      <c r="X58" s="46" t="e">
        <f>D58-C58-VLOOKUP(B58, 'Пред.отч_разрез МО_ГП'!B:AA, 3, FALSE)</f>
        <v>#N/A</v>
      </c>
      <c r="Y58" s="46" t="e">
        <f>F58-E58-VLOOKUP(B58, 'Пред.отч_разрез МО_ГП'!B:AA, 5, FALSE)</f>
        <v>#N/A</v>
      </c>
      <c r="Z58" s="46" t="e">
        <f>H58-G58-VLOOKUP(B58, 'Пред.отч_разрез МО_ГП'!B:AA, 7, FALSE)</f>
        <v>#N/A</v>
      </c>
      <c r="AA58" s="46" t="e">
        <f>J58-I58-VLOOKUP(B58, 'Пред.отч_разрез МО_ГП'!B:AA, 9, FALSE)</f>
        <v>#N/A</v>
      </c>
      <c r="AB58" s="81" t="e">
        <f>L58-K58-VLOOKUP(B58, 'Пред.отч_разрез МО_ГП'!B:AA, 11, FALSE)</f>
        <v>#N/A</v>
      </c>
      <c r="AC58" s="81" t="e">
        <f>N58-M58-VLOOKUP(B58, 'Пред.отч_разрез МО_ГП'!B:AA, 13, FALSE)</f>
        <v>#N/A</v>
      </c>
      <c r="AD58" s="81" t="e">
        <f>O58-VLOOKUP(B58, 'Пред.отч_разрез МО_ГП'!B:AA, 14, FALSE)</f>
        <v>#N/A</v>
      </c>
      <c r="AE58" s="81" t="e">
        <f>Q58-P58-VLOOKUP(B58, 'Пред.отч_разрез МО_ГП'!B:AA, 16, FALSE)</f>
        <v>#N/A</v>
      </c>
      <c r="AF58" s="81" t="e">
        <f>S58-R58-VLOOKUP(B58, 'Пред.отч_разрез МО_ГП'!B:AA, 18, FALSE)</f>
        <v>#N/A</v>
      </c>
      <c r="AG58" s="81" t="e">
        <f>U58-T58-VLOOKUP(B58, 'Пред.отч_разрез МО_ГП'!B:AA, 20, FALSE)</f>
        <v>#N/A</v>
      </c>
    </row>
    <row r="59" spans="1:33" ht="15" customHeight="1" x14ac:dyDescent="0.25">
      <c r="A59" s="22">
        <v>53</v>
      </c>
      <c r="B59" s="22"/>
      <c r="C59" s="46"/>
      <c r="D59" s="46"/>
      <c r="E59" s="46"/>
      <c r="F59" s="46"/>
      <c r="G59" s="46"/>
      <c r="H59" s="46"/>
      <c r="I59" s="46"/>
      <c r="J59" s="46"/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W59" s="22">
        <f t="shared" si="1"/>
        <v>0</v>
      </c>
      <c r="X59" s="46" t="e">
        <f>D59-C59-VLOOKUP(B59, 'Пред.отч_разрез МО_ГП'!B:AA, 3, FALSE)</f>
        <v>#N/A</v>
      </c>
      <c r="Y59" s="46" t="e">
        <f>F59-E59-VLOOKUP(B59, 'Пред.отч_разрез МО_ГП'!B:AA, 5, FALSE)</f>
        <v>#N/A</v>
      </c>
      <c r="Z59" s="46" t="e">
        <f>H59-G59-VLOOKUP(B59, 'Пред.отч_разрез МО_ГП'!B:AA, 7, FALSE)</f>
        <v>#N/A</v>
      </c>
      <c r="AA59" s="46" t="e">
        <f>J59-I59-VLOOKUP(B59, 'Пред.отч_разрез МО_ГП'!B:AA, 9, FALSE)</f>
        <v>#N/A</v>
      </c>
      <c r="AB59" s="81" t="e">
        <f>L59-K59-VLOOKUP(B59, 'Пред.отч_разрез МО_ГП'!B:AA, 11, FALSE)</f>
        <v>#N/A</v>
      </c>
      <c r="AC59" s="81" t="e">
        <f>N59-M59-VLOOKUP(B59, 'Пред.отч_разрез МО_ГП'!B:AA, 13, FALSE)</f>
        <v>#N/A</v>
      </c>
      <c r="AD59" s="81" t="e">
        <f>O59-VLOOKUP(B59, 'Пред.отч_разрез МО_ГП'!B:AA, 14, FALSE)</f>
        <v>#N/A</v>
      </c>
      <c r="AE59" s="81" t="e">
        <f>Q59-P59-VLOOKUP(B59, 'Пред.отч_разрез МО_ГП'!B:AA, 16, FALSE)</f>
        <v>#N/A</v>
      </c>
      <c r="AF59" s="81" t="e">
        <f>S59-R59-VLOOKUP(B59, 'Пред.отч_разрез МО_ГП'!B:AA, 18, FALSE)</f>
        <v>#N/A</v>
      </c>
      <c r="AG59" s="81" t="e">
        <f>U59-T59-VLOOKUP(B59, 'Пред.отч_разрез МО_ГП'!B:AA, 20, FALSE)</f>
        <v>#N/A</v>
      </c>
    </row>
    <row r="60" spans="1:33" ht="15" customHeight="1" x14ac:dyDescent="0.25">
      <c r="A60" s="22">
        <v>54</v>
      </c>
      <c r="B60" s="22"/>
      <c r="C60" s="46"/>
      <c r="D60" s="46"/>
      <c r="E60" s="46"/>
      <c r="F60" s="46"/>
      <c r="G60" s="46"/>
      <c r="H60" s="46"/>
      <c r="I60" s="46"/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W60" s="22">
        <f t="shared" si="1"/>
        <v>0</v>
      </c>
      <c r="X60" s="46" t="e">
        <f>D60-C60-VLOOKUP(B60, 'Пред.отч_разрез МО_ГП'!B:AA, 3, FALSE)</f>
        <v>#N/A</v>
      </c>
      <c r="Y60" s="46" t="e">
        <f>F60-E60-VLOOKUP(B60, 'Пред.отч_разрез МО_ГП'!B:AA, 5, FALSE)</f>
        <v>#N/A</v>
      </c>
      <c r="Z60" s="46" t="e">
        <f>H60-G60-VLOOKUP(B60, 'Пред.отч_разрез МО_ГП'!B:AA, 7, FALSE)</f>
        <v>#N/A</v>
      </c>
      <c r="AA60" s="46" t="e">
        <f>J60-I60-VLOOKUP(B60, 'Пред.отч_разрез МО_ГП'!B:AA, 9, FALSE)</f>
        <v>#N/A</v>
      </c>
      <c r="AB60" s="81" t="e">
        <f>L60-K60-VLOOKUP(B60, 'Пред.отч_разрез МО_ГП'!B:AA, 11, FALSE)</f>
        <v>#N/A</v>
      </c>
      <c r="AC60" s="81" t="e">
        <f>N60-M60-VLOOKUP(B60, 'Пред.отч_разрез МО_ГП'!B:AA, 13, FALSE)</f>
        <v>#N/A</v>
      </c>
      <c r="AD60" s="81" t="e">
        <f>O60-VLOOKUP(B60, 'Пред.отч_разрез МО_ГП'!B:AA, 14, FALSE)</f>
        <v>#N/A</v>
      </c>
      <c r="AE60" s="81" t="e">
        <f>Q60-P60-VLOOKUP(B60, 'Пред.отч_разрез МО_ГП'!B:AA, 16, FALSE)</f>
        <v>#N/A</v>
      </c>
      <c r="AF60" s="81" t="e">
        <f>S60-R60-VLOOKUP(B60, 'Пред.отч_разрез МО_ГП'!B:AA, 18, FALSE)</f>
        <v>#N/A</v>
      </c>
      <c r="AG60" s="81" t="e">
        <f>U60-T60-VLOOKUP(B60, 'Пред.отч_разрез МО_ГП'!B:AA, 20, FALSE)</f>
        <v>#N/A</v>
      </c>
    </row>
    <row r="61" spans="1:33" ht="15" customHeight="1" x14ac:dyDescent="0.25">
      <c r="A61" s="22">
        <v>55</v>
      </c>
      <c r="B61" s="22"/>
      <c r="C61" s="46"/>
      <c r="D61" s="46"/>
      <c r="E61" s="46"/>
      <c r="F61" s="46"/>
      <c r="G61" s="46"/>
      <c r="H61" s="46"/>
      <c r="I61" s="46"/>
      <c r="J61" s="46"/>
      <c r="K61" s="46"/>
      <c r="L61" s="46"/>
      <c r="M61" s="46"/>
      <c r="N61" s="46"/>
      <c r="O61" s="46"/>
      <c r="P61" s="46"/>
      <c r="Q61" s="46"/>
      <c r="R61" s="46"/>
      <c r="S61" s="46"/>
      <c r="T61" s="46"/>
      <c r="U61" s="46"/>
      <c r="W61" s="22">
        <f t="shared" si="1"/>
        <v>0</v>
      </c>
      <c r="X61" s="46" t="e">
        <f>D61-C61-VLOOKUP(B61, 'Пред.отч_разрез МО_ГП'!B:AA, 3, FALSE)</f>
        <v>#N/A</v>
      </c>
      <c r="Y61" s="46" t="e">
        <f>F61-E61-VLOOKUP(B61, 'Пред.отч_разрез МО_ГП'!B:AA, 5, FALSE)</f>
        <v>#N/A</v>
      </c>
      <c r="Z61" s="46" t="e">
        <f>H61-G61-VLOOKUP(B61, 'Пред.отч_разрез МО_ГП'!B:AA, 7, FALSE)</f>
        <v>#N/A</v>
      </c>
      <c r="AA61" s="46" t="e">
        <f>J61-I61-VLOOKUP(B61, 'Пред.отч_разрез МО_ГП'!B:AA, 9, FALSE)</f>
        <v>#N/A</v>
      </c>
      <c r="AB61" s="81" t="e">
        <f>L61-K61-VLOOKUP(B61, 'Пред.отч_разрез МО_ГП'!B:AA, 11, FALSE)</f>
        <v>#N/A</v>
      </c>
      <c r="AC61" s="81" t="e">
        <f>N61-M61-VLOOKUP(B61, 'Пред.отч_разрез МО_ГП'!B:AA, 13, FALSE)</f>
        <v>#N/A</v>
      </c>
      <c r="AD61" s="81" t="e">
        <f>O61-VLOOKUP(B61, 'Пред.отч_разрез МО_ГП'!B:AA, 14, FALSE)</f>
        <v>#N/A</v>
      </c>
      <c r="AE61" s="81" t="e">
        <f>Q61-P61-VLOOKUP(B61, 'Пред.отч_разрез МО_ГП'!B:AA, 16, FALSE)</f>
        <v>#N/A</v>
      </c>
      <c r="AF61" s="81" t="e">
        <f>S61-R61-VLOOKUP(B61, 'Пред.отч_разрез МО_ГП'!B:AA, 18, FALSE)</f>
        <v>#N/A</v>
      </c>
      <c r="AG61" s="81" t="e">
        <f>U61-T61-VLOOKUP(B61, 'Пред.отч_разрез МО_ГП'!B:AA, 20, FALSE)</f>
        <v>#N/A</v>
      </c>
    </row>
    <row r="62" spans="1:33" ht="15" customHeight="1" x14ac:dyDescent="0.25">
      <c r="A62" s="22">
        <v>56</v>
      </c>
      <c r="B62" s="22"/>
      <c r="C62" s="46"/>
      <c r="D62" s="46"/>
      <c r="E62" s="46"/>
      <c r="F62" s="46"/>
      <c r="G62" s="46"/>
      <c r="H62" s="46"/>
      <c r="I62" s="46"/>
      <c r="J62" s="46"/>
      <c r="K62" s="46"/>
      <c r="L62" s="46"/>
      <c r="M62" s="46"/>
      <c r="N62" s="46"/>
      <c r="O62" s="46"/>
      <c r="P62" s="46"/>
      <c r="Q62" s="46"/>
      <c r="R62" s="46"/>
      <c r="S62" s="46"/>
      <c r="T62" s="46"/>
      <c r="U62" s="46"/>
      <c r="W62" s="22">
        <f t="shared" si="1"/>
        <v>0</v>
      </c>
      <c r="X62" s="46" t="e">
        <f>D62-C62-VLOOKUP(B62, 'Пред.отч_разрез МО_ГП'!B:AA, 3, FALSE)</f>
        <v>#N/A</v>
      </c>
      <c r="Y62" s="46" t="e">
        <f>F62-E62-VLOOKUP(B62, 'Пред.отч_разрез МО_ГП'!B:AA, 5, FALSE)</f>
        <v>#N/A</v>
      </c>
      <c r="Z62" s="46" t="e">
        <f>H62-G62-VLOOKUP(B62, 'Пред.отч_разрез МО_ГП'!B:AA, 7, FALSE)</f>
        <v>#N/A</v>
      </c>
      <c r="AA62" s="46" t="e">
        <f>J62-I62-VLOOKUP(B62, 'Пред.отч_разрез МО_ГП'!B:AA, 9, FALSE)</f>
        <v>#N/A</v>
      </c>
      <c r="AB62" s="81" t="e">
        <f>L62-K62-VLOOKUP(B62, 'Пред.отч_разрез МО_ГП'!B:AA, 11, FALSE)</f>
        <v>#N/A</v>
      </c>
      <c r="AC62" s="81" t="e">
        <f>N62-M62-VLOOKUP(B62, 'Пред.отч_разрез МО_ГП'!B:AA, 13, FALSE)</f>
        <v>#N/A</v>
      </c>
      <c r="AD62" s="81" t="e">
        <f>O62-VLOOKUP(B62, 'Пред.отч_разрез МО_ГП'!B:AA, 14, FALSE)</f>
        <v>#N/A</v>
      </c>
      <c r="AE62" s="81" t="e">
        <f>Q62-P62-VLOOKUP(B62, 'Пред.отч_разрез МО_ГП'!B:AA, 16, FALSE)</f>
        <v>#N/A</v>
      </c>
      <c r="AF62" s="81" t="e">
        <f>S62-R62-VLOOKUP(B62, 'Пред.отч_разрез МО_ГП'!B:AA, 18, FALSE)</f>
        <v>#N/A</v>
      </c>
      <c r="AG62" s="81" t="e">
        <f>U62-T62-VLOOKUP(B62, 'Пред.отч_разрез МО_ГП'!B:AA, 20, FALSE)</f>
        <v>#N/A</v>
      </c>
    </row>
    <row r="63" spans="1:33" ht="15" customHeight="1" x14ac:dyDescent="0.25">
      <c r="A63" s="22">
        <v>57</v>
      </c>
      <c r="B63" s="22"/>
      <c r="C63" s="46"/>
      <c r="D63" s="46"/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6"/>
      <c r="Q63" s="46"/>
      <c r="R63" s="46"/>
      <c r="S63" s="46"/>
      <c r="T63" s="46"/>
      <c r="U63" s="46"/>
      <c r="W63" s="22">
        <f t="shared" si="1"/>
        <v>0</v>
      </c>
      <c r="X63" s="46" t="e">
        <f>D63-C63-VLOOKUP(B63, 'Пред.отч_разрез МО_ГП'!B:AA, 3, FALSE)</f>
        <v>#N/A</v>
      </c>
      <c r="Y63" s="46" t="e">
        <f>F63-E63-VLOOKUP(B63, 'Пред.отч_разрез МО_ГП'!B:AA, 5, FALSE)</f>
        <v>#N/A</v>
      </c>
      <c r="Z63" s="46" t="e">
        <f>H63-G63-VLOOKUP(B63, 'Пред.отч_разрез МО_ГП'!B:AA, 7, FALSE)</f>
        <v>#N/A</v>
      </c>
      <c r="AA63" s="46" t="e">
        <f>J63-I63-VLOOKUP(B63, 'Пред.отч_разрез МО_ГП'!B:AA, 9, FALSE)</f>
        <v>#N/A</v>
      </c>
      <c r="AB63" s="81" t="e">
        <f>L63-K63-VLOOKUP(B63, 'Пред.отч_разрез МО_ГП'!B:AA, 11, FALSE)</f>
        <v>#N/A</v>
      </c>
      <c r="AC63" s="81" t="e">
        <f>N63-M63-VLOOKUP(B63, 'Пред.отч_разрез МО_ГП'!B:AA, 13, FALSE)</f>
        <v>#N/A</v>
      </c>
      <c r="AD63" s="81" t="e">
        <f>O63-VLOOKUP(B63, 'Пред.отч_разрез МО_ГП'!B:AA, 14, FALSE)</f>
        <v>#N/A</v>
      </c>
      <c r="AE63" s="81" t="e">
        <f>Q63-P63-VLOOKUP(B63, 'Пред.отч_разрез МО_ГП'!B:AA, 16, FALSE)</f>
        <v>#N/A</v>
      </c>
      <c r="AF63" s="81" t="e">
        <f>S63-R63-VLOOKUP(B63, 'Пред.отч_разрез МО_ГП'!B:AA, 18, FALSE)</f>
        <v>#N/A</v>
      </c>
      <c r="AG63" s="81" t="e">
        <f>U63-T63-VLOOKUP(B63, 'Пред.отч_разрез МО_ГП'!B:AA, 20, FALSE)</f>
        <v>#N/A</v>
      </c>
    </row>
    <row r="64" spans="1:33" ht="15" customHeight="1" x14ac:dyDescent="0.25">
      <c r="A64" s="22">
        <v>58</v>
      </c>
      <c r="B64" s="22"/>
      <c r="C64" s="46"/>
      <c r="D64" s="46"/>
      <c r="E64" s="46"/>
      <c r="F64" s="46"/>
      <c r="G64" s="46"/>
      <c r="H64" s="46"/>
      <c r="I64" s="46"/>
      <c r="J64" s="46"/>
      <c r="K64" s="46"/>
      <c r="L64" s="46"/>
      <c r="M64" s="46"/>
      <c r="N64" s="46"/>
      <c r="O64" s="46"/>
      <c r="P64" s="46"/>
      <c r="Q64" s="46"/>
      <c r="R64" s="46"/>
      <c r="S64" s="46"/>
      <c r="T64" s="46"/>
      <c r="U64" s="46"/>
      <c r="W64" s="22">
        <f t="shared" si="1"/>
        <v>0</v>
      </c>
      <c r="X64" s="46" t="e">
        <f>D64-C64-VLOOKUP(B64, 'Пред.отч_разрез МО_ГП'!B:AA, 3, FALSE)</f>
        <v>#N/A</v>
      </c>
      <c r="Y64" s="46" t="e">
        <f>F64-E64-VLOOKUP(B64, 'Пред.отч_разрез МО_ГП'!B:AA, 5, FALSE)</f>
        <v>#N/A</v>
      </c>
      <c r="Z64" s="46" t="e">
        <f>H64-G64-VLOOKUP(B64, 'Пред.отч_разрез МО_ГП'!B:AA, 7, FALSE)</f>
        <v>#N/A</v>
      </c>
      <c r="AA64" s="46" t="e">
        <f>J64-I64-VLOOKUP(B64, 'Пред.отч_разрез МО_ГП'!B:AA, 9, FALSE)</f>
        <v>#N/A</v>
      </c>
      <c r="AB64" s="81" t="e">
        <f>L64-K64-VLOOKUP(B64, 'Пред.отч_разрез МО_ГП'!B:AA, 11, FALSE)</f>
        <v>#N/A</v>
      </c>
      <c r="AC64" s="81" t="e">
        <f>N64-M64-VLOOKUP(B64, 'Пред.отч_разрез МО_ГП'!B:AA, 13, FALSE)</f>
        <v>#N/A</v>
      </c>
      <c r="AD64" s="81" t="e">
        <f>O64-VLOOKUP(B64, 'Пред.отч_разрез МО_ГП'!B:AA, 14, FALSE)</f>
        <v>#N/A</v>
      </c>
      <c r="AE64" s="81" t="e">
        <f>Q64-P64-VLOOKUP(B64, 'Пред.отч_разрез МО_ГП'!B:AA, 16, FALSE)</f>
        <v>#N/A</v>
      </c>
      <c r="AF64" s="81" t="e">
        <f>S64-R64-VLOOKUP(B64, 'Пред.отч_разрез МО_ГП'!B:AA, 18, FALSE)</f>
        <v>#N/A</v>
      </c>
      <c r="AG64" s="81" t="e">
        <f>U64-T64-VLOOKUP(B64, 'Пред.отч_разрез МО_ГП'!B:AA, 20, FALSE)</f>
        <v>#N/A</v>
      </c>
    </row>
    <row r="65" spans="1:33" ht="15" customHeight="1" x14ac:dyDescent="0.25">
      <c r="A65" s="22">
        <v>59</v>
      </c>
      <c r="B65" s="22"/>
      <c r="C65" s="46"/>
      <c r="D65" s="46"/>
      <c r="E65" s="46"/>
      <c r="F65" s="46"/>
      <c r="G65" s="46"/>
      <c r="H65" s="46"/>
      <c r="I65" s="46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W65" s="22">
        <f t="shared" si="1"/>
        <v>0</v>
      </c>
      <c r="X65" s="46" t="e">
        <f>D65-C65-VLOOKUP(B65, 'Пред.отч_разрез МО_ГП'!B:AA, 3, FALSE)</f>
        <v>#N/A</v>
      </c>
      <c r="Y65" s="46" t="e">
        <f>F65-E65-VLOOKUP(B65, 'Пред.отч_разрез МО_ГП'!B:AA, 5, FALSE)</f>
        <v>#N/A</v>
      </c>
      <c r="Z65" s="46" t="e">
        <f>H65-G65-VLOOKUP(B65, 'Пред.отч_разрез МО_ГП'!B:AA, 7, FALSE)</f>
        <v>#N/A</v>
      </c>
      <c r="AA65" s="46" t="e">
        <f>J65-I65-VLOOKUP(B65, 'Пред.отч_разрез МО_ГП'!B:AA, 9, FALSE)</f>
        <v>#N/A</v>
      </c>
      <c r="AB65" s="81" t="e">
        <f>L65-K65-VLOOKUP(B65, 'Пред.отч_разрез МО_ГП'!B:AA, 11, FALSE)</f>
        <v>#N/A</v>
      </c>
      <c r="AC65" s="81" t="e">
        <f>N65-M65-VLOOKUP(B65, 'Пред.отч_разрез МО_ГП'!B:AA, 13, FALSE)</f>
        <v>#N/A</v>
      </c>
      <c r="AD65" s="81" t="e">
        <f>O65-VLOOKUP(B65, 'Пред.отч_разрез МО_ГП'!B:AA, 14, FALSE)</f>
        <v>#N/A</v>
      </c>
      <c r="AE65" s="81" t="e">
        <f>Q65-P65-VLOOKUP(B65, 'Пред.отч_разрез МО_ГП'!B:AA, 16, FALSE)</f>
        <v>#N/A</v>
      </c>
      <c r="AF65" s="81" t="e">
        <f>S65-R65-VLOOKUP(B65, 'Пред.отч_разрез МО_ГП'!B:AA, 18, FALSE)</f>
        <v>#N/A</v>
      </c>
      <c r="AG65" s="81" t="e">
        <f>U65-T65-VLOOKUP(B65, 'Пред.отч_разрез МО_ГП'!B:AA, 20, FALSE)</f>
        <v>#N/A</v>
      </c>
    </row>
    <row r="66" spans="1:33" ht="15" customHeight="1" x14ac:dyDescent="0.25">
      <c r="A66" s="22">
        <v>60</v>
      </c>
      <c r="B66" s="22"/>
      <c r="C66" s="46"/>
      <c r="D66" s="46"/>
      <c r="E66" s="46"/>
      <c r="F66" s="46"/>
      <c r="G66" s="46"/>
      <c r="H66" s="46"/>
      <c r="I66" s="46"/>
      <c r="J66" s="46"/>
      <c r="K66" s="46"/>
      <c r="L66" s="46"/>
      <c r="M66" s="46"/>
      <c r="N66" s="46"/>
      <c r="O66" s="46"/>
      <c r="P66" s="46"/>
      <c r="Q66" s="46"/>
      <c r="R66" s="46"/>
      <c r="S66" s="46"/>
      <c r="T66" s="46"/>
      <c r="U66" s="46"/>
      <c r="W66" s="22">
        <f t="shared" si="1"/>
        <v>0</v>
      </c>
      <c r="X66" s="46" t="e">
        <f>D66-C66-VLOOKUP(B66, 'Пред.отч_разрез МО_ГП'!B:AA, 3, FALSE)</f>
        <v>#N/A</v>
      </c>
      <c r="Y66" s="46" t="e">
        <f>F66-E66-VLOOKUP(B66, 'Пред.отч_разрез МО_ГП'!B:AA, 5, FALSE)</f>
        <v>#N/A</v>
      </c>
      <c r="Z66" s="46" t="e">
        <f>H66-G66-VLOOKUP(B66, 'Пред.отч_разрез МО_ГП'!B:AA, 7, FALSE)</f>
        <v>#N/A</v>
      </c>
      <c r="AA66" s="46" t="e">
        <f>J66-I66-VLOOKUP(B66, 'Пред.отч_разрез МО_ГП'!B:AA, 9, FALSE)</f>
        <v>#N/A</v>
      </c>
      <c r="AB66" s="81" t="e">
        <f>L66-K66-VLOOKUP(B66, 'Пред.отч_разрез МО_ГП'!B:AA, 11, FALSE)</f>
        <v>#N/A</v>
      </c>
      <c r="AC66" s="81" t="e">
        <f>N66-M66-VLOOKUP(B66, 'Пред.отч_разрез МО_ГП'!B:AA, 13, FALSE)</f>
        <v>#N/A</v>
      </c>
      <c r="AD66" s="81" t="e">
        <f>O66-VLOOKUP(B66, 'Пред.отч_разрез МО_ГП'!B:AA, 14, FALSE)</f>
        <v>#N/A</v>
      </c>
      <c r="AE66" s="81" t="e">
        <f>Q66-P66-VLOOKUP(B66, 'Пред.отч_разрез МО_ГП'!B:AA, 16, FALSE)</f>
        <v>#N/A</v>
      </c>
      <c r="AF66" s="81" t="e">
        <f>S66-R66-VLOOKUP(B66, 'Пред.отч_разрез МО_ГП'!B:AA, 18, FALSE)</f>
        <v>#N/A</v>
      </c>
      <c r="AG66" s="81" t="e">
        <f>U66-T66-VLOOKUP(B66, 'Пред.отч_разрез МО_ГП'!B:AA, 20, FALSE)</f>
        <v>#N/A</v>
      </c>
    </row>
    <row r="67" spans="1:33" ht="15" customHeight="1" x14ac:dyDescent="0.25">
      <c r="A67" s="22">
        <v>61</v>
      </c>
      <c r="B67" s="22"/>
      <c r="C67" s="46"/>
      <c r="D67" s="46"/>
      <c r="E67" s="46"/>
      <c r="F67" s="46"/>
      <c r="G67" s="46"/>
      <c r="H67" s="46"/>
      <c r="I67" s="46"/>
      <c r="J67" s="46"/>
      <c r="K67" s="46"/>
      <c r="L67" s="46"/>
      <c r="M67" s="46"/>
      <c r="N67" s="46"/>
      <c r="O67" s="46"/>
      <c r="P67" s="46"/>
      <c r="Q67" s="46"/>
      <c r="R67" s="46"/>
      <c r="S67" s="46"/>
      <c r="T67" s="46"/>
      <c r="U67" s="46"/>
      <c r="W67" s="22">
        <f t="shared" si="1"/>
        <v>0</v>
      </c>
      <c r="X67" s="46" t="e">
        <f>D67-C67-VLOOKUP(B67, 'Пред.отч_разрез МО_ГП'!B:AA, 3, FALSE)</f>
        <v>#N/A</v>
      </c>
      <c r="Y67" s="46" t="e">
        <f>F67-E67-VLOOKUP(B67, 'Пред.отч_разрез МО_ГП'!B:AA, 5, FALSE)</f>
        <v>#N/A</v>
      </c>
      <c r="Z67" s="46" t="e">
        <f>H67-G67-VLOOKUP(B67, 'Пред.отч_разрез МО_ГП'!B:AA, 7, FALSE)</f>
        <v>#N/A</v>
      </c>
      <c r="AA67" s="46" t="e">
        <f>J67-I67-VLOOKUP(B67, 'Пред.отч_разрез МО_ГП'!B:AA, 9, FALSE)</f>
        <v>#N/A</v>
      </c>
      <c r="AB67" s="81" t="e">
        <f>L67-K67-VLOOKUP(B67, 'Пред.отч_разрез МО_ГП'!B:AA, 11, FALSE)</f>
        <v>#N/A</v>
      </c>
      <c r="AC67" s="81" t="e">
        <f>N67-M67-VLOOKUP(B67, 'Пред.отч_разрез МО_ГП'!B:AA, 13, FALSE)</f>
        <v>#N/A</v>
      </c>
      <c r="AD67" s="81" t="e">
        <f>O67-VLOOKUP(B67, 'Пред.отч_разрез МО_ГП'!B:AA, 14, FALSE)</f>
        <v>#N/A</v>
      </c>
      <c r="AE67" s="81" t="e">
        <f>Q67-P67-VLOOKUP(B67, 'Пред.отч_разрез МО_ГП'!B:AA, 16, FALSE)</f>
        <v>#N/A</v>
      </c>
      <c r="AF67" s="81" t="e">
        <f>S67-R67-VLOOKUP(B67, 'Пред.отч_разрез МО_ГП'!B:AA, 18, FALSE)</f>
        <v>#N/A</v>
      </c>
      <c r="AG67" s="81" t="e">
        <f>U67-T67-VLOOKUP(B67, 'Пред.отч_разрез МО_ГП'!B:AA, 20, FALSE)</f>
        <v>#N/A</v>
      </c>
    </row>
    <row r="68" spans="1:33" ht="15" customHeight="1" x14ac:dyDescent="0.25">
      <c r="A68" s="22">
        <v>62</v>
      </c>
      <c r="B68" s="22"/>
      <c r="C68" s="46"/>
      <c r="D68" s="46"/>
      <c r="E68" s="46"/>
      <c r="F68" s="46"/>
      <c r="G68" s="46"/>
      <c r="H68" s="46"/>
      <c r="I68" s="46"/>
      <c r="J68" s="46"/>
      <c r="K68" s="46"/>
      <c r="L68" s="46"/>
      <c r="M68" s="46"/>
      <c r="N68" s="46"/>
      <c r="O68" s="46"/>
      <c r="P68" s="46"/>
      <c r="Q68" s="46"/>
      <c r="R68" s="46"/>
      <c r="S68" s="46"/>
      <c r="T68" s="46"/>
      <c r="U68" s="46"/>
      <c r="W68" s="22">
        <f t="shared" si="1"/>
        <v>0</v>
      </c>
      <c r="X68" s="46" t="e">
        <f>D68-C68-VLOOKUP(B68, 'Пред.отч_разрез МО_ГП'!B:AA, 3, FALSE)</f>
        <v>#N/A</v>
      </c>
      <c r="Y68" s="46" t="e">
        <f>F68-E68-VLOOKUP(B68, 'Пред.отч_разрез МО_ГП'!B:AA, 5, FALSE)</f>
        <v>#N/A</v>
      </c>
      <c r="Z68" s="46" t="e">
        <f>H68-G68-VLOOKUP(B68, 'Пред.отч_разрез МО_ГП'!B:AA, 7, FALSE)</f>
        <v>#N/A</v>
      </c>
      <c r="AA68" s="46" t="e">
        <f>J68-I68-VLOOKUP(B68, 'Пред.отч_разрез МО_ГП'!B:AA, 9, FALSE)</f>
        <v>#N/A</v>
      </c>
      <c r="AB68" s="81" t="e">
        <f>L68-K68-VLOOKUP(B68, 'Пред.отч_разрез МО_ГП'!B:AA, 11, FALSE)</f>
        <v>#N/A</v>
      </c>
      <c r="AC68" s="81" t="e">
        <f>N68-M68-VLOOKUP(B68, 'Пред.отч_разрез МО_ГП'!B:AA, 13, FALSE)</f>
        <v>#N/A</v>
      </c>
      <c r="AD68" s="81" t="e">
        <f>O68-VLOOKUP(B68, 'Пред.отч_разрез МО_ГП'!B:AA, 14, FALSE)</f>
        <v>#N/A</v>
      </c>
      <c r="AE68" s="81" t="e">
        <f>Q68-P68-VLOOKUP(B68, 'Пред.отч_разрез МО_ГП'!B:AA, 16, FALSE)</f>
        <v>#N/A</v>
      </c>
      <c r="AF68" s="81" t="e">
        <f>S68-R68-VLOOKUP(B68, 'Пред.отч_разрез МО_ГП'!B:AA, 18, FALSE)</f>
        <v>#N/A</v>
      </c>
      <c r="AG68" s="81" t="e">
        <f>U68-T68-VLOOKUP(B68, 'Пред.отч_разрез МО_ГП'!B:AA, 20, FALSE)</f>
        <v>#N/A</v>
      </c>
    </row>
    <row r="69" spans="1:33" ht="15" customHeight="1" x14ac:dyDescent="0.25">
      <c r="A69" s="22">
        <v>63</v>
      </c>
      <c r="B69" s="22"/>
      <c r="C69" s="46"/>
      <c r="D69" s="46"/>
      <c r="E69" s="46"/>
      <c r="F69" s="46"/>
      <c r="G69" s="46"/>
      <c r="H69" s="46"/>
      <c r="I69" s="46"/>
      <c r="J69" s="46"/>
      <c r="K69" s="46"/>
      <c r="L69" s="46"/>
      <c r="M69" s="46"/>
      <c r="N69" s="46"/>
      <c r="O69" s="46"/>
      <c r="P69" s="46"/>
      <c r="Q69" s="46"/>
      <c r="R69" s="46"/>
      <c r="S69" s="46"/>
      <c r="T69" s="46"/>
      <c r="U69" s="46"/>
      <c r="W69" s="22">
        <f t="shared" si="1"/>
        <v>0</v>
      </c>
      <c r="X69" s="46" t="e">
        <f>D69-C69-VLOOKUP(B69, 'Пред.отч_разрез МО_ГП'!B:AA, 3, FALSE)</f>
        <v>#N/A</v>
      </c>
      <c r="Y69" s="46" t="e">
        <f>F69-E69-VLOOKUP(B69, 'Пред.отч_разрез МО_ГП'!B:AA, 5, FALSE)</f>
        <v>#N/A</v>
      </c>
      <c r="Z69" s="46" t="e">
        <f>H69-G69-VLOOKUP(B69, 'Пред.отч_разрез МО_ГП'!B:AA, 7, FALSE)</f>
        <v>#N/A</v>
      </c>
      <c r="AA69" s="46" t="e">
        <f>J69-I69-VLOOKUP(B69, 'Пред.отч_разрез МО_ГП'!B:AA, 9, FALSE)</f>
        <v>#N/A</v>
      </c>
      <c r="AB69" s="81" t="e">
        <f>L69-K69-VLOOKUP(B69, 'Пред.отч_разрез МО_ГП'!B:AA, 11, FALSE)</f>
        <v>#N/A</v>
      </c>
      <c r="AC69" s="81" t="e">
        <f>N69-M69-VLOOKUP(B69, 'Пред.отч_разрез МО_ГП'!B:AA, 13, FALSE)</f>
        <v>#N/A</v>
      </c>
      <c r="AD69" s="81" t="e">
        <f>O69-VLOOKUP(B69, 'Пред.отч_разрез МО_ГП'!B:AA, 14, FALSE)</f>
        <v>#N/A</v>
      </c>
      <c r="AE69" s="81" t="e">
        <f>Q69-P69-VLOOKUP(B69, 'Пред.отч_разрез МО_ГП'!B:AA, 16, FALSE)</f>
        <v>#N/A</v>
      </c>
      <c r="AF69" s="81" t="e">
        <f>S69-R69-VLOOKUP(B69, 'Пред.отч_разрез МО_ГП'!B:AA, 18, FALSE)</f>
        <v>#N/A</v>
      </c>
      <c r="AG69" s="81" t="e">
        <f>U69-T69-VLOOKUP(B69, 'Пред.отч_разрез МО_ГП'!B:AA, 20, FALSE)</f>
        <v>#N/A</v>
      </c>
    </row>
    <row r="70" spans="1:33" ht="15" customHeight="1" x14ac:dyDescent="0.25">
      <c r="A70" s="22">
        <v>64</v>
      </c>
      <c r="B70" s="22"/>
      <c r="C70" s="46"/>
      <c r="D70" s="46"/>
      <c r="E70" s="46"/>
      <c r="F70" s="46"/>
      <c r="G70" s="46"/>
      <c r="H70" s="46"/>
      <c r="I70" s="46"/>
      <c r="J70" s="46"/>
      <c r="K70" s="46"/>
      <c r="L70" s="46"/>
      <c r="M70" s="46"/>
      <c r="N70" s="46"/>
      <c r="O70" s="46"/>
      <c r="P70" s="46"/>
      <c r="Q70" s="46"/>
      <c r="R70" s="46"/>
      <c r="S70" s="46"/>
      <c r="T70" s="46"/>
      <c r="U70" s="46"/>
      <c r="W70" s="22">
        <f t="shared" si="1"/>
        <v>0</v>
      </c>
      <c r="X70" s="46" t="e">
        <f>D70-C70-VLOOKUP(B70, 'Пред.отч_разрез МО_ГП'!B:AA, 3, FALSE)</f>
        <v>#N/A</v>
      </c>
      <c r="Y70" s="46" t="e">
        <f>F70-E70-VLOOKUP(B70, 'Пред.отч_разрез МО_ГП'!B:AA, 5, FALSE)</f>
        <v>#N/A</v>
      </c>
      <c r="Z70" s="46" t="e">
        <f>H70-G70-VLOOKUP(B70, 'Пред.отч_разрез МО_ГП'!B:AA, 7, FALSE)</f>
        <v>#N/A</v>
      </c>
      <c r="AA70" s="46" t="e">
        <f>J70-I70-VLOOKUP(B70, 'Пред.отч_разрез МО_ГП'!B:AA, 9, FALSE)</f>
        <v>#N/A</v>
      </c>
      <c r="AB70" s="81" t="e">
        <f>L70-K70-VLOOKUP(B70, 'Пред.отч_разрез МО_ГП'!B:AA, 11, FALSE)</f>
        <v>#N/A</v>
      </c>
      <c r="AC70" s="81" t="e">
        <f>N70-M70-VLOOKUP(B70, 'Пред.отч_разрез МО_ГП'!B:AA, 13, FALSE)</f>
        <v>#N/A</v>
      </c>
      <c r="AD70" s="81" t="e">
        <f>O70-VLOOKUP(B70, 'Пред.отч_разрез МО_ГП'!B:AA, 14, FALSE)</f>
        <v>#N/A</v>
      </c>
      <c r="AE70" s="81" t="e">
        <f>Q70-P70-VLOOKUP(B70, 'Пред.отч_разрез МО_ГП'!B:AA, 16, FALSE)</f>
        <v>#N/A</v>
      </c>
      <c r="AF70" s="81" t="e">
        <f>S70-R70-VLOOKUP(B70, 'Пред.отч_разрез МО_ГП'!B:AA, 18, FALSE)</f>
        <v>#N/A</v>
      </c>
      <c r="AG70" s="81" t="e">
        <f>U70-T70-VLOOKUP(B70, 'Пред.отч_разрез МО_ГП'!B:AA, 20, FALSE)</f>
        <v>#N/A</v>
      </c>
    </row>
    <row r="71" spans="1:33" ht="15" customHeight="1" x14ac:dyDescent="0.25">
      <c r="A71" s="22">
        <v>65</v>
      </c>
      <c r="B71" s="22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  <c r="O71" s="46"/>
      <c r="P71" s="46"/>
      <c r="Q71" s="46"/>
      <c r="R71" s="46"/>
      <c r="S71" s="46"/>
      <c r="T71" s="46"/>
      <c r="U71" s="46"/>
      <c r="W71" s="22">
        <f t="shared" si="1"/>
        <v>0</v>
      </c>
      <c r="X71" s="46" t="e">
        <f>D71-C71-VLOOKUP(B71, 'Пред.отч_разрез МО_ГП'!B:AA, 3, FALSE)</f>
        <v>#N/A</v>
      </c>
      <c r="Y71" s="46" t="e">
        <f>F71-E71-VLOOKUP(B71, 'Пред.отч_разрез МО_ГП'!B:AA, 5, FALSE)</f>
        <v>#N/A</v>
      </c>
      <c r="Z71" s="46" t="e">
        <f>H71-G71-VLOOKUP(B71, 'Пред.отч_разрез МО_ГП'!B:AA, 7, FALSE)</f>
        <v>#N/A</v>
      </c>
      <c r="AA71" s="46" t="e">
        <f>J71-I71-VLOOKUP(B71, 'Пред.отч_разрез МО_ГП'!B:AA, 9, FALSE)</f>
        <v>#N/A</v>
      </c>
      <c r="AB71" s="81" t="e">
        <f>L71-K71-VLOOKUP(B71, 'Пред.отч_разрез МО_ГП'!B:AA, 11, FALSE)</f>
        <v>#N/A</v>
      </c>
      <c r="AC71" s="81" t="e">
        <f>N71-M71-VLOOKUP(B71, 'Пред.отч_разрез МО_ГП'!B:AA, 13, FALSE)</f>
        <v>#N/A</v>
      </c>
      <c r="AD71" s="81" t="e">
        <f>O71-VLOOKUP(B71, 'Пред.отч_разрез МО_ГП'!B:AA, 14, FALSE)</f>
        <v>#N/A</v>
      </c>
      <c r="AE71" s="81" t="e">
        <f>Q71-P71-VLOOKUP(B71, 'Пред.отч_разрез МО_ГП'!B:AA, 16, FALSE)</f>
        <v>#N/A</v>
      </c>
      <c r="AF71" s="81" t="e">
        <f>S71-R71-VLOOKUP(B71, 'Пред.отч_разрез МО_ГП'!B:AA, 18, FALSE)</f>
        <v>#N/A</v>
      </c>
      <c r="AG71" s="81" t="e">
        <f>U71-T71-VLOOKUP(B71, 'Пред.отч_разрез МО_ГП'!B:AA, 20, FALSE)</f>
        <v>#N/A</v>
      </c>
    </row>
    <row r="72" spans="1:33" ht="15" customHeight="1" x14ac:dyDescent="0.25">
      <c r="A72" s="22">
        <v>66</v>
      </c>
      <c r="B72" s="22"/>
      <c r="C72" s="46"/>
      <c r="D72" s="46"/>
      <c r="E72" s="46"/>
      <c r="F72" s="46"/>
      <c r="G72" s="46"/>
      <c r="H72" s="46"/>
      <c r="I72" s="46"/>
      <c r="J72" s="46"/>
      <c r="K72" s="46"/>
      <c r="L72" s="46"/>
      <c r="M72" s="46"/>
      <c r="N72" s="46"/>
      <c r="O72" s="46"/>
      <c r="P72" s="46"/>
      <c r="Q72" s="46"/>
      <c r="R72" s="46"/>
      <c r="S72" s="46"/>
      <c r="T72" s="46"/>
      <c r="U72" s="46"/>
      <c r="W72" s="22">
        <f t="shared" ref="W72:W135" si="2">B72</f>
        <v>0</v>
      </c>
      <c r="X72" s="46" t="e">
        <f>D72-C72-VLOOKUP(B72, 'Пред.отч_разрез МО_ГП'!B:AA, 3, FALSE)</f>
        <v>#N/A</v>
      </c>
      <c r="Y72" s="46" t="e">
        <f>F72-E72-VLOOKUP(B72, 'Пред.отч_разрез МО_ГП'!B:AA, 5, FALSE)</f>
        <v>#N/A</v>
      </c>
      <c r="Z72" s="46" t="e">
        <f>H72-G72-VLOOKUP(B72, 'Пред.отч_разрез МО_ГП'!B:AA, 7, FALSE)</f>
        <v>#N/A</v>
      </c>
      <c r="AA72" s="46" t="e">
        <f>J72-I72-VLOOKUP(B72, 'Пред.отч_разрез МО_ГП'!B:AA, 9, FALSE)</f>
        <v>#N/A</v>
      </c>
      <c r="AB72" s="81" t="e">
        <f>L72-K72-VLOOKUP(B72, 'Пред.отч_разрез МО_ГП'!B:AA, 11, FALSE)</f>
        <v>#N/A</v>
      </c>
      <c r="AC72" s="81" t="e">
        <f>N72-M72-VLOOKUP(B72, 'Пред.отч_разрез МО_ГП'!B:AA, 13, FALSE)</f>
        <v>#N/A</v>
      </c>
      <c r="AD72" s="81" t="e">
        <f>O72-VLOOKUP(B72, 'Пред.отч_разрез МО_ГП'!B:AA, 14, FALSE)</f>
        <v>#N/A</v>
      </c>
      <c r="AE72" s="81" t="e">
        <f>Q72-P72-VLOOKUP(B72, 'Пред.отч_разрез МО_ГП'!B:AA, 16, FALSE)</f>
        <v>#N/A</v>
      </c>
      <c r="AF72" s="81" t="e">
        <f>S72-R72-VLOOKUP(B72, 'Пред.отч_разрез МО_ГП'!B:AA, 18, FALSE)</f>
        <v>#N/A</v>
      </c>
      <c r="AG72" s="81" t="e">
        <f>U72-T72-VLOOKUP(B72, 'Пред.отч_разрез МО_ГП'!B:AA, 20, FALSE)</f>
        <v>#N/A</v>
      </c>
    </row>
    <row r="73" spans="1:33" ht="15" customHeight="1" x14ac:dyDescent="0.25">
      <c r="A73" s="22">
        <v>67</v>
      </c>
      <c r="B73" s="22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W73" s="22">
        <f t="shared" si="2"/>
        <v>0</v>
      </c>
      <c r="X73" s="46" t="e">
        <f>D73-C73-VLOOKUP(B73, 'Пред.отч_разрез МО_ГП'!B:AA, 3, FALSE)</f>
        <v>#N/A</v>
      </c>
      <c r="Y73" s="46" t="e">
        <f>F73-E73-VLOOKUP(B73, 'Пред.отч_разрез МО_ГП'!B:AA, 5, FALSE)</f>
        <v>#N/A</v>
      </c>
      <c r="Z73" s="46" t="e">
        <f>H73-G73-VLOOKUP(B73, 'Пред.отч_разрез МО_ГП'!B:AA, 7, FALSE)</f>
        <v>#N/A</v>
      </c>
      <c r="AA73" s="46" t="e">
        <f>J73-I73-VLOOKUP(B73, 'Пред.отч_разрез МО_ГП'!B:AA, 9, FALSE)</f>
        <v>#N/A</v>
      </c>
      <c r="AB73" s="81" t="e">
        <f>L73-K73-VLOOKUP(B73, 'Пред.отч_разрез МО_ГП'!B:AA, 11, FALSE)</f>
        <v>#N/A</v>
      </c>
      <c r="AC73" s="81" t="e">
        <f>N73-M73-VLOOKUP(B73, 'Пред.отч_разрез МО_ГП'!B:AA, 13, FALSE)</f>
        <v>#N/A</v>
      </c>
      <c r="AD73" s="81" t="e">
        <f>O73-VLOOKUP(B73, 'Пред.отч_разрез МО_ГП'!B:AA, 14, FALSE)</f>
        <v>#N/A</v>
      </c>
      <c r="AE73" s="81" t="e">
        <f>Q73-P73-VLOOKUP(B73, 'Пред.отч_разрез МО_ГП'!B:AA, 16, FALSE)</f>
        <v>#N/A</v>
      </c>
      <c r="AF73" s="81" t="e">
        <f>S73-R73-VLOOKUP(B73, 'Пред.отч_разрез МО_ГП'!B:AA, 18, FALSE)</f>
        <v>#N/A</v>
      </c>
      <c r="AG73" s="81" t="e">
        <f>U73-T73-VLOOKUP(B73, 'Пред.отч_разрез МО_ГП'!B:AA, 20, FALSE)</f>
        <v>#N/A</v>
      </c>
    </row>
    <row r="74" spans="1:33" ht="15" customHeight="1" x14ac:dyDescent="0.25">
      <c r="A74" s="22">
        <v>68</v>
      </c>
      <c r="B74" s="22"/>
      <c r="C74" s="46"/>
      <c r="D74" s="46"/>
      <c r="E74" s="46"/>
      <c r="F74" s="46"/>
      <c r="G74" s="46"/>
      <c r="H74" s="46"/>
      <c r="I74" s="46"/>
      <c r="J74" s="46"/>
      <c r="K74" s="46"/>
      <c r="L74" s="46"/>
      <c r="M74" s="46"/>
      <c r="N74" s="46"/>
      <c r="O74" s="46"/>
      <c r="P74" s="46"/>
      <c r="Q74" s="46"/>
      <c r="R74" s="46"/>
      <c r="S74" s="46"/>
      <c r="T74" s="46"/>
      <c r="U74" s="46"/>
      <c r="W74" s="22">
        <f t="shared" si="2"/>
        <v>0</v>
      </c>
      <c r="X74" s="46" t="e">
        <f>D74-C74-VLOOKUP(B74, 'Пред.отч_разрез МО_ГП'!B:AA, 3, FALSE)</f>
        <v>#N/A</v>
      </c>
      <c r="Y74" s="46" t="e">
        <f>F74-E74-VLOOKUP(B74, 'Пред.отч_разрез МО_ГП'!B:AA, 5, FALSE)</f>
        <v>#N/A</v>
      </c>
      <c r="Z74" s="46" t="e">
        <f>H74-G74-VLOOKUP(B74, 'Пред.отч_разрез МО_ГП'!B:AA, 7, FALSE)</f>
        <v>#N/A</v>
      </c>
      <c r="AA74" s="46" t="e">
        <f>J74-I74-VLOOKUP(B74, 'Пред.отч_разрез МО_ГП'!B:AA, 9, FALSE)</f>
        <v>#N/A</v>
      </c>
      <c r="AB74" s="81" t="e">
        <f>L74-K74-VLOOKUP(B74, 'Пред.отч_разрез МО_ГП'!B:AA, 11, FALSE)</f>
        <v>#N/A</v>
      </c>
      <c r="AC74" s="81" t="e">
        <f>N74-M74-VLOOKUP(B74, 'Пред.отч_разрез МО_ГП'!B:AA, 13, FALSE)</f>
        <v>#N/A</v>
      </c>
      <c r="AD74" s="81" t="e">
        <f>O74-VLOOKUP(B74, 'Пред.отч_разрез МО_ГП'!B:AA, 14, FALSE)</f>
        <v>#N/A</v>
      </c>
      <c r="AE74" s="81" t="e">
        <f>Q74-P74-VLOOKUP(B74, 'Пред.отч_разрез МО_ГП'!B:AA, 16, FALSE)</f>
        <v>#N/A</v>
      </c>
      <c r="AF74" s="81" t="e">
        <f>S74-R74-VLOOKUP(B74, 'Пред.отч_разрез МО_ГП'!B:AA, 18, FALSE)</f>
        <v>#N/A</v>
      </c>
      <c r="AG74" s="81" t="e">
        <f>U74-T74-VLOOKUP(B74, 'Пред.отч_разрез МО_ГП'!B:AA, 20, FALSE)</f>
        <v>#N/A</v>
      </c>
    </row>
    <row r="75" spans="1:33" ht="15" customHeight="1" x14ac:dyDescent="0.25">
      <c r="A75" s="22">
        <v>69</v>
      </c>
      <c r="B75" s="22"/>
      <c r="C75" s="46"/>
      <c r="D75" s="46"/>
      <c r="E75" s="46"/>
      <c r="F75" s="46"/>
      <c r="G75" s="46"/>
      <c r="H75" s="46"/>
      <c r="I75" s="46"/>
      <c r="J75" s="46"/>
      <c r="K75" s="46"/>
      <c r="L75" s="46"/>
      <c r="M75" s="46"/>
      <c r="N75" s="46"/>
      <c r="O75" s="46"/>
      <c r="P75" s="46"/>
      <c r="Q75" s="46"/>
      <c r="R75" s="46"/>
      <c r="S75" s="46"/>
      <c r="T75" s="46"/>
      <c r="U75" s="46"/>
      <c r="W75" s="22">
        <f t="shared" si="2"/>
        <v>0</v>
      </c>
      <c r="X75" s="46" t="e">
        <f>D75-C75-VLOOKUP(B75, 'Пред.отч_разрез МО_ГП'!B:AA, 3, FALSE)</f>
        <v>#N/A</v>
      </c>
      <c r="Y75" s="46" t="e">
        <f>F75-E75-VLOOKUP(B75, 'Пред.отч_разрез МО_ГП'!B:AA, 5, FALSE)</f>
        <v>#N/A</v>
      </c>
      <c r="Z75" s="46" t="e">
        <f>H75-G75-VLOOKUP(B75, 'Пред.отч_разрез МО_ГП'!B:AA, 7, FALSE)</f>
        <v>#N/A</v>
      </c>
      <c r="AA75" s="46" t="e">
        <f>J75-I75-VLOOKUP(B75, 'Пред.отч_разрез МО_ГП'!B:AA, 9, FALSE)</f>
        <v>#N/A</v>
      </c>
      <c r="AB75" s="81" t="e">
        <f>L75-K75-VLOOKUP(B75, 'Пред.отч_разрез МО_ГП'!B:AA, 11, FALSE)</f>
        <v>#N/A</v>
      </c>
      <c r="AC75" s="81" t="e">
        <f>N75-M75-VLOOKUP(B75, 'Пред.отч_разрез МО_ГП'!B:AA, 13, FALSE)</f>
        <v>#N/A</v>
      </c>
      <c r="AD75" s="81" t="e">
        <f>O75-VLOOKUP(B75, 'Пред.отч_разрез МО_ГП'!B:AA, 14, FALSE)</f>
        <v>#N/A</v>
      </c>
      <c r="AE75" s="81" t="e">
        <f>Q75-P75-VLOOKUP(B75, 'Пред.отч_разрез МО_ГП'!B:AA, 16, FALSE)</f>
        <v>#N/A</v>
      </c>
      <c r="AF75" s="81" t="e">
        <f>S75-R75-VLOOKUP(B75, 'Пред.отч_разрез МО_ГП'!B:AA, 18, FALSE)</f>
        <v>#N/A</v>
      </c>
      <c r="AG75" s="81" t="e">
        <f>U75-T75-VLOOKUP(B75, 'Пред.отч_разрез МО_ГП'!B:AA, 20, FALSE)</f>
        <v>#N/A</v>
      </c>
    </row>
    <row r="76" spans="1:33" ht="15" customHeight="1" x14ac:dyDescent="0.25">
      <c r="A76" s="22">
        <v>70</v>
      </c>
      <c r="B76" s="22"/>
      <c r="C76" s="46"/>
      <c r="D76" s="46"/>
      <c r="E76" s="46"/>
      <c r="F76" s="46"/>
      <c r="G76" s="46"/>
      <c r="H76" s="46"/>
      <c r="I76" s="46"/>
      <c r="J76" s="46"/>
      <c r="K76" s="46"/>
      <c r="L76" s="46"/>
      <c r="M76" s="46"/>
      <c r="N76" s="46"/>
      <c r="O76" s="46"/>
      <c r="P76" s="46"/>
      <c r="Q76" s="46"/>
      <c r="R76" s="46"/>
      <c r="S76" s="46"/>
      <c r="T76" s="46"/>
      <c r="U76" s="46"/>
      <c r="W76" s="22">
        <f t="shared" si="2"/>
        <v>0</v>
      </c>
      <c r="X76" s="46" t="e">
        <f>D76-C76-VLOOKUP(B76, 'Пред.отч_разрез МО_ГП'!B:AA, 3, FALSE)</f>
        <v>#N/A</v>
      </c>
      <c r="Y76" s="46" t="e">
        <f>F76-E76-VLOOKUP(B76, 'Пред.отч_разрез МО_ГП'!B:AA, 5, FALSE)</f>
        <v>#N/A</v>
      </c>
      <c r="Z76" s="46" t="e">
        <f>H76-G76-VLOOKUP(B76, 'Пред.отч_разрез МО_ГП'!B:AA, 7, FALSE)</f>
        <v>#N/A</v>
      </c>
      <c r="AA76" s="46" t="e">
        <f>J76-I76-VLOOKUP(B76, 'Пред.отч_разрез МО_ГП'!B:AA, 9, FALSE)</f>
        <v>#N/A</v>
      </c>
      <c r="AB76" s="81" t="e">
        <f>L76-K76-VLOOKUP(B76, 'Пред.отч_разрез МО_ГП'!B:AA, 11, FALSE)</f>
        <v>#N/A</v>
      </c>
      <c r="AC76" s="81" t="e">
        <f>N76-M76-VLOOKUP(B76, 'Пред.отч_разрез МО_ГП'!B:AA, 13, FALSE)</f>
        <v>#N/A</v>
      </c>
      <c r="AD76" s="81" t="e">
        <f>O76-VLOOKUP(B76, 'Пред.отч_разрез МО_ГП'!B:AA, 14, FALSE)</f>
        <v>#N/A</v>
      </c>
      <c r="AE76" s="81" t="e">
        <f>Q76-P76-VLOOKUP(B76, 'Пред.отч_разрез МО_ГП'!B:AA, 16, FALSE)</f>
        <v>#N/A</v>
      </c>
      <c r="AF76" s="81" t="e">
        <f>S76-R76-VLOOKUP(B76, 'Пред.отч_разрез МО_ГП'!B:AA, 18, FALSE)</f>
        <v>#N/A</v>
      </c>
      <c r="AG76" s="81" t="e">
        <f>U76-T76-VLOOKUP(B76, 'Пред.отч_разрез МО_ГП'!B:AA, 20, FALSE)</f>
        <v>#N/A</v>
      </c>
    </row>
    <row r="77" spans="1:33" ht="15" customHeight="1" x14ac:dyDescent="0.25">
      <c r="A77" s="22">
        <v>71</v>
      </c>
      <c r="B77" s="22"/>
      <c r="C77" s="46"/>
      <c r="D77" s="46"/>
      <c r="E77" s="46"/>
      <c r="F77" s="46"/>
      <c r="G77" s="46"/>
      <c r="H77" s="46"/>
      <c r="I77" s="46"/>
      <c r="J77" s="46"/>
      <c r="K77" s="46"/>
      <c r="L77" s="46"/>
      <c r="M77" s="46"/>
      <c r="N77" s="46"/>
      <c r="O77" s="46"/>
      <c r="P77" s="46"/>
      <c r="Q77" s="46"/>
      <c r="R77" s="46"/>
      <c r="S77" s="46"/>
      <c r="T77" s="46"/>
      <c r="U77" s="46"/>
      <c r="W77" s="22">
        <f t="shared" si="2"/>
        <v>0</v>
      </c>
      <c r="X77" s="46" t="e">
        <f>D77-C77-VLOOKUP(B77, 'Пред.отч_разрез МО_ГП'!B:AA, 3, FALSE)</f>
        <v>#N/A</v>
      </c>
      <c r="Y77" s="46" t="e">
        <f>F77-E77-VLOOKUP(B77, 'Пред.отч_разрез МО_ГП'!B:AA, 5, FALSE)</f>
        <v>#N/A</v>
      </c>
      <c r="Z77" s="46" t="e">
        <f>H77-G77-VLOOKUP(B77, 'Пред.отч_разрез МО_ГП'!B:AA, 7, FALSE)</f>
        <v>#N/A</v>
      </c>
      <c r="AA77" s="46" t="e">
        <f>J77-I77-VLOOKUP(B77, 'Пред.отч_разрез МО_ГП'!B:AA, 9, FALSE)</f>
        <v>#N/A</v>
      </c>
      <c r="AB77" s="81" t="e">
        <f>L77-K77-VLOOKUP(B77, 'Пред.отч_разрез МО_ГП'!B:AA, 11, FALSE)</f>
        <v>#N/A</v>
      </c>
      <c r="AC77" s="81" t="e">
        <f>N77-M77-VLOOKUP(B77, 'Пред.отч_разрез МО_ГП'!B:AA, 13, FALSE)</f>
        <v>#N/A</v>
      </c>
      <c r="AD77" s="81" t="e">
        <f>O77-VLOOKUP(B77, 'Пред.отч_разрез МО_ГП'!B:AA, 14, FALSE)</f>
        <v>#N/A</v>
      </c>
      <c r="AE77" s="81" t="e">
        <f>Q77-P77-VLOOKUP(B77, 'Пред.отч_разрез МО_ГП'!B:AA, 16, FALSE)</f>
        <v>#N/A</v>
      </c>
      <c r="AF77" s="81" t="e">
        <f>S77-R77-VLOOKUP(B77, 'Пред.отч_разрез МО_ГП'!B:AA, 18, FALSE)</f>
        <v>#N/A</v>
      </c>
      <c r="AG77" s="81" t="e">
        <f>U77-T77-VLOOKUP(B77, 'Пред.отч_разрез МО_ГП'!B:AA, 20, FALSE)</f>
        <v>#N/A</v>
      </c>
    </row>
    <row r="78" spans="1:33" ht="15" customHeight="1" x14ac:dyDescent="0.25">
      <c r="A78" s="22">
        <v>72</v>
      </c>
      <c r="B78" s="22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W78" s="22">
        <f t="shared" si="2"/>
        <v>0</v>
      </c>
      <c r="X78" s="46" t="e">
        <f>D78-C78-VLOOKUP(B78, 'Пред.отч_разрез МО_ГП'!B:AA, 3, FALSE)</f>
        <v>#N/A</v>
      </c>
      <c r="Y78" s="46" t="e">
        <f>F78-E78-VLOOKUP(B78, 'Пред.отч_разрез МО_ГП'!B:AA, 5, FALSE)</f>
        <v>#N/A</v>
      </c>
      <c r="Z78" s="46" t="e">
        <f>H78-G78-VLOOKUP(B78, 'Пред.отч_разрез МО_ГП'!B:AA, 7, FALSE)</f>
        <v>#N/A</v>
      </c>
      <c r="AA78" s="46" t="e">
        <f>J78-I78-VLOOKUP(B78, 'Пред.отч_разрез МО_ГП'!B:AA, 9, FALSE)</f>
        <v>#N/A</v>
      </c>
      <c r="AB78" s="81" t="e">
        <f>L78-K78-VLOOKUP(B78, 'Пред.отч_разрез МО_ГП'!B:AA, 11, FALSE)</f>
        <v>#N/A</v>
      </c>
      <c r="AC78" s="81" t="e">
        <f>N78-M78-VLOOKUP(B78, 'Пред.отч_разрез МО_ГП'!B:AA, 13, FALSE)</f>
        <v>#N/A</v>
      </c>
      <c r="AD78" s="81" t="e">
        <f>O78-VLOOKUP(B78, 'Пред.отч_разрез МО_ГП'!B:AA, 14, FALSE)</f>
        <v>#N/A</v>
      </c>
      <c r="AE78" s="81" t="e">
        <f>Q78-P78-VLOOKUP(B78, 'Пред.отч_разрез МО_ГП'!B:AA, 16, FALSE)</f>
        <v>#N/A</v>
      </c>
      <c r="AF78" s="81" t="e">
        <f>S78-R78-VLOOKUP(B78, 'Пред.отч_разрез МО_ГП'!B:AA, 18, FALSE)</f>
        <v>#N/A</v>
      </c>
      <c r="AG78" s="81" t="e">
        <f>U78-T78-VLOOKUP(B78, 'Пред.отч_разрез МО_ГП'!B:AA, 20, FALSE)</f>
        <v>#N/A</v>
      </c>
    </row>
    <row r="79" spans="1:33" ht="15" customHeight="1" x14ac:dyDescent="0.25">
      <c r="A79" s="22">
        <v>73</v>
      </c>
      <c r="B79" s="22"/>
      <c r="C79" s="46"/>
      <c r="D79" s="46"/>
      <c r="E79" s="46"/>
      <c r="F79" s="46"/>
      <c r="G79" s="46"/>
      <c r="H79" s="46"/>
      <c r="I79" s="46"/>
      <c r="J79" s="46"/>
      <c r="K79" s="46"/>
      <c r="L79" s="46"/>
      <c r="M79" s="46"/>
      <c r="N79" s="46"/>
      <c r="O79" s="46"/>
      <c r="P79" s="46"/>
      <c r="Q79" s="46"/>
      <c r="R79" s="46"/>
      <c r="S79" s="46"/>
      <c r="T79" s="46"/>
      <c r="U79" s="46"/>
      <c r="W79" s="22">
        <f t="shared" si="2"/>
        <v>0</v>
      </c>
      <c r="X79" s="46" t="e">
        <f>D79-C79-VLOOKUP(B79, 'Пред.отч_разрез МО_ГП'!B:AA, 3, FALSE)</f>
        <v>#N/A</v>
      </c>
      <c r="Y79" s="46" t="e">
        <f>F79-E79-VLOOKUP(B79, 'Пред.отч_разрез МО_ГП'!B:AA, 5, FALSE)</f>
        <v>#N/A</v>
      </c>
      <c r="Z79" s="46" t="e">
        <f>H79-G79-VLOOKUP(B79, 'Пред.отч_разрез МО_ГП'!B:AA, 7, FALSE)</f>
        <v>#N/A</v>
      </c>
      <c r="AA79" s="46" t="e">
        <f>J79-I79-VLOOKUP(B79, 'Пред.отч_разрез МО_ГП'!B:AA, 9, FALSE)</f>
        <v>#N/A</v>
      </c>
      <c r="AB79" s="81" t="e">
        <f>L79-K79-VLOOKUP(B79, 'Пред.отч_разрез МО_ГП'!B:AA, 11, FALSE)</f>
        <v>#N/A</v>
      </c>
      <c r="AC79" s="81" t="e">
        <f>N79-M79-VLOOKUP(B79, 'Пред.отч_разрез МО_ГП'!B:AA, 13, FALSE)</f>
        <v>#N/A</v>
      </c>
      <c r="AD79" s="81" t="e">
        <f>O79-VLOOKUP(B79, 'Пред.отч_разрез МО_ГП'!B:AA, 14, FALSE)</f>
        <v>#N/A</v>
      </c>
      <c r="AE79" s="81" t="e">
        <f>Q79-P79-VLOOKUP(B79, 'Пред.отч_разрез МО_ГП'!B:AA, 16, FALSE)</f>
        <v>#N/A</v>
      </c>
      <c r="AF79" s="81" t="e">
        <f>S79-R79-VLOOKUP(B79, 'Пред.отч_разрез МО_ГП'!B:AA, 18, FALSE)</f>
        <v>#N/A</v>
      </c>
      <c r="AG79" s="81" t="e">
        <f>U79-T79-VLOOKUP(B79, 'Пред.отч_разрез МО_ГП'!B:AA, 20, FALSE)</f>
        <v>#N/A</v>
      </c>
    </row>
    <row r="80" spans="1:33" ht="15" customHeight="1" x14ac:dyDescent="0.25">
      <c r="A80" s="22">
        <v>74</v>
      </c>
      <c r="B80" s="22"/>
      <c r="C80" s="46"/>
      <c r="D80" s="46"/>
      <c r="E80" s="46"/>
      <c r="F80" s="46"/>
      <c r="G80" s="46"/>
      <c r="H80" s="46"/>
      <c r="I80" s="46"/>
      <c r="J80" s="46"/>
      <c r="K80" s="46"/>
      <c r="L80" s="46"/>
      <c r="M80" s="46"/>
      <c r="N80" s="46"/>
      <c r="O80" s="46"/>
      <c r="P80" s="46"/>
      <c r="Q80" s="46"/>
      <c r="R80" s="46"/>
      <c r="S80" s="46"/>
      <c r="T80" s="46"/>
      <c r="U80" s="46"/>
      <c r="W80" s="22">
        <f t="shared" si="2"/>
        <v>0</v>
      </c>
      <c r="X80" s="46" t="e">
        <f>D80-C80-VLOOKUP(B80, 'Пред.отч_разрез МО_ГП'!B:AA, 3, FALSE)</f>
        <v>#N/A</v>
      </c>
      <c r="Y80" s="46" t="e">
        <f>F80-E80-VLOOKUP(B80, 'Пред.отч_разрез МО_ГП'!B:AA, 5, FALSE)</f>
        <v>#N/A</v>
      </c>
      <c r="Z80" s="46" t="e">
        <f>H80-G80-VLOOKUP(B80, 'Пред.отч_разрез МО_ГП'!B:AA, 7, FALSE)</f>
        <v>#N/A</v>
      </c>
      <c r="AA80" s="46" t="e">
        <f>J80-I80-VLOOKUP(B80, 'Пред.отч_разрез МО_ГП'!B:AA, 9, FALSE)</f>
        <v>#N/A</v>
      </c>
      <c r="AB80" s="81" t="e">
        <f>L80-K80-VLOOKUP(B80, 'Пред.отч_разрез МО_ГП'!B:AA, 11, FALSE)</f>
        <v>#N/A</v>
      </c>
      <c r="AC80" s="81" t="e">
        <f>N80-M80-VLOOKUP(B80, 'Пред.отч_разрез МО_ГП'!B:AA, 13, FALSE)</f>
        <v>#N/A</v>
      </c>
      <c r="AD80" s="81" t="e">
        <f>O80-VLOOKUP(B80, 'Пред.отч_разрез МО_ГП'!B:AA, 14, FALSE)</f>
        <v>#N/A</v>
      </c>
      <c r="AE80" s="81" t="e">
        <f>Q80-P80-VLOOKUP(B80, 'Пред.отч_разрез МО_ГП'!B:AA, 16, FALSE)</f>
        <v>#N/A</v>
      </c>
      <c r="AF80" s="81" t="e">
        <f>S80-R80-VLOOKUP(B80, 'Пред.отч_разрез МО_ГП'!B:AA, 18, FALSE)</f>
        <v>#N/A</v>
      </c>
      <c r="AG80" s="81" t="e">
        <f>U80-T80-VLOOKUP(B80, 'Пред.отч_разрез МО_ГП'!B:AA, 20, FALSE)</f>
        <v>#N/A</v>
      </c>
    </row>
    <row r="81" spans="1:33" ht="15" customHeight="1" x14ac:dyDescent="0.25">
      <c r="A81" s="22">
        <v>75</v>
      </c>
      <c r="B81" s="22"/>
      <c r="C81" s="46"/>
      <c r="D81" s="46"/>
      <c r="E81" s="46"/>
      <c r="F81" s="46"/>
      <c r="G81" s="46"/>
      <c r="H81" s="46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W81" s="22">
        <f t="shared" si="2"/>
        <v>0</v>
      </c>
      <c r="X81" s="46" t="e">
        <f>D81-C81-VLOOKUP(B81, 'Пред.отч_разрез МО_ГП'!B:AA, 3, FALSE)</f>
        <v>#N/A</v>
      </c>
      <c r="Y81" s="46" t="e">
        <f>F81-E81-VLOOKUP(B81, 'Пред.отч_разрез МО_ГП'!B:AA, 5, FALSE)</f>
        <v>#N/A</v>
      </c>
      <c r="Z81" s="46" t="e">
        <f>H81-G81-VLOOKUP(B81, 'Пред.отч_разрез МО_ГП'!B:AA, 7, FALSE)</f>
        <v>#N/A</v>
      </c>
      <c r="AA81" s="46" t="e">
        <f>J81-I81-VLOOKUP(B81, 'Пред.отч_разрез МО_ГП'!B:AA, 9, FALSE)</f>
        <v>#N/A</v>
      </c>
      <c r="AB81" s="81" t="e">
        <f>L81-K81-VLOOKUP(B81, 'Пред.отч_разрез МО_ГП'!B:AA, 11, FALSE)</f>
        <v>#N/A</v>
      </c>
      <c r="AC81" s="81" t="e">
        <f>N81-M81-VLOOKUP(B81, 'Пред.отч_разрез МО_ГП'!B:AA, 13, FALSE)</f>
        <v>#N/A</v>
      </c>
      <c r="AD81" s="81" t="e">
        <f>O81-VLOOKUP(B81, 'Пред.отч_разрез МО_ГП'!B:AA, 14, FALSE)</f>
        <v>#N/A</v>
      </c>
      <c r="AE81" s="81" t="e">
        <f>Q81-P81-VLOOKUP(B81, 'Пред.отч_разрез МО_ГП'!B:AA, 16, FALSE)</f>
        <v>#N/A</v>
      </c>
      <c r="AF81" s="81" t="e">
        <f>S81-R81-VLOOKUP(B81, 'Пред.отч_разрез МО_ГП'!B:AA, 18, FALSE)</f>
        <v>#N/A</v>
      </c>
      <c r="AG81" s="81" t="e">
        <f>U81-T81-VLOOKUP(B81, 'Пред.отч_разрез МО_ГП'!B:AA, 20, FALSE)</f>
        <v>#N/A</v>
      </c>
    </row>
    <row r="82" spans="1:33" ht="15" customHeight="1" x14ac:dyDescent="0.25">
      <c r="A82" s="22">
        <v>76</v>
      </c>
      <c r="B82" s="22"/>
      <c r="C82" s="46"/>
      <c r="D82" s="46"/>
      <c r="E82" s="46"/>
      <c r="F82" s="46"/>
      <c r="G82" s="46"/>
      <c r="H82" s="46"/>
      <c r="I82" s="46"/>
      <c r="J82" s="46"/>
      <c r="K82" s="46"/>
      <c r="L82" s="46"/>
      <c r="M82" s="46"/>
      <c r="N82" s="46"/>
      <c r="O82" s="46"/>
      <c r="P82" s="46"/>
      <c r="Q82" s="46"/>
      <c r="R82" s="46"/>
      <c r="S82" s="46"/>
      <c r="T82" s="46"/>
      <c r="U82" s="46"/>
      <c r="W82" s="22">
        <f t="shared" si="2"/>
        <v>0</v>
      </c>
      <c r="X82" s="46" t="e">
        <f>D82-C82-VLOOKUP(B82, 'Пред.отч_разрез МО_ГП'!B:AA, 3, FALSE)</f>
        <v>#N/A</v>
      </c>
      <c r="Y82" s="46" t="e">
        <f>F82-E82-VLOOKUP(B82, 'Пред.отч_разрез МО_ГП'!B:AA, 5, FALSE)</f>
        <v>#N/A</v>
      </c>
      <c r="Z82" s="46" t="e">
        <f>H82-G82-VLOOKUP(B82, 'Пред.отч_разрез МО_ГП'!B:AA, 7, FALSE)</f>
        <v>#N/A</v>
      </c>
      <c r="AA82" s="46" t="e">
        <f>J82-I82-VLOOKUP(B82, 'Пред.отч_разрез МО_ГП'!B:AA, 9, FALSE)</f>
        <v>#N/A</v>
      </c>
      <c r="AB82" s="81" t="e">
        <f>L82-K82-VLOOKUP(B82, 'Пред.отч_разрез МО_ГП'!B:AA, 11, FALSE)</f>
        <v>#N/A</v>
      </c>
      <c r="AC82" s="81" t="e">
        <f>N82-M82-VLOOKUP(B82, 'Пред.отч_разрез МО_ГП'!B:AA, 13, FALSE)</f>
        <v>#N/A</v>
      </c>
      <c r="AD82" s="81" t="e">
        <f>O82-VLOOKUP(B82, 'Пред.отч_разрез МО_ГП'!B:AA, 14, FALSE)</f>
        <v>#N/A</v>
      </c>
      <c r="AE82" s="81" t="e">
        <f>Q82-P82-VLOOKUP(B82, 'Пред.отч_разрез МО_ГП'!B:AA, 16, FALSE)</f>
        <v>#N/A</v>
      </c>
      <c r="AF82" s="81" t="e">
        <f>S82-R82-VLOOKUP(B82, 'Пред.отч_разрез МО_ГП'!B:AA, 18, FALSE)</f>
        <v>#N/A</v>
      </c>
      <c r="AG82" s="81" t="e">
        <f>U82-T82-VLOOKUP(B82, 'Пред.отч_разрез МО_ГП'!B:AA, 20, FALSE)</f>
        <v>#N/A</v>
      </c>
    </row>
    <row r="83" spans="1:33" ht="15" customHeight="1" x14ac:dyDescent="0.25">
      <c r="A83" s="22">
        <v>77</v>
      </c>
      <c r="B83" s="22"/>
      <c r="C83" s="46"/>
      <c r="D83" s="46"/>
      <c r="E83" s="46"/>
      <c r="F83" s="46"/>
      <c r="G83" s="46"/>
      <c r="H83" s="46"/>
      <c r="I83" s="46"/>
      <c r="J83" s="46"/>
      <c r="K83" s="46"/>
      <c r="L83" s="46"/>
      <c r="M83" s="46"/>
      <c r="N83" s="46"/>
      <c r="O83" s="46"/>
      <c r="P83" s="46"/>
      <c r="Q83" s="46"/>
      <c r="R83" s="46"/>
      <c r="S83" s="46"/>
      <c r="T83" s="46"/>
      <c r="U83" s="46"/>
      <c r="W83" s="22">
        <f t="shared" si="2"/>
        <v>0</v>
      </c>
      <c r="X83" s="46" t="e">
        <f>D83-C83-VLOOKUP(B83, 'Пред.отч_разрез МО_ГП'!B:AA, 3, FALSE)</f>
        <v>#N/A</v>
      </c>
      <c r="Y83" s="46" t="e">
        <f>F83-E83-VLOOKUP(B83, 'Пред.отч_разрез МО_ГП'!B:AA, 5, FALSE)</f>
        <v>#N/A</v>
      </c>
      <c r="Z83" s="46" t="e">
        <f>H83-G83-VLOOKUP(B83, 'Пред.отч_разрез МО_ГП'!B:AA, 7, FALSE)</f>
        <v>#N/A</v>
      </c>
      <c r="AA83" s="46" t="e">
        <f>J83-I83-VLOOKUP(B83, 'Пред.отч_разрез МО_ГП'!B:AA, 9, FALSE)</f>
        <v>#N/A</v>
      </c>
      <c r="AB83" s="81" t="e">
        <f>L83-K83-VLOOKUP(B83, 'Пред.отч_разрез МО_ГП'!B:AA, 11, FALSE)</f>
        <v>#N/A</v>
      </c>
      <c r="AC83" s="81" t="e">
        <f>N83-M83-VLOOKUP(B83, 'Пред.отч_разрез МО_ГП'!B:AA, 13, FALSE)</f>
        <v>#N/A</v>
      </c>
      <c r="AD83" s="81" t="e">
        <f>O83-VLOOKUP(B83, 'Пред.отч_разрез МО_ГП'!B:AA, 14, FALSE)</f>
        <v>#N/A</v>
      </c>
      <c r="AE83" s="81" t="e">
        <f>Q83-P83-VLOOKUP(B83, 'Пред.отч_разрез МО_ГП'!B:AA, 16, FALSE)</f>
        <v>#N/A</v>
      </c>
      <c r="AF83" s="81" t="e">
        <f>S83-R83-VLOOKUP(B83, 'Пред.отч_разрез МО_ГП'!B:AA, 18, FALSE)</f>
        <v>#N/A</v>
      </c>
      <c r="AG83" s="81" t="e">
        <f>U83-T83-VLOOKUP(B83, 'Пред.отч_разрез МО_ГП'!B:AA, 20, FALSE)</f>
        <v>#N/A</v>
      </c>
    </row>
    <row r="84" spans="1:33" ht="15" customHeight="1" x14ac:dyDescent="0.25">
      <c r="A84" s="22">
        <v>78</v>
      </c>
      <c r="B84" s="22"/>
      <c r="C84" s="46"/>
      <c r="D84" s="46"/>
      <c r="E84" s="46"/>
      <c r="F84" s="46"/>
      <c r="G84" s="46"/>
      <c r="H84" s="46"/>
      <c r="I84" s="46"/>
      <c r="J84" s="46"/>
      <c r="K84" s="46"/>
      <c r="L84" s="46"/>
      <c r="M84" s="46"/>
      <c r="N84" s="46"/>
      <c r="O84" s="46"/>
      <c r="P84" s="46"/>
      <c r="Q84" s="46"/>
      <c r="R84" s="46"/>
      <c r="S84" s="46"/>
      <c r="T84" s="46"/>
      <c r="U84" s="46"/>
      <c r="W84" s="22">
        <f t="shared" si="2"/>
        <v>0</v>
      </c>
      <c r="X84" s="46" t="e">
        <f>D84-C84-VLOOKUP(B84, 'Пред.отч_разрез МО_ГП'!B:AA, 3, FALSE)</f>
        <v>#N/A</v>
      </c>
      <c r="Y84" s="46" t="e">
        <f>F84-E84-VLOOKUP(B84, 'Пред.отч_разрез МО_ГП'!B:AA, 5, FALSE)</f>
        <v>#N/A</v>
      </c>
      <c r="Z84" s="46" t="e">
        <f>H84-G84-VLOOKUP(B84, 'Пред.отч_разрез МО_ГП'!B:AA, 7, FALSE)</f>
        <v>#N/A</v>
      </c>
      <c r="AA84" s="46" t="e">
        <f>J84-I84-VLOOKUP(B84, 'Пред.отч_разрез МО_ГП'!B:AA, 9, FALSE)</f>
        <v>#N/A</v>
      </c>
      <c r="AB84" s="81" t="e">
        <f>L84-K84-VLOOKUP(B84, 'Пред.отч_разрез МО_ГП'!B:AA, 11, FALSE)</f>
        <v>#N/A</v>
      </c>
      <c r="AC84" s="81" t="e">
        <f>N84-M84-VLOOKUP(B84, 'Пред.отч_разрез МО_ГП'!B:AA, 13, FALSE)</f>
        <v>#N/A</v>
      </c>
      <c r="AD84" s="81" t="e">
        <f>O84-VLOOKUP(B84, 'Пред.отч_разрез МО_ГП'!B:AA, 14, FALSE)</f>
        <v>#N/A</v>
      </c>
      <c r="AE84" s="81" t="e">
        <f>Q84-P84-VLOOKUP(B84, 'Пред.отч_разрез МО_ГП'!B:AA, 16, FALSE)</f>
        <v>#N/A</v>
      </c>
      <c r="AF84" s="81" t="e">
        <f>S84-R84-VLOOKUP(B84, 'Пред.отч_разрез МО_ГП'!B:AA, 18, FALSE)</f>
        <v>#N/A</v>
      </c>
      <c r="AG84" s="81" t="e">
        <f>U84-T84-VLOOKUP(B84, 'Пред.отч_разрез МО_ГП'!B:AA, 20, FALSE)</f>
        <v>#N/A</v>
      </c>
    </row>
    <row r="85" spans="1:33" ht="15" customHeight="1" x14ac:dyDescent="0.25">
      <c r="A85" s="22">
        <v>79</v>
      </c>
      <c r="B85" s="22"/>
      <c r="C85" s="46"/>
      <c r="D85" s="46"/>
      <c r="E85" s="46"/>
      <c r="F85" s="46"/>
      <c r="G85" s="46"/>
      <c r="H85" s="46"/>
      <c r="I85" s="46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W85" s="22">
        <f t="shared" si="2"/>
        <v>0</v>
      </c>
      <c r="X85" s="46" t="e">
        <f>D85-C85-VLOOKUP(B85, 'Пред.отч_разрез МО_ГП'!B:AA, 3, FALSE)</f>
        <v>#N/A</v>
      </c>
      <c r="Y85" s="46" t="e">
        <f>F85-E85-VLOOKUP(B85, 'Пред.отч_разрез МО_ГП'!B:AA, 5, FALSE)</f>
        <v>#N/A</v>
      </c>
      <c r="Z85" s="46" t="e">
        <f>H85-G85-VLOOKUP(B85, 'Пред.отч_разрез МО_ГП'!B:AA, 7, FALSE)</f>
        <v>#N/A</v>
      </c>
      <c r="AA85" s="46" t="e">
        <f>J85-I85-VLOOKUP(B85, 'Пред.отч_разрез МО_ГП'!B:AA, 9, FALSE)</f>
        <v>#N/A</v>
      </c>
      <c r="AB85" s="81" t="e">
        <f>L85-K85-VLOOKUP(B85, 'Пред.отч_разрез МО_ГП'!B:AA, 11, FALSE)</f>
        <v>#N/A</v>
      </c>
      <c r="AC85" s="81" t="e">
        <f>N85-M85-VLOOKUP(B85, 'Пред.отч_разрез МО_ГП'!B:AA, 13, FALSE)</f>
        <v>#N/A</v>
      </c>
      <c r="AD85" s="81" t="e">
        <f>O85-VLOOKUP(B85, 'Пред.отч_разрез МО_ГП'!B:AA, 14, FALSE)</f>
        <v>#N/A</v>
      </c>
      <c r="AE85" s="81" t="e">
        <f>Q85-P85-VLOOKUP(B85, 'Пред.отч_разрез МО_ГП'!B:AA, 16, FALSE)</f>
        <v>#N/A</v>
      </c>
      <c r="AF85" s="81" t="e">
        <f>S85-R85-VLOOKUP(B85, 'Пред.отч_разрез МО_ГП'!B:AA, 18, FALSE)</f>
        <v>#N/A</v>
      </c>
      <c r="AG85" s="81" t="e">
        <f>U85-T85-VLOOKUP(B85, 'Пред.отч_разрез МО_ГП'!B:AA, 20, FALSE)</f>
        <v>#N/A</v>
      </c>
    </row>
    <row r="86" spans="1:33" ht="15" customHeight="1" x14ac:dyDescent="0.25">
      <c r="A86" s="22">
        <v>80</v>
      </c>
      <c r="B86" s="22"/>
      <c r="C86" s="46"/>
      <c r="D86" s="46"/>
      <c r="E86" s="46"/>
      <c r="F86" s="46"/>
      <c r="G86" s="46"/>
      <c r="H86" s="46"/>
      <c r="I86" s="46"/>
      <c r="J86" s="46"/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6"/>
      <c r="W86" s="22">
        <f t="shared" si="2"/>
        <v>0</v>
      </c>
      <c r="X86" s="46" t="e">
        <f>D86-C86-VLOOKUP(B86, 'Пред.отч_разрез МО_ГП'!B:AA, 3, FALSE)</f>
        <v>#N/A</v>
      </c>
      <c r="Y86" s="46" t="e">
        <f>F86-E86-VLOOKUP(B86, 'Пред.отч_разрез МО_ГП'!B:AA, 5, FALSE)</f>
        <v>#N/A</v>
      </c>
      <c r="Z86" s="46" t="e">
        <f>H86-G86-VLOOKUP(B86, 'Пред.отч_разрез МО_ГП'!B:AA, 7, FALSE)</f>
        <v>#N/A</v>
      </c>
      <c r="AA86" s="46" t="e">
        <f>J86-I86-VLOOKUP(B86, 'Пред.отч_разрез МО_ГП'!B:AA, 9, FALSE)</f>
        <v>#N/A</v>
      </c>
      <c r="AB86" s="81" t="e">
        <f>L86-K86-VLOOKUP(B86, 'Пред.отч_разрез МО_ГП'!B:AA, 11, FALSE)</f>
        <v>#N/A</v>
      </c>
      <c r="AC86" s="81" t="e">
        <f>N86-M86-VLOOKUP(B86, 'Пред.отч_разрез МО_ГП'!B:AA, 13, FALSE)</f>
        <v>#N/A</v>
      </c>
      <c r="AD86" s="81" t="e">
        <f>O86-VLOOKUP(B86, 'Пред.отч_разрез МО_ГП'!B:AA, 14, FALSE)</f>
        <v>#N/A</v>
      </c>
      <c r="AE86" s="81" t="e">
        <f>Q86-P86-VLOOKUP(B86, 'Пред.отч_разрез МО_ГП'!B:AA, 16, FALSE)</f>
        <v>#N/A</v>
      </c>
      <c r="AF86" s="81" t="e">
        <f>S86-R86-VLOOKUP(B86, 'Пред.отч_разрез МО_ГП'!B:AA, 18, FALSE)</f>
        <v>#N/A</v>
      </c>
      <c r="AG86" s="81" t="e">
        <f>U86-T86-VLOOKUP(B86, 'Пред.отч_разрез МО_ГП'!B:AA, 20, FALSE)</f>
        <v>#N/A</v>
      </c>
    </row>
    <row r="87" spans="1:33" ht="15" customHeight="1" x14ac:dyDescent="0.25">
      <c r="A87" s="22">
        <v>81</v>
      </c>
      <c r="B87" s="22"/>
      <c r="C87" s="46"/>
      <c r="D87" s="46"/>
      <c r="E87" s="46"/>
      <c r="F87" s="46"/>
      <c r="G87" s="46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W87" s="22">
        <f t="shared" si="2"/>
        <v>0</v>
      </c>
      <c r="X87" s="46" t="e">
        <f>D87-C87-VLOOKUP(B87, 'Пред.отч_разрез МО_ГП'!B:AA, 3, FALSE)</f>
        <v>#N/A</v>
      </c>
      <c r="Y87" s="46" t="e">
        <f>F87-E87-VLOOKUP(B87, 'Пред.отч_разрез МО_ГП'!B:AA, 5, FALSE)</f>
        <v>#N/A</v>
      </c>
      <c r="Z87" s="46" t="e">
        <f>H87-G87-VLOOKUP(B87, 'Пред.отч_разрез МО_ГП'!B:AA, 7, FALSE)</f>
        <v>#N/A</v>
      </c>
      <c r="AA87" s="46" t="e">
        <f>J87-I87-VLOOKUP(B87, 'Пред.отч_разрез МО_ГП'!B:AA, 9, FALSE)</f>
        <v>#N/A</v>
      </c>
      <c r="AB87" s="81" t="e">
        <f>L87-K87-VLOOKUP(B87, 'Пред.отч_разрез МО_ГП'!B:AA, 11, FALSE)</f>
        <v>#N/A</v>
      </c>
      <c r="AC87" s="81" t="e">
        <f>N87-M87-VLOOKUP(B87, 'Пред.отч_разрез МО_ГП'!B:AA, 13, FALSE)</f>
        <v>#N/A</v>
      </c>
      <c r="AD87" s="81" t="e">
        <f>O87-VLOOKUP(B87, 'Пред.отч_разрез МО_ГП'!B:AA, 14, FALSE)</f>
        <v>#N/A</v>
      </c>
      <c r="AE87" s="81" t="e">
        <f>Q87-P87-VLOOKUP(B87, 'Пред.отч_разрез МО_ГП'!B:AA, 16, FALSE)</f>
        <v>#N/A</v>
      </c>
      <c r="AF87" s="81" t="e">
        <f>S87-R87-VLOOKUP(B87, 'Пред.отч_разрез МО_ГП'!B:AA, 18, FALSE)</f>
        <v>#N/A</v>
      </c>
      <c r="AG87" s="81" t="e">
        <f>U87-T87-VLOOKUP(B87, 'Пред.отч_разрез МО_ГП'!B:AA, 20, FALSE)</f>
        <v>#N/A</v>
      </c>
    </row>
    <row r="88" spans="1:33" ht="15" customHeight="1" x14ac:dyDescent="0.25">
      <c r="A88" s="22">
        <v>82</v>
      </c>
      <c r="B88" s="22"/>
      <c r="C88" s="46"/>
      <c r="D88" s="46"/>
      <c r="E88" s="46"/>
      <c r="F88" s="46"/>
      <c r="G88" s="46"/>
      <c r="H88" s="46"/>
      <c r="I88" s="46"/>
      <c r="J88" s="46"/>
      <c r="K88" s="46"/>
      <c r="L88" s="46"/>
      <c r="M88" s="46"/>
      <c r="N88" s="46"/>
      <c r="O88" s="46"/>
      <c r="P88" s="46"/>
      <c r="Q88" s="46"/>
      <c r="R88" s="46"/>
      <c r="S88" s="46"/>
      <c r="T88" s="46"/>
      <c r="U88" s="46"/>
      <c r="W88" s="22">
        <f t="shared" si="2"/>
        <v>0</v>
      </c>
      <c r="X88" s="46" t="e">
        <f>D88-C88-VLOOKUP(B88, 'Пред.отч_разрез МО_ГП'!B:AA, 3, FALSE)</f>
        <v>#N/A</v>
      </c>
      <c r="Y88" s="46" t="e">
        <f>F88-E88-VLOOKUP(B88, 'Пред.отч_разрез МО_ГП'!B:AA, 5, FALSE)</f>
        <v>#N/A</v>
      </c>
      <c r="Z88" s="46" t="e">
        <f>H88-G88-VLOOKUP(B88, 'Пред.отч_разрез МО_ГП'!B:AA, 7, FALSE)</f>
        <v>#N/A</v>
      </c>
      <c r="AA88" s="46" t="e">
        <f>J88-I88-VLOOKUP(B88, 'Пред.отч_разрез МО_ГП'!B:AA, 9, FALSE)</f>
        <v>#N/A</v>
      </c>
      <c r="AB88" s="81" t="e">
        <f>L88-K88-VLOOKUP(B88, 'Пред.отч_разрез МО_ГП'!B:AA, 11, FALSE)</f>
        <v>#N/A</v>
      </c>
      <c r="AC88" s="81" t="e">
        <f>N88-M88-VLOOKUP(B88, 'Пред.отч_разрез МО_ГП'!B:AA, 13, FALSE)</f>
        <v>#N/A</v>
      </c>
      <c r="AD88" s="81" t="e">
        <f>O88-VLOOKUP(B88, 'Пред.отч_разрез МО_ГП'!B:AA, 14, FALSE)</f>
        <v>#N/A</v>
      </c>
      <c r="AE88" s="81" t="e">
        <f>Q88-P88-VLOOKUP(B88, 'Пред.отч_разрез МО_ГП'!B:AA, 16, FALSE)</f>
        <v>#N/A</v>
      </c>
      <c r="AF88" s="81" t="e">
        <f>S88-R88-VLOOKUP(B88, 'Пред.отч_разрез МО_ГП'!B:AA, 18, FALSE)</f>
        <v>#N/A</v>
      </c>
      <c r="AG88" s="81" t="e">
        <f>U88-T88-VLOOKUP(B88, 'Пред.отч_разрез МО_ГП'!B:AA, 20, FALSE)</f>
        <v>#N/A</v>
      </c>
    </row>
    <row r="89" spans="1:33" ht="15" customHeight="1" x14ac:dyDescent="0.25">
      <c r="A89" s="22">
        <v>83</v>
      </c>
      <c r="B89" s="22"/>
      <c r="C89" s="46"/>
      <c r="D89" s="46"/>
      <c r="E89" s="46"/>
      <c r="F89" s="46"/>
      <c r="G89" s="46"/>
      <c r="H89" s="46"/>
      <c r="I89" s="46"/>
      <c r="J89" s="46"/>
      <c r="K89" s="46"/>
      <c r="L89" s="46"/>
      <c r="M89" s="46"/>
      <c r="N89" s="46"/>
      <c r="O89" s="46"/>
      <c r="P89" s="46"/>
      <c r="Q89" s="46"/>
      <c r="R89" s="46"/>
      <c r="S89" s="46"/>
      <c r="T89" s="46"/>
      <c r="U89" s="46"/>
      <c r="W89" s="22">
        <f t="shared" si="2"/>
        <v>0</v>
      </c>
      <c r="X89" s="46" t="e">
        <f>D89-C89-VLOOKUP(B89, 'Пред.отч_разрез МО_ГП'!B:AA, 3, FALSE)</f>
        <v>#N/A</v>
      </c>
      <c r="Y89" s="46" t="e">
        <f>F89-E89-VLOOKUP(B89, 'Пред.отч_разрез МО_ГП'!B:AA, 5, FALSE)</f>
        <v>#N/A</v>
      </c>
      <c r="Z89" s="46" t="e">
        <f>H89-G89-VLOOKUP(B89, 'Пред.отч_разрез МО_ГП'!B:AA, 7, FALSE)</f>
        <v>#N/A</v>
      </c>
      <c r="AA89" s="46" t="e">
        <f>J89-I89-VLOOKUP(B89, 'Пред.отч_разрез МО_ГП'!B:AA, 9, FALSE)</f>
        <v>#N/A</v>
      </c>
      <c r="AB89" s="81" t="e">
        <f>L89-K89-VLOOKUP(B89, 'Пред.отч_разрез МО_ГП'!B:AA, 11, FALSE)</f>
        <v>#N/A</v>
      </c>
      <c r="AC89" s="81" t="e">
        <f>N89-M89-VLOOKUP(B89, 'Пред.отч_разрез МО_ГП'!B:AA, 13, FALSE)</f>
        <v>#N/A</v>
      </c>
      <c r="AD89" s="81" t="e">
        <f>O89-VLOOKUP(B89, 'Пред.отч_разрез МО_ГП'!B:AA, 14, FALSE)</f>
        <v>#N/A</v>
      </c>
      <c r="AE89" s="81" t="e">
        <f>Q89-P89-VLOOKUP(B89, 'Пред.отч_разрез МО_ГП'!B:AA, 16, FALSE)</f>
        <v>#N/A</v>
      </c>
      <c r="AF89" s="81" t="e">
        <f>S89-R89-VLOOKUP(B89, 'Пред.отч_разрез МО_ГП'!B:AA, 18, FALSE)</f>
        <v>#N/A</v>
      </c>
      <c r="AG89" s="81" t="e">
        <f>U89-T89-VLOOKUP(B89, 'Пред.отч_разрез МО_ГП'!B:AA, 20, FALSE)</f>
        <v>#N/A</v>
      </c>
    </row>
    <row r="90" spans="1:33" ht="15" customHeight="1" x14ac:dyDescent="0.25">
      <c r="A90" s="22">
        <v>84</v>
      </c>
      <c r="B90" s="22"/>
      <c r="C90" s="46"/>
      <c r="D90" s="46"/>
      <c r="E90" s="46"/>
      <c r="F90" s="46"/>
      <c r="G90" s="46"/>
      <c r="H90" s="46"/>
      <c r="I90" s="46"/>
      <c r="J90" s="46"/>
      <c r="K90" s="46"/>
      <c r="L90" s="46"/>
      <c r="M90" s="46"/>
      <c r="N90" s="46"/>
      <c r="O90" s="46"/>
      <c r="P90" s="46"/>
      <c r="Q90" s="46"/>
      <c r="R90" s="46"/>
      <c r="S90" s="46"/>
      <c r="T90" s="46"/>
      <c r="U90" s="46"/>
      <c r="W90" s="22">
        <f t="shared" si="2"/>
        <v>0</v>
      </c>
      <c r="X90" s="46" t="e">
        <f>D90-C90-VLOOKUP(B90, 'Пред.отч_разрез МО_ГП'!B:AA, 3, FALSE)</f>
        <v>#N/A</v>
      </c>
      <c r="Y90" s="46" t="e">
        <f>F90-E90-VLOOKUP(B90, 'Пред.отч_разрез МО_ГП'!B:AA, 5, FALSE)</f>
        <v>#N/A</v>
      </c>
      <c r="Z90" s="46" t="e">
        <f>H90-G90-VLOOKUP(B90, 'Пред.отч_разрез МО_ГП'!B:AA, 7, FALSE)</f>
        <v>#N/A</v>
      </c>
      <c r="AA90" s="46" t="e">
        <f>J90-I90-VLOOKUP(B90, 'Пред.отч_разрез МО_ГП'!B:AA, 9, FALSE)</f>
        <v>#N/A</v>
      </c>
      <c r="AB90" s="81" t="e">
        <f>L90-K90-VLOOKUP(B90, 'Пред.отч_разрез МО_ГП'!B:AA, 11, FALSE)</f>
        <v>#N/A</v>
      </c>
      <c r="AC90" s="81" t="e">
        <f>N90-M90-VLOOKUP(B90, 'Пред.отч_разрез МО_ГП'!B:AA, 13, FALSE)</f>
        <v>#N/A</v>
      </c>
      <c r="AD90" s="81" t="e">
        <f>O90-VLOOKUP(B90, 'Пред.отч_разрез МО_ГП'!B:AA, 14, FALSE)</f>
        <v>#N/A</v>
      </c>
      <c r="AE90" s="81" t="e">
        <f>Q90-P90-VLOOKUP(B90, 'Пред.отч_разрез МО_ГП'!B:AA, 16, FALSE)</f>
        <v>#N/A</v>
      </c>
      <c r="AF90" s="81" t="e">
        <f>S90-R90-VLOOKUP(B90, 'Пред.отч_разрез МО_ГП'!B:AA, 18, FALSE)</f>
        <v>#N/A</v>
      </c>
      <c r="AG90" s="81" t="e">
        <f>U90-T90-VLOOKUP(B90, 'Пред.отч_разрез МО_ГП'!B:AA, 20, FALSE)</f>
        <v>#N/A</v>
      </c>
    </row>
    <row r="91" spans="1:33" ht="15" customHeight="1" x14ac:dyDescent="0.25">
      <c r="A91" s="22">
        <v>85</v>
      </c>
      <c r="B91" s="22"/>
      <c r="C91" s="46"/>
      <c r="D91" s="46"/>
      <c r="E91" s="46"/>
      <c r="F91" s="46"/>
      <c r="G91" s="46"/>
      <c r="H91" s="46"/>
      <c r="I91" s="46"/>
      <c r="J91" s="46"/>
      <c r="K91" s="46"/>
      <c r="L91" s="46"/>
      <c r="M91" s="46"/>
      <c r="N91" s="46"/>
      <c r="O91" s="46"/>
      <c r="P91" s="46"/>
      <c r="Q91" s="46"/>
      <c r="R91" s="46"/>
      <c r="S91" s="46"/>
      <c r="T91" s="46"/>
      <c r="U91" s="46"/>
      <c r="W91" s="22">
        <f t="shared" si="2"/>
        <v>0</v>
      </c>
      <c r="X91" s="46" t="e">
        <f>D91-C91-VLOOKUP(B91, 'Пред.отч_разрез МО_ГП'!B:AA, 3, FALSE)</f>
        <v>#N/A</v>
      </c>
      <c r="Y91" s="46" t="e">
        <f>F91-E91-VLOOKUP(B91, 'Пред.отч_разрез МО_ГП'!B:AA, 5, FALSE)</f>
        <v>#N/A</v>
      </c>
      <c r="Z91" s="46" t="e">
        <f>H91-G91-VLOOKUP(B91, 'Пред.отч_разрез МО_ГП'!B:AA, 7, FALSE)</f>
        <v>#N/A</v>
      </c>
      <c r="AA91" s="46" t="e">
        <f>J91-I91-VLOOKUP(B91, 'Пред.отч_разрез МО_ГП'!B:AA, 9, FALSE)</f>
        <v>#N/A</v>
      </c>
      <c r="AB91" s="81" t="e">
        <f>L91-K91-VLOOKUP(B91, 'Пред.отч_разрез МО_ГП'!B:AA, 11, FALSE)</f>
        <v>#N/A</v>
      </c>
      <c r="AC91" s="81" t="e">
        <f>N91-M91-VLOOKUP(B91, 'Пред.отч_разрез МО_ГП'!B:AA, 13, FALSE)</f>
        <v>#N/A</v>
      </c>
      <c r="AD91" s="81" t="e">
        <f>O91-VLOOKUP(B91, 'Пред.отч_разрез МО_ГП'!B:AA, 14, FALSE)</f>
        <v>#N/A</v>
      </c>
      <c r="AE91" s="81" t="e">
        <f>Q91-P91-VLOOKUP(B91, 'Пред.отч_разрез МО_ГП'!B:AA, 16, FALSE)</f>
        <v>#N/A</v>
      </c>
      <c r="AF91" s="81" t="e">
        <f>S91-R91-VLOOKUP(B91, 'Пред.отч_разрез МО_ГП'!B:AA, 18, FALSE)</f>
        <v>#N/A</v>
      </c>
      <c r="AG91" s="81" t="e">
        <f>U91-T91-VLOOKUP(B91, 'Пред.отч_разрез МО_ГП'!B:AA, 20, FALSE)</f>
        <v>#N/A</v>
      </c>
    </row>
    <row r="92" spans="1:33" ht="15" customHeight="1" x14ac:dyDescent="0.25">
      <c r="A92" s="22">
        <v>86</v>
      </c>
      <c r="B92" s="22"/>
      <c r="C92" s="46"/>
      <c r="D92" s="46"/>
      <c r="E92" s="46"/>
      <c r="F92" s="46"/>
      <c r="G92" s="46"/>
      <c r="H92" s="46"/>
      <c r="I92" s="46"/>
      <c r="J92" s="46"/>
      <c r="K92" s="46"/>
      <c r="L92" s="46"/>
      <c r="M92" s="46"/>
      <c r="N92" s="46"/>
      <c r="O92" s="46"/>
      <c r="P92" s="46"/>
      <c r="Q92" s="46"/>
      <c r="R92" s="46"/>
      <c r="S92" s="46"/>
      <c r="T92" s="46"/>
      <c r="U92" s="46"/>
      <c r="W92" s="22">
        <f t="shared" si="2"/>
        <v>0</v>
      </c>
      <c r="X92" s="46" t="e">
        <f>D92-C92-VLOOKUP(B92, 'Пред.отч_разрез МО_ГП'!B:AA, 3, FALSE)</f>
        <v>#N/A</v>
      </c>
      <c r="Y92" s="46" t="e">
        <f>F92-E92-VLOOKUP(B92, 'Пред.отч_разрез МО_ГП'!B:AA, 5, FALSE)</f>
        <v>#N/A</v>
      </c>
      <c r="Z92" s="46" t="e">
        <f>H92-G92-VLOOKUP(B92, 'Пред.отч_разрез МО_ГП'!B:AA, 7, FALSE)</f>
        <v>#N/A</v>
      </c>
      <c r="AA92" s="46" t="e">
        <f>J92-I92-VLOOKUP(B92, 'Пред.отч_разрез МО_ГП'!B:AA, 9, FALSE)</f>
        <v>#N/A</v>
      </c>
      <c r="AB92" s="81" t="e">
        <f>L92-K92-VLOOKUP(B92, 'Пред.отч_разрез МО_ГП'!B:AA, 11, FALSE)</f>
        <v>#N/A</v>
      </c>
      <c r="AC92" s="81" t="e">
        <f>N92-M92-VLOOKUP(B92, 'Пред.отч_разрез МО_ГП'!B:AA, 13, FALSE)</f>
        <v>#N/A</v>
      </c>
      <c r="AD92" s="81" t="e">
        <f>O92-VLOOKUP(B92, 'Пред.отч_разрез МО_ГП'!B:AA, 14, FALSE)</f>
        <v>#N/A</v>
      </c>
      <c r="AE92" s="81" t="e">
        <f>Q92-P92-VLOOKUP(B92, 'Пред.отч_разрез МО_ГП'!B:AA, 16, FALSE)</f>
        <v>#N/A</v>
      </c>
      <c r="AF92" s="81" t="e">
        <f>S92-R92-VLOOKUP(B92, 'Пред.отч_разрез МО_ГП'!B:AA, 18, FALSE)</f>
        <v>#N/A</v>
      </c>
      <c r="AG92" s="81" t="e">
        <f>U92-T92-VLOOKUP(B92, 'Пред.отч_разрез МО_ГП'!B:AA, 20, FALSE)</f>
        <v>#N/A</v>
      </c>
    </row>
    <row r="93" spans="1:33" ht="15" customHeight="1" x14ac:dyDescent="0.25">
      <c r="A93" s="22">
        <v>87</v>
      </c>
      <c r="B93" s="22"/>
      <c r="C93" s="46"/>
      <c r="D93" s="46"/>
      <c r="E93" s="46"/>
      <c r="F93" s="46"/>
      <c r="G93" s="46"/>
      <c r="H93" s="46"/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W93" s="22">
        <f t="shared" si="2"/>
        <v>0</v>
      </c>
      <c r="X93" s="46" t="e">
        <f>D93-C93-VLOOKUP(B93, 'Пред.отч_разрез МО_ГП'!B:AA, 3, FALSE)</f>
        <v>#N/A</v>
      </c>
      <c r="Y93" s="46" t="e">
        <f>F93-E93-VLOOKUP(B93, 'Пред.отч_разрез МО_ГП'!B:AA, 5, FALSE)</f>
        <v>#N/A</v>
      </c>
      <c r="Z93" s="46" t="e">
        <f>H93-G93-VLOOKUP(B93, 'Пред.отч_разрез МО_ГП'!B:AA, 7, FALSE)</f>
        <v>#N/A</v>
      </c>
      <c r="AA93" s="46" t="e">
        <f>J93-I93-VLOOKUP(B93, 'Пред.отч_разрез МО_ГП'!B:AA, 9, FALSE)</f>
        <v>#N/A</v>
      </c>
      <c r="AB93" s="81" t="e">
        <f>L93-K93-VLOOKUP(B93, 'Пред.отч_разрез МО_ГП'!B:AA, 11, FALSE)</f>
        <v>#N/A</v>
      </c>
      <c r="AC93" s="81" t="e">
        <f>N93-M93-VLOOKUP(B93, 'Пред.отч_разрез МО_ГП'!B:AA, 13, FALSE)</f>
        <v>#N/A</v>
      </c>
      <c r="AD93" s="81" t="e">
        <f>O93-VLOOKUP(B93, 'Пред.отч_разрез МО_ГП'!B:AA, 14, FALSE)</f>
        <v>#N/A</v>
      </c>
      <c r="AE93" s="81" t="e">
        <f>Q93-P93-VLOOKUP(B93, 'Пред.отч_разрез МО_ГП'!B:AA, 16, FALSE)</f>
        <v>#N/A</v>
      </c>
      <c r="AF93" s="81" t="e">
        <f>S93-R93-VLOOKUP(B93, 'Пред.отч_разрез МО_ГП'!B:AA, 18, FALSE)</f>
        <v>#N/A</v>
      </c>
      <c r="AG93" s="81" t="e">
        <f>U93-T93-VLOOKUP(B93, 'Пред.отч_разрез МО_ГП'!B:AA, 20, FALSE)</f>
        <v>#N/A</v>
      </c>
    </row>
    <row r="94" spans="1:33" ht="15" customHeight="1" x14ac:dyDescent="0.25">
      <c r="A94" s="22">
        <v>88</v>
      </c>
      <c r="B94" s="22"/>
      <c r="C94" s="46"/>
      <c r="D94" s="46"/>
      <c r="E94" s="46"/>
      <c r="F94" s="46"/>
      <c r="G94" s="46"/>
      <c r="H94" s="46"/>
      <c r="I94" s="46"/>
      <c r="J94" s="46"/>
      <c r="K94" s="46"/>
      <c r="L94" s="46"/>
      <c r="M94" s="46"/>
      <c r="N94" s="46"/>
      <c r="O94" s="46"/>
      <c r="P94" s="46"/>
      <c r="Q94" s="46"/>
      <c r="R94" s="46"/>
      <c r="S94" s="46"/>
      <c r="T94" s="46"/>
      <c r="U94" s="46"/>
      <c r="W94" s="22">
        <f t="shared" si="2"/>
        <v>0</v>
      </c>
      <c r="X94" s="46" t="e">
        <f>D94-C94-VLOOKUP(B94, 'Пред.отч_разрез МО_ГП'!B:AA, 3, FALSE)</f>
        <v>#N/A</v>
      </c>
      <c r="Y94" s="46" t="e">
        <f>F94-E94-VLOOKUP(B94, 'Пред.отч_разрез МО_ГП'!B:AA, 5, FALSE)</f>
        <v>#N/A</v>
      </c>
      <c r="Z94" s="46" t="e">
        <f>H94-G94-VLOOKUP(B94, 'Пред.отч_разрез МО_ГП'!B:AA, 7, FALSE)</f>
        <v>#N/A</v>
      </c>
      <c r="AA94" s="46" t="e">
        <f>J94-I94-VLOOKUP(B94, 'Пред.отч_разрез МО_ГП'!B:AA, 9, FALSE)</f>
        <v>#N/A</v>
      </c>
      <c r="AB94" s="81" t="e">
        <f>L94-K94-VLOOKUP(B94, 'Пред.отч_разрез МО_ГП'!B:AA, 11, FALSE)</f>
        <v>#N/A</v>
      </c>
      <c r="AC94" s="81" t="e">
        <f>N94-M94-VLOOKUP(B94, 'Пред.отч_разрез МО_ГП'!B:AA, 13, FALSE)</f>
        <v>#N/A</v>
      </c>
      <c r="AD94" s="81" t="e">
        <f>O94-VLOOKUP(B94, 'Пред.отч_разрез МО_ГП'!B:AA, 14, FALSE)</f>
        <v>#N/A</v>
      </c>
      <c r="AE94" s="81" t="e">
        <f>Q94-P94-VLOOKUP(B94, 'Пред.отч_разрез МО_ГП'!B:AA, 16, FALSE)</f>
        <v>#N/A</v>
      </c>
      <c r="AF94" s="81" t="e">
        <f>S94-R94-VLOOKUP(B94, 'Пред.отч_разрез МО_ГП'!B:AA, 18, FALSE)</f>
        <v>#N/A</v>
      </c>
      <c r="AG94" s="81" t="e">
        <f>U94-T94-VLOOKUP(B94, 'Пред.отч_разрез МО_ГП'!B:AA, 20, FALSE)</f>
        <v>#N/A</v>
      </c>
    </row>
    <row r="95" spans="1:33" ht="15" customHeight="1" x14ac:dyDescent="0.25">
      <c r="A95" s="22">
        <v>89</v>
      </c>
      <c r="B95" s="22"/>
      <c r="C95" s="46"/>
      <c r="D95" s="46"/>
      <c r="E95" s="46"/>
      <c r="F95" s="46"/>
      <c r="G95" s="46"/>
      <c r="H95" s="46"/>
      <c r="I95" s="46"/>
      <c r="J95" s="46"/>
      <c r="K95" s="46"/>
      <c r="L95" s="46"/>
      <c r="M95" s="46"/>
      <c r="N95" s="46"/>
      <c r="O95" s="46"/>
      <c r="P95" s="46"/>
      <c r="Q95" s="46"/>
      <c r="R95" s="46"/>
      <c r="S95" s="46"/>
      <c r="T95" s="46"/>
      <c r="U95" s="46"/>
      <c r="W95" s="22">
        <f t="shared" si="2"/>
        <v>0</v>
      </c>
      <c r="X95" s="46" t="e">
        <f>D95-C95-VLOOKUP(B95, 'Пред.отч_разрез МО_ГП'!B:AA, 3, FALSE)</f>
        <v>#N/A</v>
      </c>
      <c r="Y95" s="46" t="e">
        <f>F95-E95-VLOOKUP(B95, 'Пред.отч_разрез МО_ГП'!B:AA, 5, FALSE)</f>
        <v>#N/A</v>
      </c>
      <c r="Z95" s="46" t="e">
        <f>H95-G95-VLOOKUP(B95, 'Пред.отч_разрез МО_ГП'!B:AA, 7, FALSE)</f>
        <v>#N/A</v>
      </c>
      <c r="AA95" s="46" t="e">
        <f>J95-I95-VLOOKUP(B95, 'Пред.отч_разрез МО_ГП'!B:AA, 9, FALSE)</f>
        <v>#N/A</v>
      </c>
      <c r="AB95" s="81" t="e">
        <f>L95-K95-VLOOKUP(B95, 'Пред.отч_разрез МО_ГП'!B:AA, 11, FALSE)</f>
        <v>#N/A</v>
      </c>
      <c r="AC95" s="81" t="e">
        <f>N95-M95-VLOOKUP(B95, 'Пред.отч_разрез МО_ГП'!B:AA, 13, FALSE)</f>
        <v>#N/A</v>
      </c>
      <c r="AD95" s="81" t="e">
        <f>O95-VLOOKUP(B95, 'Пред.отч_разрез МО_ГП'!B:AA, 14, FALSE)</f>
        <v>#N/A</v>
      </c>
      <c r="AE95" s="81" t="e">
        <f>Q95-P95-VLOOKUP(B95, 'Пред.отч_разрез МО_ГП'!B:AA, 16, FALSE)</f>
        <v>#N/A</v>
      </c>
      <c r="AF95" s="81" t="e">
        <f>S95-R95-VLOOKUP(B95, 'Пред.отч_разрез МО_ГП'!B:AA, 18, FALSE)</f>
        <v>#N/A</v>
      </c>
      <c r="AG95" s="81" t="e">
        <f>U95-T95-VLOOKUP(B95, 'Пред.отч_разрез МО_ГП'!B:AA, 20, FALSE)</f>
        <v>#N/A</v>
      </c>
    </row>
    <row r="96" spans="1:33" ht="15" customHeight="1" x14ac:dyDescent="0.25">
      <c r="A96" s="22">
        <v>90</v>
      </c>
      <c r="B96" s="22"/>
      <c r="C96" s="46"/>
      <c r="D96" s="46"/>
      <c r="E96" s="46"/>
      <c r="F96" s="46"/>
      <c r="G96" s="46"/>
      <c r="H96" s="46"/>
      <c r="I96" s="46"/>
      <c r="J96" s="46"/>
      <c r="K96" s="46"/>
      <c r="L96" s="46"/>
      <c r="M96" s="46"/>
      <c r="N96" s="46"/>
      <c r="O96" s="46"/>
      <c r="P96" s="46"/>
      <c r="Q96" s="46"/>
      <c r="R96" s="46"/>
      <c r="S96" s="46"/>
      <c r="T96" s="46"/>
      <c r="U96" s="46"/>
      <c r="W96" s="22">
        <f t="shared" si="2"/>
        <v>0</v>
      </c>
      <c r="X96" s="46" t="e">
        <f>D96-C96-VLOOKUP(B96, 'Пред.отч_разрез МО_ГП'!B:AA, 3, FALSE)</f>
        <v>#N/A</v>
      </c>
      <c r="Y96" s="46" t="e">
        <f>F96-E96-VLOOKUP(B96, 'Пред.отч_разрез МО_ГП'!B:AA, 5, FALSE)</f>
        <v>#N/A</v>
      </c>
      <c r="Z96" s="46" t="e">
        <f>H96-G96-VLOOKUP(B96, 'Пред.отч_разрез МО_ГП'!B:AA, 7, FALSE)</f>
        <v>#N/A</v>
      </c>
      <c r="AA96" s="46" t="e">
        <f>J96-I96-VLOOKUP(B96, 'Пред.отч_разрез МО_ГП'!B:AA, 9, FALSE)</f>
        <v>#N/A</v>
      </c>
      <c r="AB96" s="81" t="e">
        <f>L96-K96-VLOOKUP(B96, 'Пред.отч_разрез МО_ГП'!B:AA, 11, FALSE)</f>
        <v>#N/A</v>
      </c>
      <c r="AC96" s="81" t="e">
        <f>N96-M96-VLOOKUP(B96, 'Пред.отч_разрез МО_ГП'!B:AA, 13, FALSE)</f>
        <v>#N/A</v>
      </c>
      <c r="AD96" s="81" t="e">
        <f>O96-VLOOKUP(B96, 'Пред.отч_разрез МО_ГП'!B:AA, 14, FALSE)</f>
        <v>#N/A</v>
      </c>
      <c r="AE96" s="81" t="e">
        <f>Q96-P96-VLOOKUP(B96, 'Пред.отч_разрез МО_ГП'!B:AA, 16, FALSE)</f>
        <v>#N/A</v>
      </c>
      <c r="AF96" s="81" t="e">
        <f>S96-R96-VLOOKUP(B96, 'Пред.отч_разрез МО_ГП'!B:AA, 18, FALSE)</f>
        <v>#N/A</v>
      </c>
      <c r="AG96" s="81" t="e">
        <f>U96-T96-VLOOKUP(B96, 'Пред.отч_разрез МО_ГП'!B:AA, 20, FALSE)</f>
        <v>#N/A</v>
      </c>
    </row>
    <row r="97" spans="1:33" ht="15" customHeight="1" x14ac:dyDescent="0.25">
      <c r="A97" s="22">
        <v>91</v>
      </c>
      <c r="B97" s="22"/>
      <c r="C97" s="46"/>
      <c r="D97" s="46"/>
      <c r="E97" s="46"/>
      <c r="F97" s="46"/>
      <c r="G97" s="46"/>
      <c r="H97" s="46"/>
      <c r="I97" s="46"/>
      <c r="J97" s="46"/>
      <c r="K97" s="46"/>
      <c r="L97" s="46"/>
      <c r="M97" s="46"/>
      <c r="N97" s="46"/>
      <c r="O97" s="46"/>
      <c r="P97" s="46"/>
      <c r="Q97" s="46"/>
      <c r="R97" s="46"/>
      <c r="S97" s="46"/>
      <c r="T97" s="46"/>
      <c r="U97" s="46"/>
      <c r="W97" s="22">
        <f t="shared" si="2"/>
        <v>0</v>
      </c>
      <c r="X97" s="46" t="e">
        <f>D97-C97-VLOOKUP(B97, 'Пред.отч_разрез МО_ГП'!B:AA, 3, FALSE)</f>
        <v>#N/A</v>
      </c>
      <c r="Y97" s="46" t="e">
        <f>F97-E97-VLOOKUP(B97, 'Пред.отч_разрез МО_ГП'!B:AA, 5, FALSE)</f>
        <v>#N/A</v>
      </c>
      <c r="Z97" s="46" t="e">
        <f>H97-G97-VLOOKUP(B97, 'Пред.отч_разрез МО_ГП'!B:AA, 7, FALSE)</f>
        <v>#N/A</v>
      </c>
      <c r="AA97" s="46" t="e">
        <f>J97-I97-VLOOKUP(B97, 'Пред.отч_разрез МО_ГП'!B:AA, 9, FALSE)</f>
        <v>#N/A</v>
      </c>
      <c r="AB97" s="81" t="e">
        <f>L97-K97-VLOOKUP(B97, 'Пред.отч_разрез МО_ГП'!B:AA, 11, FALSE)</f>
        <v>#N/A</v>
      </c>
      <c r="AC97" s="81" t="e">
        <f>N97-M97-VLOOKUP(B97, 'Пред.отч_разрез МО_ГП'!B:AA, 13, FALSE)</f>
        <v>#N/A</v>
      </c>
      <c r="AD97" s="81" t="e">
        <f>O97-VLOOKUP(B97, 'Пред.отч_разрез МО_ГП'!B:AA, 14, FALSE)</f>
        <v>#N/A</v>
      </c>
      <c r="AE97" s="81" t="e">
        <f>Q97-P97-VLOOKUP(B97, 'Пред.отч_разрез МО_ГП'!B:AA, 16, FALSE)</f>
        <v>#N/A</v>
      </c>
      <c r="AF97" s="81" t="e">
        <f>S97-R97-VLOOKUP(B97, 'Пред.отч_разрез МО_ГП'!B:AA, 18, FALSE)</f>
        <v>#N/A</v>
      </c>
      <c r="AG97" s="81" t="e">
        <f>U97-T97-VLOOKUP(B97, 'Пред.отч_разрез МО_ГП'!B:AA, 20, FALSE)</f>
        <v>#N/A</v>
      </c>
    </row>
    <row r="98" spans="1:33" ht="15" customHeight="1" x14ac:dyDescent="0.25">
      <c r="A98" s="22">
        <v>92</v>
      </c>
      <c r="B98" s="22"/>
      <c r="C98" s="46"/>
      <c r="D98" s="46"/>
      <c r="E98" s="46"/>
      <c r="F98" s="46"/>
      <c r="G98" s="46"/>
      <c r="H98" s="46"/>
      <c r="I98" s="46"/>
      <c r="J98" s="46"/>
      <c r="K98" s="46"/>
      <c r="L98" s="46"/>
      <c r="M98" s="46"/>
      <c r="N98" s="46"/>
      <c r="O98" s="46"/>
      <c r="P98" s="46"/>
      <c r="Q98" s="46"/>
      <c r="R98" s="46"/>
      <c r="S98" s="46"/>
      <c r="T98" s="46"/>
      <c r="U98" s="46"/>
      <c r="W98" s="22">
        <f t="shared" si="2"/>
        <v>0</v>
      </c>
      <c r="X98" s="46" t="e">
        <f>D98-C98-VLOOKUP(B98, 'Пред.отч_разрез МО_ГП'!B:AA, 3, FALSE)</f>
        <v>#N/A</v>
      </c>
      <c r="Y98" s="46" t="e">
        <f>F98-E98-VLOOKUP(B98, 'Пред.отч_разрез МО_ГП'!B:AA, 5, FALSE)</f>
        <v>#N/A</v>
      </c>
      <c r="Z98" s="46" t="e">
        <f>H98-G98-VLOOKUP(B98, 'Пред.отч_разрез МО_ГП'!B:AA, 7, FALSE)</f>
        <v>#N/A</v>
      </c>
      <c r="AA98" s="46" t="e">
        <f>J98-I98-VLOOKUP(B98, 'Пред.отч_разрез МО_ГП'!B:AA, 9, FALSE)</f>
        <v>#N/A</v>
      </c>
      <c r="AB98" s="81" t="e">
        <f>L98-K98-VLOOKUP(B98, 'Пред.отч_разрез МО_ГП'!B:AA, 11, FALSE)</f>
        <v>#N/A</v>
      </c>
      <c r="AC98" s="81" t="e">
        <f>N98-M98-VLOOKUP(B98, 'Пред.отч_разрез МО_ГП'!B:AA, 13, FALSE)</f>
        <v>#N/A</v>
      </c>
      <c r="AD98" s="81" t="e">
        <f>O98-VLOOKUP(B98, 'Пред.отч_разрез МО_ГП'!B:AA, 14, FALSE)</f>
        <v>#N/A</v>
      </c>
      <c r="AE98" s="81" t="e">
        <f>Q98-P98-VLOOKUP(B98, 'Пред.отч_разрез МО_ГП'!B:AA, 16, FALSE)</f>
        <v>#N/A</v>
      </c>
      <c r="AF98" s="81" t="e">
        <f>S98-R98-VLOOKUP(B98, 'Пред.отч_разрез МО_ГП'!B:AA, 18, FALSE)</f>
        <v>#N/A</v>
      </c>
      <c r="AG98" s="81" t="e">
        <f>U98-T98-VLOOKUP(B98, 'Пред.отч_разрез МО_ГП'!B:AA, 20, FALSE)</f>
        <v>#N/A</v>
      </c>
    </row>
    <row r="99" spans="1:33" ht="15" customHeight="1" x14ac:dyDescent="0.25">
      <c r="A99" s="22">
        <v>93</v>
      </c>
      <c r="B99" s="22"/>
      <c r="C99" s="46"/>
      <c r="D99" s="46"/>
      <c r="E99" s="46"/>
      <c r="F99" s="46"/>
      <c r="G99" s="46"/>
      <c r="H99" s="46"/>
      <c r="I99" s="46"/>
      <c r="J99" s="46"/>
      <c r="K99" s="46"/>
      <c r="L99" s="46"/>
      <c r="M99" s="46"/>
      <c r="N99" s="46"/>
      <c r="O99" s="46"/>
      <c r="P99" s="46"/>
      <c r="Q99" s="46"/>
      <c r="R99" s="46"/>
      <c r="S99" s="46"/>
      <c r="T99" s="46"/>
      <c r="U99" s="46"/>
      <c r="W99" s="22">
        <f t="shared" si="2"/>
        <v>0</v>
      </c>
      <c r="X99" s="46" t="e">
        <f>D99-C99-VLOOKUP(B99, 'Пред.отч_разрез МО_ГП'!B:AA, 3, FALSE)</f>
        <v>#N/A</v>
      </c>
      <c r="Y99" s="46" t="e">
        <f>F99-E99-VLOOKUP(B99, 'Пред.отч_разрез МО_ГП'!B:AA, 5, FALSE)</f>
        <v>#N/A</v>
      </c>
      <c r="Z99" s="46" t="e">
        <f>H99-G99-VLOOKUP(B99, 'Пред.отч_разрез МО_ГП'!B:AA, 7, FALSE)</f>
        <v>#N/A</v>
      </c>
      <c r="AA99" s="46" t="e">
        <f>J99-I99-VLOOKUP(B99, 'Пред.отч_разрез МО_ГП'!B:AA, 9, FALSE)</f>
        <v>#N/A</v>
      </c>
      <c r="AB99" s="81" t="e">
        <f>L99-K99-VLOOKUP(B99, 'Пред.отч_разрез МО_ГП'!B:AA, 11, FALSE)</f>
        <v>#N/A</v>
      </c>
      <c r="AC99" s="81" t="e">
        <f>N99-M99-VLOOKUP(B99, 'Пред.отч_разрез МО_ГП'!B:AA, 13, FALSE)</f>
        <v>#N/A</v>
      </c>
      <c r="AD99" s="81" t="e">
        <f>O99-VLOOKUP(B99, 'Пред.отч_разрез МО_ГП'!B:AA, 14, FALSE)</f>
        <v>#N/A</v>
      </c>
      <c r="AE99" s="81" t="e">
        <f>Q99-P99-VLOOKUP(B99, 'Пред.отч_разрез МО_ГП'!B:AA, 16, FALSE)</f>
        <v>#N/A</v>
      </c>
      <c r="AF99" s="81" t="e">
        <f>S99-R99-VLOOKUP(B99, 'Пред.отч_разрез МО_ГП'!B:AA, 18, FALSE)</f>
        <v>#N/A</v>
      </c>
      <c r="AG99" s="81" t="e">
        <f>U99-T99-VLOOKUP(B99, 'Пред.отч_разрез МО_ГП'!B:AA, 20, FALSE)</f>
        <v>#N/A</v>
      </c>
    </row>
    <row r="100" spans="1:33" ht="15" customHeight="1" x14ac:dyDescent="0.25">
      <c r="A100" s="22">
        <v>94</v>
      </c>
      <c r="B100" s="22"/>
      <c r="C100" s="46"/>
      <c r="D100" s="46"/>
      <c r="E100" s="46"/>
      <c r="F100" s="46"/>
      <c r="G100" s="46"/>
      <c r="H100" s="46"/>
      <c r="I100" s="46"/>
      <c r="J100" s="46"/>
      <c r="K100" s="46"/>
      <c r="L100" s="46"/>
      <c r="M100" s="46"/>
      <c r="N100" s="46"/>
      <c r="O100" s="46"/>
      <c r="P100" s="46"/>
      <c r="Q100" s="46"/>
      <c r="R100" s="46"/>
      <c r="S100" s="46"/>
      <c r="T100" s="46"/>
      <c r="U100" s="46"/>
      <c r="W100" s="22">
        <f t="shared" si="2"/>
        <v>0</v>
      </c>
      <c r="X100" s="46" t="e">
        <f>D100-C100-VLOOKUP(B100, 'Пред.отч_разрез МО_ГП'!B:AA, 3, FALSE)</f>
        <v>#N/A</v>
      </c>
      <c r="Y100" s="46" t="e">
        <f>F100-E100-VLOOKUP(B100, 'Пред.отч_разрез МО_ГП'!B:AA, 5, FALSE)</f>
        <v>#N/A</v>
      </c>
      <c r="Z100" s="46" t="e">
        <f>H100-G100-VLOOKUP(B100, 'Пред.отч_разрез МО_ГП'!B:AA, 7, FALSE)</f>
        <v>#N/A</v>
      </c>
      <c r="AA100" s="46" t="e">
        <f>J100-I100-VLOOKUP(B100, 'Пред.отч_разрез МО_ГП'!B:AA, 9, FALSE)</f>
        <v>#N/A</v>
      </c>
      <c r="AB100" s="81" t="e">
        <f>L100-K100-VLOOKUP(B100, 'Пред.отч_разрез МО_ГП'!B:AA, 11, FALSE)</f>
        <v>#N/A</v>
      </c>
      <c r="AC100" s="81" t="e">
        <f>N100-M100-VLOOKUP(B100, 'Пред.отч_разрез МО_ГП'!B:AA, 13, FALSE)</f>
        <v>#N/A</v>
      </c>
      <c r="AD100" s="81" t="e">
        <f>O100-VLOOKUP(B100, 'Пред.отч_разрез МО_ГП'!B:AA, 14, FALSE)</f>
        <v>#N/A</v>
      </c>
      <c r="AE100" s="81" t="e">
        <f>Q100-P100-VLOOKUP(B100, 'Пред.отч_разрез МО_ГП'!B:AA, 16, FALSE)</f>
        <v>#N/A</v>
      </c>
      <c r="AF100" s="81" t="e">
        <f>S100-R100-VLOOKUP(B100, 'Пред.отч_разрез МО_ГП'!B:AA, 18, FALSE)</f>
        <v>#N/A</v>
      </c>
      <c r="AG100" s="81" t="e">
        <f>U100-T100-VLOOKUP(B100, 'Пред.отч_разрез МО_ГП'!B:AA, 20, FALSE)</f>
        <v>#N/A</v>
      </c>
    </row>
    <row r="101" spans="1:33" ht="15" customHeight="1" x14ac:dyDescent="0.25">
      <c r="A101" s="22">
        <v>95</v>
      </c>
      <c r="B101" s="22"/>
      <c r="C101" s="46"/>
      <c r="D101" s="46"/>
      <c r="E101" s="46"/>
      <c r="F101" s="46"/>
      <c r="G101" s="46"/>
      <c r="H101" s="46"/>
      <c r="I101" s="46"/>
      <c r="J101" s="46"/>
      <c r="K101" s="46"/>
      <c r="L101" s="46"/>
      <c r="M101" s="46"/>
      <c r="N101" s="46"/>
      <c r="O101" s="46"/>
      <c r="P101" s="46"/>
      <c r="Q101" s="46"/>
      <c r="R101" s="46"/>
      <c r="S101" s="46"/>
      <c r="T101" s="46"/>
      <c r="U101" s="46"/>
      <c r="W101" s="22">
        <f t="shared" si="2"/>
        <v>0</v>
      </c>
      <c r="X101" s="46" t="e">
        <f>D101-C101-VLOOKUP(B101, 'Пред.отч_разрез МО_ГП'!B:AA, 3, FALSE)</f>
        <v>#N/A</v>
      </c>
      <c r="Y101" s="46" t="e">
        <f>F101-E101-VLOOKUP(B101, 'Пред.отч_разрез МО_ГП'!B:AA, 5, FALSE)</f>
        <v>#N/A</v>
      </c>
      <c r="Z101" s="46" t="e">
        <f>H101-G101-VLOOKUP(B101, 'Пред.отч_разрез МО_ГП'!B:AA, 7, FALSE)</f>
        <v>#N/A</v>
      </c>
      <c r="AA101" s="46" t="e">
        <f>J101-I101-VLOOKUP(B101, 'Пред.отч_разрез МО_ГП'!B:AA, 9, FALSE)</f>
        <v>#N/A</v>
      </c>
      <c r="AB101" s="81" t="e">
        <f>L101-K101-VLOOKUP(B101, 'Пред.отч_разрез МО_ГП'!B:AA, 11, FALSE)</f>
        <v>#N/A</v>
      </c>
      <c r="AC101" s="81" t="e">
        <f>N101-M101-VLOOKUP(B101, 'Пред.отч_разрез МО_ГП'!B:AA, 13, FALSE)</f>
        <v>#N/A</v>
      </c>
      <c r="AD101" s="81" t="e">
        <f>O101-VLOOKUP(B101, 'Пред.отч_разрез МО_ГП'!B:AA, 14, FALSE)</f>
        <v>#N/A</v>
      </c>
      <c r="AE101" s="81" t="e">
        <f>Q101-P101-VLOOKUP(B101, 'Пред.отч_разрез МО_ГП'!B:AA, 16, FALSE)</f>
        <v>#N/A</v>
      </c>
      <c r="AF101" s="81" t="e">
        <f>S101-R101-VLOOKUP(B101, 'Пред.отч_разрез МО_ГП'!B:AA, 18, FALSE)</f>
        <v>#N/A</v>
      </c>
      <c r="AG101" s="81" t="e">
        <f>U101-T101-VLOOKUP(B101, 'Пред.отч_разрез МО_ГП'!B:AA, 20, FALSE)</f>
        <v>#N/A</v>
      </c>
    </row>
    <row r="102" spans="1:33" ht="15" customHeight="1" x14ac:dyDescent="0.25">
      <c r="A102" s="22">
        <v>96</v>
      </c>
      <c r="B102" s="22"/>
      <c r="C102" s="46"/>
      <c r="D102" s="46"/>
      <c r="E102" s="46"/>
      <c r="F102" s="46"/>
      <c r="G102" s="46"/>
      <c r="H102" s="46"/>
      <c r="I102" s="46"/>
      <c r="J102" s="46"/>
      <c r="K102" s="46"/>
      <c r="L102" s="46"/>
      <c r="M102" s="46"/>
      <c r="N102" s="46"/>
      <c r="O102" s="46"/>
      <c r="P102" s="46"/>
      <c r="Q102" s="46"/>
      <c r="R102" s="46"/>
      <c r="S102" s="46"/>
      <c r="T102" s="46"/>
      <c r="U102" s="46"/>
      <c r="W102" s="22">
        <f t="shared" si="2"/>
        <v>0</v>
      </c>
      <c r="X102" s="46" t="e">
        <f>D102-C102-VLOOKUP(B102, 'Пред.отч_разрез МО_ГП'!B:AA, 3, FALSE)</f>
        <v>#N/A</v>
      </c>
      <c r="Y102" s="46" t="e">
        <f>F102-E102-VLOOKUP(B102, 'Пред.отч_разрез МО_ГП'!B:AA, 5, FALSE)</f>
        <v>#N/A</v>
      </c>
      <c r="Z102" s="46" t="e">
        <f>H102-G102-VLOOKUP(B102, 'Пред.отч_разрез МО_ГП'!B:AA, 7, FALSE)</f>
        <v>#N/A</v>
      </c>
      <c r="AA102" s="46" t="e">
        <f>J102-I102-VLOOKUP(B102, 'Пред.отч_разрез МО_ГП'!B:AA, 9, FALSE)</f>
        <v>#N/A</v>
      </c>
      <c r="AB102" s="81" t="e">
        <f>L102-K102-VLOOKUP(B102, 'Пред.отч_разрез МО_ГП'!B:AA, 11, FALSE)</f>
        <v>#N/A</v>
      </c>
      <c r="AC102" s="81" t="e">
        <f>N102-M102-VLOOKUP(B102, 'Пред.отч_разрез МО_ГП'!B:AA, 13, FALSE)</f>
        <v>#N/A</v>
      </c>
      <c r="AD102" s="81" t="e">
        <f>O102-VLOOKUP(B102, 'Пред.отч_разрез МО_ГП'!B:AA, 14, FALSE)</f>
        <v>#N/A</v>
      </c>
      <c r="AE102" s="81" t="e">
        <f>Q102-P102-VLOOKUP(B102, 'Пред.отч_разрез МО_ГП'!B:AA, 16, FALSE)</f>
        <v>#N/A</v>
      </c>
      <c r="AF102" s="81" t="e">
        <f>S102-R102-VLOOKUP(B102, 'Пред.отч_разрез МО_ГП'!B:AA, 18, FALSE)</f>
        <v>#N/A</v>
      </c>
      <c r="AG102" s="81" t="e">
        <f>U102-T102-VLOOKUP(B102, 'Пред.отч_разрез МО_ГП'!B:AA, 20, FALSE)</f>
        <v>#N/A</v>
      </c>
    </row>
    <row r="103" spans="1:33" ht="15" customHeight="1" x14ac:dyDescent="0.25">
      <c r="A103" s="22">
        <v>97</v>
      </c>
      <c r="B103" s="22"/>
      <c r="C103" s="46"/>
      <c r="D103" s="46"/>
      <c r="E103" s="46"/>
      <c r="F103" s="46"/>
      <c r="G103" s="46"/>
      <c r="H103" s="46"/>
      <c r="I103" s="46"/>
      <c r="J103" s="46"/>
      <c r="K103" s="46"/>
      <c r="L103" s="46"/>
      <c r="M103" s="46"/>
      <c r="N103" s="46"/>
      <c r="O103" s="46"/>
      <c r="P103" s="46"/>
      <c r="Q103" s="46"/>
      <c r="R103" s="46"/>
      <c r="S103" s="46"/>
      <c r="T103" s="46"/>
      <c r="U103" s="46"/>
      <c r="W103" s="22">
        <f t="shared" si="2"/>
        <v>0</v>
      </c>
      <c r="X103" s="46" t="e">
        <f>D103-C103-VLOOKUP(B103, 'Пред.отч_разрез МО_ГП'!B:AA, 3, FALSE)</f>
        <v>#N/A</v>
      </c>
      <c r="Y103" s="46" t="e">
        <f>F103-E103-VLOOKUP(B103, 'Пред.отч_разрез МО_ГП'!B:AA, 5, FALSE)</f>
        <v>#N/A</v>
      </c>
      <c r="Z103" s="46" t="e">
        <f>H103-G103-VLOOKUP(B103, 'Пред.отч_разрез МО_ГП'!B:AA, 7, FALSE)</f>
        <v>#N/A</v>
      </c>
      <c r="AA103" s="46" t="e">
        <f>J103-I103-VLOOKUP(B103, 'Пред.отч_разрез МО_ГП'!B:AA, 9, FALSE)</f>
        <v>#N/A</v>
      </c>
      <c r="AB103" s="81" t="e">
        <f>L103-K103-VLOOKUP(B103, 'Пред.отч_разрез МО_ГП'!B:AA, 11, FALSE)</f>
        <v>#N/A</v>
      </c>
      <c r="AC103" s="81" t="e">
        <f>N103-M103-VLOOKUP(B103, 'Пред.отч_разрез МО_ГП'!B:AA, 13, FALSE)</f>
        <v>#N/A</v>
      </c>
      <c r="AD103" s="81" t="e">
        <f>O103-VLOOKUP(B103, 'Пред.отч_разрез МО_ГП'!B:AA, 14, FALSE)</f>
        <v>#N/A</v>
      </c>
      <c r="AE103" s="81" t="e">
        <f>Q103-P103-VLOOKUP(B103, 'Пред.отч_разрез МО_ГП'!B:AA, 16, FALSE)</f>
        <v>#N/A</v>
      </c>
      <c r="AF103" s="81" t="e">
        <f>S103-R103-VLOOKUP(B103, 'Пред.отч_разрез МО_ГП'!B:AA, 18, FALSE)</f>
        <v>#N/A</v>
      </c>
      <c r="AG103" s="81" t="e">
        <f>U103-T103-VLOOKUP(B103, 'Пред.отч_разрез МО_ГП'!B:AA, 20, FALSE)</f>
        <v>#N/A</v>
      </c>
    </row>
    <row r="104" spans="1:33" ht="15" customHeight="1" x14ac:dyDescent="0.25">
      <c r="A104" s="22">
        <v>98</v>
      </c>
      <c r="B104" s="22"/>
      <c r="C104" s="46"/>
      <c r="D104" s="46"/>
      <c r="E104" s="46"/>
      <c r="F104" s="46"/>
      <c r="G104" s="46"/>
      <c r="H104" s="46"/>
      <c r="I104" s="46"/>
      <c r="J104" s="46"/>
      <c r="K104" s="46"/>
      <c r="L104" s="46"/>
      <c r="M104" s="46"/>
      <c r="N104" s="46"/>
      <c r="O104" s="46"/>
      <c r="P104" s="46"/>
      <c r="Q104" s="46"/>
      <c r="R104" s="46"/>
      <c r="S104" s="46"/>
      <c r="T104" s="46"/>
      <c r="U104" s="46"/>
      <c r="W104" s="22">
        <f t="shared" si="2"/>
        <v>0</v>
      </c>
      <c r="X104" s="46" t="e">
        <f>D104-C104-VLOOKUP(B104, 'Пред.отч_разрез МО_ГП'!B:AA, 3, FALSE)</f>
        <v>#N/A</v>
      </c>
      <c r="Y104" s="46" t="e">
        <f>F104-E104-VLOOKUP(B104, 'Пред.отч_разрез МО_ГП'!B:AA, 5, FALSE)</f>
        <v>#N/A</v>
      </c>
      <c r="Z104" s="46" t="e">
        <f>H104-G104-VLOOKUP(B104, 'Пред.отч_разрез МО_ГП'!B:AA, 7, FALSE)</f>
        <v>#N/A</v>
      </c>
      <c r="AA104" s="46" t="e">
        <f>J104-I104-VLOOKUP(B104, 'Пред.отч_разрез МО_ГП'!B:AA, 9, FALSE)</f>
        <v>#N/A</v>
      </c>
      <c r="AB104" s="81" t="e">
        <f>L104-K104-VLOOKUP(B104, 'Пред.отч_разрез МО_ГП'!B:AA, 11, FALSE)</f>
        <v>#N/A</v>
      </c>
      <c r="AC104" s="81" t="e">
        <f>N104-M104-VLOOKUP(B104, 'Пред.отч_разрез МО_ГП'!B:AA, 13, FALSE)</f>
        <v>#N/A</v>
      </c>
      <c r="AD104" s="81" t="e">
        <f>O104-VLOOKUP(B104, 'Пред.отч_разрез МО_ГП'!B:AA, 14, FALSE)</f>
        <v>#N/A</v>
      </c>
      <c r="AE104" s="81" t="e">
        <f>Q104-P104-VLOOKUP(B104, 'Пред.отч_разрез МО_ГП'!B:AA, 16, FALSE)</f>
        <v>#N/A</v>
      </c>
      <c r="AF104" s="81" t="e">
        <f>S104-R104-VLOOKUP(B104, 'Пред.отч_разрез МО_ГП'!B:AA, 18, FALSE)</f>
        <v>#N/A</v>
      </c>
      <c r="AG104" s="81" t="e">
        <f>U104-T104-VLOOKUP(B104, 'Пред.отч_разрез МО_ГП'!B:AA, 20, FALSE)</f>
        <v>#N/A</v>
      </c>
    </row>
    <row r="105" spans="1:33" ht="15" customHeight="1" x14ac:dyDescent="0.25">
      <c r="A105" s="22">
        <v>99</v>
      </c>
      <c r="B105" s="22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  <c r="O105" s="46"/>
      <c r="P105" s="46"/>
      <c r="Q105" s="46"/>
      <c r="R105" s="46"/>
      <c r="S105" s="46"/>
      <c r="T105" s="46"/>
      <c r="U105" s="46"/>
      <c r="W105" s="22">
        <f t="shared" si="2"/>
        <v>0</v>
      </c>
      <c r="X105" s="46" t="e">
        <f>D105-C105-VLOOKUP(B105, 'Пред.отч_разрез МО_ГП'!B:AA, 3, FALSE)</f>
        <v>#N/A</v>
      </c>
      <c r="Y105" s="46" t="e">
        <f>F105-E105-VLOOKUP(B105, 'Пред.отч_разрез МО_ГП'!B:AA, 5, FALSE)</f>
        <v>#N/A</v>
      </c>
      <c r="Z105" s="46" t="e">
        <f>H105-G105-VLOOKUP(B105, 'Пред.отч_разрез МО_ГП'!B:AA, 7, FALSE)</f>
        <v>#N/A</v>
      </c>
      <c r="AA105" s="46" t="e">
        <f>J105-I105-VLOOKUP(B105, 'Пред.отч_разрез МО_ГП'!B:AA, 9, FALSE)</f>
        <v>#N/A</v>
      </c>
      <c r="AB105" s="81" t="e">
        <f>L105-K105-VLOOKUP(B105, 'Пред.отч_разрез МО_ГП'!B:AA, 11, FALSE)</f>
        <v>#N/A</v>
      </c>
      <c r="AC105" s="81" t="e">
        <f>N105-M105-VLOOKUP(B105, 'Пред.отч_разрез МО_ГП'!B:AA, 13, FALSE)</f>
        <v>#N/A</v>
      </c>
      <c r="AD105" s="81" t="e">
        <f>O105-VLOOKUP(B105, 'Пред.отч_разрез МО_ГП'!B:AA, 14, FALSE)</f>
        <v>#N/A</v>
      </c>
      <c r="AE105" s="81" t="e">
        <f>Q105-P105-VLOOKUP(B105, 'Пред.отч_разрез МО_ГП'!B:AA, 16, FALSE)</f>
        <v>#N/A</v>
      </c>
      <c r="AF105" s="81" t="e">
        <f>S105-R105-VLOOKUP(B105, 'Пред.отч_разрез МО_ГП'!B:AA, 18, FALSE)</f>
        <v>#N/A</v>
      </c>
      <c r="AG105" s="81" t="e">
        <f>U105-T105-VLOOKUP(B105, 'Пред.отч_разрез МО_ГП'!B:AA, 20, FALSE)</f>
        <v>#N/A</v>
      </c>
    </row>
    <row r="106" spans="1:33" ht="15" customHeight="1" x14ac:dyDescent="0.25">
      <c r="A106" s="22">
        <v>100</v>
      </c>
      <c r="B106" s="22"/>
      <c r="C106" s="46"/>
      <c r="D106" s="46"/>
      <c r="E106" s="46"/>
      <c r="F106" s="46"/>
      <c r="G106" s="46"/>
      <c r="H106" s="46"/>
      <c r="I106" s="46"/>
      <c r="J106" s="46"/>
      <c r="K106" s="46"/>
      <c r="L106" s="46"/>
      <c r="M106" s="46"/>
      <c r="N106" s="46"/>
      <c r="O106" s="46"/>
      <c r="P106" s="46"/>
      <c r="Q106" s="46"/>
      <c r="R106" s="46"/>
      <c r="S106" s="46"/>
      <c r="T106" s="46"/>
      <c r="U106" s="46"/>
      <c r="W106" s="22">
        <f t="shared" si="2"/>
        <v>0</v>
      </c>
      <c r="X106" s="46" t="e">
        <f>D106-C106-VLOOKUP(B106, 'Пред.отч_разрез МО_ГП'!B:AA, 3, FALSE)</f>
        <v>#N/A</v>
      </c>
      <c r="Y106" s="46" t="e">
        <f>F106-E106-VLOOKUP(B106, 'Пред.отч_разрез МО_ГП'!B:AA, 5, FALSE)</f>
        <v>#N/A</v>
      </c>
      <c r="Z106" s="46" t="e">
        <f>H106-G106-VLOOKUP(B106, 'Пред.отч_разрез МО_ГП'!B:AA, 7, FALSE)</f>
        <v>#N/A</v>
      </c>
      <c r="AA106" s="46" t="e">
        <f>J106-I106-VLOOKUP(B106, 'Пред.отч_разрез МО_ГП'!B:AA, 9, FALSE)</f>
        <v>#N/A</v>
      </c>
      <c r="AB106" s="81" t="e">
        <f>L106-K106-VLOOKUP(B106, 'Пред.отч_разрез МО_ГП'!B:AA, 11, FALSE)</f>
        <v>#N/A</v>
      </c>
      <c r="AC106" s="81" t="e">
        <f>N106-M106-VLOOKUP(B106, 'Пред.отч_разрез МО_ГП'!B:AA, 13, FALSE)</f>
        <v>#N/A</v>
      </c>
      <c r="AD106" s="81" t="e">
        <f>O106-VLOOKUP(B106, 'Пред.отч_разрез МО_ГП'!B:AA, 14, FALSE)</f>
        <v>#N/A</v>
      </c>
      <c r="AE106" s="81" t="e">
        <f>Q106-P106-VLOOKUP(B106, 'Пред.отч_разрез МО_ГП'!B:AA, 16, FALSE)</f>
        <v>#N/A</v>
      </c>
      <c r="AF106" s="81" t="e">
        <f>S106-R106-VLOOKUP(B106, 'Пред.отч_разрез МО_ГП'!B:AA, 18, FALSE)</f>
        <v>#N/A</v>
      </c>
      <c r="AG106" s="81" t="e">
        <f>U106-T106-VLOOKUP(B106, 'Пред.отч_разрез МО_ГП'!B:AA, 20, FALSE)</f>
        <v>#N/A</v>
      </c>
    </row>
    <row r="107" spans="1:33" ht="15" customHeight="1" x14ac:dyDescent="0.25">
      <c r="A107" s="22">
        <v>101</v>
      </c>
      <c r="B107" s="22"/>
      <c r="C107" s="46"/>
      <c r="D107" s="46"/>
      <c r="E107" s="46"/>
      <c r="F107" s="46"/>
      <c r="G107" s="46"/>
      <c r="H107" s="46"/>
      <c r="I107" s="46"/>
      <c r="J107" s="46"/>
      <c r="K107" s="46"/>
      <c r="L107" s="46"/>
      <c r="M107" s="46"/>
      <c r="N107" s="46"/>
      <c r="O107" s="46"/>
      <c r="P107" s="46"/>
      <c r="Q107" s="46"/>
      <c r="R107" s="46"/>
      <c r="S107" s="46"/>
      <c r="T107" s="46"/>
      <c r="U107" s="46"/>
      <c r="W107" s="22">
        <f t="shared" si="2"/>
        <v>0</v>
      </c>
      <c r="X107" s="46" t="e">
        <f>D107-C107-VLOOKUP(B107, 'Пред.отч_разрез МО_ГП'!B:AA, 3, FALSE)</f>
        <v>#N/A</v>
      </c>
      <c r="Y107" s="46" t="e">
        <f>F107-E107-VLOOKUP(B107, 'Пред.отч_разрез МО_ГП'!B:AA, 5, FALSE)</f>
        <v>#N/A</v>
      </c>
      <c r="Z107" s="46" t="e">
        <f>H107-G107-VLOOKUP(B107, 'Пред.отч_разрез МО_ГП'!B:AA, 7, FALSE)</f>
        <v>#N/A</v>
      </c>
      <c r="AA107" s="46" t="e">
        <f>J107-I107-VLOOKUP(B107, 'Пред.отч_разрез МО_ГП'!B:AA, 9, FALSE)</f>
        <v>#N/A</v>
      </c>
      <c r="AB107" s="81" t="e">
        <f>L107-K107-VLOOKUP(B107, 'Пред.отч_разрез МО_ГП'!B:AA, 11, FALSE)</f>
        <v>#N/A</v>
      </c>
      <c r="AC107" s="81" t="e">
        <f>N107-M107-VLOOKUP(B107, 'Пред.отч_разрез МО_ГП'!B:AA, 13, FALSE)</f>
        <v>#N/A</v>
      </c>
      <c r="AD107" s="81" t="e">
        <f>O107-VLOOKUP(B107, 'Пред.отч_разрез МО_ГП'!B:AA, 14, FALSE)</f>
        <v>#N/A</v>
      </c>
      <c r="AE107" s="81" t="e">
        <f>Q107-P107-VLOOKUP(B107, 'Пред.отч_разрез МО_ГП'!B:AA, 16, FALSE)</f>
        <v>#N/A</v>
      </c>
      <c r="AF107" s="81" t="e">
        <f>S107-R107-VLOOKUP(B107, 'Пред.отч_разрез МО_ГП'!B:AA, 18, FALSE)</f>
        <v>#N/A</v>
      </c>
      <c r="AG107" s="81" t="e">
        <f>U107-T107-VLOOKUP(B107, 'Пред.отч_разрез МО_ГП'!B:AA, 20, FALSE)</f>
        <v>#N/A</v>
      </c>
    </row>
    <row r="108" spans="1:33" ht="15" customHeight="1" x14ac:dyDescent="0.25">
      <c r="A108" s="22">
        <v>102</v>
      </c>
      <c r="B108" s="22"/>
      <c r="C108" s="46"/>
      <c r="D108" s="46"/>
      <c r="E108" s="46"/>
      <c r="F108" s="46"/>
      <c r="G108" s="46"/>
      <c r="H108" s="46"/>
      <c r="I108" s="46"/>
      <c r="J108" s="46"/>
      <c r="K108" s="46"/>
      <c r="L108" s="46"/>
      <c r="M108" s="46"/>
      <c r="N108" s="46"/>
      <c r="O108" s="46"/>
      <c r="P108" s="46"/>
      <c r="Q108" s="46"/>
      <c r="R108" s="46"/>
      <c r="S108" s="46"/>
      <c r="T108" s="46"/>
      <c r="U108" s="46"/>
      <c r="W108" s="22">
        <f t="shared" si="2"/>
        <v>0</v>
      </c>
      <c r="X108" s="46" t="e">
        <f>D108-C108-VLOOKUP(B108, 'Пред.отч_разрез МО_ГП'!B:AA, 3, FALSE)</f>
        <v>#N/A</v>
      </c>
      <c r="Y108" s="46" t="e">
        <f>F108-E108-VLOOKUP(B108, 'Пред.отч_разрез МО_ГП'!B:AA, 5, FALSE)</f>
        <v>#N/A</v>
      </c>
      <c r="Z108" s="46" t="e">
        <f>H108-G108-VLOOKUP(B108, 'Пред.отч_разрез МО_ГП'!B:AA, 7, FALSE)</f>
        <v>#N/A</v>
      </c>
      <c r="AA108" s="46" t="e">
        <f>J108-I108-VLOOKUP(B108, 'Пред.отч_разрез МО_ГП'!B:AA, 9, FALSE)</f>
        <v>#N/A</v>
      </c>
      <c r="AB108" s="81" t="e">
        <f>L108-K108-VLOOKUP(B108, 'Пред.отч_разрез МО_ГП'!B:AA, 11, FALSE)</f>
        <v>#N/A</v>
      </c>
      <c r="AC108" s="81" t="e">
        <f>N108-M108-VLOOKUP(B108, 'Пред.отч_разрез МО_ГП'!B:AA, 13, FALSE)</f>
        <v>#N/A</v>
      </c>
      <c r="AD108" s="81" t="e">
        <f>O108-VLOOKUP(B108, 'Пред.отч_разрез МО_ГП'!B:AA, 14, FALSE)</f>
        <v>#N/A</v>
      </c>
      <c r="AE108" s="81" t="e">
        <f>Q108-P108-VLOOKUP(B108, 'Пред.отч_разрез МО_ГП'!B:AA, 16, FALSE)</f>
        <v>#N/A</v>
      </c>
      <c r="AF108" s="81" t="e">
        <f>S108-R108-VLOOKUP(B108, 'Пред.отч_разрез МО_ГП'!B:AA, 18, FALSE)</f>
        <v>#N/A</v>
      </c>
      <c r="AG108" s="81" t="e">
        <f>U108-T108-VLOOKUP(B108, 'Пред.отч_разрез МО_ГП'!B:AA, 20, FALSE)</f>
        <v>#N/A</v>
      </c>
    </row>
    <row r="109" spans="1:33" ht="15" customHeight="1" x14ac:dyDescent="0.25">
      <c r="A109" s="22">
        <v>103</v>
      </c>
      <c r="B109" s="22"/>
      <c r="C109" s="46"/>
      <c r="D109" s="46"/>
      <c r="E109" s="46"/>
      <c r="F109" s="46"/>
      <c r="G109" s="46"/>
      <c r="H109" s="46"/>
      <c r="I109" s="46"/>
      <c r="J109" s="46"/>
      <c r="K109" s="46"/>
      <c r="L109" s="46"/>
      <c r="M109" s="46"/>
      <c r="N109" s="46"/>
      <c r="O109" s="46"/>
      <c r="P109" s="46"/>
      <c r="Q109" s="46"/>
      <c r="R109" s="46"/>
      <c r="S109" s="46"/>
      <c r="T109" s="46"/>
      <c r="U109" s="46"/>
      <c r="W109" s="22">
        <f t="shared" si="2"/>
        <v>0</v>
      </c>
      <c r="X109" s="46" t="e">
        <f>D109-C109-VLOOKUP(B109, 'Пред.отч_разрез МО_ГП'!B:AA, 3, FALSE)</f>
        <v>#N/A</v>
      </c>
      <c r="Y109" s="46" t="e">
        <f>F109-E109-VLOOKUP(B109, 'Пред.отч_разрез МО_ГП'!B:AA, 5, FALSE)</f>
        <v>#N/A</v>
      </c>
      <c r="Z109" s="46" t="e">
        <f>H109-G109-VLOOKUP(B109, 'Пред.отч_разрез МО_ГП'!B:AA, 7, FALSE)</f>
        <v>#N/A</v>
      </c>
      <c r="AA109" s="46" t="e">
        <f>J109-I109-VLOOKUP(B109, 'Пред.отч_разрез МО_ГП'!B:AA, 9, FALSE)</f>
        <v>#N/A</v>
      </c>
      <c r="AB109" s="81" t="e">
        <f>L109-K109-VLOOKUP(B109, 'Пред.отч_разрез МО_ГП'!B:AA, 11, FALSE)</f>
        <v>#N/A</v>
      </c>
      <c r="AC109" s="81" t="e">
        <f>N109-M109-VLOOKUP(B109, 'Пред.отч_разрез МО_ГП'!B:AA, 13, FALSE)</f>
        <v>#N/A</v>
      </c>
      <c r="AD109" s="81" t="e">
        <f>O109-VLOOKUP(B109, 'Пред.отч_разрез МО_ГП'!B:AA, 14, FALSE)</f>
        <v>#N/A</v>
      </c>
      <c r="AE109" s="81" t="e">
        <f>Q109-P109-VLOOKUP(B109, 'Пред.отч_разрез МО_ГП'!B:AA, 16, FALSE)</f>
        <v>#N/A</v>
      </c>
      <c r="AF109" s="81" t="e">
        <f>S109-R109-VLOOKUP(B109, 'Пред.отч_разрез МО_ГП'!B:AA, 18, FALSE)</f>
        <v>#N/A</v>
      </c>
      <c r="AG109" s="81" t="e">
        <f>U109-T109-VLOOKUP(B109, 'Пред.отч_разрез МО_ГП'!B:AA, 20, FALSE)</f>
        <v>#N/A</v>
      </c>
    </row>
    <row r="110" spans="1:33" ht="15" customHeight="1" x14ac:dyDescent="0.25">
      <c r="A110" s="22">
        <v>104</v>
      </c>
      <c r="B110" s="22"/>
      <c r="C110" s="46"/>
      <c r="D110" s="46"/>
      <c r="E110" s="46"/>
      <c r="F110" s="46"/>
      <c r="G110" s="46"/>
      <c r="H110" s="46"/>
      <c r="I110" s="46"/>
      <c r="J110" s="46"/>
      <c r="K110" s="46"/>
      <c r="L110" s="46"/>
      <c r="M110" s="46"/>
      <c r="N110" s="46"/>
      <c r="O110" s="46"/>
      <c r="P110" s="46"/>
      <c r="Q110" s="46"/>
      <c r="R110" s="46"/>
      <c r="S110" s="46"/>
      <c r="T110" s="46"/>
      <c r="U110" s="46"/>
      <c r="W110" s="22">
        <f t="shared" si="2"/>
        <v>0</v>
      </c>
      <c r="X110" s="46" t="e">
        <f>D110-C110-VLOOKUP(B110, 'Пред.отч_разрез МО_ГП'!B:AA, 3, FALSE)</f>
        <v>#N/A</v>
      </c>
      <c r="Y110" s="46" t="e">
        <f>F110-E110-VLOOKUP(B110, 'Пред.отч_разрез МО_ГП'!B:AA, 5, FALSE)</f>
        <v>#N/A</v>
      </c>
      <c r="Z110" s="46" t="e">
        <f>H110-G110-VLOOKUP(B110, 'Пред.отч_разрез МО_ГП'!B:AA, 7, FALSE)</f>
        <v>#N/A</v>
      </c>
      <c r="AA110" s="46" t="e">
        <f>J110-I110-VLOOKUP(B110, 'Пред.отч_разрез МО_ГП'!B:AA, 9, FALSE)</f>
        <v>#N/A</v>
      </c>
      <c r="AB110" s="81" t="e">
        <f>L110-K110-VLOOKUP(B110, 'Пред.отч_разрез МО_ГП'!B:AA, 11, FALSE)</f>
        <v>#N/A</v>
      </c>
      <c r="AC110" s="81" t="e">
        <f>N110-M110-VLOOKUP(B110, 'Пред.отч_разрез МО_ГП'!B:AA, 13, FALSE)</f>
        <v>#N/A</v>
      </c>
      <c r="AD110" s="81" t="e">
        <f>O110-VLOOKUP(B110, 'Пред.отч_разрез МО_ГП'!B:AA, 14, FALSE)</f>
        <v>#N/A</v>
      </c>
      <c r="AE110" s="81" t="e">
        <f>Q110-P110-VLOOKUP(B110, 'Пред.отч_разрез МО_ГП'!B:AA, 16, FALSE)</f>
        <v>#N/A</v>
      </c>
      <c r="AF110" s="81" t="e">
        <f>S110-R110-VLOOKUP(B110, 'Пред.отч_разрез МО_ГП'!B:AA, 18, FALSE)</f>
        <v>#N/A</v>
      </c>
      <c r="AG110" s="81" t="e">
        <f>U110-T110-VLOOKUP(B110, 'Пред.отч_разрез МО_ГП'!B:AA, 20, FALSE)</f>
        <v>#N/A</v>
      </c>
    </row>
    <row r="111" spans="1:33" ht="15" customHeight="1" x14ac:dyDescent="0.25">
      <c r="A111" s="22">
        <v>105</v>
      </c>
      <c r="B111" s="22"/>
      <c r="C111" s="46"/>
      <c r="D111" s="46"/>
      <c r="E111" s="46"/>
      <c r="F111" s="46"/>
      <c r="G111" s="46"/>
      <c r="H111" s="46"/>
      <c r="I111" s="46"/>
      <c r="J111" s="46"/>
      <c r="K111" s="46"/>
      <c r="L111" s="46"/>
      <c r="M111" s="46"/>
      <c r="N111" s="46"/>
      <c r="O111" s="46"/>
      <c r="P111" s="46"/>
      <c r="Q111" s="46"/>
      <c r="R111" s="46"/>
      <c r="S111" s="46"/>
      <c r="T111" s="46"/>
      <c r="U111" s="46"/>
      <c r="W111" s="22">
        <f t="shared" si="2"/>
        <v>0</v>
      </c>
      <c r="X111" s="46" t="e">
        <f>D111-C111-VLOOKUP(B111, 'Пред.отч_разрез МО_ГП'!B:AA, 3, FALSE)</f>
        <v>#N/A</v>
      </c>
      <c r="Y111" s="46" t="e">
        <f>F111-E111-VLOOKUP(B111, 'Пред.отч_разрез МО_ГП'!B:AA, 5, FALSE)</f>
        <v>#N/A</v>
      </c>
      <c r="Z111" s="46" t="e">
        <f>H111-G111-VLOOKUP(B111, 'Пред.отч_разрез МО_ГП'!B:AA, 7, FALSE)</f>
        <v>#N/A</v>
      </c>
      <c r="AA111" s="46" t="e">
        <f>J111-I111-VLOOKUP(B111, 'Пред.отч_разрез МО_ГП'!B:AA, 9, FALSE)</f>
        <v>#N/A</v>
      </c>
      <c r="AB111" s="81" t="e">
        <f>L111-K111-VLOOKUP(B111, 'Пред.отч_разрез МО_ГП'!B:AA, 11, FALSE)</f>
        <v>#N/A</v>
      </c>
      <c r="AC111" s="81" t="e">
        <f>N111-M111-VLOOKUP(B111, 'Пред.отч_разрез МО_ГП'!B:AA, 13, FALSE)</f>
        <v>#N/A</v>
      </c>
      <c r="AD111" s="81" t="e">
        <f>O111-VLOOKUP(B111, 'Пред.отч_разрез МО_ГП'!B:AA, 14, FALSE)</f>
        <v>#N/A</v>
      </c>
      <c r="AE111" s="81" t="e">
        <f>Q111-P111-VLOOKUP(B111, 'Пред.отч_разрез МО_ГП'!B:AA, 16, FALSE)</f>
        <v>#N/A</v>
      </c>
      <c r="AF111" s="81" t="e">
        <f>S111-R111-VLOOKUP(B111, 'Пред.отч_разрез МО_ГП'!B:AA, 18, FALSE)</f>
        <v>#N/A</v>
      </c>
      <c r="AG111" s="81" t="e">
        <f>U111-T111-VLOOKUP(B111, 'Пред.отч_разрез МО_ГП'!B:AA, 20, FALSE)</f>
        <v>#N/A</v>
      </c>
    </row>
    <row r="112" spans="1:33" ht="15" customHeight="1" x14ac:dyDescent="0.25">
      <c r="A112" s="22">
        <v>106</v>
      </c>
      <c r="B112" s="22"/>
      <c r="C112" s="46"/>
      <c r="D112" s="46"/>
      <c r="E112" s="46"/>
      <c r="F112" s="46"/>
      <c r="G112" s="46"/>
      <c r="H112" s="46"/>
      <c r="I112" s="46"/>
      <c r="J112" s="46"/>
      <c r="K112" s="46"/>
      <c r="L112" s="46"/>
      <c r="M112" s="46"/>
      <c r="N112" s="46"/>
      <c r="O112" s="46"/>
      <c r="P112" s="46"/>
      <c r="Q112" s="46"/>
      <c r="R112" s="46"/>
      <c r="S112" s="46"/>
      <c r="T112" s="46"/>
      <c r="U112" s="46"/>
      <c r="W112" s="22">
        <f t="shared" si="2"/>
        <v>0</v>
      </c>
      <c r="X112" s="46" t="e">
        <f>D112-C112-VLOOKUP(B112, 'Пред.отч_разрез МО_ГП'!B:AA, 3, FALSE)</f>
        <v>#N/A</v>
      </c>
      <c r="Y112" s="46" t="e">
        <f>F112-E112-VLOOKUP(B112, 'Пред.отч_разрез МО_ГП'!B:AA, 5, FALSE)</f>
        <v>#N/A</v>
      </c>
      <c r="Z112" s="46" t="e">
        <f>H112-G112-VLOOKUP(B112, 'Пред.отч_разрез МО_ГП'!B:AA, 7, FALSE)</f>
        <v>#N/A</v>
      </c>
      <c r="AA112" s="46" t="e">
        <f>J112-I112-VLOOKUP(B112, 'Пред.отч_разрез МО_ГП'!B:AA, 9, FALSE)</f>
        <v>#N/A</v>
      </c>
      <c r="AB112" s="81" t="e">
        <f>L112-K112-VLOOKUP(B112, 'Пред.отч_разрез МО_ГП'!B:AA, 11, FALSE)</f>
        <v>#N/A</v>
      </c>
      <c r="AC112" s="81" t="e">
        <f>N112-M112-VLOOKUP(B112, 'Пред.отч_разрез МО_ГП'!B:AA, 13, FALSE)</f>
        <v>#N/A</v>
      </c>
      <c r="AD112" s="81" t="e">
        <f>O112-VLOOKUP(B112, 'Пред.отч_разрез МО_ГП'!B:AA, 14, FALSE)</f>
        <v>#N/A</v>
      </c>
      <c r="AE112" s="81" t="e">
        <f>Q112-P112-VLOOKUP(B112, 'Пред.отч_разрез МО_ГП'!B:AA, 16, FALSE)</f>
        <v>#N/A</v>
      </c>
      <c r="AF112" s="81" t="e">
        <f>S112-R112-VLOOKUP(B112, 'Пред.отч_разрез МО_ГП'!B:AA, 18, FALSE)</f>
        <v>#N/A</v>
      </c>
      <c r="AG112" s="81" t="e">
        <f>U112-T112-VLOOKUP(B112, 'Пред.отч_разрез МО_ГП'!B:AA, 20, FALSE)</f>
        <v>#N/A</v>
      </c>
    </row>
    <row r="113" spans="1:33" ht="15" customHeight="1" x14ac:dyDescent="0.25">
      <c r="A113" s="22">
        <v>107</v>
      </c>
      <c r="B113" s="22"/>
      <c r="C113" s="46"/>
      <c r="D113" s="46"/>
      <c r="E113" s="46"/>
      <c r="F113" s="46"/>
      <c r="G113" s="46"/>
      <c r="H113" s="46"/>
      <c r="I113" s="46"/>
      <c r="J113" s="46"/>
      <c r="K113" s="46"/>
      <c r="L113" s="46"/>
      <c r="M113" s="46"/>
      <c r="N113" s="46"/>
      <c r="O113" s="46"/>
      <c r="P113" s="46"/>
      <c r="Q113" s="46"/>
      <c r="R113" s="46"/>
      <c r="S113" s="46"/>
      <c r="T113" s="46"/>
      <c r="U113" s="46"/>
      <c r="W113" s="22">
        <f t="shared" si="2"/>
        <v>0</v>
      </c>
      <c r="X113" s="46" t="e">
        <f>D113-C113-VLOOKUP(B113, 'Пред.отч_разрез МО_ГП'!B:AA, 3, FALSE)</f>
        <v>#N/A</v>
      </c>
      <c r="Y113" s="46" t="e">
        <f>F113-E113-VLOOKUP(B113, 'Пред.отч_разрез МО_ГП'!B:AA, 5, FALSE)</f>
        <v>#N/A</v>
      </c>
      <c r="Z113" s="46" t="e">
        <f>H113-G113-VLOOKUP(B113, 'Пред.отч_разрез МО_ГП'!B:AA, 7, FALSE)</f>
        <v>#N/A</v>
      </c>
      <c r="AA113" s="46" t="e">
        <f>J113-I113-VLOOKUP(B113, 'Пред.отч_разрез МО_ГП'!B:AA, 9, FALSE)</f>
        <v>#N/A</v>
      </c>
      <c r="AB113" s="81" t="e">
        <f>L113-K113-VLOOKUP(B113, 'Пред.отч_разрез МО_ГП'!B:AA, 11, FALSE)</f>
        <v>#N/A</v>
      </c>
      <c r="AC113" s="81" t="e">
        <f>N113-M113-VLOOKUP(B113, 'Пред.отч_разрез МО_ГП'!B:AA, 13, FALSE)</f>
        <v>#N/A</v>
      </c>
      <c r="AD113" s="81" t="e">
        <f>O113-VLOOKUP(B113, 'Пред.отч_разрез МО_ГП'!B:AA, 14, FALSE)</f>
        <v>#N/A</v>
      </c>
      <c r="AE113" s="81" t="e">
        <f>Q113-P113-VLOOKUP(B113, 'Пред.отч_разрез МО_ГП'!B:AA, 16, FALSE)</f>
        <v>#N/A</v>
      </c>
      <c r="AF113" s="81" t="e">
        <f>S113-R113-VLOOKUP(B113, 'Пред.отч_разрез МО_ГП'!B:AA, 18, FALSE)</f>
        <v>#N/A</v>
      </c>
      <c r="AG113" s="81" t="e">
        <f>U113-T113-VLOOKUP(B113, 'Пред.отч_разрез МО_ГП'!B:AA, 20, FALSE)</f>
        <v>#N/A</v>
      </c>
    </row>
    <row r="114" spans="1:33" ht="15" customHeight="1" x14ac:dyDescent="0.25">
      <c r="A114" s="22">
        <v>108</v>
      </c>
      <c r="B114" s="22"/>
      <c r="C114" s="46"/>
      <c r="D114" s="46"/>
      <c r="E114" s="46"/>
      <c r="F114" s="46"/>
      <c r="G114" s="46"/>
      <c r="H114" s="46"/>
      <c r="I114" s="46"/>
      <c r="J114" s="46"/>
      <c r="K114" s="46"/>
      <c r="L114" s="46"/>
      <c r="M114" s="46"/>
      <c r="N114" s="46"/>
      <c r="O114" s="46"/>
      <c r="P114" s="46"/>
      <c r="Q114" s="46"/>
      <c r="R114" s="46"/>
      <c r="S114" s="46"/>
      <c r="T114" s="46"/>
      <c r="U114" s="46"/>
      <c r="W114" s="22">
        <f t="shared" si="2"/>
        <v>0</v>
      </c>
      <c r="X114" s="46" t="e">
        <f>D114-C114-VLOOKUP(B114, 'Пред.отч_разрез МО_ГП'!B:AA, 3, FALSE)</f>
        <v>#N/A</v>
      </c>
      <c r="Y114" s="46" t="e">
        <f>F114-E114-VLOOKUP(B114, 'Пред.отч_разрез МО_ГП'!B:AA, 5, FALSE)</f>
        <v>#N/A</v>
      </c>
      <c r="Z114" s="46" t="e">
        <f>H114-G114-VLOOKUP(B114, 'Пред.отч_разрез МО_ГП'!B:AA, 7, FALSE)</f>
        <v>#N/A</v>
      </c>
      <c r="AA114" s="46" t="e">
        <f>J114-I114-VLOOKUP(B114, 'Пред.отч_разрез МО_ГП'!B:AA, 9, FALSE)</f>
        <v>#N/A</v>
      </c>
      <c r="AB114" s="81" t="e">
        <f>L114-K114-VLOOKUP(B114, 'Пред.отч_разрез МО_ГП'!B:AA, 11, FALSE)</f>
        <v>#N/A</v>
      </c>
      <c r="AC114" s="81" t="e">
        <f>N114-M114-VLOOKUP(B114, 'Пред.отч_разрез МО_ГП'!B:AA, 13, FALSE)</f>
        <v>#N/A</v>
      </c>
      <c r="AD114" s="81" t="e">
        <f>O114-VLOOKUP(B114, 'Пред.отч_разрез МО_ГП'!B:AA, 14, FALSE)</f>
        <v>#N/A</v>
      </c>
      <c r="AE114" s="81" t="e">
        <f>Q114-P114-VLOOKUP(B114, 'Пред.отч_разрез МО_ГП'!B:AA, 16, FALSE)</f>
        <v>#N/A</v>
      </c>
      <c r="AF114" s="81" t="e">
        <f>S114-R114-VLOOKUP(B114, 'Пред.отч_разрез МО_ГП'!B:AA, 18, FALSE)</f>
        <v>#N/A</v>
      </c>
      <c r="AG114" s="81" t="e">
        <f>U114-T114-VLOOKUP(B114, 'Пред.отч_разрез МО_ГП'!B:AA, 20, FALSE)</f>
        <v>#N/A</v>
      </c>
    </row>
    <row r="115" spans="1:33" ht="15" customHeight="1" x14ac:dyDescent="0.25">
      <c r="A115" s="22">
        <v>109</v>
      </c>
      <c r="B115" s="22"/>
      <c r="C115" s="46"/>
      <c r="D115" s="46"/>
      <c r="E115" s="46"/>
      <c r="F115" s="46"/>
      <c r="G115" s="46"/>
      <c r="H115" s="46"/>
      <c r="I115" s="46"/>
      <c r="J115" s="46"/>
      <c r="K115" s="46"/>
      <c r="L115" s="46"/>
      <c r="M115" s="46"/>
      <c r="N115" s="46"/>
      <c r="O115" s="46"/>
      <c r="P115" s="46"/>
      <c r="Q115" s="46"/>
      <c r="R115" s="46"/>
      <c r="S115" s="46"/>
      <c r="T115" s="46"/>
      <c r="U115" s="46"/>
      <c r="W115" s="22">
        <f t="shared" si="2"/>
        <v>0</v>
      </c>
      <c r="X115" s="46" t="e">
        <f>D115-C115-VLOOKUP(B115, 'Пред.отч_разрез МО_ГП'!B:AA, 3, FALSE)</f>
        <v>#N/A</v>
      </c>
      <c r="Y115" s="46" t="e">
        <f>F115-E115-VLOOKUP(B115, 'Пред.отч_разрез МО_ГП'!B:AA, 5, FALSE)</f>
        <v>#N/A</v>
      </c>
      <c r="Z115" s="46" t="e">
        <f>H115-G115-VLOOKUP(B115, 'Пред.отч_разрез МО_ГП'!B:AA, 7, FALSE)</f>
        <v>#N/A</v>
      </c>
      <c r="AA115" s="46" t="e">
        <f>J115-I115-VLOOKUP(B115, 'Пред.отч_разрез МО_ГП'!B:AA, 9, FALSE)</f>
        <v>#N/A</v>
      </c>
      <c r="AB115" s="81" t="e">
        <f>L115-K115-VLOOKUP(B115, 'Пред.отч_разрез МО_ГП'!B:AA, 11, FALSE)</f>
        <v>#N/A</v>
      </c>
      <c r="AC115" s="81" t="e">
        <f>N115-M115-VLOOKUP(B115, 'Пред.отч_разрез МО_ГП'!B:AA, 13, FALSE)</f>
        <v>#N/A</v>
      </c>
      <c r="AD115" s="81" t="e">
        <f>O115-VLOOKUP(B115, 'Пред.отч_разрез МО_ГП'!B:AA, 14, FALSE)</f>
        <v>#N/A</v>
      </c>
      <c r="AE115" s="81" t="e">
        <f>Q115-P115-VLOOKUP(B115, 'Пред.отч_разрез МО_ГП'!B:AA, 16, FALSE)</f>
        <v>#N/A</v>
      </c>
      <c r="AF115" s="81" t="e">
        <f>S115-R115-VLOOKUP(B115, 'Пред.отч_разрез МО_ГП'!B:AA, 18, FALSE)</f>
        <v>#N/A</v>
      </c>
      <c r="AG115" s="81" t="e">
        <f>U115-T115-VLOOKUP(B115, 'Пред.отч_разрез МО_ГП'!B:AA, 20, FALSE)</f>
        <v>#N/A</v>
      </c>
    </row>
    <row r="116" spans="1:33" ht="15" customHeight="1" x14ac:dyDescent="0.25">
      <c r="A116" s="22">
        <v>110</v>
      </c>
      <c r="B116" s="22"/>
      <c r="C116" s="46"/>
      <c r="D116" s="46"/>
      <c r="E116" s="46"/>
      <c r="F116" s="46"/>
      <c r="G116" s="46"/>
      <c r="H116" s="46"/>
      <c r="I116" s="46"/>
      <c r="J116" s="46"/>
      <c r="K116" s="46"/>
      <c r="L116" s="46"/>
      <c r="M116" s="46"/>
      <c r="N116" s="46"/>
      <c r="O116" s="46"/>
      <c r="P116" s="46"/>
      <c r="Q116" s="46"/>
      <c r="R116" s="46"/>
      <c r="S116" s="46"/>
      <c r="T116" s="46"/>
      <c r="U116" s="46"/>
      <c r="W116" s="22">
        <f t="shared" si="2"/>
        <v>0</v>
      </c>
      <c r="X116" s="46" t="e">
        <f>D116-C116-VLOOKUP(B116, 'Пред.отч_разрез МО_ГП'!B:AA, 3, FALSE)</f>
        <v>#N/A</v>
      </c>
      <c r="Y116" s="46" t="e">
        <f>F116-E116-VLOOKUP(B116, 'Пред.отч_разрез МО_ГП'!B:AA, 5, FALSE)</f>
        <v>#N/A</v>
      </c>
      <c r="Z116" s="46" t="e">
        <f>H116-G116-VLOOKUP(B116, 'Пред.отч_разрез МО_ГП'!B:AA, 7, FALSE)</f>
        <v>#N/A</v>
      </c>
      <c r="AA116" s="46" t="e">
        <f>J116-I116-VLOOKUP(B116, 'Пред.отч_разрез МО_ГП'!B:AA, 9, FALSE)</f>
        <v>#N/A</v>
      </c>
      <c r="AB116" s="81" t="e">
        <f>L116-K116-VLOOKUP(B116, 'Пред.отч_разрез МО_ГП'!B:AA, 11, FALSE)</f>
        <v>#N/A</v>
      </c>
      <c r="AC116" s="81" t="e">
        <f>N116-M116-VLOOKUP(B116, 'Пред.отч_разрез МО_ГП'!B:AA, 13, FALSE)</f>
        <v>#N/A</v>
      </c>
      <c r="AD116" s="81" t="e">
        <f>O116-VLOOKUP(B116, 'Пред.отч_разрез МО_ГП'!B:AA, 14, FALSE)</f>
        <v>#N/A</v>
      </c>
      <c r="AE116" s="81" t="e">
        <f>Q116-P116-VLOOKUP(B116, 'Пред.отч_разрез МО_ГП'!B:AA, 16, FALSE)</f>
        <v>#N/A</v>
      </c>
      <c r="AF116" s="81" t="e">
        <f>S116-R116-VLOOKUP(B116, 'Пред.отч_разрез МО_ГП'!B:AA, 18, FALSE)</f>
        <v>#N/A</v>
      </c>
      <c r="AG116" s="81" t="e">
        <f>U116-T116-VLOOKUP(B116, 'Пред.отч_разрез МО_ГП'!B:AA, 20, FALSE)</f>
        <v>#N/A</v>
      </c>
    </row>
    <row r="117" spans="1:33" ht="15" customHeight="1" x14ac:dyDescent="0.25">
      <c r="A117" s="22">
        <v>111</v>
      </c>
      <c r="B117" s="22"/>
      <c r="C117" s="46"/>
      <c r="D117" s="46"/>
      <c r="E117" s="46"/>
      <c r="F117" s="46"/>
      <c r="G117" s="46"/>
      <c r="H117" s="46"/>
      <c r="I117" s="46"/>
      <c r="J117" s="46"/>
      <c r="K117" s="46"/>
      <c r="L117" s="46"/>
      <c r="M117" s="46"/>
      <c r="N117" s="46"/>
      <c r="O117" s="46"/>
      <c r="P117" s="46"/>
      <c r="Q117" s="46"/>
      <c r="R117" s="46"/>
      <c r="S117" s="46"/>
      <c r="T117" s="46"/>
      <c r="U117" s="46"/>
      <c r="W117" s="22">
        <f t="shared" si="2"/>
        <v>0</v>
      </c>
      <c r="X117" s="46" t="e">
        <f>D117-C117-VLOOKUP(B117, 'Пред.отч_разрез МО_ГП'!B:AA, 3, FALSE)</f>
        <v>#N/A</v>
      </c>
      <c r="Y117" s="46" t="e">
        <f>F117-E117-VLOOKUP(B117, 'Пред.отч_разрез МО_ГП'!B:AA, 5, FALSE)</f>
        <v>#N/A</v>
      </c>
      <c r="Z117" s="46" t="e">
        <f>H117-G117-VLOOKUP(B117, 'Пред.отч_разрез МО_ГП'!B:AA, 7, FALSE)</f>
        <v>#N/A</v>
      </c>
      <c r="AA117" s="46" t="e">
        <f>J117-I117-VLOOKUP(B117, 'Пред.отч_разрез МО_ГП'!B:AA, 9, FALSE)</f>
        <v>#N/A</v>
      </c>
      <c r="AB117" s="81" t="e">
        <f>L117-K117-VLOOKUP(B117, 'Пред.отч_разрез МО_ГП'!B:AA, 11, FALSE)</f>
        <v>#N/A</v>
      </c>
      <c r="AC117" s="81" t="e">
        <f>N117-M117-VLOOKUP(B117, 'Пред.отч_разрез МО_ГП'!B:AA, 13, FALSE)</f>
        <v>#N/A</v>
      </c>
      <c r="AD117" s="81" t="e">
        <f>O117-VLOOKUP(B117, 'Пред.отч_разрез МО_ГП'!B:AA, 14, FALSE)</f>
        <v>#N/A</v>
      </c>
      <c r="AE117" s="81" t="e">
        <f>Q117-P117-VLOOKUP(B117, 'Пред.отч_разрез МО_ГП'!B:AA, 16, FALSE)</f>
        <v>#N/A</v>
      </c>
      <c r="AF117" s="81" t="e">
        <f>S117-R117-VLOOKUP(B117, 'Пред.отч_разрез МО_ГП'!B:AA, 18, FALSE)</f>
        <v>#N/A</v>
      </c>
      <c r="AG117" s="81" t="e">
        <f>U117-T117-VLOOKUP(B117, 'Пред.отч_разрез МО_ГП'!B:AA, 20, FALSE)</f>
        <v>#N/A</v>
      </c>
    </row>
    <row r="118" spans="1:33" ht="15" customHeight="1" x14ac:dyDescent="0.25">
      <c r="A118" s="22">
        <v>112</v>
      </c>
      <c r="B118" s="22"/>
      <c r="C118" s="46"/>
      <c r="D118" s="46"/>
      <c r="E118" s="46"/>
      <c r="F118" s="46"/>
      <c r="G118" s="46"/>
      <c r="H118" s="46"/>
      <c r="I118" s="46"/>
      <c r="J118" s="46"/>
      <c r="K118" s="46"/>
      <c r="L118" s="46"/>
      <c r="M118" s="46"/>
      <c r="N118" s="46"/>
      <c r="O118" s="46"/>
      <c r="P118" s="46"/>
      <c r="Q118" s="46"/>
      <c r="R118" s="46"/>
      <c r="S118" s="46"/>
      <c r="T118" s="46"/>
      <c r="U118" s="46"/>
      <c r="W118" s="22">
        <f t="shared" si="2"/>
        <v>0</v>
      </c>
      <c r="X118" s="46" t="e">
        <f>D118-C118-VLOOKUP(B118, 'Пред.отч_разрез МО_ГП'!B:AA, 3, FALSE)</f>
        <v>#N/A</v>
      </c>
      <c r="Y118" s="46" t="e">
        <f>F118-E118-VLOOKUP(B118, 'Пред.отч_разрез МО_ГП'!B:AA, 5, FALSE)</f>
        <v>#N/A</v>
      </c>
      <c r="Z118" s="46" t="e">
        <f>H118-G118-VLOOKUP(B118, 'Пред.отч_разрез МО_ГП'!B:AA, 7, FALSE)</f>
        <v>#N/A</v>
      </c>
      <c r="AA118" s="46" t="e">
        <f>J118-I118-VLOOKUP(B118, 'Пред.отч_разрез МО_ГП'!B:AA, 9, FALSE)</f>
        <v>#N/A</v>
      </c>
      <c r="AB118" s="81" t="e">
        <f>L118-K118-VLOOKUP(B118, 'Пред.отч_разрез МО_ГП'!B:AA, 11, FALSE)</f>
        <v>#N/A</v>
      </c>
      <c r="AC118" s="81" t="e">
        <f>N118-M118-VLOOKUP(B118, 'Пред.отч_разрез МО_ГП'!B:AA, 13, FALSE)</f>
        <v>#N/A</v>
      </c>
      <c r="AD118" s="81" t="e">
        <f>O118-VLOOKUP(B118, 'Пред.отч_разрез МО_ГП'!B:AA, 14, FALSE)</f>
        <v>#N/A</v>
      </c>
      <c r="AE118" s="81" t="e">
        <f>Q118-P118-VLOOKUP(B118, 'Пред.отч_разрез МО_ГП'!B:AA, 16, FALSE)</f>
        <v>#N/A</v>
      </c>
      <c r="AF118" s="81" t="e">
        <f>S118-R118-VLOOKUP(B118, 'Пред.отч_разрез МО_ГП'!B:AA, 18, FALSE)</f>
        <v>#N/A</v>
      </c>
      <c r="AG118" s="81" t="e">
        <f>U118-T118-VLOOKUP(B118, 'Пред.отч_разрез МО_ГП'!B:AA, 20, FALSE)</f>
        <v>#N/A</v>
      </c>
    </row>
    <row r="119" spans="1:33" ht="15" customHeight="1" x14ac:dyDescent="0.25">
      <c r="A119" s="22">
        <v>113</v>
      </c>
      <c r="B119" s="22"/>
      <c r="C119" s="46"/>
      <c r="D119" s="46"/>
      <c r="E119" s="46"/>
      <c r="F119" s="46"/>
      <c r="G119" s="46"/>
      <c r="H119" s="46"/>
      <c r="I119" s="46"/>
      <c r="J119" s="46"/>
      <c r="K119" s="46"/>
      <c r="L119" s="46"/>
      <c r="M119" s="46"/>
      <c r="N119" s="46"/>
      <c r="O119" s="46"/>
      <c r="P119" s="46"/>
      <c r="Q119" s="46"/>
      <c r="R119" s="46"/>
      <c r="S119" s="46"/>
      <c r="T119" s="46"/>
      <c r="U119" s="46"/>
      <c r="W119" s="22">
        <f t="shared" si="2"/>
        <v>0</v>
      </c>
      <c r="X119" s="46" t="e">
        <f>D119-C119-VLOOKUP(B119, 'Пред.отч_разрез МО_ГП'!B:AA, 3, FALSE)</f>
        <v>#N/A</v>
      </c>
      <c r="Y119" s="46" t="e">
        <f>F119-E119-VLOOKUP(B119, 'Пред.отч_разрез МО_ГП'!B:AA, 5, FALSE)</f>
        <v>#N/A</v>
      </c>
      <c r="Z119" s="46" t="e">
        <f>H119-G119-VLOOKUP(B119, 'Пред.отч_разрез МО_ГП'!B:AA, 7, FALSE)</f>
        <v>#N/A</v>
      </c>
      <c r="AA119" s="46" t="e">
        <f>J119-I119-VLOOKUP(B119, 'Пред.отч_разрез МО_ГП'!B:AA, 9, FALSE)</f>
        <v>#N/A</v>
      </c>
      <c r="AB119" s="81" t="e">
        <f>L119-K119-VLOOKUP(B119, 'Пред.отч_разрез МО_ГП'!B:AA, 11, FALSE)</f>
        <v>#N/A</v>
      </c>
      <c r="AC119" s="81" t="e">
        <f>N119-M119-VLOOKUP(B119, 'Пред.отч_разрез МО_ГП'!B:AA, 13, FALSE)</f>
        <v>#N/A</v>
      </c>
      <c r="AD119" s="81" t="e">
        <f>O119-VLOOKUP(B119, 'Пред.отч_разрез МО_ГП'!B:AA, 14, FALSE)</f>
        <v>#N/A</v>
      </c>
      <c r="AE119" s="81" t="e">
        <f>Q119-P119-VLOOKUP(B119, 'Пред.отч_разрез МО_ГП'!B:AA, 16, FALSE)</f>
        <v>#N/A</v>
      </c>
      <c r="AF119" s="81" t="e">
        <f>S119-R119-VLOOKUP(B119, 'Пред.отч_разрез МО_ГП'!B:AA, 18, FALSE)</f>
        <v>#N/A</v>
      </c>
      <c r="AG119" s="81" t="e">
        <f>U119-T119-VLOOKUP(B119, 'Пред.отч_разрез МО_ГП'!B:AA, 20, FALSE)</f>
        <v>#N/A</v>
      </c>
    </row>
    <row r="120" spans="1:33" ht="15" customHeight="1" x14ac:dyDescent="0.25">
      <c r="A120" s="22">
        <v>114</v>
      </c>
      <c r="B120" s="22"/>
      <c r="C120" s="46"/>
      <c r="D120" s="46"/>
      <c r="E120" s="46"/>
      <c r="F120" s="46"/>
      <c r="G120" s="46"/>
      <c r="H120" s="46"/>
      <c r="I120" s="46"/>
      <c r="J120" s="46"/>
      <c r="K120" s="46"/>
      <c r="L120" s="46"/>
      <c r="M120" s="46"/>
      <c r="N120" s="46"/>
      <c r="O120" s="46"/>
      <c r="P120" s="46"/>
      <c r="Q120" s="46"/>
      <c r="R120" s="46"/>
      <c r="S120" s="46"/>
      <c r="T120" s="46"/>
      <c r="U120" s="46"/>
      <c r="W120" s="22">
        <f t="shared" si="2"/>
        <v>0</v>
      </c>
      <c r="X120" s="46" t="e">
        <f>D120-C120-VLOOKUP(B120, 'Пред.отч_разрез МО_ГП'!B:AA, 3, FALSE)</f>
        <v>#N/A</v>
      </c>
      <c r="Y120" s="46" t="e">
        <f>F120-E120-VLOOKUP(B120, 'Пред.отч_разрез МО_ГП'!B:AA, 5, FALSE)</f>
        <v>#N/A</v>
      </c>
      <c r="Z120" s="46" t="e">
        <f>H120-G120-VLOOKUP(B120, 'Пред.отч_разрез МО_ГП'!B:AA, 7, FALSE)</f>
        <v>#N/A</v>
      </c>
      <c r="AA120" s="46" t="e">
        <f>J120-I120-VLOOKUP(B120, 'Пред.отч_разрез МО_ГП'!B:AA, 9, FALSE)</f>
        <v>#N/A</v>
      </c>
      <c r="AB120" s="81" t="e">
        <f>L120-K120-VLOOKUP(B120, 'Пред.отч_разрез МО_ГП'!B:AA, 11, FALSE)</f>
        <v>#N/A</v>
      </c>
      <c r="AC120" s="81" t="e">
        <f>N120-M120-VLOOKUP(B120, 'Пред.отч_разрез МО_ГП'!B:AA, 13, FALSE)</f>
        <v>#N/A</v>
      </c>
      <c r="AD120" s="81" t="e">
        <f>O120-VLOOKUP(B120, 'Пред.отч_разрез МО_ГП'!B:AA, 14, FALSE)</f>
        <v>#N/A</v>
      </c>
      <c r="AE120" s="81" t="e">
        <f>Q120-P120-VLOOKUP(B120, 'Пред.отч_разрез МО_ГП'!B:AA, 16, FALSE)</f>
        <v>#N/A</v>
      </c>
      <c r="AF120" s="81" t="e">
        <f>S120-R120-VLOOKUP(B120, 'Пред.отч_разрез МО_ГП'!B:AA, 18, FALSE)</f>
        <v>#N/A</v>
      </c>
      <c r="AG120" s="81" t="e">
        <f>U120-T120-VLOOKUP(B120, 'Пред.отч_разрез МО_ГП'!B:AA, 20, FALSE)</f>
        <v>#N/A</v>
      </c>
    </row>
    <row r="121" spans="1:33" ht="15" customHeight="1" x14ac:dyDescent="0.25">
      <c r="A121" s="22">
        <v>115</v>
      </c>
      <c r="B121" s="22"/>
      <c r="C121" s="46"/>
      <c r="D121" s="46"/>
      <c r="E121" s="46"/>
      <c r="F121" s="46"/>
      <c r="G121" s="46"/>
      <c r="H121" s="46"/>
      <c r="I121" s="46"/>
      <c r="J121" s="46"/>
      <c r="K121" s="46"/>
      <c r="L121" s="46"/>
      <c r="M121" s="46"/>
      <c r="N121" s="46"/>
      <c r="O121" s="46"/>
      <c r="P121" s="46"/>
      <c r="Q121" s="46"/>
      <c r="R121" s="46"/>
      <c r="S121" s="46"/>
      <c r="T121" s="46"/>
      <c r="U121" s="46"/>
      <c r="W121" s="22">
        <f t="shared" si="2"/>
        <v>0</v>
      </c>
      <c r="X121" s="46" t="e">
        <f>D121-C121-VLOOKUP(B121, 'Пред.отч_разрез МО_ГП'!B:AA, 3, FALSE)</f>
        <v>#N/A</v>
      </c>
      <c r="Y121" s="46" t="e">
        <f>F121-E121-VLOOKUP(B121, 'Пред.отч_разрез МО_ГП'!B:AA, 5, FALSE)</f>
        <v>#N/A</v>
      </c>
      <c r="Z121" s="46" t="e">
        <f>H121-G121-VLOOKUP(B121, 'Пред.отч_разрез МО_ГП'!B:AA, 7, FALSE)</f>
        <v>#N/A</v>
      </c>
      <c r="AA121" s="46" t="e">
        <f>J121-I121-VLOOKUP(B121, 'Пред.отч_разрез МО_ГП'!B:AA, 9, FALSE)</f>
        <v>#N/A</v>
      </c>
      <c r="AB121" s="81" t="e">
        <f>L121-K121-VLOOKUP(B121, 'Пред.отч_разрез МО_ГП'!B:AA, 11, FALSE)</f>
        <v>#N/A</v>
      </c>
      <c r="AC121" s="81" t="e">
        <f>N121-M121-VLOOKUP(B121, 'Пред.отч_разрез МО_ГП'!B:AA, 13, FALSE)</f>
        <v>#N/A</v>
      </c>
      <c r="AD121" s="81" t="e">
        <f>O121-VLOOKUP(B121, 'Пред.отч_разрез МО_ГП'!B:AA, 14, FALSE)</f>
        <v>#N/A</v>
      </c>
      <c r="AE121" s="81" t="e">
        <f>Q121-P121-VLOOKUP(B121, 'Пред.отч_разрез МО_ГП'!B:AA, 16, FALSE)</f>
        <v>#N/A</v>
      </c>
      <c r="AF121" s="81" t="e">
        <f>S121-R121-VLOOKUP(B121, 'Пред.отч_разрез МО_ГП'!B:AA, 18, FALSE)</f>
        <v>#N/A</v>
      </c>
      <c r="AG121" s="81" t="e">
        <f>U121-T121-VLOOKUP(B121, 'Пред.отч_разрез МО_ГП'!B:AA, 20, FALSE)</f>
        <v>#N/A</v>
      </c>
    </row>
    <row r="122" spans="1:33" ht="15" customHeight="1" x14ac:dyDescent="0.25">
      <c r="A122" s="22">
        <v>116</v>
      </c>
      <c r="B122" s="22"/>
      <c r="C122" s="46"/>
      <c r="D122" s="46"/>
      <c r="E122" s="46"/>
      <c r="F122" s="46"/>
      <c r="G122" s="46"/>
      <c r="H122" s="46"/>
      <c r="I122" s="46"/>
      <c r="J122" s="46"/>
      <c r="K122" s="46"/>
      <c r="L122" s="46"/>
      <c r="M122" s="46"/>
      <c r="N122" s="46"/>
      <c r="O122" s="46"/>
      <c r="P122" s="46"/>
      <c r="Q122" s="46"/>
      <c r="R122" s="46"/>
      <c r="S122" s="46"/>
      <c r="T122" s="46"/>
      <c r="U122" s="46"/>
      <c r="W122" s="22">
        <f t="shared" si="2"/>
        <v>0</v>
      </c>
      <c r="X122" s="46" t="e">
        <f>D122-C122-VLOOKUP(B122, 'Пред.отч_разрез МО_ГП'!B:AA, 3, FALSE)</f>
        <v>#N/A</v>
      </c>
      <c r="Y122" s="46" t="e">
        <f>F122-E122-VLOOKUP(B122, 'Пред.отч_разрез МО_ГП'!B:AA, 5, FALSE)</f>
        <v>#N/A</v>
      </c>
      <c r="Z122" s="46" t="e">
        <f>H122-G122-VLOOKUP(B122, 'Пред.отч_разрез МО_ГП'!B:AA, 7, FALSE)</f>
        <v>#N/A</v>
      </c>
      <c r="AA122" s="46" t="e">
        <f>J122-I122-VLOOKUP(B122, 'Пред.отч_разрез МО_ГП'!B:AA, 9, FALSE)</f>
        <v>#N/A</v>
      </c>
      <c r="AB122" s="81" t="e">
        <f>L122-K122-VLOOKUP(B122, 'Пред.отч_разрез МО_ГП'!B:AA, 11, FALSE)</f>
        <v>#N/A</v>
      </c>
      <c r="AC122" s="81" t="e">
        <f>N122-M122-VLOOKUP(B122, 'Пред.отч_разрез МО_ГП'!B:AA, 13, FALSE)</f>
        <v>#N/A</v>
      </c>
      <c r="AD122" s="81" t="e">
        <f>O122-VLOOKUP(B122, 'Пред.отч_разрез МО_ГП'!B:AA, 14, FALSE)</f>
        <v>#N/A</v>
      </c>
      <c r="AE122" s="81" t="e">
        <f>Q122-P122-VLOOKUP(B122, 'Пред.отч_разрез МО_ГП'!B:AA, 16, FALSE)</f>
        <v>#N/A</v>
      </c>
      <c r="AF122" s="81" t="e">
        <f>S122-R122-VLOOKUP(B122, 'Пред.отч_разрез МО_ГП'!B:AA, 18, FALSE)</f>
        <v>#N/A</v>
      </c>
      <c r="AG122" s="81" t="e">
        <f>U122-T122-VLOOKUP(B122, 'Пред.отч_разрез МО_ГП'!B:AA, 20, FALSE)</f>
        <v>#N/A</v>
      </c>
    </row>
    <row r="123" spans="1:33" ht="15" customHeight="1" x14ac:dyDescent="0.25">
      <c r="A123" s="22">
        <v>117</v>
      </c>
      <c r="B123" s="22"/>
      <c r="C123" s="46"/>
      <c r="D123" s="46"/>
      <c r="E123" s="46"/>
      <c r="F123" s="46"/>
      <c r="G123" s="46"/>
      <c r="H123" s="46"/>
      <c r="I123" s="46"/>
      <c r="J123" s="46"/>
      <c r="K123" s="46"/>
      <c r="L123" s="46"/>
      <c r="M123" s="46"/>
      <c r="N123" s="46"/>
      <c r="O123" s="46"/>
      <c r="P123" s="46"/>
      <c r="Q123" s="46"/>
      <c r="R123" s="46"/>
      <c r="S123" s="46"/>
      <c r="T123" s="46"/>
      <c r="U123" s="46"/>
      <c r="W123" s="22">
        <f t="shared" si="2"/>
        <v>0</v>
      </c>
      <c r="X123" s="46" t="e">
        <f>D123-C123-VLOOKUP(B123, 'Пред.отч_разрез МО_ГП'!B:AA, 3, FALSE)</f>
        <v>#N/A</v>
      </c>
      <c r="Y123" s="46" t="e">
        <f>F123-E123-VLOOKUP(B123, 'Пред.отч_разрез МО_ГП'!B:AA, 5, FALSE)</f>
        <v>#N/A</v>
      </c>
      <c r="Z123" s="46" t="e">
        <f>H123-G123-VLOOKUP(B123, 'Пред.отч_разрез МО_ГП'!B:AA, 7, FALSE)</f>
        <v>#N/A</v>
      </c>
      <c r="AA123" s="46" t="e">
        <f>J123-I123-VLOOKUP(B123, 'Пред.отч_разрез МО_ГП'!B:AA, 9, FALSE)</f>
        <v>#N/A</v>
      </c>
      <c r="AB123" s="81" t="e">
        <f>L123-K123-VLOOKUP(B123, 'Пред.отч_разрез МО_ГП'!B:AA, 11, FALSE)</f>
        <v>#N/A</v>
      </c>
      <c r="AC123" s="81" t="e">
        <f>N123-M123-VLOOKUP(B123, 'Пред.отч_разрез МО_ГП'!B:AA, 13, FALSE)</f>
        <v>#N/A</v>
      </c>
      <c r="AD123" s="81" t="e">
        <f>O123-VLOOKUP(B123, 'Пред.отч_разрез МО_ГП'!B:AA, 14, FALSE)</f>
        <v>#N/A</v>
      </c>
      <c r="AE123" s="81" t="e">
        <f>Q123-P123-VLOOKUP(B123, 'Пред.отч_разрез МО_ГП'!B:AA, 16, FALSE)</f>
        <v>#N/A</v>
      </c>
      <c r="AF123" s="81" t="e">
        <f>S123-R123-VLOOKUP(B123, 'Пред.отч_разрез МО_ГП'!B:AA, 18, FALSE)</f>
        <v>#N/A</v>
      </c>
      <c r="AG123" s="81" t="e">
        <f>U123-T123-VLOOKUP(B123, 'Пред.отч_разрез МО_ГП'!B:AA, 20, FALSE)</f>
        <v>#N/A</v>
      </c>
    </row>
    <row r="124" spans="1:33" ht="15" customHeight="1" x14ac:dyDescent="0.25">
      <c r="A124" s="22">
        <v>118</v>
      </c>
      <c r="B124" s="22"/>
      <c r="C124" s="46"/>
      <c r="D124" s="46"/>
      <c r="E124" s="46"/>
      <c r="F124" s="46"/>
      <c r="G124" s="46"/>
      <c r="H124" s="46"/>
      <c r="I124" s="46"/>
      <c r="J124" s="46"/>
      <c r="K124" s="46"/>
      <c r="L124" s="46"/>
      <c r="M124" s="46"/>
      <c r="N124" s="46"/>
      <c r="O124" s="46"/>
      <c r="P124" s="46"/>
      <c r="Q124" s="46"/>
      <c r="R124" s="46"/>
      <c r="S124" s="46"/>
      <c r="T124" s="46"/>
      <c r="U124" s="46"/>
      <c r="W124" s="22">
        <f t="shared" si="2"/>
        <v>0</v>
      </c>
      <c r="X124" s="46" t="e">
        <f>D124-C124-VLOOKUP(B124, 'Пред.отч_разрез МО_ГП'!B:AA, 3, FALSE)</f>
        <v>#N/A</v>
      </c>
      <c r="Y124" s="46" t="e">
        <f>F124-E124-VLOOKUP(B124, 'Пред.отч_разрез МО_ГП'!B:AA, 5, FALSE)</f>
        <v>#N/A</v>
      </c>
      <c r="Z124" s="46" t="e">
        <f>H124-G124-VLOOKUP(B124, 'Пред.отч_разрез МО_ГП'!B:AA, 7, FALSE)</f>
        <v>#N/A</v>
      </c>
      <c r="AA124" s="46" t="e">
        <f>J124-I124-VLOOKUP(B124, 'Пред.отч_разрез МО_ГП'!B:AA, 9, FALSE)</f>
        <v>#N/A</v>
      </c>
      <c r="AB124" s="81" t="e">
        <f>L124-K124-VLOOKUP(B124, 'Пред.отч_разрез МО_ГП'!B:AA, 11, FALSE)</f>
        <v>#N/A</v>
      </c>
      <c r="AC124" s="81" t="e">
        <f>N124-M124-VLOOKUP(B124, 'Пред.отч_разрез МО_ГП'!B:AA, 13, FALSE)</f>
        <v>#N/A</v>
      </c>
      <c r="AD124" s="81" t="e">
        <f>O124-VLOOKUP(B124, 'Пред.отч_разрез МО_ГП'!B:AA, 14, FALSE)</f>
        <v>#N/A</v>
      </c>
      <c r="AE124" s="81" t="e">
        <f>Q124-P124-VLOOKUP(B124, 'Пред.отч_разрез МО_ГП'!B:AA, 16, FALSE)</f>
        <v>#N/A</v>
      </c>
      <c r="AF124" s="81" t="e">
        <f>S124-R124-VLOOKUP(B124, 'Пред.отч_разрез МО_ГП'!B:AA, 18, FALSE)</f>
        <v>#N/A</v>
      </c>
      <c r="AG124" s="81" t="e">
        <f>U124-T124-VLOOKUP(B124, 'Пред.отч_разрез МО_ГП'!B:AA, 20, FALSE)</f>
        <v>#N/A</v>
      </c>
    </row>
    <row r="125" spans="1:33" ht="15" customHeight="1" x14ac:dyDescent="0.25">
      <c r="A125" s="22">
        <v>119</v>
      </c>
      <c r="B125" s="22"/>
      <c r="C125" s="46"/>
      <c r="D125" s="46"/>
      <c r="E125" s="46"/>
      <c r="F125" s="46"/>
      <c r="G125" s="46"/>
      <c r="H125" s="46"/>
      <c r="I125" s="46"/>
      <c r="J125" s="46"/>
      <c r="K125" s="46"/>
      <c r="L125" s="46"/>
      <c r="M125" s="46"/>
      <c r="N125" s="46"/>
      <c r="O125" s="46"/>
      <c r="P125" s="46"/>
      <c r="Q125" s="46"/>
      <c r="R125" s="46"/>
      <c r="S125" s="46"/>
      <c r="T125" s="46"/>
      <c r="U125" s="46"/>
      <c r="W125" s="22">
        <f t="shared" si="2"/>
        <v>0</v>
      </c>
      <c r="X125" s="46" t="e">
        <f>D125-C125-VLOOKUP(B125, 'Пред.отч_разрез МО_ГП'!B:AA, 3, FALSE)</f>
        <v>#N/A</v>
      </c>
      <c r="Y125" s="46" t="e">
        <f>F125-E125-VLOOKUP(B125, 'Пред.отч_разрез МО_ГП'!B:AA, 5, FALSE)</f>
        <v>#N/A</v>
      </c>
      <c r="Z125" s="46" t="e">
        <f>H125-G125-VLOOKUP(B125, 'Пред.отч_разрез МО_ГП'!B:AA, 7, FALSE)</f>
        <v>#N/A</v>
      </c>
      <c r="AA125" s="46" t="e">
        <f>J125-I125-VLOOKUP(B125, 'Пред.отч_разрез МО_ГП'!B:AA, 9, FALSE)</f>
        <v>#N/A</v>
      </c>
      <c r="AB125" s="81" t="e">
        <f>L125-K125-VLOOKUP(B125, 'Пред.отч_разрез МО_ГП'!B:AA, 11, FALSE)</f>
        <v>#N/A</v>
      </c>
      <c r="AC125" s="81" t="e">
        <f>N125-M125-VLOOKUP(B125, 'Пред.отч_разрез МО_ГП'!B:AA, 13, FALSE)</f>
        <v>#N/A</v>
      </c>
      <c r="AD125" s="81" t="e">
        <f>O125-VLOOKUP(B125, 'Пред.отч_разрез МО_ГП'!B:AA, 14, FALSE)</f>
        <v>#N/A</v>
      </c>
      <c r="AE125" s="81" t="e">
        <f>Q125-P125-VLOOKUP(B125, 'Пред.отч_разрез МО_ГП'!B:AA, 16, FALSE)</f>
        <v>#N/A</v>
      </c>
      <c r="AF125" s="81" t="e">
        <f>S125-R125-VLOOKUP(B125, 'Пред.отч_разрез МО_ГП'!B:AA, 18, FALSE)</f>
        <v>#N/A</v>
      </c>
      <c r="AG125" s="81" t="e">
        <f>U125-T125-VLOOKUP(B125, 'Пред.отч_разрез МО_ГП'!B:AA, 20, FALSE)</f>
        <v>#N/A</v>
      </c>
    </row>
    <row r="126" spans="1:33" ht="15" customHeight="1" x14ac:dyDescent="0.25">
      <c r="A126" s="22">
        <v>120</v>
      </c>
      <c r="B126" s="22"/>
      <c r="C126" s="46"/>
      <c r="D126" s="46"/>
      <c r="E126" s="46"/>
      <c r="F126" s="46"/>
      <c r="G126" s="46"/>
      <c r="H126" s="46"/>
      <c r="I126" s="46"/>
      <c r="J126" s="46"/>
      <c r="K126" s="46"/>
      <c r="L126" s="46"/>
      <c r="M126" s="46"/>
      <c r="N126" s="46"/>
      <c r="O126" s="46"/>
      <c r="P126" s="46"/>
      <c r="Q126" s="46"/>
      <c r="R126" s="46"/>
      <c r="S126" s="46"/>
      <c r="T126" s="46"/>
      <c r="U126" s="46"/>
      <c r="W126" s="22">
        <f t="shared" si="2"/>
        <v>0</v>
      </c>
      <c r="X126" s="46" t="e">
        <f>D126-C126-VLOOKUP(B126, 'Пред.отч_разрез МО_ГП'!B:AA, 3, FALSE)</f>
        <v>#N/A</v>
      </c>
      <c r="Y126" s="46" t="e">
        <f>F126-E126-VLOOKUP(B126, 'Пред.отч_разрез МО_ГП'!B:AA, 5, FALSE)</f>
        <v>#N/A</v>
      </c>
      <c r="Z126" s="46" t="e">
        <f>H126-G126-VLOOKUP(B126, 'Пред.отч_разрез МО_ГП'!B:AA, 7, FALSE)</f>
        <v>#N/A</v>
      </c>
      <c r="AA126" s="46" t="e">
        <f>J126-I126-VLOOKUP(B126, 'Пред.отч_разрез МО_ГП'!B:AA, 9, FALSE)</f>
        <v>#N/A</v>
      </c>
      <c r="AB126" s="81" t="e">
        <f>L126-K126-VLOOKUP(B126, 'Пред.отч_разрез МО_ГП'!B:AA, 11, FALSE)</f>
        <v>#N/A</v>
      </c>
      <c r="AC126" s="81" t="e">
        <f>N126-M126-VLOOKUP(B126, 'Пред.отч_разрез МО_ГП'!B:AA, 13, FALSE)</f>
        <v>#N/A</v>
      </c>
      <c r="AD126" s="81" t="e">
        <f>O126-VLOOKUP(B126, 'Пред.отч_разрез МО_ГП'!B:AA, 14, FALSE)</f>
        <v>#N/A</v>
      </c>
      <c r="AE126" s="81" t="e">
        <f>Q126-P126-VLOOKUP(B126, 'Пред.отч_разрез МО_ГП'!B:AA, 16, FALSE)</f>
        <v>#N/A</v>
      </c>
      <c r="AF126" s="81" t="e">
        <f>S126-R126-VLOOKUP(B126, 'Пред.отч_разрез МО_ГП'!B:AA, 18, FALSE)</f>
        <v>#N/A</v>
      </c>
      <c r="AG126" s="81" t="e">
        <f>U126-T126-VLOOKUP(B126, 'Пред.отч_разрез МО_ГП'!B:AA, 20, FALSE)</f>
        <v>#N/A</v>
      </c>
    </row>
    <row r="127" spans="1:33" ht="15" customHeight="1" x14ac:dyDescent="0.25">
      <c r="A127" s="22">
        <v>121</v>
      </c>
      <c r="B127" s="22"/>
      <c r="C127" s="46"/>
      <c r="D127" s="46"/>
      <c r="E127" s="46"/>
      <c r="F127" s="46"/>
      <c r="G127" s="46"/>
      <c r="H127" s="46"/>
      <c r="I127" s="46"/>
      <c r="J127" s="46"/>
      <c r="K127" s="46"/>
      <c r="L127" s="46"/>
      <c r="M127" s="46"/>
      <c r="N127" s="46"/>
      <c r="O127" s="46"/>
      <c r="P127" s="46"/>
      <c r="Q127" s="46"/>
      <c r="R127" s="46"/>
      <c r="S127" s="46"/>
      <c r="T127" s="46"/>
      <c r="U127" s="46"/>
      <c r="W127" s="22">
        <f t="shared" si="2"/>
        <v>0</v>
      </c>
      <c r="X127" s="46" t="e">
        <f>D127-C127-VLOOKUP(B127, 'Пред.отч_разрез МО_ГП'!B:AA, 3, FALSE)</f>
        <v>#N/A</v>
      </c>
      <c r="Y127" s="46" t="e">
        <f>F127-E127-VLOOKUP(B127, 'Пред.отч_разрез МО_ГП'!B:AA, 5, FALSE)</f>
        <v>#N/A</v>
      </c>
      <c r="Z127" s="46" t="e">
        <f>H127-G127-VLOOKUP(B127, 'Пред.отч_разрез МО_ГП'!B:AA, 7, FALSE)</f>
        <v>#N/A</v>
      </c>
      <c r="AA127" s="46" t="e">
        <f>J127-I127-VLOOKUP(B127, 'Пред.отч_разрез МО_ГП'!B:AA, 9, FALSE)</f>
        <v>#N/A</v>
      </c>
      <c r="AB127" s="81" t="e">
        <f>L127-K127-VLOOKUP(B127, 'Пред.отч_разрез МО_ГП'!B:AA, 11, FALSE)</f>
        <v>#N/A</v>
      </c>
      <c r="AC127" s="81" t="e">
        <f>N127-M127-VLOOKUP(B127, 'Пред.отч_разрез МО_ГП'!B:AA, 13, FALSE)</f>
        <v>#N/A</v>
      </c>
      <c r="AD127" s="81" t="e">
        <f>O127-VLOOKUP(B127, 'Пред.отч_разрез МО_ГП'!B:AA, 14, FALSE)</f>
        <v>#N/A</v>
      </c>
      <c r="AE127" s="81" t="e">
        <f>Q127-P127-VLOOKUP(B127, 'Пред.отч_разрез МО_ГП'!B:AA, 16, FALSE)</f>
        <v>#N/A</v>
      </c>
      <c r="AF127" s="81" t="e">
        <f>S127-R127-VLOOKUP(B127, 'Пред.отч_разрез МО_ГП'!B:AA, 18, FALSE)</f>
        <v>#N/A</v>
      </c>
      <c r="AG127" s="81" t="e">
        <f>U127-T127-VLOOKUP(B127, 'Пред.отч_разрез МО_ГП'!B:AA, 20, FALSE)</f>
        <v>#N/A</v>
      </c>
    </row>
    <row r="128" spans="1:33" ht="15" customHeight="1" x14ac:dyDescent="0.25">
      <c r="A128" s="22">
        <v>122</v>
      </c>
      <c r="B128" s="22"/>
      <c r="C128" s="46"/>
      <c r="D128" s="46"/>
      <c r="E128" s="46"/>
      <c r="F128" s="46"/>
      <c r="G128" s="46"/>
      <c r="H128" s="46"/>
      <c r="I128" s="46"/>
      <c r="J128" s="46"/>
      <c r="K128" s="46"/>
      <c r="L128" s="46"/>
      <c r="M128" s="46"/>
      <c r="N128" s="46"/>
      <c r="O128" s="46"/>
      <c r="P128" s="46"/>
      <c r="Q128" s="46"/>
      <c r="R128" s="46"/>
      <c r="S128" s="46"/>
      <c r="T128" s="46"/>
      <c r="U128" s="46"/>
      <c r="W128" s="22">
        <f t="shared" si="2"/>
        <v>0</v>
      </c>
      <c r="X128" s="46" t="e">
        <f>D128-C128-VLOOKUP(B128, 'Пред.отч_разрез МО_ГП'!B:AA, 3, FALSE)</f>
        <v>#N/A</v>
      </c>
      <c r="Y128" s="46" t="e">
        <f>F128-E128-VLOOKUP(B128, 'Пред.отч_разрез МО_ГП'!B:AA, 5, FALSE)</f>
        <v>#N/A</v>
      </c>
      <c r="Z128" s="46" t="e">
        <f>H128-G128-VLOOKUP(B128, 'Пред.отч_разрез МО_ГП'!B:AA, 7, FALSE)</f>
        <v>#N/A</v>
      </c>
      <c r="AA128" s="46" t="e">
        <f>J128-I128-VLOOKUP(B128, 'Пред.отч_разрез МО_ГП'!B:AA, 9, FALSE)</f>
        <v>#N/A</v>
      </c>
      <c r="AB128" s="81" t="e">
        <f>L128-K128-VLOOKUP(B128, 'Пред.отч_разрез МО_ГП'!B:AA, 11, FALSE)</f>
        <v>#N/A</v>
      </c>
      <c r="AC128" s="81" t="e">
        <f>N128-M128-VLOOKUP(B128, 'Пред.отч_разрез МО_ГП'!B:AA, 13, FALSE)</f>
        <v>#N/A</v>
      </c>
      <c r="AD128" s="81" t="e">
        <f>O128-VLOOKUP(B128, 'Пред.отч_разрез МО_ГП'!B:AA, 14, FALSE)</f>
        <v>#N/A</v>
      </c>
      <c r="AE128" s="81" t="e">
        <f>Q128-P128-VLOOKUP(B128, 'Пред.отч_разрез МО_ГП'!B:AA, 16, FALSE)</f>
        <v>#N/A</v>
      </c>
      <c r="AF128" s="81" t="e">
        <f>S128-R128-VLOOKUP(B128, 'Пред.отч_разрез МО_ГП'!B:AA, 18, FALSE)</f>
        <v>#N/A</v>
      </c>
      <c r="AG128" s="81" t="e">
        <f>U128-T128-VLOOKUP(B128, 'Пред.отч_разрез МО_ГП'!B:AA, 20, FALSE)</f>
        <v>#N/A</v>
      </c>
    </row>
    <row r="129" spans="1:33" ht="15" customHeight="1" x14ac:dyDescent="0.25">
      <c r="A129" s="22">
        <v>123</v>
      </c>
      <c r="B129" s="22"/>
      <c r="C129" s="46"/>
      <c r="D129" s="46"/>
      <c r="E129" s="46"/>
      <c r="F129" s="46"/>
      <c r="G129" s="46"/>
      <c r="H129" s="46"/>
      <c r="I129" s="46"/>
      <c r="J129" s="46"/>
      <c r="K129" s="46"/>
      <c r="L129" s="46"/>
      <c r="M129" s="46"/>
      <c r="N129" s="46"/>
      <c r="O129" s="46"/>
      <c r="P129" s="46"/>
      <c r="Q129" s="46"/>
      <c r="R129" s="46"/>
      <c r="S129" s="46"/>
      <c r="T129" s="46"/>
      <c r="U129" s="46"/>
      <c r="W129" s="22">
        <f t="shared" si="2"/>
        <v>0</v>
      </c>
      <c r="X129" s="46" t="e">
        <f>D129-C129-VLOOKUP(B129, 'Пред.отч_разрез МО_ГП'!B:AA, 3, FALSE)</f>
        <v>#N/A</v>
      </c>
      <c r="Y129" s="46" t="e">
        <f>F129-E129-VLOOKUP(B129, 'Пред.отч_разрез МО_ГП'!B:AA, 5, FALSE)</f>
        <v>#N/A</v>
      </c>
      <c r="Z129" s="46" t="e">
        <f>H129-G129-VLOOKUP(B129, 'Пред.отч_разрез МО_ГП'!B:AA, 7, FALSE)</f>
        <v>#N/A</v>
      </c>
      <c r="AA129" s="46" t="e">
        <f>J129-I129-VLOOKUP(B129, 'Пред.отч_разрез МО_ГП'!B:AA, 9, FALSE)</f>
        <v>#N/A</v>
      </c>
      <c r="AB129" s="81" t="e">
        <f>L129-K129-VLOOKUP(B129, 'Пред.отч_разрез МО_ГП'!B:AA, 11, FALSE)</f>
        <v>#N/A</v>
      </c>
      <c r="AC129" s="81" t="e">
        <f>N129-M129-VLOOKUP(B129, 'Пред.отч_разрез МО_ГП'!B:AA, 13, FALSE)</f>
        <v>#N/A</v>
      </c>
      <c r="AD129" s="81" t="e">
        <f>O129-VLOOKUP(B129, 'Пред.отч_разрез МО_ГП'!B:AA, 14, FALSE)</f>
        <v>#N/A</v>
      </c>
      <c r="AE129" s="81" t="e">
        <f>Q129-P129-VLOOKUP(B129, 'Пред.отч_разрез МО_ГП'!B:AA, 16, FALSE)</f>
        <v>#N/A</v>
      </c>
      <c r="AF129" s="81" t="e">
        <f>S129-R129-VLOOKUP(B129, 'Пред.отч_разрез МО_ГП'!B:AA, 18, FALSE)</f>
        <v>#N/A</v>
      </c>
      <c r="AG129" s="81" t="e">
        <f>U129-T129-VLOOKUP(B129, 'Пред.отч_разрез МО_ГП'!B:AA, 20, FALSE)</f>
        <v>#N/A</v>
      </c>
    </row>
    <row r="130" spans="1:33" ht="15" customHeight="1" x14ac:dyDescent="0.25">
      <c r="A130" s="22">
        <v>124</v>
      </c>
      <c r="B130" s="22"/>
      <c r="C130" s="46"/>
      <c r="D130" s="46"/>
      <c r="E130" s="46"/>
      <c r="F130" s="46"/>
      <c r="G130" s="46"/>
      <c r="H130" s="46"/>
      <c r="I130" s="46"/>
      <c r="J130" s="46"/>
      <c r="K130" s="46"/>
      <c r="L130" s="46"/>
      <c r="M130" s="46"/>
      <c r="N130" s="46"/>
      <c r="O130" s="46"/>
      <c r="P130" s="46"/>
      <c r="Q130" s="46"/>
      <c r="R130" s="46"/>
      <c r="S130" s="46"/>
      <c r="T130" s="46"/>
      <c r="U130" s="46"/>
      <c r="W130" s="22">
        <f t="shared" si="2"/>
        <v>0</v>
      </c>
      <c r="X130" s="46" t="e">
        <f>D130-C130-VLOOKUP(B130, 'Пред.отч_разрез МО_ГП'!B:AA, 3, FALSE)</f>
        <v>#N/A</v>
      </c>
      <c r="Y130" s="46" t="e">
        <f>F130-E130-VLOOKUP(B130, 'Пред.отч_разрез МО_ГП'!B:AA, 5, FALSE)</f>
        <v>#N/A</v>
      </c>
      <c r="Z130" s="46" t="e">
        <f>H130-G130-VLOOKUP(B130, 'Пред.отч_разрез МО_ГП'!B:AA, 7, FALSE)</f>
        <v>#N/A</v>
      </c>
      <c r="AA130" s="46" t="e">
        <f>J130-I130-VLOOKUP(B130, 'Пред.отч_разрез МО_ГП'!B:AA, 9, FALSE)</f>
        <v>#N/A</v>
      </c>
      <c r="AB130" s="81" t="e">
        <f>L130-K130-VLOOKUP(B130, 'Пред.отч_разрез МО_ГП'!B:AA, 11, FALSE)</f>
        <v>#N/A</v>
      </c>
      <c r="AC130" s="81" t="e">
        <f>N130-M130-VLOOKUP(B130, 'Пред.отч_разрез МО_ГП'!B:AA, 13, FALSE)</f>
        <v>#N/A</v>
      </c>
      <c r="AD130" s="81" t="e">
        <f>O130-VLOOKUP(B130, 'Пред.отч_разрез МО_ГП'!B:AA, 14, FALSE)</f>
        <v>#N/A</v>
      </c>
      <c r="AE130" s="81" t="e">
        <f>Q130-P130-VLOOKUP(B130, 'Пред.отч_разрез МО_ГП'!B:AA, 16, FALSE)</f>
        <v>#N/A</v>
      </c>
      <c r="AF130" s="81" t="e">
        <f>S130-R130-VLOOKUP(B130, 'Пред.отч_разрез МО_ГП'!B:AA, 18, FALSE)</f>
        <v>#N/A</v>
      </c>
      <c r="AG130" s="81" t="e">
        <f>U130-T130-VLOOKUP(B130, 'Пред.отч_разрез МО_ГП'!B:AA, 20, FALSE)</f>
        <v>#N/A</v>
      </c>
    </row>
    <row r="131" spans="1:33" ht="15" customHeight="1" x14ac:dyDescent="0.25">
      <c r="A131" s="22">
        <v>125</v>
      </c>
      <c r="B131" s="22"/>
      <c r="C131" s="46"/>
      <c r="D131" s="46"/>
      <c r="E131" s="46"/>
      <c r="F131" s="46"/>
      <c r="G131" s="46"/>
      <c r="H131" s="46"/>
      <c r="I131" s="46"/>
      <c r="J131" s="46"/>
      <c r="K131" s="46"/>
      <c r="L131" s="46"/>
      <c r="M131" s="46"/>
      <c r="N131" s="46"/>
      <c r="O131" s="46"/>
      <c r="P131" s="46"/>
      <c r="Q131" s="46"/>
      <c r="R131" s="46"/>
      <c r="S131" s="46"/>
      <c r="T131" s="46"/>
      <c r="U131" s="46"/>
      <c r="W131" s="22">
        <f t="shared" si="2"/>
        <v>0</v>
      </c>
      <c r="X131" s="46" t="e">
        <f>D131-C131-VLOOKUP(B131, 'Пред.отч_разрез МО_ГП'!B:AA, 3, FALSE)</f>
        <v>#N/A</v>
      </c>
      <c r="Y131" s="46" t="e">
        <f>F131-E131-VLOOKUP(B131, 'Пред.отч_разрез МО_ГП'!B:AA, 5, FALSE)</f>
        <v>#N/A</v>
      </c>
      <c r="Z131" s="46" t="e">
        <f>H131-G131-VLOOKUP(B131, 'Пред.отч_разрез МО_ГП'!B:AA, 7, FALSE)</f>
        <v>#N/A</v>
      </c>
      <c r="AA131" s="46" t="e">
        <f>J131-I131-VLOOKUP(B131, 'Пред.отч_разрез МО_ГП'!B:AA, 9, FALSE)</f>
        <v>#N/A</v>
      </c>
      <c r="AB131" s="81" t="e">
        <f>L131-K131-VLOOKUP(B131, 'Пред.отч_разрез МО_ГП'!B:AA, 11, FALSE)</f>
        <v>#N/A</v>
      </c>
      <c r="AC131" s="81" t="e">
        <f>N131-M131-VLOOKUP(B131, 'Пред.отч_разрез МО_ГП'!B:AA, 13, FALSE)</f>
        <v>#N/A</v>
      </c>
      <c r="AD131" s="81" t="e">
        <f>O131-VLOOKUP(B131, 'Пред.отч_разрез МО_ГП'!B:AA, 14, FALSE)</f>
        <v>#N/A</v>
      </c>
      <c r="AE131" s="81" t="e">
        <f>Q131-P131-VLOOKUP(B131, 'Пред.отч_разрез МО_ГП'!B:AA, 16, FALSE)</f>
        <v>#N/A</v>
      </c>
      <c r="AF131" s="81" t="e">
        <f>S131-R131-VLOOKUP(B131, 'Пред.отч_разрез МО_ГП'!B:AA, 18, FALSE)</f>
        <v>#N/A</v>
      </c>
      <c r="AG131" s="81" t="e">
        <f>U131-T131-VLOOKUP(B131, 'Пред.отч_разрез МО_ГП'!B:AA, 20, FALSE)</f>
        <v>#N/A</v>
      </c>
    </row>
    <row r="132" spans="1:33" ht="15" customHeight="1" x14ac:dyDescent="0.25">
      <c r="A132" s="22">
        <v>126</v>
      </c>
      <c r="B132" s="22"/>
      <c r="C132" s="46"/>
      <c r="D132" s="46"/>
      <c r="E132" s="46"/>
      <c r="F132" s="46"/>
      <c r="G132" s="46"/>
      <c r="H132" s="46"/>
      <c r="I132" s="46"/>
      <c r="J132" s="46"/>
      <c r="K132" s="46"/>
      <c r="L132" s="46"/>
      <c r="M132" s="46"/>
      <c r="N132" s="46"/>
      <c r="O132" s="46"/>
      <c r="P132" s="46"/>
      <c r="Q132" s="46"/>
      <c r="R132" s="46"/>
      <c r="S132" s="46"/>
      <c r="T132" s="46"/>
      <c r="U132" s="46"/>
      <c r="W132" s="22">
        <f t="shared" si="2"/>
        <v>0</v>
      </c>
      <c r="X132" s="46" t="e">
        <f>D132-C132-VLOOKUP(B132, 'Пред.отч_разрез МО_ГП'!B:AA, 3, FALSE)</f>
        <v>#N/A</v>
      </c>
      <c r="Y132" s="46" t="e">
        <f>F132-E132-VLOOKUP(B132, 'Пред.отч_разрез МО_ГП'!B:AA, 5, FALSE)</f>
        <v>#N/A</v>
      </c>
      <c r="Z132" s="46" t="e">
        <f>H132-G132-VLOOKUP(B132, 'Пред.отч_разрез МО_ГП'!B:AA, 7, FALSE)</f>
        <v>#N/A</v>
      </c>
      <c r="AA132" s="46" t="e">
        <f>J132-I132-VLOOKUP(B132, 'Пред.отч_разрез МО_ГП'!B:AA, 9, FALSE)</f>
        <v>#N/A</v>
      </c>
      <c r="AB132" s="81" t="e">
        <f>L132-K132-VLOOKUP(B132, 'Пред.отч_разрез МО_ГП'!B:AA, 11, FALSE)</f>
        <v>#N/A</v>
      </c>
      <c r="AC132" s="81" t="e">
        <f>N132-M132-VLOOKUP(B132, 'Пред.отч_разрез МО_ГП'!B:AA, 13, FALSE)</f>
        <v>#N/A</v>
      </c>
      <c r="AD132" s="81" t="e">
        <f>O132-VLOOKUP(B132, 'Пред.отч_разрез МО_ГП'!B:AA, 14, FALSE)</f>
        <v>#N/A</v>
      </c>
      <c r="AE132" s="81" t="e">
        <f>Q132-P132-VLOOKUP(B132, 'Пред.отч_разрез МО_ГП'!B:AA, 16, FALSE)</f>
        <v>#N/A</v>
      </c>
      <c r="AF132" s="81" t="e">
        <f>S132-R132-VLOOKUP(B132, 'Пред.отч_разрез МО_ГП'!B:AA, 18, FALSE)</f>
        <v>#N/A</v>
      </c>
      <c r="AG132" s="81" t="e">
        <f>U132-T132-VLOOKUP(B132, 'Пред.отч_разрез МО_ГП'!B:AA, 20, FALSE)</f>
        <v>#N/A</v>
      </c>
    </row>
    <row r="133" spans="1:33" ht="15" customHeight="1" x14ac:dyDescent="0.25">
      <c r="A133" s="22">
        <v>127</v>
      </c>
      <c r="B133" s="22"/>
      <c r="C133" s="46"/>
      <c r="D133" s="46"/>
      <c r="E133" s="46"/>
      <c r="F133" s="46"/>
      <c r="G133" s="46"/>
      <c r="H133" s="46"/>
      <c r="I133" s="46"/>
      <c r="J133" s="46"/>
      <c r="K133" s="46"/>
      <c r="L133" s="46"/>
      <c r="M133" s="46"/>
      <c r="N133" s="46"/>
      <c r="O133" s="46"/>
      <c r="P133" s="46"/>
      <c r="Q133" s="46"/>
      <c r="R133" s="46"/>
      <c r="S133" s="46"/>
      <c r="T133" s="46"/>
      <c r="U133" s="46"/>
      <c r="W133" s="22">
        <f t="shared" si="2"/>
        <v>0</v>
      </c>
      <c r="X133" s="46" t="e">
        <f>D133-C133-VLOOKUP(B133, 'Пред.отч_разрез МО_ГП'!B:AA, 3, FALSE)</f>
        <v>#N/A</v>
      </c>
      <c r="Y133" s="46" t="e">
        <f>F133-E133-VLOOKUP(B133, 'Пред.отч_разрез МО_ГП'!B:AA, 5, FALSE)</f>
        <v>#N/A</v>
      </c>
      <c r="Z133" s="46" t="e">
        <f>H133-G133-VLOOKUP(B133, 'Пред.отч_разрез МО_ГП'!B:AA, 7, FALSE)</f>
        <v>#N/A</v>
      </c>
      <c r="AA133" s="46" t="e">
        <f>J133-I133-VLOOKUP(B133, 'Пред.отч_разрез МО_ГП'!B:AA, 9, FALSE)</f>
        <v>#N/A</v>
      </c>
      <c r="AB133" s="81" t="e">
        <f>L133-K133-VLOOKUP(B133, 'Пред.отч_разрез МО_ГП'!B:AA, 11, FALSE)</f>
        <v>#N/A</v>
      </c>
      <c r="AC133" s="81" t="e">
        <f>N133-M133-VLOOKUP(B133, 'Пред.отч_разрез МО_ГП'!B:AA, 13, FALSE)</f>
        <v>#N/A</v>
      </c>
      <c r="AD133" s="81" t="e">
        <f>O133-VLOOKUP(B133, 'Пред.отч_разрез МО_ГП'!B:AA, 14, FALSE)</f>
        <v>#N/A</v>
      </c>
      <c r="AE133" s="81" t="e">
        <f>Q133-P133-VLOOKUP(B133, 'Пред.отч_разрез МО_ГП'!B:AA, 16, FALSE)</f>
        <v>#N/A</v>
      </c>
      <c r="AF133" s="81" t="e">
        <f>S133-R133-VLOOKUP(B133, 'Пред.отч_разрез МО_ГП'!B:AA, 18, FALSE)</f>
        <v>#N/A</v>
      </c>
      <c r="AG133" s="81" t="e">
        <f>U133-T133-VLOOKUP(B133, 'Пред.отч_разрез МО_ГП'!B:AA, 20, FALSE)</f>
        <v>#N/A</v>
      </c>
    </row>
    <row r="134" spans="1:33" ht="15" customHeight="1" x14ac:dyDescent="0.25">
      <c r="A134" s="22">
        <v>128</v>
      </c>
      <c r="B134" s="22"/>
      <c r="C134" s="46"/>
      <c r="D134" s="46"/>
      <c r="E134" s="46"/>
      <c r="F134" s="46"/>
      <c r="G134" s="46"/>
      <c r="H134" s="46"/>
      <c r="I134" s="46"/>
      <c r="J134" s="46"/>
      <c r="K134" s="46"/>
      <c r="L134" s="46"/>
      <c r="M134" s="46"/>
      <c r="N134" s="46"/>
      <c r="O134" s="46"/>
      <c r="P134" s="46"/>
      <c r="Q134" s="46"/>
      <c r="R134" s="46"/>
      <c r="S134" s="46"/>
      <c r="T134" s="46"/>
      <c r="U134" s="46"/>
      <c r="W134" s="22">
        <f t="shared" si="2"/>
        <v>0</v>
      </c>
      <c r="X134" s="46" t="e">
        <f>D134-C134-VLOOKUP(B134, 'Пред.отч_разрез МО_ГП'!B:AA, 3, FALSE)</f>
        <v>#N/A</v>
      </c>
      <c r="Y134" s="46" t="e">
        <f>F134-E134-VLOOKUP(B134, 'Пред.отч_разрез МО_ГП'!B:AA, 5, FALSE)</f>
        <v>#N/A</v>
      </c>
      <c r="Z134" s="46" t="e">
        <f>H134-G134-VLOOKUP(B134, 'Пред.отч_разрез МО_ГП'!B:AA, 7, FALSE)</f>
        <v>#N/A</v>
      </c>
      <c r="AA134" s="46" t="e">
        <f>J134-I134-VLOOKUP(B134, 'Пред.отч_разрез МО_ГП'!B:AA, 9, FALSE)</f>
        <v>#N/A</v>
      </c>
      <c r="AB134" s="81" t="e">
        <f>L134-K134-VLOOKUP(B134, 'Пред.отч_разрез МО_ГП'!B:AA, 11, FALSE)</f>
        <v>#N/A</v>
      </c>
      <c r="AC134" s="81" t="e">
        <f>N134-M134-VLOOKUP(B134, 'Пред.отч_разрез МО_ГП'!B:AA, 13, FALSE)</f>
        <v>#N/A</v>
      </c>
      <c r="AD134" s="81" t="e">
        <f>O134-VLOOKUP(B134, 'Пред.отч_разрез МО_ГП'!B:AA, 14, FALSE)</f>
        <v>#N/A</v>
      </c>
      <c r="AE134" s="81" t="e">
        <f>Q134-P134-VLOOKUP(B134, 'Пред.отч_разрез МО_ГП'!B:AA, 16, FALSE)</f>
        <v>#N/A</v>
      </c>
      <c r="AF134" s="81" t="e">
        <f>S134-R134-VLOOKUP(B134, 'Пред.отч_разрез МО_ГП'!B:AA, 18, FALSE)</f>
        <v>#N/A</v>
      </c>
      <c r="AG134" s="81" t="e">
        <f>U134-T134-VLOOKUP(B134, 'Пред.отч_разрез МО_ГП'!B:AA, 20, FALSE)</f>
        <v>#N/A</v>
      </c>
    </row>
    <row r="135" spans="1:33" ht="15" customHeight="1" x14ac:dyDescent="0.25">
      <c r="A135" s="22">
        <v>129</v>
      </c>
      <c r="B135" s="22"/>
      <c r="C135" s="46"/>
      <c r="D135" s="46"/>
      <c r="E135" s="46"/>
      <c r="F135" s="46"/>
      <c r="G135" s="46"/>
      <c r="H135" s="46"/>
      <c r="I135" s="46"/>
      <c r="J135" s="46"/>
      <c r="K135" s="46"/>
      <c r="L135" s="46"/>
      <c r="M135" s="46"/>
      <c r="N135" s="46"/>
      <c r="O135" s="46"/>
      <c r="P135" s="46"/>
      <c r="Q135" s="46"/>
      <c r="R135" s="46"/>
      <c r="S135" s="46"/>
      <c r="T135" s="46"/>
      <c r="U135" s="46"/>
      <c r="W135" s="22">
        <f t="shared" si="2"/>
        <v>0</v>
      </c>
      <c r="X135" s="46" t="e">
        <f>D135-C135-VLOOKUP(B135, 'Пред.отч_разрез МО_ГП'!B:AA, 3, FALSE)</f>
        <v>#N/A</v>
      </c>
      <c r="Y135" s="46" t="e">
        <f>F135-E135-VLOOKUP(B135, 'Пред.отч_разрез МО_ГП'!B:AA, 5, FALSE)</f>
        <v>#N/A</v>
      </c>
      <c r="Z135" s="46" t="e">
        <f>H135-G135-VLOOKUP(B135, 'Пред.отч_разрез МО_ГП'!B:AA, 7, FALSE)</f>
        <v>#N/A</v>
      </c>
      <c r="AA135" s="46" t="e">
        <f>J135-I135-VLOOKUP(B135, 'Пред.отч_разрез МО_ГП'!B:AA, 9, FALSE)</f>
        <v>#N/A</v>
      </c>
      <c r="AB135" s="81" t="e">
        <f>L135-K135-VLOOKUP(B135, 'Пред.отч_разрез МО_ГП'!B:AA, 11, FALSE)</f>
        <v>#N/A</v>
      </c>
      <c r="AC135" s="81" t="e">
        <f>N135-M135-VLOOKUP(B135, 'Пред.отч_разрез МО_ГП'!B:AA, 13, FALSE)</f>
        <v>#N/A</v>
      </c>
      <c r="AD135" s="81" t="e">
        <f>O135-VLOOKUP(B135, 'Пред.отч_разрез МО_ГП'!B:AA, 14, FALSE)</f>
        <v>#N/A</v>
      </c>
      <c r="AE135" s="81" t="e">
        <f>Q135-P135-VLOOKUP(B135, 'Пред.отч_разрез МО_ГП'!B:AA, 16, FALSE)</f>
        <v>#N/A</v>
      </c>
      <c r="AF135" s="81" t="e">
        <f>S135-R135-VLOOKUP(B135, 'Пред.отч_разрез МО_ГП'!B:AA, 18, FALSE)</f>
        <v>#N/A</v>
      </c>
      <c r="AG135" s="81" t="e">
        <f>U135-T135-VLOOKUP(B135, 'Пред.отч_разрез МО_ГП'!B:AA, 20, FALSE)</f>
        <v>#N/A</v>
      </c>
    </row>
    <row r="136" spans="1:33" ht="15" customHeight="1" x14ac:dyDescent="0.25">
      <c r="A136" s="22">
        <v>130</v>
      </c>
      <c r="B136" s="22"/>
      <c r="C136" s="46"/>
      <c r="D136" s="46"/>
      <c r="E136" s="46"/>
      <c r="F136" s="46"/>
      <c r="G136" s="46"/>
      <c r="H136" s="46"/>
      <c r="I136" s="46"/>
      <c r="J136" s="46"/>
      <c r="K136" s="46"/>
      <c r="L136" s="46"/>
      <c r="M136" s="46"/>
      <c r="N136" s="46"/>
      <c r="O136" s="46"/>
      <c r="P136" s="46"/>
      <c r="Q136" s="46"/>
      <c r="R136" s="46"/>
      <c r="S136" s="46"/>
      <c r="T136" s="46"/>
      <c r="U136" s="46"/>
      <c r="W136" s="22">
        <f t="shared" ref="W136:W199" si="3">B136</f>
        <v>0</v>
      </c>
      <c r="X136" s="46" t="e">
        <f>D136-C136-VLOOKUP(B136, 'Пред.отч_разрез МО_ГП'!B:AA, 3, FALSE)</f>
        <v>#N/A</v>
      </c>
      <c r="Y136" s="46" t="e">
        <f>F136-E136-VLOOKUP(B136, 'Пред.отч_разрез МО_ГП'!B:AA, 5, FALSE)</f>
        <v>#N/A</v>
      </c>
      <c r="Z136" s="46" t="e">
        <f>H136-G136-VLOOKUP(B136, 'Пред.отч_разрез МО_ГП'!B:AA, 7, FALSE)</f>
        <v>#N/A</v>
      </c>
      <c r="AA136" s="46" t="e">
        <f>J136-I136-VLOOKUP(B136, 'Пред.отч_разрез МО_ГП'!B:AA, 9, FALSE)</f>
        <v>#N/A</v>
      </c>
      <c r="AB136" s="81" t="e">
        <f>L136-K136-VLOOKUP(B136, 'Пред.отч_разрез МО_ГП'!B:AA, 11, FALSE)</f>
        <v>#N/A</v>
      </c>
      <c r="AC136" s="81" t="e">
        <f>N136-M136-VLOOKUP(B136, 'Пред.отч_разрез МО_ГП'!B:AA, 13, FALSE)</f>
        <v>#N/A</v>
      </c>
      <c r="AD136" s="81" t="e">
        <f>O136-VLOOKUP(B136, 'Пред.отч_разрез МО_ГП'!B:AA, 14, FALSE)</f>
        <v>#N/A</v>
      </c>
      <c r="AE136" s="81" t="e">
        <f>Q136-P136-VLOOKUP(B136, 'Пред.отч_разрез МО_ГП'!B:AA, 16, FALSE)</f>
        <v>#N/A</v>
      </c>
      <c r="AF136" s="81" t="e">
        <f>S136-R136-VLOOKUP(B136, 'Пред.отч_разрез МО_ГП'!B:AA, 18, FALSE)</f>
        <v>#N/A</v>
      </c>
      <c r="AG136" s="81" t="e">
        <f>U136-T136-VLOOKUP(B136, 'Пред.отч_разрез МО_ГП'!B:AA, 20, FALSE)</f>
        <v>#N/A</v>
      </c>
    </row>
    <row r="137" spans="1:33" ht="15" customHeight="1" x14ac:dyDescent="0.25">
      <c r="A137" s="22">
        <v>131</v>
      </c>
      <c r="B137" s="22"/>
      <c r="C137" s="46"/>
      <c r="D137" s="46"/>
      <c r="E137" s="46"/>
      <c r="F137" s="46"/>
      <c r="G137" s="46"/>
      <c r="H137" s="46"/>
      <c r="I137" s="46"/>
      <c r="J137" s="46"/>
      <c r="K137" s="46"/>
      <c r="L137" s="46"/>
      <c r="M137" s="46"/>
      <c r="N137" s="46"/>
      <c r="O137" s="46"/>
      <c r="P137" s="46"/>
      <c r="Q137" s="46"/>
      <c r="R137" s="46"/>
      <c r="S137" s="46"/>
      <c r="T137" s="46"/>
      <c r="U137" s="46"/>
      <c r="W137" s="22">
        <f t="shared" si="3"/>
        <v>0</v>
      </c>
      <c r="X137" s="46" t="e">
        <f>D137-C137-VLOOKUP(B137, 'Пред.отч_разрез МО_ГП'!B:AA, 3, FALSE)</f>
        <v>#N/A</v>
      </c>
      <c r="Y137" s="46" t="e">
        <f>F137-E137-VLOOKUP(B137, 'Пред.отч_разрез МО_ГП'!B:AA, 5, FALSE)</f>
        <v>#N/A</v>
      </c>
      <c r="Z137" s="46" t="e">
        <f>H137-G137-VLOOKUP(B137, 'Пред.отч_разрез МО_ГП'!B:AA, 7, FALSE)</f>
        <v>#N/A</v>
      </c>
      <c r="AA137" s="46" t="e">
        <f>J137-I137-VLOOKUP(B137, 'Пред.отч_разрез МО_ГП'!B:AA, 9, FALSE)</f>
        <v>#N/A</v>
      </c>
      <c r="AB137" s="81" t="e">
        <f>L137-K137-VLOOKUP(B137, 'Пред.отч_разрез МО_ГП'!B:AA, 11, FALSE)</f>
        <v>#N/A</v>
      </c>
      <c r="AC137" s="81" t="e">
        <f>N137-M137-VLOOKUP(B137, 'Пред.отч_разрез МО_ГП'!B:AA, 13, FALSE)</f>
        <v>#N/A</v>
      </c>
      <c r="AD137" s="81" t="e">
        <f>O137-VLOOKUP(B137, 'Пред.отч_разрез МО_ГП'!B:AA, 14, FALSE)</f>
        <v>#N/A</v>
      </c>
      <c r="AE137" s="81" t="e">
        <f>Q137-P137-VLOOKUP(B137, 'Пред.отч_разрез МО_ГП'!B:AA, 16, FALSE)</f>
        <v>#N/A</v>
      </c>
      <c r="AF137" s="81" t="e">
        <f>S137-R137-VLOOKUP(B137, 'Пред.отч_разрез МО_ГП'!B:AA, 18, FALSE)</f>
        <v>#N/A</v>
      </c>
      <c r="AG137" s="81" t="e">
        <f>U137-T137-VLOOKUP(B137, 'Пред.отч_разрез МО_ГП'!B:AA, 20, FALSE)</f>
        <v>#N/A</v>
      </c>
    </row>
    <row r="138" spans="1:33" ht="15" customHeight="1" x14ac:dyDescent="0.25">
      <c r="A138" s="22">
        <v>132</v>
      </c>
      <c r="B138" s="22"/>
      <c r="C138" s="46"/>
      <c r="D138" s="46"/>
      <c r="E138" s="46"/>
      <c r="F138" s="46"/>
      <c r="G138" s="46"/>
      <c r="H138" s="46"/>
      <c r="I138" s="46"/>
      <c r="J138" s="46"/>
      <c r="K138" s="46"/>
      <c r="L138" s="46"/>
      <c r="M138" s="46"/>
      <c r="N138" s="46"/>
      <c r="O138" s="46"/>
      <c r="P138" s="46"/>
      <c r="Q138" s="46"/>
      <c r="R138" s="46"/>
      <c r="S138" s="46"/>
      <c r="T138" s="46"/>
      <c r="U138" s="46"/>
      <c r="W138" s="22">
        <f t="shared" si="3"/>
        <v>0</v>
      </c>
      <c r="X138" s="46" t="e">
        <f>D138-C138-VLOOKUP(B138, 'Пред.отч_разрез МО_ГП'!B:AA, 3, FALSE)</f>
        <v>#N/A</v>
      </c>
      <c r="Y138" s="46" t="e">
        <f>F138-E138-VLOOKUP(B138, 'Пред.отч_разрез МО_ГП'!B:AA, 5, FALSE)</f>
        <v>#N/A</v>
      </c>
      <c r="Z138" s="46" t="e">
        <f>H138-G138-VLOOKUP(B138, 'Пред.отч_разрез МО_ГП'!B:AA, 7, FALSE)</f>
        <v>#N/A</v>
      </c>
      <c r="AA138" s="46" t="e">
        <f>J138-I138-VLOOKUP(B138, 'Пред.отч_разрез МО_ГП'!B:AA, 9, FALSE)</f>
        <v>#N/A</v>
      </c>
      <c r="AB138" s="81" t="e">
        <f>L138-K138-VLOOKUP(B138, 'Пред.отч_разрез МО_ГП'!B:AA, 11, FALSE)</f>
        <v>#N/A</v>
      </c>
      <c r="AC138" s="81" t="e">
        <f>N138-M138-VLOOKUP(B138, 'Пред.отч_разрез МО_ГП'!B:AA, 13, FALSE)</f>
        <v>#N/A</v>
      </c>
      <c r="AD138" s="81" t="e">
        <f>O138-VLOOKUP(B138, 'Пред.отч_разрез МО_ГП'!B:AA, 14, FALSE)</f>
        <v>#N/A</v>
      </c>
      <c r="AE138" s="81" t="e">
        <f>Q138-P138-VLOOKUP(B138, 'Пред.отч_разрез МО_ГП'!B:AA, 16, FALSE)</f>
        <v>#N/A</v>
      </c>
      <c r="AF138" s="81" t="e">
        <f>S138-R138-VLOOKUP(B138, 'Пред.отч_разрез МО_ГП'!B:AA, 18, FALSE)</f>
        <v>#N/A</v>
      </c>
      <c r="AG138" s="81" t="e">
        <f>U138-T138-VLOOKUP(B138, 'Пред.отч_разрез МО_ГП'!B:AA, 20, FALSE)</f>
        <v>#N/A</v>
      </c>
    </row>
    <row r="139" spans="1:33" ht="15" customHeight="1" x14ac:dyDescent="0.25">
      <c r="A139" s="22">
        <v>133</v>
      </c>
      <c r="B139" s="22"/>
      <c r="C139" s="46"/>
      <c r="D139" s="46"/>
      <c r="E139" s="46"/>
      <c r="F139" s="46"/>
      <c r="G139" s="46"/>
      <c r="H139" s="46"/>
      <c r="I139" s="46"/>
      <c r="J139" s="46"/>
      <c r="K139" s="46"/>
      <c r="L139" s="46"/>
      <c r="M139" s="46"/>
      <c r="N139" s="46"/>
      <c r="O139" s="46"/>
      <c r="P139" s="46"/>
      <c r="Q139" s="46"/>
      <c r="R139" s="46"/>
      <c r="S139" s="46"/>
      <c r="T139" s="46"/>
      <c r="U139" s="46"/>
      <c r="W139" s="22">
        <f t="shared" si="3"/>
        <v>0</v>
      </c>
      <c r="X139" s="46" t="e">
        <f>D139-C139-VLOOKUP(B139, 'Пред.отч_разрез МО_ГП'!B:AA, 3, FALSE)</f>
        <v>#N/A</v>
      </c>
      <c r="Y139" s="46" t="e">
        <f>F139-E139-VLOOKUP(B139, 'Пред.отч_разрез МО_ГП'!B:AA, 5, FALSE)</f>
        <v>#N/A</v>
      </c>
      <c r="Z139" s="46" t="e">
        <f>H139-G139-VLOOKUP(B139, 'Пред.отч_разрез МО_ГП'!B:AA, 7, FALSE)</f>
        <v>#N/A</v>
      </c>
      <c r="AA139" s="46" t="e">
        <f>J139-I139-VLOOKUP(B139, 'Пред.отч_разрез МО_ГП'!B:AA, 9, FALSE)</f>
        <v>#N/A</v>
      </c>
      <c r="AB139" s="81" t="e">
        <f>L139-K139-VLOOKUP(B139, 'Пред.отч_разрез МО_ГП'!B:AA, 11, FALSE)</f>
        <v>#N/A</v>
      </c>
      <c r="AC139" s="81" t="e">
        <f>N139-M139-VLOOKUP(B139, 'Пред.отч_разрез МО_ГП'!B:AA, 13, FALSE)</f>
        <v>#N/A</v>
      </c>
      <c r="AD139" s="81" t="e">
        <f>O139-VLOOKUP(B139, 'Пред.отч_разрез МО_ГП'!B:AA, 14, FALSE)</f>
        <v>#N/A</v>
      </c>
      <c r="AE139" s="81" t="e">
        <f>Q139-P139-VLOOKUP(B139, 'Пред.отч_разрез МО_ГП'!B:AA, 16, FALSE)</f>
        <v>#N/A</v>
      </c>
      <c r="AF139" s="81" t="e">
        <f>S139-R139-VLOOKUP(B139, 'Пред.отч_разрез МО_ГП'!B:AA, 18, FALSE)</f>
        <v>#N/A</v>
      </c>
      <c r="AG139" s="81" t="e">
        <f>U139-T139-VLOOKUP(B139, 'Пред.отч_разрез МО_ГП'!B:AA, 20, FALSE)</f>
        <v>#N/A</v>
      </c>
    </row>
    <row r="140" spans="1:33" ht="15" customHeight="1" x14ac:dyDescent="0.25">
      <c r="A140" s="22">
        <v>134</v>
      </c>
      <c r="B140" s="22"/>
      <c r="C140" s="46"/>
      <c r="D140" s="46"/>
      <c r="E140" s="46"/>
      <c r="F140" s="46"/>
      <c r="G140" s="46"/>
      <c r="H140" s="46"/>
      <c r="I140" s="46"/>
      <c r="J140" s="46"/>
      <c r="K140" s="46"/>
      <c r="L140" s="46"/>
      <c r="M140" s="46"/>
      <c r="N140" s="46"/>
      <c r="O140" s="46"/>
      <c r="P140" s="46"/>
      <c r="Q140" s="46"/>
      <c r="R140" s="46"/>
      <c r="S140" s="46"/>
      <c r="T140" s="46"/>
      <c r="U140" s="46"/>
      <c r="W140" s="22">
        <f t="shared" si="3"/>
        <v>0</v>
      </c>
      <c r="X140" s="46" t="e">
        <f>D140-C140-VLOOKUP(B140, 'Пред.отч_разрез МО_ГП'!B:AA, 3, FALSE)</f>
        <v>#N/A</v>
      </c>
      <c r="Y140" s="46" t="e">
        <f>F140-E140-VLOOKUP(B140, 'Пред.отч_разрез МО_ГП'!B:AA, 5, FALSE)</f>
        <v>#N/A</v>
      </c>
      <c r="Z140" s="46" t="e">
        <f>H140-G140-VLOOKUP(B140, 'Пред.отч_разрез МО_ГП'!B:AA, 7, FALSE)</f>
        <v>#N/A</v>
      </c>
      <c r="AA140" s="46" t="e">
        <f>J140-I140-VLOOKUP(B140, 'Пред.отч_разрез МО_ГП'!B:AA, 9, FALSE)</f>
        <v>#N/A</v>
      </c>
      <c r="AB140" s="81" t="e">
        <f>L140-K140-VLOOKUP(B140, 'Пред.отч_разрез МО_ГП'!B:AA, 11, FALSE)</f>
        <v>#N/A</v>
      </c>
      <c r="AC140" s="81" t="e">
        <f>N140-M140-VLOOKUP(B140, 'Пред.отч_разрез МО_ГП'!B:AA, 13, FALSE)</f>
        <v>#N/A</v>
      </c>
      <c r="AD140" s="81" t="e">
        <f>O140-VLOOKUP(B140, 'Пред.отч_разрез МО_ГП'!B:AA, 14, FALSE)</f>
        <v>#N/A</v>
      </c>
      <c r="AE140" s="81" t="e">
        <f>Q140-P140-VLOOKUP(B140, 'Пред.отч_разрез МО_ГП'!B:AA, 16, FALSE)</f>
        <v>#N/A</v>
      </c>
      <c r="AF140" s="81" t="e">
        <f>S140-R140-VLOOKUP(B140, 'Пред.отч_разрез МО_ГП'!B:AA, 18, FALSE)</f>
        <v>#N/A</v>
      </c>
      <c r="AG140" s="81" t="e">
        <f>U140-T140-VLOOKUP(B140, 'Пред.отч_разрез МО_ГП'!B:AA, 20, FALSE)</f>
        <v>#N/A</v>
      </c>
    </row>
    <row r="141" spans="1:33" ht="15" customHeight="1" x14ac:dyDescent="0.25">
      <c r="A141" s="22">
        <v>135</v>
      </c>
      <c r="B141" s="22"/>
      <c r="C141" s="46"/>
      <c r="D141" s="46"/>
      <c r="E141" s="46"/>
      <c r="F141" s="46"/>
      <c r="G141" s="46"/>
      <c r="H141" s="46"/>
      <c r="I141" s="46"/>
      <c r="J141" s="46"/>
      <c r="K141" s="46"/>
      <c r="L141" s="46"/>
      <c r="M141" s="46"/>
      <c r="N141" s="46"/>
      <c r="O141" s="46"/>
      <c r="P141" s="46"/>
      <c r="Q141" s="46"/>
      <c r="R141" s="46"/>
      <c r="S141" s="46"/>
      <c r="T141" s="46"/>
      <c r="U141" s="46"/>
      <c r="W141" s="22">
        <f t="shared" si="3"/>
        <v>0</v>
      </c>
      <c r="X141" s="46" t="e">
        <f>D141-C141-VLOOKUP(B141, 'Пред.отч_разрез МО_ГП'!B:AA, 3, FALSE)</f>
        <v>#N/A</v>
      </c>
      <c r="Y141" s="46" t="e">
        <f>F141-E141-VLOOKUP(B141, 'Пред.отч_разрез МО_ГП'!B:AA, 5, FALSE)</f>
        <v>#N/A</v>
      </c>
      <c r="Z141" s="46" t="e">
        <f>H141-G141-VLOOKUP(B141, 'Пред.отч_разрез МО_ГП'!B:AA, 7, FALSE)</f>
        <v>#N/A</v>
      </c>
      <c r="AA141" s="46" t="e">
        <f>J141-I141-VLOOKUP(B141, 'Пред.отч_разрез МО_ГП'!B:AA, 9, FALSE)</f>
        <v>#N/A</v>
      </c>
      <c r="AB141" s="81" t="e">
        <f>L141-K141-VLOOKUP(B141, 'Пред.отч_разрез МО_ГП'!B:AA, 11, FALSE)</f>
        <v>#N/A</v>
      </c>
      <c r="AC141" s="81" t="e">
        <f>N141-M141-VLOOKUP(B141, 'Пред.отч_разрез МО_ГП'!B:AA, 13, FALSE)</f>
        <v>#N/A</v>
      </c>
      <c r="AD141" s="81" t="e">
        <f>O141-VLOOKUP(B141, 'Пред.отч_разрез МО_ГП'!B:AA, 14, FALSE)</f>
        <v>#N/A</v>
      </c>
      <c r="AE141" s="81" t="e">
        <f>Q141-P141-VLOOKUP(B141, 'Пред.отч_разрез МО_ГП'!B:AA, 16, FALSE)</f>
        <v>#N/A</v>
      </c>
      <c r="AF141" s="81" t="e">
        <f>S141-R141-VLOOKUP(B141, 'Пред.отч_разрез МО_ГП'!B:AA, 18, FALSE)</f>
        <v>#N/A</v>
      </c>
      <c r="AG141" s="81" t="e">
        <f>U141-T141-VLOOKUP(B141, 'Пред.отч_разрез МО_ГП'!B:AA, 20, FALSE)</f>
        <v>#N/A</v>
      </c>
    </row>
    <row r="142" spans="1:33" ht="15" customHeight="1" x14ac:dyDescent="0.25">
      <c r="A142" s="22">
        <v>136</v>
      </c>
      <c r="B142" s="22"/>
      <c r="C142" s="46"/>
      <c r="D142" s="46"/>
      <c r="E142" s="46"/>
      <c r="F142" s="46"/>
      <c r="G142" s="46"/>
      <c r="H142" s="46"/>
      <c r="I142" s="46"/>
      <c r="J142" s="46"/>
      <c r="K142" s="46"/>
      <c r="L142" s="46"/>
      <c r="M142" s="46"/>
      <c r="N142" s="46"/>
      <c r="O142" s="46"/>
      <c r="P142" s="46"/>
      <c r="Q142" s="46"/>
      <c r="R142" s="46"/>
      <c r="S142" s="46"/>
      <c r="T142" s="46"/>
      <c r="U142" s="46"/>
      <c r="W142" s="22">
        <f t="shared" si="3"/>
        <v>0</v>
      </c>
      <c r="X142" s="46" t="e">
        <f>D142-C142-VLOOKUP(B142, 'Пред.отч_разрез МО_ГП'!B:AA, 3, FALSE)</f>
        <v>#N/A</v>
      </c>
      <c r="Y142" s="46" t="e">
        <f>F142-E142-VLOOKUP(B142, 'Пред.отч_разрез МО_ГП'!B:AA, 5, FALSE)</f>
        <v>#N/A</v>
      </c>
      <c r="Z142" s="46" t="e">
        <f>H142-G142-VLOOKUP(B142, 'Пред.отч_разрез МО_ГП'!B:AA, 7, FALSE)</f>
        <v>#N/A</v>
      </c>
      <c r="AA142" s="46" t="e">
        <f>J142-I142-VLOOKUP(B142, 'Пред.отч_разрез МО_ГП'!B:AA, 9, FALSE)</f>
        <v>#N/A</v>
      </c>
      <c r="AB142" s="81" t="e">
        <f>L142-K142-VLOOKUP(B142, 'Пред.отч_разрез МО_ГП'!B:AA, 11, FALSE)</f>
        <v>#N/A</v>
      </c>
      <c r="AC142" s="81" t="e">
        <f>N142-M142-VLOOKUP(B142, 'Пред.отч_разрез МО_ГП'!B:AA, 13, FALSE)</f>
        <v>#N/A</v>
      </c>
      <c r="AD142" s="81" t="e">
        <f>O142-VLOOKUP(B142, 'Пред.отч_разрез МО_ГП'!B:AA, 14, FALSE)</f>
        <v>#N/A</v>
      </c>
      <c r="AE142" s="81" t="e">
        <f>Q142-P142-VLOOKUP(B142, 'Пред.отч_разрез МО_ГП'!B:AA, 16, FALSE)</f>
        <v>#N/A</v>
      </c>
      <c r="AF142" s="81" t="e">
        <f>S142-R142-VLOOKUP(B142, 'Пред.отч_разрез МО_ГП'!B:AA, 18, FALSE)</f>
        <v>#N/A</v>
      </c>
      <c r="AG142" s="81" t="e">
        <f>U142-T142-VLOOKUP(B142, 'Пред.отч_разрез МО_ГП'!B:AA, 20, FALSE)</f>
        <v>#N/A</v>
      </c>
    </row>
    <row r="143" spans="1:33" ht="15" customHeight="1" x14ac:dyDescent="0.25">
      <c r="A143" s="22">
        <v>137</v>
      </c>
      <c r="B143" s="22"/>
      <c r="C143" s="46"/>
      <c r="D143" s="46"/>
      <c r="E143" s="46"/>
      <c r="F143" s="46"/>
      <c r="G143" s="46"/>
      <c r="H143" s="46"/>
      <c r="I143" s="46"/>
      <c r="J143" s="46"/>
      <c r="K143" s="46"/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W143" s="22">
        <f t="shared" si="3"/>
        <v>0</v>
      </c>
      <c r="X143" s="46" t="e">
        <f>D143-C143-VLOOKUP(B143, 'Пред.отч_разрез МО_ГП'!B:AA, 3, FALSE)</f>
        <v>#N/A</v>
      </c>
      <c r="Y143" s="46" t="e">
        <f>F143-E143-VLOOKUP(B143, 'Пред.отч_разрез МО_ГП'!B:AA, 5, FALSE)</f>
        <v>#N/A</v>
      </c>
      <c r="Z143" s="46" t="e">
        <f>H143-G143-VLOOKUP(B143, 'Пред.отч_разрез МО_ГП'!B:AA, 7, FALSE)</f>
        <v>#N/A</v>
      </c>
      <c r="AA143" s="46" t="e">
        <f>J143-I143-VLOOKUP(B143, 'Пред.отч_разрез МО_ГП'!B:AA, 9, FALSE)</f>
        <v>#N/A</v>
      </c>
      <c r="AB143" s="81" t="e">
        <f>L143-K143-VLOOKUP(B143, 'Пред.отч_разрез МО_ГП'!B:AA, 11, FALSE)</f>
        <v>#N/A</v>
      </c>
      <c r="AC143" s="81" t="e">
        <f>N143-M143-VLOOKUP(B143, 'Пред.отч_разрез МО_ГП'!B:AA, 13, FALSE)</f>
        <v>#N/A</v>
      </c>
      <c r="AD143" s="81" t="e">
        <f>O143-VLOOKUP(B143, 'Пред.отч_разрез МО_ГП'!B:AA, 14, FALSE)</f>
        <v>#N/A</v>
      </c>
      <c r="AE143" s="81" t="e">
        <f>Q143-P143-VLOOKUP(B143, 'Пред.отч_разрез МО_ГП'!B:AA, 16, FALSE)</f>
        <v>#N/A</v>
      </c>
      <c r="AF143" s="81" t="e">
        <f>S143-R143-VLOOKUP(B143, 'Пред.отч_разрез МО_ГП'!B:AA, 18, FALSE)</f>
        <v>#N/A</v>
      </c>
      <c r="AG143" s="81" t="e">
        <f>U143-T143-VLOOKUP(B143, 'Пред.отч_разрез МО_ГП'!B:AA, 20, FALSE)</f>
        <v>#N/A</v>
      </c>
    </row>
    <row r="144" spans="1:33" ht="15" customHeight="1" x14ac:dyDescent="0.25">
      <c r="A144" s="22">
        <v>138</v>
      </c>
      <c r="B144" s="22"/>
      <c r="C144" s="46"/>
      <c r="D144" s="46"/>
      <c r="E144" s="46"/>
      <c r="F144" s="46"/>
      <c r="G144" s="46"/>
      <c r="H144" s="46"/>
      <c r="I144" s="46"/>
      <c r="J144" s="46"/>
      <c r="K144" s="46"/>
      <c r="L144" s="46"/>
      <c r="M144" s="46"/>
      <c r="N144" s="46"/>
      <c r="O144" s="46"/>
      <c r="P144" s="46"/>
      <c r="Q144" s="46"/>
      <c r="R144" s="46"/>
      <c r="S144" s="46"/>
      <c r="T144" s="46"/>
      <c r="U144" s="46"/>
      <c r="W144" s="22">
        <f t="shared" si="3"/>
        <v>0</v>
      </c>
      <c r="X144" s="46" t="e">
        <f>D144-C144-VLOOKUP(B144, 'Пред.отч_разрез МО_ГП'!B:AA, 3, FALSE)</f>
        <v>#N/A</v>
      </c>
      <c r="Y144" s="46" t="e">
        <f>F144-E144-VLOOKUP(B144, 'Пред.отч_разрез МО_ГП'!B:AA, 5, FALSE)</f>
        <v>#N/A</v>
      </c>
      <c r="Z144" s="46" t="e">
        <f>H144-G144-VLOOKUP(B144, 'Пред.отч_разрез МО_ГП'!B:AA, 7, FALSE)</f>
        <v>#N/A</v>
      </c>
      <c r="AA144" s="46" t="e">
        <f>J144-I144-VLOOKUP(B144, 'Пред.отч_разрез МО_ГП'!B:AA, 9, FALSE)</f>
        <v>#N/A</v>
      </c>
      <c r="AB144" s="81" t="e">
        <f>L144-K144-VLOOKUP(B144, 'Пред.отч_разрез МО_ГП'!B:AA, 11, FALSE)</f>
        <v>#N/A</v>
      </c>
      <c r="AC144" s="81" t="e">
        <f>N144-M144-VLOOKUP(B144, 'Пред.отч_разрез МО_ГП'!B:AA, 13, FALSE)</f>
        <v>#N/A</v>
      </c>
      <c r="AD144" s="81" t="e">
        <f>O144-VLOOKUP(B144, 'Пред.отч_разрез МО_ГП'!B:AA, 14, FALSE)</f>
        <v>#N/A</v>
      </c>
      <c r="AE144" s="81" t="e">
        <f>Q144-P144-VLOOKUP(B144, 'Пред.отч_разрез МО_ГП'!B:AA, 16, FALSE)</f>
        <v>#N/A</v>
      </c>
      <c r="AF144" s="81" t="e">
        <f>S144-R144-VLOOKUP(B144, 'Пред.отч_разрез МО_ГП'!B:AA, 18, FALSE)</f>
        <v>#N/A</v>
      </c>
      <c r="AG144" s="81" t="e">
        <f>U144-T144-VLOOKUP(B144, 'Пред.отч_разрез МО_ГП'!B:AA, 20, FALSE)</f>
        <v>#N/A</v>
      </c>
    </row>
    <row r="145" spans="1:33" ht="15" customHeight="1" x14ac:dyDescent="0.25">
      <c r="A145" s="22">
        <v>139</v>
      </c>
      <c r="B145" s="22"/>
      <c r="C145" s="46"/>
      <c r="D145" s="46"/>
      <c r="E145" s="46"/>
      <c r="F145" s="46"/>
      <c r="G145" s="46"/>
      <c r="H145" s="46"/>
      <c r="I145" s="46"/>
      <c r="J145" s="46"/>
      <c r="K145" s="46"/>
      <c r="L145" s="46"/>
      <c r="M145" s="46"/>
      <c r="N145" s="46"/>
      <c r="O145" s="46"/>
      <c r="P145" s="46"/>
      <c r="Q145" s="46"/>
      <c r="R145" s="46"/>
      <c r="S145" s="46"/>
      <c r="T145" s="46"/>
      <c r="U145" s="46"/>
      <c r="W145" s="22">
        <f t="shared" si="3"/>
        <v>0</v>
      </c>
      <c r="X145" s="46" t="e">
        <f>D145-C145-VLOOKUP(B145, 'Пред.отч_разрез МО_ГП'!B:AA, 3, FALSE)</f>
        <v>#N/A</v>
      </c>
      <c r="Y145" s="46" t="e">
        <f>F145-E145-VLOOKUP(B145, 'Пред.отч_разрез МО_ГП'!B:AA, 5, FALSE)</f>
        <v>#N/A</v>
      </c>
      <c r="Z145" s="46" t="e">
        <f>H145-G145-VLOOKUP(B145, 'Пред.отч_разрез МО_ГП'!B:AA, 7, FALSE)</f>
        <v>#N/A</v>
      </c>
      <c r="AA145" s="46" t="e">
        <f>J145-I145-VLOOKUP(B145, 'Пред.отч_разрез МО_ГП'!B:AA, 9, FALSE)</f>
        <v>#N/A</v>
      </c>
      <c r="AB145" s="81" t="e">
        <f>L145-K145-VLOOKUP(B145, 'Пред.отч_разрез МО_ГП'!B:AA, 11, FALSE)</f>
        <v>#N/A</v>
      </c>
      <c r="AC145" s="81" t="e">
        <f>N145-M145-VLOOKUP(B145, 'Пред.отч_разрез МО_ГП'!B:AA, 13, FALSE)</f>
        <v>#N/A</v>
      </c>
      <c r="AD145" s="81" t="e">
        <f>O145-VLOOKUP(B145, 'Пред.отч_разрез МО_ГП'!B:AA, 14, FALSE)</f>
        <v>#N/A</v>
      </c>
      <c r="AE145" s="81" t="e">
        <f>Q145-P145-VLOOKUP(B145, 'Пред.отч_разрез МО_ГП'!B:AA, 16, FALSE)</f>
        <v>#N/A</v>
      </c>
      <c r="AF145" s="81" t="e">
        <f>S145-R145-VLOOKUP(B145, 'Пред.отч_разрез МО_ГП'!B:AA, 18, FALSE)</f>
        <v>#N/A</v>
      </c>
      <c r="AG145" s="81" t="e">
        <f>U145-T145-VLOOKUP(B145, 'Пред.отч_разрез МО_ГП'!B:AA, 20, FALSE)</f>
        <v>#N/A</v>
      </c>
    </row>
    <row r="146" spans="1:33" ht="15" customHeight="1" x14ac:dyDescent="0.25">
      <c r="A146" s="22">
        <v>140</v>
      </c>
      <c r="B146" s="22"/>
      <c r="C146" s="46"/>
      <c r="D146" s="46"/>
      <c r="E146" s="46"/>
      <c r="F146" s="46"/>
      <c r="G146" s="46"/>
      <c r="H146" s="46"/>
      <c r="I146" s="46"/>
      <c r="J146" s="46"/>
      <c r="K146" s="46"/>
      <c r="L146" s="46"/>
      <c r="M146" s="46"/>
      <c r="N146" s="46"/>
      <c r="O146" s="46"/>
      <c r="P146" s="46"/>
      <c r="Q146" s="46"/>
      <c r="R146" s="46"/>
      <c r="S146" s="46"/>
      <c r="T146" s="46"/>
      <c r="U146" s="46"/>
      <c r="W146" s="22">
        <f t="shared" si="3"/>
        <v>0</v>
      </c>
      <c r="X146" s="46" t="e">
        <f>D146-C146-VLOOKUP(B146, 'Пред.отч_разрез МО_ГП'!B:AA, 3, FALSE)</f>
        <v>#N/A</v>
      </c>
      <c r="Y146" s="46" t="e">
        <f>F146-E146-VLOOKUP(B146, 'Пред.отч_разрез МО_ГП'!B:AA, 5, FALSE)</f>
        <v>#N/A</v>
      </c>
      <c r="Z146" s="46" t="e">
        <f>H146-G146-VLOOKUP(B146, 'Пред.отч_разрез МО_ГП'!B:AA, 7, FALSE)</f>
        <v>#N/A</v>
      </c>
      <c r="AA146" s="46" t="e">
        <f>J146-I146-VLOOKUP(B146, 'Пред.отч_разрез МО_ГП'!B:AA, 9, FALSE)</f>
        <v>#N/A</v>
      </c>
      <c r="AB146" s="81" t="e">
        <f>L146-K146-VLOOKUP(B146, 'Пред.отч_разрез МО_ГП'!B:AA, 11, FALSE)</f>
        <v>#N/A</v>
      </c>
      <c r="AC146" s="81" t="e">
        <f>N146-M146-VLOOKUP(B146, 'Пред.отч_разрез МО_ГП'!B:AA, 13, FALSE)</f>
        <v>#N/A</v>
      </c>
      <c r="AD146" s="81" t="e">
        <f>O146-VLOOKUP(B146, 'Пред.отч_разрез МО_ГП'!B:AA, 14, FALSE)</f>
        <v>#N/A</v>
      </c>
      <c r="AE146" s="81" t="e">
        <f>Q146-P146-VLOOKUP(B146, 'Пред.отч_разрез МО_ГП'!B:AA, 16, FALSE)</f>
        <v>#N/A</v>
      </c>
      <c r="AF146" s="81" t="e">
        <f>S146-R146-VLOOKUP(B146, 'Пред.отч_разрез МО_ГП'!B:AA, 18, FALSE)</f>
        <v>#N/A</v>
      </c>
      <c r="AG146" s="81" t="e">
        <f>U146-T146-VLOOKUP(B146, 'Пред.отч_разрез МО_ГП'!B:AA, 20, FALSE)</f>
        <v>#N/A</v>
      </c>
    </row>
    <row r="147" spans="1:33" ht="15" customHeight="1" x14ac:dyDescent="0.25">
      <c r="A147" s="22">
        <v>141</v>
      </c>
      <c r="B147" s="22"/>
      <c r="C147" s="46"/>
      <c r="D147" s="46"/>
      <c r="E147" s="46"/>
      <c r="F147" s="46"/>
      <c r="G147" s="46"/>
      <c r="H147" s="46"/>
      <c r="I147" s="46"/>
      <c r="J147" s="46"/>
      <c r="K147" s="46"/>
      <c r="L147" s="46"/>
      <c r="M147" s="46"/>
      <c r="N147" s="46"/>
      <c r="O147" s="46"/>
      <c r="P147" s="46"/>
      <c r="Q147" s="46"/>
      <c r="R147" s="46"/>
      <c r="S147" s="46"/>
      <c r="T147" s="46"/>
      <c r="U147" s="46"/>
      <c r="W147" s="22">
        <f t="shared" si="3"/>
        <v>0</v>
      </c>
      <c r="X147" s="46" t="e">
        <f>D147-C147-VLOOKUP(B147, 'Пред.отч_разрез МО_ГП'!B:AA, 3, FALSE)</f>
        <v>#N/A</v>
      </c>
      <c r="Y147" s="46" t="e">
        <f>F147-E147-VLOOKUP(B147, 'Пред.отч_разрез МО_ГП'!B:AA, 5, FALSE)</f>
        <v>#N/A</v>
      </c>
      <c r="Z147" s="46" t="e">
        <f>H147-G147-VLOOKUP(B147, 'Пред.отч_разрез МО_ГП'!B:AA, 7, FALSE)</f>
        <v>#N/A</v>
      </c>
      <c r="AA147" s="46" t="e">
        <f>J147-I147-VLOOKUP(B147, 'Пред.отч_разрез МО_ГП'!B:AA, 9, FALSE)</f>
        <v>#N/A</v>
      </c>
      <c r="AB147" s="81" t="e">
        <f>L147-K147-VLOOKUP(B147, 'Пред.отч_разрез МО_ГП'!B:AA, 11, FALSE)</f>
        <v>#N/A</v>
      </c>
      <c r="AC147" s="81" t="e">
        <f>N147-M147-VLOOKUP(B147, 'Пред.отч_разрез МО_ГП'!B:AA, 13, FALSE)</f>
        <v>#N/A</v>
      </c>
      <c r="AD147" s="81" t="e">
        <f>O147-VLOOKUP(B147, 'Пред.отч_разрез МО_ГП'!B:AA, 14, FALSE)</f>
        <v>#N/A</v>
      </c>
      <c r="AE147" s="81" t="e">
        <f>Q147-P147-VLOOKUP(B147, 'Пред.отч_разрез МО_ГП'!B:AA, 16, FALSE)</f>
        <v>#N/A</v>
      </c>
      <c r="AF147" s="81" t="e">
        <f>S147-R147-VLOOKUP(B147, 'Пред.отч_разрез МО_ГП'!B:AA, 18, FALSE)</f>
        <v>#N/A</v>
      </c>
      <c r="AG147" s="81" t="e">
        <f>U147-T147-VLOOKUP(B147, 'Пред.отч_разрез МО_ГП'!B:AA, 20, FALSE)</f>
        <v>#N/A</v>
      </c>
    </row>
    <row r="148" spans="1:33" ht="15" customHeight="1" x14ac:dyDescent="0.25">
      <c r="A148" s="22">
        <v>142</v>
      </c>
      <c r="B148" s="22"/>
      <c r="C148" s="46"/>
      <c r="D148" s="46"/>
      <c r="E148" s="46"/>
      <c r="F148" s="46"/>
      <c r="G148" s="46"/>
      <c r="H148" s="46"/>
      <c r="I148" s="46"/>
      <c r="J148" s="46"/>
      <c r="K148" s="46"/>
      <c r="L148" s="46"/>
      <c r="M148" s="46"/>
      <c r="N148" s="46"/>
      <c r="O148" s="46"/>
      <c r="P148" s="46"/>
      <c r="Q148" s="46"/>
      <c r="R148" s="46"/>
      <c r="S148" s="46"/>
      <c r="T148" s="46"/>
      <c r="U148" s="46"/>
      <c r="W148" s="22">
        <f t="shared" si="3"/>
        <v>0</v>
      </c>
      <c r="X148" s="46" t="e">
        <f>D148-C148-VLOOKUP(B148, 'Пред.отч_разрез МО_ГП'!B:AA, 3, FALSE)</f>
        <v>#N/A</v>
      </c>
      <c r="Y148" s="46" t="e">
        <f>F148-E148-VLOOKUP(B148, 'Пред.отч_разрез МО_ГП'!B:AA, 5, FALSE)</f>
        <v>#N/A</v>
      </c>
      <c r="Z148" s="46" t="e">
        <f>H148-G148-VLOOKUP(B148, 'Пред.отч_разрез МО_ГП'!B:AA, 7, FALSE)</f>
        <v>#N/A</v>
      </c>
      <c r="AA148" s="46" t="e">
        <f>J148-I148-VLOOKUP(B148, 'Пред.отч_разрез МО_ГП'!B:AA, 9, FALSE)</f>
        <v>#N/A</v>
      </c>
      <c r="AB148" s="81" t="e">
        <f>L148-K148-VLOOKUP(B148, 'Пред.отч_разрез МО_ГП'!B:AA, 11, FALSE)</f>
        <v>#N/A</v>
      </c>
      <c r="AC148" s="81" t="e">
        <f>N148-M148-VLOOKUP(B148, 'Пред.отч_разрез МО_ГП'!B:AA, 13, FALSE)</f>
        <v>#N/A</v>
      </c>
      <c r="AD148" s="81" t="e">
        <f>O148-VLOOKUP(B148, 'Пред.отч_разрез МО_ГП'!B:AA, 14, FALSE)</f>
        <v>#N/A</v>
      </c>
      <c r="AE148" s="81" t="e">
        <f>Q148-P148-VLOOKUP(B148, 'Пред.отч_разрез МО_ГП'!B:AA, 16, FALSE)</f>
        <v>#N/A</v>
      </c>
      <c r="AF148" s="81" t="e">
        <f>S148-R148-VLOOKUP(B148, 'Пред.отч_разрез МО_ГП'!B:AA, 18, FALSE)</f>
        <v>#N/A</v>
      </c>
      <c r="AG148" s="81" t="e">
        <f>U148-T148-VLOOKUP(B148, 'Пред.отч_разрез МО_ГП'!B:AA, 20, FALSE)</f>
        <v>#N/A</v>
      </c>
    </row>
    <row r="149" spans="1:33" ht="15" customHeight="1" x14ac:dyDescent="0.25">
      <c r="A149" s="22">
        <v>143</v>
      </c>
      <c r="B149" s="22"/>
      <c r="C149" s="46"/>
      <c r="D149" s="46"/>
      <c r="E149" s="46"/>
      <c r="F149" s="46"/>
      <c r="G149" s="46"/>
      <c r="H149" s="46"/>
      <c r="I149" s="46"/>
      <c r="J149" s="46"/>
      <c r="K149" s="46"/>
      <c r="L149" s="46"/>
      <c r="M149" s="46"/>
      <c r="N149" s="46"/>
      <c r="O149" s="46"/>
      <c r="P149" s="46"/>
      <c r="Q149" s="46"/>
      <c r="R149" s="46"/>
      <c r="S149" s="46"/>
      <c r="T149" s="46"/>
      <c r="U149" s="46"/>
      <c r="W149" s="22">
        <f t="shared" si="3"/>
        <v>0</v>
      </c>
      <c r="X149" s="46" t="e">
        <f>D149-C149-VLOOKUP(B149, 'Пред.отч_разрез МО_ГП'!B:AA, 3, FALSE)</f>
        <v>#N/A</v>
      </c>
      <c r="Y149" s="46" t="e">
        <f>F149-E149-VLOOKUP(B149, 'Пред.отч_разрез МО_ГП'!B:AA, 5, FALSE)</f>
        <v>#N/A</v>
      </c>
      <c r="Z149" s="46" t="e">
        <f>H149-G149-VLOOKUP(B149, 'Пред.отч_разрез МО_ГП'!B:AA, 7, FALSE)</f>
        <v>#N/A</v>
      </c>
      <c r="AA149" s="46" t="e">
        <f>J149-I149-VLOOKUP(B149, 'Пред.отч_разрез МО_ГП'!B:AA, 9, FALSE)</f>
        <v>#N/A</v>
      </c>
      <c r="AB149" s="81" t="e">
        <f>L149-K149-VLOOKUP(B149, 'Пред.отч_разрез МО_ГП'!B:AA, 11, FALSE)</f>
        <v>#N/A</v>
      </c>
      <c r="AC149" s="81" t="e">
        <f>N149-M149-VLOOKUP(B149, 'Пред.отч_разрез МО_ГП'!B:AA, 13, FALSE)</f>
        <v>#N/A</v>
      </c>
      <c r="AD149" s="81" t="e">
        <f>O149-VLOOKUP(B149, 'Пред.отч_разрез МО_ГП'!B:AA, 14, FALSE)</f>
        <v>#N/A</v>
      </c>
      <c r="AE149" s="81" t="e">
        <f>Q149-P149-VLOOKUP(B149, 'Пред.отч_разрез МО_ГП'!B:AA, 16, FALSE)</f>
        <v>#N/A</v>
      </c>
      <c r="AF149" s="81" t="e">
        <f>S149-R149-VLOOKUP(B149, 'Пред.отч_разрез МО_ГП'!B:AA, 18, FALSE)</f>
        <v>#N/A</v>
      </c>
      <c r="AG149" s="81" t="e">
        <f>U149-T149-VLOOKUP(B149, 'Пред.отч_разрез МО_ГП'!B:AA, 20, FALSE)</f>
        <v>#N/A</v>
      </c>
    </row>
    <row r="150" spans="1:33" ht="15" customHeight="1" x14ac:dyDescent="0.25">
      <c r="A150" s="22">
        <v>144</v>
      </c>
      <c r="B150" s="31"/>
      <c r="C150" s="47"/>
      <c r="D150" s="47"/>
      <c r="E150" s="47"/>
      <c r="F150" s="47"/>
      <c r="G150" s="47"/>
      <c r="H150" s="47"/>
      <c r="I150" s="47"/>
      <c r="J150" s="47"/>
      <c r="K150" s="47"/>
      <c r="L150" s="47"/>
      <c r="M150" s="47"/>
      <c r="N150" s="47"/>
      <c r="O150" s="47"/>
      <c r="P150" s="47"/>
      <c r="Q150" s="47"/>
      <c r="R150" s="47"/>
      <c r="S150" s="47"/>
      <c r="T150" s="47"/>
      <c r="U150" s="47"/>
      <c r="W150" s="22">
        <f t="shared" si="3"/>
        <v>0</v>
      </c>
      <c r="X150" s="46" t="e">
        <f>D150-C150-VLOOKUP(B150, 'Пред.отч_разрез МО_ГП'!B:AA, 3, FALSE)</f>
        <v>#N/A</v>
      </c>
      <c r="Y150" s="46" t="e">
        <f>F150-E150-VLOOKUP(B150, 'Пред.отч_разрез МО_ГП'!B:AA, 5, FALSE)</f>
        <v>#N/A</v>
      </c>
      <c r="Z150" s="46" t="e">
        <f>H150-G150-VLOOKUP(B150, 'Пред.отч_разрез МО_ГП'!B:AA, 7, FALSE)</f>
        <v>#N/A</v>
      </c>
      <c r="AA150" s="46" t="e">
        <f>J150-I150-VLOOKUP(B150, 'Пред.отч_разрез МО_ГП'!B:AA, 9, FALSE)</f>
        <v>#N/A</v>
      </c>
      <c r="AB150" s="81" t="e">
        <f>L150-K150-VLOOKUP(B150, 'Пред.отч_разрез МО_ГП'!B:AA, 11, FALSE)</f>
        <v>#N/A</v>
      </c>
      <c r="AC150" s="81" t="e">
        <f>N150-M150-VLOOKUP(B150, 'Пред.отч_разрез МО_ГП'!B:AA, 13, FALSE)</f>
        <v>#N/A</v>
      </c>
      <c r="AD150" s="81" t="e">
        <f>O150-VLOOKUP(B150, 'Пред.отч_разрез МО_ГП'!B:AA, 14, FALSE)</f>
        <v>#N/A</v>
      </c>
      <c r="AE150" s="81" t="e">
        <f>Q150-P150-VLOOKUP(B150, 'Пред.отч_разрез МО_ГП'!B:AA, 16, FALSE)</f>
        <v>#N/A</v>
      </c>
      <c r="AF150" s="81" t="e">
        <f>S150-R150-VLOOKUP(B150, 'Пред.отч_разрез МО_ГП'!B:AA, 18, FALSE)</f>
        <v>#N/A</v>
      </c>
      <c r="AG150" s="81" t="e">
        <f>U150-T150-VLOOKUP(B150, 'Пред.отч_разрез МО_ГП'!B:AA, 20, FALSE)</f>
        <v>#N/A</v>
      </c>
    </row>
    <row r="151" spans="1:33" ht="15" customHeight="1" x14ac:dyDescent="0.25">
      <c r="A151" s="22">
        <v>145</v>
      </c>
      <c r="B151" s="31"/>
      <c r="C151" s="47"/>
      <c r="D151" s="47"/>
      <c r="E151" s="47"/>
      <c r="F151" s="47"/>
      <c r="G151" s="47"/>
      <c r="H151" s="47"/>
      <c r="I151" s="47"/>
      <c r="J151" s="47"/>
      <c r="K151" s="47"/>
      <c r="L151" s="47"/>
      <c r="M151" s="47"/>
      <c r="N151" s="47"/>
      <c r="O151" s="47"/>
      <c r="P151" s="47"/>
      <c r="Q151" s="47"/>
      <c r="R151" s="47"/>
      <c r="S151" s="47"/>
      <c r="T151" s="47"/>
      <c r="U151" s="47"/>
      <c r="W151" s="22">
        <f t="shared" si="3"/>
        <v>0</v>
      </c>
      <c r="X151" s="46" t="e">
        <f>D151-C151-VLOOKUP(B151, 'Пред.отч_разрез МО_ГП'!B:AA, 3, FALSE)</f>
        <v>#N/A</v>
      </c>
      <c r="Y151" s="46" t="e">
        <f>F151-E151-VLOOKUP(B151, 'Пред.отч_разрез МО_ГП'!B:AA, 5, FALSE)</f>
        <v>#N/A</v>
      </c>
      <c r="Z151" s="46" t="e">
        <f>H151-G151-VLOOKUP(B151, 'Пред.отч_разрез МО_ГП'!B:AA, 7, FALSE)</f>
        <v>#N/A</v>
      </c>
      <c r="AA151" s="46" t="e">
        <f>J151-I151-VLOOKUP(B151, 'Пред.отч_разрез МО_ГП'!B:AA, 9, FALSE)</f>
        <v>#N/A</v>
      </c>
      <c r="AB151" s="81" t="e">
        <f>L151-K151-VLOOKUP(B151, 'Пред.отч_разрез МО_ГП'!B:AA, 11, FALSE)</f>
        <v>#N/A</v>
      </c>
      <c r="AC151" s="81" t="e">
        <f>N151-M151-VLOOKUP(B151, 'Пред.отч_разрез МО_ГП'!B:AA, 13, FALSE)</f>
        <v>#N/A</v>
      </c>
      <c r="AD151" s="81" t="e">
        <f>O151-VLOOKUP(B151, 'Пред.отч_разрез МО_ГП'!B:AA, 14, FALSE)</f>
        <v>#N/A</v>
      </c>
      <c r="AE151" s="81" t="e">
        <f>Q151-P151-VLOOKUP(B151, 'Пред.отч_разрез МО_ГП'!B:AA, 16, FALSE)</f>
        <v>#N/A</v>
      </c>
      <c r="AF151" s="81" t="e">
        <f>S151-R151-VLOOKUP(B151, 'Пред.отч_разрез МО_ГП'!B:AA, 18, FALSE)</f>
        <v>#N/A</v>
      </c>
      <c r="AG151" s="81" t="e">
        <f>U151-T151-VLOOKUP(B151, 'Пред.отч_разрез МО_ГП'!B:AA, 20, FALSE)</f>
        <v>#N/A</v>
      </c>
    </row>
    <row r="152" spans="1:33" ht="15" customHeight="1" x14ac:dyDescent="0.25">
      <c r="A152" s="22">
        <v>146</v>
      </c>
      <c r="B152" s="31"/>
      <c r="C152" s="47"/>
      <c r="D152" s="47"/>
      <c r="E152" s="47"/>
      <c r="F152" s="47"/>
      <c r="G152" s="47"/>
      <c r="H152" s="47"/>
      <c r="I152" s="47"/>
      <c r="J152" s="47"/>
      <c r="K152" s="47"/>
      <c r="L152" s="47"/>
      <c r="M152" s="47"/>
      <c r="N152" s="47"/>
      <c r="O152" s="47"/>
      <c r="P152" s="47"/>
      <c r="Q152" s="47"/>
      <c r="R152" s="47"/>
      <c r="S152" s="47"/>
      <c r="T152" s="47"/>
      <c r="U152" s="47"/>
      <c r="W152" s="22">
        <f t="shared" si="3"/>
        <v>0</v>
      </c>
      <c r="X152" s="46" t="e">
        <f>D152-C152-VLOOKUP(B152, 'Пред.отч_разрез МО_ГП'!B:AA, 3, FALSE)</f>
        <v>#N/A</v>
      </c>
      <c r="Y152" s="46" t="e">
        <f>F152-E152-VLOOKUP(B152, 'Пред.отч_разрез МО_ГП'!B:AA, 5, FALSE)</f>
        <v>#N/A</v>
      </c>
      <c r="Z152" s="46" t="e">
        <f>H152-G152-VLOOKUP(B152, 'Пред.отч_разрез МО_ГП'!B:AA, 7, FALSE)</f>
        <v>#N/A</v>
      </c>
      <c r="AA152" s="46" t="e">
        <f>J152-I152-VLOOKUP(B152, 'Пред.отч_разрез МО_ГП'!B:AA, 9, FALSE)</f>
        <v>#N/A</v>
      </c>
      <c r="AB152" s="81" t="e">
        <f>L152-K152-VLOOKUP(B152, 'Пред.отч_разрез МО_ГП'!B:AA, 11, FALSE)</f>
        <v>#N/A</v>
      </c>
      <c r="AC152" s="81" t="e">
        <f>N152-M152-VLOOKUP(B152, 'Пред.отч_разрез МО_ГП'!B:AA, 13, FALSE)</f>
        <v>#N/A</v>
      </c>
      <c r="AD152" s="81" t="e">
        <f>O152-VLOOKUP(B152, 'Пред.отч_разрез МО_ГП'!B:AA, 14, FALSE)</f>
        <v>#N/A</v>
      </c>
      <c r="AE152" s="81" t="e">
        <f>Q152-P152-VLOOKUP(B152, 'Пред.отч_разрез МО_ГП'!B:AA, 16, FALSE)</f>
        <v>#N/A</v>
      </c>
      <c r="AF152" s="81" t="e">
        <f>S152-R152-VLOOKUP(B152, 'Пред.отч_разрез МО_ГП'!B:AA, 18, FALSE)</f>
        <v>#N/A</v>
      </c>
      <c r="AG152" s="81" t="e">
        <f>U152-T152-VLOOKUP(B152, 'Пред.отч_разрез МО_ГП'!B:AA, 20, FALSE)</f>
        <v>#N/A</v>
      </c>
    </row>
    <row r="153" spans="1:33" ht="15" customHeight="1" x14ac:dyDescent="0.25">
      <c r="A153" s="22">
        <v>147</v>
      </c>
      <c r="B153" s="31"/>
      <c r="C153" s="47"/>
      <c r="D153" s="47"/>
      <c r="E153" s="47"/>
      <c r="F153" s="47"/>
      <c r="G153" s="47"/>
      <c r="H153" s="47"/>
      <c r="I153" s="47"/>
      <c r="J153" s="47"/>
      <c r="K153" s="47"/>
      <c r="L153" s="47"/>
      <c r="M153" s="47"/>
      <c r="N153" s="47"/>
      <c r="O153" s="47"/>
      <c r="P153" s="47"/>
      <c r="Q153" s="47"/>
      <c r="R153" s="47"/>
      <c r="S153" s="47"/>
      <c r="T153" s="47"/>
      <c r="U153" s="47"/>
      <c r="W153" s="22">
        <f t="shared" si="3"/>
        <v>0</v>
      </c>
      <c r="X153" s="46" t="e">
        <f>D153-C153-VLOOKUP(B153, 'Пред.отч_разрез МО_ГП'!B:AA, 3, FALSE)</f>
        <v>#N/A</v>
      </c>
      <c r="Y153" s="46" t="e">
        <f>F153-E153-VLOOKUP(B153, 'Пред.отч_разрез МО_ГП'!B:AA, 5, FALSE)</f>
        <v>#N/A</v>
      </c>
      <c r="Z153" s="46" t="e">
        <f>H153-G153-VLOOKUP(B153, 'Пред.отч_разрез МО_ГП'!B:AA, 7, FALSE)</f>
        <v>#N/A</v>
      </c>
      <c r="AA153" s="46" t="e">
        <f>J153-I153-VLOOKUP(B153, 'Пред.отч_разрез МО_ГП'!B:AA, 9, FALSE)</f>
        <v>#N/A</v>
      </c>
      <c r="AB153" s="81" t="e">
        <f>L153-K153-VLOOKUP(B153, 'Пред.отч_разрез МО_ГП'!B:AA, 11, FALSE)</f>
        <v>#N/A</v>
      </c>
      <c r="AC153" s="81" t="e">
        <f>N153-M153-VLOOKUP(B153, 'Пред.отч_разрез МО_ГП'!B:AA, 13, FALSE)</f>
        <v>#N/A</v>
      </c>
      <c r="AD153" s="81" t="e">
        <f>O153-VLOOKUP(B153, 'Пред.отч_разрез МО_ГП'!B:AA, 14, FALSE)</f>
        <v>#N/A</v>
      </c>
      <c r="AE153" s="81" t="e">
        <f>Q153-P153-VLOOKUP(B153, 'Пред.отч_разрез МО_ГП'!B:AA, 16, FALSE)</f>
        <v>#N/A</v>
      </c>
      <c r="AF153" s="81" t="e">
        <f>S153-R153-VLOOKUP(B153, 'Пред.отч_разрез МО_ГП'!B:AA, 18, FALSE)</f>
        <v>#N/A</v>
      </c>
      <c r="AG153" s="81" t="e">
        <f>U153-T153-VLOOKUP(B153, 'Пред.отч_разрез МО_ГП'!B:AA, 20, FALSE)</f>
        <v>#N/A</v>
      </c>
    </row>
    <row r="154" spans="1:33" ht="15" customHeight="1" x14ac:dyDescent="0.25">
      <c r="A154" s="22">
        <v>148</v>
      </c>
      <c r="B154" s="31"/>
      <c r="C154" s="47"/>
      <c r="D154" s="47"/>
      <c r="E154" s="47"/>
      <c r="F154" s="47"/>
      <c r="G154" s="47"/>
      <c r="H154" s="47"/>
      <c r="I154" s="47"/>
      <c r="J154" s="47"/>
      <c r="K154" s="47"/>
      <c r="L154" s="47"/>
      <c r="M154" s="47"/>
      <c r="N154" s="47"/>
      <c r="O154" s="47"/>
      <c r="P154" s="47"/>
      <c r="Q154" s="47"/>
      <c r="R154" s="47"/>
      <c r="S154" s="47"/>
      <c r="T154" s="47"/>
      <c r="U154" s="47"/>
      <c r="W154" s="22">
        <f t="shared" si="3"/>
        <v>0</v>
      </c>
      <c r="X154" s="46" t="e">
        <f>D154-C154-VLOOKUP(B154, 'Пред.отч_разрез МО_ГП'!B:AA, 3, FALSE)</f>
        <v>#N/A</v>
      </c>
      <c r="Y154" s="46" t="e">
        <f>F154-E154-VLOOKUP(B154, 'Пред.отч_разрез МО_ГП'!B:AA, 5, FALSE)</f>
        <v>#N/A</v>
      </c>
      <c r="Z154" s="46" t="e">
        <f>H154-G154-VLOOKUP(B154, 'Пред.отч_разрез МО_ГП'!B:AA, 7, FALSE)</f>
        <v>#N/A</v>
      </c>
      <c r="AA154" s="46" t="e">
        <f>J154-I154-VLOOKUP(B154, 'Пред.отч_разрез МО_ГП'!B:AA, 9, FALSE)</f>
        <v>#N/A</v>
      </c>
      <c r="AB154" s="81" t="e">
        <f>L154-K154-VLOOKUP(B154, 'Пред.отч_разрез МО_ГП'!B:AA, 11, FALSE)</f>
        <v>#N/A</v>
      </c>
      <c r="AC154" s="81" t="e">
        <f>N154-M154-VLOOKUP(B154, 'Пред.отч_разрез МО_ГП'!B:AA, 13, FALSE)</f>
        <v>#N/A</v>
      </c>
      <c r="AD154" s="81" t="e">
        <f>O154-VLOOKUP(B154, 'Пред.отч_разрез МО_ГП'!B:AA, 14, FALSE)</f>
        <v>#N/A</v>
      </c>
      <c r="AE154" s="81" t="e">
        <f>Q154-P154-VLOOKUP(B154, 'Пред.отч_разрез МО_ГП'!B:AA, 16, FALSE)</f>
        <v>#N/A</v>
      </c>
      <c r="AF154" s="81" t="e">
        <f>S154-R154-VLOOKUP(B154, 'Пред.отч_разрез МО_ГП'!B:AA, 18, FALSE)</f>
        <v>#N/A</v>
      </c>
      <c r="AG154" s="81" t="e">
        <f>U154-T154-VLOOKUP(B154, 'Пред.отч_разрез МО_ГП'!B:AA, 20, FALSE)</f>
        <v>#N/A</v>
      </c>
    </row>
    <row r="155" spans="1:33" ht="15" customHeight="1" x14ac:dyDescent="0.25">
      <c r="A155" s="22">
        <v>149</v>
      </c>
      <c r="B155" s="31"/>
      <c r="C155" s="47"/>
      <c r="D155" s="47"/>
      <c r="E155" s="47"/>
      <c r="F155" s="47"/>
      <c r="G155" s="47"/>
      <c r="H155" s="47"/>
      <c r="I155" s="47"/>
      <c r="J155" s="47"/>
      <c r="K155" s="47"/>
      <c r="L155" s="47"/>
      <c r="M155" s="47"/>
      <c r="N155" s="47"/>
      <c r="O155" s="47"/>
      <c r="P155" s="47"/>
      <c r="Q155" s="47"/>
      <c r="R155" s="47"/>
      <c r="S155" s="47"/>
      <c r="T155" s="47"/>
      <c r="U155" s="47"/>
      <c r="W155" s="22">
        <f t="shared" si="3"/>
        <v>0</v>
      </c>
      <c r="X155" s="46" t="e">
        <f>D155-C155-VLOOKUP(B155, 'Пред.отч_разрез МО_ГП'!B:AA, 3, FALSE)</f>
        <v>#N/A</v>
      </c>
      <c r="Y155" s="46" t="e">
        <f>F155-E155-VLOOKUP(B155, 'Пред.отч_разрез МО_ГП'!B:AA, 5, FALSE)</f>
        <v>#N/A</v>
      </c>
      <c r="Z155" s="46" t="e">
        <f>H155-G155-VLOOKUP(B155, 'Пред.отч_разрез МО_ГП'!B:AA, 7, FALSE)</f>
        <v>#N/A</v>
      </c>
      <c r="AA155" s="46" t="e">
        <f>J155-I155-VLOOKUP(B155, 'Пред.отч_разрез МО_ГП'!B:AA, 9, FALSE)</f>
        <v>#N/A</v>
      </c>
      <c r="AB155" s="81" t="e">
        <f>L155-K155-VLOOKUP(B155, 'Пред.отч_разрез МО_ГП'!B:AA, 11, FALSE)</f>
        <v>#N/A</v>
      </c>
      <c r="AC155" s="81" t="e">
        <f>N155-M155-VLOOKUP(B155, 'Пред.отч_разрез МО_ГП'!B:AA, 13, FALSE)</f>
        <v>#N/A</v>
      </c>
      <c r="AD155" s="81" t="e">
        <f>O155-VLOOKUP(B155, 'Пред.отч_разрез МО_ГП'!B:AA, 14, FALSE)</f>
        <v>#N/A</v>
      </c>
      <c r="AE155" s="81" t="e">
        <f>Q155-P155-VLOOKUP(B155, 'Пред.отч_разрез МО_ГП'!B:AA, 16, FALSE)</f>
        <v>#N/A</v>
      </c>
      <c r="AF155" s="81" t="e">
        <f>S155-R155-VLOOKUP(B155, 'Пред.отч_разрез МО_ГП'!B:AA, 18, FALSE)</f>
        <v>#N/A</v>
      </c>
      <c r="AG155" s="81" t="e">
        <f>U155-T155-VLOOKUP(B155, 'Пред.отч_разрез МО_ГП'!B:AA, 20, FALSE)</f>
        <v>#N/A</v>
      </c>
    </row>
    <row r="156" spans="1:33" ht="15" customHeight="1" x14ac:dyDescent="0.25">
      <c r="A156" s="22">
        <v>150</v>
      </c>
      <c r="B156" s="31"/>
      <c r="C156" s="47"/>
      <c r="D156" s="47"/>
      <c r="E156" s="47"/>
      <c r="F156" s="47"/>
      <c r="G156" s="47"/>
      <c r="H156" s="47"/>
      <c r="I156" s="47"/>
      <c r="J156" s="47"/>
      <c r="K156" s="47"/>
      <c r="L156" s="47"/>
      <c r="M156" s="47"/>
      <c r="N156" s="47"/>
      <c r="O156" s="47"/>
      <c r="P156" s="47"/>
      <c r="Q156" s="47"/>
      <c r="R156" s="47"/>
      <c r="S156" s="47"/>
      <c r="T156" s="47"/>
      <c r="U156" s="47"/>
      <c r="W156" s="22">
        <f t="shared" si="3"/>
        <v>0</v>
      </c>
      <c r="X156" s="46" t="e">
        <f>D156-C156-VLOOKUP(B156, 'Пред.отч_разрез МО_ГП'!B:AA, 3, FALSE)</f>
        <v>#N/A</v>
      </c>
      <c r="Y156" s="46" t="e">
        <f>F156-E156-VLOOKUP(B156, 'Пред.отч_разрез МО_ГП'!B:AA, 5, FALSE)</f>
        <v>#N/A</v>
      </c>
      <c r="Z156" s="46" t="e">
        <f>H156-G156-VLOOKUP(B156, 'Пред.отч_разрез МО_ГП'!B:AA, 7, FALSE)</f>
        <v>#N/A</v>
      </c>
      <c r="AA156" s="46" t="e">
        <f>J156-I156-VLOOKUP(B156, 'Пред.отч_разрез МО_ГП'!B:AA, 9, FALSE)</f>
        <v>#N/A</v>
      </c>
      <c r="AB156" s="81" t="e">
        <f>L156-K156-VLOOKUP(B156, 'Пред.отч_разрез МО_ГП'!B:AA, 11, FALSE)</f>
        <v>#N/A</v>
      </c>
      <c r="AC156" s="81" t="e">
        <f>N156-M156-VLOOKUP(B156, 'Пред.отч_разрез МО_ГП'!B:AA, 13, FALSE)</f>
        <v>#N/A</v>
      </c>
      <c r="AD156" s="81" t="e">
        <f>O156-VLOOKUP(B156, 'Пред.отч_разрез МО_ГП'!B:AA, 14, FALSE)</f>
        <v>#N/A</v>
      </c>
      <c r="AE156" s="81" t="e">
        <f>Q156-P156-VLOOKUP(B156, 'Пред.отч_разрез МО_ГП'!B:AA, 16, FALSE)</f>
        <v>#N/A</v>
      </c>
      <c r="AF156" s="81" t="e">
        <f>S156-R156-VLOOKUP(B156, 'Пред.отч_разрез МО_ГП'!B:AA, 18, FALSE)</f>
        <v>#N/A</v>
      </c>
      <c r="AG156" s="81" t="e">
        <f>U156-T156-VLOOKUP(B156, 'Пред.отч_разрез МО_ГП'!B:AA, 20, FALSE)</f>
        <v>#N/A</v>
      </c>
    </row>
    <row r="157" spans="1:33" ht="15" customHeight="1" x14ac:dyDescent="0.25">
      <c r="A157" s="22">
        <v>151</v>
      </c>
      <c r="B157" s="31"/>
      <c r="C157" s="47"/>
      <c r="D157" s="47"/>
      <c r="E157" s="47"/>
      <c r="F157" s="47"/>
      <c r="G157" s="47"/>
      <c r="H157" s="47"/>
      <c r="I157" s="47"/>
      <c r="J157" s="47"/>
      <c r="K157" s="47"/>
      <c r="L157" s="47"/>
      <c r="M157" s="47"/>
      <c r="N157" s="47"/>
      <c r="O157" s="47"/>
      <c r="P157" s="47"/>
      <c r="Q157" s="47"/>
      <c r="R157" s="47"/>
      <c r="S157" s="47"/>
      <c r="T157" s="47"/>
      <c r="U157" s="47"/>
      <c r="W157" s="22">
        <f t="shared" si="3"/>
        <v>0</v>
      </c>
      <c r="X157" s="46" t="e">
        <f>D157-C157-VLOOKUP(B157, 'Пред.отч_разрез МО_ГП'!B:AA, 3, FALSE)</f>
        <v>#N/A</v>
      </c>
      <c r="Y157" s="46" t="e">
        <f>F157-E157-VLOOKUP(B157, 'Пред.отч_разрез МО_ГП'!B:AA, 5, FALSE)</f>
        <v>#N/A</v>
      </c>
      <c r="Z157" s="46" t="e">
        <f>H157-G157-VLOOKUP(B157, 'Пред.отч_разрез МО_ГП'!B:AA, 7, FALSE)</f>
        <v>#N/A</v>
      </c>
      <c r="AA157" s="46" t="e">
        <f>J157-I157-VLOOKUP(B157, 'Пред.отч_разрез МО_ГП'!B:AA, 9, FALSE)</f>
        <v>#N/A</v>
      </c>
      <c r="AB157" s="81" t="e">
        <f>L157-K157-VLOOKUP(B157, 'Пред.отч_разрез МО_ГП'!B:AA, 11, FALSE)</f>
        <v>#N/A</v>
      </c>
      <c r="AC157" s="81" t="e">
        <f>N157-M157-VLOOKUP(B157, 'Пред.отч_разрез МО_ГП'!B:AA, 13, FALSE)</f>
        <v>#N/A</v>
      </c>
      <c r="AD157" s="81" t="e">
        <f>O157-VLOOKUP(B157, 'Пред.отч_разрез МО_ГП'!B:AA, 14, FALSE)</f>
        <v>#N/A</v>
      </c>
      <c r="AE157" s="81" t="e">
        <f>Q157-P157-VLOOKUP(B157, 'Пред.отч_разрез МО_ГП'!B:AA, 16, FALSE)</f>
        <v>#N/A</v>
      </c>
      <c r="AF157" s="81" t="e">
        <f>S157-R157-VLOOKUP(B157, 'Пред.отч_разрез МО_ГП'!B:AA, 18, FALSE)</f>
        <v>#N/A</v>
      </c>
      <c r="AG157" s="81" t="e">
        <f>U157-T157-VLOOKUP(B157, 'Пред.отч_разрез МО_ГП'!B:AA, 20, FALSE)</f>
        <v>#N/A</v>
      </c>
    </row>
    <row r="158" spans="1:33" ht="15" customHeight="1" x14ac:dyDescent="0.25">
      <c r="A158" s="22">
        <v>152</v>
      </c>
      <c r="B158" s="31"/>
      <c r="C158" s="47"/>
      <c r="D158" s="47"/>
      <c r="E158" s="47"/>
      <c r="F158" s="47"/>
      <c r="G158" s="47"/>
      <c r="H158" s="47"/>
      <c r="I158" s="47"/>
      <c r="J158" s="47"/>
      <c r="K158" s="47"/>
      <c r="L158" s="47"/>
      <c r="M158" s="47"/>
      <c r="N158" s="47"/>
      <c r="O158" s="47"/>
      <c r="P158" s="47"/>
      <c r="Q158" s="47"/>
      <c r="R158" s="47"/>
      <c r="S158" s="47"/>
      <c r="T158" s="47"/>
      <c r="U158" s="47"/>
      <c r="W158" s="22">
        <f t="shared" si="3"/>
        <v>0</v>
      </c>
      <c r="X158" s="46" t="e">
        <f>D158-C158-VLOOKUP(B158, 'Пред.отч_разрез МО_ГП'!B:AA, 3, FALSE)</f>
        <v>#N/A</v>
      </c>
      <c r="Y158" s="46" t="e">
        <f>F158-E158-VLOOKUP(B158, 'Пред.отч_разрез МО_ГП'!B:AA, 5, FALSE)</f>
        <v>#N/A</v>
      </c>
      <c r="Z158" s="46" t="e">
        <f>H158-G158-VLOOKUP(B158, 'Пред.отч_разрез МО_ГП'!B:AA, 7, FALSE)</f>
        <v>#N/A</v>
      </c>
      <c r="AA158" s="46" t="e">
        <f>J158-I158-VLOOKUP(B158, 'Пред.отч_разрез МО_ГП'!B:AA, 9, FALSE)</f>
        <v>#N/A</v>
      </c>
      <c r="AB158" s="81" t="e">
        <f>L158-K158-VLOOKUP(B158, 'Пред.отч_разрез МО_ГП'!B:AA, 11, FALSE)</f>
        <v>#N/A</v>
      </c>
      <c r="AC158" s="81" t="e">
        <f>N158-M158-VLOOKUP(B158, 'Пред.отч_разрез МО_ГП'!B:AA, 13, FALSE)</f>
        <v>#N/A</v>
      </c>
      <c r="AD158" s="81" t="e">
        <f>O158-VLOOKUP(B158, 'Пред.отч_разрез МО_ГП'!B:AA, 14, FALSE)</f>
        <v>#N/A</v>
      </c>
      <c r="AE158" s="81" t="e">
        <f>Q158-P158-VLOOKUP(B158, 'Пред.отч_разрез МО_ГП'!B:AA, 16, FALSE)</f>
        <v>#N/A</v>
      </c>
      <c r="AF158" s="81" t="e">
        <f>S158-R158-VLOOKUP(B158, 'Пред.отч_разрез МО_ГП'!B:AA, 18, FALSE)</f>
        <v>#N/A</v>
      </c>
      <c r="AG158" s="81" t="e">
        <f>U158-T158-VLOOKUP(B158, 'Пред.отч_разрез МО_ГП'!B:AA, 20, FALSE)</f>
        <v>#N/A</v>
      </c>
    </row>
    <row r="159" spans="1:33" ht="15" customHeight="1" x14ac:dyDescent="0.25">
      <c r="A159" s="22">
        <v>153</v>
      </c>
      <c r="B159" s="31"/>
      <c r="C159" s="47"/>
      <c r="D159" s="47"/>
      <c r="E159" s="47"/>
      <c r="F159" s="47"/>
      <c r="G159" s="47"/>
      <c r="H159" s="47"/>
      <c r="I159" s="47"/>
      <c r="J159" s="47"/>
      <c r="K159" s="47"/>
      <c r="L159" s="47"/>
      <c r="M159" s="47"/>
      <c r="N159" s="47"/>
      <c r="O159" s="47"/>
      <c r="P159" s="47"/>
      <c r="Q159" s="47"/>
      <c r="R159" s="47"/>
      <c r="S159" s="47"/>
      <c r="T159" s="47"/>
      <c r="U159" s="47"/>
      <c r="W159" s="22">
        <f t="shared" si="3"/>
        <v>0</v>
      </c>
      <c r="X159" s="46" t="e">
        <f>D159-C159-VLOOKUP(B159, 'Пред.отч_разрез МО_ГП'!B:AA, 3, FALSE)</f>
        <v>#N/A</v>
      </c>
      <c r="Y159" s="46" t="e">
        <f>F159-E159-VLOOKUP(B159, 'Пред.отч_разрез МО_ГП'!B:AA, 5, FALSE)</f>
        <v>#N/A</v>
      </c>
      <c r="Z159" s="46" t="e">
        <f>H159-G159-VLOOKUP(B159, 'Пред.отч_разрез МО_ГП'!B:AA, 7, FALSE)</f>
        <v>#N/A</v>
      </c>
      <c r="AA159" s="46" t="e">
        <f>J159-I159-VLOOKUP(B159, 'Пред.отч_разрез МО_ГП'!B:AA, 9, FALSE)</f>
        <v>#N/A</v>
      </c>
      <c r="AB159" s="81" t="e">
        <f>L159-K159-VLOOKUP(B159, 'Пред.отч_разрез МО_ГП'!B:AA, 11, FALSE)</f>
        <v>#N/A</v>
      </c>
      <c r="AC159" s="81" t="e">
        <f>N159-M159-VLOOKUP(B159, 'Пред.отч_разрез МО_ГП'!B:AA, 13, FALSE)</f>
        <v>#N/A</v>
      </c>
      <c r="AD159" s="81" t="e">
        <f>O159-VLOOKUP(B159, 'Пред.отч_разрез МО_ГП'!B:AA, 14, FALSE)</f>
        <v>#N/A</v>
      </c>
      <c r="AE159" s="81" t="e">
        <f>Q159-P159-VLOOKUP(B159, 'Пред.отч_разрез МО_ГП'!B:AA, 16, FALSE)</f>
        <v>#N/A</v>
      </c>
      <c r="AF159" s="81" t="e">
        <f>S159-R159-VLOOKUP(B159, 'Пред.отч_разрез МО_ГП'!B:AA, 18, FALSE)</f>
        <v>#N/A</v>
      </c>
      <c r="AG159" s="81" t="e">
        <f>U159-T159-VLOOKUP(B159, 'Пред.отч_разрез МО_ГП'!B:AA, 20, FALSE)</f>
        <v>#N/A</v>
      </c>
    </row>
    <row r="160" spans="1:33" ht="15" customHeight="1" x14ac:dyDescent="0.25">
      <c r="A160" s="22">
        <v>154</v>
      </c>
      <c r="B160" s="31"/>
      <c r="C160" s="47"/>
      <c r="D160" s="47"/>
      <c r="E160" s="47"/>
      <c r="F160" s="47"/>
      <c r="G160" s="47"/>
      <c r="H160" s="47"/>
      <c r="I160" s="47"/>
      <c r="J160" s="47"/>
      <c r="K160" s="47"/>
      <c r="L160" s="47"/>
      <c r="M160" s="47"/>
      <c r="N160" s="47"/>
      <c r="O160" s="47"/>
      <c r="P160" s="47"/>
      <c r="Q160" s="47"/>
      <c r="R160" s="47"/>
      <c r="S160" s="47"/>
      <c r="T160" s="47"/>
      <c r="U160" s="47"/>
      <c r="W160" s="22">
        <f t="shared" si="3"/>
        <v>0</v>
      </c>
      <c r="X160" s="46" t="e">
        <f>D160-C160-VLOOKUP(B160, 'Пред.отч_разрез МО_ГП'!B:AA, 3, FALSE)</f>
        <v>#N/A</v>
      </c>
      <c r="Y160" s="46" t="e">
        <f>F160-E160-VLOOKUP(B160, 'Пред.отч_разрез МО_ГП'!B:AA, 5, FALSE)</f>
        <v>#N/A</v>
      </c>
      <c r="Z160" s="46" t="e">
        <f>H160-G160-VLOOKUP(B160, 'Пред.отч_разрез МО_ГП'!B:AA, 7, FALSE)</f>
        <v>#N/A</v>
      </c>
      <c r="AA160" s="46" t="e">
        <f>J160-I160-VLOOKUP(B160, 'Пред.отч_разрез МО_ГП'!B:AA, 9, FALSE)</f>
        <v>#N/A</v>
      </c>
      <c r="AB160" s="81" t="e">
        <f>L160-K160-VLOOKUP(B160, 'Пред.отч_разрез МО_ГП'!B:AA, 11, FALSE)</f>
        <v>#N/A</v>
      </c>
      <c r="AC160" s="81" t="e">
        <f>N160-M160-VLOOKUP(B160, 'Пред.отч_разрез МО_ГП'!B:AA, 13, FALSE)</f>
        <v>#N/A</v>
      </c>
      <c r="AD160" s="81" t="e">
        <f>O160-VLOOKUP(B160, 'Пред.отч_разрез МО_ГП'!B:AA, 14, FALSE)</f>
        <v>#N/A</v>
      </c>
      <c r="AE160" s="81" t="e">
        <f>Q160-P160-VLOOKUP(B160, 'Пред.отч_разрез МО_ГП'!B:AA, 16, FALSE)</f>
        <v>#N/A</v>
      </c>
      <c r="AF160" s="81" t="e">
        <f>S160-R160-VLOOKUP(B160, 'Пред.отч_разрез МО_ГП'!B:AA, 18, FALSE)</f>
        <v>#N/A</v>
      </c>
      <c r="AG160" s="81" t="e">
        <f>U160-T160-VLOOKUP(B160, 'Пред.отч_разрез МО_ГП'!B:AA, 20, FALSE)</f>
        <v>#N/A</v>
      </c>
    </row>
    <row r="161" spans="1:33" ht="15" customHeight="1" x14ac:dyDescent="0.25">
      <c r="A161" s="22">
        <v>155</v>
      </c>
      <c r="B161" s="31"/>
      <c r="C161" s="47"/>
      <c r="D161" s="47"/>
      <c r="E161" s="47"/>
      <c r="F161" s="47"/>
      <c r="G161" s="47"/>
      <c r="H161" s="47"/>
      <c r="I161" s="47"/>
      <c r="J161" s="47"/>
      <c r="K161" s="47"/>
      <c r="L161" s="47"/>
      <c r="M161" s="47"/>
      <c r="N161" s="47"/>
      <c r="O161" s="47"/>
      <c r="P161" s="47"/>
      <c r="Q161" s="47"/>
      <c r="R161" s="47"/>
      <c r="S161" s="47"/>
      <c r="T161" s="47"/>
      <c r="U161" s="47"/>
      <c r="W161" s="22">
        <f t="shared" si="3"/>
        <v>0</v>
      </c>
      <c r="X161" s="46" t="e">
        <f>D161-C161-VLOOKUP(B161, 'Пред.отч_разрез МО_ГП'!B:AA, 3, FALSE)</f>
        <v>#N/A</v>
      </c>
      <c r="Y161" s="46" t="e">
        <f>F161-E161-VLOOKUP(B161, 'Пред.отч_разрез МО_ГП'!B:AA, 5, FALSE)</f>
        <v>#N/A</v>
      </c>
      <c r="Z161" s="46" t="e">
        <f>H161-G161-VLOOKUP(B161, 'Пред.отч_разрез МО_ГП'!B:AA, 7, FALSE)</f>
        <v>#N/A</v>
      </c>
      <c r="AA161" s="46" t="e">
        <f>J161-I161-VLOOKUP(B161, 'Пред.отч_разрез МО_ГП'!B:AA, 9, FALSE)</f>
        <v>#N/A</v>
      </c>
      <c r="AB161" s="81" t="e">
        <f>L161-K161-VLOOKUP(B161, 'Пред.отч_разрез МО_ГП'!B:AA, 11, FALSE)</f>
        <v>#N/A</v>
      </c>
      <c r="AC161" s="81" t="e">
        <f>N161-M161-VLOOKUP(B161, 'Пред.отч_разрез МО_ГП'!B:AA, 13, FALSE)</f>
        <v>#N/A</v>
      </c>
      <c r="AD161" s="81" t="e">
        <f>O161-VLOOKUP(B161, 'Пред.отч_разрез МО_ГП'!B:AA, 14, FALSE)</f>
        <v>#N/A</v>
      </c>
      <c r="AE161" s="81" t="e">
        <f>Q161-P161-VLOOKUP(B161, 'Пред.отч_разрез МО_ГП'!B:AA, 16, FALSE)</f>
        <v>#N/A</v>
      </c>
      <c r="AF161" s="81" t="e">
        <f>S161-R161-VLOOKUP(B161, 'Пред.отч_разрез МО_ГП'!B:AA, 18, FALSE)</f>
        <v>#N/A</v>
      </c>
      <c r="AG161" s="81" t="e">
        <f>U161-T161-VLOOKUP(B161, 'Пред.отч_разрез МО_ГП'!B:AA, 20, FALSE)</f>
        <v>#N/A</v>
      </c>
    </row>
    <row r="162" spans="1:33" ht="15" customHeight="1" x14ac:dyDescent="0.25">
      <c r="A162" s="22">
        <v>156</v>
      </c>
      <c r="B162" s="31"/>
      <c r="C162" s="47"/>
      <c r="D162" s="47"/>
      <c r="E162" s="47"/>
      <c r="F162" s="47"/>
      <c r="G162" s="47"/>
      <c r="H162" s="47"/>
      <c r="I162" s="47"/>
      <c r="J162" s="47"/>
      <c r="K162" s="47"/>
      <c r="L162" s="47"/>
      <c r="M162" s="47"/>
      <c r="N162" s="47"/>
      <c r="O162" s="47"/>
      <c r="P162" s="47"/>
      <c r="Q162" s="47"/>
      <c r="R162" s="47"/>
      <c r="S162" s="47"/>
      <c r="T162" s="47"/>
      <c r="U162" s="47"/>
      <c r="W162" s="22">
        <f t="shared" si="3"/>
        <v>0</v>
      </c>
      <c r="X162" s="46" t="e">
        <f>D162-C162-VLOOKUP(B162, 'Пред.отч_разрез МО_ГП'!B:AA, 3, FALSE)</f>
        <v>#N/A</v>
      </c>
      <c r="Y162" s="46" t="e">
        <f>F162-E162-VLOOKUP(B162, 'Пред.отч_разрез МО_ГП'!B:AA, 5, FALSE)</f>
        <v>#N/A</v>
      </c>
      <c r="Z162" s="46" t="e">
        <f>H162-G162-VLOOKUP(B162, 'Пред.отч_разрез МО_ГП'!B:AA, 7, FALSE)</f>
        <v>#N/A</v>
      </c>
      <c r="AA162" s="46" t="e">
        <f>J162-I162-VLOOKUP(B162, 'Пред.отч_разрез МО_ГП'!B:AA, 9, FALSE)</f>
        <v>#N/A</v>
      </c>
      <c r="AB162" s="81" t="e">
        <f>L162-K162-VLOOKUP(B162, 'Пред.отч_разрез МО_ГП'!B:AA, 11, FALSE)</f>
        <v>#N/A</v>
      </c>
      <c r="AC162" s="81" t="e">
        <f>N162-M162-VLOOKUP(B162, 'Пред.отч_разрез МО_ГП'!B:AA, 13, FALSE)</f>
        <v>#N/A</v>
      </c>
      <c r="AD162" s="81" t="e">
        <f>O162-VLOOKUP(B162, 'Пред.отч_разрез МО_ГП'!B:AA, 14, FALSE)</f>
        <v>#N/A</v>
      </c>
      <c r="AE162" s="81" t="e">
        <f>Q162-P162-VLOOKUP(B162, 'Пред.отч_разрез МО_ГП'!B:AA, 16, FALSE)</f>
        <v>#N/A</v>
      </c>
      <c r="AF162" s="81" t="e">
        <f>S162-R162-VLOOKUP(B162, 'Пред.отч_разрез МО_ГП'!B:AA, 18, FALSE)</f>
        <v>#N/A</v>
      </c>
      <c r="AG162" s="81" t="e">
        <f>U162-T162-VLOOKUP(B162, 'Пред.отч_разрез МО_ГП'!B:AA, 20, FALSE)</f>
        <v>#N/A</v>
      </c>
    </row>
    <row r="163" spans="1:33" ht="15" customHeight="1" x14ac:dyDescent="0.25">
      <c r="A163" s="22">
        <v>157</v>
      </c>
      <c r="B163" s="31"/>
      <c r="C163" s="47"/>
      <c r="D163" s="47"/>
      <c r="E163" s="47"/>
      <c r="F163" s="47"/>
      <c r="G163" s="47"/>
      <c r="H163" s="47"/>
      <c r="I163" s="47"/>
      <c r="J163" s="47"/>
      <c r="K163" s="47"/>
      <c r="L163" s="47"/>
      <c r="M163" s="47"/>
      <c r="N163" s="47"/>
      <c r="O163" s="47"/>
      <c r="P163" s="47"/>
      <c r="Q163" s="47"/>
      <c r="R163" s="47"/>
      <c r="S163" s="47"/>
      <c r="T163" s="47"/>
      <c r="U163" s="47"/>
      <c r="W163" s="22">
        <f t="shared" si="3"/>
        <v>0</v>
      </c>
      <c r="X163" s="46" t="e">
        <f>D163-C163-VLOOKUP(B163, 'Пред.отч_разрез МО_ГП'!B:AA, 3, FALSE)</f>
        <v>#N/A</v>
      </c>
      <c r="Y163" s="46" t="e">
        <f>F163-E163-VLOOKUP(B163, 'Пред.отч_разрез МО_ГП'!B:AA, 5, FALSE)</f>
        <v>#N/A</v>
      </c>
      <c r="Z163" s="46" t="e">
        <f>H163-G163-VLOOKUP(B163, 'Пред.отч_разрез МО_ГП'!B:AA, 7, FALSE)</f>
        <v>#N/A</v>
      </c>
      <c r="AA163" s="46" t="e">
        <f>J163-I163-VLOOKUP(B163, 'Пред.отч_разрез МО_ГП'!B:AA, 9, FALSE)</f>
        <v>#N/A</v>
      </c>
      <c r="AB163" s="81" t="e">
        <f>L163-K163-VLOOKUP(B163, 'Пред.отч_разрез МО_ГП'!B:AA, 11, FALSE)</f>
        <v>#N/A</v>
      </c>
      <c r="AC163" s="81" t="e">
        <f>N163-M163-VLOOKUP(B163, 'Пред.отч_разрез МО_ГП'!B:AA, 13, FALSE)</f>
        <v>#N/A</v>
      </c>
      <c r="AD163" s="81" t="e">
        <f>O163-VLOOKUP(B163, 'Пред.отч_разрез МО_ГП'!B:AA, 14, FALSE)</f>
        <v>#N/A</v>
      </c>
      <c r="AE163" s="81" t="e">
        <f>Q163-P163-VLOOKUP(B163, 'Пред.отч_разрез МО_ГП'!B:AA, 16, FALSE)</f>
        <v>#N/A</v>
      </c>
      <c r="AF163" s="81" t="e">
        <f>S163-R163-VLOOKUP(B163, 'Пред.отч_разрез МО_ГП'!B:AA, 18, FALSE)</f>
        <v>#N/A</v>
      </c>
      <c r="AG163" s="81" t="e">
        <f>U163-T163-VLOOKUP(B163, 'Пред.отч_разрез МО_ГП'!B:AA, 20, FALSE)</f>
        <v>#N/A</v>
      </c>
    </row>
    <row r="164" spans="1:33" ht="15" customHeight="1" x14ac:dyDescent="0.25">
      <c r="A164" s="22">
        <v>158</v>
      </c>
      <c r="B164" s="31"/>
      <c r="C164" s="47"/>
      <c r="D164" s="47"/>
      <c r="E164" s="47"/>
      <c r="F164" s="47"/>
      <c r="G164" s="47"/>
      <c r="H164" s="47"/>
      <c r="I164" s="47"/>
      <c r="J164" s="47"/>
      <c r="K164" s="47"/>
      <c r="L164" s="47"/>
      <c r="M164" s="47"/>
      <c r="N164" s="47"/>
      <c r="O164" s="47"/>
      <c r="P164" s="47"/>
      <c r="Q164" s="47"/>
      <c r="R164" s="47"/>
      <c r="S164" s="47"/>
      <c r="T164" s="47"/>
      <c r="U164" s="47"/>
      <c r="W164" s="22">
        <f t="shared" si="3"/>
        <v>0</v>
      </c>
      <c r="X164" s="46" t="e">
        <f>D164-C164-VLOOKUP(B164, 'Пред.отч_разрез МО_ГП'!B:AA, 3, FALSE)</f>
        <v>#N/A</v>
      </c>
      <c r="Y164" s="46" t="e">
        <f>F164-E164-VLOOKUP(B164, 'Пред.отч_разрез МО_ГП'!B:AA, 5, FALSE)</f>
        <v>#N/A</v>
      </c>
      <c r="Z164" s="46" t="e">
        <f>H164-G164-VLOOKUP(B164, 'Пред.отч_разрез МО_ГП'!B:AA, 7, FALSE)</f>
        <v>#N/A</v>
      </c>
      <c r="AA164" s="46" t="e">
        <f>J164-I164-VLOOKUP(B164, 'Пред.отч_разрез МО_ГП'!B:AA, 9, FALSE)</f>
        <v>#N/A</v>
      </c>
      <c r="AB164" s="81" t="e">
        <f>L164-K164-VLOOKUP(B164, 'Пред.отч_разрез МО_ГП'!B:AA, 11, FALSE)</f>
        <v>#N/A</v>
      </c>
      <c r="AC164" s="81" t="e">
        <f>N164-M164-VLOOKUP(B164, 'Пред.отч_разрез МО_ГП'!B:AA, 13, FALSE)</f>
        <v>#N/A</v>
      </c>
      <c r="AD164" s="81" t="e">
        <f>O164-VLOOKUP(B164, 'Пред.отч_разрез МО_ГП'!B:AA, 14, FALSE)</f>
        <v>#N/A</v>
      </c>
      <c r="AE164" s="81" t="e">
        <f>Q164-P164-VLOOKUP(B164, 'Пред.отч_разрез МО_ГП'!B:AA, 16, FALSE)</f>
        <v>#N/A</v>
      </c>
      <c r="AF164" s="81" t="e">
        <f>S164-R164-VLOOKUP(B164, 'Пред.отч_разрез МО_ГП'!B:AA, 18, FALSE)</f>
        <v>#N/A</v>
      </c>
      <c r="AG164" s="81" t="e">
        <f>U164-T164-VLOOKUP(B164, 'Пред.отч_разрез МО_ГП'!B:AA, 20, FALSE)</f>
        <v>#N/A</v>
      </c>
    </row>
    <row r="165" spans="1:33" ht="15" customHeight="1" x14ac:dyDescent="0.25">
      <c r="A165" s="22">
        <v>159</v>
      </c>
      <c r="B165" s="31"/>
      <c r="C165" s="47"/>
      <c r="D165" s="47"/>
      <c r="E165" s="47"/>
      <c r="F165" s="47"/>
      <c r="G165" s="47"/>
      <c r="H165" s="47"/>
      <c r="I165" s="47"/>
      <c r="J165" s="47"/>
      <c r="K165" s="47"/>
      <c r="L165" s="47"/>
      <c r="M165" s="47"/>
      <c r="N165" s="47"/>
      <c r="O165" s="47"/>
      <c r="P165" s="47"/>
      <c r="Q165" s="47"/>
      <c r="R165" s="47"/>
      <c r="S165" s="47"/>
      <c r="T165" s="47"/>
      <c r="U165" s="47"/>
      <c r="W165" s="22">
        <f t="shared" si="3"/>
        <v>0</v>
      </c>
      <c r="X165" s="46" t="e">
        <f>D165-C165-VLOOKUP(B165, 'Пред.отч_разрез МО_ГП'!B:AA, 3, FALSE)</f>
        <v>#N/A</v>
      </c>
      <c r="Y165" s="46" t="e">
        <f>F165-E165-VLOOKUP(B165, 'Пред.отч_разрез МО_ГП'!B:AA, 5, FALSE)</f>
        <v>#N/A</v>
      </c>
      <c r="Z165" s="46" t="e">
        <f>H165-G165-VLOOKUP(B165, 'Пред.отч_разрез МО_ГП'!B:AA, 7, FALSE)</f>
        <v>#N/A</v>
      </c>
      <c r="AA165" s="46" t="e">
        <f>J165-I165-VLOOKUP(B165, 'Пред.отч_разрез МО_ГП'!B:AA, 9, FALSE)</f>
        <v>#N/A</v>
      </c>
      <c r="AB165" s="81" t="e">
        <f>L165-K165-VLOOKUP(B165, 'Пред.отч_разрез МО_ГП'!B:AA, 11, FALSE)</f>
        <v>#N/A</v>
      </c>
      <c r="AC165" s="81" t="e">
        <f>N165-M165-VLOOKUP(B165, 'Пред.отч_разрез МО_ГП'!B:AA, 13, FALSE)</f>
        <v>#N/A</v>
      </c>
      <c r="AD165" s="81" t="e">
        <f>O165-VLOOKUP(B165, 'Пред.отч_разрез МО_ГП'!B:AA, 14, FALSE)</f>
        <v>#N/A</v>
      </c>
      <c r="AE165" s="81" t="e">
        <f>Q165-P165-VLOOKUP(B165, 'Пред.отч_разрез МО_ГП'!B:AA, 16, FALSE)</f>
        <v>#N/A</v>
      </c>
      <c r="AF165" s="81" t="e">
        <f>S165-R165-VLOOKUP(B165, 'Пред.отч_разрез МО_ГП'!B:AA, 18, FALSE)</f>
        <v>#N/A</v>
      </c>
      <c r="AG165" s="81" t="e">
        <f>U165-T165-VLOOKUP(B165, 'Пред.отч_разрез МО_ГП'!B:AA, 20, FALSE)</f>
        <v>#N/A</v>
      </c>
    </row>
    <row r="166" spans="1:33" ht="15" customHeight="1" x14ac:dyDescent="0.25">
      <c r="A166" s="22">
        <v>160</v>
      </c>
      <c r="B166" s="31"/>
      <c r="C166" s="47"/>
      <c r="D166" s="47"/>
      <c r="E166" s="47"/>
      <c r="F166" s="47"/>
      <c r="G166" s="47"/>
      <c r="H166" s="47"/>
      <c r="I166" s="47"/>
      <c r="J166" s="47"/>
      <c r="K166" s="47"/>
      <c r="L166" s="47"/>
      <c r="M166" s="47"/>
      <c r="N166" s="47"/>
      <c r="O166" s="47"/>
      <c r="P166" s="47"/>
      <c r="Q166" s="47"/>
      <c r="R166" s="47"/>
      <c r="S166" s="47"/>
      <c r="T166" s="47"/>
      <c r="U166" s="47"/>
      <c r="W166" s="22">
        <f t="shared" si="3"/>
        <v>0</v>
      </c>
      <c r="X166" s="46" t="e">
        <f>D166-C166-VLOOKUP(B166, 'Пред.отч_разрез МО_ГП'!B:AA, 3, FALSE)</f>
        <v>#N/A</v>
      </c>
      <c r="Y166" s="46" t="e">
        <f>F166-E166-VLOOKUP(B166, 'Пред.отч_разрез МО_ГП'!B:AA, 5, FALSE)</f>
        <v>#N/A</v>
      </c>
      <c r="Z166" s="46" t="e">
        <f>H166-G166-VLOOKUP(B166, 'Пред.отч_разрез МО_ГП'!B:AA, 7, FALSE)</f>
        <v>#N/A</v>
      </c>
      <c r="AA166" s="46" t="e">
        <f>J166-I166-VLOOKUP(B166, 'Пред.отч_разрез МО_ГП'!B:AA, 9, FALSE)</f>
        <v>#N/A</v>
      </c>
      <c r="AB166" s="81" t="e">
        <f>L166-K166-VLOOKUP(B166, 'Пред.отч_разрез МО_ГП'!B:AA, 11, FALSE)</f>
        <v>#N/A</v>
      </c>
      <c r="AC166" s="81" t="e">
        <f>N166-M166-VLOOKUP(B166, 'Пред.отч_разрез МО_ГП'!B:AA, 13, FALSE)</f>
        <v>#N/A</v>
      </c>
      <c r="AD166" s="81" t="e">
        <f>O166-VLOOKUP(B166, 'Пред.отч_разрез МО_ГП'!B:AA, 14, FALSE)</f>
        <v>#N/A</v>
      </c>
      <c r="AE166" s="81" t="e">
        <f>Q166-P166-VLOOKUP(B166, 'Пред.отч_разрез МО_ГП'!B:AA, 16, FALSE)</f>
        <v>#N/A</v>
      </c>
      <c r="AF166" s="81" t="e">
        <f>S166-R166-VLOOKUP(B166, 'Пред.отч_разрез МО_ГП'!B:AA, 18, FALSE)</f>
        <v>#N/A</v>
      </c>
      <c r="AG166" s="81" t="e">
        <f>U166-T166-VLOOKUP(B166, 'Пред.отч_разрез МО_ГП'!B:AA, 20, FALSE)</f>
        <v>#N/A</v>
      </c>
    </row>
    <row r="167" spans="1:33" ht="15" customHeight="1" x14ac:dyDescent="0.25">
      <c r="A167" s="22">
        <v>161</v>
      </c>
      <c r="B167" s="31"/>
      <c r="C167" s="47"/>
      <c r="D167" s="47"/>
      <c r="E167" s="47"/>
      <c r="F167" s="47"/>
      <c r="G167" s="47"/>
      <c r="H167" s="47"/>
      <c r="I167" s="47"/>
      <c r="J167" s="47"/>
      <c r="K167" s="47"/>
      <c r="L167" s="47"/>
      <c r="M167" s="47"/>
      <c r="N167" s="47"/>
      <c r="O167" s="47"/>
      <c r="P167" s="47"/>
      <c r="Q167" s="47"/>
      <c r="R167" s="47"/>
      <c r="S167" s="47"/>
      <c r="T167" s="47"/>
      <c r="U167" s="47"/>
      <c r="W167" s="22">
        <f t="shared" si="3"/>
        <v>0</v>
      </c>
      <c r="X167" s="46" t="e">
        <f>D167-C167-VLOOKUP(B167, 'Пред.отч_разрез МО_ГП'!B:AA, 3, FALSE)</f>
        <v>#N/A</v>
      </c>
      <c r="Y167" s="46" t="e">
        <f>F167-E167-VLOOKUP(B167, 'Пред.отч_разрез МО_ГП'!B:AA, 5, FALSE)</f>
        <v>#N/A</v>
      </c>
      <c r="Z167" s="46" t="e">
        <f>H167-G167-VLOOKUP(B167, 'Пред.отч_разрез МО_ГП'!B:AA, 7, FALSE)</f>
        <v>#N/A</v>
      </c>
      <c r="AA167" s="46" t="e">
        <f>J167-I167-VLOOKUP(B167, 'Пред.отч_разрез МО_ГП'!B:AA, 9, FALSE)</f>
        <v>#N/A</v>
      </c>
      <c r="AB167" s="81" t="e">
        <f>L167-K167-VLOOKUP(B167, 'Пред.отч_разрез МО_ГП'!B:AA, 11, FALSE)</f>
        <v>#N/A</v>
      </c>
      <c r="AC167" s="81" t="e">
        <f>N167-M167-VLOOKUP(B167, 'Пред.отч_разрез МО_ГП'!B:AA, 13, FALSE)</f>
        <v>#N/A</v>
      </c>
      <c r="AD167" s="81" t="e">
        <f>O167-VLOOKUP(B167, 'Пред.отч_разрез МО_ГП'!B:AA, 14, FALSE)</f>
        <v>#N/A</v>
      </c>
      <c r="AE167" s="81" t="e">
        <f>Q167-P167-VLOOKUP(B167, 'Пред.отч_разрез МО_ГП'!B:AA, 16, FALSE)</f>
        <v>#N/A</v>
      </c>
      <c r="AF167" s="81" t="e">
        <f>S167-R167-VLOOKUP(B167, 'Пред.отч_разрез МО_ГП'!B:AA, 18, FALSE)</f>
        <v>#N/A</v>
      </c>
      <c r="AG167" s="81" t="e">
        <f>U167-T167-VLOOKUP(B167, 'Пред.отч_разрез МО_ГП'!B:AA, 20, FALSE)</f>
        <v>#N/A</v>
      </c>
    </row>
    <row r="168" spans="1:33" ht="15" customHeight="1" x14ac:dyDescent="0.25">
      <c r="A168" s="22">
        <v>162</v>
      </c>
      <c r="B168" s="31"/>
      <c r="C168" s="47"/>
      <c r="D168" s="47"/>
      <c r="E168" s="47"/>
      <c r="F168" s="47"/>
      <c r="G168" s="47"/>
      <c r="H168" s="47"/>
      <c r="I168" s="47"/>
      <c r="J168" s="47"/>
      <c r="K168" s="47"/>
      <c r="L168" s="47"/>
      <c r="M168" s="47"/>
      <c r="N168" s="47"/>
      <c r="O168" s="47"/>
      <c r="P168" s="47"/>
      <c r="Q168" s="47"/>
      <c r="R168" s="47"/>
      <c r="S168" s="47"/>
      <c r="T168" s="47"/>
      <c r="U168" s="47"/>
      <c r="W168" s="22">
        <f t="shared" si="3"/>
        <v>0</v>
      </c>
      <c r="X168" s="46" t="e">
        <f>D168-C168-VLOOKUP(B168, 'Пред.отч_разрез МО_ГП'!B:AA, 3, FALSE)</f>
        <v>#N/A</v>
      </c>
      <c r="Y168" s="46" t="e">
        <f>F168-E168-VLOOKUP(B168, 'Пред.отч_разрез МО_ГП'!B:AA, 5, FALSE)</f>
        <v>#N/A</v>
      </c>
      <c r="Z168" s="46" t="e">
        <f>H168-G168-VLOOKUP(B168, 'Пред.отч_разрез МО_ГП'!B:AA, 7, FALSE)</f>
        <v>#N/A</v>
      </c>
      <c r="AA168" s="46" t="e">
        <f>J168-I168-VLOOKUP(B168, 'Пред.отч_разрез МО_ГП'!B:AA, 9, FALSE)</f>
        <v>#N/A</v>
      </c>
      <c r="AB168" s="81" t="e">
        <f>L168-K168-VLOOKUP(B168, 'Пред.отч_разрез МО_ГП'!B:AA, 11, FALSE)</f>
        <v>#N/A</v>
      </c>
      <c r="AC168" s="81" t="e">
        <f>N168-M168-VLOOKUP(B168, 'Пред.отч_разрез МО_ГП'!B:AA, 13, FALSE)</f>
        <v>#N/A</v>
      </c>
      <c r="AD168" s="81" t="e">
        <f>O168-VLOOKUP(B168, 'Пред.отч_разрез МО_ГП'!B:AA, 14, FALSE)</f>
        <v>#N/A</v>
      </c>
      <c r="AE168" s="81" t="e">
        <f>Q168-P168-VLOOKUP(B168, 'Пред.отч_разрез МО_ГП'!B:AA, 16, FALSE)</f>
        <v>#N/A</v>
      </c>
      <c r="AF168" s="81" t="e">
        <f>S168-R168-VLOOKUP(B168, 'Пред.отч_разрез МО_ГП'!B:AA, 18, FALSE)</f>
        <v>#N/A</v>
      </c>
      <c r="AG168" s="81" t="e">
        <f>U168-T168-VLOOKUP(B168, 'Пред.отч_разрез МО_ГП'!B:AA, 20, FALSE)</f>
        <v>#N/A</v>
      </c>
    </row>
    <row r="169" spans="1:33" ht="15" customHeight="1" x14ac:dyDescent="0.25">
      <c r="A169" s="22">
        <v>163</v>
      </c>
      <c r="B169" s="31"/>
      <c r="C169" s="47"/>
      <c r="D169" s="47"/>
      <c r="E169" s="47"/>
      <c r="F169" s="47"/>
      <c r="G169" s="47"/>
      <c r="H169" s="47"/>
      <c r="I169" s="47"/>
      <c r="J169" s="47"/>
      <c r="K169" s="47"/>
      <c r="L169" s="47"/>
      <c r="M169" s="47"/>
      <c r="N169" s="47"/>
      <c r="O169" s="47"/>
      <c r="P169" s="47"/>
      <c r="Q169" s="47"/>
      <c r="R169" s="47"/>
      <c r="S169" s="47"/>
      <c r="T169" s="47"/>
      <c r="U169" s="47"/>
      <c r="W169" s="22">
        <f t="shared" si="3"/>
        <v>0</v>
      </c>
      <c r="X169" s="46" t="e">
        <f>D169-C169-VLOOKUP(B169, 'Пред.отч_разрез МО_ГП'!B:AA, 3, FALSE)</f>
        <v>#N/A</v>
      </c>
      <c r="Y169" s="46" t="e">
        <f>F169-E169-VLOOKUP(B169, 'Пред.отч_разрез МО_ГП'!B:AA, 5, FALSE)</f>
        <v>#N/A</v>
      </c>
      <c r="Z169" s="46" t="e">
        <f>H169-G169-VLOOKUP(B169, 'Пред.отч_разрез МО_ГП'!B:AA, 7, FALSE)</f>
        <v>#N/A</v>
      </c>
      <c r="AA169" s="46" t="e">
        <f>J169-I169-VLOOKUP(B169, 'Пред.отч_разрез МО_ГП'!B:AA, 9, FALSE)</f>
        <v>#N/A</v>
      </c>
      <c r="AB169" s="81" t="e">
        <f>L169-K169-VLOOKUP(B169, 'Пред.отч_разрез МО_ГП'!B:AA, 11, FALSE)</f>
        <v>#N/A</v>
      </c>
      <c r="AC169" s="81" t="e">
        <f>N169-M169-VLOOKUP(B169, 'Пред.отч_разрез МО_ГП'!B:AA, 13, FALSE)</f>
        <v>#N/A</v>
      </c>
      <c r="AD169" s="81" t="e">
        <f>O169-VLOOKUP(B169, 'Пред.отч_разрез МО_ГП'!B:AA, 14, FALSE)</f>
        <v>#N/A</v>
      </c>
      <c r="AE169" s="81" t="e">
        <f>Q169-P169-VLOOKUP(B169, 'Пред.отч_разрез МО_ГП'!B:AA, 16, FALSE)</f>
        <v>#N/A</v>
      </c>
      <c r="AF169" s="81" t="e">
        <f>S169-R169-VLOOKUP(B169, 'Пред.отч_разрез МО_ГП'!B:AA, 18, FALSE)</f>
        <v>#N/A</v>
      </c>
      <c r="AG169" s="81" t="e">
        <f>U169-T169-VLOOKUP(B169, 'Пред.отч_разрез МО_ГП'!B:AA, 20, FALSE)</f>
        <v>#N/A</v>
      </c>
    </row>
    <row r="170" spans="1:33" ht="15" customHeight="1" x14ac:dyDescent="0.25">
      <c r="A170" s="22">
        <v>164</v>
      </c>
      <c r="B170" s="31"/>
      <c r="C170" s="47"/>
      <c r="D170" s="47"/>
      <c r="E170" s="47"/>
      <c r="F170" s="47"/>
      <c r="G170" s="47"/>
      <c r="H170" s="47"/>
      <c r="I170" s="47"/>
      <c r="J170" s="47"/>
      <c r="K170" s="47"/>
      <c r="L170" s="47"/>
      <c r="M170" s="47"/>
      <c r="N170" s="47"/>
      <c r="O170" s="47"/>
      <c r="P170" s="47"/>
      <c r="Q170" s="47"/>
      <c r="R170" s="47"/>
      <c r="S170" s="47"/>
      <c r="T170" s="47"/>
      <c r="U170" s="47"/>
      <c r="W170" s="22">
        <f t="shared" si="3"/>
        <v>0</v>
      </c>
      <c r="X170" s="46" t="e">
        <f>D170-C170-VLOOKUP(B170, 'Пред.отч_разрез МО_ГП'!B:AA, 3, FALSE)</f>
        <v>#N/A</v>
      </c>
      <c r="Y170" s="46" t="e">
        <f>F170-E170-VLOOKUP(B170, 'Пред.отч_разрез МО_ГП'!B:AA, 5, FALSE)</f>
        <v>#N/A</v>
      </c>
      <c r="Z170" s="46" t="e">
        <f>H170-G170-VLOOKUP(B170, 'Пред.отч_разрез МО_ГП'!B:AA, 7, FALSE)</f>
        <v>#N/A</v>
      </c>
      <c r="AA170" s="46" t="e">
        <f>J170-I170-VLOOKUP(B170, 'Пред.отч_разрез МО_ГП'!B:AA, 9, FALSE)</f>
        <v>#N/A</v>
      </c>
      <c r="AB170" s="81" t="e">
        <f>L170-K170-VLOOKUP(B170, 'Пред.отч_разрез МО_ГП'!B:AA, 11, FALSE)</f>
        <v>#N/A</v>
      </c>
      <c r="AC170" s="81" t="e">
        <f>N170-M170-VLOOKUP(B170, 'Пред.отч_разрез МО_ГП'!B:AA, 13, FALSE)</f>
        <v>#N/A</v>
      </c>
      <c r="AD170" s="81" t="e">
        <f>O170-VLOOKUP(B170, 'Пред.отч_разрез МО_ГП'!B:AA, 14, FALSE)</f>
        <v>#N/A</v>
      </c>
      <c r="AE170" s="81" t="e">
        <f>Q170-P170-VLOOKUP(B170, 'Пред.отч_разрез МО_ГП'!B:AA, 16, FALSE)</f>
        <v>#N/A</v>
      </c>
      <c r="AF170" s="81" t="e">
        <f>S170-R170-VLOOKUP(B170, 'Пред.отч_разрез МО_ГП'!B:AA, 18, FALSE)</f>
        <v>#N/A</v>
      </c>
      <c r="AG170" s="81" t="e">
        <f>U170-T170-VLOOKUP(B170, 'Пред.отч_разрез МО_ГП'!B:AA, 20, FALSE)</f>
        <v>#N/A</v>
      </c>
    </row>
    <row r="171" spans="1:33" ht="15" customHeight="1" x14ac:dyDescent="0.25">
      <c r="A171" s="22">
        <v>165</v>
      </c>
      <c r="B171" s="31"/>
      <c r="C171" s="47"/>
      <c r="D171" s="47"/>
      <c r="E171" s="47"/>
      <c r="F171" s="47"/>
      <c r="G171" s="47"/>
      <c r="H171" s="47"/>
      <c r="I171" s="47"/>
      <c r="J171" s="47"/>
      <c r="K171" s="47"/>
      <c r="L171" s="47"/>
      <c r="M171" s="47"/>
      <c r="N171" s="47"/>
      <c r="O171" s="47"/>
      <c r="P171" s="47"/>
      <c r="Q171" s="47"/>
      <c r="R171" s="47"/>
      <c r="S171" s="47"/>
      <c r="T171" s="47"/>
      <c r="U171" s="47"/>
      <c r="W171" s="22">
        <f t="shared" si="3"/>
        <v>0</v>
      </c>
      <c r="X171" s="46" t="e">
        <f>D171-C171-VLOOKUP(B171, 'Пред.отч_разрез МО_ГП'!B:AA, 3, FALSE)</f>
        <v>#N/A</v>
      </c>
      <c r="Y171" s="46" t="e">
        <f>F171-E171-VLOOKUP(B171, 'Пред.отч_разрез МО_ГП'!B:AA, 5, FALSE)</f>
        <v>#N/A</v>
      </c>
      <c r="Z171" s="46" t="e">
        <f>H171-G171-VLOOKUP(B171, 'Пред.отч_разрез МО_ГП'!B:AA, 7, FALSE)</f>
        <v>#N/A</v>
      </c>
      <c r="AA171" s="46" t="e">
        <f>J171-I171-VLOOKUP(B171, 'Пред.отч_разрез МО_ГП'!B:AA, 9, FALSE)</f>
        <v>#N/A</v>
      </c>
      <c r="AB171" s="81" t="e">
        <f>L171-K171-VLOOKUP(B171, 'Пред.отч_разрез МО_ГП'!B:AA, 11, FALSE)</f>
        <v>#N/A</v>
      </c>
      <c r="AC171" s="81" t="e">
        <f>N171-M171-VLOOKUP(B171, 'Пред.отч_разрез МО_ГП'!B:AA, 13, FALSE)</f>
        <v>#N/A</v>
      </c>
      <c r="AD171" s="81" t="e">
        <f>O171-VLOOKUP(B171, 'Пред.отч_разрез МО_ГП'!B:AA, 14, FALSE)</f>
        <v>#N/A</v>
      </c>
      <c r="AE171" s="81" t="e">
        <f>Q171-P171-VLOOKUP(B171, 'Пред.отч_разрез МО_ГП'!B:AA, 16, FALSE)</f>
        <v>#N/A</v>
      </c>
      <c r="AF171" s="81" t="e">
        <f>S171-R171-VLOOKUP(B171, 'Пред.отч_разрез МО_ГП'!B:AA, 18, FALSE)</f>
        <v>#N/A</v>
      </c>
      <c r="AG171" s="81" t="e">
        <f>U171-T171-VLOOKUP(B171, 'Пред.отч_разрез МО_ГП'!B:AA, 20, FALSE)</f>
        <v>#N/A</v>
      </c>
    </row>
    <row r="172" spans="1:33" ht="15" customHeight="1" x14ac:dyDescent="0.25">
      <c r="A172" s="22">
        <v>166</v>
      </c>
      <c r="B172" s="31"/>
      <c r="C172" s="47"/>
      <c r="D172" s="47"/>
      <c r="E172" s="47"/>
      <c r="F172" s="47"/>
      <c r="G172" s="47"/>
      <c r="H172" s="47"/>
      <c r="I172" s="47"/>
      <c r="J172" s="47"/>
      <c r="K172" s="47"/>
      <c r="L172" s="47"/>
      <c r="M172" s="47"/>
      <c r="N172" s="47"/>
      <c r="O172" s="47"/>
      <c r="P172" s="47"/>
      <c r="Q172" s="47"/>
      <c r="R172" s="47"/>
      <c r="S172" s="47"/>
      <c r="T172" s="47"/>
      <c r="U172" s="47"/>
      <c r="W172" s="22">
        <f t="shared" si="3"/>
        <v>0</v>
      </c>
      <c r="X172" s="46" t="e">
        <f>D172-C172-VLOOKUP(B172, 'Пред.отч_разрез МО_ГП'!B:AA, 3, FALSE)</f>
        <v>#N/A</v>
      </c>
      <c r="Y172" s="46" t="e">
        <f>F172-E172-VLOOKUP(B172, 'Пред.отч_разрез МО_ГП'!B:AA, 5, FALSE)</f>
        <v>#N/A</v>
      </c>
      <c r="Z172" s="46" t="e">
        <f>H172-G172-VLOOKUP(B172, 'Пред.отч_разрез МО_ГП'!B:AA, 7, FALSE)</f>
        <v>#N/A</v>
      </c>
      <c r="AA172" s="46" t="e">
        <f>J172-I172-VLOOKUP(B172, 'Пред.отч_разрез МО_ГП'!B:AA, 9, FALSE)</f>
        <v>#N/A</v>
      </c>
      <c r="AB172" s="81" t="e">
        <f>L172-K172-VLOOKUP(B172, 'Пред.отч_разрез МО_ГП'!B:AA, 11, FALSE)</f>
        <v>#N/A</v>
      </c>
      <c r="AC172" s="81" t="e">
        <f>N172-M172-VLOOKUP(B172, 'Пред.отч_разрез МО_ГП'!B:AA, 13, FALSE)</f>
        <v>#N/A</v>
      </c>
      <c r="AD172" s="81" t="e">
        <f>O172-VLOOKUP(B172, 'Пред.отч_разрез МО_ГП'!B:AA, 14, FALSE)</f>
        <v>#N/A</v>
      </c>
      <c r="AE172" s="81" t="e">
        <f>Q172-P172-VLOOKUP(B172, 'Пред.отч_разрез МО_ГП'!B:AA, 16, FALSE)</f>
        <v>#N/A</v>
      </c>
      <c r="AF172" s="81" t="e">
        <f>S172-R172-VLOOKUP(B172, 'Пред.отч_разрез МО_ГП'!B:AA, 18, FALSE)</f>
        <v>#N/A</v>
      </c>
      <c r="AG172" s="81" t="e">
        <f>U172-T172-VLOOKUP(B172, 'Пред.отч_разрез МО_ГП'!B:AA, 20, FALSE)</f>
        <v>#N/A</v>
      </c>
    </row>
    <row r="173" spans="1:33" ht="15" customHeight="1" x14ac:dyDescent="0.25">
      <c r="A173" s="22">
        <v>167</v>
      </c>
      <c r="B173" s="31"/>
      <c r="C173" s="47"/>
      <c r="D173" s="47"/>
      <c r="E173" s="47"/>
      <c r="F173" s="47"/>
      <c r="G173" s="47"/>
      <c r="H173" s="47"/>
      <c r="I173" s="47"/>
      <c r="J173" s="47"/>
      <c r="K173" s="47"/>
      <c r="L173" s="47"/>
      <c r="M173" s="47"/>
      <c r="N173" s="47"/>
      <c r="O173" s="47"/>
      <c r="P173" s="47"/>
      <c r="Q173" s="47"/>
      <c r="R173" s="47"/>
      <c r="S173" s="47"/>
      <c r="T173" s="47"/>
      <c r="U173" s="47"/>
      <c r="W173" s="22">
        <f t="shared" si="3"/>
        <v>0</v>
      </c>
      <c r="X173" s="46" t="e">
        <f>D173-C173-VLOOKUP(B173, 'Пред.отч_разрез МО_ГП'!B:AA, 3, FALSE)</f>
        <v>#N/A</v>
      </c>
      <c r="Y173" s="46" t="e">
        <f>F173-E173-VLOOKUP(B173, 'Пред.отч_разрез МО_ГП'!B:AA, 5, FALSE)</f>
        <v>#N/A</v>
      </c>
      <c r="Z173" s="46" t="e">
        <f>H173-G173-VLOOKUP(B173, 'Пред.отч_разрез МО_ГП'!B:AA, 7, FALSE)</f>
        <v>#N/A</v>
      </c>
      <c r="AA173" s="46" t="e">
        <f>J173-I173-VLOOKUP(B173, 'Пред.отч_разрез МО_ГП'!B:AA, 9, FALSE)</f>
        <v>#N/A</v>
      </c>
      <c r="AB173" s="81" t="e">
        <f>L173-K173-VLOOKUP(B173, 'Пред.отч_разрез МО_ГП'!B:AA, 11, FALSE)</f>
        <v>#N/A</v>
      </c>
      <c r="AC173" s="81" t="e">
        <f>N173-M173-VLOOKUP(B173, 'Пред.отч_разрез МО_ГП'!B:AA, 13, FALSE)</f>
        <v>#N/A</v>
      </c>
      <c r="AD173" s="81" t="e">
        <f>O173-VLOOKUP(B173, 'Пред.отч_разрез МО_ГП'!B:AA, 14, FALSE)</f>
        <v>#N/A</v>
      </c>
      <c r="AE173" s="81" t="e">
        <f>Q173-P173-VLOOKUP(B173, 'Пред.отч_разрез МО_ГП'!B:AA, 16, FALSE)</f>
        <v>#N/A</v>
      </c>
      <c r="AF173" s="81" t="e">
        <f>S173-R173-VLOOKUP(B173, 'Пред.отч_разрез МО_ГП'!B:AA, 18, FALSE)</f>
        <v>#N/A</v>
      </c>
      <c r="AG173" s="81" t="e">
        <f>U173-T173-VLOOKUP(B173, 'Пред.отч_разрез МО_ГП'!B:AA, 20, FALSE)</f>
        <v>#N/A</v>
      </c>
    </row>
    <row r="174" spans="1:33" ht="15" customHeight="1" x14ac:dyDescent="0.25">
      <c r="A174" s="22">
        <v>168</v>
      </c>
      <c r="B174" s="31"/>
      <c r="C174" s="47"/>
      <c r="D174" s="47"/>
      <c r="E174" s="47"/>
      <c r="F174" s="47"/>
      <c r="G174" s="47"/>
      <c r="H174" s="47"/>
      <c r="I174" s="47"/>
      <c r="J174" s="47"/>
      <c r="K174" s="47"/>
      <c r="L174" s="47"/>
      <c r="M174" s="47"/>
      <c r="N174" s="47"/>
      <c r="O174" s="47"/>
      <c r="P174" s="47"/>
      <c r="Q174" s="47"/>
      <c r="R174" s="47"/>
      <c r="S174" s="47"/>
      <c r="T174" s="47"/>
      <c r="U174" s="47"/>
      <c r="W174" s="22">
        <f t="shared" si="3"/>
        <v>0</v>
      </c>
      <c r="X174" s="46" t="e">
        <f>D174-C174-VLOOKUP(B174, 'Пред.отч_разрез МО_ГП'!B:AA, 3, FALSE)</f>
        <v>#N/A</v>
      </c>
      <c r="Y174" s="46" t="e">
        <f>F174-E174-VLOOKUP(B174, 'Пред.отч_разрез МО_ГП'!B:AA, 5, FALSE)</f>
        <v>#N/A</v>
      </c>
      <c r="Z174" s="46" t="e">
        <f>H174-G174-VLOOKUP(B174, 'Пред.отч_разрез МО_ГП'!B:AA, 7, FALSE)</f>
        <v>#N/A</v>
      </c>
      <c r="AA174" s="46" t="e">
        <f>J174-I174-VLOOKUP(B174, 'Пред.отч_разрез МО_ГП'!B:AA, 9, FALSE)</f>
        <v>#N/A</v>
      </c>
      <c r="AB174" s="81" t="e">
        <f>L174-K174-VLOOKUP(B174, 'Пред.отч_разрез МО_ГП'!B:AA, 11, FALSE)</f>
        <v>#N/A</v>
      </c>
      <c r="AC174" s="81" t="e">
        <f>N174-M174-VLOOKUP(B174, 'Пред.отч_разрез МО_ГП'!B:AA, 13, FALSE)</f>
        <v>#N/A</v>
      </c>
      <c r="AD174" s="81" t="e">
        <f>O174-VLOOKUP(B174, 'Пред.отч_разрез МО_ГП'!B:AA, 14, FALSE)</f>
        <v>#N/A</v>
      </c>
      <c r="AE174" s="81" t="e">
        <f>Q174-P174-VLOOKUP(B174, 'Пред.отч_разрез МО_ГП'!B:AA, 16, FALSE)</f>
        <v>#N/A</v>
      </c>
      <c r="AF174" s="81" t="e">
        <f>S174-R174-VLOOKUP(B174, 'Пред.отч_разрез МО_ГП'!B:AA, 18, FALSE)</f>
        <v>#N/A</v>
      </c>
      <c r="AG174" s="81" t="e">
        <f>U174-T174-VLOOKUP(B174, 'Пред.отч_разрез МО_ГП'!B:AA, 20, FALSE)</f>
        <v>#N/A</v>
      </c>
    </row>
    <row r="175" spans="1:33" ht="15" customHeight="1" x14ac:dyDescent="0.25">
      <c r="A175" s="22">
        <v>169</v>
      </c>
      <c r="B175" s="31"/>
      <c r="C175" s="47"/>
      <c r="D175" s="47"/>
      <c r="E175" s="47"/>
      <c r="F175" s="47"/>
      <c r="G175" s="47"/>
      <c r="H175" s="47"/>
      <c r="I175" s="47"/>
      <c r="J175" s="47"/>
      <c r="K175" s="47"/>
      <c r="L175" s="47"/>
      <c r="M175" s="47"/>
      <c r="N175" s="47"/>
      <c r="O175" s="47"/>
      <c r="P175" s="47"/>
      <c r="Q175" s="47"/>
      <c r="R175" s="47"/>
      <c r="S175" s="47"/>
      <c r="T175" s="47"/>
      <c r="U175" s="47"/>
      <c r="W175" s="22">
        <f t="shared" si="3"/>
        <v>0</v>
      </c>
      <c r="X175" s="46" t="e">
        <f>D175-C175-VLOOKUP(B175, 'Пред.отч_разрез МО_ГП'!B:AA, 3, FALSE)</f>
        <v>#N/A</v>
      </c>
      <c r="Y175" s="46" t="e">
        <f>F175-E175-VLOOKUP(B175, 'Пред.отч_разрез МО_ГП'!B:AA, 5, FALSE)</f>
        <v>#N/A</v>
      </c>
      <c r="Z175" s="46" t="e">
        <f>H175-G175-VLOOKUP(B175, 'Пред.отч_разрез МО_ГП'!B:AA, 7, FALSE)</f>
        <v>#N/A</v>
      </c>
      <c r="AA175" s="46" t="e">
        <f>J175-I175-VLOOKUP(B175, 'Пред.отч_разрез МО_ГП'!B:AA, 9, FALSE)</f>
        <v>#N/A</v>
      </c>
      <c r="AB175" s="81" t="e">
        <f>L175-K175-VLOOKUP(B175, 'Пред.отч_разрез МО_ГП'!B:AA, 11, FALSE)</f>
        <v>#N/A</v>
      </c>
      <c r="AC175" s="81" t="e">
        <f>N175-M175-VLOOKUP(B175, 'Пред.отч_разрез МО_ГП'!B:AA, 13, FALSE)</f>
        <v>#N/A</v>
      </c>
      <c r="AD175" s="81" t="e">
        <f>O175-VLOOKUP(B175, 'Пред.отч_разрез МО_ГП'!B:AA, 14, FALSE)</f>
        <v>#N/A</v>
      </c>
      <c r="AE175" s="81" t="e">
        <f>Q175-P175-VLOOKUP(B175, 'Пред.отч_разрез МО_ГП'!B:AA, 16, FALSE)</f>
        <v>#N/A</v>
      </c>
      <c r="AF175" s="81" t="e">
        <f>S175-R175-VLOOKUP(B175, 'Пред.отч_разрез МО_ГП'!B:AA, 18, FALSE)</f>
        <v>#N/A</v>
      </c>
      <c r="AG175" s="81" t="e">
        <f>U175-T175-VLOOKUP(B175, 'Пред.отч_разрез МО_ГП'!B:AA, 20, FALSE)</f>
        <v>#N/A</v>
      </c>
    </row>
    <row r="176" spans="1:33" ht="15" customHeight="1" x14ac:dyDescent="0.25">
      <c r="A176" s="22">
        <v>170</v>
      </c>
      <c r="B176" s="31"/>
      <c r="C176" s="47"/>
      <c r="D176" s="47"/>
      <c r="E176" s="47"/>
      <c r="F176" s="47"/>
      <c r="G176" s="47"/>
      <c r="H176" s="47"/>
      <c r="I176" s="47"/>
      <c r="J176" s="47"/>
      <c r="K176" s="47"/>
      <c r="L176" s="47"/>
      <c r="M176" s="47"/>
      <c r="N176" s="47"/>
      <c r="O176" s="47"/>
      <c r="P176" s="47"/>
      <c r="Q176" s="47"/>
      <c r="R176" s="47"/>
      <c r="S176" s="47"/>
      <c r="T176" s="47"/>
      <c r="U176" s="47"/>
      <c r="W176" s="22">
        <f t="shared" si="3"/>
        <v>0</v>
      </c>
      <c r="X176" s="46" t="e">
        <f>D176-C176-VLOOKUP(B176, 'Пред.отч_разрез МО_ГП'!B:AA, 3, FALSE)</f>
        <v>#N/A</v>
      </c>
      <c r="Y176" s="46" t="e">
        <f>F176-E176-VLOOKUP(B176, 'Пред.отч_разрез МО_ГП'!B:AA, 5, FALSE)</f>
        <v>#N/A</v>
      </c>
      <c r="Z176" s="46" t="e">
        <f>H176-G176-VLOOKUP(B176, 'Пред.отч_разрез МО_ГП'!B:AA, 7, FALSE)</f>
        <v>#N/A</v>
      </c>
      <c r="AA176" s="46" t="e">
        <f>J176-I176-VLOOKUP(B176, 'Пред.отч_разрез МО_ГП'!B:AA, 9, FALSE)</f>
        <v>#N/A</v>
      </c>
      <c r="AB176" s="81" t="e">
        <f>L176-K176-VLOOKUP(B176, 'Пред.отч_разрез МО_ГП'!B:AA, 11, FALSE)</f>
        <v>#N/A</v>
      </c>
      <c r="AC176" s="81" t="e">
        <f>N176-M176-VLOOKUP(B176, 'Пред.отч_разрез МО_ГП'!B:AA, 13, FALSE)</f>
        <v>#N/A</v>
      </c>
      <c r="AD176" s="81" t="e">
        <f>O176-VLOOKUP(B176, 'Пред.отч_разрез МО_ГП'!B:AA, 14, FALSE)</f>
        <v>#N/A</v>
      </c>
      <c r="AE176" s="81" t="e">
        <f>Q176-P176-VLOOKUP(B176, 'Пред.отч_разрез МО_ГП'!B:AA, 16, FALSE)</f>
        <v>#N/A</v>
      </c>
      <c r="AF176" s="81" t="e">
        <f>S176-R176-VLOOKUP(B176, 'Пред.отч_разрез МО_ГП'!B:AA, 18, FALSE)</f>
        <v>#N/A</v>
      </c>
      <c r="AG176" s="81" t="e">
        <f>U176-T176-VLOOKUP(B176, 'Пред.отч_разрез МО_ГП'!B:AA, 20, FALSE)</f>
        <v>#N/A</v>
      </c>
    </row>
    <row r="177" spans="1:33" ht="15" customHeight="1" x14ac:dyDescent="0.25">
      <c r="A177" s="22">
        <v>171</v>
      </c>
      <c r="B177" s="31"/>
      <c r="C177" s="47"/>
      <c r="D177" s="47"/>
      <c r="E177" s="47"/>
      <c r="F177" s="47"/>
      <c r="G177" s="47"/>
      <c r="H177" s="47"/>
      <c r="I177" s="47"/>
      <c r="J177" s="47"/>
      <c r="K177" s="47"/>
      <c r="L177" s="47"/>
      <c r="M177" s="47"/>
      <c r="N177" s="47"/>
      <c r="O177" s="47"/>
      <c r="P177" s="47"/>
      <c r="Q177" s="47"/>
      <c r="R177" s="47"/>
      <c r="S177" s="47"/>
      <c r="T177" s="47"/>
      <c r="U177" s="47"/>
      <c r="W177" s="22">
        <f t="shared" si="3"/>
        <v>0</v>
      </c>
      <c r="X177" s="46" t="e">
        <f>D177-C177-VLOOKUP(B177, 'Пред.отч_разрез МО_ГП'!B:AA, 3, FALSE)</f>
        <v>#N/A</v>
      </c>
      <c r="Y177" s="46" t="e">
        <f>F177-E177-VLOOKUP(B177, 'Пред.отч_разрез МО_ГП'!B:AA, 5, FALSE)</f>
        <v>#N/A</v>
      </c>
      <c r="Z177" s="46" t="e">
        <f>H177-G177-VLOOKUP(B177, 'Пред.отч_разрез МО_ГП'!B:AA, 7, FALSE)</f>
        <v>#N/A</v>
      </c>
      <c r="AA177" s="46" t="e">
        <f>J177-I177-VLOOKUP(B177, 'Пред.отч_разрез МО_ГП'!B:AA, 9, FALSE)</f>
        <v>#N/A</v>
      </c>
      <c r="AB177" s="81" t="e">
        <f>L177-K177-VLOOKUP(B177, 'Пред.отч_разрез МО_ГП'!B:AA, 11, FALSE)</f>
        <v>#N/A</v>
      </c>
      <c r="AC177" s="81" t="e">
        <f>N177-M177-VLOOKUP(B177, 'Пред.отч_разрез МО_ГП'!B:AA, 13, FALSE)</f>
        <v>#N/A</v>
      </c>
      <c r="AD177" s="81" t="e">
        <f>O177-VLOOKUP(B177, 'Пред.отч_разрез МО_ГП'!B:AA, 14, FALSE)</f>
        <v>#N/A</v>
      </c>
      <c r="AE177" s="81" t="e">
        <f>Q177-P177-VLOOKUP(B177, 'Пред.отч_разрез МО_ГП'!B:AA, 16, FALSE)</f>
        <v>#N/A</v>
      </c>
      <c r="AF177" s="81" t="e">
        <f>S177-R177-VLOOKUP(B177, 'Пред.отч_разрез МО_ГП'!B:AA, 18, FALSE)</f>
        <v>#N/A</v>
      </c>
      <c r="AG177" s="81" t="e">
        <f>U177-T177-VLOOKUP(B177, 'Пред.отч_разрез МО_ГП'!B:AA, 20, FALSE)</f>
        <v>#N/A</v>
      </c>
    </row>
    <row r="178" spans="1:33" ht="15" customHeight="1" x14ac:dyDescent="0.25">
      <c r="A178" s="22">
        <v>172</v>
      </c>
      <c r="B178" s="31"/>
      <c r="C178" s="47"/>
      <c r="D178" s="47"/>
      <c r="E178" s="47"/>
      <c r="F178" s="47"/>
      <c r="G178" s="47"/>
      <c r="H178" s="47"/>
      <c r="I178" s="47"/>
      <c r="J178" s="47"/>
      <c r="K178" s="47"/>
      <c r="L178" s="47"/>
      <c r="M178" s="47"/>
      <c r="N178" s="47"/>
      <c r="O178" s="47"/>
      <c r="P178" s="47"/>
      <c r="Q178" s="47"/>
      <c r="R178" s="47"/>
      <c r="S178" s="47"/>
      <c r="T178" s="47"/>
      <c r="U178" s="47"/>
      <c r="W178" s="22">
        <f t="shared" si="3"/>
        <v>0</v>
      </c>
      <c r="X178" s="46" t="e">
        <f>D178-C178-VLOOKUP(B178, 'Пред.отч_разрез МО_ГП'!B:AA, 3, FALSE)</f>
        <v>#N/A</v>
      </c>
      <c r="Y178" s="46" t="e">
        <f>F178-E178-VLOOKUP(B178, 'Пред.отч_разрез МО_ГП'!B:AA, 5, FALSE)</f>
        <v>#N/A</v>
      </c>
      <c r="Z178" s="46" t="e">
        <f>H178-G178-VLOOKUP(B178, 'Пред.отч_разрез МО_ГП'!B:AA, 7, FALSE)</f>
        <v>#N/A</v>
      </c>
      <c r="AA178" s="46" t="e">
        <f>J178-I178-VLOOKUP(B178, 'Пред.отч_разрез МО_ГП'!B:AA, 9, FALSE)</f>
        <v>#N/A</v>
      </c>
      <c r="AB178" s="81" t="e">
        <f>L178-K178-VLOOKUP(B178, 'Пред.отч_разрез МО_ГП'!B:AA, 11, FALSE)</f>
        <v>#N/A</v>
      </c>
      <c r="AC178" s="81" t="e">
        <f>N178-M178-VLOOKUP(B178, 'Пред.отч_разрез МО_ГП'!B:AA, 13, FALSE)</f>
        <v>#N/A</v>
      </c>
      <c r="AD178" s="81" t="e">
        <f>O178-VLOOKUP(B178, 'Пред.отч_разрез МО_ГП'!B:AA, 14, FALSE)</f>
        <v>#N/A</v>
      </c>
      <c r="AE178" s="81" t="e">
        <f>Q178-P178-VLOOKUP(B178, 'Пред.отч_разрез МО_ГП'!B:AA, 16, FALSE)</f>
        <v>#N/A</v>
      </c>
      <c r="AF178" s="81" t="e">
        <f>S178-R178-VLOOKUP(B178, 'Пред.отч_разрез МО_ГП'!B:AA, 18, FALSE)</f>
        <v>#N/A</v>
      </c>
      <c r="AG178" s="81" t="e">
        <f>U178-T178-VLOOKUP(B178, 'Пред.отч_разрез МО_ГП'!B:AA, 20, FALSE)</f>
        <v>#N/A</v>
      </c>
    </row>
    <row r="179" spans="1:33" ht="15" customHeight="1" x14ac:dyDescent="0.25">
      <c r="A179" s="22">
        <v>173</v>
      </c>
      <c r="B179" s="31"/>
      <c r="C179" s="47"/>
      <c r="D179" s="47"/>
      <c r="E179" s="47"/>
      <c r="F179" s="47"/>
      <c r="G179" s="47"/>
      <c r="H179" s="47"/>
      <c r="I179" s="47"/>
      <c r="J179" s="47"/>
      <c r="K179" s="47"/>
      <c r="L179" s="47"/>
      <c r="M179" s="47"/>
      <c r="N179" s="47"/>
      <c r="O179" s="47"/>
      <c r="P179" s="47"/>
      <c r="Q179" s="47"/>
      <c r="R179" s="47"/>
      <c r="S179" s="47"/>
      <c r="T179" s="47"/>
      <c r="U179" s="47"/>
      <c r="W179" s="22">
        <f t="shared" si="3"/>
        <v>0</v>
      </c>
      <c r="X179" s="46" t="e">
        <f>D179-C179-VLOOKUP(B179, 'Пред.отч_разрез МО_ГП'!B:AA, 3, FALSE)</f>
        <v>#N/A</v>
      </c>
      <c r="Y179" s="46" t="e">
        <f>F179-E179-VLOOKUP(B179, 'Пред.отч_разрез МО_ГП'!B:AA, 5, FALSE)</f>
        <v>#N/A</v>
      </c>
      <c r="Z179" s="46" t="e">
        <f>H179-G179-VLOOKUP(B179, 'Пред.отч_разрез МО_ГП'!B:AA, 7, FALSE)</f>
        <v>#N/A</v>
      </c>
      <c r="AA179" s="46" t="e">
        <f>J179-I179-VLOOKUP(B179, 'Пред.отч_разрез МО_ГП'!B:AA, 9, FALSE)</f>
        <v>#N/A</v>
      </c>
      <c r="AB179" s="81" t="e">
        <f>L179-K179-VLOOKUP(B179, 'Пред.отч_разрез МО_ГП'!B:AA, 11, FALSE)</f>
        <v>#N/A</v>
      </c>
      <c r="AC179" s="81" t="e">
        <f>N179-M179-VLOOKUP(B179, 'Пред.отч_разрез МО_ГП'!B:AA, 13, FALSE)</f>
        <v>#N/A</v>
      </c>
      <c r="AD179" s="81" t="e">
        <f>O179-VLOOKUP(B179, 'Пред.отч_разрез МО_ГП'!B:AA, 14, FALSE)</f>
        <v>#N/A</v>
      </c>
      <c r="AE179" s="81" t="e">
        <f>Q179-P179-VLOOKUP(B179, 'Пред.отч_разрез МО_ГП'!B:AA, 16, FALSE)</f>
        <v>#N/A</v>
      </c>
      <c r="AF179" s="81" t="e">
        <f>S179-R179-VLOOKUP(B179, 'Пред.отч_разрез МО_ГП'!B:AA, 18, FALSE)</f>
        <v>#N/A</v>
      </c>
      <c r="AG179" s="81" t="e">
        <f>U179-T179-VLOOKUP(B179, 'Пред.отч_разрез МО_ГП'!B:AA, 20, FALSE)</f>
        <v>#N/A</v>
      </c>
    </row>
    <row r="180" spans="1:33" ht="15" customHeight="1" x14ac:dyDescent="0.25">
      <c r="A180" s="22">
        <v>174</v>
      </c>
      <c r="B180" s="31"/>
      <c r="C180" s="47"/>
      <c r="D180" s="47"/>
      <c r="E180" s="47"/>
      <c r="F180" s="47"/>
      <c r="G180" s="47"/>
      <c r="H180" s="47"/>
      <c r="I180" s="47"/>
      <c r="J180" s="47"/>
      <c r="K180" s="47"/>
      <c r="L180" s="47"/>
      <c r="M180" s="47"/>
      <c r="N180" s="47"/>
      <c r="O180" s="47"/>
      <c r="P180" s="47"/>
      <c r="Q180" s="47"/>
      <c r="R180" s="47"/>
      <c r="S180" s="47"/>
      <c r="T180" s="47"/>
      <c r="U180" s="47"/>
      <c r="W180" s="22">
        <f t="shared" si="3"/>
        <v>0</v>
      </c>
      <c r="X180" s="46" t="e">
        <f>D180-C180-VLOOKUP(B180, 'Пред.отч_разрез МО_ГП'!B:AA, 3, FALSE)</f>
        <v>#N/A</v>
      </c>
      <c r="Y180" s="46" t="e">
        <f>F180-E180-VLOOKUP(B180, 'Пред.отч_разрез МО_ГП'!B:AA, 5, FALSE)</f>
        <v>#N/A</v>
      </c>
      <c r="Z180" s="46" t="e">
        <f>H180-G180-VLOOKUP(B180, 'Пред.отч_разрез МО_ГП'!B:AA, 7, FALSE)</f>
        <v>#N/A</v>
      </c>
      <c r="AA180" s="46" t="e">
        <f>J180-I180-VLOOKUP(B180, 'Пред.отч_разрез МО_ГП'!B:AA, 9, FALSE)</f>
        <v>#N/A</v>
      </c>
      <c r="AB180" s="81" t="e">
        <f>L180-K180-VLOOKUP(B180, 'Пред.отч_разрез МО_ГП'!B:AA, 11, FALSE)</f>
        <v>#N/A</v>
      </c>
      <c r="AC180" s="81" t="e">
        <f>N180-M180-VLOOKUP(B180, 'Пред.отч_разрез МО_ГП'!B:AA, 13, FALSE)</f>
        <v>#N/A</v>
      </c>
      <c r="AD180" s="81" t="e">
        <f>O180-VLOOKUP(B180, 'Пред.отч_разрез МО_ГП'!B:AA, 14, FALSE)</f>
        <v>#N/A</v>
      </c>
      <c r="AE180" s="81" t="e">
        <f>Q180-P180-VLOOKUP(B180, 'Пред.отч_разрез МО_ГП'!B:AA, 16, FALSE)</f>
        <v>#N/A</v>
      </c>
      <c r="AF180" s="81" t="e">
        <f>S180-R180-VLOOKUP(B180, 'Пред.отч_разрез МО_ГП'!B:AA, 18, FALSE)</f>
        <v>#N/A</v>
      </c>
      <c r="AG180" s="81" t="e">
        <f>U180-T180-VLOOKUP(B180, 'Пред.отч_разрез МО_ГП'!B:AA, 20, FALSE)</f>
        <v>#N/A</v>
      </c>
    </row>
    <row r="181" spans="1:33" ht="15" customHeight="1" x14ac:dyDescent="0.25">
      <c r="A181" s="22">
        <v>175</v>
      </c>
      <c r="B181" s="31"/>
      <c r="C181" s="47"/>
      <c r="D181" s="47"/>
      <c r="E181" s="47"/>
      <c r="F181" s="47"/>
      <c r="G181" s="47"/>
      <c r="H181" s="47"/>
      <c r="I181" s="47"/>
      <c r="J181" s="47"/>
      <c r="K181" s="47"/>
      <c r="L181" s="47"/>
      <c r="M181" s="47"/>
      <c r="N181" s="47"/>
      <c r="O181" s="47"/>
      <c r="P181" s="47"/>
      <c r="Q181" s="47"/>
      <c r="R181" s="47"/>
      <c r="S181" s="47"/>
      <c r="T181" s="47"/>
      <c r="U181" s="47"/>
      <c r="W181" s="22">
        <f t="shared" si="3"/>
        <v>0</v>
      </c>
      <c r="X181" s="46" t="e">
        <f>D181-C181-VLOOKUP(B181, 'Пред.отч_разрез МО_ГП'!B:AA, 3, FALSE)</f>
        <v>#N/A</v>
      </c>
      <c r="Y181" s="46" t="e">
        <f>F181-E181-VLOOKUP(B181, 'Пред.отч_разрез МО_ГП'!B:AA, 5, FALSE)</f>
        <v>#N/A</v>
      </c>
      <c r="Z181" s="46" t="e">
        <f>H181-G181-VLOOKUP(B181, 'Пред.отч_разрез МО_ГП'!B:AA, 7, FALSE)</f>
        <v>#N/A</v>
      </c>
      <c r="AA181" s="46" t="e">
        <f>J181-I181-VLOOKUP(B181, 'Пред.отч_разрез МО_ГП'!B:AA, 9, FALSE)</f>
        <v>#N/A</v>
      </c>
      <c r="AB181" s="81" t="e">
        <f>L181-K181-VLOOKUP(B181, 'Пред.отч_разрез МО_ГП'!B:AA, 11, FALSE)</f>
        <v>#N/A</v>
      </c>
      <c r="AC181" s="81" t="e">
        <f>N181-M181-VLOOKUP(B181, 'Пред.отч_разрез МО_ГП'!B:AA, 13, FALSE)</f>
        <v>#N/A</v>
      </c>
      <c r="AD181" s="81" t="e">
        <f>O181-VLOOKUP(B181, 'Пред.отч_разрез МО_ГП'!B:AA, 14, FALSE)</f>
        <v>#N/A</v>
      </c>
      <c r="AE181" s="81" t="e">
        <f>Q181-P181-VLOOKUP(B181, 'Пред.отч_разрез МО_ГП'!B:AA, 16, FALSE)</f>
        <v>#N/A</v>
      </c>
      <c r="AF181" s="81" t="e">
        <f>S181-R181-VLOOKUP(B181, 'Пред.отч_разрез МО_ГП'!B:AA, 18, FALSE)</f>
        <v>#N/A</v>
      </c>
      <c r="AG181" s="81" t="e">
        <f>U181-T181-VLOOKUP(B181, 'Пред.отч_разрез МО_ГП'!B:AA, 20, FALSE)</f>
        <v>#N/A</v>
      </c>
    </row>
    <row r="182" spans="1:33" ht="15" customHeight="1" x14ac:dyDescent="0.25">
      <c r="A182" s="22">
        <v>176</v>
      </c>
      <c r="B182" s="31"/>
      <c r="C182" s="47"/>
      <c r="D182" s="47"/>
      <c r="E182" s="47"/>
      <c r="F182" s="47"/>
      <c r="G182" s="47"/>
      <c r="H182" s="47"/>
      <c r="I182" s="47"/>
      <c r="J182" s="47"/>
      <c r="K182" s="47"/>
      <c r="L182" s="47"/>
      <c r="M182" s="47"/>
      <c r="N182" s="47"/>
      <c r="O182" s="47"/>
      <c r="P182" s="47"/>
      <c r="Q182" s="47"/>
      <c r="R182" s="47"/>
      <c r="S182" s="47"/>
      <c r="T182" s="47"/>
      <c r="U182" s="47"/>
      <c r="W182" s="22">
        <f t="shared" si="3"/>
        <v>0</v>
      </c>
      <c r="X182" s="46" t="e">
        <f>D182-C182-VLOOKUP(B182, 'Пред.отч_разрез МО_ГП'!B:AA, 3, FALSE)</f>
        <v>#N/A</v>
      </c>
      <c r="Y182" s="46" t="e">
        <f>F182-E182-VLOOKUP(B182, 'Пред.отч_разрез МО_ГП'!B:AA, 5, FALSE)</f>
        <v>#N/A</v>
      </c>
      <c r="Z182" s="46" t="e">
        <f>H182-G182-VLOOKUP(B182, 'Пред.отч_разрез МО_ГП'!B:AA, 7, FALSE)</f>
        <v>#N/A</v>
      </c>
      <c r="AA182" s="46" t="e">
        <f>J182-I182-VLOOKUP(B182, 'Пред.отч_разрез МО_ГП'!B:AA, 9, FALSE)</f>
        <v>#N/A</v>
      </c>
      <c r="AB182" s="81" t="e">
        <f>L182-K182-VLOOKUP(B182, 'Пред.отч_разрез МО_ГП'!B:AA, 11, FALSE)</f>
        <v>#N/A</v>
      </c>
      <c r="AC182" s="81" t="e">
        <f>N182-M182-VLOOKUP(B182, 'Пред.отч_разрез МО_ГП'!B:AA, 13, FALSE)</f>
        <v>#N/A</v>
      </c>
      <c r="AD182" s="81" t="e">
        <f>O182-VLOOKUP(B182, 'Пред.отч_разрез МО_ГП'!B:AA, 14, FALSE)</f>
        <v>#N/A</v>
      </c>
      <c r="AE182" s="81" t="e">
        <f>Q182-P182-VLOOKUP(B182, 'Пред.отч_разрез МО_ГП'!B:AA, 16, FALSE)</f>
        <v>#N/A</v>
      </c>
      <c r="AF182" s="81" t="e">
        <f>S182-R182-VLOOKUP(B182, 'Пред.отч_разрез МО_ГП'!B:AA, 18, FALSE)</f>
        <v>#N/A</v>
      </c>
      <c r="AG182" s="81" t="e">
        <f>U182-T182-VLOOKUP(B182, 'Пред.отч_разрез МО_ГП'!B:AA, 20, FALSE)</f>
        <v>#N/A</v>
      </c>
    </row>
    <row r="183" spans="1:33" ht="15" customHeight="1" x14ac:dyDescent="0.25">
      <c r="A183" s="22">
        <v>177</v>
      </c>
      <c r="B183" s="31"/>
      <c r="C183" s="47"/>
      <c r="D183" s="47"/>
      <c r="E183" s="47"/>
      <c r="F183" s="47"/>
      <c r="G183" s="47"/>
      <c r="H183" s="47"/>
      <c r="I183" s="47"/>
      <c r="J183" s="47"/>
      <c r="K183" s="47"/>
      <c r="L183" s="47"/>
      <c r="M183" s="47"/>
      <c r="N183" s="47"/>
      <c r="O183" s="47"/>
      <c r="P183" s="47"/>
      <c r="Q183" s="47"/>
      <c r="R183" s="47"/>
      <c r="S183" s="47"/>
      <c r="T183" s="47"/>
      <c r="U183" s="47"/>
      <c r="W183" s="22">
        <f t="shared" si="3"/>
        <v>0</v>
      </c>
      <c r="X183" s="46" t="e">
        <f>D183-C183-VLOOKUP(B183, 'Пред.отч_разрез МО_ГП'!B:AA, 3, FALSE)</f>
        <v>#N/A</v>
      </c>
      <c r="Y183" s="46" t="e">
        <f>F183-E183-VLOOKUP(B183, 'Пред.отч_разрез МО_ГП'!B:AA, 5, FALSE)</f>
        <v>#N/A</v>
      </c>
      <c r="Z183" s="46" t="e">
        <f>H183-G183-VLOOKUP(B183, 'Пред.отч_разрез МО_ГП'!B:AA, 7, FALSE)</f>
        <v>#N/A</v>
      </c>
      <c r="AA183" s="46" t="e">
        <f>J183-I183-VLOOKUP(B183, 'Пред.отч_разрез МО_ГП'!B:AA, 9, FALSE)</f>
        <v>#N/A</v>
      </c>
      <c r="AB183" s="81" t="e">
        <f>L183-K183-VLOOKUP(B183, 'Пред.отч_разрез МО_ГП'!B:AA, 11, FALSE)</f>
        <v>#N/A</v>
      </c>
      <c r="AC183" s="81" t="e">
        <f>N183-M183-VLOOKUP(B183, 'Пред.отч_разрез МО_ГП'!B:AA, 13, FALSE)</f>
        <v>#N/A</v>
      </c>
      <c r="AD183" s="81" t="e">
        <f>O183-VLOOKUP(B183, 'Пред.отч_разрез МО_ГП'!B:AA, 14, FALSE)</f>
        <v>#N/A</v>
      </c>
      <c r="AE183" s="81" t="e">
        <f>Q183-P183-VLOOKUP(B183, 'Пред.отч_разрез МО_ГП'!B:AA, 16, FALSE)</f>
        <v>#N/A</v>
      </c>
      <c r="AF183" s="81" t="e">
        <f>S183-R183-VLOOKUP(B183, 'Пред.отч_разрез МО_ГП'!B:AA, 18, FALSE)</f>
        <v>#N/A</v>
      </c>
      <c r="AG183" s="81" t="e">
        <f>U183-T183-VLOOKUP(B183, 'Пред.отч_разрез МО_ГП'!B:AA, 20, FALSE)</f>
        <v>#N/A</v>
      </c>
    </row>
    <row r="184" spans="1:33" ht="15" customHeight="1" x14ac:dyDescent="0.25">
      <c r="A184" s="22">
        <v>178</v>
      </c>
      <c r="B184" s="31"/>
      <c r="C184" s="47"/>
      <c r="D184" s="47"/>
      <c r="E184" s="47"/>
      <c r="F184" s="47"/>
      <c r="G184" s="47"/>
      <c r="H184" s="47"/>
      <c r="I184" s="47"/>
      <c r="J184" s="47"/>
      <c r="K184" s="47"/>
      <c r="L184" s="47"/>
      <c r="M184" s="47"/>
      <c r="N184" s="47"/>
      <c r="O184" s="47"/>
      <c r="P184" s="47"/>
      <c r="Q184" s="47"/>
      <c r="R184" s="47"/>
      <c r="S184" s="47"/>
      <c r="T184" s="47"/>
      <c r="U184" s="47"/>
      <c r="W184" s="22">
        <f t="shared" si="3"/>
        <v>0</v>
      </c>
      <c r="X184" s="46" t="e">
        <f>D184-C184-VLOOKUP(B184, 'Пред.отч_разрез МО_ГП'!B:AA, 3, FALSE)</f>
        <v>#N/A</v>
      </c>
      <c r="Y184" s="46" t="e">
        <f>F184-E184-VLOOKUP(B184, 'Пред.отч_разрез МО_ГП'!B:AA, 5, FALSE)</f>
        <v>#N/A</v>
      </c>
      <c r="Z184" s="46" t="e">
        <f>H184-G184-VLOOKUP(B184, 'Пред.отч_разрез МО_ГП'!B:AA, 7, FALSE)</f>
        <v>#N/A</v>
      </c>
      <c r="AA184" s="46" t="e">
        <f>J184-I184-VLOOKUP(B184, 'Пред.отч_разрез МО_ГП'!B:AA, 9, FALSE)</f>
        <v>#N/A</v>
      </c>
      <c r="AB184" s="81" t="e">
        <f>L184-K184-VLOOKUP(B184, 'Пред.отч_разрез МО_ГП'!B:AA, 11, FALSE)</f>
        <v>#N/A</v>
      </c>
      <c r="AC184" s="81" t="e">
        <f>N184-M184-VLOOKUP(B184, 'Пред.отч_разрез МО_ГП'!B:AA, 13, FALSE)</f>
        <v>#N/A</v>
      </c>
      <c r="AD184" s="81" t="e">
        <f>O184-VLOOKUP(B184, 'Пред.отч_разрез МО_ГП'!B:AA, 14, FALSE)</f>
        <v>#N/A</v>
      </c>
      <c r="AE184" s="81" t="e">
        <f>Q184-P184-VLOOKUP(B184, 'Пред.отч_разрез МО_ГП'!B:AA, 16, FALSE)</f>
        <v>#N/A</v>
      </c>
      <c r="AF184" s="81" t="e">
        <f>S184-R184-VLOOKUP(B184, 'Пред.отч_разрез МО_ГП'!B:AA, 18, FALSE)</f>
        <v>#N/A</v>
      </c>
      <c r="AG184" s="81" t="e">
        <f>U184-T184-VLOOKUP(B184, 'Пред.отч_разрез МО_ГП'!B:AA, 20, FALSE)</f>
        <v>#N/A</v>
      </c>
    </row>
    <row r="185" spans="1:33" ht="15" customHeight="1" x14ac:dyDescent="0.25">
      <c r="A185" s="22">
        <v>179</v>
      </c>
      <c r="B185" s="31"/>
      <c r="C185" s="47"/>
      <c r="D185" s="47"/>
      <c r="E185" s="47"/>
      <c r="F185" s="47"/>
      <c r="G185" s="47"/>
      <c r="H185" s="47"/>
      <c r="I185" s="47"/>
      <c r="J185" s="47"/>
      <c r="K185" s="47"/>
      <c r="L185" s="47"/>
      <c r="M185" s="47"/>
      <c r="N185" s="47"/>
      <c r="O185" s="47"/>
      <c r="P185" s="47"/>
      <c r="Q185" s="47"/>
      <c r="R185" s="47"/>
      <c r="S185" s="47"/>
      <c r="T185" s="47"/>
      <c r="U185" s="47"/>
      <c r="W185" s="22">
        <f t="shared" si="3"/>
        <v>0</v>
      </c>
      <c r="X185" s="46" t="e">
        <f>D185-C185-VLOOKUP(B185, 'Пред.отч_разрез МО_ГП'!B:AA, 3, FALSE)</f>
        <v>#N/A</v>
      </c>
      <c r="Y185" s="46" t="e">
        <f>F185-E185-VLOOKUP(B185, 'Пред.отч_разрез МО_ГП'!B:AA, 5, FALSE)</f>
        <v>#N/A</v>
      </c>
      <c r="Z185" s="46" t="e">
        <f>H185-G185-VLOOKUP(B185, 'Пред.отч_разрез МО_ГП'!B:AA, 7, FALSE)</f>
        <v>#N/A</v>
      </c>
      <c r="AA185" s="46" t="e">
        <f>J185-I185-VLOOKUP(B185, 'Пред.отч_разрез МО_ГП'!B:AA, 9, FALSE)</f>
        <v>#N/A</v>
      </c>
      <c r="AB185" s="81" t="e">
        <f>L185-K185-VLOOKUP(B185, 'Пред.отч_разрез МО_ГП'!B:AA, 11, FALSE)</f>
        <v>#N/A</v>
      </c>
      <c r="AC185" s="81" t="e">
        <f>N185-M185-VLOOKUP(B185, 'Пред.отч_разрез МО_ГП'!B:AA, 13, FALSE)</f>
        <v>#N/A</v>
      </c>
      <c r="AD185" s="81" t="e">
        <f>O185-VLOOKUP(B185, 'Пред.отч_разрез МО_ГП'!B:AA, 14, FALSE)</f>
        <v>#N/A</v>
      </c>
      <c r="AE185" s="81" t="e">
        <f>Q185-P185-VLOOKUP(B185, 'Пред.отч_разрез МО_ГП'!B:AA, 16, FALSE)</f>
        <v>#N/A</v>
      </c>
      <c r="AF185" s="81" t="e">
        <f>S185-R185-VLOOKUP(B185, 'Пред.отч_разрез МО_ГП'!B:AA, 18, FALSE)</f>
        <v>#N/A</v>
      </c>
      <c r="AG185" s="81" t="e">
        <f>U185-T185-VLOOKUP(B185, 'Пред.отч_разрез МО_ГП'!B:AA, 20, FALSE)</f>
        <v>#N/A</v>
      </c>
    </row>
    <row r="186" spans="1:33" ht="15" customHeight="1" x14ac:dyDescent="0.25">
      <c r="A186" s="22">
        <v>180</v>
      </c>
      <c r="B186" s="31"/>
      <c r="C186" s="47"/>
      <c r="D186" s="47"/>
      <c r="E186" s="47"/>
      <c r="F186" s="47"/>
      <c r="G186" s="47"/>
      <c r="H186" s="47"/>
      <c r="I186" s="47"/>
      <c r="J186" s="47"/>
      <c r="K186" s="47"/>
      <c r="L186" s="47"/>
      <c r="M186" s="47"/>
      <c r="N186" s="47"/>
      <c r="O186" s="47"/>
      <c r="P186" s="47"/>
      <c r="Q186" s="47"/>
      <c r="R186" s="47"/>
      <c r="S186" s="47"/>
      <c r="T186" s="47"/>
      <c r="U186" s="47"/>
      <c r="W186" s="22">
        <f t="shared" si="3"/>
        <v>0</v>
      </c>
      <c r="X186" s="46" t="e">
        <f>D186-C186-VLOOKUP(B186, 'Пред.отч_разрез МО_ГП'!B:AA, 3, FALSE)</f>
        <v>#N/A</v>
      </c>
      <c r="Y186" s="46" t="e">
        <f>F186-E186-VLOOKUP(B186, 'Пред.отч_разрез МО_ГП'!B:AA, 5, FALSE)</f>
        <v>#N/A</v>
      </c>
      <c r="Z186" s="46" t="e">
        <f>H186-G186-VLOOKUP(B186, 'Пред.отч_разрез МО_ГП'!B:AA, 7, FALSE)</f>
        <v>#N/A</v>
      </c>
      <c r="AA186" s="46" t="e">
        <f>J186-I186-VLOOKUP(B186, 'Пред.отч_разрез МО_ГП'!B:AA, 9, FALSE)</f>
        <v>#N/A</v>
      </c>
      <c r="AB186" s="81" t="e">
        <f>L186-K186-VLOOKUP(B186, 'Пред.отч_разрез МО_ГП'!B:AA, 11, FALSE)</f>
        <v>#N/A</v>
      </c>
      <c r="AC186" s="81" t="e">
        <f>N186-M186-VLOOKUP(B186, 'Пред.отч_разрез МО_ГП'!B:AA, 13, FALSE)</f>
        <v>#N/A</v>
      </c>
      <c r="AD186" s="81" t="e">
        <f>O186-VLOOKUP(B186, 'Пред.отч_разрез МО_ГП'!B:AA, 14, FALSE)</f>
        <v>#N/A</v>
      </c>
      <c r="AE186" s="81" t="e">
        <f>Q186-P186-VLOOKUP(B186, 'Пред.отч_разрез МО_ГП'!B:AA, 16, FALSE)</f>
        <v>#N/A</v>
      </c>
      <c r="AF186" s="81" t="e">
        <f>S186-R186-VLOOKUP(B186, 'Пред.отч_разрез МО_ГП'!B:AA, 18, FALSE)</f>
        <v>#N/A</v>
      </c>
      <c r="AG186" s="81" t="e">
        <f>U186-T186-VLOOKUP(B186, 'Пред.отч_разрез МО_ГП'!B:AA, 20, FALSE)</f>
        <v>#N/A</v>
      </c>
    </row>
    <row r="187" spans="1:33" ht="15" customHeight="1" x14ac:dyDescent="0.25">
      <c r="A187" s="22">
        <v>181</v>
      </c>
      <c r="B187" s="31"/>
      <c r="C187" s="47"/>
      <c r="D187" s="47"/>
      <c r="E187" s="47"/>
      <c r="F187" s="47"/>
      <c r="G187" s="47"/>
      <c r="H187" s="47"/>
      <c r="I187" s="47"/>
      <c r="J187" s="47"/>
      <c r="K187" s="47"/>
      <c r="L187" s="47"/>
      <c r="M187" s="47"/>
      <c r="N187" s="47"/>
      <c r="O187" s="47"/>
      <c r="P187" s="47"/>
      <c r="Q187" s="47"/>
      <c r="R187" s="47"/>
      <c r="S187" s="47"/>
      <c r="T187" s="47"/>
      <c r="U187" s="47"/>
      <c r="W187" s="22">
        <f t="shared" si="3"/>
        <v>0</v>
      </c>
      <c r="X187" s="46" t="e">
        <f>D187-C187-VLOOKUP(B187, 'Пред.отч_разрез МО_ГП'!B:AA, 3, FALSE)</f>
        <v>#N/A</v>
      </c>
      <c r="Y187" s="46" t="e">
        <f>F187-E187-VLOOKUP(B187, 'Пред.отч_разрез МО_ГП'!B:AA, 5, FALSE)</f>
        <v>#N/A</v>
      </c>
      <c r="Z187" s="46" t="e">
        <f>H187-G187-VLOOKUP(B187, 'Пред.отч_разрез МО_ГП'!B:AA, 7, FALSE)</f>
        <v>#N/A</v>
      </c>
      <c r="AA187" s="46" t="e">
        <f>J187-I187-VLOOKUP(B187, 'Пред.отч_разрез МО_ГП'!B:AA, 9, FALSE)</f>
        <v>#N/A</v>
      </c>
      <c r="AB187" s="81" t="e">
        <f>L187-K187-VLOOKUP(B187, 'Пред.отч_разрез МО_ГП'!B:AA, 11, FALSE)</f>
        <v>#N/A</v>
      </c>
      <c r="AC187" s="81" t="e">
        <f>N187-M187-VLOOKUP(B187, 'Пред.отч_разрез МО_ГП'!B:AA, 13, FALSE)</f>
        <v>#N/A</v>
      </c>
      <c r="AD187" s="81" t="e">
        <f>O187-VLOOKUP(B187, 'Пред.отч_разрез МО_ГП'!B:AA, 14, FALSE)</f>
        <v>#N/A</v>
      </c>
      <c r="AE187" s="81" t="e">
        <f>Q187-P187-VLOOKUP(B187, 'Пред.отч_разрез МО_ГП'!B:AA, 16, FALSE)</f>
        <v>#N/A</v>
      </c>
      <c r="AF187" s="81" t="e">
        <f>S187-R187-VLOOKUP(B187, 'Пред.отч_разрез МО_ГП'!B:AA, 18, FALSE)</f>
        <v>#N/A</v>
      </c>
      <c r="AG187" s="81" t="e">
        <f>U187-T187-VLOOKUP(B187, 'Пред.отч_разрез МО_ГП'!B:AA, 20, FALSE)</f>
        <v>#N/A</v>
      </c>
    </row>
    <row r="188" spans="1:33" ht="15" customHeight="1" x14ac:dyDescent="0.25">
      <c r="A188" s="22">
        <v>182</v>
      </c>
      <c r="B188" s="31"/>
      <c r="C188" s="47"/>
      <c r="D188" s="47"/>
      <c r="E188" s="47"/>
      <c r="F188" s="47"/>
      <c r="G188" s="47"/>
      <c r="H188" s="47"/>
      <c r="I188" s="47"/>
      <c r="J188" s="47"/>
      <c r="K188" s="47"/>
      <c r="L188" s="47"/>
      <c r="M188" s="47"/>
      <c r="N188" s="47"/>
      <c r="O188" s="47"/>
      <c r="P188" s="47"/>
      <c r="Q188" s="47"/>
      <c r="R188" s="47"/>
      <c r="S188" s="47"/>
      <c r="T188" s="47"/>
      <c r="U188" s="47"/>
      <c r="W188" s="22">
        <f t="shared" si="3"/>
        <v>0</v>
      </c>
      <c r="X188" s="46" t="e">
        <f>D188-C188-VLOOKUP(B188, 'Пред.отч_разрез МО_ГП'!B:AA, 3, FALSE)</f>
        <v>#N/A</v>
      </c>
      <c r="Y188" s="46" t="e">
        <f>F188-E188-VLOOKUP(B188, 'Пред.отч_разрез МО_ГП'!B:AA, 5, FALSE)</f>
        <v>#N/A</v>
      </c>
      <c r="Z188" s="46" t="e">
        <f>H188-G188-VLOOKUP(B188, 'Пред.отч_разрез МО_ГП'!B:AA, 7, FALSE)</f>
        <v>#N/A</v>
      </c>
      <c r="AA188" s="46" t="e">
        <f>J188-I188-VLOOKUP(B188, 'Пред.отч_разрез МО_ГП'!B:AA, 9, FALSE)</f>
        <v>#N/A</v>
      </c>
      <c r="AB188" s="81" t="e">
        <f>L188-K188-VLOOKUP(B188, 'Пред.отч_разрез МО_ГП'!B:AA, 11, FALSE)</f>
        <v>#N/A</v>
      </c>
      <c r="AC188" s="81" t="e">
        <f>N188-M188-VLOOKUP(B188, 'Пред.отч_разрез МО_ГП'!B:AA, 13, FALSE)</f>
        <v>#N/A</v>
      </c>
      <c r="AD188" s="81" t="e">
        <f>O188-VLOOKUP(B188, 'Пред.отч_разрез МО_ГП'!B:AA, 14, FALSE)</f>
        <v>#N/A</v>
      </c>
      <c r="AE188" s="81" t="e">
        <f>Q188-P188-VLOOKUP(B188, 'Пред.отч_разрез МО_ГП'!B:AA, 16, FALSE)</f>
        <v>#N/A</v>
      </c>
      <c r="AF188" s="81" t="e">
        <f>S188-R188-VLOOKUP(B188, 'Пред.отч_разрез МО_ГП'!B:AA, 18, FALSE)</f>
        <v>#N/A</v>
      </c>
      <c r="AG188" s="81" t="e">
        <f>U188-T188-VLOOKUP(B188, 'Пред.отч_разрез МО_ГП'!B:AA, 20, FALSE)</f>
        <v>#N/A</v>
      </c>
    </row>
    <row r="189" spans="1:33" ht="15" customHeight="1" x14ac:dyDescent="0.25">
      <c r="A189" s="22">
        <v>183</v>
      </c>
      <c r="B189" s="31"/>
      <c r="C189" s="47"/>
      <c r="D189" s="47"/>
      <c r="E189" s="47"/>
      <c r="F189" s="47"/>
      <c r="G189" s="47"/>
      <c r="H189" s="47"/>
      <c r="I189" s="47"/>
      <c r="J189" s="47"/>
      <c r="K189" s="47"/>
      <c r="L189" s="47"/>
      <c r="M189" s="47"/>
      <c r="N189" s="47"/>
      <c r="O189" s="47"/>
      <c r="P189" s="47"/>
      <c r="Q189" s="47"/>
      <c r="R189" s="47"/>
      <c r="S189" s="47"/>
      <c r="T189" s="47"/>
      <c r="U189" s="47"/>
      <c r="W189" s="22">
        <f t="shared" si="3"/>
        <v>0</v>
      </c>
      <c r="X189" s="46" t="e">
        <f>D189-C189-VLOOKUP(B189, 'Пред.отч_разрез МО_ГП'!B:AA, 3, FALSE)</f>
        <v>#N/A</v>
      </c>
      <c r="Y189" s="46" t="e">
        <f>F189-E189-VLOOKUP(B189, 'Пред.отч_разрез МО_ГП'!B:AA, 5, FALSE)</f>
        <v>#N/A</v>
      </c>
      <c r="Z189" s="46" t="e">
        <f>H189-G189-VLOOKUP(B189, 'Пред.отч_разрез МО_ГП'!B:AA, 7, FALSE)</f>
        <v>#N/A</v>
      </c>
      <c r="AA189" s="46" t="e">
        <f>J189-I189-VLOOKUP(B189, 'Пред.отч_разрез МО_ГП'!B:AA, 9, FALSE)</f>
        <v>#N/A</v>
      </c>
      <c r="AB189" s="81" t="e">
        <f>L189-K189-VLOOKUP(B189, 'Пред.отч_разрез МО_ГП'!B:AA, 11, FALSE)</f>
        <v>#N/A</v>
      </c>
      <c r="AC189" s="81" t="e">
        <f>N189-M189-VLOOKUP(B189, 'Пред.отч_разрез МО_ГП'!B:AA, 13, FALSE)</f>
        <v>#N/A</v>
      </c>
      <c r="AD189" s="81" t="e">
        <f>O189-VLOOKUP(B189, 'Пред.отч_разрез МО_ГП'!B:AA, 14, FALSE)</f>
        <v>#N/A</v>
      </c>
      <c r="AE189" s="81" t="e">
        <f>Q189-P189-VLOOKUP(B189, 'Пред.отч_разрез МО_ГП'!B:AA, 16, FALSE)</f>
        <v>#N/A</v>
      </c>
      <c r="AF189" s="81" t="e">
        <f>S189-R189-VLOOKUP(B189, 'Пред.отч_разрез МО_ГП'!B:AA, 18, FALSE)</f>
        <v>#N/A</v>
      </c>
      <c r="AG189" s="81" t="e">
        <f>U189-T189-VLOOKUP(B189, 'Пред.отч_разрез МО_ГП'!B:AA, 20, FALSE)</f>
        <v>#N/A</v>
      </c>
    </row>
    <row r="190" spans="1:33" ht="15" customHeight="1" x14ac:dyDescent="0.25">
      <c r="A190" s="22">
        <v>184</v>
      </c>
      <c r="B190" s="31"/>
      <c r="C190" s="47"/>
      <c r="D190" s="47"/>
      <c r="E190" s="47"/>
      <c r="F190" s="47"/>
      <c r="G190" s="47"/>
      <c r="H190" s="47"/>
      <c r="I190" s="47"/>
      <c r="J190" s="47"/>
      <c r="K190" s="47"/>
      <c r="L190" s="47"/>
      <c r="M190" s="47"/>
      <c r="N190" s="47"/>
      <c r="O190" s="47"/>
      <c r="P190" s="47"/>
      <c r="Q190" s="47"/>
      <c r="R190" s="47"/>
      <c r="S190" s="47"/>
      <c r="T190" s="47"/>
      <c r="U190" s="47"/>
      <c r="W190" s="22">
        <f t="shared" si="3"/>
        <v>0</v>
      </c>
      <c r="X190" s="46" t="e">
        <f>D190-C190-VLOOKUP(B190, 'Пред.отч_разрез МО_ГП'!B:AA, 3, FALSE)</f>
        <v>#N/A</v>
      </c>
      <c r="Y190" s="46" t="e">
        <f>F190-E190-VLOOKUP(B190, 'Пред.отч_разрез МО_ГП'!B:AA, 5, FALSE)</f>
        <v>#N/A</v>
      </c>
      <c r="Z190" s="46" t="e">
        <f>H190-G190-VLOOKUP(B190, 'Пред.отч_разрез МО_ГП'!B:AA, 7, FALSE)</f>
        <v>#N/A</v>
      </c>
      <c r="AA190" s="46" t="e">
        <f>J190-I190-VLOOKUP(B190, 'Пред.отч_разрез МО_ГП'!B:AA, 9, FALSE)</f>
        <v>#N/A</v>
      </c>
      <c r="AB190" s="81" t="e">
        <f>L190-K190-VLOOKUP(B190, 'Пред.отч_разрез МО_ГП'!B:AA, 11, FALSE)</f>
        <v>#N/A</v>
      </c>
      <c r="AC190" s="81" t="e">
        <f>N190-M190-VLOOKUP(B190, 'Пред.отч_разрез МО_ГП'!B:AA, 13, FALSE)</f>
        <v>#N/A</v>
      </c>
      <c r="AD190" s="81" t="e">
        <f>O190-VLOOKUP(B190, 'Пред.отч_разрез МО_ГП'!B:AA, 14, FALSE)</f>
        <v>#N/A</v>
      </c>
      <c r="AE190" s="81" t="e">
        <f>Q190-P190-VLOOKUP(B190, 'Пред.отч_разрез МО_ГП'!B:AA, 16, FALSE)</f>
        <v>#N/A</v>
      </c>
      <c r="AF190" s="81" t="e">
        <f>S190-R190-VLOOKUP(B190, 'Пред.отч_разрез МО_ГП'!B:AA, 18, FALSE)</f>
        <v>#N/A</v>
      </c>
      <c r="AG190" s="81" t="e">
        <f>U190-T190-VLOOKUP(B190, 'Пред.отч_разрез МО_ГП'!B:AA, 20, FALSE)</f>
        <v>#N/A</v>
      </c>
    </row>
    <row r="191" spans="1:33" ht="15" customHeight="1" x14ac:dyDescent="0.25">
      <c r="A191" s="22">
        <v>185</v>
      </c>
      <c r="B191" s="31"/>
      <c r="C191" s="47"/>
      <c r="D191" s="47"/>
      <c r="E191" s="47"/>
      <c r="F191" s="47"/>
      <c r="G191" s="47"/>
      <c r="H191" s="47"/>
      <c r="I191" s="47"/>
      <c r="J191" s="47"/>
      <c r="K191" s="47"/>
      <c r="L191" s="47"/>
      <c r="M191" s="47"/>
      <c r="N191" s="47"/>
      <c r="O191" s="47"/>
      <c r="P191" s="47"/>
      <c r="Q191" s="47"/>
      <c r="R191" s="47"/>
      <c r="S191" s="47"/>
      <c r="T191" s="47"/>
      <c r="U191" s="47"/>
      <c r="W191" s="22">
        <f t="shared" si="3"/>
        <v>0</v>
      </c>
      <c r="X191" s="46" t="e">
        <f>D191-C191-VLOOKUP(B191, 'Пред.отч_разрез МО_ГП'!B:AA, 3, FALSE)</f>
        <v>#N/A</v>
      </c>
      <c r="Y191" s="46" t="e">
        <f>F191-E191-VLOOKUP(B191, 'Пред.отч_разрез МО_ГП'!B:AA, 5, FALSE)</f>
        <v>#N/A</v>
      </c>
      <c r="Z191" s="46" t="e">
        <f>H191-G191-VLOOKUP(B191, 'Пред.отч_разрез МО_ГП'!B:AA, 7, FALSE)</f>
        <v>#N/A</v>
      </c>
      <c r="AA191" s="46" t="e">
        <f>J191-I191-VLOOKUP(B191, 'Пред.отч_разрез МО_ГП'!B:AA, 9, FALSE)</f>
        <v>#N/A</v>
      </c>
      <c r="AB191" s="81" t="e">
        <f>L191-K191-VLOOKUP(B191, 'Пред.отч_разрез МО_ГП'!B:AA, 11, FALSE)</f>
        <v>#N/A</v>
      </c>
      <c r="AC191" s="81" t="e">
        <f>N191-M191-VLOOKUP(B191, 'Пред.отч_разрез МО_ГП'!B:AA, 13, FALSE)</f>
        <v>#N/A</v>
      </c>
      <c r="AD191" s="81" t="e">
        <f>O191-VLOOKUP(B191, 'Пред.отч_разрез МО_ГП'!B:AA, 14, FALSE)</f>
        <v>#N/A</v>
      </c>
      <c r="AE191" s="81" t="e">
        <f>Q191-P191-VLOOKUP(B191, 'Пред.отч_разрез МО_ГП'!B:AA, 16, FALSE)</f>
        <v>#N/A</v>
      </c>
      <c r="AF191" s="81" t="e">
        <f>S191-R191-VLOOKUP(B191, 'Пред.отч_разрез МО_ГП'!B:AA, 18, FALSE)</f>
        <v>#N/A</v>
      </c>
      <c r="AG191" s="81" t="e">
        <f>U191-T191-VLOOKUP(B191, 'Пред.отч_разрез МО_ГП'!B:AA, 20, FALSE)</f>
        <v>#N/A</v>
      </c>
    </row>
    <row r="192" spans="1:33" ht="15" customHeight="1" x14ac:dyDescent="0.25">
      <c r="A192" s="22">
        <v>186</v>
      </c>
      <c r="B192" s="31"/>
      <c r="C192" s="47"/>
      <c r="D192" s="47"/>
      <c r="E192" s="47"/>
      <c r="F192" s="47"/>
      <c r="G192" s="47"/>
      <c r="H192" s="47"/>
      <c r="I192" s="47"/>
      <c r="J192" s="47"/>
      <c r="K192" s="47"/>
      <c r="L192" s="47"/>
      <c r="M192" s="47"/>
      <c r="N192" s="47"/>
      <c r="O192" s="47"/>
      <c r="P192" s="47"/>
      <c r="Q192" s="47"/>
      <c r="R192" s="47"/>
      <c r="S192" s="47"/>
      <c r="T192" s="47"/>
      <c r="U192" s="47"/>
      <c r="W192" s="22">
        <f t="shared" si="3"/>
        <v>0</v>
      </c>
      <c r="X192" s="46" t="e">
        <f>D192-C192-VLOOKUP(B192, 'Пред.отч_разрез МО_ГП'!B:AA, 3, FALSE)</f>
        <v>#N/A</v>
      </c>
      <c r="Y192" s="46" t="e">
        <f>F192-E192-VLOOKUP(B192, 'Пред.отч_разрез МО_ГП'!B:AA, 5, FALSE)</f>
        <v>#N/A</v>
      </c>
      <c r="Z192" s="46" t="e">
        <f>H192-G192-VLOOKUP(B192, 'Пред.отч_разрез МО_ГП'!B:AA, 7, FALSE)</f>
        <v>#N/A</v>
      </c>
      <c r="AA192" s="46" t="e">
        <f>J192-I192-VLOOKUP(B192, 'Пред.отч_разрез МО_ГП'!B:AA, 9, FALSE)</f>
        <v>#N/A</v>
      </c>
      <c r="AB192" s="81" t="e">
        <f>L192-K192-VLOOKUP(B192, 'Пред.отч_разрез МО_ГП'!B:AA, 11, FALSE)</f>
        <v>#N/A</v>
      </c>
      <c r="AC192" s="81" t="e">
        <f>N192-M192-VLOOKUP(B192, 'Пред.отч_разрез МО_ГП'!B:AA, 13, FALSE)</f>
        <v>#N/A</v>
      </c>
      <c r="AD192" s="81" t="e">
        <f>O192-VLOOKUP(B192, 'Пред.отч_разрез МО_ГП'!B:AA, 14, FALSE)</f>
        <v>#N/A</v>
      </c>
      <c r="AE192" s="81" t="e">
        <f>Q192-P192-VLOOKUP(B192, 'Пред.отч_разрез МО_ГП'!B:AA, 16, FALSE)</f>
        <v>#N/A</v>
      </c>
      <c r="AF192" s="81" t="e">
        <f>S192-R192-VLOOKUP(B192, 'Пред.отч_разрез МО_ГП'!B:AA, 18, FALSE)</f>
        <v>#N/A</v>
      </c>
      <c r="AG192" s="81" t="e">
        <f>U192-T192-VLOOKUP(B192, 'Пред.отч_разрез МО_ГП'!B:AA, 20, FALSE)</f>
        <v>#N/A</v>
      </c>
    </row>
    <row r="193" spans="1:33" ht="15" customHeight="1" x14ac:dyDescent="0.25">
      <c r="A193" s="22">
        <v>187</v>
      </c>
      <c r="B193" s="31"/>
      <c r="C193" s="47"/>
      <c r="D193" s="47"/>
      <c r="E193" s="47"/>
      <c r="F193" s="47"/>
      <c r="G193" s="47"/>
      <c r="H193" s="47"/>
      <c r="I193" s="47"/>
      <c r="J193" s="47"/>
      <c r="K193" s="47"/>
      <c r="L193" s="47"/>
      <c r="M193" s="47"/>
      <c r="N193" s="47"/>
      <c r="O193" s="47"/>
      <c r="P193" s="47"/>
      <c r="Q193" s="47"/>
      <c r="R193" s="47"/>
      <c r="S193" s="47"/>
      <c r="T193" s="47"/>
      <c r="U193" s="47"/>
      <c r="W193" s="22">
        <f t="shared" si="3"/>
        <v>0</v>
      </c>
      <c r="X193" s="46" t="e">
        <f>D193-C193-VLOOKUP(B193, 'Пред.отч_разрез МО_ГП'!B:AA, 3, FALSE)</f>
        <v>#N/A</v>
      </c>
      <c r="Y193" s="46" t="e">
        <f>F193-E193-VLOOKUP(B193, 'Пред.отч_разрез МО_ГП'!B:AA, 5, FALSE)</f>
        <v>#N/A</v>
      </c>
      <c r="Z193" s="46" t="e">
        <f>H193-G193-VLOOKUP(B193, 'Пред.отч_разрез МО_ГП'!B:AA, 7, FALSE)</f>
        <v>#N/A</v>
      </c>
      <c r="AA193" s="46" t="e">
        <f>J193-I193-VLOOKUP(B193, 'Пред.отч_разрез МО_ГП'!B:AA, 9, FALSE)</f>
        <v>#N/A</v>
      </c>
      <c r="AB193" s="81" t="e">
        <f>L193-K193-VLOOKUP(B193, 'Пред.отч_разрез МО_ГП'!B:AA, 11, FALSE)</f>
        <v>#N/A</v>
      </c>
      <c r="AC193" s="81" t="e">
        <f>N193-M193-VLOOKUP(B193, 'Пред.отч_разрез МО_ГП'!B:AA, 13, FALSE)</f>
        <v>#N/A</v>
      </c>
      <c r="AD193" s="81" t="e">
        <f>O193-VLOOKUP(B193, 'Пред.отч_разрез МО_ГП'!B:AA, 14, FALSE)</f>
        <v>#N/A</v>
      </c>
      <c r="AE193" s="81" t="e">
        <f>Q193-P193-VLOOKUP(B193, 'Пред.отч_разрез МО_ГП'!B:AA, 16, FALSE)</f>
        <v>#N/A</v>
      </c>
      <c r="AF193" s="81" t="e">
        <f>S193-R193-VLOOKUP(B193, 'Пред.отч_разрез МО_ГП'!B:AA, 18, FALSE)</f>
        <v>#N/A</v>
      </c>
      <c r="AG193" s="81" t="e">
        <f>U193-T193-VLOOKUP(B193, 'Пред.отч_разрез МО_ГП'!B:AA, 20, FALSE)</f>
        <v>#N/A</v>
      </c>
    </row>
    <row r="194" spans="1:33" ht="15" customHeight="1" x14ac:dyDescent="0.25">
      <c r="A194" s="22">
        <v>188</v>
      </c>
      <c r="B194" s="31"/>
      <c r="C194" s="47"/>
      <c r="D194" s="47"/>
      <c r="E194" s="47"/>
      <c r="F194" s="47"/>
      <c r="G194" s="47"/>
      <c r="H194" s="47"/>
      <c r="I194" s="47"/>
      <c r="J194" s="47"/>
      <c r="K194" s="47"/>
      <c r="L194" s="47"/>
      <c r="M194" s="47"/>
      <c r="N194" s="47"/>
      <c r="O194" s="47"/>
      <c r="P194" s="47"/>
      <c r="Q194" s="47"/>
      <c r="R194" s="47"/>
      <c r="S194" s="47"/>
      <c r="T194" s="47"/>
      <c r="U194" s="47"/>
      <c r="W194" s="22">
        <f t="shared" si="3"/>
        <v>0</v>
      </c>
      <c r="X194" s="46" t="e">
        <f>D194-C194-VLOOKUP(B194, 'Пред.отч_разрез МО_ГП'!B:AA, 3, FALSE)</f>
        <v>#N/A</v>
      </c>
      <c r="Y194" s="46" t="e">
        <f>F194-E194-VLOOKUP(B194, 'Пред.отч_разрез МО_ГП'!B:AA, 5, FALSE)</f>
        <v>#N/A</v>
      </c>
      <c r="Z194" s="46" t="e">
        <f>H194-G194-VLOOKUP(B194, 'Пред.отч_разрез МО_ГП'!B:AA, 7, FALSE)</f>
        <v>#N/A</v>
      </c>
      <c r="AA194" s="46" t="e">
        <f>J194-I194-VLOOKUP(B194, 'Пред.отч_разрез МО_ГП'!B:AA, 9, FALSE)</f>
        <v>#N/A</v>
      </c>
      <c r="AB194" s="81" t="e">
        <f>L194-K194-VLOOKUP(B194, 'Пред.отч_разрез МО_ГП'!B:AA, 11, FALSE)</f>
        <v>#N/A</v>
      </c>
      <c r="AC194" s="81" t="e">
        <f>N194-M194-VLOOKUP(B194, 'Пред.отч_разрез МО_ГП'!B:AA, 13, FALSE)</f>
        <v>#N/A</v>
      </c>
      <c r="AD194" s="81" t="e">
        <f>O194-VLOOKUP(B194, 'Пред.отч_разрез МО_ГП'!B:AA, 14, FALSE)</f>
        <v>#N/A</v>
      </c>
      <c r="AE194" s="81" t="e">
        <f>Q194-P194-VLOOKUP(B194, 'Пред.отч_разрез МО_ГП'!B:AA, 16, FALSE)</f>
        <v>#N/A</v>
      </c>
      <c r="AF194" s="81" t="e">
        <f>S194-R194-VLOOKUP(B194, 'Пред.отч_разрез МО_ГП'!B:AA, 18, FALSE)</f>
        <v>#N/A</v>
      </c>
      <c r="AG194" s="81" t="e">
        <f>U194-T194-VLOOKUP(B194, 'Пред.отч_разрез МО_ГП'!B:AA, 20, FALSE)</f>
        <v>#N/A</v>
      </c>
    </row>
    <row r="195" spans="1:33" ht="15" customHeight="1" x14ac:dyDescent="0.25">
      <c r="A195" s="22">
        <v>189</v>
      </c>
      <c r="B195" s="31"/>
      <c r="C195" s="47"/>
      <c r="D195" s="47"/>
      <c r="E195" s="47"/>
      <c r="F195" s="47"/>
      <c r="G195" s="47"/>
      <c r="H195" s="47"/>
      <c r="I195" s="47"/>
      <c r="J195" s="47"/>
      <c r="K195" s="47"/>
      <c r="L195" s="47"/>
      <c r="M195" s="47"/>
      <c r="N195" s="47"/>
      <c r="O195" s="47"/>
      <c r="P195" s="47"/>
      <c r="Q195" s="47"/>
      <c r="R195" s="47"/>
      <c r="S195" s="47"/>
      <c r="T195" s="47"/>
      <c r="U195" s="47"/>
      <c r="W195" s="22">
        <f t="shared" si="3"/>
        <v>0</v>
      </c>
      <c r="X195" s="46" t="e">
        <f>D195-C195-VLOOKUP(B195, 'Пред.отч_разрез МО_ГП'!B:AA, 3, FALSE)</f>
        <v>#N/A</v>
      </c>
      <c r="Y195" s="46" t="e">
        <f>F195-E195-VLOOKUP(B195, 'Пред.отч_разрез МО_ГП'!B:AA, 5, FALSE)</f>
        <v>#N/A</v>
      </c>
      <c r="Z195" s="46" t="e">
        <f>H195-G195-VLOOKUP(B195, 'Пред.отч_разрез МО_ГП'!B:AA, 7, FALSE)</f>
        <v>#N/A</v>
      </c>
      <c r="AA195" s="46" t="e">
        <f>J195-I195-VLOOKUP(B195, 'Пред.отч_разрез МО_ГП'!B:AA, 9, FALSE)</f>
        <v>#N/A</v>
      </c>
      <c r="AB195" s="81" t="e">
        <f>L195-K195-VLOOKUP(B195, 'Пред.отч_разрез МО_ГП'!B:AA, 11, FALSE)</f>
        <v>#N/A</v>
      </c>
      <c r="AC195" s="81" t="e">
        <f>N195-M195-VLOOKUP(B195, 'Пред.отч_разрез МО_ГП'!B:AA, 13, FALSE)</f>
        <v>#N/A</v>
      </c>
      <c r="AD195" s="81" t="e">
        <f>O195-VLOOKUP(B195, 'Пред.отч_разрез МО_ГП'!B:AA, 14, FALSE)</f>
        <v>#N/A</v>
      </c>
      <c r="AE195" s="81" t="e">
        <f>Q195-P195-VLOOKUP(B195, 'Пред.отч_разрез МО_ГП'!B:AA, 16, FALSE)</f>
        <v>#N/A</v>
      </c>
      <c r="AF195" s="81" t="e">
        <f>S195-R195-VLOOKUP(B195, 'Пред.отч_разрез МО_ГП'!B:AA, 18, FALSE)</f>
        <v>#N/A</v>
      </c>
      <c r="AG195" s="81" t="e">
        <f>U195-T195-VLOOKUP(B195, 'Пред.отч_разрез МО_ГП'!B:AA, 20, FALSE)</f>
        <v>#N/A</v>
      </c>
    </row>
    <row r="196" spans="1:33" ht="15" customHeight="1" x14ac:dyDescent="0.25">
      <c r="A196" s="22">
        <v>190</v>
      </c>
      <c r="B196" s="31"/>
      <c r="C196" s="47"/>
      <c r="D196" s="47"/>
      <c r="E196" s="47"/>
      <c r="F196" s="47"/>
      <c r="G196" s="47"/>
      <c r="H196" s="47"/>
      <c r="I196" s="47"/>
      <c r="J196" s="47"/>
      <c r="K196" s="47"/>
      <c r="L196" s="47"/>
      <c r="M196" s="47"/>
      <c r="N196" s="47"/>
      <c r="O196" s="47"/>
      <c r="P196" s="47"/>
      <c r="Q196" s="47"/>
      <c r="R196" s="47"/>
      <c r="S196" s="47"/>
      <c r="T196" s="47"/>
      <c r="U196" s="47"/>
      <c r="W196" s="22">
        <f t="shared" si="3"/>
        <v>0</v>
      </c>
      <c r="X196" s="46" t="e">
        <f>D196-C196-VLOOKUP(B196, 'Пред.отч_разрез МО_ГП'!B:AA, 3, FALSE)</f>
        <v>#N/A</v>
      </c>
      <c r="Y196" s="46" t="e">
        <f>F196-E196-VLOOKUP(B196, 'Пред.отч_разрез МО_ГП'!B:AA, 5, FALSE)</f>
        <v>#N/A</v>
      </c>
      <c r="Z196" s="46" t="e">
        <f>H196-G196-VLOOKUP(B196, 'Пред.отч_разрез МО_ГП'!B:AA, 7, FALSE)</f>
        <v>#N/A</v>
      </c>
      <c r="AA196" s="46" t="e">
        <f>J196-I196-VLOOKUP(B196, 'Пред.отч_разрез МО_ГП'!B:AA, 9, FALSE)</f>
        <v>#N/A</v>
      </c>
      <c r="AB196" s="81" t="e">
        <f>L196-K196-VLOOKUP(B196, 'Пред.отч_разрез МО_ГП'!B:AA, 11, FALSE)</f>
        <v>#N/A</v>
      </c>
      <c r="AC196" s="81" t="e">
        <f>N196-M196-VLOOKUP(B196, 'Пред.отч_разрез МО_ГП'!B:AA, 13, FALSE)</f>
        <v>#N/A</v>
      </c>
      <c r="AD196" s="81" t="e">
        <f>O196-VLOOKUP(B196, 'Пред.отч_разрез МО_ГП'!B:AA, 14, FALSE)</f>
        <v>#N/A</v>
      </c>
      <c r="AE196" s="81" t="e">
        <f>Q196-P196-VLOOKUP(B196, 'Пред.отч_разрез МО_ГП'!B:AA, 16, FALSE)</f>
        <v>#N/A</v>
      </c>
      <c r="AF196" s="81" t="e">
        <f>S196-R196-VLOOKUP(B196, 'Пред.отч_разрез МО_ГП'!B:AA, 18, FALSE)</f>
        <v>#N/A</v>
      </c>
      <c r="AG196" s="81" t="e">
        <f>U196-T196-VLOOKUP(B196, 'Пред.отч_разрез МО_ГП'!B:AA, 20, FALSE)</f>
        <v>#N/A</v>
      </c>
    </row>
    <row r="197" spans="1:33" ht="15" customHeight="1" x14ac:dyDescent="0.25">
      <c r="A197" s="22">
        <v>191</v>
      </c>
      <c r="B197" s="31"/>
      <c r="C197" s="47"/>
      <c r="D197" s="47"/>
      <c r="E197" s="47"/>
      <c r="F197" s="47"/>
      <c r="G197" s="47"/>
      <c r="H197" s="47"/>
      <c r="I197" s="47"/>
      <c r="J197" s="47"/>
      <c r="K197" s="47"/>
      <c r="L197" s="47"/>
      <c r="M197" s="47"/>
      <c r="N197" s="47"/>
      <c r="O197" s="47"/>
      <c r="P197" s="47"/>
      <c r="Q197" s="47"/>
      <c r="R197" s="47"/>
      <c r="S197" s="47"/>
      <c r="T197" s="47"/>
      <c r="U197" s="47"/>
      <c r="W197" s="22">
        <f t="shared" si="3"/>
        <v>0</v>
      </c>
      <c r="X197" s="46" t="e">
        <f>D197-C197-VLOOKUP(B197, 'Пред.отч_разрез МО_ГП'!B:AA, 3, FALSE)</f>
        <v>#N/A</v>
      </c>
      <c r="Y197" s="46" t="e">
        <f>F197-E197-VLOOKUP(B197, 'Пред.отч_разрез МО_ГП'!B:AA, 5, FALSE)</f>
        <v>#N/A</v>
      </c>
      <c r="Z197" s="46" t="e">
        <f>H197-G197-VLOOKUP(B197, 'Пред.отч_разрез МО_ГП'!B:AA, 7, FALSE)</f>
        <v>#N/A</v>
      </c>
      <c r="AA197" s="46" t="e">
        <f>J197-I197-VLOOKUP(B197, 'Пред.отч_разрез МО_ГП'!B:AA, 9, FALSE)</f>
        <v>#N/A</v>
      </c>
      <c r="AB197" s="81" t="e">
        <f>L197-K197-VLOOKUP(B197, 'Пред.отч_разрез МО_ГП'!B:AA, 11, FALSE)</f>
        <v>#N/A</v>
      </c>
      <c r="AC197" s="81" t="e">
        <f>N197-M197-VLOOKUP(B197, 'Пред.отч_разрез МО_ГП'!B:AA, 13, FALSE)</f>
        <v>#N/A</v>
      </c>
      <c r="AD197" s="81" t="e">
        <f>O197-VLOOKUP(B197, 'Пред.отч_разрез МО_ГП'!B:AA, 14, FALSE)</f>
        <v>#N/A</v>
      </c>
      <c r="AE197" s="81" t="e">
        <f>Q197-P197-VLOOKUP(B197, 'Пред.отч_разрез МО_ГП'!B:AA, 16, FALSE)</f>
        <v>#N/A</v>
      </c>
      <c r="AF197" s="81" t="e">
        <f>S197-R197-VLOOKUP(B197, 'Пред.отч_разрез МО_ГП'!B:AA, 18, FALSE)</f>
        <v>#N/A</v>
      </c>
      <c r="AG197" s="81" t="e">
        <f>U197-T197-VLOOKUP(B197, 'Пред.отч_разрез МО_ГП'!B:AA, 20, FALSE)</f>
        <v>#N/A</v>
      </c>
    </row>
    <row r="198" spans="1:33" ht="15" customHeight="1" x14ac:dyDescent="0.25">
      <c r="A198" s="22">
        <v>192</v>
      </c>
      <c r="B198" s="31"/>
      <c r="C198" s="47"/>
      <c r="D198" s="47"/>
      <c r="E198" s="47"/>
      <c r="F198" s="47"/>
      <c r="G198" s="47"/>
      <c r="H198" s="47"/>
      <c r="I198" s="47"/>
      <c r="J198" s="47"/>
      <c r="K198" s="47"/>
      <c r="L198" s="47"/>
      <c r="M198" s="47"/>
      <c r="N198" s="47"/>
      <c r="O198" s="47"/>
      <c r="P198" s="47"/>
      <c r="Q198" s="47"/>
      <c r="R198" s="47"/>
      <c r="S198" s="47"/>
      <c r="T198" s="47"/>
      <c r="U198" s="47"/>
      <c r="W198" s="22">
        <f t="shared" si="3"/>
        <v>0</v>
      </c>
      <c r="X198" s="46" t="e">
        <f>D198-C198-VLOOKUP(B198, 'Пред.отч_разрез МО_ГП'!B:AA, 3, FALSE)</f>
        <v>#N/A</v>
      </c>
      <c r="Y198" s="46" t="e">
        <f>F198-E198-VLOOKUP(B198, 'Пред.отч_разрез МО_ГП'!B:AA, 5, FALSE)</f>
        <v>#N/A</v>
      </c>
      <c r="Z198" s="46" t="e">
        <f>H198-G198-VLOOKUP(B198, 'Пред.отч_разрез МО_ГП'!B:AA, 7, FALSE)</f>
        <v>#N/A</v>
      </c>
      <c r="AA198" s="46" t="e">
        <f>J198-I198-VLOOKUP(B198, 'Пред.отч_разрез МО_ГП'!B:AA, 9, FALSE)</f>
        <v>#N/A</v>
      </c>
      <c r="AB198" s="81" t="e">
        <f>L198-K198-VLOOKUP(B198, 'Пред.отч_разрез МО_ГП'!B:AA, 11, FALSE)</f>
        <v>#N/A</v>
      </c>
      <c r="AC198" s="81" t="e">
        <f>N198-M198-VLOOKUP(B198, 'Пред.отч_разрез МО_ГП'!B:AA, 13, FALSE)</f>
        <v>#N/A</v>
      </c>
      <c r="AD198" s="81" t="e">
        <f>O198-VLOOKUP(B198, 'Пред.отч_разрез МО_ГП'!B:AA, 14, FALSE)</f>
        <v>#N/A</v>
      </c>
      <c r="AE198" s="81" t="e">
        <f>Q198-P198-VLOOKUP(B198, 'Пред.отч_разрез МО_ГП'!B:AA, 16, FALSE)</f>
        <v>#N/A</v>
      </c>
      <c r="AF198" s="81" t="e">
        <f>S198-R198-VLOOKUP(B198, 'Пред.отч_разрез МО_ГП'!B:AA, 18, FALSE)</f>
        <v>#N/A</v>
      </c>
      <c r="AG198" s="81" t="e">
        <f>U198-T198-VLOOKUP(B198, 'Пред.отч_разрез МО_ГП'!B:AA, 20, FALSE)</f>
        <v>#N/A</v>
      </c>
    </row>
    <row r="199" spans="1:33" ht="15" customHeight="1" x14ac:dyDescent="0.25">
      <c r="A199" s="22">
        <v>193</v>
      </c>
      <c r="B199" s="31"/>
      <c r="C199" s="47"/>
      <c r="D199" s="47"/>
      <c r="E199" s="47"/>
      <c r="F199" s="47"/>
      <c r="G199" s="47"/>
      <c r="H199" s="47"/>
      <c r="I199" s="47"/>
      <c r="J199" s="47"/>
      <c r="K199" s="47"/>
      <c r="L199" s="47"/>
      <c r="M199" s="47"/>
      <c r="N199" s="47"/>
      <c r="O199" s="47"/>
      <c r="P199" s="47"/>
      <c r="Q199" s="47"/>
      <c r="R199" s="47"/>
      <c r="S199" s="47"/>
      <c r="T199" s="47"/>
      <c r="U199" s="47"/>
      <c r="W199" s="22">
        <f t="shared" si="3"/>
        <v>0</v>
      </c>
      <c r="X199" s="46" t="e">
        <f>D199-C199-VLOOKUP(B199, 'Пред.отч_разрез МО_ГП'!B:AA, 3, FALSE)</f>
        <v>#N/A</v>
      </c>
      <c r="Y199" s="46" t="e">
        <f>F199-E199-VLOOKUP(B199, 'Пред.отч_разрез МО_ГП'!B:AA, 5, FALSE)</f>
        <v>#N/A</v>
      </c>
      <c r="Z199" s="46" t="e">
        <f>H199-G199-VLOOKUP(B199, 'Пред.отч_разрез МО_ГП'!B:AA, 7, FALSE)</f>
        <v>#N/A</v>
      </c>
      <c r="AA199" s="46" t="e">
        <f>J199-I199-VLOOKUP(B199, 'Пред.отч_разрез МО_ГП'!B:AA, 9, FALSE)</f>
        <v>#N/A</v>
      </c>
      <c r="AB199" s="81" t="e">
        <f>L199-K199-VLOOKUP(B199, 'Пред.отч_разрез МО_ГП'!B:AA, 11, FALSE)</f>
        <v>#N/A</v>
      </c>
      <c r="AC199" s="81" t="e">
        <f>N199-M199-VLOOKUP(B199, 'Пред.отч_разрез МО_ГП'!B:AA, 13, FALSE)</f>
        <v>#N/A</v>
      </c>
      <c r="AD199" s="81" t="e">
        <f>O199-VLOOKUP(B199, 'Пред.отч_разрез МО_ГП'!B:AA, 14, FALSE)</f>
        <v>#N/A</v>
      </c>
      <c r="AE199" s="81" t="e">
        <f>Q199-P199-VLOOKUP(B199, 'Пред.отч_разрез МО_ГП'!B:AA, 16, FALSE)</f>
        <v>#N/A</v>
      </c>
      <c r="AF199" s="81" t="e">
        <f>S199-R199-VLOOKUP(B199, 'Пред.отч_разрез МО_ГП'!B:AA, 18, FALSE)</f>
        <v>#N/A</v>
      </c>
      <c r="AG199" s="81" t="e">
        <f>U199-T199-VLOOKUP(B199, 'Пред.отч_разрез МО_ГП'!B:AA, 20, FALSE)</f>
        <v>#N/A</v>
      </c>
    </row>
    <row r="200" spans="1:33" ht="15" customHeight="1" x14ac:dyDescent="0.25">
      <c r="A200" s="22">
        <v>194</v>
      </c>
      <c r="B200" s="31"/>
      <c r="C200" s="47"/>
      <c r="D200" s="47"/>
      <c r="E200" s="47"/>
      <c r="F200" s="47"/>
      <c r="G200" s="47"/>
      <c r="H200" s="47"/>
      <c r="I200" s="47"/>
      <c r="J200" s="47"/>
      <c r="K200" s="47"/>
      <c r="L200" s="47"/>
      <c r="M200" s="47"/>
      <c r="N200" s="47"/>
      <c r="O200" s="47"/>
      <c r="P200" s="47"/>
      <c r="Q200" s="47"/>
      <c r="R200" s="47"/>
      <c r="S200" s="47"/>
      <c r="T200" s="47"/>
      <c r="U200" s="47"/>
      <c r="W200" s="22">
        <f t="shared" ref="W200:W263" si="4">B200</f>
        <v>0</v>
      </c>
      <c r="X200" s="46" t="e">
        <f>D200-C200-VLOOKUP(B200, 'Пред.отч_разрез МО_ГП'!B:AA, 3, FALSE)</f>
        <v>#N/A</v>
      </c>
      <c r="Y200" s="46" t="e">
        <f>F200-E200-VLOOKUP(B200, 'Пред.отч_разрез МО_ГП'!B:AA, 5, FALSE)</f>
        <v>#N/A</v>
      </c>
      <c r="Z200" s="46" t="e">
        <f>H200-G200-VLOOKUP(B200, 'Пред.отч_разрез МО_ГП'!B:AA, 7, FALSE)</f>
        <v>#N/A</v>
      </c>
      <c r="AA200" s="46" t="e">
        <f>J200-I200-VLOOKUP(B200, 'Пред.отч_разрез МО_ГП'!B:AA, 9, FALSE)</f>
        <v>#N/A</v>
      </c>
      <c r="AB200" s="81" t="e">
        <f>L200-K200-VLOOKUP(B200, 'Пред.отч_разрез МО_ГП'!B:AA, 11, FALSE)</f>
        <v>#N/A</v>
      </c>
      <c r="AC200" s="81" t="e">
        <f>N200-M200-VLOOKUP(B200, 'Пред.отч_разрез МО_ГП'!B:AA, 13, FALSE)</f>
        <v>#N/A</v>
      </c>
      <c r="AD200" s="81" t="e">
        <f>O200-VLOOKUP(B200, 'Пред.отч_разрез МО_ГП'!B:AA, 14, FALSE)</f>
        <v>#N/A</v>
      </c>
      <c r="AE200" s="81" t="e">
        <f>Q200-P200-VLOOKUP(B200, 'Пред.отч_разрез МО_ГП'!B:AA, 16, FALSE)</f>
        <v>#N/A</v>
      </c>
      <c r="AF200" s="81" t="e">
        <f>S200-R200-VLOOKUP(B200, 'Пред.отч_разрез МО_ГП'!B:AA, 18, FALSE)</f>
        <v>#N/A</v>
      </c>
      <c r="AG200" s="81" t="e">
        <f>U200-T200-VLOOKUP(B200, 'Пред.отч_разрез МО_ГП'!B:AA, 20, FALSE)</f>
        <v>#N/A</v>
      </c>
    </row>
    <row r="201" spans="1:33" ht="15" customHeight="1" x14ac:dyDescent="0.25">
      <c r="A201" s="22">
        <v>195</v>
      </c>
      <c r="B201" s="31"/>
      <c r="C201" s="47"/>
      <c r="D201" s="47"/>
      <c r="E201" s="47"/>
      <c r="F201" s="47"/>
      <c r="G201" s="47"/>
      <c r="H201" s="47"/>
      <c r="I201" s="47"/>
      <c r="J201" s="47"/>
      <c r="K201" s="47"/>
      <c r="L201" s="47"/>
      <c r="M201" s="47"/>
      <c r="N201" s="47"/>
      <c r="O201" s="47"/>
      <c r="P201" s="47"/>
      <c r="Q201" s="47"/>
      <c r="R201" s="47"/>
      <c r="S201" s="47"/>
      <c r="T201" s="47"/>
      <c r="U201" s="47"/>
      <c r="W201" s="22">
        <f t="shared" si="4"/>
        <v>0</v>
      </c>
      <c r="X201" s="46" t="e">
        <f>D201-C201-VLOOKUP(B201, 'Пред.отч_разрез МО_ГП'!B:AA, 3, FALSE)</f>
        <v>#N/A</v>
      </c>
      <c r="Y201" s="46" t="e">
        <f>F201-E201-VLOOKUP(B201, 'Пред.отч_разрез МО_ГП'!B:AA, 5, FALSE)</f>
        <v>#N/A</v>
      </c>
      <c r="Z201" s="46" t="e">
        <f>H201-G201-VLOOKUP(B201, 'Пред.отч_разрез МО_ГП'!B:AA, 7, FALSE)</f>
        <v>#N/A</v>
      </c>
      <c r="AA201" s="46" t="e">
        <f>J201-I201-VLOOKUP(B201, 'Пред.отч_разрез МО_ГП'!B:AA, 9, FALSE)</f>
        <v>#N/A</v>
      </c>
      <c r="AB201" s="81" t="e">
        <f>L201-K201-VLOOKUP(B201, 'Пред.отч_разрез МО_ГП'!B:AA, 11, FALSE)</f>
        <v>#N/A</v>
      </c>
      <c r="AC201" s="81" t="e">
        <f>N201-M201-VLOOKUP(B201, 'Пред.отч_разрез МО_ГП'!B:AA, 13, FALSE)</f>
        <v>#N/A</v>
      </c>
      <c r="AD201" s="81" t="e">
        <f>O201-VLOOKUP(B201, 'Пред.отч_разрез МО_ГП'!B:AA, 14, FALSE)</f>
        <v>#N/A</v>
      </c>
      <c r="AE201" s="81" t="e">
        <f>Q201-P201-VLOOKUP(B201, 'Пред.отч_разрез МО_ГП'!B:AA, 16, FALSE)</f>
        <v>#N/A</v>
      </c>
      <c r="AF201" s="81" t="e">
        <f>S201-R201-VLOOKUP(B201, 'Пред.отч_разрез МО_ГП'!B:AA, 18, FALSE)</f>
        <v>#N/A</v>
      </c>
      <c r="AG201" s="81" t="e">
        <f>U201-T201-VLOOKUP(B201, 'Пред.отч_разрез МО_ГП'!B:AA, 20, FALSE)</f>
        <v>#N/A</v>
      </c>
    </row>
    <row r="202" spans="1:33" ht="15" customHeight="1" x14ac:dyDescent="0.25">
      <c r="A202" s="22">
        <v>196</v>
      </c>
      <c r="B202" s="31"/>
      <c r="C202" s="47"/>
      <c r="D202" s="47"/>
      <c r="E202" s="47"/>
      <c r="F202" s="47"/>
      <c r="G202" s="47"/>
      <c r="H202" s="47"/>
      <c r="I202" s="47"/>
      <c r="J202" s="47"/>
      <c r="K202" s="47"/>
      <c r="L202" s="47"/>
      <c r="M202" s="47"/>
      <c r="N202" s="47"/>
      <c r="O202" s="47"/>
      <c r="P202" s="47"/>
      <c r="Q202" s="47"/>
      <c r="R202" s="47"/>
      <c r="S202" s="47"/>
      <c r="T202" s="47"/>
      <c r="U202" s="47"/>
      <c r="W202" s="22">
        <f t="shared" si="4"/>
        <v>0</v>
      </c>
      <c r="X202" s="46" t="e">
        <f>D202-C202-VLOOKUP(B202, 'Пред.отч_разрез МО_ГП'!B:AA, 3, FALSE)</f>
        <v>#N/A</v>
      </c>
      <c r="Y202" s="46" t="e">
        <f>F202-E202-VLOOKUP(B202, 'Пред.отч_разрез МО_ГП'!B:AA, 5, FALSE)</f>
        <v>#N/A</v>
      </c>
      <c r="Z202" s="46" t="e">
        <f>H202-G202-VLOOKUP(B202, 'Пред.отч_разрез МО_ГП'!B:AA, 7, FALSE)</f>
        <v>#N/A</v>
      </c>
      <c r="AA202" s="46" t="e">
        <f>J202-I202-VLOOKUP(B202, 'Пред.отч_разрез МО_ГП'!B:AA, 9, FALSE)</f>
        <v>#N/A</v>
      </c>
      <c r="AB202" s="81" t="e">
        <f>L202-K202-VLOOKUP(B202, 'Пред.отч_разрез МО_ГП'!B:AA, 11, FALSE)</f>
        <v>#N/A</v>
      </c>
      <c r="AC202" s="81" t="e">
        <f>N202-M202-VLOOKUP(B202, 'Пред.отч_разрез МО_ГП'!B:AA, 13, FALSE)</f>
        <v>#N/A</v>
      </c>
      <c r="AD202" s="81" t="e">
        <f>O202-VLOOKUP(B202, 'Пред.отч_разрез МО_ГП'!B:AA, 14, FALSE)</f>
        <v>#N/A</v>
      </c>
      <c r="AE202" s="81" t="e">
        <f>Q202-P202-VLOOKUP(B202, 'Пред.отч_разрез МО_ГП'!B:AA, 16, FALSE)</f>
        <v>#N/A</v>
      </c>
      <c r="AF202" s="81" t="e">
        <f>S202-R202-VLOOKUP(B202, 'Пред.отч_разрез МО_ГП'!B:AA, 18, FALSE)</f>
        <v>#N/A</v>
      </c>
      <c r="AG202" s="81" t="e">
        <f>U202-T202-VLOOKUP(B202, 'Пред.отч_разрез МО_ГП'!B:AA, 20, FALSE)</f>
        <v>#N/A</v>
      </c>
    </row>
    <row r="203" spans="1:33" ht="15" customHeight="1" x14ac:dyDescent="0.25">
      <c r="A203" s="22">
        <v>197</v>
      </c>
      <c r="B203" s="31"/>
      <c r="C203" s="47"/>
      <c r="D203" s="47"/>
      <c r="E203" s="47"/>
      <c r="F203" s="47"/>
      <c r="G203" s="47"/>
      <c r="H203" s="47"/>
      <c r="I203" s="47"/>
      <c r="J203" s="47"/>
      <c r="K203" s="47"/>
      <c r="L203" s="47"/>
      <c r="M203" s="47"/>
      <c r="N203" s="47"/>
      <c r="O203" s="47"/>
      <c r="P203" s="47"/>
      <c r="Q203" s="47"/>
      <c r="R203" s="47"/>
      <c r="S203" s="47"/>
      <c r="T203" s="47"/>
      <c r="U203" s="47"/>
      <c r="W203" s="22">
        <f t="shared" si="4"/>
        <v>0</v>
      </c>
      <c r="X203" s="46" t="e">
        <f>D203-C203-VLOOKUP(B203, 'Пред.отч_разрез МО_ГП'!B:AA, 3, FALSE)</f>
        <v>#N/A</v>
      </c>
      <c r="Y203" s="46" t="e">
        <f>F203-E203-VLOOKUP(B203, 'Пред.отч_разрез МО_ГП'!B:AA, 5, FALSE)</f>
        <v>#N/A</v>
      </c>
      <c r="Z203" s="46" t="e">
        <f>H203-G203-VLOOKUP(B203, 'Пред.отч_разрез МО_ГП'!B:AA, 7, FALSE)</f>
        <v>#N/A</v>
      </c>
      <c r="AA203" s="46" t="e">
        <f>J203-I203-VLOOKUP(B203, 'Пред.отч_разрез МО_ГП'!B:AA, 9, FALSE)</f>
        <v>#N/A</v>
      </c>
      <c r="AB203" s="81" t="e">
        <f>L203-K203-VLOOKUP(B203, 'Пред.отч_разрез МО_ГП'!B:AA, 11, FALSE)</f>
        <v>#N/A</v>
      </c>
      <c r="AC203" s="81" t="e">
        <f>N203-M203-VLOOKUP(B203, 'Пред.отч_разрез МО_ГП'!B:AA, 13, FALSE)</f>
        <v>#N/A</v>
      </c>
      <c r="AD203" s="81" t="e">
        <f>O203-VLOOKUP(B203, 'Пред.отч_разрез МО_ГП'!B:AA, 14, FALSE)</f>
        <v>#N/A</v>
      </c>
      <c r="AE203" s="81" t="e">
        <f>Q203-P203-VLOOKUP(B203, 'Пред.отч_разрез МО_ГП'!B:AA, 16, FALSE)</f>
        <v>#N/A</v>
      </c>
      <c r="AF203" s="81" t="e">
        <f>S203-R203-VLOOKUP(B203, 'Пред.отч_разрез МО_ГП'!B:AA, 18, FALSE)</f>
        <v>#N/A</v>
      </c>
      <c r="AG203" s="81" t="e">
        <f>U203-T203-VLOOKUP(B203, 'Пред.отч_разрез МО_ГП'!B:AA, 20, FALSE)</f>
        <v>#N/A</v>
      </c>
    </row>
    <row r="204" spans="1:33" ht="15" customHeight="1" x14ac:dyDescent="0.25">
      <c r="A204" s="22">
        <v>198</v>
      </c>
      <c r="B204" s="31"/>
      <c r="C204" s="47"/>
      <c r="D204" s="47"/>
      <c r="E204" s="47"/>
      <c r="F204" s="47"/>
      <c r="G204" s="47"/>
      <c r="H204" s="47"/>
      <c r="I204" s="47"/>
      <c r="J204" s="47"/>
      <c r="K204" s="47"/>
      <c r="L204" s="47"/>
      <c r="M204" s="47"/>
      <c r="N204" s="47"/>
      <c r="O204" s="47"/>
      <c r="P204" s="47"/>
      <c r="Q204" s="47"/>
      <c r="R204" s="47"/>
      <c r="S204" s="47"/>
      <c r="T204" s="47"/>
      <c r="U204" s="47"/>
      <c r="W204" s="22">
        <f t="shared" si="4"/>
        <v>0</v>
      </c>
      <c r="X204" s="46" t="e">
        <f>D204-C204-VLOOKUP(B204, 'Пред.отч_разрез МО_ГП'!B:AA, 3, FALSE)</f>
        <v>#N/A</v>
      </c>
      <c r="Y204" s="46" t="e">
        <f>F204-E204-VLOOKUP(B204, 'Пред.отч_разрез МО_ГП'!B:AA, 5, FALSE)</f>
        <v>#N/A</v>
      </c>
      <c r="Z204" s="46" t="e">
        <f>H204-G204-VLOOKUP(B204, 'Пред.отч_разрез МО_ГП'!B:AA, 7, FALSE)</f>
        <v>#N/A</v>
      </c>
      <c r="AA204" s="46" t="e">
        <f>J204-I204-VLOOKUP(B204, 'Пред.отч_разрез МО_ГП'!B:AA, 9, FALSE)</f>
        <v>#N/A</v>
      </c>
      <c r="AB204" s="81" t="e">
        <f>L204-K204-VLOOKUP(B204, 'Пред.отч_разрез МО_ГП'!B:AA, 11, FALSE)</f>
        <v>#N/A</v>
      </c>
      <c r="AC204" s="81" t="e">
        <f>N204-M204-VLOOKUP(B204, 'Пред.отч_разрез МО_ГП'!B:AA, 13, FALSE)</f>
        <v>#N/A</v>
      </c>
      <c r="AD204" s="81" t="e">
        <f>O204-VLOOKUP(B204, 'Пред.отч_разрез МО_ГП'!B:AA, 14, FALSE)</f>
        <v>#N/A</v>
      </c>
      <c r="AE204" s="81" t="e">
        <f>Q204-P204-VLOOKUP(B204, 'Пред.отч_разрез МО_ГП'!B:AA, 16, FALSE)</f>
        <v>#N/A</v>
      </c>
      <c r="AF204" s="81" t="e">
        <f>S204-R204-VLOOKUP(B204, 'Пред.отч_разрез МО_ГП'!B:AA, 18, FALSE)</f>
        <v>#N/A</v>
      </c>
      <c r="AG204" s="81" t="e">
        <f>U204-T204-VLOOKUP(B204, 'Пред.отч_разрез МО_ГП'!B:AA, 20, FALSE)</f>
        <v>#N/A</v>
      </c>
    </row>
    <row r="205" spans="1:33" ht="15" customHeight="1" x14ac:dyDescent="0.25">
      <c r="A205" s="22">
        <v>199</v>
      </c>
      <c r="B205" s="31"/>
      <c r="C205" s="47"/>
      <c r="D205" s="47"/>
      <c r="E205" s="47"/>
      <c r="F205" s="47"/>
      <c r="G205" s="47"/>
      <c r="H205" s="47"/>
      <c r="I205" s="47"/>
      <c r="J205" s="47"/>
      <c r="K205" s="47"/>
      <c r="L205" s="47"/>
      <c r="M205" s="47"/>
      <c r="N205" s="47"/>
      <c r="O205" s="47"/>
      <c r="P205" s="47"/>
      <c r="Q205" s="47"/>
      <c r="R205" s="47"/>
      <c r="S205" s="47"/>
      <c r="T205" s="47"/>
      <c r="U205" s="47"/>
      <c r="W205" s="22">
        <f t="shared" si="4"/>
        <v>0</v>
      </c>
      <c r="X205" s="46" t="e">
        <f>D205-C205-VLOOKUP(B205, 'Пред.отч_разрез МО_ГП'!B:AA, 3, FALSE)</f>
        <v>#N/A</v>
      </c>
      <c r="Y205" s="46" t="e">
        <f>F205-E205-VLOOKUP(B205, 'Пред.отч_разрез МО_ГП'!B:AA, 5, FALSE)</f>
        <v>#N/A</v>
      </c>
      <c r="Z205" s="46" t="e">
        <f>H205-G205-VLOOKUP(B205, 'Пред.отч_разрез МО_ГП'!B:AA, 7, FALSE)</f>
        <v>#N/A</v>
      </c>
      <c r="AA205" s="46" t="e">
        <f>J205-I205-VLOOKUP(B205, 'Пред.отч_разрез МО_ГП'!B:AA, 9, FALSE)</f>
        <v>#N/A</v>
      </c>
      <c r="AB205" s="81" t="e">
        <f>L205-K205-VLOOKUP(B205, 'Пред.отч_разрез МО_ГП'!B:AA, 11, FALSE)</f>
        <v>#N/A</v>
      </c>
      <c r="AC205" s="81" t="e">
        <f>N205-M205-VLOOKUP(B205, 'Пред.отч_разрез МО_ГП'!B:AA, 13, FALSE)</f>
        <v>#N/A</v>
      </c>
      <c r="AD205" s="81" t="e">
        <f>O205-VLOOKUP(B205, 'Пред.отч_разрез МО_ГП'!B:AA, 14, FALSE)</f>
        <v>#N/A</v>
      </c>
      <c r="AE205" s="81" t="e">
        <f>Q205-P205-VLOOKUP(B205, 'Пред.отч_разрез МО_ГП'!B:AA, 16, FALSE)</f>
        <v>#N/A</v>
      </c>
      <c r="AF205" s="81" t="e">
        <f>S205-R205-VLOOKUP(B205, 'Пред.отч_разрез МО_ГП'!B:AA, 18, FALSE)</f>
        <v>#N/A</v>
      </c>
      <c r="AG205" s="81" t="e">
        <f>U205-T205-VLOOKUP(B205, 'Пред.отч_разрез МО_ГП'!B:AA, 20, FALSE)</f>
        <v>#N/A</v>
      </c>
    </row>
    <row r="206" spans="1:33" ht="15" customHeight="1" x14ac:dyDescent="0.25">
      <c r="A206" s="22">
        <v>200</v>
      </c>
      <c r="B206" s="31"/>
      <c r="C206" s="47"/>
      <c r="D206" s="47"/>
      <c r="E206" s="47"/>
      <c r="F206" s="47"/>
      <c r="G206" s="47"/>
      <c r="H206" s="47"/>
      <c r="I206" s="47"/>
      <c r="J206" s="47"/>
      <c r="K206" s="47"/>
      <c r="L206" s="47"/>
      <c r="M206" s="47"/>
      <c r="N206" s="47"/>
      <c r="O206" s="47"/>
      <c r="P206" s="47"/>
      <c r="Q206" s="47"/>
      <c r="R206" s="47"/>
      <c r="S206" s="47"/>
      <c r="T206" s="47"/>
      <c r="U206" s="47"/>
      <c r="W206" s="22">
        <f t="shared" si="4"/>
        <v>0</v>
      </c>
      <c r="X206" s="46" t="e">
        <f>D206-C206-VLOOKUP(B206, 'Пред.отч_разрез МО_ГП'!B:AA, 3, FALSE)</f>
        <v>#N/A</v>
      </c>
      <c r="Y206" s="46" t="e">
        <f>F206-E206-VLOOKUP(B206, 'Пред.отч_разрез МО_ГП'!B:AA, 5, FALSE)</f>
        <v>#N/A</v>
      </c>
      <c r="Z206" s="46" t="e">
        <f>H206-G206-VLOOKUP(B206, 'Пред.отч_разрез МО_ГП'!B:AA, 7, FALSE)</f>
        <v>#N/A</v>
      </c>
      <c r="AA206" s="46" t="e">
        <f>J206-I206-VLOOKUP(B206, 'Пред.отч_разрез МО_ГП'!B:AA, 9, FALSE)</f>
        <v>#N/A</v>
      </c>
      <c r="AB206" s="81" t="e">
        <f>L206-K206-VLOOKUP(B206, 'Пред.отч_разрез МО_ГП'!B:AA, 11, FALSE)</f>
        <v>#N/A</v>
      </c>
      <c r="AC206" s="81" t="e">
        <f>N206-M206-VLOOKUP(B206, 'Пред.отч_разрез МО_ГП'!B:AA, 13, FALSE)</f>
        <v>#N/A</v>
      </c>
      <c r="AD206" s="81" t="e">
        <f>O206-VLOOKUP(B206, 'Пред.отч_разрез МО_ГП'!B:AA, 14, FALSE)</f>
        <v>#N/A</v>
      </c>
      <c r="AE206" s="81" t="e">
        <f>Q206-P206-VLOOKUP(B206, 'Пред.отч_разрез МО_ГП'!B:AA, 16, FALSE)</f>
        <v>#N/A</v>
      </c>
      <c r="AF206" s="81" t="e">
        <f>S206-R206-VLOOKUP(B206, 'Пред.отч_разрез МО_ГП'!B:AA, 18, FALSE)</f>
        <v>#N/A</v>
      </c>
      <c r="AG206" s="81" t="e">
        <f>U206-T206-VLOOKUP(B206, 'Пред.отч_разрез МО_ГП'!B:AA, 20, FALSE)</f>
        <v>#N/A</v>
      </c>
    </row>
    <row r="207" spans="1:33" ht="15" customHeight="1" x14ac:dyDescent="0.25">
      <c r="A207" s="22">
        <v>201</v>
      </c>
      <c r="B207" s="31"/>
      <c r="C207" s="47"/>
      <c r="D207" s="47"/>
      <c r="E207" s="47"/>
      <c r="F207" s="47"/>
      <c r="G207" s="47"/>
      <c r="H207" s="47"/>
      <c r="I207" s="47"/>
      <c r="J207" s="47"/>
      <c r="K207" s="47"/>
      <c r="L207" s="47"/>
      <c r="M207" s="47"/>
      <c r="N207" s="47"/>
      <c r="O207" s="47"/>
      <c r="P207" s="47"/>
      <c r="Q207" s="47"/>
      <c r="R207" s="47"/>
      <c r="S207" s="47"/>
      <c r="T207" s="47"/>
      <c r="U207" s="47"/>
      <c r="W207" s="22">
        <f t="shared" si="4"/>
        <v>0</v>
      </c>
      <c r="X207" s="46" t="e">
        <f>D207-C207-VLOOKUP(B207, 'Пред.отч_разрез МО_ГП'!B:AA, 3, FALSE)</f>
        <v>#N/A</v>
      </c>
      <c r="Y207" s="46" t="e">
        <f>F207-E207-VLOOKUP(B207, 'Пред.отч_разрез МО_ГП'!B:AA, 5, FALSE)</f>
        <v>#N/A</v>
      </c>
      <c r="Z207" s="46" t="e">
        <f>H207-G207-VLOOKUP(B207, 'Пред.отч_разрез МО_ГП'!B:AA, 7, FALSE)</f>
        <v>#N/A</v>
      </c>
      <c r="AA207" s="46" t="e">
        <f>J207-I207-VLOOKUP(B207, 'Пред.отч_разрез МО_ГП'!B:AA, 9, FALSE)</f>
        <v>#N/A</v>
      </c>
      <c r="AB207" s="81" t="e">
        <f>L207-K207-VLOOKUP(B207, 'Пред.отч_разрез МО_ГП'!B:AA, 11, FALSE)</f>
        <v>#N/A</v>
      </c>
      <c r="AC207" s="81" t="e">
        <f>N207-M207-VLOOKUP(B207, 'Пред.отч_разрез МО_ГП'!B:AA, 13, FALSE)</f>
        <v>#N/A</v>
      </c>
      <c r="AD207" s="81" t="e">
        <f>O207-VLOOKUP(B207, 'Пред.отч_разрез МО_ГП'!B:AA, 14, FALSE)</f>
        <v>#N/A</v>
      </c>
      <c r="AE207" s="81" t="e">
        <f>Q207-P207-VLOOKUP(B207, 'Пред.отч_разрез МО_ГП'!B:AA, 16, FALSE)</f>
        <v>#N/A</v>
      </c>
      <c r="AF207" s="81" t="e">
        <f>S207-R207-VLOOKUP(B207, 'Пред.отч_разрез МО_ГП'!B:AA, 18, FALSE)</f>
        <v>#N/A</v>
      </c>
      <c r="AG207" s="81" t="e">
        <f>U207-T207-VLOOKUP(B207, 'Пред.отч_разрез МО_ГП'!B:AA, 20, FALSE)</f>
        <v>#N/A</v>
      </c>
    </row>
    <row r="208" spans="1:33" ht="15" customHeight="1" x14ac:dyDescent="0.25">
      <c r="A208" s="22">
        <v>202</v>
      </c>
      <c r="B208" s="31"/>
      <c r="C208" s="47"/>
      <c r="D208" s="47"/>
      <c r="E208" s="47"/>
      <c r="F208" s="47"/>
      <c r="G208" s="47"/>
      <c r="H208" s="47"/>
      <c r="I208" s="47"/>
      <c r="J208" s="47"/>
      <c r="K208" s="47"/>
      <c r="L208" s="47"/>
      <c r="M208" s="47"/>
      <c r="N208" s="47"/>
      <c r="O208" s="47"/>
      <c r="P208" s="47"/>
      <c r="Q208" s="47"/>
      <c r="R208" s="47"/>
      <c r="S208" s="47"/>
      <c r="T208" s="47"/>
      <c r="U208" s="47"/>
      <c r="W208" s="22">
        <f t="shared" si="4"/>
        <v>0</v>
      </c>
      <c r="X208" s="46" t="e">
        <f>D208-C208-VLOOKUP(B208, 'Пред.отч_разрез МО_ГП'!B:AA, 3, FALSE)</f>
        <v>#N/A</v>
      </c>
      <c r="Y208" s="46" t="e">
        <f>F208-E208-VLOOKUP(B208, 'Пред.отч_разрез МО_ГП'!B:AA, 5, FALSE)</f>
        <v>#N/A</v>
      </c>
      <c r="Z208" s="46" t="e">
        <f>H208-G208-VLOOKUP(B208, 'Пред.отч_разрез МО_ГП'!B:AA, 7, FALSE)</f>
        <v>#N/A</v>
      </c>
      <c r="AA208" s="46" t="e">
        <f>J208-I208-VLOOKUP(B208, 'Пред.отч_разрез МО_ГП'!B:AA, 9, FALSE)</f>
        <v>#N/A</v>
      </c>
      <c r="AB208" s="81" t="e">
        <f>L208-K208-VLOOKUP(B208, 'Пред.отч_разрез МО_ГП'!B:AA, 11, FALSE)</f>
        <v>#N/A</v>
      </c>
      <c r="AC208" s="81" t="e">
        <f>N208-M208-VLOOKUP(B208, 'Пред.отч_разрез МО_ГП'!B:AA, 13, FALSE)</f>
        <v>#N/A</v>
      </c>
      <c r="AD208" s="81" t="e">
        <f>O208-VLOOKUP(B208, 'Пред.отч_разрез МО_ГП'!B:AA, 14, FALSE)</f>
        <v>#N/A</v>
      </c>
      <c r="AE208" s="81" t="e">
        <f>Q208-P208-VLOOKUP(B208, 'Пред.отч_разрез МО_ГП'!B:AA, 16, FALSE)</f>
        <v>#N/A</v>
      </c>
      <c r="AF208" s="81" t="e">
        <f>S208-R208-VLOOKUP(B208, 'Пред.отч_разрез МО_ГП'!B:AA, 18, FALSE)</f>
        <v>#N/A</v>
      </c>
      <c r="AG208" s="81" t="e">
        <f>U208-T208-VLOOKUP(B208, 'Пред.отч_разрез МО_ГП'!B:AA, 20, FALSE)</f>
        <v>#N/A</v>
      </c>
    </row>
    <row r="209" spans="1:33" ht="15" customHeight="1" x14ac:dyDescent="0.25">
      <c r="A209" s="22">
        <v>203</v>
      </c>
      <c r="B209" s="31"/>
      <c r="C209" s="47"/>
      <c r="D209" s="47"/>
      <c r="E209" s="47"/>
      <c r="F209" s="47"/>
      <c r="G209" s="47"/>
      <c r="H209" s="47"/>
      <c r="I209" s="47"/>
      <c r="J209" s="47"/>
      <c r="K209" s="47"/>
      <c r="L209" s="47"/>
      <c r="M209" s="47"/>
      <c r="N209" s="47"/>
      <c r="O209" s="47"/>
      <c r="P209" s="47"/>
      <c r="Q209" s="47"/>
      <c r="R209" s="47"/>
      <c r="S209" s="47"/>
      <c r="T209" s="47"/>
      <c r="U209" s="47"/>
      <c r="W209" s="22">
        <f t="shared" si="4"/>
        <v>0</v>
      </c>
      <c r="X209" s="46" t="e">
        <f>D209-C209-VLOOKUP(B209, 'Пред.отч_разрез МО_ГП'!B:AA, 3, FALSE)</f>
        <v>#N/A</v>
      </c>
      <c r="Y209" s="46" t="e">
        <f>F209-E209-VLOOKUP(B209, 'Пред.отч_разрез МО_ГП'!B:AA, 5, FALSE)</f>
        <v>#N/A</v>
      </c>
      <c r="Z209" s="46" t="e">
        <f>H209-G209-VLOOKUP(B209, 'Пред.отч_разрез МО_ГП'!B:AA, 7, FALSE)</f>
        <v>#N/A</v>
      </c>
      <c r="AA209" s="46" t="e">
        <f>J209-I209-VLOOKUP(B209, 'Пред.отч_разрез МО_ГП'!B:AA, 9, FALSE)</f>
        <v>#N/A</v>
      </c>
      <c r="AB209" s="81" t="e">
        <f>L209-K209-VLOOKUP(B209, 'Пред.отч_разрез МО_ГП'!B:AA, 11, FALSE)</f>
        <v>#N/A</v>
      </c>
      <c r="AC209" s="81" t="e">
        <f>N209-M209-VLOOKUP(B209, 'Пред.отч_разрез МО_ГП'!B:AA, 13, FALSE)</f>
        <v>#N/A</v>
      </c>
      <c r="AD209" s="81" t="e">
        <f>O209-VLOOKUP(B209, 'Пред.отч_разрез МО_ГП'!B:AA, 14, FALSE)</f>
        <v>#N/A</v>
      </c>
      <c r="AE209" s="81" t="e">
        <f>Q209-P209-VLOOKUP(B209, 'Пред.отч_разрез МО_ГП'!B:AA, 16, FALSE)</f>
        <v>#N/A</v>
      </c>
      <c r="AF209" s="81" t="e">
        <f>S209-R209-VLOOKUP(B209, 'Пред.отч_разрез МО_ГП'!B:AA, 18, FALSE)</f>
        <v>#N/A</v>
      </c>
      <c r="AG209" s="81" t="e">
        <f>U209-T209-VLOOKUP(B209, 'Пред.отч_разрез МО_ГП'!B:AA, 20, FALSE)</f>
        <v>#N/A</v>
      </c>
    </row>
    <row r="210" spans="1:33" ht="15" customHeight="1" x14ac:dyDescent="0.25">
      <c r="A210" s="22">
        <v>204</v>
      </c>
      <c r="B210" s="31"/>
      <c r="C210" s="47"/>
      <c r="D210" s="47"/>
      <c r="E210" s="47"/>
      <c r="F210" s="47"/>
      <c r="G210" s="47"/>
      <c r="H210" s="47"/>
      <c r="I210" s="47"/>
      <c r="J210" s="47"/>
      <c r="K210" s="47"/>
      <c r="L210" s="47"/>
      <c r="M210" s="47"/>
      <c r="N210" s="47"/>
      <c r="O210" s="47"/>
      <c r="P210" s="47"/>
      <c r="Q210" s="47"/>
      <c r="R210" s="47"/>
      <c r="S210" s="47"/>
      <c r="T210" s="47"/>
      <c r="U210" s="47"/>
      <c r="W210" s="22">
        <f t="shared" si="4"/>
        <v>0</v>
      </c>
      <c r="X210" s="46" t="e">
        <f>D210-C210-VLOOKUP(B210, 'Пред.отч_разрез МО_ГП'!B:AA, 3, FALSE)</f>
        <v>#N/A</v>
      </c>
      <c r="Y210" s="46" t="e">
        <f>F210-E210-VLOOKUP(B210, 'Пред.отч_разрез МО_ГП'!B:AA, 5, FALSE)</f>
        <v>#N/A</v>
      </c>
      <c r="Z210" s="46" t="e">
        <f>H210-G210-VLOOKUP(B210, 'Пред.отч_разрез МО_ГП'!B:AA, 7, FALSE)</f>
        <v>#N/A</v>
      </c>
      <c r="AA210" s="46" t="e">
        <f>J210-I210-VLOOKUP(B210, 'Пред.отч_разрез МО_ГП'!B:AA, 9, FALSE)</f>
        <v>#N/A</v>
      </c>
      <c r="AB210" s="81" t="e">
        <f>L210-K210-VLOOKUP(B210, 'Пред.отч_разрез МО_ГП'!B:AA, 11, FALSE)</f>
        <v>#N/A</v>
      </c>
      <c r="AC210" s="81" t="e">
        <f>N210-M210-VLOOKUP(B210, 'Пред.отч_разрез МО_ГП'!B:AA, 13, FALSE)</f>
        <v>#N/A</v>
      </c>
      <c r="AD210" s="81" t="e">
        <f>O210-VLOOKUP(B210, 'Пред.отч_разрез МО_ГП'!B:AA, 14, FALSE)</f>
        <v>#N/A</v>
      </c>
      <c r="AE210" s="81" t="e">
        <f>Q210-P210-VLOOKUP(B210, 'Пред.отч_разрез МО_ГП'!B:AA, 16, FALSE)</f>
        <v>#N/A</v>
      </c>
      <c r="AF210" s="81" t="e">
        <f>S210-R210-VLOOKUP(B210, 'Пред.отч_разрез МО_ГП'!B:AA, 18, FALSE)</f>
        <v>#N/A</v>
      </c>
      <c r="AG210" s="81" t="e">
        <f>U210-T210-VLOOKUP(B210, 'Пред.отч_разрез МО_ГП'!B:AA, 20, FALSE)</f>
        <v>#N/A</v>
      </c>
    </row>
    <row r="211" spans="1:33" ht="15" customHeight="1" x14ac:dyDescent="0.25">
      <c r="A211" s="22">
        <v>205</v>
      </c>
      <c r="B211" s="31"/>
      <c r="C211" s="47"/>
      <c r="D211" s="47"/>
      <c r="E211" s="47"/>
      <c r="F211" s="47"/>
      <c r="G211" s="47"/>
      <c r="H211" s="47"/>
      <c r="I211" s="47"/>
      <c r="J211" s="47"/>
      <c r="K211" s="47"/>
      <c r="L211" s="47"/>
      <c r="M211" s="47"/>
      <c r="N211" s="47"/>
      <c r="O211" s="47"/>
      <c r="P211" s="47"/>
      <c r="Q211" s="47"/>
      <c r="R211" s="47"/>
      <c r="S211" s="47"/>
      <c r="T211" s="47"/>
      <c r="U211" s="47"/>
      <c r="W211" s="22">
        <f t="shared" si="4"/>
        <v>0</v>
      </c>
      <c r="X211" s="46" t="e">
        <f>D211-C211-VLOOKUP(B211, 'Пред.отч_разрез МО_ГП'!B:AA, 3, FALSE)</f>
        <v>#N/A</v>
      </c>
      <c r="Y211" s="46" t="e">
        <f>F211-E211-VLOOKUP(B211, 'Пред.отч_разрез МО_ГП'!B:AA, 5, FALSE)</f>
        <v>#N/A</v>
      </c>
      <c r="Z211" s="46" t="e">
        <f>H211-G211-VLOOKUP(B211, 'Пред.отч_разрез МО_ГП'!B:AA, 7, FALSE)</f>
        <v>#N/A</v>
      </c>
      <c r="AA211" s="46" t="e">
        <f>J211-I211-VLOOKUP(B211, 'Пред.отч_разрез МО_ГП'!B:AA, 9, FALSE)</f>
        <v>#N/A</v>
      </c>
      <c r="AB211" s="81" t="e">
        <f>L211-K211-VLOOKUP(B211, 'Пред.отч_разрез МО_ГП'!B:AA, 11, FALSE)</f>
        <v>#N/A</v>
      </c>
      <c r="AC211" s="81" t="e">
        <f>N211-M211-VLOOKUP(B211, 'Пред.отч_разрез МО_ГП'!B:AA, 13, FALSE)</f>
        <v>#N/A</v>
      </c>
      <c r="AD211" s="81" t="e">
        <f>O211-VLOOKUP(B211, 'Пред.отч_разрез МО_ГП'!B:AA, 14, FALSE)</f>
        <v>#N/A</v>
      </c>
      <c r="AE211" s="81" t="e">
        <f>Q211-P211-VLOOKUP(B211, 'Пред.отч_разрез МО_ГП'!B:AA, 16, FALSE)</f>
        <v>#N/A</v>
      </c>
      <c r="AF211" s="81" t="e">
        <f>S211-R211-VLOOKUP(B211, 'Пред.отч_разрез МО_ГП'!B:AA, 18, FALSE)</f>
        <v>#N/A</v>
      </c>
      <c r="AG211" s="81" t="e">
        <f>U211-T211-VLOOKUP(B211, 'Пред.отч_разрез МО_ГП'!B:AA, 20, FALSE)</f>
        <v>#N/A</v>
      </c>
    </row>
    <row r="212" spans="1:33" ht="15" customHeight="1" x14ac:dyDescent="0.25">
      <c r="A212" s="22">
        <v>206</v>
      </c>
      <c r="B212" s="31"/>
      <c r="C212" s="47"/>
      <c r="D212" s="47"/>
      <c r="E212" s="47"/>
      <c r="F212" s="47"/>
      <c r="G212" s="47"/>
      <c r="H212" s="47"/>
      <c r="I212" s="47"/>
      <c r="J212" s="47"/>
      <c r="K212" s="47"/>
      <c r="L212" s="47"/>
      <c r="M212" s="47"/>
      <c r="N212" s="47"/>
      <c r="O212" s="47"/>
      <c r="P212" s="47"/>
      <c r="Q212" s="47"/>
      <c r="R212" s="47"/>
      <c r="S212" s="47"/>
      <c r="T212" s="47"/>
      <c r="U212" s="47"/>
      <c r="W212" s="22">
        <f t="shared" si="4"/>
        <v>0</v>
      </c>
      <c r="X212" s="46" t="e">
        <f>D212-C212-VLOOKUP(B212, 'Пред.отч_разрез МО_ГП'!B:AA, 3, FALSE)</f>
        <v>#N/A</v>
      </c>
      <c r="Y212" s="46" t="e">
        <f>F212-E212-VLOOKUP(B212, 'Пред.отч_разрез МО_ГП'!B:AA, 5, FALSE)</f>
        <v>#N/A</v>
      </c>
      <c r="Z212" s="46" t="e">
        <f>H212-G212-VLOOKUP(B212, 'Пред.отч_разрез МО_ГП'!B:AA, 7, FALSE)</f>
        <v>#N/A</v>
      </c>
      <c r="AA212" s="46" t="e">
        <f>J212-I212-VLOOKUP(B212, 'Пред.отч_разрез МО_ГП'!B:AA, 9, FALSE)</f>
        <v>#N/A</v>
      </c>
      <c r="AB212" s="81" t="e">
        <f>L212-K212-VLOOKUP(B212, 'Пред.отч_разрез МО_ГП'!B:AA, 11, FALSE)</f>
        <v>#N/A</v>
      </c>
      <c r="AC212" s="81" t="e">
        <f>N212-M212-VLOOKUP(B212, 'Пред.отч_разрез МО_ГП'!B:AA, 13, FALSE)</f>
        <v>#N/A</v>
      </c>
      <c r="AD212" s="81" t="e">
        <f>O212-VLOOKUP(B212, 'Пред.отч_разрез МО_ГП'!B:AA, 14, FALSE)</f>
        <v>#N/A</v>
      </c>
      <c r="AE212" s="81" t="e">
        <f>Q212-P212-VLOOKUP(B212, 'Пред.отч_разрез МО_ГП'!B:AA, 16, FALSE)</f>
        <v>#N/A</v>
      </c>
      <c r="AF212" s="81" t="e">
        <f>S212-R212-VLOOKUP(B212, 'Пред.отч_разрез МО_ГП'!B:AA, 18, FALSE)</f>
        <v>#N/A</v>
      </c>
      <c r="AG212" s="81" t="e">
        <f>U212-T212-VLOOKUP(B212, 'Пред.отч_разрез МО_ГП'!B:AA, 20, FALSE)</f>
        <v>#N/A</v>
      </c>
    </row>
    <row r="213" spans="1:33" ht="15" customHeight="1" x14ac:dyDescent="0.25">
      <c r="A213" s="22">
        <v>207</v>
      </c>
      <c r="B213" s="31"/>
      <c r="C213" s="47"/>
      <c r="D213" s="47"/>
      <c r="E213" s="47"/>
      <c r="F213" s="47"/>
      <c r="G213" s="47"/>
      <c r="H213" s="47"/>
      <c r="I213" s="47"/>
      <c r="J213" s="47"/>
      <c r="K213" s="47"/>
      <c r="L213" s="47"/>
      <c r="M213" s="47"/>
      <c r="N213" s="47"/>
      <c r="O213" s="47"/>
      <c r="P213" s="47"/>
      <c r="Q213" s="47"/>
      <c r="R213" s="47"/>
      <c r="S213" s="47"/>
      <c r="T213" s="47"/>
      <c r="U213" s="47"/>
      <c r="W213" s="22">
        <f t="shared" si="4"/>
        <v>0</v>
      </c>
      <c r="X213" s="46" t="e">
        <f>D213-C213-VLOOKUP(B213, 'Пред.отч_разрез МО_ГП'!B:AA, 3, FALSE)</f>
        <v>#N/A</v>
      </c>
      <c r="Y213" s="46" t="e">
        <f>F213-E213-VLOOKUP(B213, 'Пред.отч_разрез МО_ГП'!B:AA, 5, FALSE)</f>
        <v>#N/A</v>
      </c>
      <c r="Z213" s="46" t="e">
        <f>H213-G213-VLOOKUP(B213, 'Пред.отч_разрез МО_ГП'!B:AA, 7, FALSE)</f>
        <v>#N/A</v>
      </c>
      <c r="AA213" s="46" t="e">
        <f>J213-I213-VLOOKUP(B213, 'Пред.отч_разрез МО_ГП'!B:AA, 9, FALSE)</f>
        <v>#N/A</v>
      </c>
      <c r="AB213" s="81" t="e">
        <f>L213-K213-VLOOKUP(B213, 'Пред.отч_разрез МО_ГП'!B:AA, 11, FALSE)</f>
        <v>#N/A</v>
      </c>
      <c r="AC213" s="81" t="e">
        <f>N213-M213-VLOOKUP(B213, 'Пред.отч_разрез МО_ГП'!B:AA, 13, FALSE)</f>
        <v>#N/A</v>
      </c>
      <c r="AD213" s="81" t="e">
        <f>O213-VLOOKUP(B213, 'Пред.отч_разрез МО_ГП'!B:AA, 14, FALSE)</f>
        <v>#N/A</v>
      </c>
      <c r="AE213" s="81" t="e">
        <f>Q213-P213-VLOOKUP(B213, 'Пред.отч_разрез МО_ГП'!B:AA, 16, FALSE)</f>
        <v>#N/A</v>
      </c>
      <c r="AF213" s="81" t="e">
        <f>S213-R213-VLOOKUP(B213, 'Пред.отч_разрез МО_ГП'!B:AA, 18, FALSE)</f>
        <v>#N/A</v>
      </c>
      <c r="AG213" s="81" t="e">
        <f>U213-T213-VLOOKUP(B213, 'Пред.отч_разрез МО_ГП'!B:AA, 20, FALSE)</f>
        <v>#N/A</v>
      </c>
    </row>
    <row r="214" spans="1:33" ht="15" customHeight="1" x14ac:dyDescent="0.25">
      <c r="A214" s="22">
        <v>208</v>
      </c>
      <c r="B214" s="31"/>
      <c r="C214" s="47"/>
      <c r="D214" s="47"/>
      <c r="E214" s="47"/>
      <c r="F214" s="47"/>
      <c r="G214" s="47"/>
      <c r="H214" s="47"/>
      <c r="I214" s="47"/>
      <c r="J214" s="47"/>
      <c r="K214" s="47"/>
      <c r="L214" s="47"/>
      <c r="M214" s="47"/>
      <c r="N214" s="47"/>
      <c r="O214" s="47"/>
      <c r="P214" s="47"/>
      <c r="Q214" s="47"/>
      <c r="R214" s="47"/>
      <c r="S214" s="47"/>
      <c r="T214" s="47"/>
      <c r="U214" s="47"/>
      <c r="W214" s="22">
        <f t="shared" si="4"/>
        <v>0</v>
      </c>
      <c r="X214" s="46" t="e">
        <f>D214-C214-VLOOKUP(B214, 'Пред.отч_разрез МО_ГП'!B:AA, 3, FALSE)</f>
        <v>#N/A</v>
      </c>
      <c r="Y214" s="46" t="e">
        <f>F214-E214-VLOOKUP(B214, 'Пред.отч_разрез МО_ГП'!B:AA, 5, FALSE)</f>
        <v>#N/A</v>
      </c>
      <c r="Z214" s="46" t="e">
        <f>H214-G214-VLOOKUP(B214, 'Пред.отч_разрез МО_ГП'!B:AA, 7, FALSE)</f>
        <v>#N/A</v>
      </c>
      <c r="AA214" s="46" t="e">
        <f>J214-I214-VLOOKUP(B214, 'Пред.отч_разрез МО_ГП'!B:AA, 9, FALSE)</f>
        <v>#N/A</v>
      </c>
      <c r="AB214" s="81" t="e">
        <f>L214-K214-VLOOKUP(B214, 'Пред.отч_разрез МО_ГП'!B:AA, 11, FALSE)</f>
        <v>#N/A</v>
      </c>
      <c r="AC214" s="81" t="e">
        <f>N214-M214-VLOOKUP(B214, 'Пред.отч_разрез МО_ГП'!B:AA, 13, FALSE)</f>
        <v>#N/A</v>
      </c>
      <c r="AD214" s="81" t="e">
        <f>O214-VLOOKUP(B214, 'Пред.отч_разрез МО_ГП'!B:AA, 14, FALSE)</f>
        <v>#N/A</v>
      </c>
      <c r="AE214" s="81" t="e">
        <f>Q214-P214-VLOOKUP(B214, 'Пред.отч_разрез МО_ГП'!B:AA, 16, FALSE)</f>
        <v>#N/A</v>
      </c>
      <c r="AF214" s="81" t="e">
        <f>S214-R214-VLOOKUP(B214, 'Пред.отч_разрез МО_ГП'!B:AA, 18, FALSE)</f>
        <v>#N/A</v>
      </c>
      <c r="AG214" s="81" t="e">
        <f>U214-T214-VLOOKUP(B214, 'Пред.отч_разрез МО_ГП'!B:AA, 20, FALSE)</f>
        <v>#N/A</v>
      </c>
    </row>
    <row r="215" spans="1:33" ht="15" customHeight="1" x14ac:dyDescent="0.25">
      <c r="A215" s="22">
        <v>209</v>
      </c>
      <c r="B215" s="31"/>
      <c r="C215" s="47"/>
      <c r="D215" s="47"/>
      <c r="E215" s="47"/>
      <c r="F215" s="47"/>
      <c r="G215" s="47"/>
      <c r="H215" s="47"/>
      <c r="I215" s="47"/>
      <c r="J215" s="47"/>
      <c r="K215" s="47"/>
      <c r="L215" s="47"/>
      <c r="M215" s="47"/>
      <c r="N215" s="47"/>
      <c r="O215" s="47"/>
      <c r="P215" s="47"/>
      <c r="Q215" s="47"/>
      <c r="R215" s="47"/>
      <c r="S215" s="47"/>
      <c r="T215" s="47"/>
      <c r="U215" s="47"/>
      <c r="W215" s="22">
        <f t="shared" si="4"/>
        <v>0</v>
      </c>
      <c r="X215" s="46" t="e">
        <f>D215-C215-VLOOKUP(B215, 'Пред.отч_разрез МО_ГП'!B:AA, 3, FALSE)</f>
        <v>#N/A</v>
      </c>
      <c r="Y215" s="46" t="e">
        <f>F215-E215-VLOOKUP(B215, 'Пред.отч_разрез МО_ГП'!B:AA, 5, FALSE)</f>
        <v>#N/A</v>
      </c>
      <c r="Z215" s="46" t="e">
        <f>H215-G215-VLOOKUP(B215, 'Пред.отч_разрез МО_ГП'!B:AA, 7, FALSE)</f>
        <v>#N/A</v>
      </c>
      <c r="AA215" s="46" t="e">
        <f>J215-I215-VLOOKUP(B215, 'Пред.отч_разрез МО_ГП'!B:AA, 9, FALSE)</f>
        <v>#N/A</v>
      </c>
      <c r="AB215" s="81" t="e">
        <f>L215-K215-VLOOKUP(B215, 'Пред.отч_разрез МО_ГП'!B:AA, 11, FALSE)</f>
        <v>#N/A</v>
      </c>
      <c r="AC215" s="81" t="e">
        <f>N215-M215-VLOOKUP(B215, 'Пред.отч_разрез МО_ГП'!B:AA, 13, FALSE)</f>
        <v>#N/A</v>
      </c>
      <c r="AD215" s="81" t="e">
        <f>O215-VLOOKUP(B215, 'Пред.отч_разрез МО_ГП'!B:AA, 14, FALSE)</f>
        <v>#N/A</v>
      </c>
      <c r="AE215" s="81" t="e">
        <f>Q215-P215-VLOOKUP(B215, 'Пред.отч_разрез МО_ГП'!B:AA, 16, FALSE)</f>
        <v>#N/A</v>
      </c>
      <c r="AF215" s="81" t="e">
        <f>S215-R215-VLOOKUP(B215, 'Пред.отч_разрез МО_ГП'!B:AA, 18, FALSE)</f>
        <v>#N/A</v>
      </c>
      <c r="AG215" s="81" t="e">
        <f>U215-T215-VLOOKUP(B215, 'Пред.отч_разрез МО_ГП'!B:AA, 20, FALSE)</f>
        <v>#N/A</v>
      </c>
    </row>
    <row r="216" spans="1:33" ht="15" customHeight="1" x14ac:dyDescent="0.25">
      <c r="A216" s="22">
        <v>210</v>
      </c>
      <c r="B216" s="31"/>
      <c r="C216" s="47"/>
      <c r="D216" s="47"/>
      <c r="E216" s="47"/>
      <c r="F216" s="47"/>
      <c r="G216" s="47"/>
      <c r="H216" s="47"/>
      <c r="I216" s="47"/>
      <c r="J216" s="47"/>
      <c r="K216" s="47"/>
      <c r="L216" s="47"/>
      <c r="M216" s="47"/>
      <c r="N216" s="47"/>
      <c r="O216" s="47"/>
      <c r="P216" s="47"/>
      <c r="Q216" s="47"/>
      <c r="R216" s="47"/>
      <c r="S216" s="47"/>
      <c r="T216" s="47"/>
      <c r="U216" s="47"/>
      <c r="W216" s="22">
        <f t="shared" si="4"/>
        <v>0</v>
      </c>
      <c r="X216" s="46" t="e">
        <f>D216-C216-VLOOKUP(B216, 'Пред.отч_разрез МО_ГП'!B:AA, 3, FALSE)</f>
        <v>#N/A</v>
      </c>
      <c r="Y216" s="46" t="e">
        <f>F216-E216-VLOOKUP(B216, 'Пред.отч_разрез МО_ГП'!B:AA, 5, FALSE)</f>
        <v>#N/A</v>
      </c>
      <c r="Z216" s="46" t="e">
        <f>H216-G216-VLOOKUP(B216, 'Пред.отч_разрез МО_ГП'!B:AA, 7, FALSE)</f>
        <v>#N/A</v>
      </c>
      <c r="AA216" s="46" t="e">
        <f>J216-I216-VLOOKUP(B216, 'Пред.отч_разрез МО_ГП'!B:AA, 9, FALSE)</f>
        <v>#N/A</v>
      </c>
      <c r="AB216" s="81" t="e">
        <f>L216-K216-VLOOKUP(B216, 'Пред.отч_разрез МО_ГП'!B:AA, 11, FALSE)</f>
        <v>#N/A</v>
      </c>
      <c r="AC216" s="81" t="e">
        <f>N216-M216-VLOOKUP(B216, 'Пред.отч_разрез МО_ГП'!B:AA, 13, FALSE)</f>
        <v>#N/A</v>
      </c>
      <c r="AD216" s="81" t="e">
        <f>O216-VLOOKUP(B216, 'Пред.отч_разрез МО_ГП'!B:AA, 14, FALSE)</f>
        <v>#N/A</v>
      </c>
      <c r="AE216" s="81" t="e">
        <f>Q216-P216-VLOOKUP(B216, 'Пред.отч_разрез МО_ГП'!B:AA, 16, FALSE)</f>
        <v>#N/A</v>
      </c>
      <c r="AF216" s="81" t="e">
        <f>S216-R216-VLOOKUP(B216, 'Пред.отч_разрез МО_ГП'!B:AA, 18, FALSE)</f>
        <v>#N/A</v>
      </c>
      <c r="AG216" s="81" t="e">
        <f>U216-T216-VLOOKUP(B216, 'Пред.отч_разрез МО_ГП'!B:AA, 20, FALSE)</f>
        <v>#N/A</v>
      </c>
    </row>
    <row r="217" spans="1:33" ht="15" customHeight="1" x14ac:dyDescent="0.25">
      <c r="A217" s="22">
        <v>211</v>
      </c>
      <c r="B217" s="31"/>
      <c r="C217" s="47"/>
      <c r="D217" s="47"/>
      <c r="E217" s="47"/>
      <c r="F217" s="47"/>
      <c r="G217" s="47"/>
      <c r="H217" s="47"/>
      <c r="I217" s="47"/>
      <c r="J217" s="47"/>
      <c r="K217" s="47"/>
      <c r="L217" s="47"/>
      <c r="M217" s="47"/>
      <c r="N217" s="47"/>
      <c r="O217" s="47"/>
      <c r="P217" s="47"/>
      <c r="Q217" s="47"/>
      <c r="R217" s="47"/>
      <c r="S217" s="47"/>
      <c r="T217" s="47"/>
      <c r="U217" s="47"/>
      <c r="W217" s="22">
        <f t="shared" si="4"/>
        <v>0</v>
      </c>
      <c r="X217" s="46" t="e">
        <f>D217-C217-VLOOKUP(B217, 'Пред.отч_разрез МО_ГП'!B:AA, 3, FALSE)</f>
        <v>#N/A</v>
      </c>
      <c r="Y217" s="46" t="e">
        <f>F217-E217-VLOOKUP(B217, 'Пред.отч_разрез МО_ГП'!B:AA, 5, FALSE)</f>
        <v>#N/A</v>
      </c>
      <c r="Z217" s="46" t="e">
        <f>H217-G217-VLOOKUP(B217, 'Пред.отч_разрез МО_ГП'!B:AA, 7, FALSE)</f>
        <v>#N/A</v>
      </c>
      <c r="AA217" s="46" t="e">
        <f>J217-I217-VLOOKUP(B217, 'Пред.отч_разрез МО_ГП'!B:AA, 9, FALSE)</f>
        <v>#N/A</v>
      </c>
      <c r="AB217" s="81" t="e">
        <f>L217-K217-VLOOKUP(B217, 'Пред.отч_разрез МО_ГП'!B:AA, 11, FALSE)</f>
        <v>#N/A</v>
      </c>
      <c r="AC217" s="81" t="e">
        <f>N217-M217-VLOOKUP(B217, 'Пред.отч_разрез МО_ГП'!B:AA, 13, FALSE)</f>
        <v>#N/A</v>
      </c>
      <c r="AD217" s="81" t="e">
        <f>O217-VLOOKUP(B217, 'Пред.отч_разрез МО_ГП'!B:AA, 14, FALSE)</f>
        <v>#N/A</v>
      </c>
      <c r="AE217" s="81" t="e">
        <f>Q217-P217-VLOOKUP(B217, 'Пред.отч_разрез МО_ГП'!B:AA, 16, FALSE)</f>
        <v>#N/A</v>
      </c>
      <c r="AF217" s="81" t="e">
        <f>S217-R217-VLOOKUP(B217, 'Пред.отч_разрез МО_ГП'!B:AA, 18, FALSE)</f>
        <v>#N/A</v>
      </c>
      <c r="AG217" s="81" t="e">
        <f>U217-T217-VLOOKUP(B217, 'Пред.отч_разрез МО_ГП'!B:AA, 20, FALSE)</f>
        <v>#N/A</v>
      </c>
    </row>
    <row r="218" spans="1:33" ht="15" customHeight="1" x14ac:dyDescent="0.25">
      <c r="A218" s="22">
        <v>212</v>
      </c>
      <c r="B218" s="31"/>
      <c r="C218" s="47"/>
      <c r="D218" s="47"/>
      <c r="E218" s="47"/>
      <c r="F218" s="47"/>
      <c r="G218" s="47"/>
      <c r="H218" s="47"/>
      <c r="I218" s="47"/>
      <c r="J218" s="47"/>
      <c r="K218" s="47"/>
      <c r="L218" s="47"/>
      <c r="M218" s="47"/>
      <c r="N218" s="47"/>
      <c r="O218" s="47"/>
      <c r="P218" s="47"/>
      <c r="Q218" s="47"/>
      <c r="R218" s="47"/>
      <c r="S218" s="47"/>
      <c r="T218" s="47"/>
      <c r="U218" s="47"/>
      <c r="W218" s="22">
        <f t="shared" si="4"/>
        <v>0</v>
      </c>
      <c r="X218" s="46" t="e">
        <f>D218-C218-VLOOKUP(B218, 'Пред.отч_разрез МО_ГП'!B:AA, 3, FALSE)</f>
        <v>#N/A</v>
      </c>
      <c r="Y218" s="46" t="e">
        <f>F218-E218-VLOOKUP(B218, 'Пред.отч_разрез МО_ГП'!B:AA, 5, FALSE)</f>
        <v>#N/A</v>
      </c>
      <c r="Z218" s="46" t="e">
        <f>H218-G218-VLOOKUP(B218, 'Пред.отч_разрез МО_ГП'!B:AA, 7, FALSE)</f>
        <v>#N/A</v>
      </c>
      <c r="AA218" s="46" t="e">
        <f>J218-I218-VLOOKUP(B218, 'Пред.отч_разрез МО_ГП'!B:AA, 9, FALSE)</f>
        <v>#N/A</v>
      </c>
      <c r="AB218" s="81" t="e">
        <f>L218-K218-VLOOKUP(B218, 'Пред.отч_разрез МО_ГП'!B:AA, 11, FALSE)</f>
        <v>#N/A</v>
      </c>
      <c r="AC218" s="81" t="e">
        <f>N218-M218-VLOOKUP(B218, 'Пред.отч_разрез МО_ГП'!B:AA, 13, FALSE)</f>
        <v>#N/A</v>
      </c>
      <c r="AD218" s="81" t="e">
        <f>O218-VLOOKUP(B218, 'Пред.отч_разрез МО_ГП'!B:AA, 14, FALSE)</f>
        <v>#N/A</v>
      </c>
      <c r="AE218" s="81" t="e">
        <f>Q218-P218-VLOOKUP(B218, 'Пред.отч_разрез МО_ГП'!B:AA, 16, FALSE)</f>
        <v>#N/A</v>
      </c>
      <c r="AF218" s="81" t="e">
        <f>S218-R218-VLOOKUP(B218, 'Пред.отч_разрез МО_ГП'!B:AA, 18, FALSE)</f>
        <v>#N/A</v>
      </c>
      <c r="AG218" s="81" t="e">
        <f>U218-T218-VLOOKUP(B218, 'Пред.отч_разрез МО_ГП'!B:AA, 20, FALSE)</f>
        <v>#N/A</v>
      </c>
    </row>
    <row r="219" spans="1:33" ht="15" customHeight="1" x14ac:dyDescent="0.25">
      <c r="A219" s="22">
        <v>213</v>
      </c>
      <c r="B219" s="31"/>
      <c r="C219" s="47"/>
      <c r="D219" s="47"/>
      <c r="E219" s="47"/>
      <c r="F219" s="47"/>
      <c r="G219" s="47"/>
      <c r="H219" s="47"/>
      <c r="I219" s="47"/>
      <c r="J219" s="47"/>
      <c r="K219" s="47"/>
      <c r="L219" s="47"/>
      <c r="M219" s="47"/>
      <c r="N219" s="47"/>
      <c r="O219" s="47"/>
      <c r="P219" s="47"/>
      <c r="Q219" s="47"/>
      <c r="R219" s="47"/>
      <c r="S219" s="47"/>
      <c r="T219" s="47"/>
      <c r="U219" s="47"/>
      <c r="W219" s="22">
        <f t="shared" si="4"/>
        <v>0</v>
      </c>
      <c r="X219" s="46" t="e">
        <f>D219-C219-VLOOKUP(B219, 'Пред.отч_разрез МО_ГП'!B:AA, 3, FALSE)</f>
        <v>#N/A</v>
      </c>
      <c r="Y219" s="46" t="e">
        <f>F219-E219-VLOOKUP(B219, 'Пред.отч_разрез МО_ГП'!B:AA, 5, FALSE)</f>
        <v>#N/A</v>
      </c>
      <c r="Z219" s="46" t="e">
        <f>H219-G219-VLOOKUP(B219, 'Пред.отч_разрез МО_ГП'!B:AA, 7, FALSE)</f>
        <v>#N/A</v>
      </c>
      <c r="AA219" s="46" t="e">
        <f>J219-I219-VLOOKUP(B219, 'Пред.отч_разрез МО_ГП'!B:AA, 9, FALSE)</f>
        <v>#N/A</v>
      </c>
      <c r="AB219" s="81" t="e">
        <f>L219-K219-VLOOKUP(B219, 'Пред.отч_разрез МО_ГП'!B:AA, 11, FALSE)</f>
        <v>#N/A</v>
      </c>
      <c r="AC219" s="81" t="e">
        <f>N219-M219-VLOOKUP(B219, 'Пред.отч_разрез МО_ГП'!B:AA, 13, FALSE)</f>
        <v>#N/A</v>
      </c>
      <c r="AD219" s="81" t="e">
        <f>O219-VLOOKUP(B219, 'Пред.отч_разрез МО_ГП'!B:AA, 14, FALSE)</f>
        <v>#N/A</v>
      </c>
      <c r="AE219" s="81" t="e">
        <f>Q219-P219-VLOOKUP(B219, 'Пред.отч_разрез МО_ГП'!B:AA, 16, FALSE)</f>
        <v>#N/A</v>
      </c>
      <c r="AF219" s="81" t="e">
        <f>S219-R219-VLOOKUP(B219, 'Пред.отч_разрез МО_ГП'!B:AA, 18, FALSE)</f>
        <v>#N/A</v>
      </c>
      <c r="AG219" s="81" t="e">
        <f>U219-T219-VLOOKUP(B219, 'Пред.отч_разрез МО_ГП'!B:AA, 20, FALSE)</f>
        <v>#N/A</v>
      </c>
    </row>
    <row r="220" spans="1:33" ht="15" customHeight="1" x14ac:dyDescent="0.25">
      <c r="A220" s="22">
        <v>214</v>
      </c>
      <c r="B220" s="31"/>
      <c r="C220" s="47"/>
      <c r="D220" s="47"/>
      <c r="E220" s="47"/>
      <c r="F220" s="47"/>
      <c r="G220" s="47"/>
      <c r="H220" s="47"/>
      <c r="I220" s="47"/>
      <c r="J220" s="47"/>
      <c r="K220" s="47"/>
      <c r="L220" s="47"/>
      <c r="M220" s="47"/>
      <c r="N220" s="47"/>
      <c r="O220" s="47"/>
      <c r="P220" s="47"/>
      <c r="Q220" s="47"/>
      <c r="R220" s="47"/>
      <c r="S220" s="47"/>
      <c r="T220" s="47"/>
      <c r="U220" s="47"/>
      <c r="W220" s="22">
        <f t="shared" si="4"/>
        <v>0</v>
      </c>
      <c r="X220" s="46" t="e">
        <f>D220-C220-VLOOKUP(B220, 'Пред.отч_разрез МО_ГП'!B:AA, 3, FALSE)</f>
        <v>#N/A</v>
      </c>
      <c r="Y220" s="46" t="e">
        <f>F220-E220-VLOOKUP(B220, 'Пред.отч_разрез МО_ГП'!B:AA, 5, FALSE)</f>
        <v>#N/A</v>
      </c>
      <c r="Z220" s="46" t="e">
        <f>H220-G220-VLOOKUP(B220, 'Пред.отч_разрез МО_ГП'!B:AA, 7, FALSE)</f>
        <v>#N/A</v>
      </c>
      <c r="AA220" s="46" t="e">
        <f>J220-I220-VLOOKUP(B220, 'Пред.отч_разрез МО_ГП'!B:AA, 9, FALSE)</f>
        <v>#N/A</v>
      </c>
      <c r="AB220" s="81" t="e">
        <f>L220-K220-VLOOKUP(B220, 'Пред.отч_разрез МО_ГП'!B:AA, 11, FALSE)</f>
        <v>#N/A</v>
      </c>
      <c r="AC220" s="81" t="e">
        <f>N220-M220-VLOOKUP(B220, 'Пред.отч_разрез МО_ГП'!B:AA, 13, FALSE)</f>
        <v>#N/A</v>
      </c>
      <c r="AD220" s="81" t="e">
        <f>O220-VLOOKUP(B220, 'Пред.отч_разрез МО_ГП'!B:AA, 14, FALSE)</f>
        <v>#N/A</v>
      </c>
      <c r="AE220" s="81" t="e">
        <f>Q220-P220-VLOOKUP(B220, 'Пред.отч_разрез МО_ГП'!B:AA, 16, FALSE)</f>
        <v>#N/A</v>
      </c>
      <c r="AF220" s="81" t="e">
        <f>S220-R220-VLOOKUP(B220, 'Пред.отч_разрез МО_ГП'!B:AA, 18, FALSE)</f>
        <v>#N/A</v>
      </c>
      <c r="AG220" s="81" t="e">
        <f>U220-T220-VLOOKUP(B220, 'Пред.отч_разрез МО_ГП'!B:AA, 20, FALSE)</f>
        <v>#N/A</v>
      </c>
    </row>
    <row r="221" spans="1:33" ht="15" customHeight="1" x14ac:dyDescent="0.25">
      <c r="A221" s="22">
        <v>215</v>
      </c>
      <c r="B221" s="31"/>
      <c r="C221" s="47"/>
      <c r="D221" s="47"/>
      <c r="E221" s="47"/>
      <c r="F221" s="47"/>
      <c r="G221" s="47"/>
      <c r="H221" s="47"/>
      <c r="I221" s="47"/>
      <c r="J221" s="47"/>
      <c r="K221" s="47"/>
      <c r="L221" s="47"/>
      <c r="M221" s="47"/>
      <c r="N221" s="47"/>
      <c r="O221" s="47"/>
      <c r="P221" s="47"/>
      <c r="Q221" s="47"/>
      <c r="R221" s="47"/>
      <c r="S221" s="47"/>
      <c r="T221" s="47"/>
      <c r="U221" s="47"/>
      <c r="W221" s="22">
        <f t="shared" si="4"/>
        <v>0</v>
      </c>
      <c r="X221" s="46" t="e">
        <f>D221-C221-VLOOKUP(B221, 'Пред.отч_разрез МО_ГП'!B:AA, 3, FALSE)</f>
        <v>#N/A</v>
      </c>
      <c r="Y221" s="46" t="e">
        <f>F221-E221-VLOOKUP(B221, 'Пред.отч_разрез МО_ГП'!B:AA, 5, FALSE)</f>
        <v>#N/A</v>
      </c>
      <c r="Z221" s="46" t="e">
        <f>H221-G221-VLOOKUP(B221, 'Пред.отч_разрез МО_ГП'!B:AA, 7, FALSE)</f>
        <v>#N/A</v>
      </c>
      <c r="AA221" s="46" t="e">
        <f>J221-I221-VLOOKUP(B221, 'Пред.отч_разрез МО_ГП'!B:AA, 9, FALSE)</f>
        <v>#N/A</v>
      </c>
      <c r="AB221" s="81" t="e">
        <f>L221-K221-VLOOKUP(B221, 'Пред.отч_разрез МО_ГП'!B:AA, 11, FALSE)</f>
        <v>#N/A</v>
      </c>
      <c r="AC221" s="81" t="e">
        <f>N221-M221-VLOOKUP(B221, 'Пред.отч_разрез МО_ГП'!B:AA, 13, FALSE)</f>
        <v>#N/A</v>
      </c>
      <c r="AD221" s="81" t="e">
        <f>O221-VLOOKUP(B221, 'Пред.отч_разрез МО_ГП'!B:AA, 14, FALSE)</f>
        <v>#N/A</v>
      </c>
      <c r="AE221" s="81" t="e">
        <f>Q221-P221-VLOOKUP(B221, 'Пред.отч_разрез МО_ГП'!B:AA, 16, FALSE)</f>
        <v>#N/A</v>
      </c>
      <c r="AF221" s="81" t="e">
        <f>S221-R221-VLOOKUP(B221, 'Пред.отч_разрез МО_ГП'!B:AA, 18, FALSE)</f>
        <v>#N/A</v>
      </c>
      <c r="AG221" s="81" t="e">
        <f>U221-T221-VLOOKUP(B221, 'Пред.отч_разрез МО_ГП'!B:AA, 20, FALSE)</f>
        <v>#N/A</v>
      </c>
    </row>
    <row r="222" spans="1:33" ht="15" customHeight="1" x14ac:dyDescent="0.25">
      <c r="A222" s="22">
        <v>216</v>
      </c>
      <c r="B222" s="31"/>
      <c r="C222" s="47"/>
      <c r="D222" s="47"/>
      <c r="E222" s="47"/>
      <c r="F222" s="47"/>
      <c r="G222" s="47"/>
      <c r="H222" s="47"/>
      <c r="I222" s="47"/>
      <c r="J222" s="47"/>
      <c r="K222" s="47"/>
      <c r="L222" s="47"/>
      <c r="M222" s="47"/>
      <c r="N222" s="47"/>
      <c r="O222" s="47"/>
      <c r="P222" s="47"/>
      <c r="Q222" s="47"/>
      <c r="R222" s="47"/>
      <c r="S222" s="47"/>
      <c r="T222" s="47"/>
      <c r="U222" s="47"/>
      <c r="W222" s="22">
        <f t="shared" si="4"/>
        <v>0</v>
      </c>
      <c r="X222" s="46" t="e">
        <f>D222-C222-VLOOKUP(B222, 'Пред.отч_разрез МО_ГП'!B:AA, 3, FALSE)</f>
        <v>#N/A</v>
      </c>
      <c r="Y222" s="46" t="e">
        <f>F222-E222-VLOOKUP(B222, 'Пред.отч_разрез МО_ГП'!B:AA, 5, FALSE)</f>
        <v>#N/A</v>
      </c>
      <c r="Z222" s="46" t="e">
        <f>H222-G222-VLOOKUP(B222, 'Пред.отч_разрез МО_ГП'!B:AA, 7, FALSE)</f>
        <v>#N/A</v>
      </c>
      <c r="AA222" s="46" t="e">
        <f>J222-I222-VLOOKUP(B222, 'Пред.отч_разрез МО_ГП'!B:AA, 9, FALSE)</f>
        <v>#N/A</v>
      </c>
      <c r="AB222" s="81" t="e">
        <f>L222-K222-VLOOKUP(B222, 'Пред.отч_разрез МО_ГП'!B:AA, 11, FALSE)</f>
        <v>#N/A</v>
      </c>
      <c r="AC222" s="81" t="e">
        <f>N222-M222-VLOOKUP(B222, 'Пред.отч_разрез МО_ГП'!B:AA, 13, FALSE)</f>
        <v>#N/A</v>
      </c>
      <c r="AD222" s="81" t="e">
        <f>O222-VLOOKUP(B222, 'Пред.отч_разрез МО_ГП'!B:AA, 14, FALSE)</f>
        <v>#N/A</v>
      </c>
      <c r="AE222" s="81" t="e">
        <f>Q222-P222-VLOOKUP(B222, 'Пред.отч_разрез МО_ГП'!B:AA, 16, FALSE)</f>
        <v>#N/A</v>
      </c>
      <c r="AF222" s="81" t="e">
        <f>S222-R222-VLOOKUP(B222, 'Пред.отч_разрез МО_ГП'!B:AA, 18, FALSE)</f>
        <v>#N/A</v>
      </c>
      <c r="AG222" s="81" t="e">
        <f>U222-T222-VLOOKUP(B222, 'Пред.отч_разрез МО_ГП'!B:AA, 20, FALSE)</f>
        <v>#N/A</v>
      </c>
    </row>
    <row r="223" spans="1:33" ht="15" customHeight="1" x14ac:dyDescent="0.25">
      <c r="A223" s="22">
        <v>217</v>
      </c>
      <c r="B223" s="31"/>
      <c r="C223" s="47"/>
      <c r="D223" s="47"/>
      <c r="E223" s="47"/>
      <c r="F223" s="47"/>
      <c r="G223" s="47"/>
      <c r="H223" s="47"/>
      <c r="I223" s="47"/>
      <c r="J223" s="47"/>
      <c r="K223" s="47"/>
      <c r="L223" s="47"/>
      <c r="M223" s="47"/>
      <c r="N223" s="47"/>
      <c r="O223" s="47"/>
      <c r="P223" s="47"/>
      <c r="Q223" s="47"/>
      <c r="R223" s="47"/>
      <c r="S223" s="47"/>
      <c r="T223" s="47"/>
      <c r="U223" s="47"/>
      <c r="W223" s="22">
        <f t="shared" si="4"/>
        <v>0</v>
      </c>
      <c r="X223" s="46" t="e">
        <f>D223-C223-VLOOKUP(B223, 'Пред.отч_разрез МО_ГП'!B:AA, 3, FALSE)</f>
        <v>#N/A</v>
      </c>
      <c r="Y223" s="46" t="e">
        <f>F223-E223-VLOOKUP(B223, 'Пред.отч_разрез МО_ГП'!B:AA, 5, FALSE)</f>
        <v>#N/A</v>
      </c>
      <c r="Z223" s="46" t="e">
        <f>H223-G223-VLOOKUP(B223, 'Пред.отч_разрез МО_ГП'!B:AA, 7, FALSE)</f>
        <v>#N/A</v>
      </c>
      <c r="AA223" s="46" t="e">
        <f>J223-I223-VLOOKUP(B223, 'Пред.отч_разрез МО_ГП'!B:AA, 9, FALSE)</f>
        <v>#N/A</v>
      </c>
      <c r="AB223" s="81" t="e">
        <f>L223-K223-VLOOKUP(B223, 'Пред.отч_разрез МО_ГП'!B:AA, 11, FALSE)</f>
        <v>#N/A</v>
      </c>
      <c r="AC223" s="81" t="e">
        <f>N223-M223-VLOOKUP(B223, 'Пред.отч_разрез МО_ГП'!B:AA, 13, FALSE)</f>
        <v>#N/A</v>
      </c>
      <c r="AD223" s="81" t="e">
        <f>O223-VLOOKUP(B223, 'Пред.отч_разрез МО_ГП'!B:AA, 14, FALSE)</f>
        <v>#N/A</v>
      </c>
      <c r="AE223" s="81" t="e">
        <f>Q223-P223-VLOOKUP(B223, 'Пред.отч_разрез МО_ГП'!B:AA, 16, FALSE)</f>
        <v>#N/A</v>
      </c>
      <c r="AF223" s="81" t="e">
        <f>S223-R223-VLOOKUP(B223, 'Пред.отч_разрез МО_ГП'!B:AA, 18, FALSE)</f>
        <v>#N/A</v>
      </c>
      <c r="AG223" s="81" t="e">
        <f>U223-T223-VLOOKUP(B223, 'Пред.отч_разрез МО_ГП'!B:AA, 20, FALSE)</f>
        <v>#N/A</v>
      </c>
    </row>
    <row r="224" spans="1:33" ht="15" customHeight="1" x14ac:dyDescent="0.25">
      <c r="A224" s="22">
        <v>218</v>
      </c>
      <c r="B224" s="31"/>
      <c r="C224" s="47"/>
      <c r="D224" s="47"/>
      <c r="E224" s="47"/>
      <c r="F224" s="47"/>
      <c r="G224" s="47"/>
      <c r="H224" s="47"/>
      <c r="I224" s="47"/>
      <c r="J224" s="47"/>
      <c r="K224" s="47"/>
      <c r="L224" s="47"/>
      <c r="M224" s="47"/>
      <c r="N224" s="47"/>
      <c r="O224" s="47"/>
      <c r="P224" s="47"/>
      <c r="Q224" s="47"/>
      <c r="R224" s="47"/>
      <c r="S224" s="47"/>
      <c r="T224" s="47"/>
      <c r="U224" s="47"/>
      <c r="W224" s="22">
        <f t="shared" si="4"/>
        <v>0</v>
      </c>
      <c r="X224" s="46" t="e">
        <f>D224-C224-VLOOKUP(B224, 'Пред.отч_разрез МО_ГП'!B:AA, 3, FALSE)</f>
        <v>#N/A</v>
      </c>
      <c r="Y224" s="46" t="e">
        <f>F224-E224-VLOOKUP(B224, 'Пред.отч_разрез МО_ГП'!B:AA, 5, FALSE)</f>
        <v>#N/A</v>
      </c>
      <c r="Z224" s="46" t="e">
        <f>H224-G224-VLOOKUP(B224, 'Пред.отч_разрез МО_ГП'!B:AA, 7, FALSE)</f>
        <v>#N/A</v>
      </c>
      <c r="AA224" s="46" t="e">
        <f>J224-I224-VLOOKUP(B224, 'Пред.отч_разрез МО_ГП'!B:AA, 9, FALSE)</f>
        <v>#N/A</v>
      </c>
      <c r="AB224" s="81" t="e">
        <f>L224-K224-VLOOKUP(B224, 'Пред.отч_разрез МО_ГП'!B:AA, 11, FALSE)</f>
        <v>#N/A</v>
      </c>
      <c r="AC224" s="81" t="e">
        <f>N224-M224-VLOOKUP(B224, 'Пред.отч_разрез МО_ГП'!B:AA, 13, FALSE)</f>
        <v>#N/A</v>
      </c>
      <c r="AD224" s="81" t="e">
        <f>O224-VLOOKUP(B224, 'Пред.отч_разрез МО_ГП'!B:AA, 14, FALSE)</f>
        <v>#N/A</v>
      </c>
      <c r="AE224" s="81" t="e">
        <f>Q224-P224-VLOOKUP(B224, 'Пред.отч_разрез МО_ГП'!B:AA, 16, FALSE)</f>
        <v>#N/A</v>
      </c>
      <c r="AF224" s="81" t="e">
        <f>S224-R224-VLOOKUP(B224, 'Пред.отч_разрез МО_ГП'!B:AA, 18, FALSE)</f>
        <v>#N/A</v>
      </c>
      <c r="AG224" s="81" t="e">
        <f>U224-T224-VLOOKUP(B224, 'Пред.отч_разрез МО_ГП'!B:AA, 20, FALSE)</f>
        <v>#N/A</v>
      </c>
    </row>
    <row r="225" spans="1:33" ht="15" customHeight="1" x14ac:dyDescent="0.25">
      <c r="A225" s="22">
        <v>219</v>
      </c>
      <c r="B225" s="31"/>
      <c r="C225" s="47"/>
      <c r="D225" s="47"/>
      <c r="E225" s="47"/>
      <c r="F225" s="47"/>
      <c r="G225" s="47"/>
      <c r="H225" s="47"/>
      <c r="I225" s="47"/>
      <c r="J225" s="47"/>
      <c r="K225" s="47"/>
      <c r="L225" s="47"/>
      <c r="M225" s="47"/>
      <c r="N225" s="47"/>
      <c r="O225" s="47"/>
      <c r="P225" s="47"/>
      <c r="Q225" s="47"/>
      <c r="R225" s="47"/>
      <c r="S225" s="47"/>
      <c r="T225" s="47"/>
      <c r="U225" s="47"/>
      <c r="W225" s="22">
        <f t="shared" si="4"/>
        <v>0</v>
      </c>
      <c r="X225" s="46" t="e">
        <f>D225-C225-VLOOKUP(B225, 'Пред.отч_разрез МО_ГП'!B:AA, 3, FALSE)</f>
        <v>#N/A</v>
      </c>
      <c r="Y225" s="46" t="e">
        <f>F225-E225-VLOOKUP(B225, 'Пред.отч_разрез МО_ГП'!B:AA, 5, FALSE)</f>
        <v>#N/A</v>
      </c>
      <c r="Z225" s="46" t="e">
        <f>H225-G225-VLOOKUP(B225, 'Пред.отч_разрез МО_ГП'!B:AA, 7, FALSE)</f>
        <v>#N/A</v>
      </c>
      <c r="AA225" s="46" t="e">
        <f>J225-I225-VLOOKUP(B225, 'Пред.отч_разрез МО_ГП'!B:AA, 9, FALSE)</f>
        <v>#N/A</v>
      </c>
      <c r="AB225" s="81" t="e">
        <f>L225-K225-VLOOKUP(B225, 'Пред.отч_разрез МО_ГП'!B:AA, 11, FALSE)</f>
        <v>#N/A</v>
      </c>
      <c r="AC225" s="81" t="e">
        <f>N225-M225-VLOOKUP(B225, 'Пред.отч_разрез МО_ГП'!B:AA, 13, FALSE)</f>
        <v>#N/A</v>
      </c>
      <c r="AD225" s="81" t="e">
        <f>O225-VLOOKUP(B225, 'Пред.отч_разрез МО_ГП'!B:AA, 14, FALSE)</f>
        <v>#N/A</v>
      </c>
      <c r="AE225" s="81" t="e">
        <f>Q225-P225-VLOOKUP(B225, 'Пред.отч_разрез МО_ГП'!B:AA, 16, FALSE)</f>
        <v>#N/A</v>
      </c>
      <c r="AF225" s="81" t="e">
        <f>S225-R225-VLOOKUP(B225, 'Пред.отч_разрез МО_ГП'!B:AA, 18, FALSE)</f>
        <v>#N/A</v>
      </c>
      <c r="AG225" s="81" t="e">
        <f>U225-T225-VLOOKUP(B225, 'Пред.отч_разрез МО_ГП'!B:AA, 20, FALSE)</f>
        <v>#N/A</v>
      </c>
    </row>
    <row r="226" spans="1:33" ht="15" customHeight="1" x14ac:dyDescent="0.25">
      <c r="A226" s="22">
        <v>220</v>
      </c>
      <c r="B226" s="31"/>
      <c r="C226" s="47"/>
      <c r="D226" s="47"/>
      <c r="E226" s="47"/>
      <c r="F226" s="47"/>
      <c r="G226" s="47"/>
      <c r="H226" s="47"/>
      <c r="I226" s="47"/>
      <c r="J226" s="47"/>
      <c r="K226" s="47"/>
      <c r="L226" s="47"/>
      <c r="M226" s="47"/>
      <c r="N226" s="47"/>
      <c r="O226" s="47"/>
      <c r="P226" s="47"/>
      <c r="Q226" s="47"/>
      <c r="R226" s="47"/>
      <c r="S226" s="47"/>
      <c r="T226" s="47"/>
      <c r="U226" s="47"/>
      <c r="W226" s="22">
        <f t="shared" si="4"/>
        <v>0</v>
      </c>
      <c r="X226" s="46" t="e">
        <f>D226-C226-VLOOKUP(B226, 'Пред.отч_разрез МО_ГП'!B:AA, 3, FALSE)</f>
        <v>#N/A</v>
      </c>
      <c r="Y226" s="46" t="e">
        <f>F226-E226-VLOOKUP(B226, 'Пред.отч_разрез МО_ГП'!B:AA, 5, FALSE)</f>
        <v>#N/A</v>
      </c>
      <c r="Z226" s="46" t="e">
        <f>H226-G226-VLOOKUP(B226, 'Пред.отч_разрез МО_ГП'!B:AA, 7, FALSE)</f>
        <v>#N/A</v>
      </c>
      <c r="AA226" s="46" t="e">
        <f>J226-I226-VLOOKUP(B226, 'Пред.отч_разрез МО_ГП'!B:AA, 9, FALSE)</f>
        <v>#N/A</v>
      </c>
      <c r="AB226" s="81" t="e">
        <f>L226-K226-VLOOKUP(B226, 'Пред.отч_разрез МО_ГП'!B:AA, 11, FALSE)</f>
        <v>#N/A</v>
      </c>
      <c r="AC226" s="81" t="e">
        <f>N226-M226-VLOOKUP(B226, 'Пред.отч_разрез МО_ГП'!B:AA, 13, FALSE)</f>
        <v>#N/A</v>
      </c>
      <c r="AD226" s="81" t="e">
        <f>O226-VLOOKUP(B226, 'Пред.отч_разрез МО_ГП'!B:AA, 14, FALSE)</f>
        <v>#N/A</v>
      </c>
      <c r="AE226" s="81" t="e">
        <f>Q226-P226-VLOOKUP(B226, 'Пред.отч_разрез МО_ГП'!B:AA, 16, FALSE)</f>
        <v>#N/A</v>
      </c>
      <c r="AF226" s="81" t="e">
        <f>S226-R226-VLOOKUP(B226, 'Пред.отч_разрез МО_ГП'!B:AA, 18, FALSE)</f>
        <v>#N/A</v>
      </c>
      <c r="AG226" s="81" t="e">
        <f>U226-T226-VLOOKUP(B226, 'Пред.отч_разрез МО_ГП'!B:AA, 20, FALSE)</f>
        <v>#N/A</v>
      </c>
    </row>
    <row r="227" spans="1:33" ht="15" customHeight="1" x14ac:dyDescent="0.25">
      <c r="A227" s="22">
        <v>221</v>
      </c>
      <c r="B227" s="31"/>
      <c r="C227" s="47"/>
      <c r="D227" s="47"/>
      <c r="E227" s="47"/>
      <c r="F227" s="47"/>
      <c r="G227" s="47"/>
      <c r="H227" s="47"/>
      <c r="I227" s="47"/>
      <c r="J227" s="47"/>
      <c r="K227" s="47"/>
      <c r="L227" s="47"/>
      <c r="M227" s="47"/>
      <c r="N227" s="47"/>
      <c r="O227" s="47"/>
      <c r="P227" s="47"/>
      <c r="Q227" s="47"/>
      <c r="R227" s="47"/>
      <c r="S227" s="47"/>
      <c r="T227" s="47"/>
      <c r="U227" s="47"/>
      <c r="W227" s="22">
        <f t="shared" si="4"/>
        <v>0</v>
      </c>
      <c r="X227" s="46" t="e">
        <f>D227-C227-VLOOKUP(B227, 'Пред.отч_разрез МО_ГП'!B:AA, 3, FALSE)</f>
        <v>#N/A</v>
      </c>
      <c r="Y227" s="46" t="e">
        <f>F227-E227-VLOOKUP(B227, 'Пред.отч_разрез МО_ГП'!B:AA, 5, FALSE)</f>
        <v>#N/A</v>
      </c>
      <c r="Z227" s="46" t="e">
        <f>H227-G227-VLOOKUP(B227, 'Пред.отч_разрез МО_ГП'!B:AA, 7, FALSE)</f>
        <v>#N/A</v>
      </c>
      <c r="AA227" s="46" t="e">
        <f>J227-I227-VLOOKUP(B227, 'Пред.отч_разрез МО_ГП'!B:AA, 9, FALSE)</f>
        <v>#N/A</v>
      </c>
      <c r="AB227" s="81" t="e">
        <f>L227-K227-VLOOKUP(B227, 'Пред.отч_разрез МО_ГП'!B:AA, 11, FALSE)</f>
        <v>#N/A</v>
      </c>
      <c r="AC227" s="81" t="e">
        <f>N227-M227-VLOOKUP(B227, 'Пред.отч_разрез МО_ГП'!B:AA, 13, FALSE)</f>
        <v>#N/A</v>
      </c>
      <c r="AD227" s="81" t="e">
        <f>O227-VLOOKUP(B227, 'Пред.отч_разрез МО_ГП'!B:AA, 14, FALSE)</f>
        <v>#N/A</v>
      </c>
      <c r="AE227" s="81" t="e">
        <f>Q227-P227-VLOOKUP(B227, 'Пред.отч_разрез МО_ГП'!B:AA, 16, FALSE)</f>
        <v>#N/A</v>
      </c>
      <c r="AF227" s="81" t="e">
        <f>S227-R227-VLOOKUP(B227, 'Пред.отч_разрез МО_ГП'!B:AA, 18, FALSE)</f>
        <v>#N/A</v>
      </c>
      <c r="AG227" s="81" t="e">
        <f>U227-T227-VLOOKUP(B227, 'Пред.отч_разрез МО_ГП'!B:AA, 20, FALSE)</f>
        <v>#N/A</v>
      </c>
    </row>
    <row r="228" spans="1:33" ht="15" customHeight="1" x14ac:dyDescent="0.25">
      <c r="A228" s="22">
        <v>222</v>
      </c>
      <c r="B228" s="31"/>
      <c r="C228" s="47"/>
      <c r="D228" s="47"/>
      <c r="E228" s="47"/>
      <c r="F228" s="47"/>
      <c r="G228" s="47"/>
      <c r="H228" s="47"/>
      <c r="I228" s="47"/>
      <c r="J228" s="47"/>
      <c r="K228" s="47"/>
      <c r="L228" s="47"/>
      <c r="M228" s="47"/>
      <c r="N228" s="47"/>
      <c r="O228" s="47"/>
      <c r="P228" s="47"/>
      <c r="Q228" s="47"/>
      <c r="R228" s="47"/>
      <c r="S228" s="47"/>
      <c r="T228" s="47"/>
      <c r="U228" s="47"/>
      <c r="W228" s="22">
        <f t="shared" si="4"/>
        <v>0</v>
      </c>
      <c r="X228" s="46" t="e">
        <f>D228-C228-VLOOKUP(B228, 'Пред.отч_разрез МО_ГП'!B:AA, 3, FALSE)</f>
        <v>#N/A</v>
      </c>
      <c r="Y228" s="46" t="e">
        <f>F228-E228-VLOOKUP(B228, 'Пред.отч_разрез МО_ГП'!B:AA, 5, FALSE)</f>
        <v>#N/A</v>
      </c>
      <c r="Z228" s="46" t="e">
        <f>H228-G228-VLOOKUP(B228, 'Пред.отч_разрез МО_ГП'!B:AA, 7, FALSE)</f>
        <v>#N/A</v>
      </c>
      <c r="AA228" s="46" t="e">
        <f>J228-I228-VLOOKUP(B228, 'Пред.отч_разрез МО_ГП'!B:AA, 9, FALSE)</f>
        <v>#N/A</v>
      </c>
      <c r="AB228" s="81" t="e">
        <f>L228-K228-VLOOKUP(B228, 'Пред.отч_разрез МО_ГП'!B:AA, 11, FALSE)</f>
        <v>#N/A</v>
      </c>
      <c r="AC228" s="81" t="e">
        <f>N228-M228-VLOOKUP(B228, 'Пред.отч_разрез МО_ГП'!B:AA, 13, FALSE)</f>
        <v>#N/A</v>
      </c>
      <c r="AD228" s="81" t="e">
        <f>O228-VLOOKUP(B228, 'Пред.отч_разрез МО_ГП'!B:AA, 14, FALSE)</f>
        <v>#N/A</v>
      </c>
      <c r="AE228" s="81" t="e">
        <f>Q228-P228-VLOOKUP(B228, 'Пред.отч_разрез МО_ГП'!B:AA, 16, FALSE)</f>
        <v>#N/A</v>
      </c>
      <c r="AF228" s="81" t="e">
        <f>S228-R228-VLOOKUP(B228, 'Пред.отч_разрез МО_ГП'!B:AA, 18, FALSE)</f>
        <v>#N/A</v>
      </c>
      <c r="AG228" s="81" t="e">
        <f>U228-T228-VLOOKUP(B228, 'Пред.отч_разрез МО_ГП'!B:AA, 20, FALSE)</f>
        <v>#N/A</v>
      </c>
    </row>
    <row r="229" spans="1:33" ht="15" customHeight="1" x14ac:dyDescent="0.25">
      <c r="A229" s="22">
        <v>223</v>
      </c>
      <c r="B229" s="31"/>
      <c r="C229" s="47"/>
      <c r="D229" s="47"/>
      <c r="E229" s="47"/>
      <c r="F229" s="47"/>
      <c r="G229" s="47"/>
      <c r="H229" s="47"/>
      <c r="I229" s="47"/>
      <c r="J229" s="47"/>
      <c r="K229" s="47"/>
      <c r="L229" s="47"/>
      <c r="M229" s="47"/>
      <c r="N229" s="47"/>
      <c r="O229" s="47"/>
      <c r="P229" s="47"/>
      <c r="Q229" s="47"/>
      <c r="R229" s="47"/>
      <c r="S229" s="47"/>
      <c r="T229" s="47"/>
      <c r="U229" s="47"/>
      <c r="W229" s="22">
        <f t="shared" si="4"/>
        <v>0</v>
      </c>
      <c r="X229" s="46" t="e">
        <f>D229-C229-VLOOKUP(B229, 'Пред.отч_разрез МО_ГП'!B:AA, 3, FALSE)</f>
        <v>#N/A</v>
      </c>
      <c r="Y229" s="46" t="e">
        <f>F229-E229-VLOOKUP(B229, 'Пред.отч_разрез МО_ГП'!B:AA, 5, FALSE)</f>
        <v>#N/A</v>
      </c>
      <c r="Z229" s="46" t="e">
        <f>H229-G229-VLOOKUP(B229, 'Пред.отч_разрез МО_ГП'!B:AA, 7, FALSE)</f>
        <v>#N/A</v>
      </c>
      <c r="AA229" s="46" t="e">
        <f>J229-I229-VLOOKUP(B229, 'Пред.отч_разрез МО_ГП'!B:AA, 9, FALSE)</f>
        <v>#N/A</v>
      </c>
      <c r="AB229" s="81" t="e">
        <f>L229-K229-VLOOKUP(B229, 'Пред.отч_разрез МО_ГП'!B:AA, 11, FALSE)</f>
        <v>#N/A</v>
      </c>
      <c r="AC229" s="81" t="e">
        <f>N229-M229-VLOOKUP(B229, 'Пред.отч_разрез МО_ГП'!B:AA, 13, FALSE)</f>
        <v>#N/A</v>
      </c>
      <c r="AD229" s="81" t="e">
        <f>O229-VLOOKUP(B229, 'Пред.отч_разрез МО_ГП'!B:AA, 14, FALSE)</f>
        <v>#N/A</v>
      </c>
      <c r="AE229" s="81" t="e">
        <f>Q229-P229-VLOOKUP(B229, 'Пред.отч_разрез МО_ГП'!B:AA, 16, FALSE)</f>
        <v>#N/A</v>
      </c>
      <c r="AF229" s="81" t="e">
        <f>S229-R229-VLOOKUP(B229, 'Пред.отч_разрез МО_ГП'!B:AA, 18, FALSE)</f>
        <v>#N/A</v>
      </c>
      <c r="AG229" s="81" t="e">
        <f>U229-T229-VLOOKUP(B229, 'Пред.отч_разрез МО_ГП'!B:AA, 20, FALSE)</f>
        <v>#N/A</v>
      </c>
    </row>
    <row r="230" spans="1:33" ht="15" customHeight="1" x14ac:dyDescent="0.25">
      <c r="A230" s="22">
        <v>224</v>
      </c>
      <c r="B230" s="31"/>
      <c r="C230" s="47"/>
      <c r="D230" s="47"/>
      <c r="E230" s="47"/>
      <c r="F230" s="47"/>
      <c r="G230" s="47"/>
      <c r="H230" s="47"/>
      <c r="I230" s="47"/>
      <c r="J230" s="47"/>
      <c r="K230" s="47"/>
      <c r="L230" s="47"/>
      <c r="M230" s="47"/>
      <c r="N230" s="47"/>
      <c r="O230" s="47"/>
      <c r="P230" s="47"/>
      <c r="Q230" s="47"/>
      <c r="R230" s="47"/>
      <c r="S230" s="47"/>
      <c r="T230" s="47"/>
      <c r="U230" s="47"/>
      <c r="W230" s="22">
        <f t="shared" si="4"/>
        <v>0</v>
      </c>
      <c r="X230" s="46" t="e">
        <f>D230-C230-VLOOKUP(B230, 'Пред.отч_разрез МО_ГП'!B:AA, 3, FALSE)</f>
        <v>#N/A</v>
      </c>
      <c r="Y230" s="46" t="e">
        <f>F230-E230-VLOOKUP(B230, 'Пред.отч_разрез МО_ГП'!B:AA, 5, FALSE)</f>
        <v>#N/A</v>
      </c>
      <c r="Z230" s="46" t="e">
        <f>H230-G230-VLOOKUP(B230, 'Пред.отч_разрез МО_ГП'!B:AA, 7, FALSE)</f>
        <v>#N/A</v>
      </c>
      <c r="AA230" s="46" t="e">
        <f>J230-I230-VLOOKUP(B230, 'Пред.отч_разрез МО_ГП'!B:AA, 9, FALSE)</f>
        <v>#N/A</v>
      </c>
      <c r="AB230" s="81" t="e">
        <f>L230-K230-VLOOKUP(B230, 'Пред.отч_разрез МО_ГП'!B:AA, 11, FALSE)</f>
        <v>#N/A</v>
      </c>
      <c r="AC230" s="81" t="e">
        <f>N230-M230-VLOOKUP(B230, 'Пред.отч_разрез МО_ГП'!B:AA, 13, FALSE)</f>
        <v>#N/A</v>
      </c>
      <c r="AD230" s="81" t="e">
        <f>O230-VLOOKUP(B230, 'Пред.отч_разрез МО_ГП'!B:AA, 14, FALSE)</f>
        <v>#N/A</v>
      </c>
      <c r="AE230" s="81" t="e">
        <f>Q230-P230-VLOOKUP(B230, 'Пред.отч_разрез МО_ГП'!B:AA, 16, FALSE)</f>
        <v>#N/A</v>
      </c>
      <c r="AF230" s="81" t="e">
        <f>S230-R230-VLOOKUP(B230, 'Пред.отч_разрез МО_ГП'!B:AA, 18, FALSE)</f>
        <v>#N/A</v>
      </c>
      <c r="AG230" s="81" t="e">
        <f>U230-T230-VLOOKUP(B230, 'Пред.отч_разрез МО_ГП'!B:AA, 20, FALSE)</f>
        <v>#N/A</v>
      </c>
    </row>
    <row r="231" spans="1:33" ht="15" customHeight="1" x14ac:dyDescent="0.25">
      <c r="A231" s="22">
        <v>225</v>
      </c>
      <c r="B231" s="31"/>
      <c r="C231" s="47"/>
      <c r="D231" s="47"/>
      <c r="E231" s="47"/>
      <c r="F231" s="47"/>
      <c r="G231" s="47"/>
      <c r="H231" s="47"/>
      <c r="I231" s="47"/>
      <c r="J231" s="47"/>
      <c r="K231" s="47"/>
      <c r="L231" s="47"/>
      <c r="M231" s="47"/>
      <c r="N231" s="47"/>
      <c r="O231" s="47"/>
      <c r="P231" s="47"/>
      <c r="Q231" s="47"/>
      <c r="R231" s="47"/>
      <c r="S231" s="47"/>
      <c r="T231" s="47"/>
      <c r="U231" s="47"/>
      <c r="W231" s="22">
        <f t="shared" si="4"/>
        <v>0</v>
      </c>
      <c r="X231" s="46" t="e">
        <f>D231-C231-VLOOKUP(B231, 'Пред.отч_разрез МО_ГП'!B:AA, 3, FALSE)</f>
        <v>#N/A</v>
      </c>
      <c r="Y231" s="46" t="e">
        <f>F231-E231-VLOOKUP(B231, 'Пред.отч_разрез МО_ГП'!B:AA, 5, FALSE)</f>
        <v>#N/A</v>
      </c>
      <c r="Z231" s="46" t="e">
        <f>H231-G231-VLOOKUP(B231, 'Пред.отч_разрез МО_ГП'!B:AA, 7, FALSE)</f>
        <v>#N/A</v>
      </c>
      <c r="AA231" s="46" t="e">
        <f>J231-I231-VLOOKUP(B231, 'Пред.отч_разрез МО_ГП'!B:AA, 9, FALSE)</f>
        <v>#N/A</v>
      </c>
      <c r="AB231" s="81" t="e">
        <f>L231-K231-VLOOKUP(B231, 'Пред.отч_разрез МО_ГП'!B:AA, 11, FALSE)</f>
        <v>#N/A</v>
      </c>
      <c r="AC231" s="81" t="e">
        <f>N231-M231-VLOOKUP(B231, 'Пред.отч_разрез МО_ГП'!B:AA, 13, FALSE)</f>
        <v>#N/A</v>
      </c>
      <c r="AD231" s="81" t="e">
        <f>O231-VLOOKUP(B231, 'Пред.отч_разрез МО_ГП'!B:AA, 14, FALSE)</f>
        <v>#N/A</v>
      </c>
      <c r="AE231" s="81" t="e">
        <f>Q231-P231-VLOOKUP(B231, 'Пред.отч_разрез МО_ГП'!B:AA, 16, FALSE)</f>
        <v>#N/A</v>
      </c>
      <c r="AF231" s="81" t="e">
        <f>S231-R231-VLOOKUP(B231, 'Пред.отч_разрез МО_ГП'!B:AA, 18, FALSE)</f>
        <v>#N/A</v>
      </c>
      <c r="AG231" s="81" t="e">
        <f>U231-T231-VLOOKUP(B231, 'Пред.отч_разрез МО_ГП'!B:AA, 20, FALSE)</f>
        <v>#N/A</v>
      </c>
    </row>
    <row r="232" spans="1:33" ht="15" customHeight="1" x14ac:dyDescent="0.25">
      <c r="A232" s="22">
        <v>226</v>
      </c>
      <c r="B232" s="31"/>
      <c r="C232" s="47"/>
      <c r="D232" s="47"/>
      <c r="E232" s="47"/>
      <c r="F232" s="47"/>
      <c r="G232" s="47"/>
      <c r="H232" s="47"/>
      <c r="I232" s="47"/>
      <c r="J232" s="47"/>
      <c r="K232" s="47"/>
      <c r="L232" s="47"/>
      <c r="M232" s="47"/>
      <c r="N232" s="47"/>
      <c r="O232" s="47"/>
      <c r="P232" s="47"/>
      <c r="Q232" s="47"/>
      <c r="R232" s="47"/>
      <c r="S232" s="47"/>
      <c r="T232" s="47"/>
      <c r="U232" s="47"/>
      <c r="W232" s="22">
        <f t="shared" si="4"/>
        <v>0</v>
      </c>
      <c r="X232" s="46" t="e">
        <f>D232-C232-VLOOKUP(B232, 'Пред.отч_разрез МО_ГП'!B:AA, 3, FALSE)</f>
        <v>#N/A</v>
      </c>
      <c r="Y232" s="46" t="e">
        <f>F232-E232-VLOOKUP(B232, 'Пред.отч_разрез МО_ГП'!B:AA, 5, FALSE)</f>
        <v>#N/A</v>
      </c>
      <c r="Z232" s="46" t="e">
        <f>H232-G232-VLOOKUP(B232, 'Пред.отч_разрез МО_ГП'!B:AA, 7, FALSE)</f>
        <v>#N/A</v>
      </c>
      <c r="AA232" s="46" t="e">
        <f>J232-I232-VLOOKUP(B232, 'Пред.отч_разрез МО_ГП'!B:AA, 9, FALSE)</f>
        <v>#N/A</v>
      </c>
      <c r="AB232" s="81" t="e">
        <f>L232-K232-VLOOKUP(B232, 'Пред.отч_разрез МО_ГП'!B:AA, 11, FALSE)</f>
        <v>#N/A</v>
      </c>
      <c r="AC232" s="81" t="e">
        <f>N232-M232-VLOOKUP(B232, 'Пред.отч_разрез МО_ГП'!B:AA, 13, FALSE)</f>
        <v>#N/A</v>
      </c>
      <c r="AD232" s="81" t="e">
        <f>O232-VLOOKUP(B232, 'Пред.отч_разрез МО_ГП'!B:AA, 14, FALSE)</f>
        <v>#N/A</v>
      </c>
      <c r="AE232" s="81" t="e">
        <f>Q232-P232-VLOOKUP(B232, 'Пред.отч_разрез МО_ГП'!B:AA, 16, FALSE)</f>
        <v>#N/A</v>
      </c>
      <c r="AF232" s="81" t="e">
        <f>S232-R232-VLOOKUP(B232, 'Пред.отч_разрез МО_ГП'!B:AA, 18, FALSE)</f>
        <v>#N/A</v>
      </c>
      <c r="AG232" s="81" t="e">
        <f>U232-T232-VLOOKUP(B232, 'Пред.отч_разрез МО_ГП'!B:AA, 20, FALSE)</f>
        <v>#N/A</v>
      </c>
    </row>
    <row r="233" spans="1:33" ht="15" customHeight="1" x14ac:dyDescent="0.25">
      <c r="A233" s="22">
        <v>227</v>
      </c>
      <c r="B233" s="31"/>
      <c r="C233" s="47"/>
      <c r="D233" s="47"/>
      <c r="E233" s="47"/>
      <c r="F233" s="47"/>
      <c r="G233" s="47"/>
      <c r="H233" s="47"/>
      <c r="I233" s="47"/>
      <c r="J233" s="47"/>
      <c r="K233" s="47"/>
      <c r="L233" s="47"/>
      <c r="M233" s="47"/>
      <c r="N233" s="47"/>
      <c r="O233" s="47"/>
      <c r="P233" s="47"/>
      <c r="Q233" s="47"/>
      <c r="R233" s="47"/>
      <c r="S233" s="47"/>
      <c r="T233" s="47"/>
      <c r="U233" s="47"/>
      <c r="W233" s="22">
        <f t="shared" si="4"/>
        <v>0</v>
      </c>
      <c r="X233" s="46" t="e">
        <f>D233-C233-VLOOKUP(B233, 'Пред.отч_разрез МО_ГП'!B:AA, 3, FALSE)</f>
        <v>#N/A</v>
      </c>
      <c r="Y233" s="46" t="e">
        <f>F233-E233-VLOOKUP(B233, 'Пред.отч_разрез МО_ГП'!B:AA, 5, FALSE)</f>
        <v>#N/A</v>
      </c>
      <c r="Z233" s="46" t="e">
        <f>H233-G233-VLOOKUP(B233, 'Пред.отч_разрез МО_ГП'!B:AA, 7, FALSE)</f>
        <v>#N/A</v>
      </c>
      <c r="AA233" s="46" t="e">
        <f>J233-I233-VLOOKUP(B233, 'Пред.отч_разрез МО_ГП'!B:AA, 9, FALSE)</f>
        <v>#N/A</v>
      </c>
      <c r="AB233" s="81" t="e">
        <f>L233-K233-VLOOKUP(B233, 'Пред.отч_разрез МО_ГП'!B:AA, 11, FALSE)</f>
        <v>#N/A</v>
      </c>
      <c r="AC233" s="81" t="e">
        <f>N233-M233-VLOOKUP(B233, 'Пред.отч_разрез МО_ГП'!B:AA, 13, FALSE)</f>
        <v>#N/A</v>
      </c>
      <c r="AD233" s="81" t="e">
        <f>O233-VLOOKUP(B233, 'Пред.отч_разрез МО_ГП'!B:AA, 14, FALSE)</f>
        <v>#N/A</v>
      </c>
      <c r="AE233" s="81" t="e">
        <f>Q233-P233-VLOOKUP(B233, 'Пред.отч_разрез МО_ГП'!B:AA, 16, FALSE)</f>
        <v>#N/A</v>
      </c>
      <c r="AF233" s="81" t="e">
        <f>S233-R233-VLOOKUP(B233, 'Пред.отч_разрез МО_ГП'!B:AA, 18, FALSE)</f>
        <v>#N/A</v>
      </c>
      <c r="AG233" s="81" t="e">
        <f>U233-T233-VLOOKUP(B233, 'Пред.отч_разрез МО_ГП'!B:AA, 20, FALSE)</f>
        <v>#N/A</v>
      </c>
    </row>
    <row r="234" spans="1:33" ht="15" customHeight="1" x14ac:dyDescent="0.25">
      <c r="A234" s="22">
        <v>228</v>
      </c>
      <c r="B234" s="31"/>
      <c r="C234" s="47"/>
      <c r="D234" s="47"/>
      <c r="E234" s="47"/>
      <c r="F234" s="47"/>
      <c r="G234" s="47"/>
      <c r="H234" s="47"/>
      <c r="I234" s="47"/>
      <c r="J234" s="47"/>
      <c r="K234" s="47"/>
      <c r="L234" s="47"/>
      <c r="M234" s="47"/>
      <c r="N234" s="47"/>
      <c r="O234" s="47"/>
      <c r="P234" s="47"/>
      <c r="Q234" s="47"/>
      <c r="R234" s="47"/>
      <c r="S234" s="47"/>
      <c r="T234" s="47"/>
      <c r="U234" s="47"/>
      <c r="W234" s="22">
        <f t="shared" si="4"/>
        <v>0</v>
      </c>
      <c r="X234" s="46" t="e">
        <f>D234-C234-VLOOKUP(B234, 'Пред.отч_разрез МО_ГП'!B:AA, 3, FALSE)</f>
        <v>#N/A</v>
      </c>
      <c r="Y234" s="46" t="e">
        <f>F234-E234-VLOOKUP(B234, 'Пред.отч_разрез МО_ГП'!B:AA, 5, FALSE)</f>
        <v>#N/A</v>
      </c>
      <c r="Z234" s="46" t="e">
        <f>H234-G234-VLOOKUP(B234, 'Пред.отч_разрез МО_ГП'!B:AA, 7, FALSE)</f>
        <v>#N/A</v>
      </c>
      <c r="AA234" s="46" t="e">
        <f>J234-I234-VLOOKUP(B234, 'Пред.отч_разрез МО_ГП'!B:AA, 9, FALSE)</f>
        <v>#N/A</v>
      </c>
      <c r="AB234" s="81" t="e">
        <f>L234-K234-VLOOKUP(B234, 'Пред.отч_разрез МО_ГП'!B:AA, 11, FALSE)</f>
        <v>#N/A</v>
      </c>
      <c r="AC234" s="81" t="e">
        <f>N234-M234-VLOOKUP(B234, 'Пред.отч_разрез МО_ГП'!B:AA, 13, FALSE)</f>
        <v>#N/A</v>
      </c>
      <c r="AD234" s="81" t="e">
        <f>O234-VLOOKUP(B234, 'Пред.отч_разрез МО_ГП'!B:AA, 14, FALSE)</f>
        <v>#N/A</v>
      </c>
      <c r="AE234" s="81" t="e">
        <f>Q234-P234-VLOOKUP(B234, 'Пред.отч_разрез МО_ГП'!B:AA, 16, FALSE)</f>
        <v>#N/A</v>
      </c>
      <c r="AF234" s="81" t="e">
        <f>S234-R234-VLOOKUP(B234, 'Пред.отч_разрез МО_ГП'!B:AA, 18, FALSE)</f>
        <v>#N/A</v>
      </c>
      <c r="AG234" s="81" t="e">
        <f>U234-T234-VLOOKUP(B234, 'Пред.отч_разрез МО_ГП'!B:AA, 20, FALSE)</f>
        <v>#N/A</v>
      </c>
    </row>
    <row r="235" spans="1:33" ht="15" customHeight="1" x14ac:dyDescent="0.25">
      <c r="A235" s="22">
        <v>229</v>
      </c>
      <c r="B235" s="31"/>
      <c r="C235" s="47"/>
      <c r="D235" s="47"/>
      <c r="E235" s="47"/>
      <c r="F235" s="47"/>
      <c r="G235" s="47"/>
      <c r="H235" s="47"/>
      <c r="I235" s="47"/>
      <c r="J235" s="47"/>
      <c r="K235" s="47"/>
      <c r="L235" s="47"/>
      <c r="M235" s="47"/>
      <c r="N235" s="47"/>
      <c r="O235" s="47"/>
      <c r="P235" s="47"/>
      <c r="Q235" s="47"/>
      <c r="R235" s="47"/>
      <c r="S235" s="47"/>
      <c r="T235" s="47"/>
      <c r="U235" s="47"/>
      <c r="W235" s="22">
        <f t="shared" si="4"/>
        <v>0</v>
      </c>
      <c r="X235" s="46" t="e">
        <f>D235-C235-VLOOKUP(B235, 'Пред.отч_разрез МО_ГП'!B:AA, 3, FALSE)</f>
        <v>#N/A</v>
      </c>
      <c r="Y235" s="46" t="e">
        <f>F235-E235-VLOOKUP(B235, 'Пред.отч_разрез МО_ГП'!B:AA, 5, FALSE)</f>
        <v>#N/A</v>
      </c>
      <c r="Z235" s="46" t="e">
        <f>H235-G235-VLOOKUP(B235, 'Пред.отч_разрез МО_ГП'!B:AA, 7, FALSE)</f>
        <v>#N/A</v>
      </c>
      <c r="AA235" s="46" t="e">
        <f>J235-I235-VLOOKUP(B235, 'Пред.отч_разрез МО_ГП'!B:AA, 9, FALSE)</f>
        <v>#N/A</v>
      </c>
      <c r="AB235" s="81" t="e">
        <f>L235-K235-VLOOKUP(B235, 'Пред.отч_разрез МО_ГП'!B:AA, 11, FALSE)</f>
        <v>#N/A</v>
      </c>
      <c r="AC235" s="81" t="e">
        <f>N235-M235-VLOOKUP(B235, 'Пред.отч_разрез МО_ГП'!B:AA, 13, FALSE)</f>
        <v>#N/A</v>
      </c>
      <c r="AD235" s="81" t="e">
        <f>O235-VLOOKUP(B235, 'Пред.отч_разрез МО_ГП'!B:AA, 14, FALSE)</f>
        <v>#N/A</v>
      </c>
      <c r="AE235" s="81" t="e">
        <f>Q235-P235-VLOOKUP(B235, 'Пред.отч_разрез МО_ГП'!B:AA, 16, FALSE)</f>
        <v>#N/A</v>
      </c>
      <c r="AF235" s="81" t="e">
        <f>S235-R235-VLOOKUP(B235, 'Пред.отч_разрез МО_ГП'!B:AA, 18, FALSE)</f>
        <v>#N/A</v>
      </c>
      <c r="AG235" s="81" t="e">
        <f>U235-T235-VLOOKUP(B235, 'Пред.отч_разрез МО_ГП'!B:AA, 20, FALSE)</f>
        <v>#N/A</v>
      </c>
    </row>
    <row r="236" spans="1:33" ht="15" customHeight="1" x14ac:dyDescent="0.25">
      <c r="A236" s="22">
        <v>230</v>
      </c>
      <c r="B236" s="31"/>
      <c r="C236" s="47"/>
      <c r="D236" s="47"/>
      <c r="E236" s="47"/>
      <c r="F236" s="47"/>
      <c r="G236" s="47"/>
      <c r="H236" s="47"/>
      <c r="I236" s="47"/>
      <c r="J236" s="47"/>
      <c r="K236" s="47"/>
      <c r="L236" s="47"/>
      <c r="M236" s="47"/>
      <c r="N236" s="47"/>
      <c r="O236" s="47"/>
      <c r="P236" s="47"/>
      <c r="Q236" s="47"/>
      <c r="R236" s="47"/>
      <c r="S236" s="47"/>
      <c r="T236" s="47"/>
      <c r="U236" s="47"/>
      <c r="W236" s="22">
        <f t="shared" si="4"/>
        <v>0</v>
      </c>
      <c r="X236" s="46" t="e">
        <f>D236-C236-VLOOKUP(B236, 'Пред.отч_разрез МО_ГП'!B:AA, 3, FALSE)</f>
        <v>#N/A</v>
      </c>
      <c r="Y236" s="46" t="e">
        <f>F236-E236-VLOOKUP(B236, 'Пред.отч_разрез МО_ГП'!B:AA, 5, FALSE)</f>
        <v>#N/A</v>
      </c>
      <c r="Z236" s="46" t="e">
        <f>H236-G236-VLOOKUP(B236, 'Пред.отч_разрез МО_ГП'!B:AA, 7, FALSE)</f>
        <v>#N/A</v>
      </c>
      <c r="AA236" s="46" t="e">
        <f>J236-I236-VLOOKUP(B236, 'Пред.отч_разрез МО_ГП'!B:AA, 9, FALSE)</f>
        <v>#N/A</v>
      </c>
      <c r="AB236" s="81" t="e">
        <f>L236-K236-VLOOKUP(B236, 'Пред.отч_разрез МО_ГП'!B:AA, 11, FALSE)</f>
        <v>#N/A</v>
      </c>
      <c r="AC236" s="81" t="e">
        <f>N236-M236-VLOOKUP(B236, 'Пред.отч_разрез МО_ГП'!B:AA, 13, FALSE)</f>
        <v>#N/A</v>
      </c>
      <c r="AD236" s="81" t="e">
        <f>O236-VLOOKUP(B236, 'Пред.отч_разрез МО_ГП'!B:AA, 14, FALSE)</f>
        <v>#N/A</v>
      </c>
      <c r="AE236" s="81" t="e">
        <f>Q236-P236-VLOOKUP(B236, 'Пред.отч_разрез МО_ГП'!B:AA, 16, FALSE)</f>
        <v>#N/A</v>
      </c>
      <c r="AF236" s="81" t="e">
        <f>S236-R236-VLOOKUP(B236, 'Пред.отч_разрез МО_ГП'!B:AA, 18, FALSE)</f>
        <v>#N/A</v>
      </c>
      <c r="AG236" s="81" t="e">
        <f>U236-T236-VLOOKUP(B236, 'Пред.отч_разрез МО_ГП'!B:AA, 20, FALSE)</f>
        <v>#N/A</v>
      </c>
    </row>
    <row r="237" spans="1:33" ht="15" customHeight="1" x14ac:dyDescent="0.25">
      <c r="A237" s="22">
        <v>231</v>
      </c>
      <c r="B237" s="31"/>
      <c r="C237" s="47"/>
      <c r="D237" s="47"/>
      <c r="E237" s="47"/>
      <c r="F237" s="47"/>
      <c r="G237" s="47"/>
      <c r="H237" s="47"/>
      <c r="I237" s="47"/>
      <c r="J237" s="47"/>
      <c r="K237" s="47"/>
      <c r="L237" s="47"/>
      <c r="M237" s="47"/>
      <c r="N237" s="47"/>
      <c r="O237" s="47"/>
      <c r="P237" s="47"/>
      <c r="Q237" s="47"/>
      <c r="R237" s="47"/>
      <c r="S237" s="47"/>
      <c r="T237" s="47"/>
      <c r="U237" s="47"/>
      <c r="W237" s="22">
        <f t="shared" si="4"/>
        <v>0</v>
      </c>
      <c r="X237" s="46" t="e">
        <f>D237-C237-VLOOKUP(B237, 'Пред.отч_разрез МО_ГП'!B:AA, 3, FALSE)</f>
        <v>#N/A</v>
      </c>
      <c r="Y237" s="46" t="e">
        <f>F237-E237-VLOOKUP(B237, 'Пред.отч_разрез МО_ГП'!B:AA, 5, FALSE)</f>
        <v>#N/A</v>
      </c>
      <c r="Z237" s="46" t="e">
        <f>H237-G237-VLOOKUP(B237, 'Пред.отч_разрез МО_ГП'!B:AA, 7, FALSE)</f>
        <v>#N/A</v>
      </c>
      <c r="AA237" s="46" t="e">
        <f>J237-I237-VLOOKUP(B237, 'Пред.отч_разрез МО_ГП'!B:AA, 9, FALSE)</f>
        <v>#N/A</v>
      </c>
      <c r="AB237" s="81" t="e">
        <f>L237-K237-VLOOKUP(B237, 'Пред.отч_разрез МО_ГП'!B:AA, 11, FALSE)</f>
        <v>#N/A</v>
      </c>
      <c r="AC237" s="81" t="e">
        <f>N237-M237-VLOOKUP(B237, 'Пред.отч_разрез МО_ГП'!B:AA, 13, FALSE)</f>
        <v>#N/A</v>
      </c>
      <c r="AD237" s="81" t="e">
        <f>O237-VLOOKUP(B237, 'Пред.отч_разрез МО_ГП'!B:AA, 14, FALSE)</f>
        <v>#N/A</v>
      </c>
      <c r="AE237" s="81" t="e">
        <f>Q237-P237-VLOOKUP(B237, 'Пред.отч_разрез МО_ГП'!B:AA, 16, FALSE)</f>
        <v>#N/A</v>
      </c>
      <c r="AF237" s="81" t="e">
        <f>S237-R237-VLOOKUP(B237, 'Пред.отч_разрез МО_ГП'!B:AA, 18, FALSE)</f>
        <v>#N/A</v>
      </c>
      <c r="AG237" s="81" t="e">
        <f>U237-T237-VLOOKUP(B237, 'Пред.отч_разрез МО_ГП'!B:AA, 20, FALSE)</f>
        <v>#N/A</v>
      </c>
    </row>
    <row r="238" spans="1:33" ht="15" customHeight="1" x14ac:dyDescent="0.25">
      <c r="A238" s="22">
        <v>232</v>
      </c>
      <c r="B238" s="31"/>
      <c r="C238" s="47"/>
      <c r="D238" s="47"/>
      <c r="E238" s="47"/>
      <c r="F238" s="47"/>
      <c r="G238" s="47"/>
      <c r="H238" s="47"/>
      <c r="I238" s="47"/>
      <c r="J238" s="47"/>
      <c r="K238" s="47"/>
      <c r="L238" s="47"/>
      <c r="M238" s="47"/>
      <c r="N238" s="47"/>
      <c r="O238" s="47"/>
      <c r="P238" s="47"/>
      <c r="Q238" s="47"/>
      <c r="R238" s="47"/>
      <c r="S238" s="47"/>
      <c r="T238" s="47"/>
      <c r="U238" s="47"/>
      <c r="W238" s="22">
        <f t="shared" si="4"/>
        <v>0</v>
      </c>
      <c r="X238" s="46" t="e">
        <f>D238-C238-VLOOKUP(B238, 'Пред.отч_разрез МО_ГП'!B:AA, 3, FALSE)</f>
        <v>#N/A</v>
      </c>
      <c r="Y238" s="46" t="e">
        <f>F238-E238-VLOOKUP(B238, 'Пред.отч_разрез МО_ГП'!B:AA, 5, FALSE)</f>
        <v>#N/A</v>
      </c>
      <c r="Z238" s="46" t="e">
        <f>H238-G238-VLOOKUP(B238, 'Пред.отч_разрез МО_ГП'!B:AA, 7, FALSE)</f>
        <v>#N/A</v>
      </c>
      <c r="AA238" s="46" t="e">
        <f>J238-I238-VLOOKUP(B238, 'Пред.отч_разрез МО_ГП'!B:AA, 9, FALSE)</f>
        <v>#N/A</v>
      </c>
      <c r="AB238" s="81" t="e">
        <f>L238-K238-VLOOKUP(B238, 'Пред.отч_разрез МО_ГП'!B:AA, 11, FALSE)</f>
        <v>#N/A</v>
      </c>
      <c r="AC238" s="81" t="e">
        <f>N238-M238-VLOOKUP(B238, 'Пред.отч_разрез МО_ГП'!B:AA, 13, FALSE)</f>
        <v>#N/A</v>
      </c>
      <c r="AD238" s="81" t="e">
        <f>O238-VLOOKUP(B238, 'Пред.отч_разрез МО_ГП'!B:AA, 14, FALSE)</f>
        <v>#N/A</v>
      </c>
      <c r="AE238" s="81" t="e">
        <f>Q238-P238-VLOOKUP(B238, 'Пред.отч_разрез МО_ГП'!B:AA, 16, FALSE)</f>
        <v>#N/A</v>
      </c>
      <c r="AF238" s="81" t="e">
        <f>S238-R238-VLOOKUP(B238, 'Пред.отч_разрез МО_ГП'!B:AA, 18, FALSE)</f>
        <v>#N/A</v>
      </c>
      <c r="AG238" s="81" t="e">
        <f>U238-T238-VLOOKUP(B238, 'Пред.отч_разрез МО_ГП'!B:AA, 20, FALSE)</f>
        <v>#N/A</v>
      </c>
    </row>
    <row r="239" spans="1:33" ht="15" customHeight="1" x14ac:dyDescent="0.25">
      <c r="A239" s="22">
        <v>233</v>
      </c>
      <c r="B239" s="31"/>
      <c r="C239" s="47"/>
      <c r="D239" s="47"/>
      <c r="E239" s="47"/>
      <c r="F239" s="47"/>
      <c r="G239" s="47"/>
      <c r="H239" s="47"/>
      <c r="I239" s="47"/>
      <c r="J239" s="47"/>
      <c r="K239" s="47"/>
      <c r="L239" s="47"/>
      <c r="M239" s="47"/>
      <c r="N239" s="47"/>
      <c r="O239" s="47"/>
      <c r="P239" s="47"/>
      <c r="Q239" s="47"/>
      <c r="R239" s="47"/>
      <c r="S239" s="47"/>
      <c r="T239" s="47"/>
      <c r="U239" s="47"/>
      <c r="W239" s="22">
        <f t="shared" si="4"/>
        <v>0</v>
      </c>
      <c r="X239" s="46" t="e">
        <f>D239-C239-VLOOKUP(B239, 'Пред.отч_разрез МО_ГП'!B:AA, 3, FALSE)</f>
        <v>#N/A</v>
      </c>
      <c r="Y239" s="46" t="e">
        <f>F239-E239-VLOOKUP(B239, 'Пред.отч_разрез МО_ГП'!B:AA, 5, FALSE)</f>
        <v>#N/A</v>
      </c>
      <c r="Z239" s="46" t="e">
        <f>H239-G239-VLOOKUP(B239, 'Пред.отч_разрез МО_ГП'!B:AA, 7, FALSE)</f>
        <v>#N/A</v>
      </c>
      <c r="AA239" s="46" t="e">
        <f>J239-I239-VLOOKUP(B239, 'Пред.отч_разрез МО_ГП'!B:AA, 9, FALSE)</f>
        <v>#N/A</v>
      </c>
      <c r="AB239" s="81" t="e">
        <f>L239-K239-VLOOKUP(B239, 'Пред.отч_разрез МО_ГП'!B:AA, 11, FALSE)</f>
        <v>#N/A</v>
      </c>
      <c r="AC239" s="81" t="e">
        <f>N239-M239-VLOOKUP(B239, 'Пред.отч_разрез МО_ГП'!B:AA, 13, FALSE)</f>
        <v>#N/A</v>
      </c>
      <c r="AD239" s="81" t="e">
        <f>O239-VLOOKUP(B239, 'Пред.отч_разрез МО_ГП'!B:AA, 14, FALSE)</f>
        <v>#N/A</v>
      </c>
      <c r="AE239" s="81" t="e">
        <f>Q239-P239-VLOOKUP(B239, 'Пред.отч_разрез МО_ГП'!B:AA, 16, FALSE)</f>
        <v>#N/A</v>
      </c>
      <c r="AF239" s="81" t="e">
        <f>S239-R239-VLOOKUP(B239, 'Пред.отч_разрез МО_ГП'!B:AA, 18, FALSE)</f>
        <v>#N/A</v>
      </c>
      <c r="AG239" s="81" t="e">
        <f>U239-T239-VLOOKUP(B239, 'Пред.отч_разрез МО_ГП'!B:AA, 20, FALSE)</f>
        <v>#N/A</v>
      </c>
    </row>
    <row r="240" spans="1:33" ht="15" customHeight="1" x14ac:dyDescent="0.25">
      <c r="A240" s="22">
        <v>234</v>
      </c>
      <c r="B240" s="31"/>
      <c r="C240" s="47"/>
      <c r="D240" s="47"/>
      <c r="E240" s="47"/>
      <c r="F240" s="47"/>
      <c r="G240" s="47"/>
      <c r="H240" s="47"/>
      <c r="I240" s="47"/>
      <c r="J240" s="47"/>
      <c r="K240" s="47"/>
      <c r="L240" s="47"/>
      <c r="M240" s="47"/>
      <c r="N240" s="47"/>
      <c r="O240" s="47"/>
      <c r="P240" s="47"/>
      <c r="Q240" s="47"/>
      <c r="R240" s="47"/>
      <c r="S240" s="47"/>
      <c r="T240" s="47"/>
      <c r="U240" s="47"/>
      <c r="W240" s="22">
        <f t="shared" si="4"/>
        <v>0</v>
      </c>
      <c r="X240" s="46" t="e">
        <f>D240-C240-VLOOKUP(B240, 'Пред.отч_разрез МО_ГП'!B:AA, 3, FALSE)</f>
        <v>#N/A</v>
      </c>
      <c r="Y240" s="46" t="e">
        <f>F240-E240-VLOOKUP(B240, 'Пред.отч_разрез МО_ГП'!B:AA, 5, FALSE)</f>
        <v>#N/A</v>
      </c>
      <c r="Z240" s="46" t="e">
        <f>H240-G240-VLOOKUP(B240, 'Пред.отч_разрез МО_ГП'!B:AA, 7, FALSE)</f>
        <v>#N/A</v>
      </c>
      <c r="AA240" s="46" t="e">
        <f>J240-I240-VLOOKUP(B240, 'Пред.отч_разрез МО_ГП'!B:AA, 9, FALSE)</f>
        <v>#N/A</v>
      </c>
      <c r="AB240" s="81" t="e">
        <f>L240-K240-VLOOKUP(B240, 'Пред.отч_разрез МО_ГП'!B:AA, 11, FALSE)</f>
        <v>#N/A</v>
      </c>
      <c r="AC240" s="81" t="e">
        <f>N240-M240-VLOOKUP(B240, 'Пред.отч_разрез МО_ГП'!B:AA, 13, FALSE)</f>
        <v>#N/A</v>
      </c>
      <c r="AD240" s="81" t="e">
        <f>O240-VLOOKUP(B240, 'Пред.отч_разрез МО_ГП'!B:AA, 14, FALSE)</f>
        <v>#N/A</v>
      </c>
      <c r="AE240" s="81" t="e">
        <f>Q240-P240-VLOOKUP(B240, 'Пред.отч_разрез МО_ГП'!B:AA, 16, FALSE)</f>
        <v>#N/A</v>
      </c>
      <c r="AF240" s="81" t="e">
        <f>S240-R240-VLOOKUP(B240, 'Пред.отч_разрез МО_ГП'!B:AA, 18, FALSE)</f>
        <v>#N/A</v>
      </c>
      <c r="AG240" s="81" t="e">
        <f>U240-T240-VLOOKUP(B240, 'Пред.отч_разрез МО_ГП'!B:AA, 20, FALSE)</f>
        <v>#N/A</v>
      </c>
    </row>
    <row r="241" spans="1:33" ht="15" customHeight="1" x14ac:dyDescent="0.25">
      <c r="A241" s="22">
        <v>235</v>
      </c>
      <c r="B241" s="31"/>
      <c r="C241" s="47"/>
      <c r="D241" s="47"/>
      <c r="E241" s="47"/>
      <c r="F241" s="47"/>
      <c r="G241" s="47"/>
      <c r="H241" s="47"/>
      <c r="I241" s="47"/>
      <c r="J241" s="47"/>
      <c r="K241" s="47"/>
      <c r="L241" s="47"/>
      <c r="M241" s="47"/>
      <c r="N241" s="47"/>
      <c r="O241" s="47"/>
      <c r="P241" s="47"/>
      <c r="Q241" s="47"/>
      <c r="R241" s="47"/>
      <c r="S241" s="47"/>
      <c r="T241" s="47"/>
      <c r="U241" s="47"/>
      <c r="W241" s="22">
        <f t="shared" si="4"/>
        <v>0</v>
      </c>
      <c r="X241" s="46" t="e">
        <f>D241-C241-VLOOKUP(B241, 'Пред.отч_разрез МО_ГП'!B:AA, 3, FALSE)</f>
        <v>#N/A</v>
      </c>
      <c r="Y241" s="46" t="e">
        <f>F241-E241-VLOOKUP(B241, 'Пред.отч_разрез МО_ГП'!B:AA, 5, FALSE)</f>
        <v>#N/A</v>
      </c>
      <c r="Z241" s="46" t="e">
        <f>H241-G241-VLOOKUP(B241, 'Пред.отч_разрез МО_ГП'!B:AA, 7, FALSE)</f>
        <v>#N/A</v>
      </c>
      <c r="AA241" s="46" t="e">
        <f>J241-I241-VLOOKUP(B241, 'Пред.отч_разрез МО_ГП'!B:AA, 9, FALSE)</f>
        <v>#N/A</v>
      </c>
      <c r="AB241" s="81" t="e">
        <f>L241-K241-VLOOKUP(B241, 'Пред.отч_разрез МО_ГП'!B:AA, 11, FALSE)</f>
        <v>#N/A</v>
      </c>
      <c r="AC241" s="81" t="e">
        <f>N241-M241-VLOOKUP(B241, 'Пред.отч_разрез МО_ГП'!B:AA, 13, FALSE)</f>
        <v>#N/A</v>
      </c>
      <c r="AD241" s="81" t="e">
        <f>O241-VLOOKUP(B241, 'Пред.отч_разрез МО_ГП'!B:AA, 14, FALSE)</f>
        <v>#N/A</v>
      </c>
      <c r="AE241" s="81" t="e">
        <f>Q241-P241-VLOOKUP(B241, 'Пред.отч_разрез МО_ГП'!B:AA, 16, FALSE)</f>
        <v>#N/A</v>
      </c>
      <c r="AF241" s="81" t="e">
        <f>S241-R241-VLOOKUP(B241, 'Пред.отч_разрез МО_ГП'!B:AA, 18, FALSE)</f>
        <v>#N/A</v>
      </c>
      <c r="AG241" s="81" t="e">
        <f>U241-T241-VLOOKUP(B241, 'Пред.отч_разрез МО_ГП'!B:AA, 20, FALSE)</f>
        <v>#N/A</v>
      </c>
    </row>
    <row r="242" spans="1:33" ht="15" customHeight="1" x14ac:dyDescent="0.25">
      <c r="A242" s="22">
        <v>236</v>
      </c>
      <c r="B242" s="31"/>
      <c r="C242" s="47"/>
      <c r="D242" s="47"/>
      <c r="E242" s="47"/>
      <c r="F242" s="47"/>
      <c r="G242" s="47"/>
      <c r="H242" s="47"/>
      <c r="I242" s="47"/>
      <c r="J242" s="47"/>
      <c r="K242" s="47"/>
      <c r="L242" s="47"/>
      <c r="M242" s="47"/>
      <c r="N242" s="47"/>
      <c r="O242" s="47"/>
      <c r="P242" s="47"/>
      <c r="Q242" s="47"/>
      <c r="R242" s="47"/>
      <c r="S242" s="47"/>
      <c r="T242" s="47"/>
      <c r="U242" s="47"/>
      <c r="W242" s="22">
        <f t="shared" si="4"/>
        <v>0</v>
      </c>
      <c r="X242" s="46" t="e">
        <f>D242-C242-VLOOKUP(B242, 'Пред.отч_разрез МО_ГП'!B:AA, 3, FALSE)</f>
        <v>#N/A</v>
      </c>
      <c r="Y242" s="46" t="e">
        <f>F242-E242-VLOOKUP(B242, 'Пред.отч_разрез МО_ГП'!B:AA, 5, FALSE)</f>
        <v>#N/A</v>
      </c>
      <c r="Z242" s="46" t="e">
        <f>H242-G242-VLOOKUP(B242, 'Пред.отч_разрез МО_ГП'!B:AA, 7, FALSE)</f>
        <v>#N/A</v>
      </c>
      <c r="AA242" s="46" t="e">
        <f>J242-I242-VLOOKUP(B242, 'Пред.отч_разрез МО_ГП'!B:AA, 9, FALSE)</f>
        <v>#N/A</v>
      </c>
      <c r="AB242" s="81" t="e">
        <f>L242-K242-VLOOKUP(B242, 'Пред.отч_разрез МО_ГП'!B:AA, 11, FALSE)</f>
        <v>#N/A</v>
      </c>
      <c r="AC242" s="81" t="e">
        <f>N242-M242-VLOOKUP(B242, 'Пред.отч_разрез МО_ГП'!B:AA, 13, FALSE)</f>
        <v>#N/A</v>
      </c>
      <c r="AD242" s="81" t="e">
        <f>O242-VLOOKUP(B242, 'Пред.отч_разрез МО_ГП'!B:AA, 14, FALSE)</f>
        <v>#N/A</v>
      </c>
      <c r="AE242" s="81" t="e">
        <f>Q242-P242-VLOOKUP(B242, 'Пред.отч_разрез МО_ГП'!B:AA, 16, FALSE)</f>
        <v>#N/A</v>
      </c>
      <c r="AF242" s="81" t="e">
        <f>S242-R242-VLOOKUP(B242, 'Пред.отч_разрез МО_ГП'!B:AA, 18, FALSE)</f>
        <v>#N/A</v>
      </c>
      <c r="AG242" s="81" t="e">
        <f>U242-T242-VLOOKUP(B242, 'Пред.отч_разрез МО_ГП'!B:AA, 20, FALSE)</f>
        <v>#N/A</v>
      </c>
    </row>
    <row r="243" spans="1:33" ht="15" customHeight="1" x14ac:dyDescent="0.25">
      <c r="A243" s="22">
        <v>237</v>
      </c>
      <c r="B243" s="31"/>
      <c r="C243" s="47"/>
      <c r="D243" s="47"/>
      <c r="E243" s="47"/>
      <c r="F243" s="47"/>
      <c r="G243" s="47"/>
      <c r="H243" s="47"/>
      <c r="I243" s="47"/>
      <c r="J243" s="47"/>
      <c r="K243" s="47"/>
      <c r="L243" s="47"/>
      <c r="M243" s="47"/>
      <c r="N243" s="47"/>
      <c r="O243" s="47"/>
      <c r="P243" s="47"/>
      <c r="Q243" s="47"/>
      <c r="R243" s="47"/>
      <c r="S243" s="47"/>
      <c r="T243" s="47"/>
      <c r="U243" s="47"/>
      <c r="W243" s="22">
        <f t="shared" si="4"/>
        <v>0</v>
      </c>
      <c r="X243" s="46" t="e">
        <f>D243-C243-VLOOKUP(B243, 'Пред.отч_разрез МО_ГП'!B:AA, 3, FALSE)</f>
        <v>#N/A</v>
      </c>
      <c r="Y243" s="46" t="e">
        <f>F243-E243-VLOOKUP(B243, 'Пред.отч_разрез МО_ГП'!B:AA, 5, FALSE)</f>
        <v>#N/A</v>
      </c>
      <c r="Z243" s="46" t="e">
        <f>H243-G243-VLOOKUP(B243, 'Пред.отч_разрез МО_ГП'!B:AA, 7, FALSE)</f>
        <v>#N/A</v>
      </c>
      <c r="AA243" s="46" t="e">
        <f>J243-I243-VLOOKUP(B243, 'Пред.отч_разрез МО_ГП'!B:AA, 9, FALSE)</f>
        <v>#N/A</v>
      </c>
      <c r="AB243" s="81" t="e">
        <f>L243-K243-VLOOKUP(B243, 'Пред.отч_разрез МО_ГП'!B:AA, 11, FALSE)</f>
        <v>#N/A</v>
      </c>
      <c r="AC243" s="81" t="e">
        <f>N243-M243-VLOOKUP(B243, 'Пред.отч_разрез МО_ГП'!B:AA, 13, FALSE)</f>
        <v>#N/A</v>
      </c>
      <c r="AD243" s="81" t="e">
        <f>O243-VLOOKUP(B243, 'Пред.отч_разрез МО_ГП'!B:AA, 14, FALSE)</f>
        <v>#N/A</v>
      </c>
      <c r="AE243" s="81" t="e">
        <f>Q243-P243-VLOOKUP(B243, 'Пред.отч_разрез МО_ГП'!B:AA, 16, FALSE)</f>
        <v>#N/A</v>
      </c>
      <c r="AF243" s="81" t="e">
        <f>S243-R243-VLOOKUP(B243, 'Пред.отч_разрез МО_ГП'!B:AA, 18, FALSE)</f>
        <v>#N/A</v>
      </c>
      <c r="AG243" s="81" t="e">
        <f>U243-T243-VLOOKUP(B243, 'Пред.отч_разрез МО_ГП'!B:AA, 20, FALSE)</f>
        <v>#N/A</v>
      </c>
    </row>
    <row r="244" spans="1:33" ht="15" customHeight="1" x14ac:dyDescent="0.25">
      <c r="A244" s="22">
        <v>238</v>
      </c>
      <c r="B244" s="31"/>
      <c r="C244" s="47"/>
      <c r="D244" s="47"/>
      <c r="E244" s="47"/>
      <c r="F244" s="47"/>
      <c r="G244" s="47"/>
      <c r="H244" s="47"/>
      <c r="I244" s="47"/>
      <c r="J244" s="47"/>
      <c r="K244" s="47"/>
      <c r="L244" s="47"/>
      <c r="M244" s="47"/>
      <c r="N244" s="47"/>
      <c r="O244" s="47"/>
      <c r="P244" s="47"/>
      <c r="Q244" s="47"/>
      <c r="R244" s="47"/>
      <c r="S244" s="47"/>
      <c r="T244" s="47"/>
      <c r="U244" s="47"/>
      <c r="W244" s="22">
        <f t="shared" si="4"/>
        <v>0</v>
      </c>
      <c r="X244" s="46" t="e">
        <f>D244-C244-VLOOKUP(B244, 'Пред.отч_разрез МО_ГП'!B:AA, 3, FALSE)</f>
        <v>#N/A</v>
      </c>
      <c r="Y244" s="46" t="e">
        <f>F244-E244-VLOOKUP(B244, 'Пред.отч_разрез МО_ГП'!B:AA, 5, FALSE)</f>
        <v>#N/A</v>
      </c>
      <c r="Z244" s="46" t="e">
        <f>H244-G244-VLOOKUP(B244, 'Пред.отч_разрез МО_ГП'!B:AA, 7, FALSE)</f>
        <v>#N/A</v>
      </c>
      <c r="AA244" s="46" t="e">
        <f>J244-I244-VLOOKUP(B244, 'Пред.отч_разрез МО_ГП'!B:AA, 9, FALSE)</f>
        <v>#N/A</v>
      </c>
      <c r="AB244" s="81" t="e">
        <f>L244-K244-VLOOKUP(B244, 'Пред.отч_разрез МО_ГП'!B:AA, 11, FALSE)</f>
        <v>#N/A</v>
      </c>
      <c r="AC244" s="81" t="e">
        <f>N244-M244-VLOOKUP(B244, 'Пред.отч_разрез МО_ГП'!B:AA, 13, FALSE)</f>
        <v>#N/A</v>
      </c>
      <c r="AD244" s="81" t="e">
        <f>O244-VLOOKUP(B244, 'Пред.отч_разрез МО_ГП'!B:AA, 14, FALSE)</f>
        <v>#N/A</v>
      </c>
      <c r="AE244" s="81" t="e">
        <f>Q244-P244-VLOOKUP(B244, 'Пред.отч_разрез МО_ГП'!B:AA, 16, FALSE)</f>
        <v>#N/A</v>
      </c>
      <c r="AF244" s="81" t="e">
        <f>S244-R244-VLOOKUP(B244, 'Пред.отч_разрез МО_ГП'!B:AA, 18, FALSE)</f>
        <v>#N/A</v>
      </c>
      <c r="AG244" s="81" t="e">
        <f>U244-T244-VLOOKUP(B244, 'Пред.отч_разрез МО_ГП'!B:AA, 20, FALSE)</f>
        <v>#N/A</v>
      </c>
    </row>
    <row r="245" spans="1:33" ht="15" customHeight="1" x14ac:dyDescent="0.25">
      <c r="A245" s="22">
        <v>239</v>
      </c>
      <c r="B245" s="31"/>
      <c r="C245" s="47"/>
      <c r="D245" s="47"/>
      <c r="E245" s="47"/>
      <c r="F245" s="47"/>
      <c r="G245" s="47"/>
      <c r="H245" s="47"/>
      <c r="I245" s="47"/>
      <c r="J245" s="47"/>
      <c r="K245" s="47"/>
      <c r="L245" s="47"/>
      <c r="M245" s="47"/>
      <c r="N245" s="47"/>
      <c r="O245" s="47"/>
      <c r="P245" s="47"/>
      <c r="Q245" s="47"/>
      <c r="R245" s="47"/>
      <c r="S245" s="47"/>
      <c r="T245" s="47"/>
      <c r="U245" s="47"/>
      <c r="W245" s="22">
        <f t="shared" si="4"/>
        <v>0</v>
      </c>
      <c r="X245" s="46" t="e">
        <f>D245-C245-VLOOKUP(B245, 'Пред.отч_разрез МО_ГП'!B:AA, 3, FALSE)</f>
        <v>#N/A</v>
      </c>
      <c r="Y245" s="46" t="e">
        <f>F245-E245-VLOOKUP(B245, 'Пред.отч_разрез МО_ГП'!B:AA, 5, FALSE)</f>
        <v>#N/A</v>
      </c>
      <c r="Z245" s="46" t="e">
        <f>H245-G245-VLOOKUP(B245, 'Пред.отч_разрез МО_ГП'!B:AA, 7, FALSE)</f>
        <v>#N/A</v>
      </c>
      <c r="AA245" s="46" t="e">
        <f>J245-I245-VLOOKUP(B245, 'Пред.отч_разрез МО_ГП'!B:AA, 9, FALSE)</f>
        <v>#N/A</v>
      </c>
      <c r="AB245" s="81" t="e">
        <f>L245-K245-VLOOKUP(B245, 'Пред.отч_разрез МО_ГП'!B:AA, 11, FALSE)</f>
        <v>#N/A</v>
      </c>
      <c r="AC245" s="81" t="e">
        <f>N245-M245-VLOOKUP(B245, 'Пред.отч_разрез МО_ГП'!B:AA, 13, FALSE)</f>
        <v>#N/A</v>
      </c>
      <c r="AD245" s="81" t="e">
        <f>O245-VLOOKUP(B245, 'Пред.отч_разрез МО_ГП'!B:AA, 14, FALSE)</f>
        <v>#N/A</v>
      </c>
      <c r="AE245" s="81" t="e">
        <f>Q245-P245-VLOOKUP(B245, 'Пред.отч_разрез МО_ГП'!B:AA, 16, FALSE)</f>
        <v>#N/A</v>
      </c>
      <c r="AF245" s="81" t="e">
        <f>S245-R245-VLOOKUP(B245, 'Пред.отч_разрез МО_ГП'!B:AA, 18, FALSE)</f>
        <v>#N/A</v>
      </c>
      <c r="AG245" s="81" t="e">
        <f>U245-T245-VLOOKUP(B245, 'Пред.отч_разрез МО_ГП'!B:AA, 20, FALSE)</f>
        <v>#N/A</v>
      </c>
    </row>
    <row r="246" spans="1:33" ht="15" customHeight="1" x14ac:dyDescent="0.25">
      <c r="A246" s="22">
        <v>240</v>
      </c>
      <c r="B246" s="31"/>
      <c r="C246" s="47"/>
      <c r="D246" s="47"/>
      <c r="E246" s="47"/>
      <c r="F246" s="47"/>
      <c r="G246" s="47"/>
      <c r="H246" s="47"/>
      <c r="I246" s="47"/>
      <c r="J246" s="47"/>
      <c r="K246" s="47"/>
      <c r="L246" s="47"/>
      <c r="M246" s="47"/>
      <c r="N246" s="47"/>
      <c r="O246" s="47"/>
      <c r="P246" s="47"/>
      <c r="Q246" s="47"/>
      <c r="R246" s="47"/>
      <c r="S246" s="47"/>
      <c r="T246" s="47"/>
      <c r="U246" s="47"/>
      <c r="W246" s="22">
        <f t="shared" si="4"/>
        <v>0</v>
      </c>
      <c r="X246" s="46" t="e">
        <f>D246-C246-VLOOKUP(B246, 'Пред.отч_разрез МО_ГП'!B:AA, 3, FALSE)</f>
        <v>#N/A</v>
      </c>
      <c r="Y246" s="46" t="e">
        <f>F246-E246-VLOOKUP(B246, 'Пред.отч_разрез МО_ГП'!B:AA, 5, FALSE)</f>
        <v>#N/A</v>
      </c>
      <c r="Z246" s="46" t="e">
        <f>H246-G246-VLOOKUP(B246, 'Пред.отч_разрез МО_ГП'!B:AA, 7, FALSE)</f>
        <v>#N/A</v>
      </c>
      <c r="AA246" s="46" t="e">
        <f>J246-I246-VLOOKUP(B246, 'Пред.отч_разрез МО_ГП'!B:AA, 9, FALSE)</f>
        <v>#N/A</v>
      </c>
      <c r="AB246" s="81" t="e">
        <f>L246-K246-VLOOKUP(B246, 'Пред.отч_разрез МО_ГП'!B:AA, 11, FALSE)</f>
        <v>#N/A</v>
      </c>
      <c r="AC246" s="81" t="e">
        <f>N246-M246-VLOOKUP(B246, 'Пред.отч_разрез МО_ГП'!B:AA, 13, FALSE)</f>
        <v>#N/A</v>
      </c>
      <c r="AD246" s="81" t="e">
        <f>O246-VLOOKUP(B246, 'Пред.отч_разрез МО_ГП'!B:AA, 14, FALSE)</f>
        <v>#N/A</v>
      </c>
      <c r="AE246" s="81" t="e">
        <f>Q246-P246-VLOOKUP(B246, 'Пред.отч_разрез МО_ГП'!B:AA, 16, FALSE)</f>
        <v>#N/A</v>
      </c>
      <c r="AF246" s="81" t="e">
        <f>S246-R246-VLOOKUP(B246, 'Пред.отч_разрез МО_ГП'!B:AA, 18, FALSE)</f>
        <v>#N/A</v>
      </c>
      <c r="AG246" s="81" t="e">
        <f>U246-T246-VLOOKUP(B246, 'Пред.отч_разрез МО_ГП'!B:AA, 20, FALSE)</f>
        <v>#N/A</v>
      </c>
    </row>
    <row r="247" spans="1:33" ht="15" customHeight="1" x14ac:dyDescent="0.25">
      <c r="A247" s="22">
        <v>241</v>
      </c>
      <c r="B247" s="31"/>
      <c r="C247" s="47"/>
      <c r="D247" s="47"/>
      <c r="E247" s="47"/>
      <c r="F247" s="47"/>
      <c r="G247" s="47"/>
      <c r="H247" s="47"/>
      <c r="I247" s="47"/>
      <c r="J247" s="47"/>
      <c r="K247" s="47"/>
      <c r="L247" s="47"/>
      <c r="M247" s="47"/>
      <c r="N247" s="47"/>
      <c r="O247" s="47"/>
      <c r="P247" s="47"/>
      <c r="Q247" s="47"/>
      <c r="R247" s="47"/>
      <c r="S247" s="47"/>
      <c r="T247" s="47"/>
      <c r="U247" s="47"/>
      <c r="W247" s="22">
        <f t="shared" si="4"/>
        <v>0</v>
      </c>
      <c r="X247" s="46" t="e">
        <f>D247-C247-VLOOKUP(B247, 'Пред.отч_разрез МО_ГП'!B:AA, 3, FALSE)</f>
        <v>#N/A</v>
      </c>
      <c r="Y247" s="46" t="e">
        <f>F247-E247-VLOOKUP(B247, 'Пред.отч_разрез МО_ГП'!B:AA, 5, FALSE)</f>
        <v>#N/A</v>
      </c>
      <c r="Z247" s="46" t="e">
        <f>H247-G247-VLOOKUP(B247, 'Пред.отч_разрез МО_ГП'!B:AA, 7, FALSE)</f>
        <v>#N/A</v>
      </c>
      <c r="AA247" s="46" t="e">
        <f>J247-I247-VLOOKUP(B247, 'Пред.отч_разрез МО_ГП'!B:AA, 9, FALSE)</f>
        <v>#N/A</v>
      </c>
      <c r="AB247" s="81" t="e">
        <f>L247-K247-VLOOKUP(B247, 'Пред.отч_разрез МО_ГП'!B:AA, 11, FALSE)</f>
        <v>#N/A</v>
      </c>
      <c r="AC247" s="81" t="e">
        <f>N247-M247-VLOOKUP(B247, 'Пред.отч_разрез МО_ГП'!B:AA, 13, FALSE)</f>
        <v>#N/A</v>
      </c>
      <c r="AD247" s="81" t="e">
        <f>O247-VLOOKUP(B247, 'Пред.отч_разрез МО_ГП'!B:AA, 14, FALSE)</f>
        <v>#N/A</v>
      </c>
      <c r="AE247" s="81" t="e">
        <f>Q247-P247-VLOOKUP(B247, 'Пред.отч_разрез МО_ГП'!B:AA, 16, FALSE)</f>
        <v>#N/A</v>
      </c>
      <c r="AF247" s="81" t="e">
        <f>S247-R247-VLOOKUP(B247, 'Пред.отч_разрез МО_ГП'!B:AA, 18, FALSE)</f>
        <v>#N/A</v>
      </c>
      <c r="AG247" s="81" t="e">
        <f>U247-T247-VLOOKUP(B247, 'Пред.отч_разрез МО_ГП'!B:AA, 20, FALSE)</f>
        <v>#N/A</v>
      </c>
    </row>
    <row r="248" spans="1:33" ht="15" customHeight="1" x14ac:dyDescent="0.25">
      <c r="A248" s="22">
        <v>242</v>
      </c>
      <c r="B248" s="31"/>
      <c r="C248" s="47"/>
      <c r="D248" s="47"/>
      <c r="E248" s="47"/>
      <c r="F248" s="47"/>
      <c r="G248" s="47"/>
      <c r="H248" s="47"/>
      <c r="I248" s="47"/>
      <c r="J248" s="47"/>
      <c r="K248" s="47"/>
      <c r="L248" s="47"/>
      <c r="M248" s="47"/>
      <c r="N248" s="47"/>
      <c r="O248" s="47"/>
      <c r="P248" s="47"/>
      <c r="Q248" s="47"/>
      <c r="R248" s="47"/>
      <c r="S248" s="47"/>
      <c r="T248" s="47"/>
      <c r="U248" s="47"/>
      <c r="W248" s="22">
        <f t="shared" si="4"/>
        <v>0</v>
      </c>
      <c r="X248" s="46" t="e">
        <f>D248-C248-VLOOKUP(B248, 'Пред.отч_разрез МО_ГП'!B:AA, 3, FALSE)</f>
        <v>#N/A</v>
      </c>
      <c r="Y248" s="46" t="e">
        <f>F248-E248-VLOOKUP(B248, 'Пред.отч_разрез МО_ГП'!B:AA, 5, FALSE)</f>
        <v>#N/A</v>
      </c>
      <c r="Z248" s="46" t="e">
        <f>H248-G248-VLOOKUP(B248, 'Пред.отч_разрез МО_ГП'!B:AA, 7, FALSE)</f>
        <v>#N/A</v>
      </c>
      <c r="AA248" s="46" t="e">
        <f>J248-I248-VLOOKUP(B248, 'Пред.отч_разрез МО_ГП'!B:AA, 9, FALSE)</f>
        <v>#N/A</v>
      </c>
      <c r="AB248" s="81" t="e">
        <f>L248-K248-VLOOKUP(B248, 'Пред.отч_разрез МО_ГП'!B:AA, 11, FALSE)</f>
        <v>#N/A</v>
      </c>
      <c r="AC248" s="81" t="e">
        <f>N248-M248-VLOOKUP(B248, 'Пред.отч_разрез МО_ГП'!B:AA, 13, FALSE)</f>
        <v>#N/A</v>
      </c>
      <c r="AD248" s="81" t="e">
        <f>O248-VLOOKUP(B248, 'Пред.отч_разрез МО_ГП'!B:AA, 14, FALSE)</f>
        <v>#N/A</v>
      </c>
      <c r="AE248" s="81" t="e">
        <f>Q248-P248-VLOOKUP(B248, 'Пред.отч_разрез МО_ГП'!B:AA, 16, FALSE)</f>
        <v>#N/A</v>
      </c>
      <c r="AF248" s="81" t="e">
        <f>S248-R248-VLOOKUP(B248, 'Пред.отч_разрез МО_ГП'!B:AA, 18, FALSE)</f>
        <v>#N/A</v>
      </c>
      <c r="AG248" s="81" t="e">
        <f>U248-T248-VLOOKUP(B248, 'Пред.отч_разрез МО_ГП'!B:AA, 20, FALSE)</f>
        <v>#N/A</v>
      </c>
    </row>
    <row r="249" spans="1:33" ht="15" customHeight="1" x14ac:dyDescent="0.25">
      <c r="A249" s="22">
        <v>243</v>
      </c>
      <c r="B249" s="31"/>
      <c r="C249" s="47"/>
      <c r="D249" s="47"/>
      <c r="E249" s="47"/>
      <c r="F249" s="47"/>
      <c r="G249" s="47"/>
      <c r="H249" s="47"/>
      <c r="I249" s="47"/>
      <c r="J249" s="47"/>
      <c r="K249" s="47"/>
      <c r="L249" s="47"/>
      <c r="M249" s="47"/>
      <c r="N249" s="47"/>
      <c r="O249" s="47"/>
      <c r="P249" s="47"/>
      <c r="Q249" s="47"/>
      <c r="R249" s="47"/>
      <c r="S249" s="47"/>
      <c r="T249" s="47"/>
      <c r="U249" s="47"/>
      <c r="W249" s="22">
        <f t="shared" si="4"/>
        <v>0</v>
      </c>
      <c r="X249" s="46" t="e">
        <f>D249-C249-VLOOKUP(B249, 'Пред.отч_разрез МО_ГП'!B:AA, 3, FALSE)</f>
        <v>#N/A</v>
      </c>
      <c r="Y249" s="46" t="e">
        <f>F249-E249-VLOOKUP(B249, 'Пред.отч_разрез МО_ГП'!B:AA, 5, FALSE)</f>
        <v>#N/A</v>
      </c>
      <c r="Z249" s="46" t="e">
        <f>H249-G249-VLOOKUP(B249, 'Пред.отч_разрез МО_ГП'!B:AA, 7, FALSE)</f>
        <v>#N/A</v>
      </c>
      <c r="AA249" s="46" t="e">
        <f>J249-I249-VLOOKUP(B249, 'Пред.отч_разрез МО_ГП'!B:AA, 9, FALSE)</f>
        <v>#N/A</v>
      </c>
      <c r="AB249" s="81" t="e">
        <f>L249-K249-VLOOKUP(B249, 'Пред.отч_разрез МО_ГП'!B:AA, 11, FALSE)</f>
        <v>#N/A</v>
      </c>
      <c r="AC249" s="81" t="e">
        <f>N249-M249-VLOOKUP(B249, 'Пред.отч_разрез МО_ГП'!B:AA, 13, FALSE)</f>
        <v>#N/A</v>
      </c>
      <c r="AD249" s="81" t="e">
        <f>O249-VLOOKUP(B249, 'Пред.отч_разрез МО_ГП'!B:AA, 14, FALSE)</f>
        <v>#N/A</v>
      </c>
      <c r="AE249" s="81" t="e">
        <f>Q249-P249-VLOOKUP(B249, 'Пред.отч_разрез МО_ГП'!B:AA, 16, FALSE)</f>
        <v>#N/A</v>
      </c>
      <c r="AF249" s="81" t="e">
        <f>S249-R249-VLOOKUP(B249, 'Пред.отч_разрез МО_ГП'!B:AA, 18, FALSE)</f>
        <v>#N/A</v>
      </c>
      <c r="AG249" s="81" t="e">
        <f>U249-T249-VLOOKUP(B249, 'Пред.отч_разрез МО_ГП'!B:AA, 20, FALSE)</f>
        <v>#N/A</v>
      </c>
    </row>
    <row r="250" spans="1:33" ht="15" customHeight="1" x14ac:dyDescent="0.25">
      <c r="A250" s="22">
        <v>244</v>
      </c>
      <c r="B250" s="31"/>
      <c r="C250" s="47"/>
      <c r="D250" s="47"/>
      <c r="E250" s="47"/>
      <c r="F250" s="47"/>
      <c r="G250" s="47"/>
      <c r="H250" s="47"/>
      <c r="I250" s="47"/>
      <c r="J250" s="47"/>
      <c r="K250" s="47"/>
      <c r="L250" s="47"/>
      <c r="M250" s="47"/>
      <c r="N250" s="47"/>
      <c r="O250" s="47"/>
      <c r="P250" s="47"/>
      <c r="Q250" s="47"/>
      <c r="R250" s="47"/>
      <c r="S250" s="47"/>
      <c r="T250" s="47"/>
      <c r="U250" s="47"/>
      <c r="W250" s="22">
        <f t="shared" si="4"/>
        <v>0</v>
      </c>
      <c r="X250" s="46" t="e">
        <f>D250-C250-VLOOKUP(B250, 'Пред.отч_разрез МО_ГП'!B:AA, 3, FALSE)</f>
        <v>#N/A</v>
      </c>
      <c r="Y250" s="46" t="e">
        <f>F250-E250-VLOOKUP(B250, 'Пред.отч_разрез МО_ГП'!B:AA, 5, FALSE)</f>
        <v>#N/A</v>
      </c>
      <c r="Z250" s="46" t="e">
        <f>H250-G250-VLOOKUP(B250, 'Пред.отч_разрез МО_ГП'!B:AA, 7, FALSE)</f>
        <v>#N/A</v>
      </c>
      <c r="AA250" s="46" t="e">
        <f>J250-I250-VLOOKUP(B250, 'Пред.отч_разрез МО_ГП'!B:AA, 9, FALSE)</f>
        <v>#N/A</v>
      </c>
      <c r="AB250" s="81" t="e">
        <f>L250-K250-VLOOKUP(B250, 'Пред.отч_разрез МО_ГП'!B:AA, 11, FALSE)</f>
        <v>#N/A</v>
      </c>
      <c r="AC250" s="81" t="e">
        <f>N250-M250-VLOOKUP(B250, 'Пред.отч_разрез МО_ГП'!B:AA, 13, FALSE)</f>
        <v>#N/A</v>
      </c>
      <c r="AD250" s="81" t="e">
        <f>O250-VLOOKUP(B250, 'Пред.отч_разрез МО_ГП'!B:AA, 14, FALSE)</f>
        <v>#N/A</v>
      </c>
      <c r="AE250" s="81" t="e">
        <f>Q250-P250-VLOOKUP(B250, 'Пред.отч_разрез МО_ГП'!B:AA, 16, FALSE)</f>
        <v>#N/A</v>
      </c>
      <c r="AF250" s="81" t="e">
        <f>S250-R250-VLOOKUP(B250, 'Пред.отч_разрез МО_ГП'!B:AA, 18, FALSE)</f>
        <v>#N/A</v>
      </c>
      <c r="AG250" s="81" t="e">
        <f>U250-T250-VLOOKUP(B250, 'Пред.отч_разрез МО_ГП'!B:AA, 20, FALSE)</f>
        <v>#N/A</v>
      </c>
    </row>
    <row r="251" spans="1:33" ht="15" customHeight="1" x14ac:dyDescent="0.25">
      <c r="A251" s="22">
        <v>245</v>
      </c>
      <c r="B251" s="31"/>
      <c r="C251" s="47"/>
      <c r="D251" s="47"/>
      <c r="E251" s="47"/>
      <c r="F251" s="47"/>
      <c r="G251" s="47"/>
      <c r="H251" s="47"/>
      <c r="I251" s="47"/>
      <c r="J251" s="47"/>
      <c r="K251" s="47"/>
      <c r="L251" s="47"/>
      <c r="M251" s="47"/>
      <c r="N251" s="47"/>
      <c r="O251" s="47"/>
      <c r="P251" s="47"/>
      <c r="Q251" s="47"/>
      <c r="R251" s="47"/>
      <c r="S251" s="47"/>
      <c r="T251" s="47"/>
      <c r="U251" s="47"/>
      <c r="W251" s="22">
        <f t="shared" si="4"/>
        <v>0</v>
      </c>
      <c r="X251" s="46" t="e">
        <f>D251-C251-VLOOKUP(B251, 'Пред.отч_разрез МО_ГП'!B:AA, 3, FALSE)</f>
        <v>#N/A</v>
      </c>
      <c r="Y251" s="46" t="e">
        <f>F251-E251-VLOOKUP(B251, 'Пред.отч_разрез МО_ГП'!B:AA, 5, FALSE)</f>
        <v>#N/A</v>
      </c>
      <c r="Z251" s="46" t="e">
        <f>H251-G251-VLOOKUP(B251, 'Пред.отч_разрез МО_ГП'!B:AA, 7, FALSE)</f>
        <v>#N/A</v>
      </c>
      <c r="AA251" s="46" t="e">
        <f>J251-I251-VLOOKUP(B251, 'Пред.отч_разрез МО_ГП'!B:AA, 9, FALSE)</f>
        <v>#N/A</v>
      </c>
      <c r="AB251" s="81" t="e">
        <f>L251-K251-VLOOKUP(B251, 'Пред.отч_разрез МО_ГП'!B:AA, 11, FALSE)</f>
        <v>#N/A</v>
      </c>
      <c r="AC251" s="81" t="e">
        <f>N251-M251-VLOOKUP(B251, 'Пред.отч_разрез МО_ГП'!B:AA, 13, FALSE)</f>
        <v>#N/A</v>
      </c>
      <c r="AD251" s="81" t="e">
        <f>O251-VLOOKUP(B251, 'Пред.отч_разрез МО_ГП'!B:AA, 14, FALSE)</f>
        <v>#N/A</v>
      </c>
      <c r="AE251" s="81" t="e">
        <f>Q251-P251-VLOOKUP(B251, 'Пред.отч_разрез МО_ГП'!B:AA, 16, FALSE)</f>
        <v>#N/A</v>
      </c>
      <c r="AF251" s="81" t="e">
        <f>S251-R251-VLOOKUP(B251, 'Пред.отч_разрез МО_ГП'!B:AA, 18, FALSE)</f>
        <v>#N/A</v>
      </c>
      <c r="AG251" s="81" t="e">
        <f>U251-T251-VLOOKUP(B251, 'Пред.отч_разрез МО_ГП'!B:AA, 20, FALSE)</f>
        <v>#N/A</v>
      </c>
    </row>
    <row r="252" spans="1:33" ht="15" customHeight="1" x14ac:dyDescent="0.25">
      <c r="A252" s="22">
        <v>246</v>
      </c>
      <c r="B252" s="31"/>
      <c r="C252" s="47"/>
      <c r="D252" s="47"/>
      <c r="E252" s="47"/>
      <c r="F252" s="47"/>
      <c r="G252" s="47"/>
      <c r="H252" s="47"/>
      <c r="I252" s="47"/>
      <c r="J252" s="47"/>
      <c r="K252" s="47"/>
      <c r="L252" s="47"/>
      <c r="M252" s="47"/>
      <c r="N252" s="47"/>
      <c r="O252" s="47"/>
      <c r="P252" s="47"/>
      <c r="Q252" s="47"/>
      <c r="R252" s="47"/>
      <c r="S252" s="47"/>
      <c r="T252" s="47"/>
      <c r="U252" s="47"/>
      <c r="W252" s="22">
        <f t="shared" si="4"/>
        <v>0</v>
      </c>
      <c r="X252" s="46" t="e">
        <f>D252-C252-VLOOKUP(B252, 'Пред.отч_разрез МО_ГП'!B:AA, 3, FALSE)</f>
        <v>#N/A</v>
      </c>
      <c r="Y252" s="46" t="e">
        <f>F252-E252-VLOOKUP(B252, 'Пред.отч_разрез МО_ГП'!B:AA, 5, FALSE)</f>
        <v>#N/A</v>
      </c>
      <c r="Z252" s="46" t="e">
        <f>H252-G252-VLOOKUP(B252, 'Пред.отч_разрез МО_ГП'!B:AA, 7, FALSE)</f>
        <v>#N/A</v>
      </c>
      <c r="AA252" s="46" t="e">
        <f>J252-I252-VLOOKUP(B252, 'Пред.отч_разрез МО_ГП'!B:AA, 9, FALSE)</f>
        <v>#N/A</v>
      </c>
      <c r="AB252" s="81" t="e">
        <f>L252-K252-VLOOKUP(B252, 'Пред.отч_разрез МО_ГП'!B:AA, 11, FALSE)</f>
        <v>#N/A</v>
      </c>
      <c r="AC252" s="81" t="e">
        <f>N252-M252-VLOOKUP(B252, 'Пред.отч_разрез МО_ГП'!B:AA, 13, FALSE)</f>
        <v>#N/A</v>
      </c>
      <c r="AD252" s="81" t="e">
        <f>O252-VLOOKUP(B252, 'Пред.отч_разрез МО_ГП'!B:AA, 14, FALSE)</f>
        <v>#N/A</v>
      </c>
      <c r="AE252" s="81" t="e">
        <f>Q252-P252-VLOOKUP(B252, 'Пред.отч_разрез МО_ГП'!B:AA, 16, FALSE)</f>
        <v>#N/A</v>
      </c>
      <c r="AF252" s="81" t="e">
        <f>S252-R252-VLOOKUP(B252, 'Пред.отч_разрез МО_ГП'!B:AA, 18, FALSE)</f>
        <v>#N/A</v>
      </c>
      <c r="AG252" s="81" t="e">
        <f>U252-T252-VLOOKUP(B252, 'Пред.отч_разрез МО_ГП'!B:AA, 20, FALSE)</f>
        <v>#N/A</v>
      </c>
    </row>
    <row r="253" spans="1:33" ht="15" customHeight="1" x14ac:dyDescent="0.25">
      <c r="A253" s="22">
        <v>247</v>
      </c>
      <c r="B253" s="31"/>
      <c r="C253" s="47"/>
      <c r="D253" s="47"/>
      <c r="E253" s="47"/>
      <c r="F253" s="47"/>
      <c r="G253" s="47"/>
      <c r="H253" s="47"/>
      <c r="I253" s="47"/>
      <c r="J253" s="47"/>
      <c r="K253" s="47"/>
      <c r="L253" s="47"/>
      <c r="M253" s="47"/>
      <c r="N253" s="47"/>
      <c r="O253" s="47"/>
      <c r="P253" s="47"/>
      <c r="Q253" s="47"/>
      <c r="R253" s="47"/>
      <c r="S253" s="47"/>
      <c r="T253" s="47"/>
      <c r="U253" s="47"/>
      <c r="W253" s="22">
        <f t="shared" si="4"/>
        <v>0</v>
      </c>
      <c r="X253" s="46" t="e">
        <f>D253-C253-VLOOKUP(B253, 'Пред.отч_разрез МО_ГП'!B:AA, 3, FALSE)</f>
        <v>#N/A</v>
      </c>
      <c r="Y253" s="46" t="e">
        <f>F253-E253-VLOOKUP(B253, 'Пред.отч_разрез МО_ГП'!B:AA, 5, FALSE)</f>
        <v>#N/A</v>
      </c>
      <c r="Z253" s="46" t="e">
        <f>H253-G253-VLOOKUP(B253, 'Пред.отч_разрез МО_ГП'!B:AA, 7, FALSE)</f>
        <v>#N/A</v>
      </c>
      <c r="AA253" s="46" t="e">
        <f>J253-I253-VLOOKUP(B253, 'Пред.отч_разрез МО_ГП'!B:AA, 9, FALSE)</f>
        <v>#N/A</v>
      </c>
      <c r="AB253" s="81" t="e">
        <f>L253-K253-VLOOKUP(B253, 'Пред.отч_разрез МО_ГП'!B:AA, 11, FALSE)</f>
        <v>#N/A</v>
      </c>
      <c r="AC253" s="81" t="e">
        <f>N253-M253-VLOOKUP(B253, 'Пред.отч_разрез МО_ГП'!B:AA, 13, FALSE)</f>
        <v>#N/A</v>
      </c>
      <c r="AD253" s="81" t="e">
        <f>O253-VLOOKUP(B253, 'Пред.отч_разрез МО_ГП'!B:AA, 14, FALSE)</f>
        <v>#N/A</v>
      </c>
      <c r="AE253" s="81" t="e">
        <f>Q253-P253-VLOOKUP(B253, 'Пред.отч_разрез МО_ГП'!B:AA, 16, FALSE)</f>
        <v>#N/A</v>
      </c>
      <c r="AF253" s="81" t="e">
        <f>S253-R253-VLOOKUP(B253, 'Пред.отч_разрез МО_ГП'!B:AA, 18, FALSE)</f>
        <v>#N/A</v>
      </c>
      <c r="AG253" s="81" t="e">
        <f>U253-T253-VLOOKUP(B253, 'Пред.отч_разрез МО_ГП'!B:AA, 20, FALSE)</f>
        <v>#N/A</v>
      </c>
    </row>
    <row r="254" spans="1:33" ht="15" customHeight="1" x14ac:dyDescent="0.25">
      <c r="A254" s="22">
        <v>248</v>
      </c>
      <c r="B254" s="31"/>
      <c r="C254" s="47"/>
      <c r="D254" s="47"/>
      <c r="E254" s="47"/>
      <c r="F254" s="47"/>
      <c r="G254" s="47"/>
      <c r="H254" s="47"/>
      <c r="I254" s="47"/>
      <c r="J254" s="47"/>
      <c r="K254" s="47"/>
      <c r="L254" s="47"/>
      <c r="M254" s="47"/>
      <c r="N254" s="47"/>
      <c r="O254" s="47"/>
      <c r="P254" s="47"/>
      <c r="Q254" s="47"/>
      <c r="R254" s="47"/>
      <c r="S254" s="47"/>
      <c r="T254" s="47"/>
      <c r="U254" s="47"/>
      <c r="W254" s="22">
        <f t="shared" si="4"/>
        <v>0</v>
      </c>
      <c r="X254" s="46" t="e">
        <f>D254-C254-VLOOKUP(B254, 'Пред.отч_разрез МО_ГП'!B:AA, 3, FALSE)</f>
        <v>#N/A</v>
      </c>
      <c r="Y254" s="46" t="e">
        <f>F254-E254-VLOOKUP(B254, 'Пред.отч_разрез МО_ГП'!B:AA, 5, FALSE)</f>
        <v>#N/A</v>
      </c>
      <c r="Z254" s="46" t="e">
        <f>H254-G254-VLOOKUP(B254, 'Пред.отч_разрез МО_ГП'!B:AA, 7, FALSE)</f>
        <v>#N/A</v>
      </c>
      <c r="AA254" s="46" t="e">
        <f>J254-I254-VLOOKUP(B254, 'Пред.отч_разрез МО_ГП'!B:AA, 9, FALSE)</f>
        <v>#N/A</v>
      </c>
      <c r="AB254" s="81" t="e">
        <f>L254-K254-VLOOKUP(B254, 'Пред.отч_разрез МО_ГП'!B:AA, 11, FALSE)</f>
        <v>#N/A</v>
      </c>
      <c r="AC254" s="81" t="e">
        <f>N254-M254-VLOOKUP(B254, 'Пред.отч_разрез МО_ГП'!B:AA, 13, FALSE)</f>
        <v>#N/A</v>
      </c>
      <c r="AD254" s="81" t="e">
        <f>O254-VLOOKUP(B254, 'Пред.отч_разрез МО_ГП'!B:AA, 14, FALSE)</f>
        <v>#N/A</v>
      </c>
      <c r="AE254" s="81" t="e">
        <f>Q254-P254-VLOOKUP(B254, 'Пред.отч_разрез МО_ГП'!B:AA, 16, FALSE)</f>
        <v>#N/A</v>
      </c>
      <c r="AF254" s="81" t="e">
        <f>S254-R254-VLOOKUP(B254, 'Пред.отч_разрез МО_ГП'!B:AA, 18, FALSE)</f>
        <v>#N/A</v>
      </c>
      <c r="AG254" s="81" t="e">
        <f>U254-T254-VLOOKUP(B254, 'Пред.отч_разрез МО_ГП'!B:AA, 20, FALSE)</f>
        <v>#N/A</v>
      </c>
    </row>
    <row r="255" spans="1:33" ht="15" customHeight="1" x14ac:dyDescent="0.25">
      <c r="A255" s="22">
        <v>249</v>
      </c>
      <c r="B255" s="31"/>
      <c r="C255" s="47"/>
      <c r="D255" s="47"/>
      <c r="E255" s="47"/>
      <c r="F255" s="47"/>
      <c r="G255" s="47"/>
      <c r="H255" s="47"/>
      <c r="I255" s="47"/>
      <c r="J255" s="47"/>
      <c r="K255" s="47"/>
      <c r="L255" s="47"/>
      <c r="M255" s="47"/>
      <c r="N255" s="47"/>
      <c r="O255" s="47"/>
      <c r="P255" s="47"/>
      <c r="Q255" s="47"/>
      <c r="R255" s="47"/>
      <c r="S255" s="47"/>
      <c r="T255" s="47"/>
      <c r="U255" s="47"/>
      <c r="W255" s="22">
        <f t="shared" si="4"/>
        <v>0</v>
      </c>
      <c r="X255" s="46" t="e">
        <f>D255-C255-VLOOKUP(B255, 'Пред.отч_разрез МО_ГП'!B:AA, 3, FALSE)</f>
        <v>#N/A</v>
      </c>
      <c r="Y255" s="46" t="e">
        <f>F255-E255-VLOOKUP(B255, 'Пред.отч_разрез МО_ГП'!B:AA, 5, FALSE)</f>
        <v>#N/A</v>
      </c>
      <c r="Z255" s="46" t="e">
        <f>H255-G255-VLOOKUP(B255, 'Пред.отч_разрез МО_ГП'!B:AA, 7, FALSE)</f>
        <v>#N/A</v>
      </c>
      <c r="AA255" s="46" t="e">
        <f>J255-I255-VLOOKUP(B255, 'Пред.отч_разрез МО_ГП'!B:AA, 9, FALSE)</f>
        <v>#N/A</v>
      </c>
      <c r="AB255" s="81" t="e">
        <f>L255-K255-VLOOKUP(B255, 'Пред.отч_разрез МО_ГП'!B:AA, 11, FALSE)</f>
        <v>#N/A</v>
      </c>
      <c r="AC255" s="81" t="e">
        <f>N255-M255-VLOOKUP(B255, 'Пред.отч_разрез МО_ГП'!B:AA, 13, FALSE)</f>
        <v>#N/A</v>
      </c>
      <c r="AD255" s="81" t="e">
        <f>O255-VLOOKUP(B255, 'Пред.отч_разрез МО_ГП'!B:AA, 14, FALSE)</f>
        <v>#N/A</v>
      </c>
      <c r="AE255" s="81" t="e">
        <f>Q255-P255-VLOOKUP(B255, 'Пред.отч_разрез МО_ГП'!B:AA, 16, FALSE)</f>
        <v>#N/A</v>
      </c>
      <c r="AF255" s="81" t="e">
        <f>S255-R255-VLOOKUP(B255, 'Пред.отч_разрез МО_ГП'!B:AA, 18, FALSE)</f>
        <v>#N/A</v>
      </c>
      <c r="AG255" s="81" t="e">
        <f>U255-T255-VLOOKUP(B255, 'Пред.отч_разрез МО_ГП'!B:AA, 20, FALSE)</f>
        <v>#N/A</v>
      </c>
    </row>
    <row r="256" spans="1:33" ht="15" customHeight="1" x14ac:dyDescent="0.25">
      <c r="A256" s="22">
        <v>250</v>
      </c>
      <c r="B256" s="31"/>
      <c r="C256" s="47"/>
      <c r="D256" s="47"/>
      <c r="E256" s="47"/>
      <c r="F256" s="47"/>
      <c r="G256" s="47"/>
      <c r="H256" s="47"/>
      <c r="I256" s="47"/>
      <c r="J256" s="47"/>
      <c r="K256" s="47"/>
      <c r="L256" s="47"/>
      <c r="M256" s="47"/>
      <c r="N256" s="47"/>
      <c r="O256" s="47"/>
      <c r="P256" s="47"/>
      <c r="Q256" s="47"/>
      <c r="R256" s="47"/>
      <c r="S256" s="47"/>
      <c r="T256" s="47"/>
      <c r="U256" s="47"/>
      <c r="W256" s="22">
        <f t="shared" si="4"/>
        <v>0</v>
      </c>
      <c r="X256" s="46" t="e">
        <f>D256-C256-VLOOKUP(B256, 'Пред.отч_разрез МО_ГП'!B:AA, 3, FALSE)</f>
        <v>#N/A</v>
      </c>
      <c r="Y256" s="46" t="e">
        <f>F256-E256-VLOOKUP(B256, 'Пред.отч_разрез МО_ГП'!B:AA, 5, FALSE)</f>
        <v>#N/A</v>
      </c>
      <c r="Z256" s="46" t="e">
        <f>H256-G256-VLOOKUP(B256, 'Пред.отч_разрез МО_ГП'!B:AA, 7, FALSE)</f>
        <v>#N/A</v>
      </c>
      <c r="AA256" s="46" t="e">
        <f>J256-I256-VLOOKUP(B256, 'Пред.отч_разрез МО_ГП'!B:AA, 9, FALSE)</f>
        <v>#N/A</v>
      </c>
      <c r="AB256" s="81" t="e">
        <f>L256-K256-VLOOKUP(B256, 'Пред.отч_разрез МО_ГП'!B:AA, 11, FALSE)</f>
        <v>#N/A</v>
      </c>
      <c r="AC256" s="81" t="e">
        <f>N256-M256-VLOOKUP(B256, 'Пред.отч_разрез МО_ГП'!B:AA, 13, FALSE)</f>
        <v>#N/A</v>
      </c>
      <c r="AD256" s="81" t="e">
        <f>O256-VLOOKUP(B256, 'Пред.отч_разрез МО_ГП'!B:AA, 14, FALSE)</f>
        <v>#N/A</v>
      </c>
      <c r="AE256" s="81" t="e">
        <f>Q256-P256-VLOOKUP(B256, 'Пред.отч_разрез МО_ГП'!B:AA, 16, FALSE)</f>
        <v>#N/A</v>
      </c>
      <c r="AF256" s="81" t="e">
        <f>S256-R256-VLOOKUP(B256, 'Пред.отч_разрез МО_ГП'!B:AA, 18, FALSE)</f>
        <v>#N/A</v>
      </c>
      <c r="AG256" s="81" t="e">
        <f>U256-T256-VLOOKUP(B256, 'Пред.отч_разрез МО_ГП'!B:AA, 20, FALSE)</f>
        <v>#N/A</v>
      </c>
    </row>
    <row r="257" spans="1:33" ht="15" customHeight="1" x14ac:dyDescent="0.25">
      <c r="A257" s="22">
        <v>251</v>
      </c>
      <c r="B257" s="31"/>
      <c r="C257" s="47"/>
      <c r="D257" s="47"/>
      <c r="E257" s="47"/>
      <c r="F257" s="47"/>
      <c r="G257" s="47"/>
      <c r="H257" s="47"/>
      <c r="I257" s="47"/>
      <c r="J257" s="47"/>
      <c r="K257" s="47"/>
      <c r="L257" s="47"/>
      <c r="M257" s="47"/>
      <c r="N257" s="47"/>
      <c r="O257" s="47"/>
      <c r="P257" s="47"/>
      <c r="Q257" s="47"/>
      <c r="R257" s="47"/>
      <c r="S257" s="47"/>
      <c r="T257" s="47"/>
      <c r="U257" s="47"/>
      <c r="W257" s="22">
        <f t="shared" si="4"/>
        <v>0</v>
      </c>
      <c r="X257" s="46" t="e">
        <f>D257-C257-VLOOKUP(B257, 'Пред.отч_разрез МО_ГП'!B:AA, 3, FALSE)</f>
        <v>#N/A</v>
      </c>
      <c r="Y257" s="46" t="e">
        <f>F257-E257-VLOOKUP(B257, 'Пред.отч_разрез МО_ГП'!B:AA, 5, FALSE)</f>
        <v>#N/A</v>
      </c>
      <c r="Z257" s="46" t="e">
        <f>H257-G257-VLOOKUP(B257, 'Пред.отч_разрез МО_ГП'!B:AA, 7, FALSE)</f>
        <v>#N/A</v>
      </c>
      <c r="AA257" s="46" t="e">
        <f>J257-I257-VLOOKUP(B257, 'Пред.отч_разрез МО_ГП'!B:AA, 9, FALSE)</f>
        <v>#N/A</v>
      </c>
      <c r="AB257" s="81" t="e">
        <f>L257-K257-VLOOKUP(B257, 'Пред.отч_разрез МО_ГП'!B:AA, 11, FALSE)</f>
        <v>#N/A</v>
      </c>
      <c r="AC257" s="81" t="e">
        <f>N257-M257-VLOOKUP(B257, 'Пред.отч_разрез МО_ГП'!B:AA, 13, FALSE)</f>
        <v>#N/A</v>
      </c>
      <c r="AD257" s="81" t="e">
        <f>O257-VLOOKUP(B257, 'Пред.отч_разрез МО_ГП'!B:AA, 14, FALSE)</f>
        <v>#N/A</v>
      </c>
      <c r="AE257" s="81" t="e">
        <f>Q257-P257-VLOOKUP(B257, 'Пред.отч_разрез МО_ГП'!B:AA, 16, FALSE)</f>
        <v>#N/A</v>
      </c>
      <c r="AF257" s="81" t="e">
        <f>S257-R257-VLOOKUP(B257, 'Пред.отч_разрез МО_ГП'!B:AA, 18, FALSE)</f>
        <v>#N/A</v>
      </c>
      <c r="AG257" s="81" t="e">
        <f>U257-T257-VLOOKUP(B257, 'Пред.отч_разрез МО_ГП'!B:AA, 20, FALSE)</f>
        <v>#N/A</v>
      </c>
    </row>
    <row r="258" spans="1:33" ht="15" customHeight="1" x14ac:dyDescent="0.25">
      <c r="A258" s="22">
        <v>252</v>
      </c>
      <c r="B258" s="31"/>
      <c r="C258" s="47"/>
      <c r="D258" s="47"/>
      <c r="E258" s="47"/>
      <c r="F258" s="47"/>
      <c r="G258" s="47"/>
      <c r="H258" s="47"/>
      <c r="I258" s="47"/>
      <c r="J258" s="47"/>
      <c r="K258" s="47"/>
      <c r="L258" s="47"/>
      <c r="M258" s="47"/>
      <c r="N258" s="47"/>
      <c r="O258" s="47"/>
      <c r="P258" s="47"/>
      <c r="Q258" s="47"/>
      <c r="R258" s="47"/>
      <c r="S258" s="47"/>
      <c r="T258" s="47"/>
      <c r="U258" s="47"/>
      <c r="W258" s="22">
        <f t="shared" si="4"/>
        <v>0</v>
      </c>
      <c r="X258" s="46" t="e">
        <f>D258-C258-VLOOKUP(B258, 'Пред.отч_разрез МО_ГП'!B:AA, 3, FALSE)</f>
        <v>#N/A</v>
      </c>
      <c r="Y258" s="46" t="e">
        <f>F258-E258-VLOOKUP(B258, 'Пред.отч_разрез МО_ГП'!B:AA, 5, FALSE)</f>
        <v>#N/A</v>
      </c>
      <c r="Z258" s="46" t="e">
        <f>H258-G258-VLOOKUP(B258, 'Пред.отч_разрез МО_ГП'!B:AA, 7, FALSE)</f>
        <v>#N/A</v>
      </c>
      <c r="AA258" s="46" t="e">
        <f>J258-I258-VLOOKUP(B258, 'Пред.отч_разрез МО_ГП'!B:AA, 9, FALSE)</f>
        <v>#N/A</v>
      </c>
      <c r="AB258" s="81" t="e">
        <f>L258-K258-VLOOKUP(B258, 'Пред.отч_разрез МО_ГП'!B:AA, 11, FALSE)</f>
        <v>#N/A</v>
      </c>
      <c r="AC258" s="81" t="e">
        <f>N258-M258-VLOOKUP(B258, 'Пред.отч_разрез МО_ГП'!B:AA, 13, FALSE)</f>
        <v>#N/A</v>
      </c>
      <c r="AD258" s="81" t="e">
        <f>O258-VLOOKUP(B258, 'Пред.отч_разрез МО_ГП'!B:AA, 14, FALSE)</f>
        <v>#N/A</v>
      </c>
      <c r="AE258" s="81" t="e">
        <f>Q258-P258-VLOOKUP(B258, 'Пред.отч_разрез МО_ГП'!B:AA, 16, FALSE)</f>
        <v>#N/A</v>
      </c>
      <c r="AF258" s="81" t="e">
        <f>S258-R258-VLOOKUP(B258, 'Пред.отч_разрез МО_ГП'!B:AA, 18, FALSE)</f>
        <v>#N/A</v>
      </c>
      <c r="AG258" s="81" t="e">
        <f>U258-T258-VLOOKUP(B258, 'Пред.отч_разрез МО_ГП'!B:AA, 20, FALSE)</f>
        <v>#N/A</v>
      </c>
    </row>
    <row r="259" spans="1:33" ht="15" customHeight="1" x14ac:dyDescent="0.25">
      <c r="A259" s="22">
        <v>253</v>
      </c>
      <c r="B259" s="31"/>
      <c r="C259" s="47"/>
      <c r="D259" s="47"/>
      <c r="E259" s="47"/>
      <c r="F259" s="47"/>
      <c r="G259" s="47"/>
      <c r="H259" s="47"/>
      <c r="I259" s="47"/>
      <c r="J259" s="47"/>
      <c r="K259" s="47"/>
      <c r="L259" s="47"/>
      <c r="M259" s="47"/>
      <c r="N259" s="47"/>
      <c r="O259" s="47"/>
      <c r="P259" s="47"/>
      <c r="Q259" s="47"/>
      <c r="R259" s="47"/>
      <c r="S259" s="47"/>
      <c r="T259" s="47"/>
      <c r="U259" s="47"/>
      <c r="W259" s="22">
        <f t="shared" si="4"/>
        <v>0</v>
      </c>
      <c r="X259" s="46" t="e">
        <f>D259-C259-VLOOKUP(B259, 'Пред.отч_разрез МО_ГП'!B:AA, 3, FALSE)</f>
        <v>#N/A</v>
      </c>
      <c r="Y259" s="46" t="e">
        <f>F259-E259-VLOOKUP(B259, 'Пред.отч_разрез МО_ГП'!B:AA, 5, FALSE)</f>
        <v>#N/A</v>
      </c>
      <c r="Z259" s="46" t="e">
        <f>H259-G259-VLOOKUP(B259, 'Пред.отч_разрез МО_ГП'!B:AA, 7, FALSE)</f>
        <v>#N/A</v>
      </c>
      <c r="AA259" s="46" t="e">
        <f>J259-I259-VLOOKUP(B259, 'Пред.отч_разрез МО_ГП'!B:AA, 9, FALSE)</f>
        <v>#N/A</v>
      </c>
      <c r="AB259" s="81" t="e">
        <f>L259-K259-VLOOKUP(B259, 'Пред.отч_разрез МО_ГП'!B:AA, 11, FALSE)</f>
        <v>#N/A</v>
      </c>
      <c r="AC259" s="81" t="e">
        <f>N259-M259-VLOOKUP(B259, 'Пред.отч_разрез МО_ГП'!B:AA, 13, FALSE)</f>
        <v>#N/A</v>
      </c>
      <c r="AD259" s="81" t="e">
        <f>O259-VLOOKUP(B259, 'Пред.отч_разрез МО_ГП'!B:AA, 14, FALSE)</f>
        <v>#N/A</v>
      </c>
      <c r="AE259" s="81" t="e">
        <f>Q259-P259-VLOOKUP(B259, 'Пред.отч_разрез МО_ГП'!B:AA, 16, FALSE)</f>
        <v>#N/A</v>
      </c>
      <c r="AF259" s="81" t="e">
        <f>S259-R259-VLOOKUP(B259, 'Пред.отч_разрез МО_ГП'!B:AA, 18, FALSE)</f>
        <v>#N/A</v>
      </c>
      <c r="AG259" s="81" t="e">
        <f>U259-T259-VLOOKUP(B259, 'Пред.отч_разрез МО_ГП'!B:AA, 20, FALSE)</f>
        <v>#N/A</v>
      </c>
    </row>
    <row r="260" spans="1:33" ht="15" customHeight="1" x14ac:dyDescent="0.25">
      <c r="A260" s="22">
        <v>254</v>
      </c>
      <c r="B260" s="31"/>
      <c r="C260" s="47"/>
      <c r="D260" s="47"/>
      <c r="E260" s="47"/>
      <c r="F260" s="47"/>
      <c r="G260" s="47"/>
      <c r="H260" s="47"/>
      <c r="I260" s="47"/>
      <c r="J260" s="47"/>
      <c r="K260" s="47"/>
      <c r="L260" s="47"/>
      <c r="M260" s="47"/>
      <c r="N260" s="47"/>
      <c r="O260" s="47"/>
      <c r="P260" s="47"/>
      <c r="Q260" s="47"/>
      <c r="R260" s="47"/>
      <c r="S260" s="47"/>
      <c r="T260" s="47"/>
      <c r="U260" s="47"/>
      <c r="W260" s="22">
        <f t="shared" si="4"/>
        <v>0</v>
      </c>
      <c r="X260" s="46" t="e">
        <f>D260-C260-VLOOKUP(B260, 'Пред.отч_разрез МО_ГП'!B:AA, 3, FALSE)</f>
        <v>#N/A</v>
      </c>
      <c r="Y260" s="46" t="e">
        <f>F260-E260-VLOOKUP(B260, 'Пред.отч_разрез МО_ГП'!B:AA, 5, FALSE)</f>
        <v>#N/A</v>
      </c>
      <c r="Z260" s="46" t="e">
        <f>H260-G260-VLOOKUP(B260, 'Пред.отч_разрез МО_ГП'!B:AA, 7, FALSE)</f>
        <v>#N/A</v>
      </c>
      <c r="AA260" s="46" t="e">
        <f>J260-I260-VLOOKUP(B260, 'Пред.отч_разрез МО_ГП'!B:AA, 9, FALSE)</f>
        <v>#N/A</v>
      </c>
      <c r="AB260" s="81" t="e">
        <f>L260-K260-VLOOKUP(B260, 'Пред.отч_разрез МО_ГП'!B:AA, 11, FALSE)</f>
        <v>#N/A</v>
      </c>
      <c r="AC260" s="81" t="e">
        <f>N260-M260-VLOOKUP(B260, 'Пред.отч_разрез МО_ГП'!B:AA, 13, FALSE)</f>
        <v>#N/A</v>
      </c>
      <c r="AD260" s="81" t="e">
        <f>O260-VLOOKUP(B260, 'Пред.отч_разрез МО_ГП'!B:AA, 14, FALSE)</f>
        <v>#N/A</v>
      </c>
      <c r="AE260" s="81" t="e">
        <f>Q260-P260-VLOOKUP(B260, 'Пред.отч_разрез МО_ГП'!B:AA, 16, FALSE)</f>
        <v>#N/A</v>
      </c>
      <c r="AF260" s="81" t="e">
        <f>S260-R260-VLOOKUP(B260, 'Пред.отч_разрез МО_ГП'!B:AA, 18, FALSE)</f>
        <v>#N/A</v>
      </c>
      <c r="AG260" s="81" t="e">
        <f>U260-T260-VLOOKUP(B260, 'Пред.отч_разрез МО_ГП'!B:AA, 20, FALSE)</f>
        <v>#N/A</v>
      </c>
    </row>
    <row r="261" spans="1:33" ht="15" customHeight="1" x14ac:dyDescent="0.25">
      <c r="A261" s="22">
        <v>255</v>
      </c>
      <c r="B261" s="31"/>
      <c r="C261" s="47"/>
      <c r="D261" s="47"/>
      <c r="E261" s="47"/>
      <c r="F261" s="47"/>
      <c r="G261" s="47"/>
      <c r="H261" s="47"/>
      <c r="I261" s="47"/>
      <c r="J261" s="47"/>
      <c r="K261" s="47"/>
      <c r="L261" s="47"/>
      <c r="M261" s="47"/>
      <c r="N261" s="47"/>
      <c r="O261" s="47"/>
      <c r="P261" s="47"/>
      <c r="Q261" s="47"/>
      <c r="R261" s="47"/>
      <c r="S261" s="47"/>
      <c r="T261" s="47"/>
      <c r="U261" s="47"/>
      <c r="W261" s="22">
        <f t="shared" si="4"/>
        <v>0</v>
      </c>
      <c r="X261" s="46" t="e">
        <f>D261-C261-VLOOKUP(B261, 'Пред.отч_разрез МО_ГП'!B:AA, 3, FALSE)</f>
        <v>#N/A</v>
      </c>
      <c r="Y261" s="46" t="e">
        <f>F261-E261-VLOOKUP(B261, 'Пред.отч_разрез МО_ГП'!B:AA, 5, FALSE)</f>
        <v>#N/A</v>
      </c>
      <c r="Z261" s="46" t="e">
        <f>H261-G261-VLOOKUP(B261, 'Пред.отч_разрез МО_ГП'!B:AA, 7, FALSE)</f>
        <v>#N/A</v>
      </c>
      <c r="AA261" s="46" t="e">
        <f>J261-I261-VLOOKUP(B261, 'Пред.отч_разрез МО_ГП'!B:AA, 9, FALSE)</f>
        <v>#N/A</v>
      </c>
      <c r="AB261" s="81" t="e">
        <f>L261-K261-VLOOKUP(B261, 'Пред.отч_разрез МО_ГП'!B:AA, 11, FALSE)</f>
        <v>#N/A</v>
      </c>
      <c r="AC261" s="81" t="e">
        <f>N261-M261-VLOOKUP(B261, 'Пред.отч_разрез МО_ГП'!B:AA, 13, FALSE)</f>
        <v>#N/A</v>
      </c>
      <c r="AD261" s="81" t="e">
        <f>O261-VLOOKUP(B261, 'Пред.отч_разрез МО_ГП'!B:AA, 14, FALSE)</f>
        <v>#N/A</v>
      </c>
      <c r="AE261" s="81" t="e">
        <f>Q261-P261-VLOOKUP(B261, 'Пред.отч_разрез МО_ГП'!B:AA, 16, FALSE)</f>
        <v>#N/A</v>
      </c>
      <c r="AF261" s="81" t="e">
        <f>S261-R261-VLOOKUP(B261, 'Пред.отч_разрез МО_ГП'!B:AA, 18, FALSE)</f>
        <v>#N/A</v>
      </c>
      <c r="AG261" s="81" t="e">
        <f>U261-T261-VLOOKUP(B261, 'Пред.отч_разрез МО_ГП'!B:AA, 20, FALSE)</f>
        <v>#N/A</v>
      </c>
    </row>
    <row r="262" spans="1:33" ht="15" customHeight="1" x14ac:dyDescent="0.25">
      <c r="A262" s="22">
        <v>256</v>
      </c>
      <c r="B262" s="31"/>
      <c r="C262" s="47"/>
      <c r="D262" s="47"/>
      <c r="E262" s="47"/>
      <c r="F262" s="47"/>
      <c r="G262" s="47"/>
      <c r="H262" s="47"/>
      <c r="I262" s="47"/>
      <c r="J262" s="47"/>
      <c r="K262" s="47"/>
      <c r="L262" s="47"/>
      <c r="M262" s="47"/>
      <c r="N262" s="47"/>
      <c r="O262" s="47"/>
      <c r="P262" s="47"/>
      <c r="Q262" s="47"/>
      <c r="R262" s="47"/>
      <c r="S262" s="47"/>
      <c r="T262" s="47"/>
      <c r="U262" s="47"/>
      <c r="W262" s="22">
        <f t="shared" si="4"/>
        <v>0</v>
      </c>
      <c r="X262" s="46" t="e">
        <f>D262-C262-VLOOKUP(B262, 'Пред.отч_разрез МО_ГП'!B:AA, 3, FALSE)</f>
        <v>#N/A</v>
      </c>
      <c r="Y262" s="46" t="e">
        <f>F262-E262-VLOOKUP(B262, 'Пред.отч_разрез МО_ГП'!B:AA, 5, FALSE)</f>
        <v>#N/A</v>
      </c>
      <c r="Z262" s="46" t="e">
        <f>H262-G262-VLOOKUP(B262, 'Пред.отч_разрез МО_ГП'!B:AA, 7, FALSE)</f>
        <v>#N/A</v>
      </c>
      <c r="AA262" s="46" t="e">
        <f>J262-I262-VLOOKUP(B262, 'Пред.отч_разрез МО_ГП'!B:AA, 9, FALSE)</f>
        <v>#N/A</v>
      </c>
      <c r="AB262" s="81" t="e">
        <f>L262-K262-VLOOKUP(B262, 'Пред.отч_разрез МО_ГП'!B:AA, 11, FALSE)</f>
        <v>#N/A</v>
      </c>
      <c r="AC262" s="81" t="e">
        <f>N262-M262-VLOOKUP(B262, 'Пред.отч_разрез МО_ГП'!B:AA, 13, FALSE)</f>
        <v>#N/A</v>
      </c>
      <c r="AD262" s="81" t="e">
        <f>O262-VLOOKUP(B262, 'Пред.отч_разрез МО_ГП'!B:AA, 14, FALSE)</f>
        <v>#N/A</v>
      </c>
      <c r="AE262" s="81" t="e">
        <f>Q262-P262-VLOOKUP(B262, 'Пред.отч_разрез МО_ГП'!B:AA, 16, FALSE)</f>
        <v>#N/A</v>
      </c>
      <c r="AF262" s="81" t="e">
        <f>S262-R262-VLOOKUP(B262, 'Пред.отч_разрез МО_ГП'!B:AA, 18, FALSE)</f>
        <v>#N/A</v>
      </c>
      <c r="AG262" s="81" t="e">
        <f>U262-T262-VLOOKUP(B262, 'Пред.отч_разрез МО_ГП'!B:AA, 20, FALSE)</f>
        <v>#N/A</v>
      </c>
    </row>
    <row r="263" spans="1:33" ht="15" customHeight="1" x14ac:dyDescent="0.25">
      <c r="A263" s="22">
        <v>257</v>
      </c>
      <c r="B263" s="31"/>
      <c r="C263" s="47"/>
      <c r="D263" s="47"/>
      <c r="E263" s="47"/>
      <c r="F263" s="47"/>
      <c r="G263" s="47"/>
      <c r="H263" s="47"/>
      <c r="I263" s="47"/>
      <c r="J263" s="47"/>
      <c r="K263" s="47"/>
      <c r="L263" s="47"/>
      <c r="M263" s="47"/>
      <c r="N263" s="47"/>
      <c r="O263" s="47"/>
      <c r="P263" s="47"/>
      <c r="Q263" s="47"/>
      <c r="R263" s="47"/>
      <c r="S263" s="47"/>
      <c r="T263" s="47"/>
      <c r="U263" s="47"/>
      <c r="W263" s="22">
        <f t="shared" si="4"/>
        <v>0</v>
      </c>
      <c r="X263" s="46" t="e">
        <f>D263-C263-VLOOKUP(B263, 'Пред.отч_разрез МО_ГП'!B:AA, 3, FALSE)</f>
        <v>#N/A</v>
      </c>
      <c r="Y263" s="46" t="e">
        <f>F263-E263-VLOOKUP(B263, 'Пред.отч_разрез МО_ГП'!B:AA, 5, FALSE)</f>
        <v>#N/A</v>
      </c>
      <c r="Z263" s="46" t="e">
        <f>H263-G263-VLOOKUP(B263, 'Пред.отч_разрез МО_ГП'!B:AA, 7, FALSE)</f>
        <v>#N/A</v>
      </c>
      <c r="AA263" s="46" t="e">
        <f>J263-I263-VLOOKUP(B263, 'Пред.отч_разрез МО_ГП'!B:AA, 9, FALSE)</f>
        <v>#N/A</v>
      </c>
      <c r="AB263" s="81" t="e">
        <f>L263-K263-VLOOKUP(B263, 'Пред.отч_разрез МО_ГП'!B:AA, 11, FALSE)</f>
        <v>#N/A</v>
      </c>
      <c r="AC263" s="81" t="e">
        <f>N263-M263-VLOOKUP(B263, 'Пред.отч_разрез МО_ГП'!B:AA, 13, FALSE)</f>
        <v>#N/A</v>
      </c>
      <c r="AD263" s="81" t="e">
        <f>O263-VLOOKUP(B263, 'Пред.отч_разрез МО_ГП'!B:AA, 14, FALSE)</f>
        <v>#N/A</v>
      </c>
      <c r="AE263" s="81" t="e">
        <f>Q263-P263-VLOOKUP(B263, 'Пред.отч_разрез МО_ГП'!B:AA, 16, FALSE)</f>
        <v>#N/A</v>
      </c>
      <c r="AF263" s="81" t="e">
        <f>S263-R263-VLOOKUP(B263, 'Пред.отч_разрез МО_ГП'!B:AA, 18, FALSE)</f>
        <v>#N/A</v>
      </c>
      <c r="AG263" s="81" t="e">
        <f>U263-T263-VLOOKUP(B263, 'Пред.отч_разрез МО_ГП'!B:AA, 20, FALSE)</f>
        <v>#N/A</v>
      </c>
    </row>
    <row r="264" spans="1:33" ht="15" customHeight="1" x14ac:dyDescent="0.25">
      <c r="A264" s="22">
        <v>258</v>
      </c>
      <c r="B264" s="31"/>
      <c r="C264" s="47"/>
      <c r="D264" s="47"/>
      <c r="E264" s="47"/>
      <c r="F264" s="47"/>
      <c r="G264" s="47"/>
      <c r="H264" s="47"/>
      <c r="I264" s="47"/>
      <c r="J264" s="47"/>
      <c r="K264" s="47"/>
      <c r="L264" s="47"/>
      <c r="M264" s="47"/>
      <c r="N264" s="47"/>
      <c r="O264" s="47"/>
      <c r="P264" s="47"/>
      <c r="Q264" s="47"/>
      <c r="R264" s="47"/>
      <c r="S264" s="47"/>
      <c r="T264" s="47"/>
      <c r="U264" s="47"/>
      <c r="W264" s="22">
        <f t="shared" ref="W264:W327" si="5">B264</f>
        <v>0</v>
      </c>
      <c r="X264" s="46" t="e">
        <f>D264-C264-VLOOKUP(B264, 'Пред.отч_разрез МО_ГП'!B:AA, 3, FALSE)</f>
        <v>#N/A</v>
      </c>
      <c r="Y264" s="46" t="e">
        <f>F264-E264-VLOOKUP(B264, 'Пред.отч_разрез МО_ГП'!B:AA, 5, FALSE)</f>
        <v>#N/A</v>
      </c>
      <c r="Z264" s="46" t="e">
        <f>H264-G264-VLOOKUP(B264, 'Пред.отч_разрез МО_ГП'!B:AA, 7, FALSE)</f>
        <v>#N/A</v>
      </c>
      <c r="AA264" s="46" t="e">
        <f>J264-I264-VLOOKUP(B264, 'Пред.отч_разрез МО_ГП'!B:AA, 9, FALSE)</f>
        <v>#N/A</v>
      </c>
      <c r="AB264" s="81" t="e">
        <f>L264-K264-VLOOKUP(B264, 'Пред.отч_разрез МО_ГП'!B:AA, 11, FALSE)</f>
        <v>#N/A</v>
      </c>
      <c r="AC264" s="81" t="e">
        <f>N264-M264-VLOOKUP(B264, 'Пред.отч_разрез МО_ГП'!B:AA, 13, FALSE)</f>
        <v>#N/A</v>
      </c>
      <c r="AD264" s="81" t="e">
        <f>O264-VLOOKUP(B264, 'Пред.отч_разрез МО_ГП'!B:AA, 14, FALSE)</f>
        <v>#N/A</v>
      </c>
      <c r="AE264" s="81" t="e">
        <f>Q264-P264-VLOOKUP(B264, 'Пред.отч_разрез МО_ГП'!B:AA, 16, FALSE)</f>
        <v>#N/A</v>
      </c>
      <c r="AF264" s="81" t="e">
        <f>S264-R264-VLOOKUP(B264, 'Пред.отч_разрез МО_ГП'!B:AA, 18, FALSE)</f>
        <v>#N/A</v>
      </c>
      <c r="AG264" s="81" t="e">
        <f>U264-T264-VLOOKUP(B264, 'Пред.отч_разрез МО_ГП'!B:AA, 20, FALSE)</f>
        <v>#N/A</v>
      </c>
    </row>
    <row r="265" spans="1:33" ht="15" customHeight="1" x14ac:dyDescent="0.25">
      <c r="A265" s="22">
        <v>259</v>
      </c>
      <c r="B265" s="31"/>
      <c r="C265" s="47"/>
      <c r="D265" s="47"/>
      <c r="E265" s="47"/>
      <c r="F265" s="47"/>
      <c r="G265" s="47"/>
      <c r="H265" s="47"/>
      <c r="I265" s="47"/>
      <c r="J265" s="47"/>
      <c r="K265" s="47"/>
      <c r="L265" s="47"/>
      <c r="M265" s="47"/>
      <c r="N265" s="47"/>
      <c r="O265" s="47"/>
      <c r="P265" s="47"/>
      <c r="Q265" s="47"/>
      <c r="R265" s="47"/>
      <c r="S265" s="47"/>
      <c r="T265" s="47"/>
      <c r="U265" s="47"/>
      <c r="W265" s="22">
        <f t="shared" si="5"/>
        <v>0</v>
      </c>
      <c r="X265" s="46" t="e">
        <f>D265-C265-VLOOKUP(B265, 'Пред.отч_разрез МО_ГП'!B:AA, 3, FALSE)</f>
        <v>#N/A</v>
      </c>
      <c r="Y265" s="46" t="e">
        <f>F265-E265-VLOOKUP(B265, 'Пред.отч_разрез МО_ГП'!B:AA, 5, FALSE)</f>
        <v>#N/A</v>
      </c>
      <c r="Z265" s="46" t="e">
        <f>H265-G265-VLOOKUP(B265, 'Пред.отч_разрез МО_ГП'!B:AA, 7, FALSE)</f>
        <v>#N/A</v>
      </c>
      <c r="AA265" s="46" t="e">
        <f>J265-I265-VLOOKUP(B265, 'Пред.отч_разрез МО_ГП'!B:AA, 9, FALSE)</f>
        <v>#N/A</v>
      </c>
      <c r="AB265" s="81" t="e">
        <f>L265-K265-VLOOKUP(B265, 'Пред.отч_разрез МО_ГП'!B:AA, 11, FALSE)</f>
        <v>#N/A</v>
      </c>
      <c r="AC265" s="81" t="e">
        <f>N265-M265-VLOOKUP(B265, 'Пред.отч_разрез МО_ГП'!B:AA, 13, FALSE)</f>
        <v>#N/A</v>
      </c>
      <c r="AD265" s="81" t="e">
        <f>O265-VLOOKUP(B265, 'Пред.отч_разрез МО_ГП'!B:AA, 14, FALSE)</f>
        <v>#N/A</v>
      </c>
      <c r="AE265" s="81" t="e">
        <f>Q265-P265-VLOOKUP(B265, 'Пред.отч_разрез МО_ГП'!B:AA, 16, FALSE)</f>
        <v>#N/A</v>
      </c>
      <c r="AF265" s="81" t="e">
        <f>S265-R265-VLOOKUP(B265, 'Пред.отч_разрез МО_ГП'!B:AA, 18, FALSE)</f>
        <v>#N/A</v>
      </c>
      <c r="AG265" s="81" t="e">
        <f>U265-T265-VLOOKUP(B265, 'Пред.отч_разрез МО_ГП'!B:AA, 20, FALSE)</f>
        <v>#N/A</v>
      </c>
    </row>
    <row r="266" spans="1:33" ht="15" customHeight="1" x14ac:dyDescent="0.25">
      <c r="A266" s="22">
        <v>260</v>
      </c>
      <c r="B266" s="31"/>
      <c r="C266" s="47"/>
      <c r="D266" s="47"/>
      <c r="E266" s="47"/>
      <c r="F266" s="47"/>
      <c r="G266" s="47"/>
      <c r="H266" s="47"/>
      <c r="I266" s="47"/>
      <c r="J266" s="47"/>
      <c r="K266" s="47"/>
      <c r="L266" s="47"/>
      <c r="M266" s="47"/>
      <c r="N266" s="47"/>
      <c r="O266" s="47"/>
      <c r="P266" s="47"/>
      <c r="Q266" s="47"/>
      <c r="R266" s="47"/>
      <c r="S266" s="47"/>
      <c r="T266" s="47"/>
      <c r="U266" s="47"/>
      <c r="W266" s="22">
        <f t="shared" si="5"/>
        <v>0</v>
      </c>
      <c r="X266" s="46" t="e">
        <f>D266-C266-VLOOKUP(B266, 'Пред.отч_разрез МО_ГП'!B:AA, 3, FALSE)</f>
        <v>#N/A</v>
      </c>
      <c r="Y266" s="46" t="e">
        <f>F266-E266-VLOOKUP(B266, 'Пред.отч_разрез МО_ГП'!B:AA, 5, FALSE)</f>
        <v>#N/A</v>
      </c>
      <c r="Z266" s="46" t="e">
        <f>H266-G266-VLOOKUP(B266, 'Пред.отч_разрез МО_ГП'!B:AA, 7, FALSE)</f>
        <v>#N/A</v>
      </c>
      <c r="AA266" s="46" t="e">
        <f>J266-I266-VLOOKUP(B266, 'Пред.отч_разрез МО_ГП'!B:AA, 9, FALSE)</f>
        <v>#N/A</v>
      </c>
      <c r="AB266" s="81" t="e">
        <f>L266-K266-VLOOKUP(B266, 'Пред.отч_разрез МО_ГП'!B:AA, 11, FALSE)</f>
        <v>#N/A</v>
      </c>
      <c r="AC266" s="81" t="e">
        <f>N266-M266-VLOOKUP(B266, 'Пред.отч_разрез МО_ГП'!B:AA, 13, FALSE)</f>
        <v>#N/A</v>
      </c>
      <c r="AD266" s="81" t="e">
        <f>O266-VLOOKUP(B266, 'Пред.отч_разрез МО_ГП'!B:AA, 14, FALSE)</f>
        <v>#N/A</v>
      </c>
      <c r="AE266" s="81" t="e">
        <f>Q266-P266-VLOOKUP(B266, 'Пред.отч_разрез МО_ГП'!B:AA, 16, FALSE)</f>
        <v>#N/A</v>
      </c>
      <c r="AF266" s="81" t="e">
        <f>S266-R266-VLOOKUP(B266, 'Пред.отч_разрез МО_ГП'!B:AA, 18, FALSE)</f>
        <v>#N/A</v>
      </c>
      <c r="AG266" s="81" t="e">
        <f>U266-T266-VLOOKUP(B266, 'Пред.отч_разрез МО_ГП'!B:AA, 20, FALSE)</f>
        <v>#N/A</v>
      </c>
    </row>
    <row r="267" spans="1:33" ht="15" customHeight="1" x14ac:dyDescent="0.25">
      <c r="A267" s="22">
        <v>261</v>
      </c>
      <c r="B267" s="31"/>
      <c r="C267" s="47"/>
      <c r="D267" s="47"/>
      <c r="E267" s="47"/>
      <c r="F267" s="47"/>
      <c r="G267" s="47"/>
      <c r="H267" s="47"/>
      <c r="I267" s="47"/>
      <c r="J267" s="47"/>
      <c r="K267" s="47"/>
      <c r="L267" s="47"/>
      <c r="M267" s="47"/>
      <c r="N267" s="47"/>
      <c r="O267" s="47"/>
      <c r="P267" s="47"/>
      <c r="Q267" s="47"/>
      <c r="R267" s="47"/>
      <c r="S267" s="47"/>
      <c r="T267" s="47"/>
      <c r="U267" s="47"/>
      <c r="W267" s="22">
        <f t="shared" si="5"/>
        <v>0</v>
      </c>
      <c r="X267" s="46" t="e">
        <f>D267-C267-VLOOKUP(B267, 'Пред.отч_разрез МО_ГП'!B:AA, 3, FALSE)</f>
        <v>#N/A</v>
      </c>
      <c r="Y267" s="46" t="e">
        <f>F267-E267-VLOOKUP(B267, 'Пред.отч_разрез МО_ГП'!B:AA, 5, FALSE)</f>
        <v>#N/A</v>
      </c>
      <c r="Z267" s="46" t="e">
        <f>H267-G267-VLOOKUP(B267, 'Пред.отч_разрез МО_ГП'!B:AA, 7, FALSE)</f>
        <v>#N/A</v>
      </c>
      <c r="AA267" s="46" t="e">
        <f>J267-I267-VLOOKUP(B267, 'Пред.отч_разрез МО_ГП'!B:AA, 9, FALSE)</f>
        <v>#N/A</v>
      </c>
      <c r="AB267" s="81" t="e">
        <f>L267-K267-VLOOKUP(B267, 'Пред.отч_разрез МО_ГП'!B:AA, 11, FALSE)</f>
        <v>#N/A</v>
      </c>
      <c r="AC267" s="81" t="e">
        <f>N267-M267-VLOOKUP(B267, 'Пред.отч_разрез МО_ГП'!B:AA, 13, FALSE)</f>
        <v>#N/A</v>
      </c>
      <c r="AD267" s="81" t="e">
        <f>O267-VLOOKUP(B267, 'Пред.отч_разрез МО_ГП'!B:AA, 14, FALSE)</f>
        <v>#N/A</v>
      </c>
      <c r="AE267" s="81" t="e">
        <f>Q267-P267-VLOOKUP(B267, 'Пред.отч_разрез МО_ГП'!B:AA, 16, FALSE)</f>
        <v>#N/A</v>
      </c>
      <c r="AF267" s="81" t="e">
        <f>S267-R267-VLOOKUP(B267, 'Пред.отч_разрез МО_ГП'!B:AA, 18, FALSE)</f>
        <v>#N/A</v>
      </c>
      <c r="AG267" s="81" t="e">
        <f>U267-T267-VLOOKUP(B267, 'Пред.отч_разрез МО_ГП'!B:AA, 20, FALSE)</f>
        <v>#N/A</v>
      </c>
    </row>
    <row r="268" spans="1:33" ht="15" customHeight="1" x14ac:dyDescent="0.25">
      <c r="A268" s="22">
        <v>262</v>
      </c>
      <c r="B268" s="31"/>
      <c r="C268" s="47"/>
      <c r="D268" s="47"/>
      <c r="E268" s="47"/>
      <c r="F268" s="47"/>
      <c r="G268" s="47"/>
      <c r="H268" s="47"/>
      <c r="I268" s="47"/>
      <c r="J268" s="47"/>
      <c r="K268" s="47"/>
      <c r="L268" s="47"/>
      <c r="M268" s="47"/>
      <c r="N268" s="47"/>
      <c r="O268" s="47"/>
      <c r="P268" s="47"/>
      <c r="Q268" s="47"/>
      <c r="R268" s="47"/>
      <c r="S268" s="47"/>
      <c r="T268" s="47"/>
      <c r="U268" s="47"/>
      <c r="W268" s="22">
        <f t="shared" si="5"/>
        <v>0</v>
      </c>
      <c r="X268" s="46" t="e">
        <f>D268-C268-VLOOKUP(B268, 'Пред.отч_разрез МО_ГП'!B:AA, 3, FALSE)</f>
        <v>#N/A</v>
      </c>
      <c r="Y268" s="46" t="e">
        <f>F268-E268-VLOOKUP(B268, 'Пред.отч_разрез МО_ГП'!B:AA, 5, FALSE)</f>
        <v>#N/A</v>
      </c>
      <c r="Z268" s="46" t="e">
        <f>H268-G268-VLOOKUP(B268, 'Пред.отч_разрез МО_ГП'!B:AA, 7, FALSE)</f>
        <v>#N/A</v>
      </c>
      <c r="AA268" s="46" t="e">
        <f>J268-I268-VLOOKUP(B268, 'Пред.отч_разрез МО_ГП'!B:AA, 9, FALSE)</f>
        <v>#N/A</v>
      </c>
      <c r="AB268" s="81" t="e">
        <f>L268-K268-VLOOKUP(B268, 'Пред.отч_разрез МО_ГП'!B:AA, 11, FALSE)</f>
        <v>#N/A</v>
      </c>
      <c r="AC268" s="81" t="e">
        <f>N268-M268-VLOOKUP(B268, 'Пред.отч_разрез МО_ГП'!B:AA, 13, FALSE)</f>
        <v>#N/A</v>
      </c>
      <c r="AD268" s="81" t="e">
        <f>O268-VLOOKUP(B268, 'Пред.отч_разрез МО_ГП'!B:AA, 14, FALSE)</f>
        <v>#N/A</v>
      </c>
      <c r="AE268" s="81" t="e">
        <f>Q268-P268-VLOOKUP(B268, 'Пред.отч_разрез МО_ГП'!B:AA, 16, FALSE)</f>
        <v>#N/A</v>
      </c>
      <c r="AF268" s="81" t="e">
        <f>S268-R268-VLOOKUP(B268, 'Пред.отч_разрез МО_ГП'!B:AA, 18, FALSE)</f>
        <v>#N/A</v>
      </c>
      <c r="AG268" s="81" t="e">
        <f>U268-T268-VLOOKUP(B268, 'Пред.отч_разрез МО_ГП'!B:AA, 20, FALSE)</f>
        <v>#N/A</v>
      </c>
    </row>
    <row r="269" spans="1:33" ht="15" customHeight="1" x14ac:dyDescent="0.25">
      <c r="A269" s="22">
        <v>263</v>
      </c>
      <c r="B269" s="31"/>
      <c r="C269" s="47"/>
      <c r="D269" s="47"/>
      <c r="E269" s="47"/>
      <c r="F269" s="47"/>
      <c r="G269" s="47"/>
      <c r="H269" s="47"/>
      <c r="I269" s="47"/>
      <c r="J269" s="47"/>
      <c r="K269" s="47"/>
      <c r="L269" s="47"/>
      <c r="M269" s="47"/>
      <c r="N269" s="47"/>
      <c r="O269" s="47"/>
      <c r="P269" s="47"/>
      <c r="Q269" s="47"/>
      <c r="R269" s="47"/>
      <c r="S269" s="47"/>
      <c r="T269" s="47"/>
      <c r="U269" s="47"/>
      <c r="W269" s="22">
        <f t="shared" si="5"/>
        <v>0</v>
      </c>
      <c r="X269" s="46" t="e">
        <f>D269-C269-VLOOKUP(B269, 'Пред.отч_разрез МО_ГП'!B:AA, 3, FALSE)</f>
        <v>#N/A</v>
      </c>
      <c r="Y269" s="46" t="e">
        <f>F269-E269-VLOOKUP(B269, 'Пред.отч_разрез МО_ГП'!B:AA, 5, FALSE)</f>
        <v>#N/A</v>
      </c>
      <c r="Z269" s="46" t="e">
        <f>H269-G269-VLOOKUP(B269, 'Пред.отч_разрез МО_ГП'!B:AA, 7, FALSE)</f>
        <v>#N/A</v>
      </c>
      <c r="AA269" s="46" t="e">
        <f>J269-I269-VLOOKUP(B269, 'Пред.отч_разрез МО_ГП'!B:AA, 9, FALSE)</f>
        <v>#N/A</v>
      </c>
      <c r="AB269" s="81" t="e">
        <f>L269-K269-VLOOKUP(B269, 'Пред.отч_разрез МО_ГП'!B:AA, 11, FALSE)</f>
        <v>#N/A</v>
      </c>
      <c r="AC269" s="81" t="e">
        <f>N269-M269-VLOOKUP(B269, 'Пред.отч_разрез МО_ГП'!B:AA, 13, FALSE)</f>
        <v>#N/A</v>
      </c>
      <c r="AD269" s="81" t="e">
        <f>O269-VLOOKUP(B269, 'Пред.отч_разрез МО_ГП'!B:AA, 14, FALSE)</f>
        <v>#N/A</v>
      </c>
      <c r="AE269" s="81" t="e">
        <f>Q269-P269-VLOOKUP(B269, 'Пред.отч_разрез МО_ГП'!B:AA, 16, FALSE)</f>
        <v>#N/A</v>
      </c>
      <c r="AF269" s="81" t="e">
        <f>S269-R269-VLOOKUP(B269, 'Пред.отч_разрез МО_ГП'!B:AA, 18, FALSE)</f>
        <v>#N/A</v>
      </c>
      <c r="AG269" s="81" t="e">
        <f>U269-T269-VLOOKUP(B269, 'Пред.отч_разрез МО_ГП'!B:AA, 20, FALSE)</f>
        <v>#N/A</v>
      </c>
    </row>
    <row r="270" spans="1:33" ht="15" customHeight="1" x14ac:dyDescent="0.25">
      <c r="A270" s="22">
        <v>264</v>
      </c>
      <c r="B270" s="31"/>
      <c r="C270" s="47"/>
      <c r="D270" s="47"/>
      <c r="E270" s="47"/>
      <c r="F270" s="47"/>
      <c r="G270" s="47"/>
      <c r="H270" s="47"/>
      <c r="I270" s="47"/>
      <c r="J270" s="47"/>
      <c r="K270" s="47"/>
      <c r="L270" s="47"/>
      <c r="M270" s="47"/>
      <c r="N270" s="47"/>
      <c r="O270" s="47"/>
      <c r="P270" s="47"/>
      <c r="Q270" s="47"/>
      <c r="R270" s="47"/>
      <c r="S270" s="47"/>
      <c r="T270" s="47"/>
      <c r="U270" s="47"/>
      <c r="W270" s="22">
        <f t="shared" si="5"/>
        <v>0</v>
      </c>
      <c r="X270" s="46" t="e">
        <f>D270-C270-VLOOKUP(B270, 'Пред.отч_разрез МО_ГП'!B:AA, 3, FALSE)</f>
        <v>#N/A</v>
      </c>
      <c r="Y270" s="46" t="e">
        <f>F270-E270-VLOOKUP(B270, 'Пред.отч_разрез МО_ГП'!B:AA, 5, FALSE)</f>
        <v>#N/A</v>
      </c>
      <c r="Z270" s="46" t="e">
        <f>H270-G270-VLOOKUP(B270, 'Пред.отч_разрез МО_ГП'!B:AA, 7, FALSE)</f>
        <v>#N/A</v>
      </c>
      <c r="AA270" s="46" t="e">
        <f>J270-I270-VLOOKUP(B270, 'Пред.отч_разрез МО_ГП'!B:AA, 9, FALSE)</f>
        <v>#N/A</v>
      </c>
      <c r="AB270" s="81" t="e">
        <f>L270-K270-VLOOKUP(B270, 'Пред.отч_разрез МО_ГП'!B:AA, 11, FALSE)</f>
        <v>#N/A</v>
      </c>
      <c r="AC270" s="81" t="e">
        <f>N270-M270-VLOOKUP(B270, 'Пред.отч_разрез МО_ГП'!B:AA, 13, FALSE)</f>
        <v>#N/A</v>
      </c>
      <c r="AD270" s="81" t="e">
        <f>O270-VLOOKUP(B270, 'Пред.отч_разрез МО_ГП'!B:AA, 14, FALSE)</f>
        <v>#N/A</v>
      </c>
      <c r="AE270" s="81" t="e">
        <f>Q270-P270-VLOOKUP(B270, 'Пред.отч_разрез МО_ГП'!B:AA, 16, FALSE)</f>
        <v>#N/A</v>
      </c>
      <c r="AF270" s="81" t="e">
        <f>S270-R270-VLOOKUP(B270, 'Пред.отч_разрез МО_ГП'!B:AA, 18, FALSE)</f>
        <v>#N/A</v>
      </c>
      <c r="AG270" s="81" t="e">
        <f>U270-T270-VLOOKUP(B270, 'Пред.отч_разрез МО_ГП'!B:AA, 20, FALSE)</f>
        <v>#N/A</v>
      </c>
    </row>
    <row r="271" spans="1:33" ht="15" customHeight="1" x14ac:dyDescent="0.25">
      <c r="A271" s="22">
        <v>265</v>
      </c>
      <c r="B271" s="31"/>
      <c r="C271" s="47"/>
      <c r="D271" s="47"/>
      <c r="E271" s="47"/>
      <c r="F271" s="47"/>
      <c r="G271" s="47"/>
      <c r="H271" s="47"/>
      <c r="I271" s="47"/>
      <c r="J271" s="47"/>
      <c r="K271" s="47"/>
      <c r="L271" s="47"/>
      <c r="M271" s="47"/>
      <c r="N271" s="47"/>
      <c r="O271" s="47"/>
      <c r="P271" s="47"/>
      <c r="Q271" s="47"/>
      <c r="R271" s="47"/>
      <c r="S271" s="47"/>
      <c r="T271" s="47"/>
      <c r="U271" s="47"/>
      <c r="W271" s="22">
        <f t="shared" si="5"/>
        <v>0</v>
      </c>
      <c r="X271" s="46" t="e">
        <f>D271-C271-VLOOKUP(B271, 'Пред.отч_разрез МО_ГП'!B:AA, 3, FALSE)</f>
        <v>#N/A</v>
      </c>
      <c r="Y271" s="46" t="e">
        <f>F271-E271-VLOOKUP(B271, 'Пред.отч_разрез МО_ГП'!B:AA, 5, FALSE)</f>
        <v>#N/A</v>
      </c>
      <c r="Z271" s="46" t="e">
        <f>H271-G271-VLOOKUP(B271, 'Пред.отч_разрез МО_ГП'!B:AA, 7, FALSE)</f>
        <v>#N/A</v>
      </c>
      <c r="AA271" s="46" t="e">
        <f>J271-I271-VLOOKUP(B271, 'Пред.отч_разрез МО_ГП'!B:AA, 9, FALSE)</f>
        <v>#N/A</v>
      </c>
      <c r="AB271" s="81" t="e">
        <f>L271-K271-VLOOKUP(B271, 'Пред.отч_разрез МО_ГП'!B:AA, 11, FALSE)</f>
        <v>#N/A</v>
      </c>
      <c r="AC271" s="81" t="e">
        <f>N271-M271-VLOOKUP(B271, 'Пред.отч_разрез МО_ГП'!B:AA, 13, FALSE)</f>
        <v>#N/A</v>
      </c>
      <c r="AD271" s="81" t="e">
        <f>O271-VLOOKUP(B271, 'Пред.отч_разрез МО_ГП'!B:AA, 14, FALSE)</f>
        <v>#N/A</v>
      </c>
      <c r="AE271" s="81" t="e">
        <f>Q271-P271-VLOOKUP(B271, 'Пред.отч_разрез МО_ГП'!B:AA, 16, FALSE)</f>
        <v>#N/A</v>
      </c>
      <c r="AF271" s="81" t="e">
        <f>S271-R271-VLOOKUP(B271, 'Пред.отч_разрез МО_ГП'!B:AA, 18, FALSE)</f>
        <v>#N/A</v>
      </c>
      <c r="AG271" s="81" t="e">
        <f>U271-T271-VLOOKUP(B271, 'Пред.отч_разрез МО_ГП'!B:AA, 20, FALSE)</f>
        <v>#N/A</v>
      </c>
    </row>
    <row r="272" spans="1:33" ht="15" customHeight="1" x14ac:dyDescent="0.25">
      <c r="A272" s="22">
        <v>266</v>
      </c>
      <c r="B272" s="31"/>
      <c r="C272" s="47"/>
      <c r="D272" s="47"/>
      <c r="E272" s="47"/>
      <c r="F272" s="47"/>
      <c r="G272" s="47"/>
      <c r="H272" s="47"/>
      <c r="I272" s="47"/>
      <c r="J272" s="47"/>
      <c r="K272" s="47"/>
      <c r="L272" s="47"/>
      <c r="M272" s="47"/>
      <c r="N272" s="47"/>
      <c r="O272" s="47"/>
      <c r="P272" s="47"/>
      <c r="Q272" s="47"/>
      <c r="R272" s="47"/>
      <c r="S272" s="47"/>
      <c r="T272" s="47"/>
      <c r="U272" s="47"/>
      <c r="W272" s="22">
        <f t="shared" si="5"/>
        <v>0</v>
      </c>
      <c r="X272" s="46" t="e">
        <f>D272-C272-VLOOKUP(B272, 'Пред.отч_разрез МО_ГП'!B:AA, 3, FALSE)</f>
        <v>#N/A</v>
      </c>
      <c r="Y272" s="46" t="e">
        <f>F272-E272-VLOOKUP(B272, 'Пред.отч_разрез МО_ГП'!B:AA, 5, FALSE)</f>
        <v>#N/A</v>
      </c>
      <c r="Z272" s="46" t="e">
        <f>H272-G272-VLOOKUP(B272, 'Пред.отч_разрез МО_ГП'!B:AA, 7, FALSE)</f>
        <v>#N/A</v>
      </c>
      <c r="AA272" s="46" t="e">
        <f>J272-I272-VLOOKUP(B272, 'Пред.отч_разрез МО_ГП'!B:AA, 9, FALSE)</f>
        <v>#N/A</v>
      </c>
      <c r="AB272" s="81" t="e">
        <f>L272-K272-VLOOKUP(B272, 'Пред.отч_разрез МО_ГП'!B:AA, 11, FALSE)</f>
        <v>#N/A</v>
      </c>
      <c r="AC272" s="81" t="e">
        <f>N272-M272-VLOOKUP(B272, 'Пред.отч_разрез МО_ГП'!B:AA, 13, FALSE)</f>
        <v>#N/A</v>
      </c>
      <c r="AD272" s="81" t="e">
        <f>O272-VLOOKUP(B272, 'Пред.отч_разрез МО_ГП'!B:AA, 14, FALSE)</f>
        <v>#N/A</v>
      </c>
      <c r="AE272" s="81" t="e">
        <f>Q272-P272-VLOOKUP(B272, 'Пред.отч_разрез МО_ГП'!B:AA, 16, FALSE)</f>
        <v>#N/A</v>
      </c>
      <c r="AF272" s="81" t="e">
        <f>S272-R272-VLOOKUP(B272, 'Пред.отч_разрез МО_ГП'!B:AA, 18, FALSE)</f>
        <v>#N/A</v>
      </c>
      <c r="AG272" s="81" t="e">
        <f>U272-T272-VLOOKUP(B272, 'Пред.отч_разрез МО_ГП'!B:AA, 20, FALSE)</f>
        <v>#N/A</v>
      </c>
    </row>
    <row r="273" spans="1:33" ht="15" customHeight="1" x14ac:dyDescent="0.25">
      <c r="A273" s="22">
        <v>267</v>
      </c>
      <c r="B273" s="31"/>
      <c r="C273" s="47"/>
      <c r="D273" s="47"/>
      <c r="E273" s="47"/>
      <c r="F273" s="47"/>
      <c r="G273" s="47"/>
      <c r="H273" s="47"/>
      <c r="I273" s="47"/>
      <c r="J273" s="47"/>
      <c r="K273" s="47"/>
      <c r="L273" s="47"/>
      <c r="M273" s="47"/>
      <c r="N273" s="47"/>
      <c r="O273" s="47"/>
      <c r="P273" s="47"/>
      <c r="Q273" s="47"/>
      <c r="R273" s="47"/>
      <c r="S273" s="47"/>
      <c r="T273" s="47"/>
      <c r="U273" s="47"/>
      <c r="W273" s="22">
        <f t="shared" si="5"/>
        <v>0</v>
      </c>
      <c r="X273" s="46" t="e">
        <f>D273-C273-VLOOKUP(B273, 'Пред.отч_разрез МО_ГП'!B:AA, 3, FALSE)</f>
        <v>#N/A</v>
      </c>
      <c r="Y273" s="46" t="e">
        <f>F273-E273-VLOOKUP(B273, 'Пред.отч_разрез МО_ГП'!B:AA, 5, FALSE)</f>
        <v>#N/A</v>
      </c>
      <c r="Z273" s="46" t="e">
        <f>H273-G273-VLOOKUP(B273, 'Пред.отч_разрез МО_ГП'!B:AA, 7, FALSE)</f>
        <v>#N/A</v>
      </c>
      <c r="AA273" s="46" t="e">
        <f>J273-I273-VLOOKUP(B273, 'Пред.отч_разрез МО_ГП'!B:AA, 9, FALSE)</f>
        <v>#N/A</v>
      </c>
      <c r="AB273" s="81" t="e">
        <f>L273-K273-VLOOKUP(B273, 'Пред.отч_разрез МО_ГП'!B:AA, 11, FALSE)</f>
        <v>#N/A</v>
      </c>
      <c r="AC273" s="81" t="e">
        <f>N273-M273-VLOOKUP(B273, 'Пред.отч_разрез МО_ГП'!B:AA, 13, FALSE)</f>
        <v>#N/A</v>
      </c>
      <c r="AD273" s="81" t="e">
        <f>O273-VLOOKUP(B273, 'Пред.отч_разрез МО_ГП'!B:AA, 14, FALSE)</f>
        <v>#N/A</v>
      </c>
      <c r="AE273" s="81" t="e">
        <f>Q273-P273-VLOOKUP(B273, 'Пред.отч_разрез МО_ГП'!B:AA, 16, FALSE)</f>
        <v>#N/A</v>
      </c>
      <c r="AF273" s="81" t="e">
        <f>S273-R273-VLOOKUP(B273, 'Пред.отч_разрез МО_ГП'!B:AA, 18, FALSE)</f>
        <v>#N/A</v>
      </c>
      <c r="AG273" s="81" t="e">
        <f>U273-T273-VLOOKUP(B273, 'Пред.отч_разрез МО_ГП'!B:AA, 20, FALSE)</f>
        <v>#N/A</v>
      </c>
    </row>
    <row r="274" spans="1:33" ht="15" customHeight="1" x14ac:dyDescent="0.25">
      <c r="A274" s="22">
        <v>268</v>
      </c>
      <c r="B274" s="31"/>
      <c r="C274" s="47"/>
      <c r="D274" s="47"/>
      <c r="E274" s="47"/>
      <c r="F274" s="47"/>
      <c r="G274" s="47"/>
      <c r="H274" s="47"/>
      <c r="I274" s="47"/>
      <c r="J274" s="47"/>
      <c r="K274" s="47"/>
      <c r="L274" s="47"/>
      <c r="M274" s="47"/>
      <c r="N274" s="47"/>
      <c r="O274" s="47"/>
      <c r="P274" s="47"/>
      <c r="Q274" s="47"/>
      <c r="R274" s="47"/>
      <c r="S274" s="47"/>
      <c r="T274" s="47"/>
      <c r="U274" s="47"/>
      <c r="W274" s="22">
        <f t="shared" si="5"/>
        <v>0</v>
      </c>
      <c r="X274" s="46" t="e">
        <f>D274-C274-VLOOKUP(B274, 'Пред.отч_разрез МО_ГП'!B:AA, 3, FALSE)</f>
        <v>#N/A</v>
      </c>
      <c r="Y274" s="46" t="e">
        <f>F274-E274-VLOOKUP(B274, 'Пред.отч_разрез МО_ГП'!B:AA, 5, FALSE)</f>
        <v>#N/A</v>
      </c>
      <c r="Z274" s="46" t="e">
        <f>H274-G274-VLOOKUP(B274, 'Пред.отч_разрез МО_ГП'!B:AA, 7, FALSE)</f>
        <v>#N/A</v>
      </c>
      <c r="AA274" s="46" t="e">
        <f>J274-I274-VLOOKUP(B274, 'Пред.отч_разрез МО_ГП'!B:AA, 9, FALSE)</f>
        <v>#N/A</v>
      </c>
      <c r="AB274" s="81" t="e">
        <f>L274-K274-VLOOKUP(B274, 'Пред.отч_разрез МО_ГП'!B:AA, 11, FALSE)</f>
        <v>#N/A</v>
      </c>
      <c r="AC274" s="81" t="e">
        <f>N274-M274-VLOOKUP(B274, 'Пред.отч_разрез МО_ГП'!B:AA, 13, FALSE)</f>
        <v>#N/A</v>
      </c>
      <c r="AD274" s="81" t="e">
        <f>O274-VLOOKUP(B274, 'Пред.отч_разрез МО_ГП'!B:AA, 14, FALSE)</f>
        <v>#N/A</v>
      </c>
      <c r="AE274" s="81" t="e">
        <f>Q274-P274-VLOOKUP(B274, 'Пред.отч_разрез МО_ГП'!B:AA, 16, FALSE)</f>
        <v>#N/A</v>
      </c>
      <c r="AF274" s="81" t="e">
        <f>S274-R274-VLOOKUP(B274, 'Пред.отч_разрез МО_ГП'!B:AA, 18, FALSE)</f>
        <v>#N/A</v>
      </c>
      <c r="AG274" s="81" t="e">
        <f>U274-T274-VLOOKUP(B274, 'Пред.отч_разрез МО_ГП'!B:AA, 20, FALSE)</f>
        <v>#N/A</v>
      </c>
    </row>
    <row r="275" spans="1:33" ht="15" customHeight="1" x14ac:dyDescent="0.25">
      <c r="A275" s="22">
        <v>269</v>
      </c>
      <c r="B275" s="31"/>
      <c r="C275" s="47"/>
      <c r="D275" s="47"/>
      <c r="E275" s="47"/>
      <c r="F275" s="47"/>
      <c r="G275" s="47"/>
      <c r="H275" s="47"/>
      <c r="I275" s="47"/>
      <c r="J275" s="47"/>
      <c r="K275" s="47"/>
      <c r="L275" s="47"/>
      <c r="M275" s="47"/>
      <c r="N275" s="47"/>
      <c r="O275" s="47"/>
      <c r="P275" s="47"/>
      <c r="Q275" s="47"/>
      <c r="R275" s="47"/>
      <c r="S275" s="47"/>
      <c r="T275" s="47"/>
      <c r="U275" s="47"/>
      <c r="W275" s="22">
        <f t="shared" si="5"/>
        <v>0</v>
      </c>
      <c r="X275" s="46" t="e">
        <f>D275-C275-VLOOKUP(B275, 'Пред.отч_разрез МО_ГП'!B:AA, 3, FALSE)</f>
        <v>#N/A</v>
      </c>
      <c r="Y275" s="46" t="e">
        <f>F275-E275-VLOOKUP(B275, 'Пред.отч_разрез МО_ГП'!B:AA, 5, FALSE)</f>
        <v>#N/A</v>
      </c>
      <c r="Z275" s="46" t="e">
        <f>H275-G275-VLOOKUP(B275, 'Пред.отч_разрез МО_ГП'!B:AA, 7, FALSE)</f>
        <v>#N/A</v>
      </c>
      <c r="AA275" s="46" t="e">
        <f>J275-I275-VLOOKUP(B275, 'Пред.отч_разрез МО_ГП'!B:AA, 9, FALSE)</f>
        <v>#N/A</v>
      </c>
      <c r="AB275" s="81" t="e">
        <f>L275-K275-VLOOKUP(B275, 'Пред.отч_разрез МО_ГП'!B:AA, 11, FALSE)</f>
        <v>#N/A</v>
      </c>
      <c r="AC275" s="81" t="e">
        <f>N275-M275-VLOOKUP(B275, 'Пред.отч_разрез МО_ГП'!B:AA, 13, FALSE)</f>
        <v>#N/A</v>
      </c>
      <c r="AD275" s="81" t="e">
        <f>O275-VLOOKUP(B275, 'Пред.отч_разрез МО_ГП'!B:AA, 14, FALSE)</f>
        <v>#N/A</v>
      </c>
      <c r="AE275" s="81" t="e">
        <f>Q275-P275-VLOOKUP(B275, 'Пред.отч_разрез МО_ГП'!B:AA, 16, FALSE)</f>
        <v>#N/A</v>
      </c>
      <c r="AF275" s="81" t="e">
        <f>S275-R275-VLOOKUP(B275, 'Пред.отч_разрез МО_ГП'!B:AA, 18, FALSE)</f>
        <v>#N/A</v>
      </c>
      <c r="AG275" s="81" t="e">
        <f>U275-T275-VLOOKUP(B275, 'Пред.отч_разрез МО_ГП'!B:AA, 20, FALSE)</f>
        <v>#N/A</v>
      </c>
    </row>
    <row r="276" spans="1:33" ht="15" customHeight="1" x14ac:dyDescent="0.25">
      <c r="A276" s="22">
        <v>270</v>
      </c>
      <c r="B276" s="31"/>
      <c r="C276" s="47"/>
      <c r="D276" s="47"/>
      <c r="E276" s="47"/>
      <c r="F276" s="47"/>
      <c r="G276" s="47"/>
      <c r="H276" s="47"/>
      <c r="I276" s="47"/>
      <c r="J276" s="47"/>
      <c r="K276" s="47"/>
      <c r="L276" s="47"/>
      <c r="M276" s="47"/>
      <c r="N276" s="47"/>
      <c r="O276" s="47"/>
      <c r="P276" s="47"/>
      <c r="Q276" s="47"/>
      <c r="R276" s="47"/>
      <c r="S276" s="47"/>
      <c r="T276" s="47"/>
      <c r="U276" s="47"/>
      <c r="W276" s="22">
        <f t="shared" si="5"/>
        <v>0</v>
      </c>
      <c r="X276" s="46" t="e">
        <f>D276-C276-VLOOKUP(B276, 'Пред.отч_разрез МО_ГП'!B:AA, 3, FALSE)</f>
        <v>#N/A</v>
      </c>
      <c r="Y276" s="46" t="e">
        <f>F276-E276-VLOOKUP(B276, 'Пред.отч_разрез МО_ГП'!B:AA, 5, FALSE)</f>
        <v>#N/A</v>
      </c>
      <c r="Z276" s="46" t="e">
        <f>H276-G276-VLOOKUP(B276, 'Пред.отч_разрез МО_ГП'!B:AA, 7, FALSE)</f>
        <v>#N/A</v>
      </c>
      <c r="AA276" s="46" t="e">
        <f>J276-I276-VLOOKUP(B276, 'Пред.отч_разрез МО_ГП'!B:AA, 9, FALSE)</f>
        <v>#N/A</v>
      </c>
      <c r="AB276" s="81" t="e">
        <f>L276-K276-VLOOKUP(B276, 'Пред.отч_разрез МО_ГП'!B:AA, 11, FALSE)</f>
        <v>#N/A</v>
      </c>
      <c r="AC276" s="81" t="e">
        <f>N276-M276-VLOOKUP(B276, 'Пред.отч_разрез МО_ГП'!B:AA, 13, FALSE)</f>
        <v>#N/A</v>
      </c>
      <c r="AD276" s="81" t="e">
        <f>O276-VLOOKUP(B276, 'Пред.отч_разрез МО_ГП'!B:AA, 14, FALSE)</f>
        <v>#N/A</v>
      </c>
      <c r="AE276" s="81" t="e">
        <f>Q276-P276-VLOOKUP(B276, 'Пред.отч_разрез МО_ГП'!B:AA, 16, FALSE)</f>
        <v>#N/A</v>
      </c>
      <c r="AF276" s="81" t="e">
        <f>S276-R276-VLOOKUP(B276, 'Пред.отч_разрез МО_ГП'!B:AA, 18, FALSE)</f>
        <v>#N/A</v>
      </c>
      <c r="AG276" s="81" t="e">
        <f>U276-T276-VLOOKUP(B276, 'Пред.отч_разрез МО_ГП'!B:AA, 20, FALSE)</f>
        <v>#N/A</v>
      </c>
    </row>
    <row r="277" spans="1:33" ht="15" customHeight="1" x14ac:dyDescent="0.25">
      <c r="A277" s="22">
        <v>271</v>
      </c>
      <c r="B277" s="31"/>
      <c r="C277" s="47"/>
      <c r="D277" s="47"/>
      <c r="E277" s="47"/>
      <c r="F277" s="47"/>
      <c r="G277" s="47"/>
      <c r="H277" s="47"/>
      <c r="I277" s="47"/>
      <c r="J277" s="47"/>
      <c r="K277" s="47"/>
      <c r="L277" s="47"/>
      <c r="M277" s="47"/>
      <c r="N277" s="47"/>
      <c r="O277" s="47"/>
      <c r="P277" s="47"/>
      <c r="Q277" s="47"/>
      <c r="R277" s="47"/>
      <c r="S277" s="47"/>
      <c r="T277" s="47"/>
      <c r="U277" s="47"/>
      <c r="W277" s="22">
        <f t="shared" si="5"/>
        <v>0</v>
      </c>
      <c r="X277" s="46" t="e">
        <f>D277-C277-VLOOKUP(B277, 'Пред.отч_разрез МО_ГП'!B:AA, 3, FALSE)</f>
        <v>#N/A</v>
      </c>
      <c r="Y277" s="46" t="e">
        <f>F277-E277-VLOOKUP(B277, 'Пред.отч_разрез МО_ГП'!B:AA, 5, FALSE)</f>
        <v>#N/A</v>
      </c>
      <c r="Z277" s="46" t="e">
        <f>H277-G277-VLOOKUP(B277, 'Пред.отч_разрез МО_ГП'!B:AA, 7, FALSE)</f>
        <v>#N/A</v>
      </c>
      <c r="AA277" s="46" t="e">
        <f>J277-I277-VLOOKUP(B277, 'Пред.отч_разрез МО_ГП'!B:AA, 9, FALSE)</f>
        <v>#N/A</v>
      </c>
      <c r="AB277" s="81" t="e">
        <f>L277-K277-VLOOKUP(B277, 'Пред.отч_разрез МО_ГП'!B:AA, 11, FALSE)</f>
        <v>#N/A</v>
      </c>
      <c r="AC277" s="81" t="e">
        <f>N277-M277-VLOOKUP(B277, 'Пред.отч_разрез МО_ГП'!B:AA, 13, FALSE)</f>
        <v>#N/A</v>
      </c>
      <c r="AD277" s="81" t="e">
        <f>O277-VLOOKUP(B277, 'Пред.отч_разрез МО_ГП'!B:AA, 14, FALSE)</f>
        <v>#N/A</v>
      </c>
      <c r="AE277" s="81" t="e">
        <f>Q277-P277-VLOOKUP(B277, 'Пред.отч_разрез МО_ГП'!B:AA, 16, FALSE)</f>
        <v>#N/A</v>
      </c>
      <c r="AF277" s="81" t="e">
        <f>S277-R277-VLOOKUP(B277, 'Пред.отч_разрез МО_ГП'!B:AA, 18, FALSE)</f>
        <v>#N/A</v>
      </c>
      <c r="AG277" s="81" t="e">
        <f>U277-T277-VLOOKUP(B277, 'Пред.отч_разрез МО_ГП'!B:AA, 20, FALSE)</f>
        <v>#N/A</v>
      </c>
    </row>
    <row r="278" spans="1:33" ht="15" customHeight="1" x14ac:dyDescent="0.25">
      <c r="A278" s="22">
        <v>272</v>
      </c>
      <c r="B278" s="31"/>
      <c r="C278" s="47"/>
      <c r="D278" s="47"/>
      <c r="E278" s="47"/>
      <c r="F278" s="47"/>
      <c r="G278" s="47"/>
      <c r="H278" s="47"/>
      <c r="I278" s="47"/>
      <c r="J278" s="47"/>
      <c r="K278" s="47"/>
      <c r="L278" s="47"/>
      <c r="M278" s="47"/>
      <c r="N278" s="47"/>
      <c r="O278" s="47"/>
      <c r="P278" s="47"/>
      <c r="Q278" s="47"/>
      <c r="R278" s="47"/>
      <c r="S278" s="47"/>
      <c r="T278" s="47"/>
      <c r="U278" s="47"/>
      <c r="W278" s="22">
        <f t="shared" si="5"/>
        <v>0</v>
      </c>
      <c r="X278" s="46" t="e">
        <f>D278-C278-VLOOKUP(B278, 'Пред.отч_разрез МО_ГП'!B:AA, 3, FALSE)</f>
        <v>#N/A</v>
      </c>
      <c r="Y278" s="46" t="e">
        <f>F278-E278-VLOOKUP(B278, 'Пред.отч_разрез МО_ГП'!B:AA, 5, FALSE)</f>
        <v>#N/A</v>
      </c>
      <c r="Z278" s="46" t="e">
        <f>H278-G278-VLOOKUP(B278, 'Пред.отч_разрез МО_ГП'!B:AA, 7, FALSE)</f>
        <v>#N/A</v>
      </c>
      <c r="AA278" s="46" t="e">
        <f>J278-I278-VLOOKUP(B278, 'Пред.отч_разрез МО_ГП'!B:AA, 9, FALSE)</f>
        <v>#N/A</v>
      </c>
      <c r="AB278" s="81" t="e">
        <f>L278-K278-VLOOKUP(B278, 'Пред.отч_разрез МО_ГП'!B:AA, 11, FALSE)</f>
        <v>#N/A</v>
      </c>
      <c r="AC278" s="81" t="e">
        <f>N278-M278-VLOOKUP(B278, 'Пред.отч_разрез МО_ГП'!B:AA, 13, FALSE)</f>
        <v>#N/A</v>
      </c>
      <c r="AD278" s="81" t="e">
        <f>O278-VLOOKUP(B278, 'Пред.отч_разрез МО_ГП'!B:AA, 14, FALSE)</f>
        <v>#N/A</v>
      </c>
      <c r="AE278" s="81" t="e">
        <f>Q278-P278-VLOOKUP(B278, 'Пред.отч_разрез МО_ГП'!B:AA, 16, FALSE)</f>
        <v>#N/A</v>
      </c>
      <c r="AF278" s="81" t="e">
        <f>S278-R278-VLOOKUP(B278, 'Пред.отч_разрез МО_ГП'!B:AA, 18, FALSE)</f>
        <v>#N/A</v>
      </c>
      <c r="AG278" s="81" t="e">
        <f>U278-T278-VLOOKUP(B278, 'Пред.отч_разрез МО_ГП'!B:AA, 20, FALSE)</f>
        <v>#N/A</v>
      </c>
    </row>
    <row r="279" spans="1:33" ht="15" customHeight="1" x14ac:dyDescent="0.25">
      <c r="A279" s="22">
        <v>273</v>
      </c>
      <c r="B279" s="31"/>
      <c r="C279" s="47"/>
      <c r="D279" s="47"/>
      <c r="E279" s="47"/>
      <c r="F279" s="47"/>
      <c r="G279" s="47"/>
      <c r="H279" s="47"/>
      <c r="I279" s="47"/>
      <c r="J279" s="47"/>
      <c r="K279" s="47"/>
      <c r="L279" s="47"/>
      <c r="M279" s="47"/>
      <c r="N279" s="47"/>
      <c r="O279" s="47"/>
      <c r="P279" s="47"/>
      <c r="Q279" s="47"/>
      <c r="R279" s="47"/>
      <c r="S279" s="47"/>
      <c r="T279" s="47"/>
      <c r="U279" s="47"/>
      <c r="W279" s="22">
        <f t="shared" si="5"/>
        <v>0</v>
      </c>
      <c r="X279" s="46" t="e">
        <f>D279-C279-VLOOKUP(B279, 'Пред.отч_разрез МО_ГП'!B:AA, 3, FALSE)</f>
        <v>#N/A</v>
      </c>
      <c r="Y279" s="46" t="e">
        <f>F279-E279-VLOOKUP(B279, 'Пред.отч_разрез МО_ГП'!B:AA, 5, FALSE)</f>
        <v>#N/A</v>
      </c>
      <c r="Z279" s="46" t="e">
        <f>H279-G279-VLOOKUP(B279, 'Пред.отч_разрез МО_ГП'!B:AA, 7, FALSE)</f>
        <v>#N/A</v>
      </c>
      <c r="AA279" s="46" t="e">
        <f>J279-I279-VLOOKUP(B279, 'Пред.отч_разрез МО_ГП'!B:AA, 9, FALSE)</f>
        <v>#N/A</v>
      </c>
      <c r="AB279" s="81" t="e">
        <f>L279-K279-VLOOKUP(B279, 'Пред.отч_разрез МО_ГП'!B:AA, 11, FALSE)</f>
        <v>#N/A</v>
      </c>
      <c r="AC279" s="81" t="e">
        <f>N279-M279-VLOOKUP(B279, 'Пред.отч_разрез МО_ГП'!B:AA, 13, FALSE)</f>
        <v>#N/A</v>
      </c>
      <c r="AD279" s="81" t="e">
        <f>O279-VLOOKUP(B279, 'Пред.отч_разрез МО_ГП'!B:AA, 14, FALSE)</f>
        <v>#N/A</v>
      </c>
      <c r="AE279" s="81" t="e">
        <f>Q279-P279-VLOOKUP(B279, 'Пред.отч_разрез МО_ГП'!B:AA, 16, FALSE)</f>
        <v>#N/A</v>
      </c>
      <c r="AF279" s="81" t="e">
        <f>S279-R279-VLOOKUP(B279, 'Пред.отч_разрез МО_ГП'!B:AA, 18, FALSE)</f>
        <v>#N/A</v>
      </c>
      <c r="AG279" s="81" t="e">
        <f>U279-T279-VLOOKUP(B279, 'Пред.отч_разрез МО_ГП'!B:AA, 20, FALSE)</f>
        <v>#N/A</v>
      </c>
    </row>
    <row r="280" spans="1:33" ht="15" customHeight="1" x14ac:dyDescent="0.25">
      <c r="A280" s="22">
        <v>274</v>
      </c>
      <c r="B280" s="31"/>
      <c r="C280" s="47"/>
      <c r="D280" s="47"/>
      <c r="E280" s="47"/>
      <c r="F280" s="47"/>
      <c r="G280" s="47"/>
      <c r="H280" s="47"/>
      <c r="I280" s="47"/>
      <c r="J280" s="47"/>
      <c r="K280" s="47"/>
      <c r="L280" s="47"/>
      <c r="M280" s="47"/>
      <c r="N280" s="47"/>
      <c r="O280" s="47"/>
      <c r="P280" s="47"/>
      <c r="Q280" s="47"/>
      <c r="R280" s="47"/>
      <c r="S280" s="47"/>
      <c r="T280" s="47"/>
      <c r="U280" s="47"/>
      <c r="W280" s="22">
        <f t="shared" si="5"/>
        <v>0</v>
      </c>
      <c r="X280" s="46" t="e">
        <f>D280-C280-VLOOKUP(B280, 'Пред.отч_разрез МО_ГП'!B:AA, 3, FALSE)</f>
        <v>#N/A</v>
      </c>
      <c r="Y280" s="46" t="e">
        <f>F280-E280-VLOOKUP(B280, 'Пред.отч_разрез МО_ГП'!B:AA, 5, FALSE)</f>
        <v>#N/A</v>
      </c>
      <c r="Z280" s="46" t="e">
        <f>H280-G280-VLOOKUP(B280, 'Пред.отч_разрез МО_ГП'!B:AA, 7, FALSE)</f>
        <v>#N/A</v>
      </c>
      <c r="AA280" s="46" t="e">
        <f>J280-I280-VLOOKUP(B280, 'Пред.отч_разрез МО_ГП'!B:AA, 9, FALSE)</f>
        <v>#N/A</v>
      </c>
      <c r="AB280" s="81" t="e">
        <f>L280-K280-VLOOKUP(B280, 'Пред.отч_разрез МО_ГП'!B:AA, 11, FALSE)</f>
        <v>#N/A</v>
      </c>
      <c r="AC280" s="81" t="e">
        <f>N280-M280-VLOOKUP(B280, 'Пред.отч_разрез МО_ГП'!B:AA, 13, FALSE)</f>
        <v>#N/A</v>
      </c>
      <c r="AD280" s="81" t="e">
        <f>O280-VLOOKUP(B280, 'Пред.отч_разрез МО_ГП'!B:AA, 14, FALSE)</f>
        <v>#N/A</v>
      </c>
      <c r="AE280" s="81" t="e">
        <f>Q280-P280-VLOOKUP(B280, 'Пред.отч_разрез МО_ГП'!B:AA, 16, FALSE)</f>
        <v>#N/A</v>
      </c>
      <c r="AF280" s="81" t="e">
        <f>S280-R280-VLOOKUP(B280, 'Пред.отч_разрез МО_ГП'!B:AA, 18, FALSE)</f>
        <v>#N/A</v>
      </c>
      <c r="AG280" s="81" t="e">
        <f>U280-T280-VLOOKUP(B280, 'Пред.отч_разрез МО_ГП'!B:AA, 20, FALSE)</f>
        <v>#N/A</v>
      </c>
    </row>
    <row r="281" spans="1:33" ht="15" customHeight="1" x14ac:dyDescent="0.25">
      <c r="A281" s="22">
        <v>275</v>
      </c>
      <c r="B281" s="31"/>
      <c r="C281" s="47"/>
      <c r="D281" s="47"/>
      <c r="E281" s="47"/>
      <c r="F281" s="47"/>
      <c r="G281" s="47"/>
      <c r="H281" s="47"/>
      <c r="I281" s="47"/>
      <c r="J281" s="47"/>
      <c r="K281" s="47"/>
      <c r="L281" s="47"/>
      <c r="M281" s="47"/>
      <c r="N281" s="47"/>
      <c r="O281" s="47"/>
      <c r="P281" s="47"/>
      <c r="Q281" s="47"/>
      <c r="R281" s="47"/>
      <c r="S281" s="47"/>
      <c r="T281" s="47"/>
      <c r="U281" s="47"/>
      <c r="W281" s="22">
        <f t="shared" si="5"/>
        <v>0</v>
      </c>
      <c r="X281" s="46" t="e">
        <f>D281-C281-VLOOKUP(B281, 'Пред.отч_разрез МО_ГП'!B:AA, 3, FALSE)</f>
        <v>#N/A</v>
      </c>
      <c r="Y281" s="46" t="e">
        <f>F281-E281-VLOOKUP(B281, 'Пред.отч_разрез МО_ГП'!B:AA, 5, FALSE)</f>
        <v>#N/A</v>
      </c>
      <c r="Z281" s="46" t="e">
        <f>H281-G281-VLOOKUP(B281, 'Пред.отч_разрез МО_ГП'!B:AA, 7, FALSE)</f>
        <v>#N/A</v>
      </c>
      <c r="AA281" s="46" t="e">
        <f>J281-I281-VLOOKUP(B281, 'Пред.отч_разрез МО_ГП'!B:AA, 9, FALSE)</f>
        <v>#N/A</v>
      </c>
      <c r="AB281" s="81" t="e">
        <f>L281-K281-VLOOKUP(B281, 'Пред.отч_разрез МО_ГП'!B:AA, 11, FALSE)</f>
        <v>#N/A</v>
      </c>
      <c r="AC281" s="81" t="e">
        <f>N281-M281-VLOOKUP(B281, 'Пред.отч_разрез МО_ГП'!B:AA, 13, FALSE)</f>
        <v>#N/A</v>
      </c>
      <c r="AD281" s="81" t="e">
        <f>O281-VLOOKUP(B281, 'Пред.отч_разрез МО_ГП'!B:AA, 14, FALSE)</f>
        <v>#N/A</v>
      </c>
      <c r="AE281" s="81" t="e">
        <f>Q281-P281-VLOOKUP(B281, 'Пред.отч_разрез МО_ГП'!B:AA, 16, FALSE)</f>
        <v>#N/A</v>
      </c>
      <c r="AF281" s="81" t="e">
        <f>S281-R281-VLOOKUP(B281, 'Пред.отч_разрез МО_ГП'!B:AA, 18, FALSE)</f>
        <v>#N/A</v>
      </c>
      <c r="AG281" s="81" t="e">
        <f>U281-T281-VLOOKUP(B281, 'Пред.отч_разрез МО_ГП'!B:AA, 20, FALSE)</f>
        <v>#N/A</v>
      </c>
    </row>
    <row r="282" spans="1:33" ht="15" customHeight="1" x14ac:dyDescent="0.25">
      <c r="A282" s="22">
        <v>276</v>
      </c>
      <c r="B282" s="31"/>
      <c r="C282" s="47"/>
      <c r="D282" s="47"/>
      <c r="E282" s="47"/>
      <c r="F282" s="47"/>
      <c r="G282" s="47"/>
      <c r="H282" s="47"/>
      <c r="I282" s="47"/>
      <c r="J282" s="47"/>
      <c r="K282" s="47"/>
      <c r="L282" s="47"/>
      <c r="M282" s="47"/>
      <c r="N282" s="47"/>
      <c r="O282" s="47"/>
      <c r="P282" s="47"/>
      <c r="Q282" s="47"/>
      <c r="R282" s="47"/>
      <c r="S282" s="47"/>
      <c r="T282" s="47"/>
      <c r="U282" s="47"/>
      <c r="W282" s="22">
        <f t="shared" si="5"/>
        <v>0</v>
      </c>
      <c r="X282" s="46" t="e">
        <f>D282-C282-VLOOKUP(B282, 'Пред.отч_разрез МО_ГП'!B:AA, 3, FALSE)</f>
        <v>#N/A</v>
      </c>
      <c r="Y282" s="46" t="e">
        <f>F282-E282-VLOOKUP(B282, 'Пред.отч_разрез МО_ГП'!B:AA, 5, FALSE)</f>
        <v>#N/A</v>
      </c>
      <c r="Z282" s="46" t="e">
        <f>H282-G282-VLOOKUP(B282, 'Пред.отч_разрез МО_ГП'!B:AA, 7, FALSE)</f>
        <v>#N/A</v>
      </c>
      <c r="AA282" s="46" t="e">
        <f>J282-I282-VLOOKUP(B282, 'Пред.отч_разрез МО_ГП'!B:AA, 9, FALSE)</f>
        <v>#N/A</v>
      </c>
      <c r="AB282" s="81" t="e">
        <f>L282-K282-VLOOKUP(B282, 'Пред.отч_разрез МО_ГП'!B:AA, 11, FALSE)</f>
        <v>#N/A</v>
      </c>
      <c r="AC282" s="81" t="e">
        <f>N282-M282-VLOOKUP(B282, 'Пред.отч_разрез МО_ГП'!B:AA, 13, FALSE)</f>
        <v>#N/A</v>
      </c>
      <c r="AD282" s="81" t="e">
        <f>O282-VLOOKUP(B282, 'Пред.отч_разрез МО_ГП'!B:AA, 14, FALSE)</f>
        <v>#N/A</v>
      </c>
      <c r="AE282" s="81" t="e">
        <f>Q282-P282-VLOOKUP(B282, 'Пред.отч_разрез МО_ГП'!B:AA, 16, FALSE)</f>
        <v>#N/A</v>
      </c>
      <c r="AF282" s="81" t="e">
        <f>S282-R282-VLOOKUP(B282, 'Пред.отч_разрез МО_ГП'!B:AA, 18, FALSE)</f>
        <v>#N/A</v>
      </c>
      <c r="AG282" s="81" t="e">
        <f>U282-T282-VLOOKUP(B282, 'Пред.отч_разрез МО_ГП'!B:AA, 20, FALSE)</f>
        <v>#N/A</v>
      </c>
    </row>
    <row r="283" spans="1:33" ht="15" customHeight="1" x14ac:dyDescent="0.25">
      <c r="A283" s="22">
        <v>277</v>
      </c>
      <c r="B283" s="31"/>
      <c r="C283" s="47"/>
      <c r="D283" s="47"/>
      <c r="E283" s="47"/>
      <c r="F283" s="47"/>
      <c r="G283" s="47"/>
      <c r="H283" s="47"/>
      <c r="I283" s="47"/>
      <c r="J283" s="47"/>
      <c r="K283" s="47"/>
      <c r="L283" s="47"/>
      <c r="M283" s="47"/>
      <c r="N283" s="47"/>
      <c r="O283" s="47"/>
      <c r="P283" s="47"/>
      <c r="Q283" s="47"/>
      <c r="R283" s="47"/>
      <c r="S283" s="47"/>
      <c r="T283" s="47"/>
      <c r="U283" s="47"/>
      <c r="W283" s="22">
        <f t="shared" si="5"/>
        <v>0</v>
      </c>
      <c r="X283" s="46" t="e">
        <f>D283-C283-VLOOKUP(B283, 'Пред.отч_разрез МО_ГП'!B:AA, 3, FALSE)</f>
        <v>#N/A</v>
      </c>
      <c r="Y283" s="46" t="e">
        <f>F283-E283-VLOOKUP(B283, 'Пред.отч_разрез МО_ГП'!B:AA, 5, FALSE)</f>
        <v>#N/A</v>
      </c>
      <c r="Z283" s="46" t="e">
        <f>H283-G283-VLOOKUP(B283, 'Пред.отч_разрез МО_ГП'!B:AA, 7, FALSE)</f>
        <v>#N/A</v>
      </c>
      <c r="AA283" s="46" t="e">
        <f>J283-I283-VLOOKUP(B283, 'Пред.отч_разрез МО_ГП'!B:AA, 9, FALSE)</f>
        <v>#N/A</v>
      </c>
      <c r="AB283" s="81" t="e">
        <f>L283-K283-VLOOKUP(B283, 'Пред.отч_разрез МО_ГП'!B:AA, 11, FALSE)</f>
        <v>#N/A</v>
      </c>
      <c r="AC283" s="81" t="e">
        <f>N283-M283-VLOOKUP(B283, 'Пред.отч_разрез МО_ГП'!B:AA, 13, FALSE)</f>
        <v>#N/A</v>
      </c>
      <c r="AD283" s="81" t="e">
        <f>O283-VLOOKUP(B283, 'Пред.отч_разрез МО_ГП'!B:AA, 14, FALSE)</f>
        <v>#N/A</v>
      </c>
      <c r="AE283" s="81" t="e">
        <f>Q283-P283-VLOOKUP(B283, 'Пред.отч_разрез МО_ГП'!B:AA, 16, FALSE)</f>
        <v>#N/A</v>
      </c>
      <c r="AF283" s="81" t="e">
        <f>S283-R283-VLOOKUP(B283, 'Пред.отч_разрез МО_ГП'!B:AA, 18, FALSE)</f>
        <v>#N/A</v>
      </c>
      <c r="AG283" s="81" t="e">
        <f>U283-T283-VLOOKUP(B283, 'Пред.отч_разрез МО_ГП'!B:AA, 20, FALSE)</f>
        <v>#N/A</v>
      </c>
    </row>
    <row r="284" spans="1:33" ht="15" customHeight="1" x14ac:dyDescent="0.25">
      <c r="A284" s="22">
        <v>278</v>
      </c>
      <c r="B284" s="31"/>
      <c r="C284" s="47"/>
      <c r="D284" s="47"/>
      <c r="E284" s="47"/>
      <c r="F284" s="47"/>
      <c r="G284" s="47"/>
      <c r="H284" s="47"/>
      <c r="I284" s="47"/>
      <c r="J284" s="47"/>
      <c r="K284" s="47"/>
      <c r="L284" s="47"/>
      <c r="M284" s="47"/>
      <c r="N284" s="47"/>
      <c r="O284" s="47"/>
      <c r="P284" s="47"/>
      <c r="Q284" s="47"/>
      <c r="R284" s="47"/>
      <c r="S284" s="47"/>
      <c r="T284" s="47"/>
      <c r="U284" s="47"/>
      <c r="W284" s="22">
        <f t="shared" si="5"/>
        <v>0</v>
      </c>
      <c r="X284" s="46" t="e">
        <f>D284-C284-VLOOKUP(B284, 'Пред.отч_разрез МО_ГП'!B:AA, 3, FALSE)</f>
        <v>#N/A</v>
      </c>
      <c r="Y284" s="46" t="e">
        <f>F284-E284-VLOOKUP(B284, 'Пред.отч_разрез МО_ГП'!B:AA, 5, FALSE)</f>
        <v>#N/A</v>
      </c>
      <c r="Z284" s="46" t="e">
        <f>H284-G284-VLOOKUP(B284, 'Пред.отч_разрез МО_ГП'!B:AA, 7, FALSE)</f>
        <v>#N/A</v>
      </c>
      <c r="AA284" s="46" t="e">
        <f>J284-I284-VLOOKUP(B284, 'Пред.отч_разрез МО_ГП'!B:AA, 9, FALSE)</f>
        <v>#N/A</v>
      </c>
      <c r="AB284" s="81" t="e">
        <f>L284-K284-VLOOKUP(B284, 'Пред.отч_разрез МО_ГП'!B:AA, 11, FALSE)</f>
        <v>#N/A</v>
      </c>
      <c r="AC284" s="81" t="e">
        <f>N284-M284-VLOOKUP(B284, 'Пред.отч_разрез МО_ГП'!B:AA, 13, FALSE)</f>
        <v>#N/A</v>
      </c>
      <c r="AD284" s="81" t="e">
        <f>O284-VLOOKUP(B284, 'Пред.отч_разрез МО_ГП'!B:AA, 14, FALSE)</f>
        <v>#N/A</v>
      </c>
      <c r="AE284" s="81" t="e">
        <f>Q284-P284-VLOOKUP(B284, 'Пред.отч_разрез МО_ГП'!B:AA, 16, FALSE)</f>
        <v>#N/A</v>
      </c>
      <c r="AF284" s="81" t="e">
        <f>S284-R284-VLOOKUP(B284, 'Пред.отч_разрез МО_ГП'!B:AA, 18, FALSE)</f>
        <v>#N/A</v>
      </c>
      <c r="AG284" s="81" t="e">
        <f>U284-T284-VLOOKUP(B284, 'Пред.отч_разрез МО_ГП'!B:AA, 20, FALSE)</f>
        <v>#N/A</v>
      </c>
    </row>
    <row r="285" spans="1:33" ht="15" customHeight="1" x14ac:dyDescent="0.25">
      <c r="A285" s="22">
        <v>279</v>
      </c>
      <c r="B285" s="31"/>
      <c r="C285" s="47"/>
      <c r="D285" s="47"/>
      <c r="E285" s="47"/>
      <c r="F285" s="47"/>
      <c r="G285" s="47"/>
      <c r="H285" s="47"/>
      <c r="I285" s="47"/>
      <c r="J285" s="47"/>
      <c r="K285" s="47"/>
      <c r="L285" s="47"/>
      <c r="M285" s="47"/>
      <c r="N285" s="47"/>
      <c r="O285" s="47"/>
      <c r="P285" s="47"/>
      <c r="Q285" s="47"/>
      <c r="R285" s="47"/>
      <c r="S285" s="47"/>
      <c r="T285" s="47"/>
      <c r="U285" s="47"/>
      <c r="W285" s="22">
        <f t="shared" si="5"/>
        <v>0</v>
      </c>
      <c r="X285" s="46" t="e">
        <f>D285-C285-VLOOKUP(B285, 'Пред.отч_разрез МО_ГП'!B:AA, 3, FALSE)</f>
        <v>#N/A</v>
      </c>
      <c r="Y285" s="46" t="e">
        <f>F285-E285-VLOOKUP(B285, 'Пред.отч_разрез МО_ГП'!B:AA, 5, FALSE)</f>
        <v>#N/A</v>
      </c>
      <c r="Z285" s="46" t="e">
        <f>H285-G285-VLOOKUP(B285, 'Пред.отч_разрез МО_ГП'!B:AA, 7, FALSE)</f>
        <v>#N/A</v>
      </c>
      <c r="AA285" s="46" t="e">
        <f>J285-I285-VLOOKUP(B285, 'Пред.отч_разрез МО_ГП'!B:AA, 9, FALSE)</f>
        <v>#N/A</v>
      </c>
      <c r="AB285" s="81" t="e">
        <f>L285-K285-VLOOKUP(B285, 'Пред.отч_разрез МО_ГП'!B:AA, 11, FALSE)</f>
        <v>#N/A</v>
      </c>
      <c r="AC285" s="81" t="e">
        <f>N285-M285-VLOOKUP(B285, 'Пред.отч_разрез МО_ГП'!B:AA, 13, FALSE)</f>
        <v>#N/A</v>
      </c>
      <c r="AD285" s="81" t="e">
        <f>O285-VLOOKUP(B285, 'Пред.отч_разрез МО_ГП'!B:AA, 14, FALSE)</f>
        <v>#N/A</v>
      </c>
      <c r="AE285" s="81" t="e">
        <f>Q285-P285-VLOOKUP(B285, 'Пред.отч_разрез МО_ГП'!B:AA, 16, FALSE)</f>
        <v>#N/A</v>
      </c>
      <c r="AF285" s="81" t="e">
        <f>S285-R285-VLOOKUP(B285, 'Пред.отч_разрез МО_ГП'!B:AA, 18, FALSE)</f>
        <v>#N/A</v>
      </c>
      <c r="AG285" s="81" t="e">
        <f>U285-T285-VLOOKUP(B285, 'Пред.отч_разрез МО_ГП'!B:AA, 20, FALSE)</f>
        <v>#N/A</v>
      </c>
    </row>
    <row r="286" spans="1:33" ht="15" customHeight="1" x14ac:dyDescent="0.25">
      <c r="A286" s="22">
        <v>280</v>
      </c>
      <c r="B286" s="31"/>
      <c r="C286" s="47"/>
      <c r="D286" s="47"/>
      <c r="E286" s="47"/>
      <c r="F286" s="47"/>
      <c r="G286" s="47"/>
      <c r="H286" s="47"/>
      <c r="I286" s="47"/>
      <c r="J286" s="47"/>
      <c r="K286" s="47"/>
      <c r="L286" s="47"/>
      <c r="M286" s="47"/>
      <c r="N286" s="47"/>
      <c r="O286" s="47"/>
      <c r="P286" s="47"/>
      <c r="Q286" s="47"/>
      <c r="R286" s="47"/>
      <c r="S286" s="47"/>
      <c r="T286" s="47"/>
      <c r="U286" s="47"/>
      <c r="W286" s="22">
        <f t="shared" si="5"/>
        <v>0</v>
      </c>
      <c r="X286" s="46" t="e">
        <f>D286-C286-VLOOKUP(B286, 'Пред.отч_разрез МО_ГП'!B:AA, 3, FALSE)</f>
        <v>#N/A</v>
      </c>
      <c r="Y286" s="46" t="e">
        <f>F286-E286-VLOOKUP(B286, 'Пред.отч_разрез МО_ГП'!B:AA, 5, FALSE)</f>
        <v>#N/A</v>
      </c>
      <c r="Z286" s="46" t="e">
        <f>H286-G286-VLOOKUP(B286, 'Пред.отч_разрез МО_ГП'!B:AA, 7, FALSE)</f>
        <v>#N/A</v>
      </c>
      <c r="AA286" s="46" t="e">
        <f>J286-I286-VLOOKUP(B286, 'Пред.отч_разрез МО_ГП'!B:AA, 9, FALSE)</f>
        <v>#N/A</v>
      </c>
      <c r="AB286" s="81" t="e">
        <f>L286-K286-VLOOKUP(B286, 'Пред.отч_разрез МО_ГП'!B:AA, 11, FALSE)</f>
        <v>#N/A</v>
      </c>
      <c r="AC286" s="81" t="e">
        <f>N286-M286-VLOOKUP(B286, 'Пред.отч_разрез МО_ГП'!B:AA, 13, FALSE)</f>
        <v>#N/A</v>
      </c>
      <c r="AD286" s="81" t="e">
        <f>O286-VLOOKUP(B286, 'Пред.отч_разрез МО_ГП'!B:AA, 14, FALSE)</f>
        <v>#N/A</v>
      </c>
      <c r="AE286" s="81" t="e">
        <f>Q286-P286-VLOOKUP(B286, 'Пред.отч_разрез МО_ГП'!B:AA, 16, FALSE)</f>
        <v>#N/A</v>
      </c>
      <c r="AF286" s="81" t="e">
        <f>S286-R286-VLOOKUP(B286, 'Пред.отч_разрез МО_ГП'!B:AA, 18, FALSE)</f>
        <v>#N/A</v>
      </c>
      <c r="AG286" s="81" t="e">
        <f>U286-T286-VLOOKUP(B286, 'Пред.отч_разрез МО_ГП'!B:AA, 20, FALSE)</f>
        <v>#N/A</v>
      </c>
    </row>
    <row r="287" spans="1:33" ht="15" customHeight="1" x14ac:dyDescent="0.25">
      <c r="A287" s="22">
        <v>281</v>
      </c>
      <c r="B287" s="31"/>
      <c r="C287" s="47"/>
      <c r="D287" s="47"/>
      <c r="E287" s="47"/>
      <c r="F287" s="47"/>
      <c r="G287" s="47"/>
      <c r="H287" s="47"/>
      <c r="I287" s="47"/>
      <c r="J287" s="47"/>
      <c r="K287" s="47"/>
      <c r="L287" s="47"/>
      <c r="M287" s="47"/>
      <c r="N287" s="47"/>
      <c r="O287" s="47"/>
      <c r="P287" s="47"/>
      <c r="Q287" s="47"/>
      <c r="R287" s="47"/>
      <c r="S287" s="47"/>
      <c r="T287" s="47"/>
      <c r="U287" s="47"/>
      <c r="W287" s="22">
        <f t="shared" si="5"/>
        <v>0</v>
      </c>
      <c r="X287" s="46" t="e">
        <f>D287-C287-VLOOKUP(B287, 'Пред.отч_разрез МО_ГП'!B:AA, 3, FALSE)</f>
        <v>#N/A</v>
      </c>
      <c r="Y287" s="46" t="e">
        <f>F287-E287-VLOOKUP(B287, 'Пред.отч_разрез МО_ГП'!B:AA, 5, FALSE)</f>
        <v>#N/A</v>
      </c>
      <c r="Z287" s="46" t="e">
        <f>H287-G287-VLOOKUP(B287, 'Пред.отч_разрез МО_ГП'!B:AA, 7, FALSE)</f>
        <v>#N/A</v>
      </c>
      <c r="AA287" s="46" t="e">
        <f>J287-I287-VLOOKUP(B287, 'Пред.отч_разрез МО_ГП'!B:AA, 9, FALSE)</f>
        <v>#N/A</v>
      </c>
      <c r="AB287" s="81" t="e">
        <f>L287-K287-VLOOKUP(B287, 'Пред.отч_разрез МО_ГП'!B:AA, 11, FALSE)</f>
        <v>#N/A</v>
      </c>
      <c r="AC287" s="81" t="e">
        <f>N287-M287-VLOOKUP(B287, 'Пред.отч_разрез МО_ГП'!B:AA, 13, FALSE)</f>
        <v>#N/A</v>
      </c>
      <c r="AD287" s="81" t="e">
        <f>O287-VLOOKUP(B287, 'Пред.отч_разрез МО_ГП'!B:AA, 14, FALSE)</f>
        <v>#N/A</v>
      </c>
      <c r="AE287" s="81" t="e">
        <f>Q287-P287-VLOOKUP(B287, 'Пред.отч_разрез МО_ГП'!B:AA, 16, FALSE)</f>
        <v>#N/A</v>
      </c>
      <c r="AF287" s="81" t="e">
        <f>S287-R287-VLOOKUP(B287, 'Пред.отч_разрез МО_ГП'!B:AA, 18, FALSE)</f>
        <v>#N/A</v>
      </c>
      <c r="AG287" s="81" t="e">
        <f>U287-T287-VLOOKUP(B287, 'Пред.отч_разрез МО_ГП'!B:AA, 20, FALSE)</f>
        <v>#N/A</v>
      </c>
    </row>
    <row r="288" spans="1:33" ht="15" customHeight="1" x14ac:dyDescent="0.25">
      <c r="A288" s="22">
        <v>282</v>
      </c>
      <c r="B288" s="31"/>
      <c r="C288" s="47"/>
      <c r="D288" s="47"/>
      <c r="E288" s="47"/>
      <c r="F288" s="47"/>
      <c r="G288" s="47"/>
      <c r="H288" s="47"/>
      <c r="I288" s="47"/>
      <c r="J288" s="47"/>
      <c r="K288" s="47"/>
      <c r="L288" s="47"/>
      <c r="M288" s="47"/>
      <c r="N288" s="47"/>
      <c r="O288" s="47"/>
      <c r="P288" s="47"/>
      <c r="Q288" s="47"/>
      <c r="R288" s="47"/>
      <c r="S288" s="47"/>
      <c r="T288" s="47"/>
      <c r="U288" s="47"/>
      <c r="W288" s="22">
        <f t="shared" si="5"/>
        <v>0</v>
      </c>
      <c r="X288" s="46" t="e">
        <f>D288-C288-VLOOKUP(B288, 'Пред.отч_разрез МО_ГП'!B:AA, 3, FALSE)</f>
        <v>#N/A</v>
      </c>
      <c r="Y288" s="46" t="e">
        <f>F288-E288-VLOOKUP(B288, 'Пред.отч_разрез МО_ГП'!B:AA, 5, FALSE)</f>
        <v>#N/A</v>
      </c>
      <c r="Z288" s="46" t="e">
        <f>H288-G288-VLOOKUP(B288, 'Пред.отч_разрез МО_ГП'!B:AA, 7, FALSE)</f>
        <v>#N/A</v>
      </c>
      <c r="AA288" s="46" t="e">
        <f>J288-I288-VLOOKUP(B288, 'Пред.отч_разрез МО_ГП'!B:AA, 9, FALSE)</f>
        <v>#N/A</v>
      </c>
      <c r="AB288" s="81" t="e">
        <f>L288-K288-VLOOKUP(B288, 'Пред.отч_разрез МО_ГП'!B:AA, 11, FALSE)</f>
        <v>#N/A</v>
      </c>
      <c r="AC288" s="81" t="e">
        <f>N288-M288-VLOOKUP(B288, 'Пред.отч_разрез МО_ГП'!B:AA, 13, FALSE)</f>
        <v>#N/A</v>
      </c>
      <c r="AD288" s="81" t="e">
        <f>O288-VLOOKUP(B288, 'Пред.отч_разрез МО_ГП'!B:AA, 14, FALSE)</f>
        <v>#N/A</v>
      </c>
      <c r="AE288" s="81" t="e">
        <f>Q288-P288-VLOOKUP(B288, 'Пред.отч_разрез МО_ГП'!B:AA, 16, FALSE)</f>
        <v>#N/A</v>
      </c>
      <c r="AF288" s="81" t="e">
        <f>S288-R288-VLOOKUP(B288, 'Пред.отч_разрез МО_ГП'!B:AA, 18, FALSE)</f>
        <v>#N/A</v>
      </c>
      <c r="AG288" s="81" t="e">
        <f>U288-T288-VLOOKUP(B288, 'Пред.отч_разрез МО_ГП'!B:AA, 20, FALSE)</f>
        <v>#N/A</v>
      </c>
    </row>
    <row r="289" spans="1:33" ht="15" customHeight="1" x14ac:dyDescent="0.25">
      <c r="A289" s="22">
        <v>283</v>
      </c>
      <c r="B289" s="31"/>
      <c r="C289" s="47"/>
      <c r="D289" s="47"/>
      <c r="E289" s="47"/>
      <c r="F289" s="47"/>
      <c r="G289" s="47"/>
      <c r="H289" s="47"/>
      <c r="I289" s="47"/>
      <c r="J289" s="47"/>
      <c r="K289" s="47"/>
      <c r="L289" s="47"/>
      <c r="M289" s="47"/>
      <c r="N289" s="47"/>
      <c r="O289" s="47"/>
      <c r="P289" s="47"/>
      <c r="Q289" s="47"/>
      <c r="R289" s="47"/>
      <c r="S289" s="47"/>
      <c r="T289" s="47"/>
      <c r="U289" s="47"/>
      <c r="W289" s="22">
        <f t="shared" si="5"/>
        <v>0</v>
      </c>
      <c r="X289" s="46" t="e">
        <f>D289-C289-VLOOKUP(B289, 'Пред.отч_разрез МО_ГП'!B:AA, 3, FALSE)</f>
        <v>#N/A</v>
      </c>
      <c r="Y289" s="46" t="e">
        <f>F289-E289-VLOOKUP(B289, 'Пред.отч_разрез МО_ГП'!B:AA, 5, FALSE)</f>
        <v>#N/A</v>
      </c>
      <c r="Z289" s="46" t="e">
        <f>H289-G289-VLOOKUP(B289, 'Пред.отч_разрез МО_ГП'!B:AA, 7, FALSE)</f>
        <v>#N/A</v>
      </c>
      <c r="AA289" s="46" t="e">
        <f>J289-I289-VLOOKUP(B289, 'Пред.отч_разрез МО_ГП'!B:AA, 9, FALSE)</f>
        <v>#N/A</v>
      </c>
      <c r="AB289" s="81" t="e">
        <f>L289-K289-VLOOKUP(B289, 'Пред.отч_разрез МО_ГП'!B:AA, 11, FALSE)</f>
        <v>#N/A</v>
      </c>
      <c r="AC289" s="81" t="e">
        <f>N289-M289-VLOOKUP(B289, 'Пред.отч_разрез МО_ГП'!B:AA, 13, FALSE)</f>
        <v>#N/A</v>
      </c>
      <c r="AD289" s="81" t="e">
        <f>O289-VLOOKUP(B289, 'Пред.отч_разрез МО_ГП'!B:AA, 14, FALSE)</f>
        <v>#N/A</v>
      </c>
      <c r="AE289" s="81" t="e">
        <f>Q289-P289-VLOOKUP(B289, 'Пред.отч_разрез МО_ГП'!B:AA, 16, FALSE)</f>
        <v>#N/A</v>
      </c>
      <c r="AF289" s="81" t="e">
        <f>S289-R289-VLOOKUP(B289, 'Пред.отч_разрез МО_ГП'!B:AA, 18, FALSE)</f>
        <v>#N/A</v>
      </c>
      <c r="AG289" s="81" t="e">
        <f>U289-T289-VLOOKUP(B289, 'Пред.отч_разрез МО_ГП'!B:AA, 20, FALSE)</f>
        <v>#N/A</v>
      </c>
    </row>
    <row r="290" spans="1:33" ht="15" customHeight="1" x14ac:dyDescent="0.25">
      <c r="A290" s="22">
        <v>284</v>
      </c>
      <c r="B290" s="31"/>
      <c r="C290" s="47"/>
      <c r="D290" s="47"/>
      <c r="E290" s="47"/>
      <c r="F290" s="47"/>
      <c r="G290" s="47"/>
      <c r="H290" s="47"/>
      <c r="I290" s="47"/>
      <c r="J290" s="47"/>
      <c r="K290" s="47"/>
      <c r="L290" s="47"/>
      <c r="M290" s="47"/>
      <c r="N290" s="47"/>
      <c r="O290" s="47"/>
      <c r="P290" s="47"/>
      <c r="Q290" s="47"/>
      <c r="R290" s="47"/>
      <c r="S290" s="47"/>
      <c r="T290" s="47"/>
      <c r="U290" s="47"/>
      <c r="W290" s="22">
        <f t="shared" si="5"/>
        <v>0</v>
      </c>
      <c r="X290" s="46" t="e">
        <f>D290-C290-VLOOKUP(B290, 'Пред.отч_разрез МО_ГП'!B:AA, 3, FALSE)</f>
        <v>#N/A</v>
      </c>
      <c r="Y290" s="46" t="e">
        <f>F290-E290-VLOOKUP(B290, 'Пред.отч_разрез МО_ГП'!B:AA, 5, FALSE)</f>
        <v>#N/A</v>
      </c>
      <c r="Z290" s="46" t="e">
        <f>H290-G290-VLOOKUP(B290, 'Пред.отч_разрез МО_ГП'!B:AA, 7, FALSE)</f>
        <v>#N/A</v>
      </c>
      <c r="AA290" s="46" t="e">
        <f>J290-I290-VLOOKUP(B290, 'Пред.отч_разрез МО_ГП'!B:AA, 9, FALSE)</f>
        <v>#N/A</v>
      </c>
      <c r="AB290" s="81" t="e">
        <f>L290-K290-VLOOKUP(B290, 'Пред.отч_разрез МО_ГП'!B:AA, 11, FALSE)</f>
        <v>#N/A</v>
      </c>
      <c r="AC290" s="81" t="e">
        <f>N290-M290-VLOOKUP(B290, 'Пред.отч_разрез МО_ГП'!B:AA, 13, FALSE)</f>
        <v>#N/A</v>
      </c>
      <c r="AD290" s="81" t="e">
        <f>O290-VLOOKUP(B290, 'Пред.отч_разрез МО_ГП'!B:AA, 14, FALSE)</f>
        <v>#N/A</v>
      </c>
      <c r="AE290" s="81" t="e">
        <f>Q290-P290-VLOOKUP(B290, 'Пред.отч_разрез МО_ГП'!B:AA, 16, FALSE)</f>
        <v>#N/A</v>
      </c>
      <c r="AF290" s="81" t="e">
        <f>S290-R290-VLOOKUP(B290, 'Пред.отч_разрез МО_ГП'!B:AA, 18, FALSE)</f>
        <v>#N/A</v>
      </c>
      <c r="AG290" s="81" t="e">
        <f>U290-T290-VLOOKUP(B290, 'Пред.отч_разрез МО_ГП'!B:AA, 20, FALSE)</f>
        <v>#N/A</v>
      </c>
    </row>
    <row r="291" spans="1:33" ht="15" customHeight="1" x14ac:dyDescent="0.25">
      <c r="A291" s="22">
        <v>285</v>
      </c>
      <c r="B291" s="31"/>
      <c r="C291" s="47"/>
      <c r="D291" s="47"/>
      <c r="E291" s="47"/>
      <c r="F291" s="47"/>
      <c r="G291" s="47"/>
      <c r="H291" s="47"/>
      <c r="I291" s="47"/>
      <c r="J291" s="47"/>
      <c r="K291" s="47"/>
      <c r="L291" s="47"/>
      <c r="M291" s="47"/>
      <c r="N291" s="47"/>
      <c r="O291" s="47"/>
      <c r="P291" s="47"/>
      <c r="Q291" s="47"/>
      <c r="R291" s="47"/>
      <c r="S291" s="47"/>
      <c r="T291" s="47"/>
      <c r="U291" s="47"/>
      <c r="W291" s="22">
        <f t="shared" si="5"/>
        <v>0</v>
      </c>
      <c r="X291" s="46" t="e">
        <f>D291-C291-VLOOKUP(B291, 'Пред.отч_разрез МО_ГП'!B:AA, 3, FALSE)</f>
        <v>#N/A</v>
      </c>
      <c r="Y291" s="46" t="e">
        <f>F291-E291-VLOOKUP(B291, 'Пред.отч_разрез МО_ГП'!B:AA, 5, FALSE)</f>
        <v>#N/A</v>
      </c>
      <c r="Z291" s="46" t="e">
        <f>H291-G291-VLOOKUP(B291, 'Пред.отч_разрез МО_ГП'!B:AA, 7, FALSE)</f>
        <v>#N/A</v>
      </c>
      <c r="AA291" s="46" t="e">
        <f>J291-I291-VLOOKUP(B291, 'Пред.отч_разрез МО_ГП'!B:AA, 9, FALSE)</f>
        <v>#N/A</v>
      </c>
      <c r="AB291" s="81" t="e">
        <f>L291-K291-VLOOKUP(B291, 'Пред.отч_разрез МО_ГП'!B:AA, 11, FALSE)</f>
        <v>#N/A</v>
      </c>
      <c r="AC291" s="81" t="e">
        <f>N291-M291-VLOOKUP(B291, 'Пред.отч_разрез МО_ГП'!B:AA, 13, FALSE)</f>
        <v>#N/A</v>
      </c>
      <c r="AD291" s="81" t="e">
        <f>O291-VLOOKUP(B291, 'Пред.отч_разрез МО_ГП'!B:AA, 14, FALSE)</f>
        <v>#N/A</v>
      </c>
      <c r="AE291" s="81" t="e">
        <f>Q291-P291-VLOOKUP(B291, 'Пред.отч_разрез МО_ГП'!B:AA, 16, FALSE)</f>
        <v>#N/A</v>
      </c>
      <c r="AF291" s="81" t="e">
        <f>S291-R291-VLOOKUP(B291, 'Пред.отч_разрез МО_ГП'!B:AA, 18, FALSE)</f>
        <v>#N/A</v>
      </c>
      <c r="AG291" s="81" t="e">
        <f>U291-T291-VLOOKUP(B291, 'Пред.отч_разрез МО_ГП'!B:AA, 20, FALSE)</f>
        <v>#N/A</v>
      </c>
    </row>
    <row r="292" spans="1:33" ht="15" customHeight="1" x14ac:dyDescent="0.25">
      <c r="A292" s="22">
        <v>286</v>
      </c>
      <c r="B292" s="31"/>
      <c r="C292" s="47"/>
      <c r="D292" s="47"/>
      <c r="E292" s="47"/>
      <c r="F292" s="47"/>
      <c r="G292" s="47"/>
      <c r="H292" s="47"/>
      <c r="I292" s="47"/>
      <c r="J292" s="47"/>
      <c r="K292" s="47"/>
      <c r="L292" s="47"/>
      <c r="M292" s="47"/>
      <c r="N292" s="47"/>
      <c r="O292" s="47"/>
      <c r="P292" s="47"/>
      <c r="Q292" s="47"/>
      <c r="R292" s="47"/>
      <c r="S292" s="47"/>
      <c r="T292" s="47"/>
      <c r="U292" s="47"/>
      <c r="W292" s="22">
        <f t="shared" si="5"/>
        <v>0</v>
      </c>
      <c r="X292" s="46" t="e">
        <f>D292-C292-VLOOKUP(B292, 'Пред.отч_разрез МО_ГП'!B:AA, 3, FALSE)</f>
        <v>#N/A</v>
      </c>
      <c r="Y292" s="46" t="e">
        <f>F292-E292-VLOOKUP(B292, 'Пред.отч_разрез МО_ГП'!B:AA, 5, FALSE)</f>
        <v>#N/A</v>
      </c>
      <c r="Z292" s="46" t="e">
        <f>H292-G292-VLOOKUP(B292, 'Пред.отч_разрез МО_ГП'!B:AA, 7, FALSE)</f>
        <v>#N/A</v>
      </c>
      <c r="AA292" s="46" t="e">
        <f>J292-I292-VLOOKUP(B292, 'Пред.отч_разрез МО_ГП'!B:AA, 9, FALSE)</f>
        <v>#N/A</v>
      </c>
      <c r="AB292" s="81" t="e">
        <f>L292-K292-VLOOKUP(B292, 'Пред.отч_разрез МО_ГП'!B:AA, 11, FALSE)</f>
        <v>#N/A</v>
      </c>
      <c r="AC292" s="81" t="e">
        <f>N292-M292-VLOOKUP(B292, 'Пред.отч_разрез МО_ГП'!B:AA, 13, FALSE)</f>
        <v>#N/A</v>
      </c>
      <c r="AD292" s="81" t="e">
        <f>O292-VLOOKUP(B292, 'Пред.отч_разрез МО_ГП'!B:AA, 14, FALSE)</f>
        <v>#N/A</v>
      </c>
      <c r="AE292" s="81" t="e">
        <f>Q292-P292-VLOOKUP(B292, 'Пред.отч_разрез МО_ГП'!B:AA, 16, FALSE)</f>
        <v>#N/A</v>
      </c>
      <c r="AF292" s="81" t="e">
        <f>S292-R292-VLOOKUP(B292, 'Пред.отч_разрез МО_ГП'!B:AA, 18, FALSE)</f>
        <v>#N/A</v>
      </c>
      <c r="AG292" s="81" t="e">
        <f>U292-T292-VLOOKUP(B292, 'Пред.отч_разрез МО_ГП'!B:AA, 20, FALSE)</f>
        <v>#N/A</v>
      </c>
    </row>
    <row r="293" spans="1:33" ht="15" customHeight="1" x14ac:dyDescent="0.25">
      <c r="A293" s="22">
        <v>287</v>
      </c>
      <c r="B293" s="31"/>
      <c r="C293" s="47"/>
      <c r="D293" s="47"/>
      <c r="E293" s="47"/>
      <c r="F293" s="47"/>
      <c r="G293" s="47"/>
      <c r="H293" s="47"/>
      <c r="I293" s="47"/>
      <c r="J293" s="47"/>
      <c r="K293" s="47"/>
      <c r="L293" s="47"/>
      <c r="M293" s="47"/>
      <c r="N293" s="47"/>
      <c r="O293" s="47"/>
      <c r="P293" s="47"/>
      <c r="Q293" s="47"/>
      <c r="R293" s="47"/>
      <c r="S293" s="47"/>
      <c r="T293" s="47"/>
      <c r="U293" s="47"/>
      <c r="W293" s="22">
        <f t="shared" si="5"/>
        <v>0</v>
      </c>
      <c r="X293" s="46" t="e">
        <f>D293-C293-VLOOKUP(B293, 'Пред.отч_разрез МО_ГП'!B:AA, 3, FALSE)</f>
        <v>#N/A</v>
      </c>
      <c r="Y293" s="46" t="e">
        <f>F293-E293-VLOOKUP(B293, 'Пред.отч_разрез МО_ГП'!B:AA, 5, FALSE)</f>
        <v>#N/A</v>
      </c>
      <c r="Z293" s="46" t="e">
        <f>H293-G293-VLOOKUP(B293, 'Пред.отч_разрез МО_ГП'!B:AA, 7, FALSE)</f>
        <v>#N/A</v>
      </c>
      <c r="AA293" s="46" t="e">
        <f>J293-I293-VLOOKUP(B293, 'Пред.отч_разрез МО_ГП'!B:AA, 9, FALSE)</f>
        <v>#N/A</v>
      </c>
      <c r="AB293" s="81" t="e">
        <f>L293-K293-VLOOKUP(B293, 'Пред.отч_разрез МО_ГП'!B:AA, 11, FALSE)</f>
        <v>#N/A</v>
      </c>
      <c r="AC293" s="81" t="e">
        <f>N293-M293-VLOOKUP(B293, 'Пред.отч_разрез МО_ГП'!B:AA, 13, FALSE)</f>
        <v>#N/A</v>
      </c>
      <c r="AD293" s="81" t="e">
        <f>O293-VLOOKUP(B293, 'Пред.отч_разрез МО_ГП'!B:AA, 14, FALSE)</f>
        <v>#N/A</v>
      </c>
      <c r="AE293" s="81" t="e">
        <f>Q293-P293-VLOOKUP(B293, 'Пред.отч_разрез МО_ГП'!B:AA, 16, FALSE)</f>
        <v>#N/A</v>
      </c>
      <c r="AF293" s="81" t="e">
        <f>S293-R293-VLOOKUP(B293, 'Пред.отч_разрез МО_ГП'!B:AA, 18, FALSE)</f>
        <v>#N/A</v>
      </c>
      <c r="AG293" s="81" t="e">
        <f>U293-T293-VLOOKUP(B293, 'Пред.отч_разрез МО_ГП'!B:AA, 20, FALSE)</f>
        <v>#N/A</v>
      </c>
    </row>
    <row r="294" spans="1:33" ht="15" customHeight="1" x14ac:dyDescent="0.25">
      <c r="A294" s="22">
        <v>288</v>
      </c>
      <c r="B294" s="31"/>
      <c r="C294" s="47"/>
      <c r="D294" s="47"/>
      <c r="E294" s="47"/>
      <c r="F294" s="47"/>
      <c r="G294" s="47"/>
      <c r="H294" s="47"/>
      <c r="I294" s="47"/>
      <c r="J294" s="47"/>
      <c r="K294" s="47"/>
      <c r="L294" s="47"/>
      <c r="M294" s="47"/>
      <c r="N294" s="47"/>
      <c r="O294" s="47"/>
      <c r="P294" s="47"/>
      <c r="Q294" s="47"/>
      <c r="R294" s="47"/>
      <c r="S294" s="47"/>
      <c r="T294" s="47"/>
      <c r="U294" s="47"/>
      <c r="W294" s="22">
        <f t="shared" si="5"/>
        <v>0</v>
      </c>
      <c r="X294" s="46" t="e">
        <f>D294-C294-VLOOKUP(B294, 'Пред.отч_разрез МО_ГП'!B:AA, 3, FALSE)</f>
        <v>#N/A</v>
      </c>
      <c r="Y294" s="46" t="e">
        <f>F294-E294-VLOOKUP(B294, 'Пред.отч_разрез МО_ГП'!B:AA, 5, FALSE)</f>
        <v>#N/A</v>
      </c>
      <c r="Z294" s="46" t="e">
        <f>H294-G294-VLOOKUP(B294, 'Пред.отч_разрез МО_ГП'!B:AA, 7, FALSE)</f>
        <v>#N/A</v>
      </c>
      <c r="AA294" s="46" t="e">
        <f>J294-I294-VLOOKUP(B294, 'Пред.отч_разрез МО_ГП'!B:AA, 9, FALSE)</f>
        <v>#N/A</v>
      </c>
      <c r="AB294" s="81" t="e">
        <f>L294-K294-VLOOKUP(B294, 'Пред.отч_разрез МО_ГП'!B:AA, 11, FALSE)</f>
        <v>#N/A</v>
      </c>
      <c r="AC294" s="81" t="e">
        <f>N294-M294-VLOOKUP(B294, 'Пред.отч_разрез МО_ГП'!B:AA, 13, FALSE)</f>
        <v>#N/A</v>
      </c>
      <c r="AD294" s="81" t="e">
        <f>O294-VLOOKUP(B294, 'Пред.отч_разрез МО_ГП'!B:AA, 14, FALSE)</f>
        <v>#N/A</v>
      </c>
      <c r="AE294" s="81" t="e">
        <f>Q294-P294-VLOOKUP(B294, 'Пред.отч_разрез МО_ГП'!B:AA, 16, FALSE)</f>
        <v>#N/A</v>
      </c>
      <c r="AF294" s="81" t="e">
        <f>S294-R294-VLOOKUP(B294, 'Пред.отч_разрез МО_ГП'!B:AA, 18, FALSE)</f>
        <v>#N/A</v>
      </c>
      <c r="AG294" s="81" t="e">
        <f>U294-T294-VLOOKUP(B294, 'Пред.отч_разрез МО_ГП'!B:AA, 20, FALSE)</f>
        <v>#N/A</v>
      </c>
    </row>
    <row r="295" spans="1:33" ht="15" customHeight="1" x14ac:dyDescent="0.25">
      <c r="A295" s="22">
        <v>289</v>
      </c>
      <c r="B295" s="31"/>
      <c r="C295" s="47"/>
      <c r="D295" s="47"/>
      <c r="E295" s="47"/>
      <c r="F295" s="47"/>
      <c r="G295" s="47"/>
      <c r="H295" s="47"/>
      <c r="I295" s="47"/>
      <c r="J295" s="47"/>
      <c r="K295" s="47"/>
      <c r="L295" s="47"/>
      <c r="M295" s="47"/>
      <c r="N295" s="47"/>
      <c r="O295" s="47"/>
      <c r="P295" s="47"/>
      <c r="Q295" s="47"/>
      <c r="R295" s="47"/>
      <c r="S295" s="47"/>
      <c r="T295" s="47"/>
      <c r="U295" s="47"/>
      <c r="W295" s="22">
        <f t="shared" si="5"/>
        <v>0</v>
      </c>
      <c r="X295" s="46" t="e">
        <f>D295-C295-VLOOKUP(B295, 'Пред.отч_разрез МО_ГП'!B:AA, 3, FALSE)</f>
        <v>#N/A</v>
      </c>
      <c r="Y295" s="46" t="e">
        <f>F295-E295-VLOOKUP(B295, 'Пред.отч_разрез МО_ГП'!B:AA, 5, FALSE)</f>
        <v>#N/A</v>
      </c>
      <c r="Z295" s="46" t="e">
        <f>H295-G295-VLOOKUP(B295, 'Пред.отч_разрез МО_ГП'!B:AA, 7, FALSE)</f>
        <v>#N/A</v>
      </c>
      <c r="AA295" s="46" t="e">
        <f>J295-I295-VLOOKUP(B295, 'Пред.отч_разрез МО_ГП'!B:AA, 9, FALSE)</f>
        <v>#N/A</v>
      </c>
      <c r="AB295" s="81" t="e">
        <f>L295-K295-VLOOKUP(B295, 'Пред.отч_разрез МО_ГП'!B:AA, 11, FALSE)</f>
        <v>#N/A</v>
      </c>
      <c r="AC295" s="81" t="e">
        <f>N295-M295-VLOOKUP(B295, 'Пред.отч_разрез МО_ГП'!B:AA, 13, FALSE)</f>
        <v>#N/A</v>
      </c>
      <c r="AD295" s="81" t="e">
        <f>O295-VLOOKUP(B295, 'Пред.отч_разрез МО_ГП'!B:AA, 14, FALSE)</f>
        <v>#N/A</v>
      </c>
      <c r="AE295" s="81" t="e">
        <f>Q295-P295-VLOOKUP(B295, 'Пред.отч_разрез МО_ГП'!B:AA, 16, FALSE)</f>
        <v>#N/A</v>
      </c>
      <c r="AF295" s="81" t="e">
        <f>S295-R295-VLOOKUP(B295, 'Пред.отч_разрез МО_ГП'!B:AA, 18, FALSE)</f>
        <v>#N/A</v>
      </c>
      <c r="AG295" s="81" t="e">
        <f>U295-T295-VLOOKUP(B295, 'Пред.отч_разрез МО_ГП'!B:AA, 20, FALSE)</f>
        <v>#N/A</v>
      </c>
    </row>
    <row r="296" spans="1:33" ht="15" customHeight="1" x14ac:dyDescent="0.25">
      <c r="A296" s="22">
        <v>290</v>
      </c>
      <c r="B296" s="31"/>
      <c r="C296" s="47"/>
      <c r="D296" s="47"/>
      <c r="E296" s="47"/>
      <c r="F296" s="47"/>
      <c r="G296" s="47"/>
      <c r="H296" s="47"/>
      <c r="I296" s="47"/>
      <c r="J296" s="47"/>
      <c r="K296" s="47"/>
      <c r="L296" s="47"/>
      <c r="M296" s="47"/>
      <c r="N296" s="47"/>
      <c r="O296" s="47"/>
      <c r="P296" s="47"/>
      <c r="Q296" s="47"/>
      <c r="R296" s="47"/>
      <c r="S296" s="47"/>
      <c r="T296" s="47"/>
      <c r="U296" s="47"/>
      <c r="W296" s="22">
        <f t="shared" si="5"/>
        <v>0</v>
      </c>
      <c r="X296" s="46" t="e">
        <f>D296-C296-VLOOKUP(B296, 'Пред.отч_разрез МО_ГП'!B:AA, 3, FALSE)</f>
        <v>#N/A</v>
      </c>
      <c r="Y296" s="46" t="e">
        <f>F296-E296-VLOOKUP(B296, 'Пред.отч_разрез МО_ГП'!B:AA, 5, FALSE)</f>
        <v>#N/A</v>
      </c>
      <c r="Z296" s="46" t="e">
        <f>H296-G296-VLOOKUP(B296, 'Пред.отч_разрез МО_ГП'!B:AA, 7, FALSE)</f>
        <v>#N/A</v>
      </c>
      <c r="AA296" s="46" t="e">
        <f>J296-I296-VLOOKUP(B296, 'Пред.отч_разрез МО_ГП'!B:AA, 9, FALSE)</f>
        <v>#N/A</v>
      </c>
      <c r="AB296" s="81" t="e">
        <f>L296-K296-VLOOKUP(B296, 'Пред.отч_разрез МО_ГП'!B:AA, 11, FALSE)</f>
        <v>#N/A</v>
      </c>
      <c r="AC296" s="81" t="e">
        <f>N296-M296-VLOOKUP(B296, 'Пред.отч_разрез МО_ГП'!B:AA, 13, FALSE)</f>
        <v>#N/A</v>
      </c>
      <c r="AD296" s="81" t="e">
        <f>O296-VLOOKUP(B296, 'Пред.отч_разрез МО_ГП'!B:AA, 14, FALSE)</f>
        <v>#N/A</v>
      </c>
      <c r="AE296" s="81" t="e">
        <f>Q296-P296-VLOOKUP(B296, 'Пред.отч_разрез МО_ГП'!B:AA, 16, FALSE)</f>
        <v>#N/A</v>
      </c>
      <c r="AF296" s="81" t="e">
        <f>S296-R296-VLOOKUP(B296, 'Пред.отч_разрез МО_ГП'!B:AA, 18, FALSE)</f>
        <v>#N/A</v>
      </c>
      <c r="AG296" s="81" t="e">
        <f>U296-T296-VLOOKUP(B296, 'Пред.отч_разрез МО_ГП'!B:AA, 20, FALSE)</f>
        <v>#N/A</v>
      </c>
    </row>
    <row r="297" spans="1:33" ht="15" customHeight="1" x14ac:dyDescent="0.25">
      <c r="A297" s="22">
        <v>291</v>
      </c>
      <c r="B297" s="31"/>
      <c r="C297" s="47"/>
      <c r="D297" s="47"/>
      <c r="E297" s="47"/>
      <c r="F297" s="47"/>
      <c r="G297" s="47"/>
      <c r="H297" s="47"/>
      <c r="I297" s="47"/>
      <c r="J297" s="47"/>
      <c r="K297" s="47"/>
      <c r="L297" s="47"/>
      <c r="M297" s="47"/>
      <c r="N297" s="47"/>
      <c r="O297" s="47"/>
      <c r="P297" s="47"/>
      <c r="Q297" s="47"/>
      <c r="R297" s="47"/>
      <c r="S297" s="47"/>
      <c r="T297" s="47"/>
      <c r="U297" s="47"/>
      <c r="W297" s="22">
        <f t="shared" si="5"/>
        <v>0</v>
      </c>
      <c r="X297" s="46" t="e">
        <f>D297-C297-VLOOKUP(B297, 'Пред.отч_разрез МО_ГП'!B:AA, 3, FALSE)</f>
        <v>#N/A</v>
      </c>
      <c r="Y297" s="46" t="e">
        <f>F297-E297-VLOOKUP(B297, 'Пред.отч_разрез МО_ГП'!B:AA, 5, FALSE)</f>
        <v>#N/A</v>
      </c>
      <c r="Z297" s="46" t="e">
        <f>H297-G297-VLOOKUP(B297, 'Пред.отч_разрез МО_ГП'!B:AA, 7, FALSE)</f>
        <v>#N/A</v>
      </c>
      <c r="AA297" s="46" t="e">
        <f>J297-I297-VLOOKUP(B297, 'Пред.отч_разрез МО_ГП'!B:AA, 9, FALSE)</f>
        <v>#N/A</v>
      </c>
      <c r="AB297" s="81" t="e">
        <f>L297-K297-VLOOKUP(B297, 'Пред.отч_разрез МО_ГП'!B:AA, 11, FALSE)</f>
        <v>#N/A</v>
      </c>
      <c r="AC297" s="81" t="e">
        <f>N297-M297-VLOOKUP(B297, 'Пред.отч_разрез МО_ГП'!B:AA, 13, FALSE)</f>
        <v>#N/A</v>
      </c>
      <c r="AD297" s="81" t="e">
        <f>O297-VLOOKUP(B297, 'Пред.отч_разрез МО_ГП'!B:AA, 14, FALSE)</f>
        <v>#N/A</v>
      </c>
      <c r="AE297" s="81" t="e">
        <f>Q297-P297-VLOOKUP(B297, 'Пред.отч_разрез МО_ГП'!B:AA, 16, FALSE)</f>
        <v>#N/A</v>
      </c>
      <c r="AF297" s="81" t="e">
        <f>S297-R297-VLOOKUP(B297, 'Пред.отч_разрез МО_ГП'!B:AA, 18, FALSE)</f>
        <v>#N/A</v>
      </c>
      <c r="AG297" s="81" t="e">
        <f>U297-T297-VLOOKUP(B297, 'Пред.отч_разрез МО_ГП'!B:AA, 20, FALSE)</f>
        <v>#N/A</v>
      </c>
    </row>
    <row r="298" spans="1:33" ht="15" customHeight="1" x14ac:dyDescent="0.25">
      <c r="A298" s="22">
        <v>292</v>
      </c>
      <c r="B298" s="31"/>
      <c r="C298" s="47"/>
      <c r="D298" s="47"/>
      <c r="E298" s="47"/>
      <c r="F298" s="47"/>
      <c r="G298" s="47"/>
      <c r="H298" s="47"/>
      <c r="I298" s="47"/>
      <c r="J298" s="47"/>
      <c r="K298" s="47"/>
      <c r="L298" s="47"/>
      <c r="M298" s="47"/>
      <c r="N298" s="47"/>
      <c r="O298" s="47"/>
      <c r="P298" s="47"/>
      <c r="Q298" s="47"/>
      <c r="R298" s="47"/>
      <c r="S298" s="47"/>
      <c r="T298" s="47"/>
      <c r="U298" s="47"/>
      <c r="W298" s="22">
        <f t="shared" si="5"/>
        <v>0</v>
      </c>
      <c r="X298" s="46" t="e">
        <f>D298-C298-VLOOKUP(B298, 'Пред.отч_разрез МО_ГП'!B:AA, 3, FALSE)</f>
        <v>#N/A</v>
      </c>
      <c r="Y298" s="46" t="e">
        <f>F298-E298-VLOOKUP(B298, 'Пред.отч_разрез МО_ГП'!B:AA, 5, FALSE)</f>
        <v>#N/A</v>
      </c>
      <c r="Z298" s="46" t="e">
        <f>H298-G298-VLOOKUP(B298, 'Пред.отч_разрез МО_ГП'!B:AA, 7, FALSE)</f>
        <v>#N/A</v>
      </c>
      <c r="AA298" s="46" t="e">
        <f>J298-I298-VLOOKUP(B298, 'Пред.отч_разрез МО_ГП'!B:AA, 9, FALSE)</f>
        <v>#N/A</v>
      </c>
      <c r="AB298" s="81" t="e">
        <f>L298-K298-VLOOKUP(B298, 'Пред.отч_разрез МО_ГП'!B:AA, 11, FALSE)</f>
        <v>#N/A</v>
      </c>
      <c r="AC298" s="81" t="e">
        <f>N298-M298-VLOOKUP(B298, 'Пред.отч_разрез МО_ГП'!B:AA, 13, FALSE)</f>
        <v>#N/A</v>
      </c>
      <c r="AD298" s="81" t="e">
        <f>O298-VLOOKUP(B298, 'Пред.отч_разрез МО_ГП'!B:AA, 14, FALSE)</f>
        <v>#N/A</v>
      </c>
      <c r="AE298" s="81" t="e">
        <f>Q298-P298-VLOOKUP(B298, 'Пред.отч_разрез МО_ГП'!B:AA, 16, FALSE)</f>
        <v>#N/A</v>
      </c>
      <c r="AF298" s="81" t="e">
        <f>S298-R298-VLOOKUP(B298, 'Пред.отч_разрез МО_ГП'!B:AA, 18, FALSE)</f>
        <v>#N/A</v>
      </c>
      <c r="AG298" s="81" t="e">
        <f>U298-T298-VLOOKUP(B298, 'Пред.отч_разрез МО_ГП'!B:AA, 20, FALSE)</f>
        <v>#N/A</v>
      </c>
    </row>
    <row r="299" spans="1:33" ht="15" customHeight="1" x14ac:dyDescent="0.25">
      <c r="A299" s="22">
        <v>293</v>
      </c>
      <c r="B299" s="31"/>
      <c r="C299" s="47"/>
      <c r="D299" s="47"/>
      <c r="E299" s="47"/>
      <c r="F299" s="47"/>
      <c r="G299" s="47"/>
      <c r="H299" s="47"/>
      <c r="I299" s="47"/>
      <c r="J299" s="47"/>
      <c r="K299" s="47"/>
      <c r="L299" s="47"/>
      <c r="M299" s="47"/>
      <c r="N299" s="47"/>
      <c r="O299" s="47"/>
      <c r="P299" s="47"/>
      <c r="Q299" s="47"/>
      <c r="R299" s="47"/>
      <c r="S299" s="47"/>
      <c r="T299" s="47"/>
      <c r="U299" s="47"/>
      <c r="W299" s="22">
        <f t="shared" si="5"/>
        <v>0</v>
      </c>
      <c r="X299" s="46" t="e">
        <f>D299-C299-VLOOKUP(B299, 'Пред.отч_разрез МО_ГП'!B:AA, 3, FALSE)</f>
        <v>#N/A</v>
      </c>
      <c r="Y299" s="46" t="e">
        <f>F299-E299-VLOOKUP(B299, 'Пред.отч_разрез МО_ГП'!B:AA, 5, FALSE)</f>
        <v>#N/A</v>
      </c>
      <c r="Z299" s="46" t="e">
        <f>H299-G299-VLOOKUP(B299, 'Пред.отч_разрез МО_ГП'!B:AA, 7, FALSE)</f>
        <v>#N/A</v>
      </c>
      <c r="AA299" s="46" t="e">
        <f>J299-I299-VLOOKUP(B299, 'Пред.отч_разрез МО_ГП'!B:AA, 9, FALSE)</f>
        <v>#N/A</v>
      </c>
      <c r="AB299" s="81" t="e">
        <f>L299-K299-VLOOKUP(B299, 'Пред.отч_разрез МО_ГП'!B:AA, 11, FALSE)</f>
        <v>#N/A</v>
      </c>
      <c r="AC299" s="81" t="e">
        <f>N299-M299-VLOOKUP(B299, 'Пред.отч_разрез МО_ГП'!B:AA, 13, FALSE)</f>
        <v>#N/A</v>
      </c>
      <c r="AD299" s="81" t="e">
        <f>O299-VLOOKUP(B299, 'Пред.отч_разрез МО_ГП'!B:AA, 14, FALSE)</f>
        <v>#N/A</v>
      </c>
      <c r="AE299" s="81" t="e">
        <f>Q299-P299-VLOOKUP(B299, 'Пред.отч_разрез МО_ГП'!B:AA, 16, FALSE)</f>
        <v>#N/A</v>
      </c>
      <c r="AF299" s="81" t="e">
        <f>S299-R299-VLOOKUP(B299, 'Пред.отч_разрез МО_ГП'!B:AA, 18, FALSE)</f>
        <v>#N/A</v>
      </c>
      <c r="AG299" s="81" t="e">
        <f>U299-T299-VLOOKUP(B299, 'Пред.отч_разрез МО_ГП'!B:AA, 20, FALSE)</f>
        <v>#N/A</v>
      </c>
    </row>
    <row r="300" spans="1:33" ht="15" customHeight="1" x14ac:dyDescent="0.25">
      <c r="A300" s="22">
        <v>294</v>
      </c>
      <c r="B300" s="31"/>
      <c r="C300" s="47"/>
      <c r="D300" s="47"/>
      <c r="E300" s="47"/>
      <c r="F300" s="47"/>
      <c r="G300" s="47"/>
      <c r="H300" s="47"/>
      <c r="I300" s="47"/>
      <c r="J300" s="47"/>
      <c r="K300" s="47"/>
      <c r="L300" s="47"/>
      <c r="M300" s="47"/>
      <c r="N300" s="47"/>
      <c r="O300" s="47"/>
      <c r="P300" s="47"/>
      <c r="Q300" s="47"/>
      <c r="R300" s="47"/>
      <c r="S300" s="47"/>
      <c r="T300" s="47"/>
      <c r="U300" s="47"/>
      <c r="W300" s="22">
        <f t="shared" si="5"/>
        <v>0</v>
      </c>
      <c r="X300" s="46" t="e">
        <f>D300-C300-VLOOKUP(B300, 'Пред.отч_разрез МО_ГП'!B:AA, 3, FALSE)</f>
        <v>#N/A</v>
      </c>
      <c r="Y300" s="46" t="e">
        <f>F300-E300-VLOOKUP(B300, 'Пред.отч_разрез МО_ГП'!B:AA, 5, FALSE)</f>
        <v>#N/A</v>
      </c>
      <c r="Z300" s="46" t="e">
        <f>H300-G300-VLOOKUP(B300, 'Пред.отч_разрез МО_ГП'!B:AA, 7, FALSE)</f>
        <v>#N/A</v>
      </c>
      <c r="AA300" s="46" t="e">
        <f>J300-I300-VLOOKUP(B300, 'Пред.отч_разрез МО_ГП'!B:AA, 9, FALSE)</f>
        <v>#N/A</v>
      </c>
      <c r="AB300" s="81" t="e">
        <f>L300-K300-VLOOKUP(B300, 'Пред.отч_разрез МО_ГП'!B:AA, 11, FALSE)</f>
        <v>#N/A</v>
      </c>
      <c r="AC300" s="81" t="e">
        <f>N300-M300-VLOOKUP(B300, 'Пред.отч_разрез МО_ГП'!B:AA, 13, FALSE)</f>
        <v>#N/A</v>
      </c>
      <c r="AD300" s="81" t="e">
        <f>O300-VLOOKUP(B300, 'Пред.отч_разрез МО_ГП'!B:AA, 14, FALSE)</f>
        <v>#N/A</v>
      </c>
      <c r="AE300" s="81" t="e">
        <f>Q300-P300-VLOOKUP(B300, 'Пред.отч_разрез МО_ГП'!B:AA, 16, FALSE)</f>
        <v>#N/A</v>
      </c>
      <c r="AF300" s="81" t="e">
        <f>S300-R300-VLOOKUP(B300, 'Пред.отч_разрез МО_ГП'!B:AA, 18, FALSE)</f>
        <v>#N/A</v>
      </c>
      <c r="AG300" s="81" t="e">
        <f>U300-T300-VLOOKUP(B300, 'Пред.отч_разрез МО_ГП'!B:AA, 20, FALSE)</f>
        <v>#N/A</v>
      </c>
    </row>
    <row r="301" spans="1:33" ht="15" customHeight="1" x14ac:dyDescent="0.25">
      <c r="A301" s="22">
        <v>295</v>
      </c>
      <c r="B301" s="31"/>
      <c r="C301" s="47"/>
      <c r="D301" s="47"/>
      <c r="E301" s="47"/>
      <c r="F301" s="47"/>
      <c r="G301" s="47"/>
      <c r="H301" s="47"/>
      <c r="I301" s="47"/>
      <c r="J301" s="47"/>
      <c r="K301" s="47"/>
      <c r="L301" s="47"/>
      <c r="M301" s="47"/>
      <c r="N301" s="47"/>
      <c r="O301" s="47"/>
      <c r="P301" s="47"/>
      <c r="Q301" s="47"/>
      <c r="R301" s="47"/>
      <c r="S301" s="47"/>
      <c r="T301" s="47"/>
      <c r="U301" s="47"/>
      <c r="W301" s="22">
        <f t="shared" si="5"/>
        <v>0</v>
      </c>
      <c r="X301" s="46" t="e">
        <f>D301-C301-VLOOKUP(B301, 'Пред.отч_разрез МО_ГП'!B:AA, 3, FALSE)</f>
        <v>#N/A</v>
      </c>
      <c r="Y301" s="46" t="e">
        <f>F301-E301-VLOOKUP(B301, 'Пред.отч_разрез МО_ГП'!B:AA, 5, FALSE)</f>
        <v>#N/A</v>
      </c>
      <c r="Z301" s="46" t="e">
        <f>H301-G301-VLOOKUP(B301, 'Пред.отч_разрез МО_ГП'!B:AA, 7, FALSE)</f>
        <v>#N/A</v>
      </c>
      <c r="AA301" s="46" t="e">
        <f>J301-I301-VLOOKUP(B301, 'Пред.отч_разрез МО_ГП'!B:AA, 9, FALSE)</f>
        <v>#N/A</v>
      </c>
      <c r="AB301" s="81" t="e">
        <f>L301-K301-VLOOKUP(B301, 'Пред.отч_разрез МО_ГП'!B:AA, 11, FALSE)</f>
        <v>#N/A</v>
      </c>
      <c r="AC301" s="81" t="e">
        <f>N301-M301-VLOOKUP(B301, 'Пред.отч_разрез МО_ГП'!B:AA, 13, FALSE)</f>
        <v>#N/A</v>
      </c>
      <c r="AD301" s="81" t="e">
        <f>O301-VLOOKUP(B301, 'Пред.отч_разрез МО_ГП'!B:AA, 14, FALSE)</f>
        <v>#N/A</v>
      </c>
      <c r="AE301" s="81" t="e">
        <f>Q301-P301-VLOOKUP(B301, 'Пред.отч_разрез МО_ГП'!B:AA, 16, FALSE)</f>
        <v>#N/A</v>
      </c>
      <c r="AF301" s="81" t="e">
        <f>S301-R301-VLOOKUP(B301, 'Пред.отч_разрез МО_ГП'!B:AA, 18, FALSE)</f>
        <v>#N/A</v>
      </c>
      <c r="AG301" s="81" t="e">
        <f>U301-T301-VLOOKUP(B301, 'Пред.отч_разрез МО_ГП'!B:AA, 20, FALSE)</f>
        <v>#N/A</v>
      </c>
    </row>
    <row r="302" spans="1:33" ht="15" customHeight="1" x14ac:dyDescent="0.25">
      <c r="A302" s="22">
        <v>296</v>
      </c>
      <c r="B302" s="31"/>
      <c r="C302" s="47"/>
      <c r="D302" s="47"/>
      <c r="E302" s="47"/>
      <c r="F302" s="47"/>
      <c r="G302" s="47"/>
      <c r="H302" s="47"/>
      <c r="I302" s="47"/>
      <c r="J302" s="47"/>
      <c r="K302" s="47"/>
      <c r="L302" s="47"/>
      <c r="M302" s="47"/>
      <c r="N302" s="47"/>
      <c r="O302" s="47"/>
      <c r="P302" s="47"/>
      <c r="Q302" s="47"/>
      <c r="R302" s="47"/>
      <c r="S302" s="47"/>
      <c r="T302" s="47"/>
      <c r="U302" s="47"/>
      <c r="W302" s="22">
        <f t="shared" si="5"/>
        <v>0</v>
      </c>
      <c r="X302" s="46" t="e">
        <f>D302-C302-VLOOKUP(B302, 'Пред.отч_разрез МО_ГП'!B:AA, 3, FALSE)</f>
        <v>#N/A</v>
      </c>
      <c r="Y302" s="46" t="e">
        <f>F302-E302-VLOOKUP(B302, 'Пред.отч_разрез МО_ГП'!B:AA, 5, FALSE)</f>
        <v>#N/A</v>
      </c>
      <c r="Z302" s="46" t="e">
        <f>H302-G302-VLOOKUP(B302, 'Пред.отч_разрез МО_ГП'!B:AA, 7, FALSE)</f>
        <v>#N/A</v>
      </c>
      <c r="AA302" s="46" t="e">
        <f>J302-I302-VLOOKUP(B302, 'Пред.отч_разрез МО_ГП'!B:AA, 9, FALSE)</f>
        <v>#N/A</v>
      </c>
      <c r="AB302" s="81" t="e">
        <f>L302-K302-VLOOKUP(B302, 'Пред.отч_разрез МО_ГП'!B:AA, 11, FALSE)</f>
        <v>#N/A</v>
      </c>
      <c r="AC302" s="81" t="e">
        <f>N302-M302-VLOOKUP(B302, 'Пред.отч_разрез МО_ГП'!B:AA, 13, FALSE)</f>
        <v>#N/A</v>
      </c>
      <c r="AD302" s="81" t="e">
        <f>O302-VLOOKUP(B302, 'Пред.отч_разрез МО_ГП'!B:AA, 14, FALSE)</f>
        <v>#N/A</v>
      </c>
      <c r="AE302" s="81" t="e">
        <f>Q302-P302-VLOOKUP(B302, 'Пред.отч_разрез МО_ГП'!B:AA, 16, FALSE)</f>
        <v>#N/A</v>
      </c>
      <c r="AF302" s="81" t="e">
        <f>S302-R302-VLOOKUP(B302, 'Пред.отч_разрез МО_ГП'!B:AA, 18, FALSE)</f>
        <v>#N/A</v>
      </c>
      <c r="AG302" s="81" t="e">
        <f>U302-T302-VLOOKUP(B302, 'Пред.отч_разрез МО_ГП'!B:AA, 20, FALSE)</f>
        <v>#N/A</v>
      </c>
    </row>
    <row r="303" spans="1:33" ht="15" customHeight="1" x14ac:dyDescent="0.25">
      <c r="A303" s="22">
        <v>297</v>
      </c>
      <c r="B303" s="31"/>
      <c r="C303" s="47"/>
      <c r="D303" s="47"/>
      <c r="E303" s="47"/>
      <c r="F303" s="47"/>
      <c r="G303" s="47"/>
      <c r="H303" s="47"/>
      <c r="I303" s="47"/>
      <c r="J303" s="47"/>
      <c r="K303" s="47"/>
      <c r="L303" s="47"/>
      <c r="M303" s="47"/>
      <c r="N303" s="47"/>
      <c r="O303" s="47"/>
      <c r="P303" s="47"/>
      <c r="Q303" s="47"/>
      <c r="R303" s="47"/>
      <c r="S303" s="47"/>
      <c r="T303" s="47"/>
      <c r="U303" s="47"/>
      <c r="W303" s="22">
        <f t="shared" si="5"/>
        <v>0</v>
      </c>
      <c r="X303" s="46" t="e">
        <f>D303-C303-VLOOKUP(B303, 'Пред.отч_разрез МО_ГП'!B:AA, 3, FALSE)</f>
        <v>#N/A</v>
      </c>
      <c r="Y303" s="46" t="e">
        <f>F303-E303-VLOOKUP(B303, 'Пред.отч_разрез МО_ГП'!B:AA, 5, FALSE)</f>
        <v>#N/A</v>
      </c>
      <c r="Z303" s="46" t="e">
        <f>H303-G303-VLOOKUP(B303, 'Пред.отч_разрез МО_ГП'!B:AA, 7, FALSE)</f>
        <v>#N/A</v>
      </c>
      <c r="AA303" s="46" t="e">
        <f>J303-I303-VLOOKUP(B303, 'Пред.отч_разрез МО_ГП'!B:AA, 9, FALSE)</f>
        <v>#N/A</v>
      </c>
      <c r="AB303" s="81" t="e">
        <f>L303-K303-VLOOKUP(B303, 'Пред.отч_разрез МО_ГП'!B:AA, 11, FALSE)</f>
        <v>#N/A</v>
      </c>
      <c r="AC303" s="81" t="e">
        <f>N303-M303-VLOOKUP(B303, 'Пред.отч_разрез МО_ГП'!B:AA, 13, FALSE)</f>
        <v>#N/A</v>
      </c>
      <c r="AD303" s="81" t="e">
        <f>O303-VLOOKUP(B303, 'Пред.отч_разрез МО_ГП'!B:AA, 14, FALSE)</f>
        <v>#N/A</v>
      </c>
      <c r="AE303" s="81" t="e">
        <f>Q303-P303-VLOOKUP(B303, 'Пред.отч_разрез МО_ГП'!B:AA, 16, FALSE)</f>
        <v>#N/A</v>
      </c>
      <c r="AF303" s="81" t="e">
        <f>S303-R303-VLOOKUP(B303, 'Пред.отч_разрез МО_ГП'!B:AA, 18, FALSE)</f>
        <v>#N/A</v>
      </c>
      <c r="AG303" s="81" t="e">
        <f>U303-T303-VLOOKUP(B303, 'Пред.отч_разрез МО_ГП'!B:AA, 20, FALSE)</f>
        <v>#N/A</v>
      </c>
    </row>
    <row r="304" spans="1:33" ht="15" customHeight="1" x14ac:dyDescent="0.25">
      <c r="A304" s="22">
        <v>298</v>
      </c>
      <c r="B304" s="31"/>
      <c r="C304" s="47"/>
      <c r="D304" s="47"/>
      <c r="E304" s="47"/>
      <c r="F304" s="47"/>
      <c r="G304" s="47"/>
      <c r="H304" s="47"/>
      <c r="I304" s="47"/>
      <c r="J304" s="47"/>
      <c r="K304" s="47"/>
      <c r="L304" s="47"/>
      <c r="M304" s="47"/>
      <c r="N304" s="47"/>
      <c r="O304" s="47"/>
      <c r="P304" s="47"/>
      <c r="Q304" s="47"/>
      <c r="R304" s="47"/>
      <c r="S304" s="47"/>
      <c r="T304" s="47"/>
      <c r="U304" s="47"/>
      <c r="W304" s="22">
        <f t="shared" si="5"/>
        <v>0</v>
      </c>
      <c r="X304" s="46" t="e">
        <f>D304-C304-VLOOKUP(B304, 'Пред.отч_разрез МО_ГП'!B:AA, 3, FALSE)</f>
        <v>#N/A</v>
      </c>
      <c r="Y304" s="46" t="e">
        <f>F304-E304-VLOOKUP(B304, 'Пред.отч_разрез МО_ГП'!B:AA, 5, FALSE)</f>
        <v>#N/A</v>
      </c>
      <c r="Z304" s="46" t="e">
        <f>H304-G304-VLOOKUP(B304, 'Пред.отч_разрез МО_ГП'!B:AA, 7, FALSE)</f>
        <v>#N/A</v>
      </c>
      <c r="AA304" s="46" t="e">
        <f>J304-I304-VLOOKUP(B304, 'Пред.отч_разрез МО_ГП'!B:AA, 9, FALSE)</f>
        <v>#N/A</v>
      </c>
      <c r="AB304" s="81" t="e">
        <f>L304-K304-VLOOKUP(B304, 'Пред.отч_разрез МО_ГП'!B:AA, 11, FALSE)</f>
        <v>#N/A</v>
      </c>
      <c r="AC304" s="81" t="e">
        <f>N304-M304-VLOOKUP(B304, 'Пред.отч_разрез МО_ГП'!B:AA, 13, FALSE)</f>
        <v>#N/A</v>
      </c>
      <c r="AD304" s="81" t="e">
        <f>O304-VLOOKUP(B304, 'Пред.отч_разрез МО_ГП'!B:AA, 14, FALSE)</f>
        <v>#N/A</v>
      </c>
      <c r="AE304" s="81" t="e">
        <f>Q304-P304-VLOOKUP(B304, 'Пред.отч_разрез МО_ГП'!B:AA, 16, FALSE)</f>
        <v>#N/A</v>
      </c>
      <c r="AF304" s="81" t="e">
        <f>S304-R304-VLOOKUP(B304, 'Пред.отч_разрез МО_ГП'!B:AA, 18, FALSE)</f>
        <v>#N/A</v>
      </c>
      <c r="AG304" s="81" t="e">
        <f>U304-T304-VLOOKUP(B304, 'Пред.отч_разрез МО_ГП'!B:AA, 20, FALSE)</f>
        <v>#N/A</v>
      </c>
    </row>
    <row r="305" spans="1:33" ht="15" customHeight="1" x14ac:dyDescent="0.25">
      <c r="A305" s="22">
        <v>299</v>
      </c>
      <c r="B305" s="31"/>
      <c r="C305" s="47"/>
      <c r="D305" s="47"/>
      <c r="E305" s="47"/>
      <c r="F305" s="47"/>
      <c r="G305" s="47"/>
      <c r="H305" s="47"/>
      <c r="I305" s="47"/>
      <c r="J305" s="47"/>
      <c r="K305" s="47"/>
      <c r="L305" s="47"/>
      <c r="M305" s="47"/>
      <c r="N305" s="47"/>
      <c r="O305" s="47"/>
      <c r="P305" s="47"/>
      <c r="Q305" s="47"/>
      <c r="R305" s="47"/>
      <c r="S305" s="47"/>
      <c r="T305" s="47"/>
      <c r="U305" s="47"/>
      <c r="W305" s="22">
        <f t="shared" si="5"/>
        <v>0</v>
      </c>
      <c r="X305" s="46" t="e">
        <f>D305-C305-VLOOKUP(B305, 'Пред.отч_разрез МО_ГП'!B:AA, 3, FALSE)</f>
        <v>#N/A</v>
      </c>
      <c r="Y305" s="46" t="e">
        <f>F305-E305-VLOOKUP(B305, 'Пред.отч_разрез МО_ГП'!B:AA, 5, FALSE)</f>
        <v>#N/A</v>
      </c>
      <c r="Z305" s="46" t="e">
        <f>H305-G305-VLOOKUP(B305, 'Пред.отч_разрез МО_ГП'!B:AA, 7, FALSE)</f>
        <v>#N/A</v>
      </c>
      <c r="AA305" s="46" t="e">
        <f>J305-I305-VLOOKUP(B305, 'Пред.отч_разрез МО_ГП'!B:AA, 9, FALSE)</f>
        <v>#N/A</v>
      </c>
      <c r="AB305" s="81" t="e">
        <f>L305-K305-VLOOKUP(B305, 'Пред.отч_разрез МО_ГП'!B:AA, 11, FALSE)</f>
        <v>#N/A</v>
      </c>
      <c r="AC305" s="81" t="e">
        <f>N305-M305-VLOOKUP(B305, 'Пред.отч_разрез МО_ГП'!B:AA, 13, FALSE)</f>
        <v>#N/A</v>
      </c>
      <c r="AD305" s="81" t="e">
        <f>O305-VLOOKUP(B305, 'Пред.отч_разрез МО_ГП'!B:AA, 14, FALSE)</f>
        <v>#N/A</v>
      </c>
      <c r="AE305" s="81" t="e">
        <f>Q305-P305-VLOOKUP(B305, 'Пред.отч_разрез МО_ГП'!B:AA, 16, FALSE)</f>
        <v>#N/A</v>
      </c>
      <c r="AF305" s="81" t="e">
        <f>S305-R305-VLOOKUP(B305, 'Пред.отч_разрез МО_ГП'!B:AA, 18, FALSE)</f>
        <v>#N/A</v>
      </c>
      <c r="AG305" s="81" t="e">
        <f>U305-T305-VLOOKUP(B305, 'Пред.отч_разрез МО_ГП'!B:AA, 20, FALSE)</f>
        <v>#N/A</v>
      </c>
    </row>
    <row r="306" spans="1:33" ht="15" customHeight="1" x14ac:dyDescent="0.25">
      <c r="A306" s="22">
        <v>300</v>
      </c>
      <c r="B306" s="31"/>
      <c r="C306" s="47"/>
      <c r="D306" s="47"/>
      <c r="E306" s="47"/>
      <c r="F306" s="47"/>
      <c r="G306" s="47"/>
      <c r="H306" s="47"/>
      <c r="I306" s="47"/>
      <c r="J306" s="47"/>
      <c r="K306" s="47"/>
      <c r="L306" s="47"/>
      <c r="M306" s="47"/>
      <c r="N306" s="47"/>
      <c r="O306" s="47"/>
      <c r="P306" s="47"/>
      <c r="Q306" s="47"/>
      <c r="R306" s="47"/>
      <c r="S306" s="47"/>
      <c r="T306" s="47"/>
      <c r="U306" s="47"/>
      <c r="W306" s="22">
        <f t="shared" si="5"/>
        <v>0</v>
      </c>
      <c r="X306" s="46" t="e">
        <f>D306-C306-VLOOKUP(B306, 'Пред.отч_разрез МО_ГП'!B:AA, 3, FALSE)</f>
        <v>#N/A</v>
      </c>
      <c r="Y306" s="46" t="e">
        <f>F306-E306-VLOOKUP(B306, 'Пред.отч_разрез МО_ГП'!B:AA, 5, FALSE)</f>
        <v>#N/A</v>
      </c>
      <c r="Z306" s="46" t="e">
        <f>H306-G306-VLOOKUP(B306, 'Пред.отч_разрез МО_ГП'!B:AA, 7, FALSE)</f>
        <v>#N/A</v>
      </c>
      <c r="AA306" s="46" t="e">
        <f>J306-I306-VLOOKUP(B306, 'Пред.отч_разрез МО_ГП'!B:AA, 9, FALSE)</f>
        <v>#N/A</v>
      </c>
      <c r="AB306" s="81" t="e">
        <f>L306-K306-VLOOKUP(B306, 'Пред.отч_разрез МО_ГП'!B:AA, 11, FALSE)</f>
        <v>#N/A</v>
      </c>
      <c r="AC306" s="81" t="e">
        <f>N306-M306-VLOOKUP(B306, 'Пред.отч_разрез МО_ГП'!B:AA, 13, FALSE)</f>
        <v>#N/A</v>
      </c>
      <c r="AD306" s="81" t="e">
        <f>O306-VLOOKUP(B306, 'Пред.отч_разрез МО_ГП'!B:AA, 14, FALSE)</f>
        <v>#N/A</v>
      </c>
      <c r="AE306" s="81" t="e">
        <f>Q306-P306-VLOOKUP(B306, 'Пред.отч_разрез МО_ГП'!B:AA, 16, FALSE)</f>
        <v>#N/A</v>
      </c>
      <c r="AF306" s="81" t="e">
        <f>S306-R306-VLOOKUP(B306, 'Пред.отч_разрез МО_ГП'!B:AA, 18, FALSE)</f>
        <v>#N/A</v>
      </c>
      <c r="AG306" s="81" t="e">
        <f>U306-T306-VLOOKUP(B306, 'Пред.отч_разрез МО_ГП'!B:AA, 20, FALSE)</f>
        <v>#N/A</v>
      </c>
    </row>
    <row r="307" spans="1:33" ht="15" customHeight="1" x14ac:dyDescent="0.25">
      <c r="A307" s="22">
        <v>301</v>
      </c>
      <c r="B307" s="31"/>
      <c r="C307" s="47"/>
      <c r="D307" s="47"/>
      <c r="E307" s="47"/>
      <c r="F307" s="47"/>
      <c r="G307" s="47"/>
      <c r="H307" s="47"/>
      <c r="I307" s="47"/>
      <c r="J307" s="47"/>
      <c r="K307" s="47"/>
      <c r="L307" s="47"/>
      <c r="M307" s="47"/>
      <c r="N307" s="47"/>
      <c r="O307" s="47"/>
      <c r="P307" s="47"/>
      <c r="Q307" s="47"/>
      <c r="R307" s="47"/>
      <c r="S307" s="47"/>
      <c r="T307" s="47"/>
      <c r="U307" s="47"/>
      <c r="W307" s="22">
        <f t="shared" si="5"/>
        <v>0</v>
      </c>
      <c r="X307" s="46" t="e">
        <f>D307-C307-VLOOKUP(B307, 'Пред.отч_разрез МО_ГП'!B:AA, 3, FALSE)</f>
        <v>#N/A</v>
      </c>
      <c r="Y307" s="46" t="e">
        <f>F307-E307-VLOOKUP(B307, 'Пред.отч_разрез МО_ГП'!B:AA, 5, FALSE)</f>
        <v>#N/A</v>
      </c>
      <c r="Z307" s="46" t="e">
        <f>H307-G307-VLOOKUP(B307, 'Пред.отч_разрез МО_ГП'!B:AA, 7, FALSE)</f>
        <v>#N/A</v>
      </c>
      <c r="AA307" s="46" t="e">
        <f>J307-I307-VLOOKUP(B307, 'Пред.отч_разрез МО_ГП'!B:AA, 9, FALSE)</f>
        <v>#N/A</v>
      </c>
      <c r="AB307" s="81" t="e">
        <f>L307-K307-VLOOKUP(B307, 'Пред.отч_разрез МО_ГП'!B:AA, 11, FALSE)</f>
        <v>#N/A</v>
      </c>
      <c r="AC307" s="81" t="e">
        <f>N307-M307-VLOOKUP(B307, 'Пред.отч_разрез МО_ГП'!B:AA, 13, FALSE)</f>
        <v>#N/A</v>
      </c>
      <c r="AD307" s="81" t="e">
        <f>O307-VLOOKUP(B307, 'Пред.отч_разрез МО_ГП'!B:AA, 14, FALSE)</f>
        <v>#N/A</v>
      </c>
      <c r="AE307" s="81" t="e">
        <f>Q307-P307-VLOOKUP(B307, 'Пред.отч_разрез МО_ГП'!B:AA, 16, FALSE)</f>
        <v>#N/A</v>
      </c>
      <c r="AF307" s="81" t="e">
        <f>S307-R307-VLOOKUP(B307, 'Пред.отч_разрез МО_ГП'!B:AA, 18, FALSE)</f>
        <v>#N/A</v>
      </c>
      <c r="AG307" s="81" t="e">
        <f>U307-T307-VLOOKUP(B307, 'Пред.отч_разрез МО_ГП'!B:AA, 20, FALSE)</f>
        <v>#N/A</v>
      </c>
    </row>
    <row r="308" spans="1:33" ht="15" customHeight="1" x14ac:dyDescent="0.25">
      <c r="A308" s="22">
        <v>302</v>
      </c>
      <c r="B308" s="31"/>
      <c r="C308" s="47"/>
      <c r="D308" s="47"/>
      <c r="E308" s="47"/>
      <c r="F308" s="47"/>
      <c r="G308" s="47"/>
      <c r="H308" s="47"/>
      <c r="I308" s="47"/>
      <c r="J308" s="47"/>
      <c r="K308" s="47"/>
      <c r="L308" s="47"/>
      <c r="M308" s="47"/>
      <c r="N308" s="47"/>
      <c r="O308" s="47"/>
      <c r="P308" s="47"/>
      <c r="Q308" s="47"/>
      <c r="R308" s="47"/>
      <c r="S308" s="47"/>
      <c r="T308" s="47"/>
      <c r="U308" s="47"/>
      <c r="W308" s="22">
        <f t="shared" si="5"/>
        <v>0</v>
      </c>
      <c r="X308" s="46" t="e">
        <f>D308-C308-VLOOKUP(B308, 'Пред.отч_разрез МО_ГП'!B:AA, 3, FALSE)</f>
        <v>#N/A</v>
      </c>
      <c r="Y308" s="46" t="e">
        <f>F308-E308-VLOOKUP(B308, 'Пред.отч_разрез МО_ГП'!B:AA, 5, FALSE)</f>
        <v>#N/A</v>
      </c>
      <c r="Z308" s="46" t="e">
        <f>H308-G308-VLOOKUP(B308, 'Пред.отч_разрез МО_ГП'!B:AA, 7, FALSE)</f>
        <v>#N/A</v>
      </c>
      <c r="AA308" s="46" t="e">
        <f>J308-I308-VLOOKUP(B308, 'Пред.отч_разрез МО_ГП'!B:AA, 9, FALSE)</f>
        <v>#N/A</v>
      </c>
      <c r="AB308" s="81" t="e">
        <f>L308-K308-VLOOKUP(B308, 'Пред.отч_разрез МО_ГП'!B:AA, 11, FALSE)</f>
        <v>#N/A</v>
      </c>
      <c r="AC308" s="81" t="e">
        <f>N308-M308-VLOOKUP(B308, 'Пред.отч_разрез МО_ГП'!B:AA, 13, FALSE)</f>
        <v>#N/A</v>
      </c>
      <c r="AD308" s="81" t="e">
        <f>O308-VLOOKUP(B308, 'Пред.отч_разрез МО_ГП'!B:AA, 14, FALSE)</f>
        <v>#N/A</v>
      </c>
      <c r="AE308" s="81" t="e">
        <f>Q308-P308-VLOOKUP(B308, 'Пред.отч_разрез МО_ГП'!B:AA, 16, FALSE)</f>
        <v>#N/A</v>
      </c>
      <c r="AF308" s="81" t="e">
        <f>S308-R308-VLOOKUP(B308, 'Пред.отч_разрез МО_ГП'!B:AA, 18, FALSE)</f>
        <v>#N/A</v>
      </c>
      <c r="AG308" s="81" t="e">
        <f>U308-T308-VLOOKUP(B308, 'Пред.отч_разрез МО_ГП'!B:AA, 20, FALSE)</f>
        <v>#N/A</v>
      </c>
    </row>
    <row r="309" spans="1:33" ht="15" customHeight="1" x14ac:dyDescent="0.25">
      <c r="A309" s="22">
        <v>303</v>
      </c>
      <c r="B309" s="31"/>
      <c r="C309" s="47"/>
      <c r="D309" s="47"/>
      <c r="E309" s="47"/>
      <c r="F309" s="47"/>
      <c r="G309" s="47"/>
      <c r="H309" s="47"/>
      <c r="I309" s="47"/>
      <c r="J309" s="47"/>
      <c r="K309" s="47"/>
      <c r="L309" s="47"/>
      <c r="M309" s="47"/>
      <c r="N309" s="47"/>
      <c r="O309" s="47"/>
      <c r="P309" s="47"/>
      <c r="Q309" s="47"/>
      <c r="R309" s="47"/>
      <c r="S309" s="47"/>
      <c r="T309" s="47"/>
      <c r="U309" s="47"/>
      <c r="W309" s="22">
        <f t="shared" si="5"/>
        <v>0</v>
      </c>
      <c r="X309" s="46" t="e">
        <f>D309-C309-VLOOKUP(B309, 'Пред.отч_разрез МО_ГП'!B:AA, 3, FALSE)</f>
        <v>#N/A</v>
      </c>
      <c r="Y309" s="46" t="e">
        <f>F309-E309-VLOOKUP(B309, 'Пред.отч_разрез МО_ГП'!B:AA, 5, FALSE)</f>
        <v>#N/A</v>
      </c>
      <c r="Z309" s="46" t="e">
        <f>H309-G309-VLOOKUP(B309, 'Пред.отч_разрез МО_ГП'!B:AA, 7, FALSE)</f>
        <v>#N/A</v>
      </c>
      <c r="AA309" s="46" t="e">
        <f>J309-I309-VLOOKUP(B309, 'Пред.отч_разрез МО_ГП'!B:AA, 9, FALSE)</f>
        <v>#N/A</v>
      </c>
      <c r="AB309" s="81" t="e">
        <f>L309-K309-VLOOKUP(B309, 'Пред.отч_разрез МО_ГП'!B:AA, 11, FALSE)</f>
        <v>#N/A</v>
      </c>
      <c r="AC309" s="81" t="e">
        <f>N309-M309-VLOOKUP(B309, 'Пред.отч_разрез МО_ГП'!B:AA, 13, FALSE)</f>
        <v>#N/A</v>
      </c>
      <c r="AD309" s="81" t="e">
        <f>O309-VLOOKUP(B309, 'Пред.отч_разрез МО_ГП'!B:AA, 14, FALSE)</f>
        <v>#N/A</v>
      </c>
      <c r="AE309" s="81" t="e">
        <f>Q309-P309-VLOOKUP(B309, 'Пред.отч_разрез МО_ГП'!B:AA, 16, FALSE)</f>
        <v>#N/A</v>
      </c>
      <c r="AF309" s="81" t="e">
        <f>S309-R309-VLOOKUP(B309, 'Пред.отч_разрез МО_ГП'!B:AA, 18, FALSE)</f>
        <v>#N/A</v>
      </c>
      <c r="AG309" s="81" t="e">
        <f>U309-T309-VLOOKUP(B309, 'Пред.отч_разрез МО_ГП'!B:AA, 20, FALSE)</f>
        <v>#N/A</v>
      </c>
    </row>
    <row r="310" spans="1:33" ht="15" customHeight="1" x14ac:dyDescent="0.25">
      <c r="A310" s="22">
        <v>304</v>
      </c>
      <c r="B310" s="31"/>
      <c r="C310" s="47"/>
      <c r="D310" s="47"/>
      <c r="E310" s="47"/>
      <c r="F310" s="47"/>
      <c r="G310" s="47"/>
      <c r="H310" s="47"/>
      <c r="I310" s="47"/>
      <c r="J310" s="47"/>
      <c r="K310" s="47"/>
      <c r="L310" s="47"/>
      <c r="M310" s="47"/>
      <c r="N310" s="47"/>
      <c r="O310" s="47"/>
      <c r="P310" s="47"/>
      <c r="Q310" s="47"/>
      <c r="R310" s="47"/>
      <c r="S310" s="47"/>
      <c r="T310" s="47"/>
      <c r="U310" s="47"/>
      <c r="W310" s="22">
        <f t="shared" si="5"/>
        <v>0</v>
      </c>
      <c r="X310" s="46" t="e">
        <f>D310-C310-VLOOKUP(B310, 'Пред.отч_разрез МО_ГП'!B:AA, 3, FALSE)</f>
        <v>#N/A</v>
      </c>
      <c r="Y310" s="46" t="e">
        <f>F310-E310-VLOOKUP(B310, 'Пред.отч_разрез МО_ГП'!B:AA, 5, FALSE)</f>
        <v>#N/A</v>
      </c>
      <c r="Z310" s="46" t="e">
        <f>H310-G310-VLOOKUP(B310, 'Пред.отч_разрез МО_ГП'!B:AA, 7, FALSE)</f>
        <v>#N/A</v>
      </c>
      <c r="AA310" s="46" t="e">
        <f>J310-I310-VLOOKUP(B310, 'Пред.отч_разрез МО_ГП'!B:AA, 9, FALSE)</f>
        <v>#N/A</v>
      </c>
      <c r="AB310" s="81" t="e">
        <f>L310-K310-VLOOKUP(B310, 'Пред.отч_разрез МО_ГП'!B:AA, 11, FALSE)</f>
        <v>#N/A</v>
      </c>
      <c r="AC310" s="81" t="e">
        <f>N310-M310-VLOOKUP(B310, 'Пред.отч_разрез МО_ГП'!B:AA, 13, FALSE)</f>
        <v>#N/A</v>
      </c>
      <c r="AD310" s="81" t="e">
        <f>O310-VLOOKUP(B310, 'Пред.отч_разрез МО_ГП'!B:AA, 14, FALSE)</f>
        <v>#N/A</v>
      </c>
      <c r="AE310" s="81" t="e">
        <f>Q310-P310-VLOOKUP(B310, 'Пред.отч_разрез МО_ГП'!B:AA, 16, FALSE)</f>
        <v>#N/A</v>
      </c>
      <c r="AF310" s="81" t="e">
        <f>S310-R310-VLOOKUP(B310, 'Пред.отч_разрез МО_ГП'!B:AA, 18, FALSE)</f>
        <v>#N/A</v>
      </c>
      <c r="AG310" s="81" t="e">
        <f>U310-T310-VLOOKUP(B310, 'Пред.отч_разрез МО_ГП'!B:AA, 20, FALSE)</f>
        <v>#N/A</v>
      </c>
    </row>
    <row r="311" spans="1:33" ht="15" customHeight="1" x14ac:dyDescent="0.25">
      <c r="A311" s="22">
        <v>305</v>
      </c>
      <c r="B311" s="31"/>
      <c r="C311" s="47"/>
      <c r="D311" s="47"/>
      <c r="E311" s="47"/>
      <c r="F311" s="47"/>
      <c r="G311" s="47"/>
      <c r="H311" s="47"/>
      <c r="I311" s="47"/>
      <c r="J311" s="47"/>
      <c r="K311" s="47"/>
      <c r="L311" s="47"/>
      <c r="M311" s="47"/>
      <c r="N311" s="47"/>
      <c r="O311" s="47"/>
      <c r="P311" s="47"/>
      <c r="Q311" s="47"/>
      <c r="R311" s="47"/>
      <c r="S311" s="47"/>
      <c r="T311" s="47"/>
      <c r="U311" s="47"/>
      <c r="W311" s="22">
        <f t="shared" si="5"/>
        <v>0</v>
      </c>
      <c r="X311" s="46" t="e">
        <f>D311-C311-VLOOKUP(B311, 'Пред.отч_разрез МО_ГП'!B:AA, 3, FALSE)</f>
        <v>#N/A</v>
      </c>
      <c r="Y311" s="46" t="e">
        <f>F311-E311-VLOOKUP(B311, 'Пред.отч_разрез МО_ГП'!B:AA, 5, FALSE)</f>
        <v>#N/A</v>
      </c>
      <c r="Z311" s="46" t="e">
        <f>H311-G311-VLOOKUP(B311, 'Пред.отч_разрез МО_ГП'!B:AA, 7, FALSE)</f>
        <v>#N/A</v>
      </c>
      <c r="AA311" s="46" t="e">
        <f>J311-I311-VLOOKUP(B311, 'Пред.отч_разрез МО_ГП'!B:AA, 9, FALSE)</f>
        <v>#N/A</v>
      </c>
      <c r="AB311" s="81" t="e">
        <f>L311-K311-VLOOKUP(B311, 'Пред.отч_разрез МО_ГП'!B:AA, 11, FALSE)</f>
        <v>#N/A</v>
      </c>
      <c r="AC311" s="81" t="e">
        <f>N311-M311-VLOOKUP(B311, 'Пред.отч_разрез МО_ГП'!B:AA, 13, FALSE)</f>
        <v>#N/A</v>
      </c>
      <c r="AD311" s="81" t="e">
        <f>O311-VLOOKUP(B311, 'Пред.отч_разрез МО_ГП'!B:AA, 14, FALSE)</f>
        <v>#N/A</v>
      </c>
      <c r="AE311" s="81" t="e">
        <f>Q311-P311-VLOOKUP(B311, 'Пред.отч_разрез МО_ГП'!B:AA, 16, FALSE)</f>
        <v>#N/A</v>
      </c>
      <c r="AF311" s="81" t="e">
        <f>S311-R311-VLOOKUP(B311, 'Пред.отч_разрез МО_ГП'!B:AA, 18, FALSE)</f>
        <v>#N/A</v>
      </c>
      <c r="AG311" s="81" t="e">
        <f>U311-T311-VLOOKUP(B311, 'Пред.отч_разрез МО_ГП'!B:AA, 20, FALSE)</f>
        <v>#N/A</v>
      </c>
    </row>
    <row r="312" spans="1:33" ht="15" customHeight="1" x14ac:dyDescent="0.25">
      <c r="A312" s="22">
        <v>306</v>
      </c>
      <c r="B312" s="31"/>
      <c r="C312" s="47"/>
      <c r="D312" s="47"/>
      <c r="E312" s="47"/>
      <c r="F312" s="47"/>
      <c r="G312" s="47"/>
      <c r="H312" s="47"/>
      <c r="I312" s="47"/>
      <c r="J312" s="47"/>
      <c r="K312" s="47"/>
      <c r="L312" s="47"/>
      <c r="M312" s="47"/>
      <c r="N312" s="47"/>
      <c r="O312" s="47"/>
      <c r="P312" s="47"/>
      <c r="Q312" s="47"/>
      <c r="R312" s="47"/>
      <c r="S312" s="47"/>
      <c r="T312" s="47"/>
      <c r="U312" s="47"/>
      <c r="W312" s="22">
        <f t="shared" si="5"/>
        <v>0</v>
      </c>
      <c r="X312" s="46" t="e">
        <f>D312-C312-VLOOKUP(B312, 'Пред.отч_разрез МО_ГП'!B:AA, 3, FALSE)</f>
        <v>#N/A</v>
      </c>
      <c r="Y312" s="46" t="e">
        <f>F312-E312-VLOOKUP(B312, 'Пред.отч_разрез МО_ГП'!B:AA, 5, FALSE)</f>
        <v>#N/A</v>
      </c>
      <c r="Z312" s="46" t="e">
        <f>H312-G312-VLOOKUP(B312, 'Пред.отч_разрез МО_ГП'!B:AA, 7, FALSE)</f>
        <v>#N/A</v>
      </c>
      <c r="AA312" s="46" t="e">
        <f>J312-I312-VLOOKUP(B312, 'Пред.отч_разрез МО_ГП'!B:AA, 9, FALSE)</f>
        <v>#N/A</v>
      </c>
      <c r="AB312" s="81" t="e">
        <f>L312-K312-VLOOKUP(B312, 'Пред.отч_разрез МО_ГП'!B:AA, 11, FALSE)</f>
        <v>#N/A</v>
      </c>
      <c r="AC312" s="81" t="e">
        <f>N312-M312-VLOOKUP(B312, 'Пред.отч_разрез МО_ГП'!B:AA, 13, FALSE)</f>
        <v>#N/A</v>
      </c>
      <c r="AD312" s="81" t="e">
        <f>O312-VLOOKUP(B312, 'Пред.отч_разрез МО_ГП'!B:AA, 14, FALSE)</f>
        <v>#N/A</v>
      </c>
      <c r="AE312" s="81" t="e">
        <f>Q312-P312-VLOOKUP(B312, 'Пред.отч_разрез МО_ГП'!B:AA, 16, FALSE)</f>
        <v>#N/A</v>
      </c>
      <c r="AF312" s="81" t="e">
        <f>S312-R312-VLOOKUP(B312, 'Пред.отч_разрез МО_ГП'!B:AA, 18, FALSE)</f>
        <v>#N/A</v>
      </c>
      <c r="AG312" s="81" t="e">
        <f>U312-T312-VLOOKUP(B312, 'Пред.отч_разрез МО_ГП'!B:AA, 20, FALSE)</f>
        <v>#N/A</v>
      </c>
    </row>
    <row r="313" spans="1:33" ht="15" customHeight="1" x14ac:dyDescent="0.25">
      <c r="A313" s="22">
        <v>307</v>
      </c>
      <c r="B313" s="31"/>
      <c r="C313" s="47"/>
      <c r="D313" s="47"/>
      <c r="E313" s="47"/>
      <c r="F313" s="47"/>
      <c r="G313" s="47"/>
      <c r="H313" s="47"/>
      <c r="I313" s="47"/>
      <c r="J313" s="47"/>
      <c r="K313" s="47"/>
      <c r="L313" s="47"/>
      <c r="M313" s="47"/>
      <c r="N313" s="47"/>
      <c r="O313" s="47"/>
      <c r="P313" s="47"/>
      <c r="Q313" s="47"/>
      <c r="R313" s="47"/>
      <c r="S313" s="47"/>
      <c r="T313" s="47"/>
      <c r="U313" s="47"/>
      <c r="W313" s="22">
        <f t="shared" si="5"/>
        <v>0</v>
      </c>
      <c r="X313" s="46" t="e">
        <f>D313-C313-VLOOKUP(B313, 'Пред.отч_разрез МО_ГП'!B:AA, 3, FALSE)</f>
        <v>#N/A</v>
      </c>
      <c r="Y313" s="46" t="e">
        <f>F313-E313-VLOOKUP(B313, 'Пред.отч_разрез МО_ГП'!B:AA, 5, FALSE)</f>
        <v>#N/A</v>
      </c>
      <c r="Z313" s="46" t="e">
        <f>H313-G313-VLOOKUP(B313, 'Пред.отч_разрез МО_ГП'!B:AA, 7, FALSE)</f>
        <v>#N/A</v>
      </c>
      <c r="AA313" s="46" t="e">
        <f>J313-I313-VLOOKUP(B313, 'Пред.отч_разрез МО_ГП'!B:AA, 9, FALSE)</f>
        <v>#N/A</v>
      </c>
      <c r="AB313" s="81" t="e">
        <f>L313-K313-VLOOKUP(B313, 'Пред.отч_разрез МО_ГП'!B:AA, 11, FALSE)</f>
        <v>#N/A</v>
      </c>
      <c r="AC313" s="81" t="e">
        <f>N313-M313-VLOOKUP(B313, 'Пред.отч_разрез МО_ГП'!B:AA, 13, FALSE)</f>
        <v>#N/A</v>
      </c>
      <c r="AD313" s="81" t="e">
        <f>O313-VLOOKUP(B313, 'Пред.отч_разрез МО_ГП'!B:AA, 14, FALSE)</f>
        <v>#N/A</v>
      </c>
      <c r="AE313" s="81" t="e">
        <f>Q313-P313-VLOOKUP(B313, 'Пред.отч_разрез МО_ГП'!B:AA, 16, FALSE)</f>
        <v>#N/A</v>
      </c>
      <c r="AF313" s="81" t="e">
        <f>S313-R313-VLOOKUP(B313, 'Пред.отч_разрез МО_ГП'!B:AA, 18, FALSE)</f>
        <v>#N/A</v>
      </c>
      <c r="AG313" s="81" t="e">
        <f>U313-T313-VLOOKUP(B313, 'Пред.отч_разрез МО_ГП'!B:AA, 20, FALSE)</f>
        <v>#N/A</v>
      </c>
    </row>
    <row r="314" spans="1:33" ht="15" customHeight="1" x14ac:dyDescent="0.25">
      <c r="A314" s="22">
        <v>308</v>
      </c>
      <c r="B314" s="31"/>
      <c r="C314" s="47"/>
      <c r="D314" s="47"/>
      <c r="E314" s="47"/>
      <c r="F314" s="47"/>
      <c r="G314" s="47"/>
      <c r="H314" s="47"/>
      <c r="I314" s="47"/>
      <c r="J314" s="47"/>
      <c r="K314" s="47"/>
      <c r="L314" s="47"/>
      <c r="M314" s="47"/>
      <c r="N314" s="47"/>
      <c r="O314" s="47"/>
      <c r="P314" s="47"/>
      <c r="Q314" s="47"/>
      <c r="R314" s="47"/>
      <c r="S314" s="47"/>
      <c r="T314" s="47"/>
      <c r="U314" s="47"/>
      <c r="W314" s="22">
        <f t="shared" si="5"/>
        <v>0</v>
      </c>
      <c r="X314" s="46" t="e">
        <f>D314-C314-VLOOKUP(B314, 'Пред.отч_разрез МО_ГП'!B:AA, 3, FALSE)</f>
        <v>#N/A</v>
      </c>
      <c r="Y314" s="46" t="e">
        <f>F314-E314-VLOOKUP(B314, 'Пред.отч_разрез МО_ГП'!B:AA, 5, FALSE)</f>
        <v>#N/A</v>
      </c>
      <c r="Z314" s="46" t="e">
        <f>H314-G314-VLOOKUP(B314, 'Пред.отч_разрез МО_ГП'!B:AA, 7, FALSE)</f>
        <v>#N/A</v>
      </c>
      <c r="AA314" s="46" t="e">
        <f>J314-I314-VLOOKUP(B314, 'Пред.отч_разрез МО_ГП'!B:AA, 9, FALSE)</f>
        <v>#N/A</v>
      </c>
      <c r="AB314" s="81" t="e">
        <f>L314-K314-VLOOKUP(B314, 'Пред.отч_разрез МО_ГП'!B:AA, 11, FALSE)</f>
        <v>#N/A</v>
      </c>
      <c r="AC314" s="81" t="e">
        <f>N314-M314-VLOOKUP(B314, 'Пред.отч_разрез МО_ГП'!B:AA, 13, FALSE)</f>
        <v>#N/A</v>
      </c>
      <c r="AD314" s="81" t="e">
        <f>O314-VLOOKUP(B314, 'Пред.отч_разрез МО_ГП'!B:AA, 14, FALSE)</f>
        <v>#N/A</v>
      </c>
      <c r="AE314" s="81" t="e">
        <f>Q314-P314-VLOOKUP(B314, 'Пред.отч_разрез МО_ГП'!B:AA, 16, FALSE)</f>
        <v>#N/A</v>
      </c>
      <c r="AF314" s="81" t="e">
        <f>S314-R314-VLOOKUP(B314, 'Пред.отч_разрез МО_ГП'!B:AA, 18, FALSE)</f>
        <v>#N/A</v>
      </c>
      <c r="AG314" s="81" t="e">
        <f>U314-T314-VLOOKUP(B314, 'Пред.отч_разрез МО_ГП'!B:AA, 20, FALSE)</f>
        <v>#N/A</v>
      </c>
    </row>
    <row r="315" spans="1:33" ht="15" customHeight="1" x14ac:dyDescent="0.25">
      <c r="A315" s="22">
        <v>309</v>
      </c>
      <c r="B315" s="31"/>
      <c r="C315" s="47"/>
      <c r="D315" s="47"/>
      <c r="E315" s="47"/>
      <c r="F315" s="47"/>
      <c r="G315" s="47"/>
      <c r="H315" s="47"/>
      <c r="I315" s="47"/>
      <c r="J315" s="47"/>
      <c r="K315" s="47"/>
      <c r="L315" s="47"/>
      <c r="M315" s="47"/>
      <c r="N315" s="47"/>
      <c r="O315" s="47"/>
      <c r="P315" s="47"/>
      <c r="Q315" s="47"/>
      <c r="R315" s="47"/>
      <c r="S315" s="47"/>
      <c r="T315" s="47"/>
      <c r="U315" s="47"/>
      <c r="W315" s="22">
        <f t="shared" si="5"/>
        <v>0</v>
      </c>
      <c r="X315" s="46" t="e">
        <f>D315-C315-VLOOKUP(B315, 'Пред.отч_разрез МО_ГП'!B:AA, 3, FALSE)</f>
        <v>#N/A</v>
      </c>
      <c r="Y315" s="46" t="e">
        <f>F315-E315-VLOOKUP(B315, 'Пред.отч_разрез МО_ГП'!B:AA, 5, FALSE)</f>
        <v>#N/A</v>
      </c>
      <c r="Z315" s="46" t="e">
        <f>H315-G315-VLOOKUP(B315, 'Пред.отч_разрез МО_ГП'!B:AA, 7, FALSE)</f>
        <v>#N/A</v>
      </c>
      <c r="AA315" s="46" t="e">
        <f>J315-I315-VLOOKUP(B315, 'Пред.отч_разрез МО_ГП'!B:AA, 9, FALSE)</f>
        <v>#N/A</v>
      </c>
      <c r="AB315" s="81" t="e">
        <f>L315-K315-VLOOKUP(B315, 'Пред.отч_разрез МО_ГП'!B:AA, 11, FALSE)</f>
        <v>#N/A</v>
      </c>
      <c r="AC315" s="81" t="e">
        <f>N315-M315-VLOOKUP(B315, 'Пред.отч_разрез МО_ГП'!B:AA, 13, FALSE)</f>
        <v>#N/A</v>
      </c>
      <c r="AD315" s="81" t="e">
        <f>O315-VLOOKUP(B315, 'Пред.отч_разрез МО_ГП'!B:AA, 14, FALSE)</f>
        <v>#N/A</v>
      </c>
      <c r="AE315" s="81" t="e">
        <f>Q315-P315-VLOOKUP(B315, 'Пред.отч_разрез МО_ГП'!B:AA, 16, FALSE)</f>
        <v>#N/A</v>
      </c>
      <c r="AF315" s="81" t="e">
        <f>S315-R315-VLOOKUP(B315, 'Пред.отч_разрез МО_ГП'!B:AA, 18, FALSE)</f>
        <v>#N/A</v>
      </c>
      <c r="AG315" s="81" t="e">
        <f>U315-T315-VLOOKUP(B315, 'Пред.отч_разрез МО_ГП'!B:AA, 20, FALSE)</f>
        <v>#N/A</v>
      </c>
    </row>
    <row r="316" spans="1:33" ht="15" customHeight="1" x14ac:dyDescent="0.25">
      <c r="A316" s="22">
        <v>310</v>
      </c>
      <c r="B316" s="31"/>
      <c r="C316" s="47"/>
      <c r="D316" s="47"/>
      <c r="E316" s="47"/>
      <c r="F316" s="47"/>
      <c r="G316" s="47"/>
      <c r="H316" s="47"/>
      <c r="I316" s="47"/>
      <c r="J316" s="47"/>
      <c r="K316" s="47"/>
      <c r="L316" s="47"/>
      <c r="M316" s="47"/>
      <c r="N316" s="47"/>
      <c r="O316" s="47"/>
      <c r="P316" s="47"/>
      <c r="Q316" s="47"/>
      <c r="R316" s="47"/>
      <c r="S316" s="47"/>
      <c r="T316" s="47"/>
      <c r="U316" s="47"/>
      <c r="W316" s="22">
        <f t="shared" si="5"/>
        <v>0</v>
      </c>
      <c r="X316" s="46" t="e">
        <f>D316-C316-VLOOKUP(B316, 'Пред.отч_разрез МО_ГП'!B:AA, 3, FALSE)</f>
        <v>#N/A</v>
      </c>
      <c r="Y316" s="46" t="e">
        <f>F316-E316-VLOOKUP(B316, 'Пред.отч_разрез МО_ГП'!B:AA, 5, FALSE)</f>
        <v>#N/A</v>
      </c>
      <c r="Z316" s="46" t="e">
        <f>H316-G316-VLOOKUP(B316, 'Пред.отч_разрез МО_ГП'!B:AA, 7, FALSE)</f>
        <v>#N/A</v>
      </c>
      <c r="AA316" s="46" t="e">
        <f>J316-I316-VLOOKUP(B316, 'Пред.отч_разрез МО_ГП'!B:AA, 9, FALSE)</f>
        <v>#N/A</v>
      </c>
      <c r="AB316" s="81" t="e">
        <f>L316-K316-VLOOKUP(B316, 'Пред.отч_разрез МО_ГП'!B:AA, 11, FALSE)</f>
        <v>#N/A</v>
      </c>
      <c r="AC316" s="81" t="e">
        <f>N316-M316-VLOOKUP(B316, 'Пред.отч_разрез МО_ГП'!B:AA, 13, FALSE)</f>
        <v>#N/A</v>
      </c>
      <c r="AD316" s="81" t="e">
        <f>O316-VLOOKUP(B316, 'Пред.отч_разрез МО_ГП'!B:AA, 14, FALSE)</f>
        <v>#N/A</v>
      </c>
      <c r="AE316" s="81" t="e">
        <f>Q316-P316-VLOOKUP(B316, 'Пред.отч_разрез МО_ГП'!B:AA, 16, FALSE)</f>
        <v>#N/A</v>
      </c>
      <c r="AF316" s="81" t="e">
        <f>S316-R316-VLOOKUP(B316, 'Пред.отч_разрез МО_ГП'!B:AA, 18, FALSE)</f>
        <v>#N/A</v>
      </c>
      <c r="AG316" s="81" t="e">
        <f>U316-T316-VLOOKUP(B316, 'Пред.отч_разрез МО_ГП'!B:AA, 20, FALSE)</f>
        <v>#N/A</v>
      </c>
    </row>
    <row r="317" spans="1:33" ht="15" customHeight="1" x14ac:dyDescent="0.25">
      <c r="A317" s="22">
        <v>311</v>
      </c>
      <c r="B317" s="31"/>
      <c r="C317" s="47"/>
      <c r="D317" s="47"/>
      <c r="E317" s="47"/>
      <c r="F317" s="47"/>
      <c r="G317" s="47"/>
      <c r="H317" s="47"/>
      <c r="I317" s="47"/>
      <c r="J317" s="47"/>
      <c r="K317" s="47"/>
      <c r="L317" s="47"/>
      <c r="M317" s="47"/>
      <c r="N317" s="47"/>
      <c r="O317" s="47"/>
      <c r="P317" s="47"/>
      <c r="Q317" s="47"/>
      <c r="R317" s="47"/>
      <c r="S317" s="47"/>
      <c r="T317" s="47"/>
      <c r="U317" s="47"/>
      <c r="W317" s="22">
        <f t="shared" si="5"/>
        <v>0</v>
      </c>
      <c r="X317" s="46" t="e">
        <f>D317-C317-VLOOKUP(B317, 'Пред.отч_разрез МО_ГП'!B:AA, 3, FALSE)</f>
        <v>#N/A</v>
      </c>
      <c r="Y317" s="46" t="e">
        <f>F317-E317-VLOOKUP(B317, 'Пред.отч_разрез МО_ГП'!B:AA, 5, FALSE)</f>
        <v>#N/A</v>
      </c>
      <c r="Z317" s="46" t="e">
        <f>H317-G317-VLOOKUP(B317, 'Пред.отч_разрез МО_ГП'!B:AA, 7, FALSE)</f>
        <v>#N/A</v>
      </c>
      <c r="AA317" s="46" t="e">
        <f>J317-I317-VLOOKUP(B317, 'Пред.отч_разрез МО_ГП'!B:AA, 9, FALSE)</f>
        <v>#N/A</v>
      </c>
      <c r="AB317" s="81" t="e">
        <f>L317-K317-VLOOKUP(B317, 'Пред.отч_разрез МО_ГП'!B:AA, 11, FALSE)</f>
        <v>#N/A</v>
      </c>
      <c r="AC317" s="81" t="e">
        <f>N317-M317-VLOOKUP(B317, 'Пред.отч_разрез МО_ГП'!B:AA, 13, FALSE)</f>
        <v>#N/A</v>
      </c>
      <c r="AD317" s="81" t="e">
        <f>O317-VLOOKUP(B317, 'Пред.отч_разрез МО_ГП'!B:AA, 14, FALSE)</f>
        <v>#N/A</v>
      </c>
      <c r="AE317" s="81" t="e">
        <f>Q317-P317-VLOOKUP(B317, 'Пред.отч_разрез МО_ГП'!B:AA, 16, FALSE)</f>
        <v>#N/A</v>
      </c>
      <c r="AF317" s="81" t="e">
        <f>S317-R317-VLOOKUP(B317, 'Пред.отч_разрез МО_ГП'!B:AA, 18, FALSE)</f>
        <v>#N/A</v>
      </c>
      <c r="AG317" s="81" t="e">
        <f>U317-T317-VLOOKUP(B317, 'Пред.отч_разрез МО_ГП'!B:AA, 20, FALSE)</f>
        <v>#N/A</v>
      </c>
    </row>
    <row r="318" spans="1:33" ht="15" customHeight="1" x14ac:dyDescent="0.25">
      <c r="A318" s="22">
        <v>312</v>
      </c>
      <c r="B318" s="31"/>
      <c r="C318" s="47"/>
      <c r="D318" s="47"/>
      <c r="E318" s="47"/>
      <c r="F318" s="47"/>
      <c r="G318" s="47"/>
      <c r="H318" s="47"/>
      <c r="I318" s="47"/>
      <c r="J318" s="47"/>
      <c r="K318" s="47"/>
      <c r="L318" s="47"/>
      <c r="M318" s="47"/>
      <c r="N318" s="47"/>
      <c r="O318" s="47"/>
      <c r="P318" s="47"/>
      <c r="Q318" s="47"/>
      <c r="R318" s="47"/>
      <c r="S318" s="47"/>
      <c r="T318" s="47"/>
      <c r="U318" s="47"/>
      <c r="W318" s="22">
        <f t="shared" si="5"/>
        <v>0</v>
      </c>
      <c r="X318" s="46" t="e">
        <f>D318-C318-VLOOKUP(B318, 'Пред.отч_разрез МО_ГП'!B:AA, 3, FALSE)</f>
        <v>#N/A</v>
      </c>
      <c r="Y318" s="46" t="e">
        <f>F318-E318-VLOOKUP(B318, 'Пред.отч_разрез МО_ГП'!B:AA, 5, FALSE)</f>
        <v>#N/A</v>
      </c>
      <c r="Z318" s="46" t="e">
        <f>H318-G318-VLOOKUP(B318, 'Пред.отч_разрез МО_ГП'!B:AA, 7, FALSE)</f>
        <v>#N/A</v>
      </c>
      <c r="AA318" s="46" t="e">
        <f>J318-I318-VLOOKUP(B318, 'Пред.отч_разрез МО_ГП'!B:AA, 9, FALSE)</f>
        <v>#N/A</v>
      </c>
      <c r="AB318" s="81" t="e">
        <f>L318-K318-VLOOKUP(B318, 'Пред.отч_разрез МО_ГП'!B:AA, 11, FALSE)</f>
        <v>#N/A</v>
      </c>
      <c r="AC318" s="81" t="e">
        <f>N318-M318-VLOOKUP(B318, 'Пред.отч_разрез МО_ГП'!B:AA, 13, FALSE)</f>
        <v>#N/A</v>
      </c>
      <c r="AD318" s="81" t="e">
        <f>O318-VLOOKUP(B318, 'Пред.отч_разрез МО_ГП'!B:AA, 14, FALSE)</f>
        <v>#N/A</v>
      </c>
      <c r="AE318" s="81" t="e">
        <f>Q318-P318-VLOOKUP(B318, 'Пред.отч_разрез МО_ГП'!B:AA, 16, FALSE)</f>
        <v>#N/A</v>
      </c>
      <c r="AF318" s="81" t="e">
        <f>S318-R318-VLOOKUP(B318, 'Пред.отч_разрез МО_ГП'!B:AA, 18, FALSE)</f>
        <v>#N/A</v>
      </c>
      <c r="AG318" s="81" t="e">
        <f>U318-T318-VLOOKUP(B318, 'Пред.отч_разрез МО_ГП'!B:AA, 20, FALSE)</f>
        <v>#N/A</v>
      </c>
    </row>
    <row r="319" spans="1:33" ht="15" customHeight="1" x14ac:dyDescent="0.25">
      <c r="A319" s="22">
        <v>313</v>
      </c>
      <c r="B319" s="31"/>
      <c r="C319" s="47"/>
      <c r="D319" s="47"/>
      <c r="E319" s="47"/>
      <c r="F319" s="47"/>
      <c r="G319" s="47"/>
      <c r="H319" s="47"/>
      <c r="I319" s="47"/>
      <c r="J319" s="47"/>
      <c r="K319" s="47"/>
      <c r="L319" s="47"/>
      <c r="M319" s="47"/>
      <c r="N319" s="47"/>
      <c r="O319" s="47"/>
      <c r="P319" s="47"/>
      <c r="Q319" s="47"/>
      <c r="R319" s="47"/>
      <c r="S319" s="47"/>
      <c r="T319" s="47"/>
      <c r="U319" s="47"/>
      <c r="W319" s="22">
        <f t="shared" si="5"/>
        <v>0</v>
      </c>
      <c r="X319" s="46" t="e">
        <f>D319-C319-VLOOKUP(B319, 'Пред.отч_разрез МО_ГП'!B:AA, 3, FALSE)</f>
        <v>#N/A</v>
      </c>
      <c r="Y319" s="46" t="e">
        <f>F319-E319-VLOOKUP(B319, 'Пред.отч_разрез МО_ГП'!B:AA, 5, FALSE)</f>
        <v>#N/A</v>
      </c>
      <c r="Z319" s="46" t="e">
        <f>H319-G319-VLOOKUP(B319, 'Пред.отч_разрез МО_ГП'!B:AA, 7, FALSE)</f>
        <v>#N/A</v>
      </c>
      <c r="AA319" s="46" t="e">
        <f>J319-I319-VLOOKUP(B319, 'Пред.отч_разрез МО_ГП'!B:AA, 9, FALSE)</f>
        <v>#N/A</v>
      </c>
      <c r="AB319" s="81" t="e">
        <f>L319-K319-VLOOKUP(B319, 'Пред.отч_разрез МО_ГП'!B:AA, 11, FALSE)</f>
        <v>#N/A</v>
      </c>
      <c r="AC319" s="81" t="e">
        <f>N319-M319-VLOOKUP(B319, 'Пред.отч_разрез МО_ГП'!B:AA, 13, FALSE)</f>
        <v>#N/A</v>
      </c>
      <c r="AD319" s="81" t="e">
        <f>O319-VLOOKUP(B319, 'Пред.отч_разрез МО_ГП'!B:AA, 14, FALSE)</f>
        <v>#N/A</v>
      </c>
      <c r="AE319" s="81" t="e">
        <f>Q319-P319-VLOOKUP(B319, 'Пред.отч_разрез МО_ГП'!B:AA, 16, FALSE)</f>
        <v>#N/A</v>
      </c>
      <c r="AF319" s="81" t="e">
        <f>S319-R319-VLOOKUP(B319, 'Пред.отч_разрез МО_ГП'!B:AA, 18, FALSE)</f>
        <v>#N/A</v>
      </c>
      <c r="AG319" s="81" t="e">
        <f>U319-T319-VLOOKUP(B319, 'Пред.отч_разрез МО_ГП'!B:AA, 20, FALSE)</f>
        <v>#N/A</v>
      </c>
    </row>
    <row r="320" spans="1:33" ht="15" customHeight="1" x14ac:dyDescent="0.25">
      <c r="A320" s="22">
        <v>314</v>
      </c>
      <c r="B320" s="31"/>
      <c r="C320" s="47"/>
      <c r="D320" s="47"/>
      <c r="E320" s="47"/>
      <c r="F320" s="47"/>
      <c r="G320" s="47"/>
      <c r="H320" s="47"/>
      <c r="I320" s="47"/>
      <c r="J320" s="47"/>
      <c r="K320" s="47"/>
      <c r="L320" s="47"/>
      <c r="M320" s="47"/>
      <c r="N320" s="47"/>
      <c r="O320" s="47"/>
      <c r="P320" s="47"/>
      <c r="Q320" s="47"/>
      <c r="R320" s="47"/>
      <c r="S320" s="47"/>
      <c r="T320" s="47"/>
      <c r="U320" s="47"/>
      <c r="W320" s="22">
        <f t="shared" si="5"/>
        <v>0</v>
      </c>
      <c r="X320" s="46" t="e">
        <f>D320-C320-VLOOKUP(B320, 'Пред.отч_разрез МО_ГП'!B:AA, 3, FALSE)</f>
        <v>#N/A</v>
      </c>
      <c r="Y320" s="46" t="e">
        <f>F320-E320-VLOOKUP(B320, 'Пред.отч_разрез МО_ГП'!B:AA, 5, FALSE)</f>
        <v>#N/A</v>
      </c>
      <c r="Z320" s="46" t="e">
        <f>H320-G320-VLOOKUP(B320, 'Пред.отч_разрез МО_ГП'!B:AA, 7, FALSE)</f>
        <v>#N/A</v>
      </c>
      <c r="AA320" s="46" t="e">
        <f>J320-I320-VLOOKUP(B320, 'Пред.отч_разрез МО_ГП'!B:AA, 9, FALSE)</f>
        <v>#N/A</v>
      </c>
      <c r="AB320" s="81" t="e">
        <f>L320-K320-VLOOKUP(B320, 'Пред.отч_разрез МО_ГП'!B:AA, 11, FALSE)</f>
        <v>#N/A</v>
      </c>
      <c r="AC320" s="81" t="e">
        <f>N320-M320-VLOOKUP(B320, 'Пред.отч_разрез МО_ГП'!B:AA, 13, FALSE)</f>
        <v>#N/A</v>
      </c>
      <c r="AD320" s="81" t="e">
        <f>O320-VLOOKUP(B320, 'Пред.отч_разрез МО_ГП'!B:AA, 14, FALSE)</f>
        <v>#N/A</v>
      </c>
      <c r="AE320" s="81" t="e">
        <f>Q320-P320-VLOOKUP(B320, 'Пред.отч_разрез МО_ГП'!B:AA, 16, FALSE)</f>
        <v>#N/A</v>
      </c>
      <c r="AF320" s="81" t="e">
        <f>S320-R320-VLOOKUP(B320, 'Пред.отч_разрез МО_ГП'!B:AA, 18, FALSE)</f>
        <v>#N/A</v>
      </c>
      <c r="AG320" s="81" t="e">
        <f>U320-T320-VLOOKUP(B320, 'Пред.отч_разрез МО_ГП'!B:AA, 20, FALSE)</f>
        <v>#N/A</v>
      </c>
    </row>
    <row r="321" spans="1:33" ht="15" customHeight="1" x14ac:dyDescent="0.25">
      <c r="A321" s="22">
        <v>315</v>
      </c>
      <c r="B321" s="31"/>
      <c r="C321" s="47"/>
      <c r="D321" s="47"/>
      <c r="E321" s="47"/>
      <c r="F321" s="47"/>
      <c r="G321" s="47"/>
      <c r="H321" s="47"/>
      <c r="I321" s="47"/>
      <c r="J321" s="47"/>
      <c r="K321" s="47"/>
      <c r="L321" s="47"/>
      <c r="M321" s="47"/>
      <c r="N321" s="47"/>
      <c r="O321" s="47"/>
      <c r="P321" s="47"/>
      <c r="Q321" s="47"/>
      <c r="R321" s="47"/>
      <c r="S321" s="47"/>
      <c r="T321" s="47"/>
      <c r="U321" s="47"/>
      <c r="W321" s="22">
        <f t="shared" si="5"/>
        <v>0</v>
      </c>
      <c r="X321" s="46" t="e">
        <f>D321-C321-VLOOKUP(B321, 'Пред.отч_разрез МО_ГП'!B:AA, 3, FALSE)</f>
        <v>#N/A</v>
      </c>
      <c r="Y321" s="46" t="e">
        <f>F321-E321-VLOOKUP(B321, 'Пред.отч_разрез МО_ГП'!B:AA, 5, FALSE)</f>
        <v>#N/A</v>
      </c>
      <c r="Z321" s="46" t="e">
        <f>H321-G321-VLOOKUP(B321, 'Пред.отч_разрез МО_ГП'!B:AA, 7, FALSE)</f>
        <v>#N/A</v>
      </c>
      <c r="AA321" s="46" t="e">
        <f>J321-I321-VLOOKUP(B321, 'Пред.отч_разрез МО_ГП'!B:AA, 9, FALSE)</f>
        <v>#N/A</v>
      </c>
      <c r="AB321" s="81" t="e">
        <f>L321-K321-VLOOKUP(B321, 'Пред.отч_разрез МО_ГП'!B:AA, 11, FALSE)</f>
        <v>#N/A</v>
      </c>
      <c r="AC321" s="81" t="e">
        <f>N321-M321-VLOOKUP(B321, 'Пред.отч_разрез МО_ГП'!B:AA, 13, FALSE)</f>
        <v>#N/A</v>
      </c>
      <c r="AD321" s="81" t="e">
        <f>O321-VLOOKUP(B321, 'Пред.отч_разрез МО_ГП'!B:AA, 14, FALSE)</f>
        <v>#N/A</v>
      </c>
      <c r="AE321" s="81" t="e">
        <f>Q321-P321-VLOOKUP(B321, 'Пред.отч_разрез МО_ГП'!B:AA, 16, FALSE)</f>
        <v>#N/A</v>
      </c>
      <c r="AF321" s="81" t="e">
        <f>S321-R321-VLOOKUP(B321, 'Пред.отч_разрез МО_ГП'!B:AA, 18, FALSE)</f>
        <v>#N/A</v>
      </c>
      <c r="AG321" s="81" t="e">
        <f>U321-T321-VLOOKUP(B321, 'Пред.отч_разрез МО_ГП'!B:AA, 20, FALSE)</f>
        <v>#N/A</v>
      </c>
    </row>
    <row r="322" spans="1:33" ht="15" customHeight="1" x14ac:dyDescent="0.25">
      <c r="A322" s="22">
        <v>316</v>
      </c>
      <c r="B322" s="31"/>
      <c r="C322" s="47"/>
      <c r="D322" s="47"/>
      <c r="E322" s="47"/>
      <c r="F322" s="47"/>
      <c r="G322" s="47"/>
      <c r="H322" s="47"/>
      <c r="I322" s="47"/>
      <c r="J322" s="47"/>
      <c r="K322" s="47"/>
      <c r="L322" s="47"/>
      <c r="M322" s="47"/>
      <c r="N322" s="47"/>
      <c r="O322" s="47"/>
      <c r="P322" s="47"/>
      <c r="Q322" s="47"/>
      <c r="R322" s="47"/>
      <c r="S322" s="47"/>
      <c r="T322" s="47"/>
      <c r="U322" s="47"/>
      <c r="W322" s="22">
        <f t="shared" si="5"/>
        <v>0</v>
      </c>
      <c r="X322" s="46" t="e">
        <f>D322-C322-VLOOKUP(B322, 'Пред.отч_разрез МО_ГП'!B:AA, 3, FALSE)</f>
        <v>#N/A</v>
      </c>
      <c r="Y322" s="46" t="e">
        <f>F322-E322-VLOOKUP(B322, 'Пред.отч_разрез МО_ГП'!B:AA, 5, FALSE)</f>
        <v>#N/A</v>
      </c>
      <c r="Z322" s="46" t="e">
        <f>H322-G322-VLOOKUP(B322, 'Пред.отч_разрез МО_ГП'!B:AA, 7, FALSE)</f>
        <v>#N/A</v>
      </c>
      <c r="AA322" s="46" t="e">
        <f>J322-I322-VLOOKUP(B322, 'Пред.отч_разрез МО_ГП'!B:AA, 9, FALSE)</f>
        <v>#N/A</v>
      </c>
      <c r="AB322" s="81" t="e">
        <f>L322-K322-VLOOKUP(B322, 'Пред.отч_разрез МО_ГП'!B:AA, 11, FALSE)</f>
        <v>#N/A</v>
      </c>
      <c r="AC322" s="81" t="e">
        <f>N322-M322-VLOOKUP(B322, 'Пред.отч_разрез МО_ГП'!B:AA, 13, FALSE)</f>
        <v>#N/A</v>
      </c>
      <c r="AD322" s="81" t="e">
        <f>O322-VLOOKUP(B322, 'Пред.отч_разрез МО_ГП'!B:AA, 14, FALSE)</f>
        <v>#N/A</v>
      </c>
      <c r="AE322" s="81" t="e">
        <f>Q322-P322-VLOOKUP(B322, 'Пред.отч_разрез МО_ГП'!B:AA, 16, FALSE)</f>
        <v>#N/A</v>
      </c>
      <c r="AF322" s="81" t="e">
        <f>S322-R322-VLOOKUP(B322, 'Пред.отч_разрез МО_ГП'!B:AA, 18, FALSE)</f>
        <v>#N/A</v>
      </c>
      <c r="AG322" s="81" t="e">
        <f>U322-T322-VLOOKUP(B322, 'Пред.отч_разрез МО_ГП'!B:AA, 20, FALSE)</f>
        <v>#N/A</v>
      </c>
    </row>
    <row r="323" spans="1:33" ht="15" customHeight="1" x14ac:dyDescent="0.25">
      <c r="A323" s="22">
        <v>317</v>
      </c>
      <c r="B323" s="31"/>
      <c r="C323" s="47"/>
      <c r="D323" s="47"/>
      <c r="E323" s="47"/>
      <c r="F323" s="47"/>
      <c r="G323" s="47"/>
      <c r="H323" s="47"/>
      <c r="I323" s="47"/>
      <c r="J323" s="47"/>
      <c r="K323" s="47"/>
      <c r="L323" s="47"/>
      <c r="M323" s="47"/>
      <c r="N323" s="47"/>
      <c r="O323" s="47"/>
      <c r="P323" s="47"/>
      <c r="Q323" s="47"/>
      <c r="R323" s="47"/>
      <c r="S323" s="47"/>
      <c r="T323" s="47"/>
      <c r="U323" s="47"/>
      <c r="W323" s="22">
        <f t="shared" si="5"/>
        <v>0</v>
      </c>
      <c r="X323" s="46" t="e">
        <f>D323-C323-VLOOKUP(B323, 'Пред.отч_разрез МО_ГП'!B:AA, 3, FALSE)</f>
        <v>#N/A</v>
      </c>
      <c r="Y323" s="46" t="e">
        <f>F323-E323-VLOOKUP(B323, 'Пред.отч_разрез МО_ГП'!B:AA, 5, FALSE)</f>
        <v>#N/A</v>
      </c>
      <c r="Z323" s="46" t="e">
        <f>H323-G323-VLOOKUP(B323, 'Пред.отч_разрез МО_ГП'!B:AA, 7, FALSE)</f>
        <v>#N/A</v>
      </c>
      <c r="AA323" s="46" t="e">
        <f>J323-I323-VLOOKUP(B323, 'Пред.отч_разрез МО_ГП'!B:AA, 9, FALSE)</f>
        <v>#N/A</v>
      </c>
      <c r="AB323" s="81" t="e">
        <f>L323-K323-VLOOKUP(B323, 'Пред.отч_разрез МО_ГП'!B:AA, 11, FALSE)</f>
        <v>#N/A</v>
      </c>
      <c r="AC323" s="81" t="e">
        <f>N323-M323-VLOOKUP(B323, 'Пред.отч_разрез МО_ГП'!B:AA, 13, FALSE)</f>
        <v>#N/A</v>
      </c>
      <c r="AD323" s="81" t="e">
        <f>O323-VLOOKUP(B323, 'Пред.отч_разрез МО_ГП'!B:AA, 14, FALSE)</f>
        <v>#N/A</v>
      </c>
      <c r="AE323" s="81" t="e">
        <f>Q323-P323-VLOOKUP(B323, 'Пред.отч_разрез МО_ГП'!B:AA, 16, FALSE)</f>
        <v>#N/A</v>
      </c>
      <c r="AF323" s="81" t="e">
        <f>S323-R323-VLOOKUP(B323, 'Пред.отч_разрез МО_ГП'!B:AA, 18, FALSE)</f>
        <v>#N/A</v>
      </c>
      <c r="AG323" s="81" t="e">
        <f>U323-T323-VLOOKUP(B323, 'Пред.отч_разрез МО_ГП'!B:AA, 20, FALSE)</f>
        <v>#N/A</v>
      </c>
    </row>
    <row r="324" spans="1:33" ht="15" customHeight="1" x14ac:dyDescent="0.25">
      <c r="A324" s="22">
        <v>318</v>
      </c>
      <c r="B324" s="31"/>
      <c r="C324" s="47"/>
      <c r="D324" s="47"/>
      <c r="E324" s="47"/>
      <c r="F324" s="47"/>
      <c r="G324" s="47"/>
      <c r="H324" s="47"/>
      <c r="I324" s="47"/>
      <c r="J324" s="47"/>
      <c r="K324" s="47"/>
      <c r="L324" s="47"/>
      <c r="M324" s="47"/>
      <c r="N324" s="47"/>
      <c r="O324" s="47"/>
      <c r="P324" s="47"/>
      <c r="Q324" s="47"/>
      <c r="R324" s="47"/>
      <c r="S324" s="47"/>
      <c r="T324" s="47"/>
      <c r="U324" s="47"/>
      <c r="W324" s="22">
        <f t="shared" si="5"/>
        <v>0</v>
      </c>
      <c r="X324" s="46" t="e">
        <f>D324-C324-VLOOKUP(B324, 'Пред.отч_разрез МО_ГП'!B:AA, 3, FALSE)</f>
        <v>#N/A</v>
      </c>
      <c r="Y324" s="46" t="e">
        <f>F324-E324-VLOOKUP(B324, 'Пред.отч_разрез МО_ГП'!B:AA, 5, FALSE)</f>
        <v>#N/A</v>
      </c>
      <c r="Z324" s="46" t="e">
        <f>H324-G324-VLOOKUP(B324, 'Пред.отч_разрез МО_ГП'!B:AA, 7, FALSE)</f>
        <v>#N/A</v>
      </c>
      <c r="AA324" s="46" t="e">
        <f>J324-I324-VLOOKUP(B324, 'Пред.отч_разрез МО_ГП'!B:AA, 9, FALSE)</f>
        <v>#N/A</v>
      </c>
      <c r="AB324" s="81" t="e">
        <f>L324-K324-VLOOKUP(B324, 'Пред.отч_разрез МО_ГП'!B:AA, 11, FALSE)</f>
        <v>#N/A</v>
      </c>
      <c r="AC324" s="81" t="e">
        <f>N324-M324-VLOOKUP(B324, 'Пред.отч_разрез МО_ГП'!B:AA, 13, FALSE)</f>
        <v>#N/A</v>
      </c>
      <c r="AD324" s="81" t="e">
        <f>O324-VLOOKUP(B324, 'Пред.отч_разрез МО_ГП'!B:AA, 14, FALSE)</f>
        <v>#N/A</v>
      </c>
      <c r="AE324" s="81" t="e">
        <f>Q324-P324-VLOOKUP(B324, 'Пред.отч_разрез МО_ГП'!B:AA, 16, FALSE)</f>
        <v>#N/A</v>
      </c>
      <c r="AF324" s="81" t="e">
        <f>S324-R324-VLOOKUP(B324, 'Пред.отч_разрез МО_ГП'!B:AA, 18, FALSE)</f>
        <v>#N/A</v>
      </c>
      <c r="AG324" s="81" t="e">
        <f>U324-T324-VLOOKUP(B324, 'Пред.отч_разрез МО_ГП'!B:AA, 20, FALSE)</f>
        <v>#N/A</v>
      </c>
    </row>
    <row r="325" spans="1:33" ht="15" customHeight="1" x14ac:dyDescent="0.25">
      <c r="A325" s="22">
        <v>319</v>
      </c>
      <c r="B325" s="31"/>
      <c r="C325" s="47"/>
      <c r="D325" s="47"/>
      <c r="E325" s="47"/>
      <c r="F325" s="47"/>
      <c r="G325" s="47"/>
      <c r="H325" s="47"/>
      <c r="I325" s="47"/>
      <c r="J325" s="47"/>
      <c r="K325" s="47"/>
      <c r="L325" s="47"/>
      <c r="M325" s="47"/>
      <c r="N325" s="47"/>
      <c r="O325" s="47"/>
      <c r="P325" s="47"/>
      <c r="Q325" s="47"/>
      <c r="R325" s="47"/>
      <c r="S325" s="47"/>
      <c r="T325" s="47"/>
      <c r="U325" s="47"/>
      <c r="W325" s="22">
        <f t="shared" si="5"/>
        <v>0</v>
      </c>
      <c r="X325" s="46" t="e">
        <f>D325-C325-VLOOKUP(B325, 'Пред.отч_разрез МО_ГП'!B:AA, 3, FALSE)</f>
        <v>#N/A</v>
      </c>
      <c r="Y325" s="46" t="e">
        <f>F325-E325-VLOOKUP(B325, 'Пред.отч_разрез МО_ГП'!B:AA, 5, FALSE)</f>
        <v>#N/A</v>
      </c>
      <c r="Z325" s="46" t="e">
        <f>H325-G325-VLOOKUP(B325, 'Пред.отч_разрез МО_ГП'!B:AA, 7, FALSE)</f>
        <v>#N/A</v>
      </c>
      <c r="AA325" s="46" t="e">
        <f>J325-I325-VLOOKUP(B325, 'Пред.отч_разрез МО_ГП'!B:AA, 9, FALSE)</f>
        <v>#N/A</v>
      </c>
      <c r="AB325" s="81" t="e">
        <f>L325-K325-VLOOKUP(B325, 'Пред.отч_разрез МО_ГП'!B:AA, 11, FALSE)</f>
        <v>#N/A</v>
      </c>
      <c r="AC325" s="81" t="e">
        <f>N325-M325-VLOOKUP(B325, 'Пред.отч_разрез МО_ГП'!B:AA, 13, FALSE)</f>
        <v>#N/A</v>
      </c>
      <c r="AD325" s="81" t="e">
        <f>O325-VLOOKUP(B325, 'Пред.отч_разрез МО_ГП'!B:AA, 14, FALSE)</f>
        <v>#N/A</v>
      </c>
      <c r="AE325" s="81" t="e">
        <f>Q325-P325-VLOOKUP(B325, 'Пред.отч_разрез МО_ГП'!B:AA, 16, FALSE)</f>
        <v>#N/A</v>
      </c>
      <c r="AF325" s="81" t="e">
        <f>S325-R325-VLOOKUP(B325, 'Пред.отч_разрез МО_ГП'!B:AA, 18, FALSE)</f>
        <v>#N/A</v>
      </c>
      <c r="AG325" s="81" t="e">
        <f>U325-T325-VLOOKUP(B325, 'Пред.отч_разрез МО_ГП'!B:AA, 20, FALSE)</f>
        <v>#N/A</v>
      </c>
    </row>
    <row r="326" spans="1:33" ht="15" customHeight="1" x14ac:dyDescent="0.25">
      <c r="A326" s="22">
        <v>320</v>
      </c>
      <c r="B326" s="31"/>
      <c r="C326" s="47"/>
      <c r="D326" s="47"/>
      <c r="E326" s="47"/>
      <c r="F326" s="47"/>
      <c r="G326" s="47"/>
      <c r="H326" s="47"/>
      <c r="I326" s="47"/>
      <c r="J326" s="47"/>
      <c r="K326" s="47"/>
      <c r="L326" s="47"/>
      <c r="M326" s="47"/>
      <c r="N326" s="47"/>
      <c r="O326" s="47"/>
      <c r="P326" s="47"/>
      <c r="Q326" s="47"/>
      <c r="R326" s="47"/>
      <c r="S326" s="47"/>
      <c r="T326" s="47"/>
      <c r="U326" s="47"/>
      <c r="W326" s="22">
        <f t="shared" si="5"/>
        <v>0</v>
      </c>
      <c r="X326" s="46" t="e">
        <f>D326-C326-VLOOKUP(B326, 'Пред.отч_разрез МО_ГП'!B:AA, 3, FALSE)</f>
        <v>#N/A</v>
      </c>
      <c r="Y326" s="46" t="e">
        <f>F326-E326-VLOOKUP(B326, 'Пред.отч_разрез МО_ГП'!B:AA, 5, FALSE)</f>
        <v>#N/A</v>
      </c>
      <c r="Z326" s="46" t="e">
        <f>H326-G326-VLOOKUP(B326, 'Пред.отч_разрез МО_ГП'!B:AA, 7, FALSE)</f>
        <v>#N/A</v>
      </c>
      <c r="AA326" s="46" t="e">
        <f>J326-I326-VLOOKUP(B326, 'Пред.отч_разрез МО_ГП'!B:AA, 9, FALSE)</f>
        <v>#N/A</v>
      </c>
      <c r="AB326" s="81" t="e">
        <f>L326-K326-VLOOKUP(B326, 'Пред.отч_разрез МО_ГП'!B:AA, 11, FALSE)</f>
        <v>#N/A</v>
      </c>
      <c r="AC326" s="81" t="e">
        <f>N326-M326-VLOOKUP(B326, 'Пред.отч_разрез МО_ГП'!B:AA, 13, FALSE)</f>
        <v>#N/A</v>
      </c>
      <c r="AD326" s="81" t="e">
        <f>O326-VLOOKUP(B326, 'Пред.отч_разрез МО_ГП'!B:AA, 14, FALSE)</f>
        <v>#N/A</v>
      </c>
      <c r="AE326" s="81" t="e">
        <f>Q326-P326-VLOOKUP(B326, 'Пред.отч_разрез МО_ГП'!B:AA, 16, FALSE)</f>
        <v>#N/A</v>
      </c>
      <c r="AF326" s="81" t="e">
        <f>S326-R326-VLOOKUP(B326, 'Пред.отч_разрез МО_ГП'!B:AA, 18, FALSE)</f>
        <v>#N/A</v>
      </c>
      <c r="AG326" s="81" t="e">
        <f>U326-T326-VLOOKUP(B326, 'Пред.отч_разрез МО_ГП'!B:AA, 20, FALSE)</f>
        <v>#N/A</v>
      </c>
    </row>
    <row r="327" spans="1:33" ht="15" customHeight="1" x14ac:dyDescent="0.25">
      <c r="A327" s="22">
        <v>321</v>
      </c>
      <c r="B327" s="31"/>
      <c r="C327" s="47"/>
      <c r="D327" s="47"/>
      <c r="E327" s="47"/>
      <c r="F327" s="47"/>
      <c r="G327" s="47"/>
      <c r="H327" s="47"/>
      <c r="I327" s="47"/>
      <c r="J327" s="47"/>
      <c r="K327" s="47"/>
      <c r="L327" s="47"/>
      <c r="M327" s="47"/>
      <c r="N327" s="47"/>
      <c r="O327" s="47"/>
      <c r="P327" s="47"/>
      <c r="Q327" s="47"/>
      <c r="R327" s="47"/>
      <c r="S327" s="47"/>
      <c r="T327" s="47"/>
      <c r="U327" s="47"/>
      <c r="W327" s="22">
        <f t="shared" si="5"/>
        <v>0</v>
      </c>
      <c r="X327" s="46" t="e">
        <f>D327-C327-VLOOKUP(B327, 'Пред.отч_разрез МО_ГП'!B:AA, 3, FALSE)</f>
        <v>#N/A</v>
      </c>
      <c r="Y327" s="46" t="e">
        <f>F327-E327-VLOOKUP(B327, 'Пред.отч_разрез МО_ГП'!B:AA, 5, FALSE)</f>
        <v>#N/A</v>
      </c>
      <c r="Z327" s="46" t="e">
        <f>H327-G327-VLOOKUP(B327, 'Пред.отч_разрез МО_ГП'!B:AA, 7, FALSE)</f>
        <v>#N/A</v>
      </c>
      <c r="AA327" s="46" t="e">
        <f>J327-I327-VLOOKUP(B327, 'Пред.отч_разрез МО_ГП'!B:AA, 9, FALSE)</f>
        <v>#N/A</v>
      </c>
      <c r="AB327" s="81" t="e">
        <f>L327-K327-VLOOKUP(B327, 'Пред.отч_разрез МО_ГП'!B:AA, 11, FALSE)</f>
        <v>#N/A</v>
      </c>
      <c r="AC327" s="81" t="e">
        <f>N327-M327-VLOOKUP(B327, 'Пред.отч_разрез МО_ГП'!B:AA, 13, FALSE)</f>
        <v>#N/A</v>
      </c>
      <c r="AD327" s="81" t="e">
        <f>O327-VLOOKUP(B327, 'Пред.отч_разрез МО_ГП'!B:AA, 14, FALSE)</f>
        <v>#N/A</v>
      </c>
      <c r="AE327" s="81" t="e">
        <f>Q327-P327-VLOOKUP(B327, 'Пред.отч_разрез МО_ГП'!B:AA, 16, FALSE)</f>
        <v>#N/A</v>
      </c>
      <c r="AF327" s="81" t="e">
        <f>S327-R327-VLOOKUP(B327, 'Пред.отч_разрез МО_ГП'!B:AA, 18, FALSE)</f>
        <v>#N/A</v>
      </c>
      <c r="AG327" s="81" t="e">
        <f>U327-T327-VLOOKUP(B327, 'Пред.отч_разрез МО_ГП'!B:AA, 20, FALSE)</f>
        <v>#N/A</v>
      </c>
    </row>
    <row r="328" spans="1:33" ht="15" customHeight="1" x14ac:dyDescent="0.25">
      <c r="A328" s="22">
        <v>322</v>
      </c>
      <c r="B328" s="31"/>
      <c r="C328" s="47"/>
      <c r="D328" s="47"/>
      <c r="E328" s="47"/>
      <c r="F328" s="47"/>
      <c r="G328" s="47"/>
      <c r="H328" s="47"/>
      <c r="I328" s="47"/>
      <c r="J328" s="47"/>
      <c r="K328" s="47"/>
      <c r="L328" s="47"/>
      <c r="M328" s="47"/>
      <c r="N328" s="47"/>
      <c r="O328" s="47"/>
      <c r="P328" s="47"/>
      <c r="Q328" s="47"/>
      <c r="R328" s="47"/>
      <c r="S328" s="47"/>
      <c r="T328" s="47"/>
      <c r="U328" s="47"/>
      <c r="W328" s="22">
        <f t="shared" ref="W328:W391" si="6">B328</f>
        <v>0</v>
      </c>
      <c r="X328" s="46" t="e">
        <f>D328-C328-VLOOKUP(B328, 'Пред.отч_разрез МО_ГП'!B:AA, 3, FALSE)</f>
        <v>#N/A</v>
      </c>
      <c r="Y328" s="46" t="e">
        <f>F328-E328-VLOOKUP(B328, 'Пред.отч_разрез МО_ГП'!B:AA, 5, FALSE)</f>
        <v>#N/A</v>
      </c>
      <c r="Z328" s="46" t="e">
        <f>H328-G328-VLOOKUP(B328, 'Пред.отч_разрез МО_ГП'!B:AA, 7, FALSE)</f>
        <v>#N/A</v>
      </c>
      <c r="AA328" s="46" t="e">
        <f>J328-I328-VLOOKUP(B328, 'Пред.отч_разрез МО_ГП'!B:AA, 9, FALSE)</f>
        <v>#N/A</v>
      </c>
      <c r="AB328" s="81" t="e">
        <f>L328-K328-VLOOKUP(B328, 'Пред.отч_разрез МО_ГП'!B:AA, 11, FALSE)</f>
        <v>#N/A</v>
      </c>
      <c r="AC328" s="81" t="e">
        <f>N328-M328-VLOOKUP(B328, 'Пред.отч_разрез МО_ГП'!B:AA, 13, FALSE)</f>
        <v>#N/A</v>
      </c>
      <c r="AD328" s="81" t="e">
        <f>O328-VLOOKUP(B328, 'Пред.отч_разрез МО_ГП'!B:AA, 14, FALSE)</f>
        <v>#N/A</v>
      </c>
      <c r="AE328" s="81" t="e">
        <f>Q328-P328-VLOOKUP(B328, 'Пред.отч_разрез МО_ГП'!B:AA, 16, FALSE)</f>
        <v>#N/A</v>
      </c>
      <c r="AF328" s="81" t="e">
        <f>S328-R328-VLOOKUP(B328, 'Пред.отч_разрез МО_ГП'!B:AA, 18, FALSE)</f>
        <v>#N/A</v>
      </c>
      <c r="AG328" s="81" t="e">
        <f>U328-T328-VLOOKUP(B328, 'Пред.отч_разрез МО_ГП'!B:AA, 20, FALSE)</f>
        <v>#N/A</v>
      </c>
    </row>
    <row r="329" spans="1:33" ht="15" customHeight="1" x14ac:dyDescent="0.25">
      <c r="A329" s="22">
        <v>323</v>
      </c>
      <c r="B329" s="31"/>
      <c r="C329" s="47"/>
      <c r="D329" s="47"/>
      <c r="E329" s="47"/>
      <c r="F329" s="47"/>
      <c r="G329" s="47"/>
      <c r="H329" s="47"/>
      <c r="I329" s="47"/>
      <c r="J329" s="47"/>
      <c r="K329" s="47"/>
      <c r="L329" s="47"/>
      <c r="M329" s="47"/>
      <c r="N329" s="47"/>
      <c r="O329" s="47"/>
      <c r="P329" s="47"/>
      <c r="Q329" s="47"/>
      <c r="R329" s="47"/>
      <c r="S329" s="47"/>
      <c r="T329" s="47"/>
      <c r="U329" s="47"/>
      <c r="W329" s="22">
        <f t="shared" si="6"/>
        <v>0</v>
      </c>
      <c r="X329" s="46" t="e">
        <f>D329-C329-VLOOKUP(B329, 'Пред.отч_разрез МО_ГП'!B:AA, 3, FALSE)</f>
        <v>#N/A</v>
      </c>
      <c r="Y329" s="46" t="e">
        <f>F329-E329-VLOOKUP(B329, 'Пред.отч_разрез МО_ГП'!B:AA, 5, FALSE)</f>
        <v>#N/A</v>
      </c>
      <c r="Z329" s="46" t="e">
        <f>H329-G329-VLOOKUP(B329, 'Пред.отч_разрез МО_ГП'!B:AA, 7, FALSE)</f>
        <v>#N/A</v>
      </c>
      <c r="AA329" s="46" t="e">
        <f>J329-I329-VLOOKUP(B329, 'Пред.отч_разрез МО_ГП'!B:AA, 9, FALSE)</f>
        <v>#N/A</v>
      </c>
      <c r="AB329" s="81" t="e">
        <f>L329-K329-VLOOKUP(B329, 'Пред.отч_разрез МО_ГП'!B:AA, 11, FALSE)</f>
        <v>#N/A</v>
      </c>
      <c r="AC329" s="81" t="e">
        <f>N329-M329-VLOOKUP(B329, 'Пред.отч_разрез МО_ГП'!B:AA, 13, FALSE)</f>
        <v>#N/A</v>
      </c>
      <c r="AD329" s="81" t="e">
        <f>O329-VLOOKUP(B329, 'Пред.отч_разрез МО_ГП'!B:AA, 14, FALSE)</f>
        <v>#N/A</v>
      </c>
      <c r="AE329" s="81" t="e">
        <f>Q329-P329-VLOOKUP(B329, 'Пред.отч_разрез МО_ГП'!B:AA, 16, FALSE)</f>
        <v>#N/A</v>
      </c>
      <c r="AF329" s="81" t="e">
        <f>S329-R329-VLOOKUP(B329, 'Пред.отч_разрез МО_ГП'!B:AA, 18, FALSE)</f>
        <v>#N/A</v>
      </c>
      <c r="AG329" s="81" t="e">
        <f>U329-T329-VLOOKUP(B329, 'Пред.отч_разрез МО_ГП'!B:AA, 20, FALSE)</f>
        <v>#N/A</v>
      </c>
    </row>
    <row r="330" spans="1:33" ht="15" customHeight="1" x14ac:dyDescent="0.25">
      <c r="A330" s="22">
        <v>324</v>
      </c>
      <c r="B330" s="31"/>
      <c r="C330" s="47"/>
      <c r="D330" s="47"/>
      <c r="E330" s="47"/>
      <c r="F330" s="47"/>
      <c r="G330" s="47"/>
      <c r="H330" s="47"/>
      <c r="I330" s="47"/>
      <c r="J330" s="47"/>
      <c r="K330" s="47"/>
      <c r="L330" s="47"/>
      <c r="M330" s="47"/>
      <c r="N330" s="47"/>
      <c r="O330" s="47"/>
      <c r="P330" s="47"/>
      <c r="Q330" s="47"/>
      <c r="R330" s="47"/>
      <c r="S330" s="47"/>
      <c r="T330" s="47"/>
      <c r="U330" s="47"/>
      <c r="W330" s="22">
        <f t="shared" si="6"/>
        <v>0</v>
      </c>
      <c r="X330" s="46" t="e">
        <f>D330-C330-VLOOKUP(B330, 'Пред.отч_разрез МО_ГП'!B:AA, 3, FALSE)</f>
        <v>#N/A</v>
      </c>
      <c r="Y330" s="46" t="e">
        <f>F330-E330-VLOOKUP(B330, 'Пред.отч_разрез МО_ГП'!B:AA, 5, FALSE)</f>
        <v>#N/A</v>
      </c>
      <c r="Z330" s="46" t="e">
        <f>H330-G330-VLOOKUP(B330, 'Пред.отч_разрез МО_ГП'!B:AA, 7, FALSE)</f>
        <v>#N/A</v>
      </c>
      <c r="AA330" s="46" t="e">
        <f>J330-I330-VLOOKUP(B330, 'Пред.отч_разрез МО_ГП'!B:AA, 9, FALSE)</f>
        <v>#N/A</v>
      </c>
      <c r="AB330" s="81" t="e">
        <f>L330-K330-VLOOKUP(B330, 'Пред.отч_разрез МО_ГП'!B:AA, 11, FALSE)</f>
        <v>#N/A</v>
      </c>
      <c r="AC330" s="81" t="e">
        <f>N330-M330-VLOOKUP(B330, 'Пред.отч_разрез МО_ГП'!B:AA, 13, FALSE)</f>
        <v>#N/A</v>
      </c>
      <c r="AD330" s="81" t="e">
        <f>O330-VLOOKUP(B330, 'Пред.отч_разрез МО_ГП'!B:AA, 14, FALSE)</f>
        <v>#N/A</v>
      </c>
      <c r="AE330" s="81" t="e">
        <f>Q330-P330-VLOOKUP(B330, 'Пред.отч_разрез МО_ГП'!B:AA, 16, FALSE)</f>
        <v>#N/A</v>
      </c>
      <c r="AF330" s="81" t="e">
        <f>S330-R330-VLOOKUP(B330, 'Пред.отч_разрез МО_ГП'!B:AA, 18, FALSE)</f>
        <v>#N/A</v>
      </c>
      <c r="AG330" s="81" t="e">
        <f>U330-T330-VLOOKUP(B330, 'Пред.отч_разрез МО_ГП'!B:AA, 20, FALSE)</f>
        <v>#N/A</v>
      </c>
    </row>
    <row r="331" spans="1:33" ht="15" customHeight="1" x14ac:dyDescent="0.25">
      <c r="A331" s="22">
        <v>325</v>
      </c>
      <c r="B331" s="31"/>
      <c r="C331" s="47"/>
      <c r="D331" s="47"/>
      <c r="E331" s="47"/>
      <c r="F331" s="47"/>
      <c r="G331" s="47"/>
      <c r="H331" s="47"/>
      <c r="I331" s="47"/>
      <c r="J331" s="47"/>
      <c r="K331" s="47"/>
      <c r="L331" s="47"/>
      <c r="M331" s="47"/>
      <c r="N331" s="47"/>
      <c r="O331" s="47"/>
      <c r="P331" s="47"/>
      <c r="Q331" s="47"/>
      <c r="R331" s="47"/>
      <c r="S331" s="47"/>
      <c r="T331" s="47"/>
      <c r="U331" s="47"/>
      <c r="W331" s="22">
        <f t="shared" si="6"/>
        <v>0</v>
      </c>
      <c r="X331" s="46" t="e">
        <f>D331-C331-VLOOKUP(B331, 'Пред.отч_разрез МО_ГП'!B:AA, 3, FALSE)</f>
        <v>#N/A</v>
      </c>
      <c r="Y331" s="46" t="e">
        <f>F331-E331-VLOOKUP(B331, 'Пред.отч_разрез МО_ГП'!B:AA, 5, FALSE)</f>
        <v>#N/A</v>
      </c>
      <c r="Z331" s="46" t="e">
        <f>H331-G331-VLOOKUP(B331, 'Пред.отч_разрез МО_ГП'!B:AA, 7, FALSE)</f>
        <v>#N/A</v>
      </c>
      <c r="AA331" s="46" t="e">
        <f>J331-I331-VLOOKUP(B331, 'Пред.отч_разрез МО_ГП'!B:AA, 9, FALSE)</f>
        <v>#N/A</v>
      </c>
      <c r="AB331" s="81" t="e">
        <f>L331-K331-VLOOKUP(B331, 'Пред.отч_разрез МО_ГП'!B:AA, 11, FALSE)</f>
        <v>#N/A</v>
      </c>
      <c r="AC331" s="81" t="e">
        <f>N331-M331-VLOOKUP(B331, 'Пред.отч_разрез МО_ГП'!B:AA, 13, FALSE)</f>
        <v>#N/A</v>
      </c>
      <c r="AD331" s="81" t="e">
        <f>O331-VLOOKUP(B331, 'Пред.отч_разрез МО_ГП'!B:AA, 14, FALSE)</f>
        <v>#N/A</v>
      </c>
      <c r="AE331" s="81" t="e">
        <f>Q331-P331-VLOOKUP(B331, 'Пред.отч_разрез МО_ГП'!B:AA, 16, FALSE)</f>
        <v>#N/A</v>
      </c>
      <c r="AF331" s="81" t="e">
        <f>S331-R331-VLOOKUP(B331, 'Пред.отч_разрез МО_ГП'!B:AA, 18, FALSE)</f>
        <v>#N/A</v>
      </c>
      <c r="AG331" s="81" t="e">
        <f>U331-T331-VLOOKUP(B331, 'Пред.отч_разрез МО_ГП'!B:AA, 20, FALSE)</f>
        <v>#N/A</v>
      </c>
    </row>
    <row r="332" spans="1:33" ht="15" customHeight="1" x14ac:dyDescent="0.25">
      <c r="A332" s="22">
        <v>326</v>
      </c>
      <c r="B332" s="31"/>
      <c r="C332" s="47"/>
      <c r="D332" s="47"/>
      <c r="E332" s="47"/>
      <c r="F332" s="47"/>
      <c r="G332" s="47"/>
      <c r="H332" s="47"/>
      <c r="I332" s="47"/>
      <c r="J332" s="47"/>
      <c r="K332" s="47"/>
      <c r="L332" s="47"/>
      <c r="M332" s="47"/>
      <c r="N332" s="47"/>
      <c r="O332" s="47"/>
      <c r="P332" s="47"/>
      <c r="Q332" s="47"/>
      <c r="R332" s="47"/>
      <c r="S332" s="47"/>
      <c r="T332" s="47"/>
      <c r="U332" s="47"/>
      <c r="W332" s="22">
        <f t="shared" si="6"/>
        <v>0</v>
      </c>
      <c r="X332" s="46" t="e">
        <f>D332-C332-VLOOKUP(B332, 'Пред.отч_разрез МО_ГП'!B:AA, 3, FALSE)</f>
        <v>#N/A</v>
      </c>
      <c r="Y332" s="46" t="e">
        <f>F332-E332-VLOOKUP(B332, 'Пред.отч_разрез МО_ГП'!B:AA, 5, FALSE)</f>
        <v>#N/A</v>
      </c>
      <c r="Z332" s="46" t="e">
        <f>H332-G332-VLOOKUP(B332, 'Пред.отч_разрез МО_ГП'!B:AA, 7, FALSE)</f>
        <v>#N/A</v>
      </c>
      <c r="AA332" s="46" t="e">
        <f>J332-I332-VLOOKUP(B332, 'Пред.отч_разрез МО_ГП'!B:AA, 9, FALSE)</f>
        <v>#N/A</v>
      </c>
      <c r="AB332" s="81" t="e">
        <f>L332-K332-VLOOKUP(B332, 'Пред.отч_разрез МО_ГП'!B:AA, 11, FALSE)</f>
        <v>#N/A</v>
      </c>
      <c r="AC332" s="81" t="e">
        <f>N332-M332-VLOOKUP(B332, 'Пред.отч_разрез МО_ГП'!B:AA, 13, FALSE)</f>
        <v>#N/A</v>
      </c>
      <c r="AD332" s="81" t="e">
        <f>O332-VLOOKUP(B332, 'Пред.отч_разрез МО_ГП'!B:AA, 14, FALSE)</f>
        <v>#N/A</v>
      </c>
      <c r="AE332" s="81" t="e">
        <f>Q332-P332-VLOOKUP(B332, 'Пред.отч_разрез МО_ГП'!B:AA, 16, FALSE)</f>
        <v>#N/A</v>
      </c>
      <c r="AF332" s="81" t="e">
        <f>S332-R332-VLOOKUP(B332, 'Пред.отч_разрез МО_ГП'!B:AA, 18, FALSE)</f>
        <v>#N/A</v>
      </c>
      <c r="AG332" s="81" t="e">
        <f>U332-T332-VLOOKUP(B332, 'Пред.отч_разрез МО_ГП'!B:AA, 20, FALSE)</f>
        <v>#N/A</v>
      </c>
    </row>
    <row r="333" spans="1:33" ht="15" customHeight="1" x14ac:dyDescent="0.25">
      <c r="A333" s="22">
        <v>327</v>
      </c>
      <c r="B333" s="31"/>
      <c r="C333" s="47"/>
      <c r="D333" s="47"/>
      <c r="E333" s="47"/>
      <c r="F333" s="47"/>
      <c r="G333" s="47"/>
      <c r="H333" s="47"/>
      <c r="I333" s="47"/>
      <c r="J333" s="47"/>
      <c r="K333" s="47"/>
      <c r="L333" s="47"/>
      <c r="M333" s="47"/>
      <c r="N333" s="47"/>
      <c r="O333" s="47"/>
      <c r="P333" s="47"/>
      <c r="Q333" s="47"/>
      <c r="R333" s="47"/>
      <c r="S333" s="47"/>
      <c r="T333" s="47"/>
      <c r="U333" s="47"/>
      <c r="W333" s="22">
        <f t="shared" si="6"/>
        <v>0</v>
      </c>
      <c r="X333" s="46" t="e">
        <f>D333-C333-VLOOKUP(B333, 'Пред.отч_разрез МО_ГП'!B:AA, 3, FALSE)</f>
        <v>#N/A</v>
      </c>
      <c r="Y333" s="46" t="e">
        <f>F333-E333-VLOOKUP(B333, 'Пред.отч_разрез МО_ГП'!B:AA, 5, FALSE)</f>
        <v>#N/A</v>
      </c>
      <c r="Z333" s="46" t="e">
        <f>H333-G333-VLOOKUP(B333, 'Пред.отч_разрез МО_ГП'!B:AA, 7, FALSE)</f>
        <v>#N/A</v>
      </c>
      <c r="AA333" s="46" t="e">
        <f>J333-I333-VLOOKUP(B333, 'Пред.отч_разрез МО_ГП'!B:AA, 9, FALSE)</f>
        <v>#N/A</v>
      </c>
      <c r="AB333" s="81" t="e">
        <f>L333-K333-VLOOKUP(B333, 'Пред.отч_разрез МО_ГП'!B:AA, 11, FALSE)</f>
        <v>#N/A</v>
      </c>
      <c r="AC333" s="81" t="e">
        <f>N333-M333-VLOOKUP(B333, 'Пред.отч_разрез МО_ГП'!B:AA, 13, FALSE)</f>
        <v>#N/A</v>
      </c>
      <c r="AD333" s="81" t="e">
        <f>O333-VLOOKUP(B333, 'Пред.отч_разрез МО_ГП'!B:AA, 14, FALSE)</f>
        <v>#N/A</v>
      </c>
      <c r="AE333" s="81" t="e">
        <f>Q333-P333-VLOOKUP(B333, 'Пред.отч_разрез МО_ГП'!B:AA, 16, FALSE)</f>
        <v>#N/A</v>
      </c>
      <c r="AF333" s="81" t="e">
        <f>S333-R333-VLOOKUP(B333, 'Пред.отч_разрез МО_ГП'!B:AA, 18, FALSE)</f>
        <v>#N/A</v>
      </c>
      <c r="AG333" s="81" t="e">
        <f>U333-T333-VLOOKUP(B333, 'Пред.отч_разрез МО_ГП'!B:AA, 20, FALSE)</f>
        <v>#N/A</v>
      </c>
    </row>
    <row r="334" spans="1:33" ht="15" customHeight="1" x14ac:dyDescent="0.25">
      <c r="A334" s="22">
        <v>328</v>
      </c>
      <c r="B334" s="31"/>
      <c r="C334" s="47"/>
      <c r="D334" s="47"/>
      <c r="E334" s="47"/>
      <c r="F334" s="47"/>
      <c r="G334" s="47"/>
      <c r="H334" s="47"/>
      <c r="I334" s="47"/>
      <c r="J334" s="47"/>
      <c r="K334" s="47"/>
      <c r="L334" s="47"/>
      <c r="M334" s="47"/>
      <c r="N334" s="47"/>
      <c r="O334" s="47"/>
      <c r="P334" s="47"/>
      <c r="Q334" s="47"/>
      <c r="R334" s="47"/>
      <c r="S334" s="47"/>
      <c r="T334" s="47"/>
      <c r="U334" s="47"/>
      <c r="W334" s="22">
        <f t="shared" si="6"/>
        <v>0</v>
      </c>
      <c r="X334" s="46" t="e">
        <f>D334-C334-VLOOKUP(B334, 'Пред.отч_разрез МО_ГП'!B:AA, 3, FALSE)</f>
        <v>#N/A</v>
      </c>
      <c r="Y334" s="46" t="e">
        <f>F334-E334-VLOOKUP(B334, 'Пред.отч_разрез МО_ГП'!B:AA, 5, FALSE)</f>
        <v>#N/A</v>
      </c>
      <c r="Z334" s="46" t="e">
        <f>H334-G334-VLOOKUP(B334, 'Пред.отч_разрез МО_ГП'!B:AA, 7, FALSE)</f>
        <v>#N/A</v>
      </c>
      <c r="AA334" s="46" t="e">
        <f>J334-I334-VLOOKUP(B334, 'Пред.отч_разрез МО_ГП'!B:AA, 9, FALSE)</f>
        <v>#N/A</v>
      </c>
      <c r="AB334" s="81" t="e">
        <f>L334-K334-VLOOKUP(B334, 'Пред.отч_разрез МО_ГП'!B:AA, 11, FALSE)</f>
        <v>#N/A</v>
      </c>
      <c r="AC334" s="81" t="e">
        <f>N334-M334-VLOOKUP(B334, 'Пред.отч_разрез МО_ГП'!B:AA, 13, FALSE)</f>
        <v>#N/A</v>
      </c>
      <c r="AD334" s="81" t="e">
        <f>O334-VLOOKUP(B334, 'Пред.отч_разрез МО_ГП'!B:AA, 14, FALSE)</f>
        <v>#N/A</v>
      </c>
      <c r="AE334" s="81" t="e">
        <f>Q334-P334-VLOOKUP(B334, 'Пред.отч_разрез МО_ГП'!B:AA, 16, FALSE)</f>
        <v>#N/A</v>
      </c>
      <c r="AF334" s="81" t="e">
        <f>S334-R334-VLOOKUP(B334, 'Пред.отч_разрез МО_ГП'!B:AA, 18, FALSE)</f>
        <v>#N/A</v>
      </c>
      <c r="AG334" s="81" t="e">
        <f>U334-T334-VLOOKUP(B334, 'Пред.отч_разрез МО_ГП'!B:AA, 20, FALSE)</f>
        <v>#N/A</v>
      </c>
    </row>
    <row r="335" spans="1:33" ht="15" customHeight="1" x14ac:dyDescent="0.25">
      <c r="A335" s="22">
        <v>329</v>
      </c>
      <c r="B335" s="31"/>
      <c r="C335" s="47"/>
      <c r="D335" s="47"/>
      <c r="E335" s="47"/>
      <c r="F335" s="47"/>
      <c r="G335" s="47"/>
      <c r="H335" s="47"/>
      <c r="I335" s="47"/>
      <c r="J335" s="47"/>
      <c r="K335" s="47"/>
      <c r="L335" s="47"/>
      <c r="M335" s="47"/>
      <c r="N335" s="47"/>
      <c r="O335" s="47"/>
      <c r="P335" s="47"/>
      <c r="Q335" s="47"/>
      <c r="R335" s="47"/>
      <c r="S335" s="47"/>
      <c r="T335" s="47"/>
      <c r="U335" s="47"/>
      <c r="W335" s="22">
        <f t="shared" si="6"/>
        <v>0</v>
      </c>
      <c r="X335" s="46" t="e">
        <f>D335-C335-VLOOKUP(B335, 'Пред.отч_разрез МО_ГП'!B:AA, 3, FALSE)</f>
        <v>#N/A</v>
      </c>
      <c r="Y335" s="46" t="e">
        <f>F335-E335-VLOOKUP(B335, 'Пред.отч_разрез МО_ГП'!B:AA, 5, FALSE)</f>
        <v>#N/A</v>
      </c>
      <c r="Z335" s="46" t="e">
        <f>H335-G335-VLOOKUP(B335, 'Пред.отч_разрез МО_ГП'!B:AA, 7, FALSE)</f>
        <v>#N/A</v>
      </c>
      <c r="AA335" s="46" t="e">
        <f>J335-I335-VLOOKUP(B335, 'Пред.отч_разрез МО_ГП'!B:AA, 9, FALSE)</f>
        <v>#N/A</v>
      </c>
      <c r="AB335" s="81" t="e">
        <f>L335-K335-VLOOKUP(B335, 'Пред.отч_разрез МО_ГП'!B:AA, 11, FALSE)</f>
        <v>#N/A</v>
      </c>
      <c r="AC335" s="81" t="e">
        <f>N335-M335-VLOOKUP(B335, 'Пред.отч_разрез МО_ГП'!B:AA, 13, FALSE)</f>
        <v>#N/A</v>
      </c>
      <c r="AD335" s="81" t="e">
        <f>O335-VLOOKUP(B335, 'Пред.отч_разрез МО_ГП'!B:AA, 14, FALSE)</f>
        <v>#N/A</v>
      </c>
      <c r="AE335" s="81" t="e">
        <f>Q335-P335-VLOOKUP(B335, 'Пред.отч_разрез МО_ГП'!B:AA, 16, FALSE)</f>
        <v>#N/A</v>
      </c>
      <c r="AF335" s="81" t="e">
        <f>S335-R335-VLOOKUP(B335, 'Пред.отч_разрез МО_ГП'!B:AA, 18, FALSE)</f>
        <v>#N/A</v>
      </c>
      <c r="AG335" s="81" t="e">
        <f>U335-T335-VLOOKUP(B335, 'Пред.отч_разрез МО_ГП'!B:AA, 20, FALSE)</f>
        <v>#N/A</v>
      </c>
    </row>
    <row r="336" spans="1:33" ht="15" customHeight="1" x14ac:dyDescent="0.25">
      <c r="A336" s="22">
        <v>330</v>
      </c>
      <c r="B336" s="31"/>
      <c r="C336" s="47"/>
      <c r="D336" s="47"/>
      <c r="E336" s="47"/>
      <c r="F336" s="47"/>
      <c r="G336" s="47"/>
      <c r="H336" s="47"/>
      <c r="I336" s="47"/>
      <c r="J336" s="47"/>
      <c r="K336" s="47"/>
      <c r="L336" s="47"/>
      <c r="M336" s="47"/>
      <c r="N336" s="47"/>
      <c r="O336" s="47"/>
      <c r="P336" s="47"/>
      <c r="Q336" s="47"/>
      <c r="R336" s="47"/>
      <c r="S336" s="47"/>
      <c r="T336" s="47"/>
      <c r="U336" s="47"/>
      <c r="W336" s="22">
        <f t="shared" si="6"/>
        <v>0</v>
      </c>
      <c r="X336" s="46" t="e">
        <f>D336-C336-VLOOKUP(B336, 'Пред.отч_разрез МО_ГП'!B:AA, 3, FALSE)</f>
        <v>#N/A</v>
      </c>
      <c r="Y336" s="46" t="e">
        <f>F336-E336-VLOOKUP(B336, 'Пред.отч_разрез МО_ГП'!B:AA, 5, FALSE)</f>
        <v>#N/A</v>
      </c>
      <c r="Z336" s="46" t="e">
        <f>H336-G336-VLOOKUP(B336, 'Пред.отч_разрез МО_ГП'!B:AA, 7, FALSE)</f>
        <v>#N/A</v>
      </c>
      <c r="AA336" s="46" t="e">
        <f>J336-I336-VLOOKUP(B336, 'Пред.отч_разрез МО_ГП'!B:AA, 9, FALSE)</f>
        <v>#N/A</v>
      </c>
      <c r="AB336" s="81" t="e">
        <f>L336-K336-VLOOKUP(B336, 'Пред.отч_разрез МО_ГП'!B:AA, 11, FALSE)</f>
        <v>#N/A</v>
      </c>
      <c r="AC336" s="81" t="e">
        <f>N336-M336-VLOOKUP(B336, 'Пред.отч_разрез МО_ГП'!B:AA, 13, FALSE)</f>
        <v>#N/A</v>
      </c>
      <c r="AD336" s="81" t="e">
        <f>O336-VLOOKUP(B336, 'Пред.отч_разрез МО_ГП'!B:AA, 14, FALSE)</f>
        <v>#N/A</v>
      </c>
      <c r="AE336" s="81" t="e">
        <f>Q336-P336-VLOOKUP(B336, 'Пред.отч_разрез МО_ГП'!B:AA, 16, FALSE)</f>
        <v>#N/A</v>
      </c>
      <c r="AF336" s="81" t="e">
        <f>S336-R336-VLOOKUP(B336, 'Пред.отч_разрез МО_ГП'!B:AA, 18, FALSE)</f>
        <v>#N/A</v>
      </c>
      <c r="AG336" s="81" t="e">
        <f>U336-T336-VLOOKUP(B336, 'Пред.отч_разрез МО_ГП'!B:AA, 20, FALSE)</f>
        <v>#N/A</v>
      </c>
    </row>
    <row r="337" spans="1:33" ht="15" customHeight="1" x14ac:dyDescent="0.25">
      <c r="A337" s="22">
        <v>331</v>
      </c>
      <c r="B337" s="31"/>
      <c r="C337" s="47"/>
      <c r="D337" s="47"/>
      <c r="E337" s="47"/>
      <c r="F337" s="47"/>
      <c r="G337" s="47"/>
      <c r="H337" s="47"/>
      <c r="I337" s="47"/>
      <c r="J337" s="47"/>
      <c r="K337" s="47"/>
      <c r="L337" s="47"/>
      <c r="M337" s="47"/>
      <c r="N337" s="47"/>
      <c r="O337" s="47"/>
      <c r="P337" s="47"/>
      <c r="Q337" s="47"/>
      <c r="R337" s="47"/>
      <c r="S337" s="47"/>
      <c r="T337" s="47"/>
      <c r="U337" s="47"/>
      <c r="W337" s="22">
        <f t="shared" si="6"/>
        <v>0</v>
      </c>
      <c r="X337" s="46" t="e">
        <f>D337-C337-VLOOKUP(B337, 'Пред.отч_разрез МО_ГП'!B:AA, 3, FALSE)</f>
        <v>#N/A</v>
      </c>
      <c r="Y337" s="46" t="e">
        <f>F337-E337-VLOOKUP(B337, 'Пред.отч_разрез МО_ГП'!B:AA, 5, FALSE)</f>
        <v>#N/A</v>
      </c>
      <c r="Z337" s="46" t="e">
        <f>H337-G337-VLOOKUP(B337, 'Пред.отч_разрез МО_ГП'!B:AA, 7, FALSE)</f>
        <v>#N/A</v>
      </c>
      <c r="AA337" s="46" t="e">
        <f>J337-I337-VLOOKUP(B337, 'Пред.отч_разрез МО_ГП'!B:AA, 9, FALSE)</f>
        <v>#N/A</v>
      </c>
      <c r="AB337" s="81" t="e">
        <f>L337-K337-VLOOKUP(B337, 'Пред.отч_разрез МО_ГП'!B:AA, 11, FALSE)</f>
        <v>#N/A</v>
      </c>
      <c r="AC337" s="81" t="e">
        <f>N337-M337-VLOOKUP(B337, 'Пред.отч_разрез МО_ГП'!B:AA, 13, FALSE)</f>
        <v>#N/A</v>
      </c>
      <c r="AD337" s="81" t="e">
        <f>O337-VLOOKUP(B337, 'Пред.отч_разрез МО_ГП'!B:AA, 14, FALSE)</f>
        <v>#N/A</v>
      </c>
      <c r="AE337" s="81" t="e">
        <f>Q337-P337-VLOOKUP(B337, 'Пред.отч_разрез МО_ГП'!B:AA, 16, FALSE)</f>
        <v>#N/A</v>
      </c>
      <c r="AF337" s="81" t="e">
        <f>S337-R337-VLOOKUP(B337, 'Пред.отч_разрез МО_ГП'!B:AA, 18, FALSE)</f>
        <v>#N/A</v>
      </c>
      <c r="AG337" s="81" t="e">
        <f>U337-T337-VLOOKUP(B337, 'Пред.отч_разрез МО_ГП'!B:AA, 20, FALSE)</f>
        <v>#N/A</v>
      </c>
    </row>
    <row r="338" spans="1:33" ht="15" customHeight="1" x14ac:dyDescent="0.25">
      <c r="A338" s="22">
        <v>332</v>
      </c>
      <c r="B338" s="31"/>
      <c r="C338" s="47"/>
      <c r="D338" s="47"/>
      <c r="E338" s="47"/>
      <c r="F338" s="47"/>
      <c r="G338" s="47"/>
      <c r="H338" s="47"/>
      <c r="I338" s="47"/>
      <c r="J338" s="47"/>
      <c r="K338" s="47"/>
      <c r="L338" s="47"/>
      <c r="M338" s="47"/>
      <c r="N338" s="47"/>
      <c r="O338" s="47"/>
      <c r="P338" s="47"/>
      <c r="Q338" s="47"/>
      <c r="R338" s="47"/>
      <c r="S338" s="47"/>
      <c r="T338" s="47"/>
      <c r="U338" s="47"/>
      <c r="W338" s="22">
        <f t="shared" si="6"/>
        <v>0</v>
      </c>
      <c r="X338" s="46" t="e">
        <f>D338-C338-VLOOKUP(B338, 'Пред.отч_разрез МО_ГП'!B:AA, 3, FALSE)</f>
        <v>#N/A</v>
      </c>
      <c r="Y338" s="46" t="e">
        <f>F338-E338-VLOOKUP(B338, 'Пред.отч_разрез МО_ГП'!B:AA, 5, FALSE)</f>
        <v>#N/A</v>
      </c>
      <c r="Z338" s="46" t="e">
        <f>H338-G338-VLOOKUP(B338, 'Пред.отч_разрез МО_ГП'!B:AA, 7, FALSE)</f>
        <v>#N/A</v>
      </c>
      <c r="AA338" s="46" t="e">
        <f>J338-I338-VLOOKUP(B338, 'Пред.отч_разрез МО_ГП'!B:AA, 9, FALSE)</f>
        <v>#N/A</v>
      </c>
      <c r="AB338" s="81" t="e">
        <f>L338-K338-VLOOKUP(B338, 'Пред.отч_разрез МО_ГП'!B:AA, 11, FALSE)</f>
        <v>#N/A</v>
      </c>
      <c r="AC338" s="81" t="e">
        <f>N338-M338-VLOOKUP(B338, 'Пред.отч_разрез МО_ГП'!B:AA, 13, FALSE)</f>
        <v>#N/A</v>
      </c>
      <c r="AD338" s="81" t="e">
        <f>O338-VLOOKUP(B338, 'Пред.отч_разрез МО_ГП'!B:AA, 14, FALSE)</f>
        <v>#N/A</v>
      </c>
      <c r="AE338" s="81" t="e">
        <f>Q338-P338-VLOOKUP(B338, 'Пред.отч_разрез МО_ГП'!B:AA, 16, FALSE)</f>
        <v>#N/A</v>
      </c>
      <c r="AF338" s="81" t="e">
        <f>S338-R338-VLOOKUP(B338, 'Пред.отч_разрез МО_ГП'!B:AA, 18, FALSE)</f>
        <v>#N/A</v>
      </c>
      <c r="AG338" s="81" t="e">
        <f>U338-T338-VLOOKUP(B338, 'Пред.отч_разрез МО_ГП'!B:AA, 20, FALSE)</f>
        <v>#N/A</v>
      </c>
    </row>
    <row r="339" spans="1:33" ht="15" customHeight="1" x14ac:dyDescent="0.25">
      <c r="A339" s="22">
        <v>333</v>
      </c>
      <c r="B339" s="31"/>
      <c r="C339" s="47"/>
      <c r="D339" s="47"/>
      <c r="E339" s="47"/>
      <c r="F339" s="47"/>
      <c r="G339" s="47"/>
      <c r="H339" s="47"/>
      <c r="I339" s="47"/>
      <c r="J339" s="47"/>
      <c r="K339" s="47"/>
      <c r="L339" s="47"/>
      <c r="M339" s="47"/>
      <c r="N339" s="47"/>
      <c r="O339" s="47"/>
      <c r="P339" s="47"/>
      <c r="Q339" s="47"/>
      <c r="R339" s="47"/>
      <c r="S339" s="47"/>
      <c r="T339" s="47"/>
      <c r="U339" s="47"/>
      <c r="W339" s="22">
        <f t="shared" si="6"/>
        <v>0</v>
      </c>
      <c r="X339" s="46" t="e">
        <f>D339-C339-VLOOKUP(B339, 'Пред.отч_разрез МО_ГП'!B:AA, 3, FALSE)</f>
        <v>#N/A</v>
      </c>
      <c r="Y339" s="46" t="e">
        <f>F339-E339-VLOOKUP(B339, 'Пред.отч_разрез МО_ГП'!B:AA, 5, FALSE)</f>
        <v>#N/A</v>
      </c>
      <c r="Z339" s="46" t="e">
        <f>H339-G339-VLOOKUP(B339, 'Пред.отч_разрез МО_ГП'!B:AA, 7, FALSE)</f>
        <v>#N/A</v>
      </c>
      <c r="AA339" s="46" t="e">
        <f>J339-I339-VLOOKUP(B339, 'Пред.отч_разрез МО_ГП'!B:AA, 9, FALSE)</f>
        <v>#N/A</v>
      </c>
      <c r="AB339" s="81" t="e">
        <f>L339-K339-VLOOKUP(B339, 'Пред.отч_разрез МО_ГП'!B:AA, 11, FALSE)</f>
        <v>#N/A</v>
      </c>
      <c r="AC339" s="81" t="e">
        <f>N339-M339-VLOOKUP(B339, 'Пред.отч_разрез МО_ГП'!B:AA, 13, FALSE)</f>
        <v>#N/A</v>
      </c>
      <c r="AD339" s="81" t="e">
        <f>O339-VLOOKUP(B339, 'Пред.отч_разрез МО_ГП'!B:AA, 14, FALSE)</f>
        <v>#N/A</v>
      </c>
      <c r="AE339" s="81" t="e">
        <f>Q339-P339-VLOOKUP(B339, 'Пред.отч_разрез МО_ГП'!B:AA, 16, FALSE)</f>
        <v>#N/A</v>
      </c>
      <c r="AF339" s="81" t="e">
        <f>S339-R339-VLOOKUP(B339, 'Пред.отч_разрез МО_ГП'!B:AA, 18, FALSE)</f>
        <v>#N/A</v>
      </c>
      <c r="AG339" s="81" t="e">
        <f>U339-T339-VLOOKUP(B339, 'Пред.отч_разрез МО_ГП'!B:AA, 20, FALSE)</f>
        <v>#N/A</v>
      </c>
    </row>
    <row r="340" spans="1:33" ht="15" customHeight="1" x14ac:dyDescent="0.25">
      <c r="A340" s="22">
        <v>334</v>
      </c>
      <c r="B340" s="31"/>
      <c r="C340" s="47"/>
      <c r="D340" s="47"/>
      <c r="E340" s="47"/>
      <c r="F340" s="47"/>
      <c r="G340" s="47"/>
      <c r="H340" s="47"/>
      <c r="I340" s="47"/>
      <c r="J340" s="47"/>
      <c r="K340" s="47"/>
      <c r="L340" s="47"/>
      <c r="M340" s="47"/>
      <c r="N340" s="47"/>
      <c r="O340" s="47"/>
      <c r="P340" s="47"/>
      <c r="Q340" s="47"/>
      <c r="R340" s="47"/>
      <c r="S340" s="47"/>
      <c r="T340" s="47"/>
      <c r="U340" s="47"/>
      <c r="W340" s="22">
        <f t="shared" si="6"/>
        <v>0</v>
      </c>
      <c r="X340" s="46" t="e">
        <f>D340-C340-VLOOKUP(B340, 'Пред.отч_разрез МО_ГП'!B:AA, 3, FALSE)</f>
        <v>#N/A</v>
      </c>
      <c r="Y340" s="46" t="e">
        <f>F340-E340-VLOOKUP(B340, 'Пред.отч_разрез МО_ГП'!B:AA, 5, FALSE)</f>
        <v>#N/A</v>
      </c>
      <c r="Z340" s="46" t="e">
        <f>H340-G340-VLOOKUP(B340, 'Пред.отч_разрез МО_ГП'!B:AA, 7, FALSE)</f>
        <v>#N/A</v>
      </c>
      <c r="AA340" s="46" t="e">
        <f>J340-I340-VLOOKUP(B340, 'Пред.отч_разрез МО_ГП'!B:AA, 9, FALSE)</f>
        <v>#N/A</v>
      </c>
      <c r="AB340" s="81" t="e">
        <f>L340-K340-VLOOKUP(B340, 'Пред.отч_разрез МО_ГП'!B:AA, 11, FALSE)</f>
        <v>#N/A</v>
      </c>
      <c r="AC340" s="81" t="e">
        <f>N340-M340-VLOOKUP(B340, 'Пред.отч_разрез МО_ГП'!B:AA, 13, FALSE)</f>
        <v>#N/A</v>
      </c>
      <c r="AD340" s="81" t="e">
        <f>O340-VLOOKUP(B340, 'Пред.отч_разрез МО_ГП'!B:AA, 14, FALSE)</f>
        <v>#N/A</v>
      </c>
      <c r="AE340" s="81" t="e">
        <f>Q340-P340-VLOOKUP(B340, 'Пред.отч_разрез МО_ГП'!B:AA, 16, FALSE)</f>
        <v>#N/A</v>
      </c>
      <c r="AF340" s="81" t="e">
        <f>S340-R340-VLOOKUP(B340, 'Пред.отч_разрез МО_ГП'!B:AA, 18, FALSE)</f>
        <v>#N/A</v>
      </c>
      <c r="AG340" s="81" t="e">
        <f>U340-T340-VLOOKUP(B340, 'Пред.отч_разрез МО_ГП'!B:AA, 20, FALSE)</f>
        <v>#N/A</v>
      </c>
    </row>
    <row r="341" spans="1:33" ht="15" customHeight="1" x14ac:dyDescent="0.25">
      <c r="A341" s="22">
        <v>335</v>
      </c>
      <c r="B341" s="31"/>
      <c r="C341" s="47"/>
      <c r="D341" s="47"/>
      <c r="E341" s="47"/>
      <c r="F341" s="47"/>
      <c r="G341" s="47"/>
      <c r="H341" s="47"/>
      <c r="I341" s="47"/>
      <c r="J341" s="47"/>
      <c r="K341" s="47"/>
      <c r="L341" s="47"/>
      <c r="M341" s="47"/>
      <c r="N341" s="47"/>
      <c r="O341" s="47"/>
      <c r="P341" s="47"/>
      <c r="Q341" s="47"/>
      <c r="R341" s="47"/>
      <c r="S341" s="47"/>
      <c r="T341" s="47"/>
      <c r="U341" s="47"/>
      <c r="W341" s="22">
        <f t="shared" si="6"/>
        <v>0</v>
      </c>
      <c r="X341" s="46" t="e">
        <f>D341-C341-VLOOKUP(B341, 'Пред.отч_разрез МО_ГП'!B:AA, 3, FALSE)</f>
        <v>#N/A</v>
      </c>
      <c r="Y341" s="46" t="e">
        <f>F341-E341-VLOOKUP(B341, 'Пред.отч_разрез МО_ГП'!B:AA, 5, FALSE)</f>
        <v>#N/A</v>
      </c>
      <c r="Z341" s="46" t="e">
        <f>H341-G341-VLOOKUP(B341, 'Пред.отч_разрез МО_ГП'!B:AA, 7, FALSE)</f>
        <v>#N/A</v>
      </c>
      <c r="AA341" s="46" t="e">
        <f>J341-I341-VLOOKUP(B341, 'Пред.отч_разрез МО_ГП'!B:AA, 9, FALSE)</f>
        <v>#N/A</v>
      </c>
      <c r="AB341" s="81" t="e">
        <f>L341-K341-VLOOKUP(B341, 'Пред.отч_разрез МО_ГП'!B:AA, 11, FALSE)</f>
        <v>#N/A</v>
      </c>
      <c r="AC341" s="81" t="e">
        <f>N341-M341-VLOOKUP(B341, 'Пред.отч_разрез МО_ГП'!B:AA, 13, FALSE)</f>
        <v>#N/A</v>
      </c>
      <c r="AD341" s="81" t="e">
        <f>O341-VLOOKUP(B341, 'Пред.отч_разрез МО_ГП'!B:AA, 14, FALSE)</f>
        <v>#N/A</v>
      </c>
      <c r="AE341" s="81" t="e">
        <f>Q341-P341-VLOOKUP(B341, 'Пред.отч_разрез МО_ГП'!B:AA, 16, FALSE)</f>
        <v>#N/A</v>
      </c>
      <c r="AF341" s="81" t="e">
        <f>S341-R341-VLOOKUP(B341, 'Пред.отч_разрез МО_ГП'!B:AA, 18, FALSE)</f>
        <v>#N/A</v>
      </c>
      <c r="AG341" s="81" t="e">
        <f>U341-T341-VLOOKUP(B341, 'Пред.отч_разрез МО_ГП'!B:AA, 20, FALSE)</f>
        <v>#N/A</v>
      </c>
    </row>
    <row r="342" spans="1:33" ht="15" customHeight="1" x14ac:dyDescent="0.25">
      <c r="A342" s="22">
        <v>336</v>
      </c>
      <c r="B342" s="31"/>
      <c r="C342" s="47"/>
      <c r="D342" s="47"/>
      <c r="E342" s="47"/>
      <c r="F342" s="47"/>
      <c r="G342" s="47"/>
      <c r="H342" s="47"/>
      <c r="I342" s="47"/>
      <c r="J342" s="47"/>
      <c r="K342" s="47"/>
      <c r="L342" s="47"/>
      <c r="M342" s="47"/>
      <c r="N342" s="47"/>
      <c r="O342" s="47"/>
      <c r="P342" s="47"/>
      <c r="Q342" s="47"/>
      <c r="R342" s="47"/>
      <c r="S342" s="47"/>
      <c r="T342" s="47"/>
      <c r="U342" s="47"/>
      <c r="W342" s="22">
        <f t="shared" si="6"/>
        <v>0</v>
      </c>
      <c r="X342" s="46" t="e">
        <f>D342-C342-VLOOKUP(B342, 'Пред.отч_разрез МО_ГП'!B:AA, 3, FALSE)</f>
        <v>#N/A</v>
      </c>
      <c r="Y342" s="46" t="e">
        <f>F342-E342-VLOOKUP(B342, 'Пред.отч_разрез МО_ГП'!B:AA, 5, FALSE)</f>
        <v>#N/A</v>
      </c>
      <c r="Z342" s="46" t="e">
        <f>H342-G342-VLOOKUP(B342, 'Пред.отч_разрез МО_ГП'!B:AA, 7, FALSE)</f>
        <v>#N/A</v>
      </c>
      <c r="AA342" s="46" t="e">
        <f>J342-I342-VLOOKUP(B342, 'Пред.отч_разрез МО_ГП'!B:AA, 9, FALSE)</f>
        <v>#N/A</v>
      </c>
      <c r="AB342" s="81" t="e">
        <f>L342-K342-VLOOKUP(B342, 'Пред.отч_разрез МО_ГП'!B:AA, 11, FALSE)</f>
        <v>#N/A</v>
      </c>
      <c r="AC342" s="81" t="e">
        <f>N342-M342-VLOOKUP(B342, 'Пред.отч_разрез МО_ГП'!B:AA, 13, FALSE)</f>
        <v>#N/A</v>
      </c>
      <c r="AD342" s="81" t="e">
        <f>O342-VLOOKUP(B342, 'Пред.отч_разрез МО_ГП'!B:AA, 14, FALSE)</f>
        <v>#N/A</v>
      </c>
      <c r="AE342" s="81" t="e">
        <f>Q342-P342-VLOOKUP(B342, 'Пред.отч_разрез МО_ГП'!B:AA, 16, FALSE)</f>
        <v>#N/A</v>
      </c>
      <c r="AF342" s="81" t="e">
        <f>S342-R342-VLOOKUP(B342, 'Пред.отч_разрез МО_ГП'!B:AA, 18, FALSE)</f>
        <v>#N/A</v>
      </c>
      <c r="AG342" s="81" t="e">
        <f>U342-T342-VLOOKUP(B342, 'Пред.отч_разрез МО_ГП'!B:AA, 20, FALSE)</f>
        <v>#N/A</v>
      </c>
    </row>
    <row r="343" spans="1:33" ht="15" customHeight="1" x14ac:dyDescent="0.25">
      <c r="A343" s="22">
        <v>337</v>
      </c>
      <c r="B343" s="31"/>
      <c r="C343" s="47"/>
      <c r="D343" s="47"/>
      <c r="E343" s="47"/>
      <c r="F343" s="47"/>
      <c r="G343" s="47"/>
      <c r="H343" s="47"/>
      <c r="I343" s="47"/>
      <c r="J343" s="47"/>
      <c r="K343" s="47"/>
      <c r="L343" s="47"/>
      <c r="M343" s="47"/>
      <c r="N343" s="47"/>
      <c r="O343" s="47"/>
      <c r="P343" s="47"/>
      <c r="Q343" s="47"/>
      <c r="R343" s="47"/>
      <c r="S343" s="47"/>
      <c r="T343" s="47"/>
      <c r="U343" s="47"/>
      <c r="W343" s="22">
        <f t="shared" si="6"/>
        <v>0</v>
      </c>
      <c r="X343" s="46" t="e">
        <f>D343-C343-VLOOKUP(B343, 'Пред.отч_разрез МО_ГП'!B:AA, 3, FALSE)</f>
        <v>#N/A</v>
      </c>
      <c r="Y343" s="46" t="e">
        <f>F343-E343-VLOOKUP(B343, 'Пред.отч_разрез МО_ГП'!B:AA, 5, FALSE)</f>
        <v>#N/A</v>
      </c>
      <c r="Z343" s="46" t="e">
        <f>H343-G343-VLOOKUP(B343, 'Пред.отч_разрез МО_ГП'!B:AA, 7, FALSE)</f>
        <v>#N/A</v>
      </c>
      <c r="AA343" s="46" t="e">
        <f>J343-I343-VLOOKUP(B343, 'Пред.отч_разрез МО_ГП'!B:AA, 9, FALSE)</f>
        <v>#N/A</v>
      </c>
      <c r="AB343" s="81" t="e">
        <f>L343-K343-VLOOKUP(B343, 'Пред.отч_разрез МО_ГП'!B:AA, 11, FALSE)</f>
        <v>#N/A</v>
      </c>
      <c r="AC343" s="81" t="e">
        <f>N343-M343-VLOOKUP(B343, 'Пред.отч_разрез МО_ГП'!B:AA, 13, FALSE)</f>
        <v>#N/A</v>
      </c>
      <c r="AD343" s="81" t="e">
        <f>O343-VLOOKUP(B343, 'Пред.отч_разрез МО_ГП'!B:AA, 14, FALSE)</f>
        <v>#N/A</v>
      </c>
      <c r="AE343" s="81" t="e">
        <f>Q343-P343-VLOOKUP(B343, 'Пред.отч_разрез МО_ГП'!B:AA, 16, FALSE)</f>
        <v>#N/A</v>
      </c>
      <c r="AF343" s="81" t="e">
        <f>S343-R343-VLOOKUP(B343, 'Пред.отч_разрез МО_ГП'!B:AA, 18, FALSE)</f>
        <v>#N/A</v>
      </c>
      <c r="AG343" s="81" t="e">
        <f>U343-T343-VLOOKUP(B343, 'Пред.отч_разрез МО_ГП'!B:AA, 20, FALSE)</f>
        <v>#N/A</v>
      </c>
    </row>
    <row r="344" spans="1:33" ht="15" customHeight="1" x14ac:dyDescent="0.25">
      <c r="A344" s="22">
        <v>338</v>
      </c>
      <c r="B344" s="31"/>
      <c r="C344" s="47"/>
      <c r="D344" s="47"/>
      <c r="E344" s="47"/>
      <c r="F344" s="47"/>
      <c r="G344" s="47"/>
      <c r="H344" s="47"/>
      <c r="I344" s="47"/>
      <c r="J344" s="47"/>
      <c r="K344" s="47"/>
      <c r="L344" s="47"/>
      <c r="M344" s="47"/>
      <c r="N344" s="47"/>
      <c r="O344" s="47"/>
      <c r="P344" s="47"/>
      <c r="Q344" s="47"/>
      <c r="R344" s="47"/>
      <c r="S344" s="47"/>
      <c r="T344" s="47"/>
      <c r="U344" s="47"/>
      <c r="W344" s="22">
        <f t="shared" si="6"/>
        <v>0</v>
      </c>
      <c r="X344" s="46" t="e">
        <f>D344-C344-VLOOKUP(B344, 'Пред.отч_разрез МО_ГП'!B:AA, 3, FALSE)</f>
        <v>#N/A</v>
      </c>
      <c r="Y344" s="46" t="e">
        <f>F344-E344-VLOOKUP(B344, 'Пред.отч_разрез МО_ГП'!B:AA, 5, FALSE)</f>
        <v>#N/A</v>
      </c>
      <c r="Z344" s="46" t="e">
        <f>H344-G344-VLOOKUP(B344, 'Пред.отч_разрез МО_ГП'!B:AA, 7, FALSE)</f>
        <v>#N/A</v>
      </c>
      <c r="AA344" s="46" t="e">
        <f>J344-I344-VLOOKUP(B344, 'Пред.отч_разрез МО_ГП'!B:AA, 9, FALSE)</f>
        <v>#N/A</v>
      </c>
      <c r="AB344" s="81" t="e">
        <f>L344-K344-VLOOKUP(B344, 'Пред.отч_разрез МО_ГП'!B:AA, 11, FALSE)</f>
        <v>#N/A</v>
      </c>
      <c r="AC344" s="81" t="e">
        <f>N344-M344-VLOOKUP(B344, 'Пред.отч_разрез МО_ГП'!B:AA, 13, FALSE)</f>
        <v>#N/A</v>
      </c>
      <c r="AD344" s="81" t="e">
        <f>O344-VLOOKUP(B344, 'Пред.отч_разрез МО_ГП'!B:AA, 14, FALSE)</f>
        <v>#N/A</v>
      </c>
      <c r="AE344" s="81" t="e">
        <f>Q344-P344-VLOOKUP(B344, 'Пред.отч_разрез МО_ГП'!B:AA, 16, FALSE)</f>
        <v>#N/A</v>
      </c>
      <c r="AF344" s="81" t="e">
        <f>S344-R344-VLOOKUP(B344, 'Пред.отч_разрез МО_ГП'!B:AA, 18, FALSE)</f>
        <v>#N/A</v>
      </c>
      <c r="AG344" s="81" t="e">
        <f>U344-T344-VLOOKUP(B344, 'Пред.отч_разрез МО_ГП'!B:AA, 20, FALSE)</f>
        <v>#N/A</v>
      </c>
    </row>
    <row r="345" spans="1:33" ht="15" customHeight="1" x14ac:dyDescent="0.25">
      <c r="A345" s="22">
        <v>339</v>
      </c>
      <c r="B345" s="31"/>
      <c r="C345" s="47"/>
      <c r="D345" s="47"/>
      <c r="E345" s="47"/>
      <c r="F345" s="47"/>
      <c r="G345" s="47"/>
      <c r="H345" s="47"/>
      <c r="I345" s="47"/>
      <c r="J345" s="47"/>
      <c r="K345" s="47"/>
      <c r="L345" s="47"/>
      <c r="M345" s="47"/>
      <c r="N345" s="47"/>
      <c r="O345" s="47"/>
      <c r="P345" s="47"/>
      <c r="Q345" s="47"/>
      <c r="R345" s="47"/>
      <c r="S345" s="47"/>
      <c r="T345" s="47"/>
      <c r="U345" s="47"/>
      <c r="W345" s="22">
        <f t="shared" si="6"/>
        <v>0</v>
      </c>
      <c r="X345" s="46" t="e">
        <f>D345-C345-VLOOKUP(B345, 'Пред.отч_разрез МО_ГП'!B:AA, 3, FALSE)</f>
        <v>#N/A</v>
      </c>
      <c r="Y345" s="46" t="e">
        <f>F345-E345-VLOOKUP(B345, 'Пред.отч_разрез МО_ГП'!B:AA, 5, FALSE)</f>
        <v>#N/A</v>
      </c>
      <c r="Z345" s="46" t="e">
        <f>H345-G345-VLOOKUP(B345, 'Пред.отч_разрез МО_ГП'!B:AA, 7, FALSE)</f>
        <v>#N/A</v>
      </c>
      <c r="AA345" s="46" t="e">
        <f>J345-I345-VLOOKUP(B345, 'Пред.отч_разрез МО_ГП'!B:AA, 9, FALSE)</f>
        <v>#N/A</v>
      </c>
      <c r="AB345" s="81" t="e">
        <f>L345-K345-VLOOKUP(B345, 'Пред.отч_разрез МО_ГП'!B:AA, 11, FALSE)</f>
        <v>#N/A</v>
      </c>
      <c r="AC345" s="81" t="e">
        <f>N345-M345-VLOOKUP(B345, 'Пред.отч_разрез МО_ГП'!B:AA, 13, FALSE)</f>
        <v>#N/A</v>
      </c>
      <c r="AD345" s="81" t="e">
        <f>O345-VLOOKUP(B345, 'Пред.отч_разрез МО_ГП'!B:AA, 14, FALSE)</f>
        <v>#N/A</v>
      </c>
      <c r="AE345" s="81" t="e">
        <f>Q345-P345-VLOOKUP(B345, 'Пред.отч_разрез МО_ГП'!B:AA, 16, FALSE)</f>
        <v>#N/A</v>
      </c>
      <c r="AF345" s="81" t="e">
        <f>S345-R345-VLOOKUP(B345, 'Пред.отч_разрез МО_ГП'!B:AA, 18, FALSE)</f>
        <v>#N/A</v>
      </c>
      <c r="AG345" s="81" t="e">
        <f>U345-T345-VLOOKUP(B345, 'Пред.отч_разрез МО_ГП'!B:AA, 20, FALSE)</f>
        <v>#N/A</v>
      </c>
    </row>
    <row r="346" spans="1:33" ht="15" customHeight="1" x14ac:dyDescent="0.25">
      <c r="A346" s="22">
        <v>340</v>
      </c>
      <c r="B346" s="31"/>
      <c r="C346" s="47"/>
      <c r="D346" s="47"/>
      <c r="E346" s="47"/>
      <c r="F346" s="47"/>
      <c r="G346" s="47"/>
      <c r="H346" s="47"/>
      <c r="I346" s="47"/>
      <c r="J346" s="47"/>
      <c r="K346" s="47"/>
      <c r="L346" s="47"/>
      <c r="M346" s="47"/>
      <c r="N346" s="47"/>
      <c r="O346" s="47"/>
      <c r="P346" s="47"/>
      <c r="Q346" s="47"/>
      <c r="R346" s="47"/>
      <c r="S346" s="47"/>
      <c r="T346" s="47"/>
      <c r="U346" s="47"/>
      <c r="W346" s="22">
        <f t="shared" si="6"/>
        <v>0</v>
      </c>
      <c r="X346" s="46" t="e">
        <f>D346-C346-VLOOKUP(B346, 'Пред.отч_разрез МО_ГП'!B:AA, 3, FALSE)</f>
        <v>#N/A</v>
      </c>
      <c r="Y346" s="46" t="e">
        <f>F346-E346-VLOOKUP(B346, 'Пред.отч_разрез МО_ГП'!B:AA, 5, FALSE)</f>
        <v>#N/A</v>
      </c>
      <c r="Z346" s="46" t="e">
        <f>H346-G346-VLOOKUP(B346, 'Пред.отч_разрез МО_ГП'!B:AA, 7, FALSE)</f>
        <v>#N/A</v>
      </c>
      <c r="AA346" s="46" t="e">
        <f>J346-I346-VLOOKUP(B346, 'Пред.отч_разрез МО_ГП'!B:AA, 9, FALSE)</f>
        <v>#N/A</v>
      </c>
      <c r="AB346" s="81" t="e">
        <f>L346-K346-VLOOKUP(B346, 'Пред.отч_разрез МО_ГП'!B:AA, 11, FALSE)</f>
        <v>#N/A</v>
      </c>
      <c r="AC346" s="81" t="e">
        <f>N346-M346-VLOOKUP(B346, 'Пред.отч_разрез МО_ГП'!B:AA, 13, FALSE)</f>
        <v>#N/A</v>
      </c>
      <c r="AD346" s="81" t="e">
        <f>O346-VLOOKUP(B346, 'Пред.отч_разрез МО_ГП'!B:AA, 14, FALSE)</f>
        <v>#N/A</v>
      </c>
      <c r="AE346" s="81" t="e">
        <f>Q346-P346-VLOOKUP(B346, 'Пред.отч_разрез МО_ГП'!B:AA, 16, FALSE)</f>
        <v>#N/A</v>
      </c>
      <c r="AF346" s="81" t="e">
        <f>S346-R346-VLOOKUP(B346, 'Пред.отч_разрез МО_ГП'!B:AA, 18, FALSE)</f>
        <v>#N/A</v>
      </c>
      <c r="AG346" s="81" t="e">
        <f>U346-T346-VLOOKUP(B346, 'Пред.отч_разрез МО_ГП'!B:AA, 20, FALSE)</f>
        <v>#N/A</v>
      </c>
    </row>
    <row r="347" spans="1:33" ht="15" customHeight="1" x14ac:dyDescent="0.25">
      <c r="A347" s="22">
        <v>341</v>
      </c>
      <c r="B347" s="31"/>
      <c r="C347" s="47"/>
      <c r="D347" s="47"/>
      <c r="E347" s="47"/>
      <c r="F347" s="47"/>
      <c r="G347" s="47"/>
      <c r="H347" s="47"/>
      <c r="I347" s="47"/>
      <c r="J347" s="47"/>
      <c r="K347" s="47"/>
      <c r="L347" s="47"/>
      <c r="M347" s="47"/>
      <c r="N347" s="47"/>
      <c r="O347" s="47"/>
      <c r="P347" s="47"/>
      <c r="Q347" s="47"/>
      <c r="R347" s="47"/>
      <c r="S347" s="47"/>
      <c r="T347" s="47"/>
      <c r="U347" s="47"/>
      <c r="W347" s="22">
        <f t="shared" si="6"/>
        <v>0</v>
      </c>
      <c r="X347" s="46" t="e">
        <f>D347-C347-VLOOKUP(B347, 'Пред.отч_разрез МО_ГП'!B:AA, 3, FALSE)</f>
        <v>#N/A</v>
      </c>
      <c r="Y347" s="46" t="e">
        <f>F347-E347-VLOOKUP(B347, 'Пред.отч_разрез МО_ГП'!B:AA, 5, FALSE)</f>
        <v>#N/A</v>
      </c>
      <c r="Z347" s="46" t="e">
        <f>H347-G347-VLOOKUP(B347, 'Пред.отч_разрез МО_ГП'!B:AA, 7, FALSE)</f>
        <v>#N/A</v>
      </c>
      <c r="AA347" s="46" t="e">
        <f>J347-I347-VLOOKUP(B347, 'Пред.отч_разрез МО_ГП'!B:AA, 9, FALSE)</f>
        <v>#N/A</v>
      </c>
      <c r="AB347" s="81" t="e">
        <f>L347-K347-VLOOKUP(B347, 'Пред.отч_разрез МО_ГП'!B:AA, 11, FALSE)</f>
        <v>#N/A</v>
      </c>
      <c r="AC347" s="81" t="e">
        <f>N347-M347-VLOOKUP(B347, 'Пред.отч_разрез МО_ГП'!B:AA, 13, FALSE)</f>
        <v>#N/A</v>
      </c>
      <c r="AD347" s="81" t="e">
        <f>O347-VLOOKUP(B347, 'Пред.отч_разрез МО_ГП'!B:AA, 14, FALSE)</f>
        <v>#N/A</v>
      </c>
      <c r="AE347" s="81" t="e">
        <f>Q347-P347-VLOOKUP(B347, 'Пред.отч_разрез МО_ГП'!B:AA, 16, FALSE)</f>
        <v>#N/A</v>
      </c>
      <c r="AF347" s="81" t="e">
        <f>S347-R347-VLOOKUP(B347, 'Пред.отч_разрез МО_ГП'!B:AA, 18, FALSE)</f>
        <v>#N/A</v>
      </c>
      <c r="AG347" s="81" t="e">
        <f>U347-T347-VLOOKUP(B347, 'Пред.отч_разрез МО_ГП'!B:AA, 20, FALSE)</f>
        <v>#N/A</v>
      </c>
    </row>
    <row r="348" spans="1:33" ht="15" customHeight="1" x14ac:dyDescent="0.25">
      <c r="A348" s="22">
        <v>342</v>
      </c>
      <c r="B348" s="31"/>
      <c r="C348" s="47"/>
      <c r="D348" s="47"/>
      <c r="E348" s="47"/>
      <c r="F348" s="47"/>
      <c r="G348" s="47"/>
      <c r="H348" s="47"/>
      <c r="I348" s="47"/>
      <c r="J348" s="47"/>
      <c r="K348" s="47"/>
      <c r="L348" s="47"/>
      <c r="M348" s="47"/>
      <c r="N348" s="47"/>
      <c r="O348" s="47"/>
      <c r="P348" s="47"/>
      <c r="Q348" s="47"/>
      <c r="R348" s="47"/>
      <c r="S348" s="47"/>
      <c r="T348" s="47"/>
      <c r="U348" s="47"/>
      <c r="W348" s="22">
        <f t="shared" si="6"/>
        <v>0</v>
      </c>
      <c r="X348" s="46" t="e">
        <f>D348-C348-VLOOKUP(B348, 'Пред.отч_разрез МО_ГП'!B:AA, 3, FALSE)</f>
        <v>#N/A</v>
      </c>
      <c r="Y348" s="46" t="e">
        <f>F348-E348-VLOOKUP(B348, 'Пред.отч_разрез МО_ГП'!B:AA, 5, FALSE)</f>
        <v>#N/A</v>
      </c>
      <c r="Z348" s="46" t="e">
        <f>H348-G348-VLOOKUP(B348, 'Пред.отч_разрез МО_ГП'!B:AA, 7, FALSE)</f>
        <v>#N/A</v>
      </c>
      <c r="AA348" s="46" t="e">
        <f>J348-I348-VLOOKUP(B348, 'Пред.отч_разрез МО_ГП'!B:AA, 9, FALSE)</f>
        <v>#N/A</v>
      </c>
      <c r="AB348" s="81" t="e">
        <f>L348-K348-VLOOKUP(B348, 'Пред.отч_разрез МО_ГП'!B:AA, 11, FALSE)</f>
        <v>#N/A</v>
      </c>
      <c r="AC348" s="81" t="e">
        <f>N348-M348-VLOOKUP(B348, 'Пред.отч_разрез МО_ГП'!B:AA, 13, FALSE)</f>
        <v>#N/A</v>
      </c>
      <c r="AD348" s="81" t="e">
        <f>O348-VLOOKUP(B348, 'Пред.отч_разрез МО_ГП'!B:AA, 14, FALSE)</f>
        <v>#N/A</v>
      </c>
      <c r="AE348" s="81" t="e">
        <f>Q348-P348-VLOOKUP(B348, 'Пред.отч_разрез МО_ГП'!B:AA, 16, FALSE)</f>
        <v>#N/A</v>
      </c>
      <c r="AF348" s="81" t="e">
        <f>S348-R348-VLOOKUP(B348, 'Пред.отч_разрез МО_ГП'!B:AA, 18, FALSE)</f>
        <v>#N/A</v>
      </c>
      <c r="AG348" s="81" t="e">
        <f>U348-T348-VLOOKUP(B348, 'Пред.отч_разрез МО_ГП'!B:AA, 20, FALSE)</f>
        <v>#N/A</v>
      </c>
    </row>
    <row r="349" spans="1:33" ht="15" customHeight="1" x14ac:dyDescent="0.25">
      <c r="A349" s="22">
        <v>343</v>
      </c>
      <c r="B349" s="31"/>
      <c r="C349" s="47"/>
      <c r="D349" s="47"/>
      <c r="E349" s="47"/>
      <c r="F349" s="47"/>
      <c r="G349" s="47"/>
      <c r="H349" s="47"/>
      <c r="I349" s="47"/>
      <c r="J349" s="47"/>
      <c r="K349" s="47"/>
      <c r="L349" s="47"/>
      <c r="M349" s="47"/>
      <c r="N349" s="47"/>
      <c r="O349" s="47"/>
      <c r="P349" s="47"/>
      <c r="Q349" s="47"/>
      <c r="R349" s="47"/>
      <c r="S349" s="47"/>
      <c r="T349" s="47"/>
      <c r="U349" s="47"/>
      <c r="W349" s="22">
        <f t="shared" si="6"/>
        <v>0</v>
      </c>
      <c r="X349" s="46" t="e">
        <f>D349-C349-VLOOKUP(B349, 'Пред.отч_разрез МО_ГП'!B:AA, 3, FALSE)</f>
        <v>#N/A</v>
      </c>
      <c r="Y349" s="46" t="e">
        <f>F349-E349-VLOOKUP(B349, 'Пред.отч_разрез МО_ГП'!B:AA, 5, FALSE)</f>
        <v>#N/A</v>
      </c>
      <c r="Z349" s="46" t="e">
        <f>H349-G349-VLOOKUP(B349, 'Пред.отч_разрез МО_ГП'!B:AA, 7, FALSE)</f>
        <v>#N/A</v>
      </c>
      <c r="AA349" s="46" t="e">
        <f>J349-I349-VLOOKUP(B349, 'Пред.отч_разрез МО_ГП'!B:AA, 9, FALSE)</f>
        <v>#N/A</v>
      </c>
      <c r="AB349" s="81" t="e">
        <f>L349-K349-VLOOKUP(B349, 'Пред.отч_разрез МО_ГП'!B:AA, 11, FALSE)</f>
        <v>#N/A</v>
      </c>
      <c r="AC349" s="81" t="e">
        <f>N349-M349-VLOOKUP(B349, 'Пред.отч_разрез МО_ГП'!B:AA, 13, FALSE)</f>
        <v>#N/A</v>
      </c>
      <c r="AD349" s="81" t="e">
        <f>O349-VLOOKUP(B349, 'Пред.отч_разрез МО_ГП'!B:AA, 14, FALSE)</f>
        <v>#N/A</v>
      </c>
      <c r="AE349" s="81" t="e">
        <f>Q349-P349-VLOOKUP(B349, 'Пред.отч_разрез МО_ГП'!B:AA, 16, FALSE)</f>
        <v>#N/A</v>
      </c>
      <c r="AF349" s="81" t="e">
        <f>S349-R349-VLOOKUP(B349, 'Пред.отч_разрез МО_ГП'!B:AA, 18, FALSE)</f>
        <v>#N/A</v>
      </c>
      <c r="AG349" s="81" t="e">
        <f>U349-T349-VLOOKUP(B349, 'Пред.отч_разрез МО_ГП'!B:AA, 20, FALSE)</f>
        <v>#N/A</v>
      </c>
    </row>
    <row r="350" spans="1:33" ht="15" customHeight="1" x14ac:dyDescent="0.25">
      <c r="A350" s="22">
        <v>344</v>
      </c>
      <c r="B350" s="31"/>
      <c r="C350" s="47"/>
      <c r="D350" s="47"/>
      <c r="E350" s="47"/>
      <c r="F350" s="47"/>
      <c r="G350" s="47"/>
      <c r="H350" s="47"/>
      <c r="I350" s="47"/>
      <c r="J350" s="47"/>
      <c r="K350" s="47"/>
      <c r="L350" s="47"/>
      <c r="M350" s="47"/>
      <c r="N350" s="47"/>
      <c r="O350" s="47"/>
      <c r="P350" s="47"/>
      <c r="Q350" s="47"/>
      <c r="R350" s="47"/>
      <c r="S350" s="47"/>
      <c r="T350" s="47"/>
      <c r="U350" s="47"/>
      <c r="W350" s="22">
        <f t="shared" si="6"/>
        <v>0</v>
      </c>
      <c r="X350" s="46" t="e">
        <f>D350-C350-VLOOKUP(B350, 'Пред.отч_разрез МО_ГП'!B:AA, 3, FALSE)</f>
        <v>#N/A</v>
      </c>
      <c r="Y350" s="46" t="e">
        <f>F350-E350-VLOOKUP(B350, 'Пред.отч_разрез МО_ГП'!B:AA, 5, FALSE)</f>
        <v>#N/A</v>
      </c>
      <c r="Z350" s="46" t="e">
        <f>H350-G350-VLOOKUP(B350, 'Пред.отч_разрез МО_ГП'!B:AA, 7, FALSE)</f>
        <v>#N/A</v>
      </c>
      <c r="AA350" s="46" t="e">
        <f>J350-I350-VLOOKUP(B350, 'Пред.отч_разрез МО_ГП'!B:AA, 9, FALSE)</f>
        <v>#N/A</v>
      </c>
      <c r="AB350" s="81" t="e">
        <f>L350-K350-VLOOKUP(B350, 'Пред.отч_разрез МО_ГП'!B:AA, 11, FALSE)</f>
        <v>#N/A</v>
      </c>
      <c r="AC350" s="81" t="e">
        <f>N350-M350-VLOOKUP(B350, 'Пред.отч_разрез МО_ГП'!B:AA, 13, FALSE)</f>
        <v>#N/A</v>
      </c>
      <c r="AD350" s="81" t="e">
        <f>O350-VLOOKUP(B350, 'Пред.отч_разрез МО_ГП'!B:AA, 14, FALSE)</f>
        <v>#N/A</v>
      </c>
      <c r="AE350" s="81" t="e">
        <f>Q350-P350-VLOOKUP(B350, 'Пред.отч_разрез МО_ГП'!B:AA, 16, FALSE)</f>
        <v>#N/A</v>
      </c>
      <c r="AF350" s="81" t="e">
        <f>S350-R350-VLOOKUP(B350, 'Пред.отч_разрез МО_ГП'!B:AA, 18, FALSE)</f>
        <v>#N/A</v>
      </c>
      <c r="AG350" s="81" t="e">
        <f>U350-T350-VLOOKUP(B350, 'Пред.отч_разрез МО_ГП'!B:AA, 20, FALSE)</f>
        <v>#N/A</v>
      </c>
    </row>
    <row r="351" spans="1:33" ht="15" customHeight="1" x14ac:dyDescent="0.25">
      <c r="A351" s="22">
        <v>345</v>
      </c>
      <c r="B351" s="31"/>
      <c r="C351" s="47"/>
      <c r="D351" s="47"/>
      <c r="E351" s="47"/>
      <c r="F351" s="47"/>
      <c r="G351" s="47"/>
      <c r="H351" s="47"/>
      <c r="I351" s="47"/>
      <c r="J351" s="47"/>
      <c r="K351" s="47"/>
      <c r="L351" s="47"/>
      <c r="M351" s="47"/>
      <c r="N351" s="47"/>
      <c r="O351" s="47"/>
      <c r="P351" s="47"/>
      <c r="Q351" s="47"/>
      <c r="R351" s="47"/>
      <c r="S351" s="47"/>
      <c r="T351" s="47"/>
      <c r="U351" s="47"/>
      <c r="W351" s="22">
        <f t="shared" si="6"/>
        <v>0</v>
      </c>
      <c r="X351" s="46" t="e">
        <f>D351-C351-VLOOKUP(B351, 'Пред.отч_разрез МО_ГП'!B:AA, 3, FALSE)</f>
        <v>#N/A</v>
      </c>
      <c r="Y351" s="46" t="e">
        <f>F351-E351-VLOOKUP(B351, 'Пред.отч_разрез МО_ГП'!B:AA, 5, FALSE)</f>
        <v>#N/A</v>
      </c>
      <c r="Z351" s="46" t="e">
        <f>H351-G351-VLOOKUP(B351, 'Пред.отч_разрез МО_ГП'!B:AA, 7, FALSE)</f>
        <v>#N/A</v>
      </c>
      <c r="AA351" s="46" t="e">
        <f>J351-I351-VLOOKUP(B351, 'Пред.отч_разрез МО_ГП'!B:AA, 9, FALSE)</f>
        <v>#N/A</v>
      </c>
      <c r="AB351" s="81" t="e">
        <f>L351-K351-VLOOKUP(B351, 'Пред.отч_разрез МО_ГП'!B:AA, 11, FALSE)</f>
        <v>#N/A</v>
      </c>
      <c r="AC351" s="81" t="e">
        <f>N351-M351-VLOOKUP(B351, 'Пред.отч_разрез МО_ГП'!B:AA, 13, FALSE)</f>
        <v>#N/A</v>
      </c>
      <c r="AD351" s="81" t="e">
        <f>O351-VLOOKUP(B351, 'Пред.отч_разрез МО_ГП'!B:AA, 14, FALSE)</f>
        <v>#N/A</v>
      </c>
      <c r="AE351" s="81" t="e">
        <f>Q351-P351-VLOOKUP(B351, 'Пред.отч_разрез МО_ГП'!B:AA, 16, FALSE)</f>
        <v>#N/A</v>
      </c>
      <c r="AF351" s="81" t="e">
        <f>S351-R351-VLOOKUP(B351, 'Пред.отч_разрез МО_ГП'!B:AA, 18, FALSE)</f>
        <v>#N/A</v>
      </c>
      <c r="AG351" s="81" t="e">
        <f>U351-T351-VLOOKUP(B351, 'Пред.отч_разрез МО_ГП'!B:AA, 20, FALSE)</f>
        <v>#N/A</v>
      </c>
    </row>
    <row r="352" spans="1:33" ht="15" customHeight="1" x14ac:dyDescent="0.25">
      <c r="A352" s="22">
        <v>346</v>
      </c>
      <c r="B352" s="31"/>
      <c r="C352" s="47"/>
      <c r="D352" s="47"/>
      <c r="E352" s="47"/>
      <c r="F352" s="47"/>
      <c r="G352" s="47"/>
      <c r="H352" s="47"/>
      <c r="I352" s="47"/>
      <c r="J352" s="47"/>
      <c r="K352" s="47"/>
      <c r="L352" s="47"/>
      <c r="M352" s="47"/>
      <c r="N352" s="47"/>
      <c r="O352" s="47"/>
      <c r="P352" s="47"/>
      <c r="Q352" s="47"/>
      <c r="R352" s="47"/>
      <c r="S352" s="47"/>
      <c r="T352" s="47"/>
      <c r="U352" s="47"/>
      <c r="W352" s="22">
        <f t="shared" si="6"/>
        <v>0</v>
      </c>
      <c r="X352" s="46" t="e">
        <f>D352-C352-VLOOKUP(B352, 'Пред.отч_разрез МО_ГП'!B:AA, 3, FALSE)</f>
        <v>#N/A</v>
      </c>
      <c r="Y352" s="46" t="e">
        <f>F352-E352-VLOOKUP(B352, 'Пред.отч_разрез МО_ГП'!B:AA, 5, FALSE)</f>
        <v>#N/A</v>
      </c>
      <c r="Z352" s="46" t="e">
        <f>H352-G352-VLOOKUP(B352, 'Пред.отч_разрез МО_ГП'!B:AA, 7, FALSE)</f>
        <v>#N/A</v>
      </c>
      <c r="AA352" s="46" t="e">
        <f>J352-I352-VLOOKUP(B352, 'Пред.отч_разрез МО_ГП'!B:AA, 9, FALSE)</f>
        <v>#N/A</v>
      </c>
      <c r="AB352" s="81" t="e">
        <f>L352-K352-VLOOKUP(B352, 'Пред.отч_разрез МО_ГП'!B:AA, 11, FALSE)</f>
        <v>#N/A</v>
      </c>
      <c r="AC352" s="81" t="e">
        <f>N352-M352-VLOOKUP(B352, 'Пред.отч_разрез МО_ГП'!B:AA, 13, FALSE)</f>
        <v>#N/A</v>
      </c>
      <c r="AD352" s="81" t="e">
        <f>O352-VLOOKUP(B352, 'Пред.отч_разрез МО_ГП'!B:AA, 14, FALSE)</f>
        <v>#N/A</v>
      </c>
      <c r="AE352" s="81" t="e">
        <f>Q352-P352-VLOOKUP(B352, 'Пред.отч_разрез МО_ГП'!B:AA, 16, FALSE)</f>
        <v>#N/A</v>
      </c>
      <c r="AF352" s="81" t="e">
        <f>S352-R352-VLOOKUP(B352, 'Пред.отч_разрез МО_ГП'!B:AA, 18, FALSE)</f>
        <v>#N/A</v>
      </c>
      <c r="AG352" s="81" t="e">
        <f>U352-T352-VLOOKUP(B352, 'Пред.отч_разрез МО_ГП'!B:AA, 20, FALSE)</f>
        <v>#N/A</v>
      </c>
    </row>
    <row r="353" spans="1:33" ht="15" customHeight="1" x14ac:dyDescent="0.25">
      <c r="A353" s="22">
        <v>347</v>
      </c>
      <c r="B353" s="31"/>
      <c r="C353" s="47"/>
      <c r="D353" s="47"/>
      <c r="E353" s="47"/>
      <c r="F353" s="47"/>
      <c r="G353" s="47"/>
      <c r="H353" s="47"/>
      <c r="I353" s="47"/>
      <c r="J353" s="47"/>
      <c r="K353" s="47"/>
      <c r="L353" s="47"/>
      <c r="M353" s="47"/>
      <c r="N353" s="47"/>
      <c r="O353" s="47"/>
      <c r="P353" s="47"/>
      <c r="Q353" s="47"/>
      <c r="R353" s="47"/>
      <c r="S353" s="47"/>
      <c r="T353" s="47"/>
      <c r="U353" s="47"/>
      <c r="W353" s="22">
        <f t="shared" si="6"/>
        <v>0</v>
      </c>
      <c r="X353" s="46" t="e">
        <f>D353-C353-VLOOKUP(B353, 'Пред.отч_разрез МО_ГП'!B:AA, 3, FALSE)</f>
        <v>#N/A</v>
      </c>
      <c r="Y353" s="46" t="e">
        <f>F353-E353-VLOOKUP(B353, 'Пред.отч_разрез МО_ГП'!B:AA, 5, FALSE)</f>
        <v>#N/A</v>
      </c>
      <c r="Z353" s="46" t="e">
        <f>H353-G353-VLOOKUP(B353, 'Пред.отч_разрез МО_ГП'!B:AA, 7, FALSE)</f>
        <v>#N/A</v>
      </c>
      <c r="AA353" s="46" t="e">
        <f>J353-I353-VLOOKUP(B353, 'Пред.отч_разрез МО_ГП'!B:AA, 9, FALSE)</f>
        <v>#N/A</v>
      </c>
      <c r="AB353" s="81" t="e">
        <f>L353-K353-VLOOKUP(B353, 'Пред.отч_разрез МО_ГП'!B:AA, 11, FALSE)</f>
        <v>#N/A</v>
      </c>
      <c r="AC353" s="81" t="e">
        <f>N353-M353-VLOOKUP(B353, 'Пред.отч_разрез МО_ГП'!B:AA, 13, FALSE)</f>
        <v>#N/A</v>
      </c>
      <c r="AD353" s="81" t="e">
        <f>O353-VLOOKUP(B353, 'Пред.отч_разрез МО_ГП'!B:AA, 14, FALSE)</f>
        <v>#N/A</v>
      </c>
      <c r="AE353" s="81" t="e">
        <f>Q353-P353-VLOOKUP(B353, 'Пред.отч_разрез МО_ГП'!B:AA, 16, FALSE)</f>
        <v>#N/A</v>
      </c>
      <c r="AF353" s="81" t="e">
        <f>S353-R353-VLOOKUP(B353, 'Пред.отч_разрез МО_ГП'!B:AA, 18, FALSE)</f>
        <v>#N/A</v>
      </c>
      <c r="AG353" s="81" t="e">
        <f>U353-T353-VLOOKUP(B353, 'Пред.отч_разрез МО_ГП'!B:AA, 20, FALSE)</f>
        <v>#N/A</v>
      </c>
    </row>
    <row r="354" spans="1:33" ht="15" customHeight="1" x14ac:dyDescent="0.25">
      <c r="A354" s="22">
        <v>348</v>
      </c>
      <c r="B354" s="31"/>
      <c r="C354" s="47"/>
      <c r="D354" s="47"/>
      <c r="E354" s="47"/>
      <c r="F354" s="47"/>
      <c r="G354" s="47"/>
      <c r="H354" s="47"/>
      <c r="I354" s="47"/>
      <c r="J354" s="47"/>
      <c r="K354" s="47"/>
      <c r="L354" s="47"/>
      <c r="M354" s="47"/>
      <c r="N354" s="47"/>
      <c r="O354" s="47"/>
      <c r="P354" s="47"/>
      <c r="Q354" s="47"/>
      <c r="R354" s="47"/>
      <c r="S354" s="47"/>
      <c r="T354" s="47"/>
      <c r="U354" s="47"/>
      <c r="W354" s="22">
        <f t="shared" si="6"/>
        <v>0</v>
      </c>
      <c r="X354" s="46" t="e">
        <f>D354-C354-VLOOKUP(B354, 'Пред.отч_разрез МО_ГП'!B:AA, 3, FALSE)</f>
        <v>#N/A</v>
      </c>
      <c r="Y354" s="46" t="e">
        <f>F354-E354-VLOOKUP(B354, 'Пред.отч_разрез МО_ГП'!B:AA, 5, FALSE)</f>
        <v>#N/A</v>
      </c>
      <c r="Z354" s="46" t="e">
        <f>H354-G354-VLOOKUP(B354, 'Пред.отч_разрез МО_ГП'!B:AA, 7, FALSE)</f>
        <v>#N/A</v>
      </c>
      <c r="AA354" s="46" t="e">
        <f>J354-I354-VLOOKUP(B354, 'Пред.отч_разрез МО_ГП'!B:AA, 9, FALSE)</f>
        <v>#N/A</v>
      </c>
      <c r="AB354" s="81" t="e">
        <f>L354-K354-VLOOKUP(B354, 'Пред.отч_разрез МО_ГП'!B:AA, 11, FALSE)</f>
        <v>#N/A</v>
      </c>
      <c r="AC354" s="81" t="e">
        <f>N354-M354-VLOOKUP(B354, 'Пред.отч_разрез МО_ГП'!B:AA, 13, FALSE)</f>
        <v>#N/A</v>
      </c>
      <c r="AD354" s="81" t="e">
        <f>O354-VLOOKUP(B354, 'Пред.отч_разрез МО_ГП'!B:AA, 14, FALSE)</f>
        <v>#N/A</v>
      </c>
      <c r="AE354" s="81" t="e">
        <f>Q354-P354-VLOOKUP(B354, 'Пред.отч_разрез МО_ГП'!B:AA, 16, FALSE)</f>
        <v>#N/A</v>
      </c>
      <c r="AF354" s="81" t="e">
        <f>S354-R354-VLOOKUP(B354, 'Пред.отч_разрез МО_ГП'!B:AA, 18, FALSE)</f>
        <v>#N/A</v>
      </c>
      <c r="AG354" s="81" t="e">
        <f>U354-T354-VLOOKUP(B354, 'Пред.отч_разрез МО_ГП'!B:AA, 20, FALSE)</f>
        <v>#N/A</v>
      </c>
    </row>
    <row r="355" spans="1:33" ht="15" customHeight="1" x14ac:dyDescent="0.25">
      <c r="A355" s="22">
        <v>349</v>
      </c>
      <c r="B355" s="31"/>
      <c r="C355" s="47"/>
      <c r="D355" s="47"/>
      <c r="E355" s="47"/>
      <c r="F355" s="47"/>
      <c r="G355" s="47"/>
      <c r="H355" s="47"/>
      <c r="I355" s="47"/>
      <c r="J355" s="47"/>
      <c r="K355" s="47"/>
      <c r="L355" s="47"/>
      <c r="M355" s="47"/>
      <c r="N355" s="47"/>
      <c r="O355" s="47"/>
      <c r="P355" s="47"/>
      <c r="Q355" s="47"/>
      <c r="R355" s="47"/>
      <c r="S355" s="47"/>
      <c r="T355" s="47"/>
      <c r="U355" s="47"/>
      <c r="W355" s="22">
        <f t="shared" si="6"/>
        <v>0</v>
      </c>
      <c r="X355" s="46" t="e">
        <f>D355-C355-VLOOKUP(B355, 'Пред.отч_разрез МО_ГП'!B:AA, 3, FALSE)</f>
        <v>#N/A</v>
      </c>
      <c r="Y355" s="46" t="e">
        <f>F355-E355-VLOOKUP(B355, 'Пред.отч_разрез МО_ГП'!B:AA, 5, FALSE)</f>
        <v>#N/A</v>
      </c>
      <c r="Z355" s="46" t="e">
        <f>H355-G355-VLOOKUP(B355, 'Пред.отч_разрез МО_ГП'!B:AA, 7, FALSE)</f>
        <v>#N/A</v>
      </c>
      <c r="AA355" s="46" t="e">
        <f>J355-I355-VLOOKUP(B355, 'Пред.отч_разрез МО_ГП'!B:AA, 9, FALSE)</f>
        <v>#N/A</v>
      </c>
      <c r="AB355" s="81" t="e">
        <f>L355-K355-VLOOKUP(B355, 'Пред.отч_разрез МО_ГП'!B:AA, 11, FALSE)</f>
        <v>#N/A</v>
      </c>
      <c r="AC355" s="81" t="e">
        <f>N355-M355-VLOOKUP(B355, 'Пред.отч_разрез МО_ГП'!B:AA, 13, FALSE)</f>
        <v>#N/A</v>
      </c>
      <c r="AD355" s="81" t="e">
        <f>O355-VLOOKUP(B355, 'Пред.отч_разрез МО_ГП'!B:AA, 14, FALSE)</f>
        <v>#N/A</v>
      </c>
      <c r="AE355" s="81" t="e">
        <f>Q355-P355-VLOOKUP(B355, 'Пред.отч_разрез МО_ГП'!B:AA, 16, FALSE)</f>
        <v>#N/A</v>
      </c>
      <c r="AF355" s="81" t="e">
        <f>S355-R355-VLOOKUP(B355, 'Пред.отч_разрез МО_ГП'!B:AA, 18, FALSE)</f>
        <v>#N/A</v>
      </c>
      <c r="AG355" s="81" t="e">
        <f>U355-T355-VLOOKUP(B355, 'Пред.отч_разрез МО_ГП'!B:AA, 20, FALSE)</f>
        <v>#N/A</v>
      </c>
    </row>
    <row r="356" spans="1:33" ht="15" customHeight="1" x14ac:dyDescent="0.25">
      <c r="A356" s="22">
        <v>350</v>
      </c>
      <c r="B356" s="31"/>
      <c r="C356" s="47"/>
      <c r="D356" s="47"/>
      <c r="E356" s="47"/>
      <c r="F356" s="47"/>
      <c r="G356" s="47"/>
      <c r="H356" s="47"/>
      <c r="I356" s="47"/>
      <c r="J356" s="47"/>
      <c r="K356" s="47"/>
      <c r="L356" s="47"/>
      <c r="M356" s="47"/>
      <c r="N356" s="47"/>
      <c r="O356" s="47"/>
      <c r="P356" s="47"/>
      <c r="Q356" s="47"/>
      <c r="R356" s="47"/>
      <c r="S356" s="47"/>
      <c r="T356" s="47"/>
      <c r="U356" s="47"/>
      <c r="W356" s="22">
        <f t="shared" si="6"/>
        <v>0</v>
      </c>
      <c r="X356" s="46" t="e">
        <f>D356-C356-VLOOKUP(B356, 'Пред.отч_разрез МО_ГП'!B:AA, 3, FALSE)</f>
        <v>#N/A</v>
      </c>
      <c r="Y356" s="46" t="e">
        <f>F356-E356-VLOOKUP(B356, 'Пред.отч_разрез МО_ГП'!B:AA, 5, FALSE)</f>
        <v>#N/A</v>
      </c>
      <c r="Z356" s="46" t="e">
        <f>H356-G356-VLOOKUP(B356, 'Пред.отч_разрез МО_ГП'!B:AA, 7, FALSE)</f>
        <v>#N/A</v>
      </c>
      <c r="AA356" s="46" t="e">
        <f>J356-I356-VLOOKUP(B356, 'Пред.отч_разрез МО_ГП'!B:AA, 9, FALSE)</f>
        <v>#N/A</v>
      </c>
      <c r="AB356" s="81" t="e">
        <f>L356-K356-VLOOKUP(B356, 'Пред.отч_разрез МО_ГП'!B:AA, 11, FALSE)</f>
        <v>#N/A</v>
      </c>
      <c r="AC356" s="81" t="e">
        <f>N356-M356-VLOOKUP(B356, 'Пред.отч_разрез МО_ГП'!B:AA, 13, FALSE)</f>
        <v>#N/A</v>
      </c>
      <c r="AD356" s="81" t="e">
        <f>O356-VLOOKUP(B356, 'Пред.отч_разрез МО_ГП'!B:AA, 14, FALSE)</f>
        <v>#N/A</v>
      </c>
      <c r="AE356" s="81" t="e">
        <f>Q356-P356-VLOOKUP(B356, 'Пред.отч_разрез МО_ГП'!B:AA, 16, FALSE)</f>
        <v>#N/A</v>
      </c>
      <c r="AF356" s="81" t="e">
        <f>S356-R356-VLOOKUP(B356, 'Пред.отч_разрез МО_ГП'!B:AA, 18, FALSE)</f>
        <v>#N/A</v>
      </c>
      <c r="AG356" s="81" t="e">
        <f>U356-T356-VLOOKUP(B356, 'Пред.отч_разрез МО_ГП'!B:AA, 20, FALSE)</f>
        <v>#N/A</v>
      </c>
    </row>
    <row r="357" spans="1:33" ht="15" customHeight="1" x14ac:dyDescent="0.25">
      <c r="A357" s="22">
        <v>351</v>
      </c>
      <c r="B357" s="31"/>
      <c r="C357" s="47"/>
      <c r="D357" s="47"/>
      <c r="E357" s="47"/>
      <c r="F357" s="47"/>
      <c r="G357" s="47"/>
      <c r="H357" s="47"/>
      <c r="I357" s="47"/>
      <c r="J357" s="47"/>
      <c r="K357" s="47"/>
      <c r="L357" s="47"/>
      <c r="M357" s="47"/>
      <c r="N357" s="47"/>
      <c r="O357" s="47"/>
      <c r="P357" s="47"/>
      <c r="Q357" s="47"/>
      <c r="R357" s="47"/>
      <c r="S357" s="47"/>
      <c r="T357" s="47"/>
      <c r="U357" s="47"/>
      <c r="W357" s="22">
        <f t="shared" si="6"/>
        <v>0</v>
      </c>
      <c r="X357" s="46" t="e">
        <f>D357-C357-VLOOKUP(B357, 'Пред.отч_разрез МО_ГП'!B:AA, 3, FALSE)</f>
        <v>#N/A</v>
      </c>
      <c r="Y357" s="46" t="e">
        <f>F357-E357-VLOOKUP(B357, 'Пред.отч_разрез МО_ГП'!B:AA, 5, FALSE)</f>
        <v>#N/A</v>
      </c>
      <c r="Z357" s="46" t="e">
        <f>H357-G357-VLOOKUP(B357, 'Пред.отч_разрез МО_ГП'!B:AA, 7, FALSE)</f>
        <v>#N/A</v>
      </c>
      <c r="AA357" s="46" t="e">
        <f>J357-I357-VLOOKUP(B357, 'Пред.отч_разрез МО_ГП'!B:AA, 9, FALSE)</f>
        <v>#N/A</v>
      </c>
      <c r="AB357" s="81" t="e">
        <f>L357-K357-VLOOKUP(B357, 'Пред.отч_разрез МО_ГП'!B:AA, 11, FALSE)</f>
        <v>#N/A</v>
      </c>
      <c r="AC357" s="81" t="e">
        <f>N357-M357-VLOOKUP(B357, 'Пред.отч_разрез МО_ГП'!B:AA, 13, FALSE)</f>
        <v>#N/A</v>
      </c>
      <c r="AD357" s="81" t="e">
        <f>O357-VLOOKUP(B357, 'Пред.отч_разрез МО_ГП'!B:AA, 14, FALSE)</f>
        <v>#N/A</v>
      </c>
      <c r="AE357" s="81" t="e">
        <f>Q357-P357-VLOOKUP(B357, 'Пред.отч_разрез МО_ГП'!B:AA, 16, FALSE)</f>
        <v>#N/A</v>
      </c>
      <c r="AF357" s="81" t="e">
        <f>S357-R357-VLOOKUP(B357, 'Пред.отч_разрез МО_ГП'!B:AA, 18, FALSE)</f>
        <v>#N/A</v>
      </c>
      <c r="AG357" s="81" t="e">
        <f>U357-T357-VLOOKUP(B357, 'Пред.отч_разрез МО_ГП'!B:AA, 20, FALSE)</f>
        <v>#N/A</v>
      </c>
    </row>
    <row r="358" spans="1:33" ht="15" customHeight="1" x14ac:dyDescent="0.25">
      <c r="A358" s="22">
        <v>352</v>
      </c>
      <c r="B358" s="31"/>
      <c r="C358" s="47"/>
      <c r="D358" s="47"/>
      <c r="E358" s="47"/>
      <c r="F358" s="47"/>
      <c r="G358" s="47"/>
      <c r="H358" s="47"/>
      <c r="I358" s="47"/>
      <c r="J358" s="47"/>
      <c r="K358" s="47"/>
      <c r="L358" s="47"/>
      <c r="M358" s="47"/>
      <c r="N358" s="47"/>
      <c r="O358" s="47"/>
      <c r="P358" s="47"/>
      <c r="Q358" s="47"/>
      <c r="R358" s="47"/>
      <c r="S358" s="47"/>
      <c r="T358" s="47"/>
      <c r="U358" s="47"/>
      <c r="W358" s="22">
        <f t="shared" si="6"/>
        <v>0</v>
      </c>
      <c r="X358" s="46" t="e">
        <f>D358-C358-VLOOKUP(B358, 'Пред.отч_разрез МО_ГП'!B:AA, 3, FALSE)</f>
        <v>#N/A</v>
      </c>
      <c r="Y358" s="46" t="e">
        <f>F358-E358-VLOOKUP(B358, 'Пред.отч_разрез МО_ГП'!B:AA, 5, FALSE)</f>
        <v>#N/A</v>
      </c>
      <c r="Z358" s="46" t="e">
        <f>H358-G358-VLOOKUP(B358, 'Пред.отч_разрез МО_ГП'!B:AA, 7, FALSE)</f>
        <v>#N/A</v>
      </c>
      <c r="AA358" s="46" t="e">
        <f>J358-I358-VLOOKUP(B358, 'Пред.отч_разрез МО_ГП'!B:AA, 9, FALSE)</f>
        <v>#N/A</v>
      </c>
      <c r="AB358" s="81" t="e">
        <f>L358-K358-VLOOKUP(B358, 'Пред.отч_разрез МО_ГП'!B:AA, 11, FALSE)</f>
        <v>#N/A</v>
      </c>
      <c r="AC358" s="81" t="e">
        <f>N358-M358-VLOOKUP(B358, 'Пред.отч_разрез МО_ГП'!B:AA, 13, FALSE)</f>
        <v>#N/A</v>
      </c>
      <c r="AD358" s="81" t="e">
        <f>O358-VLOOKUP(B358, 'Пред.отч_разрез МО_ГП'!B:AA, 14, FALSE)</f>
        <v>#N/A</v>
      </c>
      <c r="AE358" s="81" t="e">
        <f>Q358-P358-VLOOKUP(B358, 'Пред.отч_разрез МО_ГП'!B:AA, 16, FALSE)</f>
        <v>#N/A</v>
      </c>
      <c r="AF358" s="81" t="e">
        <f>S358-R358-VLOOKUP(B358, 'Пред.отч_разрез МО_ГП'!B:AA, 18, FALSE)</f>
        <v>#N/A</v>
      </c>
      <c r="AG358" s="81" t="e">
        <f>U358-T358-VLOOKUP(B358, 'Пред.отч_разрез МО_ГП'!B:AA, 20, FALSE)</f>
        <v>#N/A</v>
      </c>
    </row>
    <row r="359" spans="1:33" ht="15" customHeight="1" x14ac:dyDescent="0.25">
      <c r="A359" s="22">
        <v>353</v>
      </c>
      <c r="B359" s="31"/>
      <c r="C359" s="47"/>
      <c r="D359" s="47"/>
      <c r="E359" s="47"/>
      <c r="F359" s="47"/>
      <c r="G359" s="47"/>
      <c r="H359" s="47"/>
      <c r="I359" s="47"/>
      <c r="J359" s="47"/>
      <c r="K359" s="47"/>
      <c r="L359" s="47"/>
      <c r="M359" s="47"/>
      <c r="N359" s="47"/>
      <c r="O359" s="47"/>
      <c r="P359" s="47"/>
      <c r="Q359" s="47"/>
      <c r="R359" s="47"/>
      <c r="S359" s="47"/>
      <c r="T359" s="47"/>
      <c r="U359" s="47"/>
      <c r="W359" s="22">
        <f t="shared" si="6"/>
        <v>0</v>
      </c>
      <c r="X359" s="46" t="e">
        <f>D359-C359-VLOOKUP(B359, 'Пред.отч_разрез МО_ГП'!B:AA, 3, FALSE)</f>
        <v>#N/A</v>
      </c>
      <c r="Y359" s="46" t="e">
        <f>F359-E359-VLOOKUP(B359, 'Пред.отч_разрез МО_ГП'!B:AA, 5, FALSE)</f>
        <v>#N/A</v>
      </c>
      <c r="Z359" s="46" t="e">
        <f>H359-G359-VLOOKUP(B359, 'Пред.отч_разрез МО_ГП'!B:AA, 7, FALSE)</f>
        <v>#N/A</v>
      </c>
      <c r="AA359" s="46" t="e">
        <f>J359-I359-VLOOKUP(B359, 'Пред.отч_разрез МО_ГП'!B:AA, 9, FALSE)</f>
        <v>#N/A</v>
      </c>
      <c r="AB359" s="81" t="e">
        <f>L359-K359-VLOOKUP(B359, 'Пред.отч_разрез МО_ГП'!B:AA, 11, FALSE)</f>
        <v>#N/A</v>
      </c>
      <c r="AC359" s="81" t="e">
        <f>N359-M359-VLOOKUP(B359, 'Пред.отч_разрез МО_ГП'!B:AA, 13, FALSE)</f>
        <v>#N/A</v>
      </c>
      <c r="AD359" s="81" t="e">
        <f>O359-VLOOKUP(B359, 'Пред.отч_разрез МО_ГП'!B:AA, 14, FALSE)</f>
        <v>#N/A</v>
      </c>
      <c r="AE359" s="81" t="e">
        <f>Q359-P359-VLOOKUP(B359, 'Пред.отч_разрез МО_ГП'!B:AA, 16, FALSE)</f>
        <v>#N/A</v>
      </c>
      <c r="AF359" s="81" t="e">
        <f>S359-R359-VLOOKUP(B359, 'Пред.отч_разрез МО_ГП'!B:AA, 18, FALSE)</f>
        <v>#N/A</v>
      </c>
      <c r="AG359" s="81" t="e">
        <f>U359-T359-VLOOKUP(B359, 'Пред.отч_разрез МО_ГП'!B:AA, 20, FALSE)</f>
        <v>#N/A</v>
      </c>
    </row>
    <row r="360" spans="1:33" ht="15" customHeight="1" x14ac:dyDescent="0.25">
      <c r="A360" s="22">
        <v>354</v>
      </c>
      <c r="B360" s="31"/>
      <c r="C360" s="47"/>
      <c r="D360" s="47"/>
      <c r="E360" s="47"/>
      <c r="F360" s="47"/>
      <c r="G360" s="47"/>
      <c r="H360" s="47"/>
      <c r="I360" s="47"/>
      <c r="J360" s="47"/>
      <c r="K360" s="47"/>
      <c r="L360" s="47"/>
      <c r="M360" s="47"/>
      <c r="N360" s="47"/>
      <c r="O360" s="47"/>
      <c r="P360" s="47"/>
      <c r="Q360" s="47"/>
      <c r="R360" s="47"/>
      <c r="S360" s="47"/>
      <c r="T360" s="47"/>
      <c r="U360" s="47"/>
      <c r="W360" s="22">
        <f t="shared" si="6"/>
        <v>0</v>
      </c>
      <c r="X360" s="46" t="e">
        <f>D360-C360-VLOOKUP(B360, 'Пред.отч_разрез МО_ГП'!B:AA, 3, FALSE)</f>
        <v>#N/A</v>
      </c>
      <c r="Y360" s="46" t="e">
        <f>F360-E360-VLOOKUP(B360, 'Пред.отч_разрез МО_ГП'!B:AA, 5, FALSE)</f>
        <v>#N/A</v>
      </c>
      <c r="Z360" s="46" t="e">
        <f>H360-G360-VLOOKUP(B360, 'Пред.отч_разрез МО_ГП'!B:AA, 7, FALSE)</f>
        <v>#N/A</v>
      </c>
      <c r="AA360" s="46" t="e">
        <f>J360-I360-VLOOKUP(B360, 'Пред.отч_разрез МО_ГП'!B:AA, 9, FALSE)</f>
        <v>#N/A</v>
      </c>
      <c r="AB360" s="81" t="e">
        <f>L360-K360-VLOOKUP(B360, 'Пред.отч_разрез МО_ГП'!B:AA, 11, FALSE)</f>
        <v>#N/A</v>
      </c>
      <c r="AC360" s="81" t="e">
        <f>N360-M360-VLOOKUP(B360, 'Пред.отч_разрез МО_ГП'!B:AA, 13, FALSE)</f>
        <v>#N/A</v>
      </c>
      <c r="AD360" s="81" t="e">
        <f>O360-VLOOKUP(B360, 'Пред.отч_разрез МО_ГП'!B:AA, 14, FALSE)</f>
        <v>#N/A</v>
      </c>
      <c r="AE360" s="81" t="e">
        <f>Q360-P360-VLOOKUP(B360, 'Пред.отч_разрез МО_ГП'!B:AA, 16, FALSE)</f>
        <v>#N/A</v>
      </c>
      <c r="AF360" s="81" t="e">
        <f>S360-R360-VLOOKUP(B360, 'Пред.отч_разрез МО_ГП'!B:AA, 18, FALSE)</f>
        <v>#N/A</v>
      </c>
      <c r="AG360" s="81" t="e">
        <f>U360-T360-VLOOKUP(B360, 'Пред.отч_разрез МО_ГП'!B:AA, 20, FALSE)</f>
        <v>#N/A</v>
      </c>
    </row>
    <row r="361" spans="1:33" ht="15" customHeight="1" x14ac:dyDescent="0.25">
      <c r="A361" s="22">
        <v>355</v>
      </c>
      <c r="B361" s="31"/>
      <c r="C361" s="47"/>
      <c r="D361" s="47"/>
      <c r="E361" s="47"/>
      <c r="F361" s="47"/>
      <c r="G361" s="47"/>
      <c r="H361" s="47"/>
      <c r="I361" s="47"/>
      <c r="J361" s="47"/>
      <c r="K361" s="47"/>
      <c r="L361" s="47"/>
      <c r="M361" s="47"/>
      <c r="N361" s="47"/>
      <c r="O361" s="47"/>
      <c r="P361" s="47"/>
      <c r="Q361" s="47"/>
      <c r="R361" s="47"/>
      <c r="S361" s="47"/>
      <c r="T361" s="47"/>
      <c r="U361" s="47"/>
      <c r="W361" s="22">
        <f t="shared" si="6"/>
        <v>0</v>
      </c>
      <c r="X361" s="46" t="e">
        <f>D361-C361-VLOOKUP(B361, 'Пред.отч_разрез МО_ГП'!B:AA, 3, FALSE)</f>
        <v>#N/A</v>
      </c>
      <c r="Y361" s="46" t="e">
        <f>F361-E361-VLOOKUP(B361, 'Пред.отч_разрез МО_ГП'!B:AA, 5, FALSE)</f>
        <v>#N/A</v>
      </c>
      <c r="Z361" s="46" t="e">
        <f>H361-G361-VLOOKUP(B361, 'Пред.отч_разрез МО_ГП'!B:AA, 7, FALSE)</f>
        <v>#N/A</v>
      </c>
      <c r="AA361" s="46" t="e">
        <f>J361-I361-VLOOKUP(B361, 'Пред.отч_разрез МО_ГП'!B:AA, 9, FALSE)</f>
        <v>#N/A</v>
      </c>
      <c r="AB361" s="81" t="e">
        <f>L361-K361-VLOOKUP(B361, 'Пред.отч_разрез МО_ГП'!B:AA, 11, FALSE)</f>
        <v>#N/A</v>
      </c>
      <c r="AC361" s="81" t="e">
        <f>N361-M361-VLOOKUP(B361, 'Пред.отч_разрез МО_ГП'!B:AA, 13, FALSE)</f>
        <v>#N/A</v>
      </c>
      <c r="AD361" s="81" t="e">
        <f>O361-VLOOKUP(B361, 'Пред.отч_разрез МО_ГП'!B:AA, 14, FALSE)</f>
        <v>#N/A</v>
      </c>
      <c r="AE361" s="81" t="e">
        <f>Q361-P361-VLOOKUP(B361, 'Пред.отч_разрез МО_ГП'!B:AA, 16, FALSE)</f>
        <v>#N/A</v>
      </c>
      <c r="AF361" s="81" t="e">
        <f>S361-R361-VLOOKUP(B361, 'Пред.отч_разрез МО_ГП'!B:AA, 18, FALSE)</f>
        <v>#N/A</v>
      </c>
      <c r="AG361" s="81" t="e">
        <f>U361-T361-VLOOKUP(B361, 'Пред.отч_разрез МО_ГП'!B:AA, 20, FALSE)</f>
        <v>#N/A</v>
      </c>
    </row>
    <row r="362" spans="1:33" ht="15" customHeight="1" x14ac:dyDescent="0.25">
      <c r="A362" s="22">
        <v>356</v>
      </c>
      <c r="B362" s="31"/>
      <c r="C362" s="47"/>
      <c r="D362" s="47"/>
      <c r="E362" s="47"/>
      <c r="F362" s="47"/>
      <c r="G362" s="47"/>
      <c r="H362" s="47"/>
      <c r="I362" s="47"/>
      <c r="J362" s="47"/>
      <c r="K362" s="47"/>
      <c r="L362" s="47"/>
      <c r="M362" s="47"/>
      <c r="N362" s="47"/>
      <c r="O362" s="47"/>
      <c r="P362" s="47"/>
      <c r="Q362" s="47"/>
      <c r="R362" s="47"/>
      <c r="S362" s="47"/>
      <c r="T362" s="47"/>
      <c r="U362" s="47"/>
      <c r="W362" s="22">
        <f t="shared" si="6"/>
        <v>0</v>
      </c>
      <c r="X362" s="46" t="e">
        <f>D362-C362-VLOOKUP(B362, 'Пред.отч_разрез МО_ГП'!B:AA, 3, FALSE)</f>
        <v>#N/A</v>
      </c>
      <c r="Y362" s="46" t="e">
        <f>F362-E362-VLOOKUP(B362, 'Пред.отч_разрез МО_ГП'!B:AA, 5, FALSE)</f>
        <v>#N/A</v>
      </c>
      <c r="Z362" s="46" t="e">
        <f>H362-G362-VLOOKUP(B362, 'Пред.отч_разрез МО_ГП'!B:AA, 7, FALSE)</f>
        <v>#N/A</v>
      </c>
      <c r="AA362" s="46" t="e">
        <f>J362-I362-VLOOKUP(B362, 'Пред.отч_разрез МО_ГП'!B:AA, 9, FALSE)</f>
        <v>#N/A</v>
      </c>
      <c r="AB362" s="81" t="e">
        <f>L362-K362-VLOOKUP(B362, 'Пред.отч_разрез МО_ГП'!B:AA, 11, FALSE)</f>
        <v>#N/A</v>
      </c>
      <c r="AC362" s="81" t="e">
        <f>N362-M362-VLOOKUP(B362, 'Пред.отч_разрез МО_ГП'!B:AA, 13, FALSE)</f>
        <v>#N/A</v>
      </c>
      <c r="AD362" s="81" t="e">
        <f>O362-VLOOKUP(B362, 'Пред.отч_разрез МО_ГП'!B:AA, 14, FALSE)</f>
        <v>#N/A</v>
      </c>
      <c r="AE362" s="81" t="e">
        <f>Q362-P362-VLOOKUP(B362, 'Пред.отч_разрез МО_ГП'!B:AA, 16, FALSE)</f>
        <v>#N/A</v>
      </c>
      <c r="AF362" s="81" t="e">
        <f>S362-R362-VLOOKUP(B362, 'Пред.отч_разрез МО_ГП'!B:AA, 18, FALSE)</f>
        <v>#N/A</v>
      </c>
      <c r="AG362" s="81" t="e">
        <f>U362-T362-VLOOKUP(B362, 'Пред.отч_разрез МО_ГП'!B:AA, 20, FALSE)</f>
        <v>#N/A</v>
      </c>
    </row>
    <row r="363" spans="1:33" ht="15" customHeight="1" x14ac:dyDescent="0.25">
      <c r="A363" s="22">
        <v>357</v>
      </c>
      <c r="B363" s="31"/>
      <c r="C363" s="47"/>
      <c r="D363" s="47"/>
      <c r="E363" s="47"/>
      <c r="F363" s="47"/>
      <c r="G363" s="47"/>
      <c r="H363" s="47"/>
      <c r="I363" s="47"/>
      <c r="J363" s="47"/>
      <c r="K363" s="47"/>
      <c r="L363" s="47"/>
      <c r="M363" s="47"/>
      <c r="N363" s="47"/>
      <c r="O363" s="47"/>
      <c r="P363" s="47"/>
      <c r="Q363" s="47"/>
      <c r="R363" s="47"/>
      <c r="S363" s="47"/>
      <c r="T363" s="47"/>
      <c r="U363" s="47"/>
      <c r="W363" s="22">
        <f t="shared" si="6"/>
        <v>0</v>
      </c>
      <c r="X363" s="46" t="e">
        <f>D363-C363-VLOOKUP(B363, 'Пред.отч_разрез МО_ГП'!B:AA, 3, FALSE)</f>
        <v>#N/A</v>
      </c>
      <c r="Y363" s="46" t="e">
        <f>F363-E363-VLOOKUP(B363, 'Пред.отч_разрез МО_ГП'!B:AA, 5, FALSE)</f>
        <v>#N/A</v>
      </c>
      <c r="Z363" s="46" t="e">
        <f>H363-G363-VLOOKUP(B363, 'Пред.отч_разрез МО_ГП'!B:AA, 7, FALSE)</f>
        <v>#N/A</v>
      </c>
      <c r="AA363" s="46" t="e">
        <f>J363-I363-VLOOKUP(B363, 'Пред.отч_разрез МО_ГП'!B:AA, 9, FALSE)</f>
        <v>#N/A</v>
      </c>
      <c r="AB363" s="81" t="e">
        <f>L363-K363-VLOOKUP(B363, 'Пред.отч_разрез МО_ГП'!B:AA, 11, FALSE)</f>
        <v>#N/A</v>
      </c>
      <c r="AC363" s="81" t="e">
        <f>N363-M363-VLOOKUP(B363, 'Пред.отч_разрез МО_ГП'!B:AA, 13, FALSE)</f>
        <v>#N/A</v>
      </c>
      <c r="AD363" s="81" t="e">
        <f>O363-VLOOKUP(B363, 'Пред.отч_разрез МО_ГП'!B:AA, 14, FALSE)</f>
        <v>#N/A</v>
      </c>
      <c r="AE363" s="81" t="e">
        <f>Q363-P363-VLOOKUP(B363, 'Пред.отч_разрез МО_ГП'!B:AA, 16, FALSE)</f>
        <v>#N/A</v>
      </c>
      <c r="AF363" s="81" t="e">
        <f>S363-R363-VLOOKUP(B363, 'Пред.отч_разрез МО_ГП'!B:AA, 18, FALSE)</f>
        <v>#N/A</v>
      </c>
      <c r="AG363" s="81" t="e">
        <f>U363-T363-VLOOKUP(B363, 'Пред.отч_разрез МО_ГП'!B:AA, 20, FALSE)</f>
        <v>#N/A</v>
      </c>
    </row>
    <row r="364" spans="1:33" ht="15" customHeight="1" x14ac:dyDescent="0.25">
      <c r="A364" s="22">
        <v>358</v>
      </c>
      <c r="B364" s="31"/>
      <c r="C364" s="47"/>
      <c r="D364" s="47"/>
      <c r="E364" s="47"/>
      <c r="F364" s="47"/>
      <c r="G364" s="47"/>
      <c r="H364" s="47"/>
      <c r="I364" s="47"/>
      <c r="J364" s="47"/>
      <c r="K364" s="47"/>
      <c r="L364" s="47"/>
      <c r="M364" s="47"/>
      <c r="N364" s="47"/>
      <c r="O364" s="47"/>
      <c r="P364" s="47"/>
      <c r="Q364" s="47"/>
      <c r="R364" s="47"/>
      <c r="S364" s="47"/>
      <c r="T364" s="47"/>
      <c r="U364" s="47"/>
      <c r="W364" s="22">
        <f t="shared" si="6"/>
        <v>0</v>
      </c>
      <c r="X364" s="46" t="e">
        <f>D364-C364-VLOOKUP(B364, 'Пред.отч_разрез МО_ГП'!B:AA, 3, FALSE)</f>
        <v>#N/A</v>
      </c>
      <c r="Y364" s="46" t="e">
        <f>F364-E364-VLOOKUP(B364, 'Пред.отч_разрез МО_ГП'!B:AA, 5, FALSE)</f>
        <v>#N/A</v>
      </c>
      <c r="Z364" s="46" t="e">
        <f>H364-G364-VLOOKUP(B364, 'Пред.отч_разрез МО_ГП'!B:AA, 7, FALSE)</f>
        <v>#N/A</v>
      </c>
      <c r="AA364" s="46" t="e">
        <f>J364-I364-VLOOKUP(B364, 'Пред.отч_разрез МО_ГП'!B:AA, 9, FALSE)</f>
        <v>#N/A</v>
      </c>
      <c r="AB364" s="81" t="e">
        <f>L364-K364-VLOOKUP(B364, 'Пред.отч_разрез МО_ГП'!B:AA, 11, FALSE)</f>
        <v>#N/A</v>
      </c>
      <c r="AC364" s="81" t="e">
        <f>N364-M364-VLOOKUP(B364, 'Пред.отч_разрез МО_ГП'!B:AA, 13, FALSE)</f>
        <v>#N/A</v>
      </c>
      <c r="AD364" s="81" t="e">
        <f>O364-VLOOKUP(B364, 'Пред.отч_разрез МО_ГП'!B:AA, 14, FALSE)</f>
        <v>#N/A</v>
      </c>
      <c r="AE364" s="81" t="e">
        <f>Q364-P364-VLOOKUP(B364, 'Пред.отч_разрез МО_ГП'!B:AA, 16, FALSE)</f>
        <v>#N/A</v>
      </c>
      <c r="AF364" s="81" t="e">
        <f>S364-R364-VLOOKUP(B364, 'Пред.отч_разрез МО_ГП'!B:AA, 18, FALSE)</f>
        <v>#N/A</v>
      </c>
      <c r="AG364" s="81" t="e">
        <f>U364-T364-VLOOKUP(B364, 'Пред.отч_разрез МО_ГП'!B:AA, 20, FALSE)</f>
        <v>#N/A</v>
      </c>
    </row>
    <row r="365" spans="1:33" ht="15" customHeight="1" x14ac:dyDescent="0.25">
      <c r="A365" s="22">
        <v>359</v>
      </c>
      <c r="B365" s="31"/>
      <c r="C365" s="47"/>
      <c r="D365" s="47"/>
      <c r="E365" s="47"/>
      <c r="F365" s="47"/>
      <c r="G365" s="47"/>
      <c r="H365" s="47"/>
      <c r="I365" s="47"/>
      <c r="J365" s="47"/>
      <c r="K365" s="47"/>
      <c r="L365" s="47"/>
      <c r="M365" s="47"/>
      <c r="N365" s="47"/>
      <c r="O365" s="47"/>
      <c r="P365" s="47"/>
      <c r="Q365" s="47"/>
      <c r="R365" s="47"/>
      <c r="S365" s="47"/>
      <c r="T365" s="47"/>
      <c r="U365" s="47"/>
      <c r="W365" s="22">
        <f t="shared" si="6"/>
        <v>0</v>
      </c>
      <c r="X365" s="46" t="e">
        <f>D365-C365-VLOOKUP(B365, 'Пред.отч_разрез МО_ГП'!B:AA, 3, FALSE)</f>
        <v>#N/A</v>
      </c>
      <c r="Y365" s="46" t="e">
        <f>F365-E365-VLOOKUP(B365, 'Пред.отч_разрез МО_ГП'!B:AA, 5, FALSE)</f>
        <v>#N/A</v>
      </c>
      <c r="Z365" s="46" t="e">
        <f>H365-G365-VLOOKUP(B365, 'Пред.отч_разрез МО_ГП'!B:AA, 7, FALSE)</f>
        <v>#N/A</v>
      </c>
      <c r="AA365" s="46" t="e">
        <f>J365-I365-VLOOKUP(B365, 'Пред.отч_разрез МО_ГП'!B:AA, 9, FALSE)</f>
        <v>#N/A</v>
      </c>
      <c r="AB365" s="81" t="e">
        <f>L365-K365-VLOOKUP(B365, 'Пред.отч_разрез МО_ГП'!B:AA, 11, FALSE)</f>
        <v>#N/A</v>
      </c>
      <c r="AC365" s="81" t="e">
        <f>N365-M365-VLOOKUP(B365, 'Пред.отч_разрез МО_ГП'!B:AA, 13, FALSE)</f>
        <v>#N/A</v>
      </c>
      <c r="AD365" s="81" t="e">
        <f>O365-VLOOKUP(B365, 'Пред.отч_разрез МО_ГП'!B:AA, 14, FALSE)</f>
        <v>#N/A</v>
      </c>
      <c r="AE365" s="81" t="e">
        <f>Q365-P365-VLOOKUP(B365, 'Пред.отч_разрез МО_ГП'!B:AA, 16, FALSE)</f>
        <v>#N/A</v>
      </c>
      <c r="AF365" s="81" t="e">
        <f>S365-R365-VLOOKUP(B365, 'Пред.отч_разрез МО_ГП'!B:AA, 18, FALSE)</f>
        <v>#N/A</v>
      </c>
      <c r="AG365" s="81" t="e">
        <f>U365-T365-VLOOKUP(B365, 'Пред.отч_разрез МО_ГП'!B:AA, 20, FALSE)</f>
        <v>#N/A</v>
      </c>
    </row>
    <row r="366" spans="1:33" ht="15" customHeight="1" x14ac:dyDescent="0.25">
      <c r="A366" s="22">
        <v>360</v>
      </c>
      <c r="B366" s="31"/>
      <c r="C366" s="47"/>
      <c r="D366" s="47"/>
      <c r="E366" s="47"/>
      <c r="F366" s="47"/>
      <c r="G366" s="47"/>
      <c r="H366" s="47"/>
      <c r="I366" s="47"/>
      <c r="J366" s="47"/>
      <c r="K366" s="47"/>
      <c r="L366" s="47"/>
      <c r="M366" s="47"/>
      <c r="N366" s="47"/>
      <c r="O366" s="47"/>
      <c r="P366" s="47"/>
      <c r="Q366" s="47"/>
      <c r="R366" s="47"/>
      <c r="S366" s="47"/>
      <c r="T366" s="47"/>
      <c r="U366" s="47"/>
      <c r="W366" s="22">
        <f t="shared" si="6"/>
        <v>0</v>
      </c>
      <c r="X366" s="46" t="e">
        <f>D366-C366-VLOOKUP(B366, 'Пред.отч_разрез МО_ГП'!B:AA, 3, FALSE)</f>
        <v>#N/A</v>
      </c>
      <c r="Y366" s="46" t="e">
        <f>F366-E366-VLOOKUP(B366, 'Пред.отч_разрез МО_ГП'!B:AA, 5, FALSE)</f>
        <v>#N/A</v>
      </c>
      <c r="Z366" s="46" t="e">
        <f>H366-G366-VLOOKUP(B366, 'Пред.отч_разрез МО_ГП'!B:AA, 7, FALSE)</f>
        <v>#N/A</v>
      </c>
      <c r="AA366" s="46" t="e">
        <f>J366-I366-VLOOKUP(B366, 'Пред.отч_разрез МО_ГП'!B:AA, 9, FALSE)</f>
        <v>#N/A</v>
      </c>
      <c r="AB366" s="81" t="e">
        <f>L366-K366-VLOOKUP(B366, 'Пред.отч_разрез МО_ГП'!B:AA, 11, FALSE)</f>
        <v>#N/A</v>
      </c>
      <c r="AC366" s="81" t="e">
        <f>N366-M366-VLOOKUP(B366, 'Пред.отч_разрез МО_ГП'!B:AA, 13, FALSE)</f>
        <v>#N/A</v>
      </c>
      <c r="AD366" s="81" t="e">
        <f>O366-VLOOKUP(B366, 'Пред.отч_разрез МО_ГП'!B:AA, 14, FALSE)</f>
        <v>#N/A</v>
      </c>
      <c r="AE366" s="81" t="e">
        <f>Q366-P366-VLOOKUP(B366, 'Пред.отч_разрез МО_ГП'!B:AA, 16, FALSE)</f>
        <v>#N/A</v>
      </c>
      <c r="AF366" s="81" t="e">
        <f>S366-R366-VLOOKUP(B366, 'Пред.отч_разрез МО_ГП'!B:AA, 18, FALSE)</f>
        <v>#N/A</v>
      </c>
      <c r="AG366" s="81" t="e">
        <f>U366-T366-VLOOKUP(B366, 'Пред.отч_разрез МО_ГП'!B:AA, 20, FALSE)</f>
        <v>#N/A</v>
      </c>
    </row>
    <row r="367" spans="1:33" ht="15" customHeight="1" x14ac:dyDescent="0.25">
      <c r="A367" s="22">
        <v>361</v>
      </c>
      <c r="B367" s="31"/>
      <c r="C367" s="47"/>
      <c r="D367" s="47"/>
      <c r="E367" s="47"/>
      <c r="F367" s="47"/>
      <c r="G367" s="47"/>
      <c r="H367" s="47"/>
      <c r="I367" s="47"/>
      <c r="J367" s="47"/>
      <c r="K367" s="47"/>
      <c r="L367" s="47"/>
      <c r="M367" s="47"/>
      <c r="N367" s="47"/>
      <c r="O367" s="47"/>
      <c r="P367" s="47"/>
      <c r="Q367" s="47"/>
      <c r="R367" s="47"/>
      <c r="S367" s="47"/>
      <c r="T367" s="47"/>
      <c r="U367" s="47"/>
      <c r="W367" s="22">
        <f t="shared" si="6"/>
        <v>0</v>
      </c>
      <c r="X367" s="46" t="e">
        <f>D367-C367-VLOOKUP(B367, 'Пред.отч_разрез МО_ГП'!B:AA, 3, FALSE)</f>
        <v>#N/A</v>
      </c>
      <c r="Y367" s="46" t="e">
        <f>F367-E367-VLOOKUP(B367, 'Пред.отч_разрез МО_ГП'!B:AA, 5, FALSE)</f>
        <v>#N/A</v>
      </c>
      <c r="Z367" s="46" t="e">
        <f>H367-G367-VLOOKUP(B367, 'Пред.отч_разрез МО_ГП'!B:AA, 7, FALSE)</f>
        <v>#N/A</v>
      </c>
      <c r="AA367" s="46" t="e">
        <f>J367-I367-VLOOKUP(B367, 'Пред.отч_разрез МО_ГП'!B:AA, 9, FALSE)</f>
        <v>#N/A</v>
      </c>
      <c r="AB367" s="81" t="e">
        <f>L367-K367-VLOOKUP(B367, 'Пред.отч_разрез МО_ГП'!B:AA, 11, FALSE)</f>
        <v>#N/A</v>
      </c>
      <c r="AC367" s="81" t="e">
        <f>N367-M367-VLOOKUP(B367, 'Пред.отч_разрез МО_ГП'!B:AA, 13, FALSE)</f>
        <v>#N/A</v>
      </c>
      <c r="AD367" s="81" t="e">
        <f>O367-VLOOKUP(B367, 'Пред.отч_разрез МО_ГП'!B:AA, 14, FALSE)</f>
        <v>#N/A</v>
      </c>
      <c r="AE367" s="81" t="e">
        <f>Q367-P367-VLOOKUP(B367, 'Пред.отч_разрез МО_ГП'!B:AA, 16, FALSE)</f>
        <v>#N/A</v>
      </c>
      <c r="AF367" s="81" t="e">
        <f>S367-R367-VLOOKUP(B367, 'Пред.отч_разрез МО_ГП'!B:AA, 18, FALSE)</f>
        <v>#N/A</v>
      </c>
      <c r="AG367" s="81" t="e">
        <f>U367-T367-VLOOKUP(B367, 'Пред.отч_разрез МО_ГП'!B:AA, 20, FALSE)</f>
        <v>#N/A</v>
      </c>
    </row>
    <row r="368" spans="1:33" ht="15" customHeight="1" x14ac:dyDescent="0.25">
      <c r="A368" s="22">
        <v>362</v>
      </c>
      <c r="B368" s="31"/>
      <c r="C368" s="47"/>
      <c r="D368" s="47"/>
      <c r="E368" s="47"/>
      <c r="F368" s="47"/>
      <c r="G368" s="47"/>
      <c r="H368" s="47"/>
      <c r="I368" s="47"/>
      <c r="J368" s="47"/>
      <c r="K368" s="47"/>
      <c r="L368" s="47"/>
      <c r="M368" s="47"/>
      <c r="N368" s="47"/>
      <c r="O368" s="47"/>
      <c r="P368" s="47"/>
      <c r="Q368" s="47"/>
      <c r="R368" s="47"/>
      <c r="S368" s="47"/>
      <c r="T368" s="47"/>
      <c r="U368" s="47"/>
      <c r="W368" s="22">
        <f t="shared" si="6"/>
        <v>0</v>
      </c>
      <c r="X368" s="46" t="e">
        <f>D368-C368-VLOOKUP(B368, 'Пред.отч_разрез МО_ГП'!B:AA, 3, FALSE)</f>
        <v>#N/A</v>
      </c>
      <c r="Y368" s="46" t="e">
        <f>F368-E368-VLOOKUP(B368, 'Пред.отч_разрез МО_ГП'!B:AA, 5, FALSE)</f>
        <v>#N/A</v>
      </c>
      <c r="Z368" s="46" t="e">
        <f>H368-G368-VLOOKUP(B368, 'Пред.отч_разрез МО_ГП'!B:AA, 7, FALSE)</f>
        <v>#N/A</v>
      </c>
      <c r="AA368" s="46" t="e">
        <f>J368-I368-VLOOKUP(B368, 'Пред.отч_разрез МО_ГП'!B:AA, 9, FALSE)</f>
        <v>#N/A</v>
      </c>
      <c r="AB368" s="81" t="e">
        <f>L368-K368-VLOOKUP(B368, 'Пред.отч_разрез МО_ГП'!B:AA, 11, FALSE)</f>
        <v>#N/A</v>
      </c>
      <c r="AC368" s="81" t="e">
        <f>N368-M368-VLOOKUP(B368, 'Пред.отч_разрез МО_ГП'!B:AA, 13, FALSE)</f>
        <v>#N/A</v>
      </c>
      <c r="AD368" s="81" t="e">
        <f>O368-VLOOKUP(B368, 'Пред.отч_разрез МО_ГП'!B:AA, 14, FALSE)</f>
        <v>#N/A</v>
      </c>
      <c r="AE368" s="81" t="e">
        <f>Q368-P368-VLOOKUP(B368, 'Пред.отч_разрез МО_ГП'!B:AA, 16, FALSE)</f>
        <v>#N/A</v>
      </c>
      <c r="AF368" s="81" t="e">
        <f>S368-R368-VLOOKUP(B368, 'Пред.отч_разрез МО_ГП'!B:AA, 18, FALSE)</f>
        <v>#N/A</v>
      </c>
      <c r="AG368" s="81" t="e">
        <f>U368-T368-VLOOKUP(B368, 'Пред.отч_разрез МО_ГП'!B:AA, 20, FALSE)</f>
        <v>#N/A</v>
      </c>
    </row>
    <row r="369" spans="1:33" ht="15" customHeight="1" x14ac:dyDescent="0.25">
      <c r="A369" s="22">
        <v>363</v>
      </c>
      <c r="B369" s="31"/>
      <c r="C369" s="47"/>
      <c r="D369" s="47"/>
      <c r="E369" s="47"/>
      <c r="F369" s="47"/>
      <c r="G369" s="47"/>
      <c r="H369" s="47"/>
      <c r="I369" s="47"/>
      <c r="J369" s="47"/>
      <c r="K369" s="47"/>
      <c r="L369" s="47"/>
      <c r="M369" s="47"/>
      <c r="N369" s="47"/>
      <c r="O369" s="47"/>
      <c r="P369" s="47"/>
      <c r="Q369" s="47"/>
      <c r="R369" s="47"/>
      <c r="S369" s="47"/>
      <c r="T369" s="47"/>
      <c r="U369" s="47"/>
      <c r="W369" s="22">
        <f t="shared" si="6"/>
        <v>0</v>
      </c>
      <c r="X369" s="46" t="e">
        <f>D369-C369-VLOOKUP(B369, 'Пред.отч_разрез МО_ГП'!B:AA, 3, FALSE)</f>
        <v>#N/A</v>
      </c>
      <c r="Y369" s="46" t="e">
        <f>F369-E369-VLOOKUP(B369, 'Пред.отч_разрез МО_ГП'!B:AA, 5, FALSE)</f>
        <v>#N/A</v>
      </c>
      <c r="Z369" s="46" t="e">
        <f>H369-G369-VLOOKUP(B369, 'Пред.отч_разрез МО_ГП'!B:AA, 7, FALSE)</f>
        <v>#N/A</v>
      </c>
      <c r="AA369" s="46" t="e">
        <f>J369-I369-VLOOKUP(B369, 'Пред.отч_разрез МО_ГП'!B:AA, 9, FALSE)</f>
        <v>#N/A</v>
      </c>
      <c r="AB369" s="81" t="e">
        <f>L369-K369-VLOOKUP(B369, 'Пред.отч_разрез МО_ГП'!B:AA, 11, FALSE)</f>
        <v>#N/A</v>
      </c>
      <c r="AC369" s="81" t="e">
        <f>N369-M369-VLOOKUP(B369, 'Пред.отч_разрез МО_ГП'!B:AA, 13, FALSE)</f>
        <v>#N/A</v>
      </c>
      <c r="AD369" s="81" t="e">
        <f>O369-VLOOKUP(B369, 'Пред.отч_разрез МО_ГП'!B:AA, 14, FALSE)</f>
        <v>#N/A</v>
      </c>
      <c r="AE369" s="81" t="e">
        <f>Q369-P369-VLOOKUP(B369, 'Пред.отч_разрез МО_ГП'!B:AA, 16, FALSE)</f>
        <v>#N/A</v>
      </c>
      <c r="AF369" s="81" t="e">
        <f>S369-R369-VLOOKUP(B369, 'Пред.отч_разрез МО_ГП'!B:AA, 18, FALSE)</f>
        <v>#N/A</v>
      </c>
      <c r="AG369" s="81" t="e">
        <f>U369-T369-VLOOKUP(B369, 'Пред.отч_разрез МО_ГП'!B:AA, 20, FALSE)</f>
        <v>#N/A</v>
      </c>
    </row>
    <row r="370" spans="1:33" ht="15" customHeight="1" x14ac:dyDescent="0.25">
      <c r="A370" s="22">
        <v>364</v>
      </c>
      <c r="B370" s="31"/>
      <c r="C370" s="47"/>
      <c r="D370" s="47"/>
      <c r="E370" s="47"/>
      <c r="F370" s="47"/>
      <c r="G370" s="47"/>
      <c r="H370" s="47"/>
      <c r="I370" s="47"/>
      <c r="J370" s="47"/>
      <c r="K370" s="47"/>
      <c r="L370" s="47"/>
      <c r="M370" s="47"/>
      <c r="N370" s="47"/>
      <c r="O370" s="47"/>
      <c r="P370" s="47"/>
      <c r="Q370" s="47"/>
      <c r="R370" s="47"/>
      <c r="S370" s="47"/>
      <c r="T370" s="47"/>
      <c r="U370" s="47"/>
      <c r="W370" s="22">
        <f t="shared" si="6"/>
        <v>0</v>
      </c>
      <c r="X370" s="46" t="e">
        <f>D370-C370-VLOOKUP(B370, 'Пред.отч_разрез МО_ГП'!B:AA, 3, FALSE)</f>
        <v>#N/A</v>
      </c>
      <c r="Y370" s="46" t="e">
        <f>F370-E370-VLOOKUP(B370, 'Пред.отч_разрез МО_ГП'!B:AA, 5, FALSE)</f>
        <v>#N/A</v>
      </c>
      <c r="Z370" s="46" t="e">
        <f>H370-G370-VLOOKUP(B370, 'Пред.отч_разрез МО_ГП'!B:AA, 7, FALSE)</f>
        <v>#N/A</v>
      </c>
      <c r="AA370" s="46" t="e">
        <f>J370-I370-VLOOKUP(B370, 'Пред.отч_разрез МО_ГП'!B:AA, 9, FALSE)</f>
        <v>#N/A</v>
      </c>
      <c r="AB370" s="81" t="e">
        <f>L370-K370-VLOOKUP(B370, 'Пред.отч_разрез МО_ГП'!B:AA, 11, FALSE)</f>
        <v>#N/A</v>
      </c>
      <c r="AC370" s="81" t="e">
        <f>N370-M370-VLOOKUP(B370, 'Пред.отч_разрез МО_ГП'!B:AA, 13, FALSE)</f>
        <v>#N/A</v>
      </c>
      <c r="AD370" s="81" t="e">
        <f>O370-VLOOKUP(B370, 'Пред.отч_разрез МО_ГП'!B:AA, 14, FALSE)</f>
        <v>#N/A</v>
      </c>
      <c r="AE370" s="81" t="e">
        <f>Q370-P370-VLOOKUP(B370, 'Пред.отч_разрез МО_ГП'!B:AA, 16, FALSE)</f>
        <v>#N/A</v>
      </c>
      <c r="AF370" s="81" t="e">
        <f>S370-R370-VLOOKUP(B370, 'Пред.отч_разрез МО_ГП'!B:AA, 18, FALSE)</f>
        <v>#N/A</v>
      </c>
      <c r="AG370" s="81" t="e">
        <f>U370-T370-VLOOKUP(B370, 'Пред.отч_разрез МО_ГП'!B:AA, 20, FALSE)</f>
        <v>#N/A</v>
      </c>
    </row>
    <row r="371" spans="1:33" ht="15" customHeight="1" x14ac:dyDescent="0.25">
      <c r="A371" s="22">
        <v>365</v>
      </c>
      <c r="B371" s="31"/>
      <c r="C371" s="47"/>
      <c r="D371" s="47"/>
      <c r="E371" s="47"/>
      <c r="F371" s="47"/>
      <c r="G371" s="47"/>
      <c r="H371" s="47"/>
      <c r="I371" s="47"/>
      <c r="J371" s="47"/>
      <c r="K371" s="47"/>
      <c r="L371" s="47"/>
      <c r="M371" s="47"/>
      <c r="N371" s="47"/>
      <c r="O371" s="47"/>
      <c r="P371" s="47"/>
      <c r="Q371" s="47"/>
      <c r="R371" s="47"/>
      <c r="S371" s="47"/>
      <c r="T371" s="47"/>
      <c r="U371" s="47"/>
      <c r="W371" s="22">
        <f t="shared" si="6"/>
        <v>0</v>
      </c>
      <c r="X371" s="46" t="e">
        <f>D371-C371-VLOOKUP(B371, 'Пред.отч_разрез МО_ГП'!B:AA, 3, FALSE)</f>
        <v>#N/A</v>
      </c>
      <c r="Y371" s="46" t="e">
        <f>F371-E371-VLOOKUP(B371, 'Пред.отч_разрез МО_ГП'!B:AA, 5, FALSE)</f>
        <v>#N/A</v>
      </c>
      <c r="Z371" s="46" t="e">
        <f>H371-G371-VLOOKUP(B371, 'Пред.отч_разрез МО_ГП'!B:AA, 7, FALSE)</f>
        <v>#N/A</v>
      </c>
      <c r="AA371" s="46" t="e">
        <f>J371-I371-VLOOKUP(B371, 'Пред.отч_разрез МО_ГП'!B:AA, 9, FALSE)</f>
        <v>#N/A</v>
      </c>
      <c r="AB371" s="81" t="e">
        <f>L371-K371-VLOOKUP(B371, 'Пред.отч_разрез МО_ГП'!B:AA, 11, FALSE)</f>
        <v>#N/A</v>
      </c>
      <c r="AC371" s="81" t="e">
        <f>N371-M371-VLOOKUP(B371, 'Пред.отч_разрез МО_ГП'!B:AA, 13, FALSE)</f>
        <v>#N/A</v>
      </c>
      <c r="AD371" s="81" t="e">
        <f>O371-VLOOKUP(B371, 'Пред.отч_разрез МО_ГП'!B:AA, 14, FALSE)</f>
        <v>#N/A</v>
      </c>
      <c r="AE371" s="81" t="e">
        <f>Q371-P371-VLOOKUP(B371, 'Пред.отч_разрез МО_ГП'!B:AA, 16, FALSE)</f>
        <v>#N/A</v>
      </c>
      <c r="AF371" s="81" t="e">
        <f>S371-R371-VLOOKUP(B371, 'Пред.отч_разрез МО_ГП'!B:AA, 18, FALSE)</f>
        <v>#N/A</v>
      </c>
      <c r="AG371" s="81" t="e">
        <f>U371-T371-VLOOKUP(B371, 'Пред.отч_разрез МО_ГП'!B:AA, 20, FALSE)</f>
        <v>#N/A</v>
      </c>
    </row>
    <row r="372" spans="1:33" ht="15" customHeight="1" x14ac:dyDescent="0.25">
      <c r="A372" s="22">
        <v>366</v>
      </c>
      <c r="B372" s="31"/>
      <c r="C372" s="47"/>
      <c r="D372" s="47"/>
      <c r="E372" s="47"/>
      <c r="F372" s="47"/>
      <c r="G372" s="47"/>
      <c r="H372" s="47"/>
      <c r="I372" s="47"/>
      <c r="J372" s="47"/>
      <c r="K372" s="47"/>
      <c r="L372" s="47"/>
      <c r="M372" s="47"/>
      <c r="N372" s="47"/>
      <c r="O372" s="47"/>
      <c r="P372" s="47"/>
      <c r="Q372" s="47"/>
      <c r="R372" s="47"/>
      <c r="S372" s="47"/>
      <c r="T372" s="47"/>
      <c r="U372" s="47"/>
      <c r="W372" s="22">
        <f t="shared" si="6"/>
        <v>0</v>
      </c>
      <c r="X372" s="46" t="e">
        <f>D372-C372-VLOOKUP(B372, 'Пред.отч_разрез МО_ГП'!B:AA, 3, FALSE)</f>
        <v>#N/A</v>
      </c>
      <c r="Y372" s="46" t="e">
        <f>F372-E372-VLOOKUP(B372, 'Пред.отч_разрез МО_ГП'!B:AA, 5, FALSE)</f>
        <v>#N/A</v>
      </c>
      <c r="Z372" s="46" t="e">
        <f>H372-G372-VLOOKUP(B372, 'Пред.отч_разрез МО_ГП'!B:AA, 7, FALSE)</f>
        <v>#N/A</v>
      </c>
      <c r="AA372" s="46" t="e">
        <f>J372-I372-VLOOKUP(B372, 'Пред.отч_разрез МО_ГП'!B:AA, 9, FALSE)</f>
        <v>#N/A</v>
      </c>
      <c r="AB372" s="81" t="e">
        <f>L372-K372-VLOOKUP(B372, 'Пред.отч_разрез МО_ГП'!B:AA, 11, FALSE)</f>
        <v>#N/A</v>
      </c>
      <c r="AC372" s="81" t="e">
        <f>N372-M372-VLOOKUP(B372, 'Пред.отч_разрез МО_ГП'!B:AA, 13, FALSE)</f>
        <v>#N/A</v>
      </c>
      <c r="AD372" s="81" t="e">
        <f>O372-VLOOKUP(B372, 'Пред.отч_разрез МО_ГП'!B:AA, 14, FALSE)</f>
        <v>#N/A</v>
      </c>
      <c r="AE372" s="81" t="e">
        <f>Q372-P372-VLOOKUP(B372, 'Пред.отч_разрез МО_ГП'!B:AA, 16, FALSE)</f>
        <v>#N/A</v>
      </c>
      <c r="AF372" s="81" t="e">
        <f>S372-R372-VLOOKUP(B372, 'Пред.отч_разрез МО_ГП'!B:AA, 18, FALSE)</f>
        <v>#N/A</v>
      </c>
      <c r="AG372" s="81" t="e">
        <f>U372-T372-VLOOKUP(B372, 'Пред.отч_разрез МО_ГП'!B:AA, 20, FALSE)</f>
        <v>#N/A</v>
      </c>
    </row>
    <row r="373" spans="1:33" ht="15" customHeight="1" x14ac:dyDescent="0.25">
      <c r="A373" s="22">
        <v>367</v>
      </c>
      <c r="B373" s="31"/>
      <c r="C373" s="47"/>
      <c r="D373" s="47"/>
      <c r="E373" s="47"/>
      <c r="F373" s="47"/>
      <c r="G373" s="47"/>
      <c r="H373" s="47"/>
      <c r="I373" s="47"/>
      <c r="J373" s="47"/>
      <c r="K373" s="47"/>
      <c r="L373" s="47"/>
      <c r="M373" s="47"/>
      <c r="N373" s="47"/>
      <c r="O373" s="47"/>
      <c r="P373" s="47"/>
      <c r="Q373" s="47"/>
      <c r="R373" s="47"/>
      <c r="S373" s="47"/>
      <c r="T373" s="47"/>
      <c r="U373" s="47"/>
      <c r="W373" s="22">
        <f t="shared" si="6"/>
        <v>0</v>
      </c>
      <c r="X373" s="46" t="e">
        <f>D373-C373-VLOOKUP(B373, 'Пред.отч_разрез МО_ГП'!B:AA, 3, FALSE)</f>
        <v>#N/A</v>
      </c>
      <c r="Y373" s="46" t="e">
        <f>F373-E373-VLOOKUP(B373, 'Пред.отч_разрез МО_ГП'!B:AA, 5, FALSE)</f>
        <v>#N/A</v>
      </c>
      <c r="Z373" s="46" t="e">
        <f>H373-G373-VLOOKUP(B373, 'Пред.отч_разрез МО_ГП'!B:AA, 7, FALSE)</f>
        <v>#N/A</v>
      </c>
      <c r="AA373" s="46" t="e">
        <f>J373-I373-VLOOKUP(B373, 'Пред.отч_разрез МО_ГП'!B:AA, 9, FALSE)</f>
        <v>#N/A</v>
      </c>
      <c r="AB373" s="81" t="e">
        <f>L373-K373-VLOOKUP(B373, 'Пред.отч_разрез МО_ГП'!B:AA, 11, FALSE)</f>
        <v>#N/A</v>
      </c>
      <c r="AC373" s="81" t="e">
        <f>N373-M373-VLOOKUP(B373, 'Пред.отч_разрез МО_ГП'!B:AA, 13, FALSE)</f>
        <v>#N/A</v>
      </c>
      <c r="AD373" s="81" t="e">
        <f>O373-VLOOKUP(B373, 'Пред.отч_разрез МО_ГП'!B:AA, 14, FALSE)</f>
        <v>#N/A</v>
      </c>
      <c r="AE373" s="81" t="e">
        <f>Q373-P373-VLOOKUP(B373, 'Пред.отч_разрез МО_ГП'!B:AA, 16, FALSE)</f>
        <v>#N/A</v>
      </c>
      <c r="AF373" s="81" t="e">
        <f>S373-R373-VLOOKUP(B373, 'Пред.отч_разрез МО_ГП'!B:AA, 18, FALSE)</f>
        <v>#N/A</v>
      </c>
      <c r="AG373" s="81" t="e">
        <f>U373-T373-VLOOKUP(B373, 'Пред.отч_разрез МО_ГП'!B:AA, 20, FALSE)</f>
        <v>#N/A</v>
      </c>
    </row>
    <row r="374" spans="1:33" ht="15" customHeight="1" x14ac:dyDescent="0.25">
      <c r="A374" s="22">
        <v>368</v>
      </c>
      <c r="B374" s="31"/>
      <c r="C374" s="47"/>
      <c r="D374" s="47"/>
      <c r="E374" s="47"/>
      <c r="F374" s="47"/>
      <c r="G374" s="47"/>
      <c r="H374" s="47"/>
      <c r="I374" s="47"/>
      <c r="J374" s="47"/>
      <c r="K374" s="47"/>
      <c r="L374" s="47"/>
      <c r="M374" s="47"/>
      <c r="N374" s="47"/>
      <c r="O374" s="47"/>
      <c r="P374" s="47"/>
      <c r="Q374" s="47"/>
      <c r="R374" s="47"/>
      <c r="S374" s="47"/>
      <c r="T374" s="47"/>
      <c r="U374" s="47"/>
      <c r="W374" s="22">
        <f t="shared" si="6"/>
        <v>0</v>
      </c>
      <c r="X374" s="46" t="e">
        <f>D374-C374-VLOOKUP(B374, 'Пред.отч_разрез МО_ГП'!B:AA, 3, FALSE)</f>
        <v>#N/A</v>
      </c>
      <c r="Y374" s="46" t="e">
        <f>F374-E374-VLOOKUP(B374, 'Пред.отч_разрез МО_ГП'!B:AA, 5, FALSE)</f>
        <v>#N/A</v>
      </c>
      <c r="Z374" s="46" t="e">
        <f>H374-G374-VLOOKUP(B374, 'Пред.отч_разрез МО_ГП'!B:AA, 7, FALSE)</f>
        <v>#N/A</v>
      </c>
      <c r="AA374" s="46" t="e">
        <f>J374-I374-VLOOKUP(B374, 'Пред.отч_разрез МО_ГП'!B:AA, 9, FALSE)</f>
        <v>#N/A</v>
      </c>
      <c r="AB374" s="81" t="e">
        <f>L374-K374-VLOOKUP(B374, 'Пред.отч_разрез МО_ГП'!B:AA, 11, FALSE)</f>
        <v>#N/A</v>
      </c>
      <c r="AC374" s="81" t="e">
        <f>N374-M374-VLOOKUP(B374, 'Пред.отч_разрез МО_ГП'!B:AA, 13, FALSE)</f>
        <v>#N/A</v>
      </c>
      <c r="AD374" s="81" t="e">
        <f>O374-VLOOKUP(B374, 'Пред.отч_разрез МО_ГП'!B:AA, 14, FALSE)</f>
        <v>#N/A</v>
      </c>
      <c r="AE374" s="81" t="e">
        <f>Q374-P374-VLOOKUP(B374, 'Пред.отч_разрез МО_ГП'!B:AA, 16, FALSE)</f>
        <v>#N/A</v>
      </c>
      <c r="AF374" s="81" t="e">
        <f>S374-R374-VLOOKUP(B374, 'Пред.отч_разрез МО_ГП'!B:AA, 18, FALSE)</f>
        <v>#N/A</v>
      </c>
      <c r="AG374" s="81" t="e">
        <f>U374-T374-VLOOKUP(B374, 'Пред.отч_разрез МО_ГП'!B:AA, 20, FALSE)</f>
        <v>#N/A</v>
      </c>
    </row>
    <row r="375" spans="1:33" ht="15" customHeight="1" x14ac:dyDescent="0.25">
      <c r="A375" s="22">
        <v>369</v>
      </c>
      <c r="B375" s="31"/>
      <c r="C375" s="47"/>
      <c r="D375" s="47"/>
      <c r="E375" s="47"/>
      <c r="F375" s="47"/>
      <c r="G375" s="47"/>
      <c r="H375" s="47"/>
      <c r="I375" s="47"/>
      <c r="J375" s="47"/>
      <c r="K375" s="47"/>
      <c r="L375" s="47"/>
      <c r="M375" s="47"/>
      <c r="N375" s="47"/>
      <c r="O375" s="47"/>
      <c r="P375" s="47"/>
      <c r="Q375" s="47"/>
      <c r="R375" s="47"/>
      <c r="S375" s="47"/>
      <c r="T375" s="47"/>
      <c r="U375" s="47"/>
      <c r="W375" s="22">
        <f t="shared" si="6"/>
        <v>0</v>
      </c>
      <c r="X375" s="46" t="e">
        <f>D375-C375-VLOOKUP(B375, 'Пред.отч_разрез МО_ГП'!B:AA, 3, FALSE)</f>
        <v>#N/A</v>
      </c>
      <c r="Y375" s="46" t="e">
        <f>F375-E375-VLOOKUP(B375, 'Пред.отч_разрез МО_ГП'!B:AA, 5, FALSE)</f>
        <v>#N/A</v>
      </c>
      <c r="Z375" s="46" t="e">
        <f>H375-G375-VLOOKUP(B375, 'Пред.отч_разрез МО_ГП'!B:AA, 7, FALSE)</f>
        <v>#N/A</v>
      </c>
      <c r="AA375" s="46" t="e">
        <f>J375-I375-VLOOKUP(B375, 'Пред.отч_разрез МО_ГП'!B:AA, 9, FALSE)</f>
        <v>#N/A</v>
      </c>
      <c r="AB375" s="81" t="e">
        <f>L375-K375-VLOOKUP(B375, 'Пред.отч_разрез МО_ГП'!B:AA, 11, FALSE)</f>
        <v>#N/A</v>
      </c>
      <c r="AC375" s="81" t="e">
        <f>N375-M375-VLOOKUP(B375, 'Пред.отч_разрез МО_ГП'!B:AA, 13, FALSE)</f>
        <v>#N/A</v>
      </c>
      <c r="AD375" s="81" t="e">
        <f>O375-VLOOKUP(B375, 'Пред.отч_разрез МО_ГП'!B:AA, 14, FALSE)</f>
        <v>#N/A</v>
      </c>
      <c r="AE375" s="81" t="e">
        <f>Q375-P375-VLOOKUP(B375, 'Пред.отч_разрез МО_ГП'!B:AA, 16, FALSE)</f>
        <v>#N/A</v>
      </c>
      <c r="AF375" s="81" t="e">
        <f>S375-R375-VLOOKUP(B375, 'Пред.отч_разрез МО_ГП'!B:AA, 18, FALSE)</f>
        <v>#N/A</v>
      </c>
      <c r="AG375" s="81" t="e">
        <f>U375-T375-VLOOKUP(B375, 'Пред.отч_разрез МО_ГП'!B:AA, 20, FALSE)</f>
        <v>#N/A</v>
      </c>
    </row>
    <row r="376" spans="1:33" ht="15" customHeight="1" x14ac:dyDescent="0.25">
      <c r="A376" s="22">
        <v>370</v>
      </c>
      <c r="B376" s="31"/>
      <c r="C376" s="47"/>
      <c r="D376" s="47"/>
      <c r="E376" s="47"/>
      <c r="F376" s="47"/>
      <c r="G376" s="47"/>
      <c r="H376" s="47"/>
      <c r="I376" s="47"/>
      <c r="J376" s="47"/>
      <c r="K376" s="47"/>
      <c r="L376" s="47"/>
      <c r="M376" s="47"/>
      <c r="N376" s="47"/>
      <c r="O376" s="47"/>
      <c r="P376" s="47"/>
      <c r="Q376" s="47"/>
      <c r="R376" s="47"/>
      <c r="S376" s="47"/>
      <c r="T376" s="47"/>
      <c r="U376" s="47"/>
      <c r="W376" s="22">
        <f t="shared" si="6"/>
        <v>0</v>
      </c>
      <c r="X376" s="46" t="e">
        <f>D376-C376-VLOOKUP(B376, 'Пред.отч_разрез МО_ГП'!B:AA, 3, FALSE)</f>
        <v>#N/A</v>
      </c>
      <c r="Y376" s="46" t="e">
        <f>F376-E376-VLOOKUP(B376, 'Пред.отч_разрез МО_ГП'!B:AA, 5, FALSE)</f>
        <v>#N/A</v>
      </c>
      <c r="Z376" s="46" t="e">
        <f>H376-G376-VLOOKUP(B376, 'Пред.отч_разрез МО_ГП'!B:AA, 7, FALSE)</f>
        <v>#N/A</v>
      </c>
      <c r="AA376" s="46" t="e">
        <f>J376-I376-VLOOKUP(B376, 'Пред.отч_разрез МО_ГП'!B:AA, 9, FALSE)</f>
        <v>#N/A</v>
      </c>
      <c r="AB376" s="81" t="e">
        <f>L376-K376-VLOOKUP(B376, 'Пред.отч_разрез МО_ГП'!B:AA, 11, FALSE)</f>
        <v>#N/A</v>
      </c>
      <c r="AC376" s="81" t="e">
        <f>N376-M376-VLOOKUP(B376, 'Пред.отч_разрез МО_ГП'!B:AA, 13, FALSE)</f>
        <v>#N/A</v>
      </c>
      <c r="AD376" s="81" t="e">
        <f>O376-VLOOKUP(B376, 'Пред.отч_разрез МО_ГП'!B:AA, 14, FALSE)</f>
        <v>#N/A</v>
      </c>
      <c r="AE376" s="81" t="e">
        <f>Q376-P376-VLOOKUP(B376, 'Пред.отч_разрез МО_ГП'!B:AA, 16, FALSE)</f>
        <v>#N/A</v>
      </c>
      <c r="AF376" s="81" t="e">
        <f>S376-R376-VLOOKUP(B376, 'Пред.отч_разрез МО_ГП'!B:AA, 18, FALSE)</f>
        <v>#N/A</v>
      </c>
      <c r="AG376" s="81" t="e">
        <f>U376-T376-VLOOKUP(B376, 'Пред.отч_разрез МО_ГП'!B:AA, 20, FALSE)</f>
        <v>#N/A</v>
      </c>
    </row>
    <row r="377" spans="1:33" ht="15" customHeight="1" x14ac:dyDescent="0.25">
      <c r="A377" s="22">
        <v>371</v>
      </c>
      <c r="B377" s="31"/>
      <c r="C377" s="47"/>
      <c r="D377" s="47"/>
      <c r="E377" s="47"/>
      <c r="F377" s="47"/>
      <c r="G377" s="47"/>
      <c r="H377" s="47"/>
      <c r="I377" s="47"/>
      <c r="J377" s="47"/>
      <c r="K377" s="47"/>
      <c r="L377" s="47"/>
      <c r="M377" s="47"/>
      <c r="N377" s="47"/>
      <c r="O377" s="47"/>
      <c r="P377" s="47"/>
      <c r="Q377" s="47"/>
      <c r="R377" s="47"/>
      <c r="S377" s="47"/>
      <c r="T377" s="47"/>
      <c r="U377" s="47"/>
      <c r="W377" s="22">
        <f t="shared" si="6"/>
        <v>0</v>
      </c>
      <c r="X377" s="46" t="e">
        <f>D377-C377-VLOOKUP(B377, 'Пред.отч_разрез МО_ГП'!B:AA, 3, FALSE)</f>
        <v>#N/A</v>
      </c>
      <c r="Y377" s="46" t="e">
        <f>F377-E377-VLOOKUP(B377, 'Пред.отч_разрез МО_ГП'!B:AA, 5, FALSE)</f>
        <v>#N/A</v>
      </c>
      <c r="Z377" s="46" t="e">
        <f>H377-G377-VLOOKUP(B377, 'Пред.отч_разрез МО_ГП'!B:AA, 7, FALSE)</f>
        <v>#N/A</v>
      </c>
      <c r="AA377" s="46" t="e">
        <f>J377-I377-VLOOKUP(B377, 'Пред.отч_разрез МО_ГП'!B:AA, 9, FALSE)</f>
        <v>#N/A</v>
      </c>
      <c r="AB377" s="81" t="e">
        <f>L377-K377-VLOOKUP(B377, 'Пред.отч_разрез МО_ГП'!B:AA, 11, FALSE)</f>
        <v>#N/A</v>
      </c>
      <c r="AC377" s="81" t="e">
        <f>N377-M377-VLOOKUP(B377, 'Пред.отч_разрез МО_ГП'!B:AA, 13, FALSE)</f>
        <v>#N/A</v>
      </c>
      <c r="AD377" s="81" t="e">
        <f>O377-VLOOKUP(B377, 'Пред.отч_разрез МО_ГП'!B:AA, 14, FALSE)</f>
        <v>#N/A</v>
      </c>
      <c r="AE377" s="81" t="e">
        <f>Q377-P377-VLOOKUP(B377, 'Пред.отч_разрез МО_ГП'!B:AA, 16, FALSE)</f>
        <v>#N/A</v>
      </c>
      <c r="AF377" s="81" t="e">
        <f>S377-R377-VLOOKUP(B377, 'Пред.отч_разрез МО_ГП'!B:AA, 18, FALSE)</f>
        <v>#N/A</v>
      </c>
      <c r="AG377" s="81" t="e">
        <f>U377-T377-VLOOKUP(B377, 'Пред.отч_разрез МО_ГП'!B:AA, 20, FALSE)</f>
        <v>#N/A</v>
      </c>
    </row>
    <row r="378" spans="1:33" ht="15" customHeight="1" x14ac:dyDescent="0.25">
      <c r="A378" s="22">
        <v>372</v>
      </c>
      <c r="B378" s="31"/>
      <c r="C378" s="47"/>
      <c r="D378" s="47"/>
      <c r="E378" s="47"/>
      <c r="F378" s="47"/>
      <c r="G378" s="47"/>
      <c r="H378" s="47"/>
      <c r="I378" s="47"/>
      <c r="J378" s="47"/>
      <c r="K378" s="47"/>
      <c r="L378" s="47"/>
      <c r="M378" s="47"/>
      <c r="N378" s="47"/>
      <c r="O378" s="47"/>
      <c r="P378" s="47"/>
      <c r="Q378" s="47"/>
      <c r="R378" s="47"/>
      <c r="S378" s="47"/>
      <c r="T378" s="47"/>
      <c r="U378" s="47"/>
      <c r="W378" s="22">
        <f t="shared" si="6"/>
        <v>0</v>
      </c>
      <c r="X378" s="46" t="e">
        <f>D378-C378-VLOOKUP(B378, 'Пред.отч_разрез МО_ГП'!B:AA, 3, FALSE)</f>
        <v>#N/A</v>
      </c>
      <c r="Y378" s="46" t="e">
        <f>F378-E378-VLOOKUP(B378, 'Пред.отч_разрез МО_ГП'!B:AA, 5, FALSE)</f>
        <v>#N/A</v>
      </c>
      <c r="Z378" s="46" t="e">
        <f>H378-G378-VLOOKUP(B378, 'Пред.отч_разрез МО_ГП'!B:AA, 7, FALSE)</f>
        <v>#N/A</v>
      </c>
      <c r="AA378" s="46" t="e">
        <f>J378-I378-VLOOKUP(B378, 'Пред.отч_разрез МО_ГП'!B:AA, 9, FALSE)</f>
        <v>#N/A</v>
      </c>
      <c r="AB378" s="81" t="e">
        <f>L378-K378-VLOOKUP(B378, 'Пред.отч_разрез МО_ГП'!B:AA, 11, FALSE)</f>
        <v>#N/A</v>
      </c>
      <c r="AC378" s="81" t="e">
        <f>N378-M378-VLOOKUP(B378, 'Пред.отч_разрез МО_ГП'!B:AA, 13, FALSE)</f>
        <v>#N/A</v>
      </c>
      <c r="AD378" s="81" t="e">
        <f>O378-VLOOKUP(B378, 'Пред.отч_разрез МО_ГП'!B:AA, 14, FALSE)</f>
        <v>#N/A</v>
      </c>
      <c r="AE378" s="81" t="e">
        <f>Q378-P378-VLOOKUP(B378, 'Пред.отч_разрез МО_ГП'!B:AA, 16, FALSE)</f>
        <v>#N/A</v>
      </c>
      <c r="AF378" s="81" t="e">
        <f>S378-R378-VLOOKUP(B378, 'Пред.отч_разрез МО_ГП'!B:AA, 18, FALSE)</f>
        <v>#N/A</v>
      </c>
      <c r="AG378" s="81" t="e">
        <f>U378-T378-VLOOKUP(B378, 'Пред.отч_разрез МО_ГП'!B:AA, 20, FALSE)</f>
        <v>#N/A</v>
      </c>
    </row>
    <row r="379" spans="1:33" ht="15" customHeight="1" x14ac:dyDescent="0.25">
      <c r="A379" s="22">
        <v>373</v>
      </c>
      <c r="B379" s="31"/>
      <c r="C379" s="47"/>
      <c r="D379" s="47"/>
      <c r="E379" s="47"/>
      <c r="F379" s="47"/>
      <c r="G379" s="47"/>
      <c r="H379" s="47"/>
      <c r="I379" s="47"/>
      <c r="J379" s="47"/>
      <c r="K379" s="47"/>
      <c r="L379" s="47"/>
      <c r="M379" s="47"/>
      <c r="N379" s="47"/>
      <c r="O379" s="47"/>
      <c r="P379" s="47"/>
      <c r="Q379" s="47"/>
      <c r="R379" s="47"/>
      <c r="S379" s="47"/>
      <c r="T379" s="47"/>
      <c r="U379" s="47"/>
      <c r="W379" s="22">
        <f t="shared" si="6"/>
        <v>0</v>
      </c>
      <c r="X379" s="46" t="e">
        <f>D379-C379-VLOOKUP(B379, 'Пред.отч_разрез МО_ГП'!B:AA, 3, FALSE)</f>
        <v>#N/A</v>
      </c>
      <c r="Y379" s="46" t="e">
        <f>F379-E379-VLOOKUP(B379, 'Пред.отч_разрез МО_ГП'!B:AA, 5, FALSE)</f>
        <v>#N/A</v>
      </c>
      <c r="Z379" s="46" t="e">
        <f>H379-G379-VLOOKUP(B379, 'Пред.отч_разрез МО_ГП'!B:AA, 7, FALSE)</f>
        <v>#N/A</v>
      </c>
      <c r="AA379" s="46" t="e">
        <f>J379-I379-VLOOKUP(B379, 'Пред.отч_разрез МО_ГП'!B:AA, 9, FALSE)</f>
        <v>#N/A</v>
      </c>
      <c r="AB379" s="81" t="e">
        <f>L379-K379-VLOOKUP(B379, 'Пред.отч_разрез МО_ГП'!B:AA, 11, FALSE)</f>
        <v>#N/A</v>
      </c>
      <c r="AC379" s="81" t="e">
        <f>N379-M379-VLOOKUP(B379, 'Пред.отч_разрез МО_ГП'!B:AA, 13, FALSE)</f>
        <v>#N/A</v>
      </c>
      <c r="AD379" s="81" t="e">
        <f>O379-VLOOKUP(B379, 'Пред.отч_разрез МО_ГП'!B:AA, 14, FALSE)</f>
        <v>#N/A</v>
      </c>
      <c r="AE379" s="81" t="e">
        <f>Q379-P379-VLOOKUP(B379, 'Пред.отч_разрез МО_ГП'!B:AA, 16, FALSE)</f>
        <v>#N/A</v>
      </c>
      <c r="AF379" s="81" t="e">
        <f>S379-R379-VLOOKUP(B379, 'Пред.отч_разрез МО_ГП'!B:AA, 18, FALSE)</f>
        <v>#N/A</v>
      </c>
      <c r="AG379" s="81" t="e">
        <f>U379-T379-VLOOKUP(B379, 'Пред.отч_разрез МО_ГП'!B:AA, 20, FALSE)</f>
        <v>#N/A</v>
      </c>
    </row>
    <row r="380" spans="1:33" ht="15" customHeight="1" x14ac:dyDescent="0.25">
      <c r="A380" s="22">
        <v>374</v>
      </c>
      <c r="B380" s="31"/>
      <c r="C380" s="47"/>
      <c r="D380" s="47"/>
      <c r="E380" s="47"/>
      <c r="F380" s="47"/>
      <c r="G380" s="47"/>
      <c r="H380" s="47"/>
      <c r="I380" s="47"/>
      <c r="J380" s="47"/>
      <c r="K380" s="47"/>
      <c r="L380" s="47"/>
      <c r="M380" s="47"/>
      <c r="N380" s="47"/>
      <c r="O380" s="47"/>
      <c r="P380" s="47"/>
      <c r="Q380" s="47"/>
      <c r="R380" s="47"/>
      <c r="S380" s="47"/>
      <c r="T380" s="47"/>
      <c r="U380" s="47"/>
      <c r="W380" s="22">
        <f t="shared" si="6"/>
        <v>0</v>
      </c>
      <c r="X380" s="46" t="e">
        <f>D380-C380-VLOOKUP(B380, 'Пред.отч_разрез МО_ГП'!B:AA, 3, FALSE)</f>
        <v>#N/A</v>
      </c>
      <c r="Y380" s="46" t="e">
        <f>F380-E380-VLOOKUP(B380, 'Пред.отч_разрез МО_ГП'!B:AA, 5, FALSE)</f>
        <v>#N/A</v>
      </c>
      <c r="Z380" s="46" t="e">
        <f>H380-G380-VLOOKUP(B380, 'Пред.отч_разрез МО_ГП'!B:AA, 7, FALSE)</f>
        <v>#N/A</v>
      </c>
      <c r="AA380" s="46" t="e">
        <f>J380-I380-VLOOKUP(B380, 'Пред.отч_разрез МО_ГП'!B:AA, 9, FALSE)</f>
        <v>#N/A</v>
      </c>
      <c r="AB380" s="81" t="e">
        <f>L380-K380-VLOOKUP(B380, 'Пред.отч_разрез МО_ГП'!B:AA, 11, FALSE)</f>
        <v>#N/A</v>
      </c>
      <c r="AC380" s="81" t="e">
        <f>N380-M380-VLOOKUP(B380, 'Пред.отч_разрез МО_ГП'!B:AA, 13, FALSE)</f>
        <v>#N/A</v>
      </c>
      <c r="AD380" s="81" t="e">
        <f>O380-VLOOKUP(B380, 'Пред.отч_разрез МО_ГП'!B:AA, 14, FALSE)</f>
        <v>#N/A</v>
      </c>
      <c r="AE380" s="81" t="e">
        <f>Q380-P380-VLOOKUP(B380, 'Пред.отч_разрез МО_ГП'!B:AA, 16, FALSE)</f>
        <v>#N/A</v>
      </c>
      <c r="AF380" s="81" t="e">
        <f>S380-R380-VLOOKUP(B380, 'Пред.отч_разрез МО_ГП'!B:AA, 18, FALSE)</f>
        <v>#N/A</v>
      </c>
      <c r="AG380" s="81" t="e">
        <f>U380-T380-VLOOKUP(B380, 'Пред.отч_разрез МО_ГП'!B:AA, 20, FALSE)</f>
        <v>#N/A</v>
      </c>
    </row>
    <row r="381" spans="1:33" ht="15" customHeight="1" x14ac:dyDescent="0.25">
      <c r="A381" s="22">
        <v>375</v>
      </c>
      <c r="B381" s="31"/>
      <c r="C381" s="47"/>
      <c r="D381" s="47"/>
      <c r="E381" s="47"/>
      <c r="F381" s="47"/>
      <c r="G381" s="47"/>
      <c r="H381" s="47"/>
      <c r="I381" s="47"/>
      <c r="J381" s="47"/>
      <c r="K381" s="47"/>
      <c r="L381" s="47"/>
      <c r="M381" s="47"/>
      <c r="N381" s="47"/>
      <c r="O381" s="47"/>
      <c r="P381" s="47"/>
      <c r="Q381" s="47"/>
      <c r="R381" s="47"/>
      <c r="S381" s="47"/>
      <c r="T381" s="47"/>
      <c r="U381" s="47"/>
      <c r="W381" s="22">
        <f t="shared" si="6"/>
        <v>0</v>
      </c>
      <c r="X381" s="46" t="e">
        <f>D381-C381-VLOOKUP(B381, 'Пред.отч_разрез МО_ГП'!B:AA, 3, FALSE)</f>
        <v>#N/A</v>
      </c>
      <c r="Y381" s="46" t="e">
        <f>F381-E381-VLOOKUP(B381, 'Пред.отч_разрез МО_ГП'!B:AA, 5, FALSE)</f>
        <v>#N/A</v>
      </c>
      <c r="Z381" s="46" t="e">
        <f>H381-G381-VLOOKUP(B381, 'Пред.отч_разрез МО_ГП'!B:AA, 7, FALSE)</f>
        <v>#N/A</v>
      </c>
      <c r="AA381" s="46" t="e">
        <f>J381-I381-VLOOKUP(B381, 'Пред.отч_разрез МО_ГП'!B:AA, 9, FALSE)</f>
        <v>#N/A</v>
      </c>
      <c r="AB381" s="81" t="e">
        <f>L381-K381-VLOOKUP(B381, 'Пред.отч_разрез МО_ГП'!B:AA, 11, FALSE)</f>
        <v>#N/A</v>
      </c>
      <c r="AC381" s="81" t="e">
        <f>N381-M381-VLOOKUP(B381, 'Пред.отч_разрез МО_ГП'!B:AA, 13, FALSE)</f>
        <v>#N/A</v>
      </c>
      <c r="AD381" s="81" t="e">
        <f>O381-VLOOKUP(B381, 'Пред.отч_разрез МО_ГП'!B:AA, 14, FALSE)</f>
        <v>#N/A</v>
      </c>
      <c r="AE381" s="81" t="e">
        <f>Q381-P381-VLOOKUP(B381, 'Пред.отч_разрез МО_ГП'!B:AA, 16, FALSE)</f>
        <v>#N/A</v>
      </c>
      <c r="AF381" s="81" t="e">
        <f>S381-R381-VLOOKUP(B381, 'Пред.отч_разрез МО_ГП'!B:AA, 18, FALSE)</f>
        <v>#N/A</v>
      </c>
      <c r="AG381" s="81" t="e">
        <f>U381-T381-VLOOKUP(B381, 'Пред.отч_разрез МО_ГП'!B:AA, 20, FALSE)</f>
        <v>#N/A</v>
      </c>
    </row>
    <row r="382" spans="1:33" ht="15" customHeight="1" x14ac:dyDescent="0.25">
      <c r="A382" s="22">
        <v>376</v>
      </c>
      <c r="B382" s="31"/>
      <c r="C382" s="47"/>
      <c r="D382" s="47"/>
      <c r="E382" s="47"/>
      <c r="F382" s="47"/>
      <c r="G382" s="47"/>
      <c r="H382" s="47"/>
      <c r="I382" s="47"/>
      <c r="J382" s="47"/>
      <c r="K382" s="47"/>
      <c r="L382" s="47"/>
      <c r="M382" s="47"/>
      <c r="N382" s="47"/>
      <c r="O382" s="47"/>
      <c r="P382" s="47"/>
      <c r="Q382" s="47"/>
      <c r="R382" s="47"/>
      <c r="S382" s="47"/>
      <c r="T382" s="47"/>
      <c r="U382" s="47"/>
      <c r="W382" s="22">
        <f t="shared" si="6"/>
        <v>0</v>
      </c>
      <c r="X382" s="46" t="e">
        <f>D382-C382-VLOOKUP(B382, 'Пред.отч_разрез МО_ГП'!B:AA, 3, FALSE)</f>
        <v>#N/A</v>
      </c>
      <c r="Y382" s="46" t="e">
        <f>F382-E382-VLOOKUP(B382, 'Пред.отч_разрез МО_ГП'!B:AA, 5, FALSE)</f>
        <v>#N/A</v>
      </c>
      <c r="Z382" s="46" t="e">
        <f>H382-G382-VLOOKUP(B382, 'Пред.отч_разрез МО_ГП'!B:AA, 7, FALSE)</f>
        <v>#N/A</v>
      </c>
      <c r="AA382" s="46" t="e">
        <f>J382-I382-VLOOKUP(B382, 'Пред.отч_разрез МО_ГП'!B:AA, 9, FALSE)</f>
        <v>#N/A</v>
      </c>
      <c r="AB382" s="81" t="e">
        <f>L382-K382-VLOOKUP(B382, 'Пред.отч_разрез МО_ГП'!B:AA, 11, FALSE)</f>
        <v>#N/A</v>
      </c>
      <c r="AC382" s="81" t="e">
        <f>N382-M382-VLOOKUP(B382, 'Пред.отч_разрез МО_ГП'!B:AA, 13, FALSE)</f>
        <v>#N/A</v>
      </c>
      <c r="AD382" s="81" t="e">
        <f>O382-VLOOKUP(B382, 'Пред.отч_разрез МО_ГП'!B:AA, 14, FALSE)</f>
        <v>#N/A</v>
      </c>
      <c r="AE382" s="81" t="e">
        <f>Q382-P382-VLOOKUP(B382, 'Пред.отч_разрез МО_ГП'!B:AA, 16, FALSE)</f>
        <v>#N/A</v>
      </c>
      <c r="AF382" s="81" t="e">
        <f>S382-R382-VLOOKUP(B382, 'Пред.отч_разрез МО_ГП'!B:AA, 18, FALSE)</f>
        <v>#N/A</v>
      </c>
      <c r="AG382" s="81" t="e">
        <f>U382-T382-VLOOKUP(B382, 'Пред.отч_разрез МО_ГП'!B:AA, 20, FALSE)</f>
        <v>#N/A</v>
      </c>
    </row>
    <row r="383" spans="1:33" ht="15" customHeight="1" x14ac:dyDescent="0.25">
      <c r="A383" s="22">
        <v>377</v>
      </c>
      <c r="B383" s="31"/>
      <c r="C383" s="47"/>
      <c r="D383" s="47"/>
      <c r="E383" s="47"/>
      <c r="F383" s="47"/>
      <c r="G383" s="47"/>
      <c r="H383" s="47"/>
      <c r="I383" s="47"/>
      <c r="J383" s="47"/>
      <c r="K383" s="47"/>
      <c r="L383" s="47"/>
      <c r="M383" s="47"/>
      <c r="N383" s="47"/>
      <c r="O383" s="47"/>
      <c r="P383" s="47"/>
      <c r="Q383" s="47"/>
      <c r="R383" s="47"/>
      <c r="S383" s="47"/>
      <c r="T383" s="47"/>
      <c r="U383" s="47"/>
      <c r="W383" s="22">
        <f t="shared" si="6"/>
        <v>0</v>
      </c>
      <c r="X383" s="46" t="e">
        <f>D383-C383-VLOOKUP(B383, 'Пред.отч_разрез МО_ГП'!B:AA, 3, FALSE)</f>
        <v>#N/A</v>
      </c>
      <c r="Y383" s="46" t="e">
        <f>F383-E383-VLOOKUP(B383, 'Пред.отч_разрез МО_ГП'!B:AA, 5, FALSE)</f>
        <v>#N/A</v>
      </c>
      <c r="Z383" s="46" t="e">
        <f>H383-G383-VLOOKUP(B383, 'Пред.отч_разрез МО_ГП'!B:AA, 7, FALSE)</f>
        <v>#N/A</v>
      </c>
      <c r="AA383" s="46" t="e">
        <f>J383-I383-VLOOKUP(B383, 'Пред.отч_разрез МО_ГП'!B:AA, 9, FALSE)</f>
        <v>#N/A</v>
      </c>
      <c r="AB383" s="81" t="e">
        <f>L383-K383-VLOOKUP(B383, 'Пред.отч_разрез МО_ГП'!B:AA, 11, FALSE)</f>
        <v>#N/A</v>
      </c>
      <c r="AC383" s="81" t="e">
        <f>N383-M383-VLOOKUP(B383, 'Пред.отч_разрез МО_ГП'!B:AA, 13, FALSE)</f>
        <v>#N/A</v>
      </c>
      <c r="AD383" s="81" t="e">
        <f>O383-VLOOKUP(B383, 'Пред.отч_разрез МО_ГП'!B:AA, 14, FALSE)</f>
        <v>#N/A</v>
      </c>
      <c r="AE383" s="81" t="e">
        <f>Q383-P383-VLOOKUP(B383, 'Пред.отч_разрез МО_ГП'!B:AA, 16, FALSE)</f>
        <v>#N/A</v>
      </c>
      <c r="AF383" s="81" t="e">
        <f>S383-R383-VLOOKUP(B383, 'Пред.отч_разрез МО_ГП'!B:AA, 18, FALSE)</f>
        <v>#N/A</v>
      </c>
      <c r="AG383" s="81" t="e">
        <f>U383-T383-VLOOKUP(B383, 'Пред.отч_разрез МО_ГП'!B:AA, 20, FALSE)</f>
        <v>#N/A</v>
      </c>
    </row>
    <row r="384" spans="1:33" ht="15" customHeight="1" x14ac:dyDescent="0.25">
      <c r="A384" s="22">
        <v>378</v>
      </c>
      <c r="B384" s="31"/>
      <c r="C384" s="47"/>
      <c r="D384" s="47"/>
      <c r="E384" s="47"/>
      <c r="F384" s="47"/>
      <c r="G384" s="47"/>
      <c r="H384" s="47"/>
      <c r="I384" s="47"/>
      <c r="J384" s="47"/>
      <c r="K384" s="47"/>
      <c r="L384" s="47"/>
      <c r="M384" s="47"/>
      <c r="N384" s="47"/>
      <c r="O384" s="47"/>
      <c r="P384" s="47"/>
      <c r="Q384" s="47"/>
      <c r="R384" s="47"/>
      <c r="S384" s="47"/>
      <c r="T384" s="47"/>
      <c r="U384" s="47"/>
      <c r="W384" s="22">
        <f t="shared" si="6"/>
        <v>0</v>
      </c>
      <c r="X384" s="46" t="e">
        <f>D384-C384-VLOOKUP(B384, 'Пред.отч_разрез МО_ГП'!B:AA, 3, FALSE)</f>
        <v>#N/A</v>
      </c>
      <c r="Y384" s="46" t="e">
        <f>F384-E384-VLOOKUP(B384, 'Пред.отч_разрез МО_ГП'!B:AA, 5, FALSE)</f>
        <v>#N/A</v>
      </c>
      <c r="Z384" s="46" t="e">
        <f>H384-G384-VLOOKUP(B384, 'Пред.отч_разрез МО_ГП'!B:AA, 7, FALSE)</f>
        <v>#N/A</v>
      </c>
      <c r="AA384" s="46" t="e">
        <f>J384-I384-VLOOKUP(B384, 'Пред.отч_разрез МО_ГП'!B:AA, 9, FALSE)</f>
        <v>#N/A</v>
      </c>
      <c r="AB384" s="81" t="e">
        <f>L384-K384-VLOOKUP(B384, 'Пред.отч_разрез МО_ГП'!B:AA, 11, FALSE)</f>
        <v>#N/A</v>
      </c>
      <c r="AC384" s="81" t="e">
        <f>N384-M384-VLOOKUP(B384, 'Пред.отч_разрез МО_ГП'!B:AA, 13, FALSE)</f>
        <v>#N/A</v>
      </c>
      <c r="AD384" s="81" t="e">
        <f>O384-VLOOKUP(B384, 'Пред.отч_разрез МО_ГП'!B:AA, 14, FALSE)</f>
        <v>#N/A</v>
      </c>
      <c r="AE384" s="81" t="e">
        <f>Q384-P384-VLOOKUP(B384, 'Пред.отч_разрез МО_ГП'!B:AA, 16, FALSE)</f>
        <v>#N/A</v>
      </c>
      <c r="AF384" s="81" t="e">
        <f>S384-R384-VLOOKUP(B384, 'Пред.отч_разрез МО_ГП'!B:AA, 18, FALSE)</f>
        <v>#N/A</v>
      </c>
      <c r="AG384" s="81" t="e">
        <f>U384-T384-VLOOKUP(B384, 'Пред.отч_разрез МО_ГП'!B:AA, 20, FALSE)</f>
        <v>#N/A</v>
      </c>
    </row>
    <row r="385" spans="1:33" ht="15" customHeight="1" x14ac:dyDescent="0.25">
      <c r="A385" s="22">
        <v>379</v>
      </c>
      <c r="B385" s="31"/>
      <c r="C385" s="47"/>
      <c r="D385" s="47"/>
      <c r="E385" s="47"/>
      <c r="F385" s="47"/>
      <c r="G385" s="47"/>
      <c r="H385" s="47"/>
      <c r="I385" s="47"/>
      <c r="J385" s="47"/>
      <c r="K385" s="47"/>
      <c r="L385" s="47"/>
      <c r="M385" s="47"/>
      <c r="N385" s="47"/>
      <c r="O385" s="47"/>
      <c r="P385" s="47"/>
      <c r="Q385" s="47"/>
      <c r="R385" s="47"/>
      <c r="S385" s="47"/>
      <c r="T385" s="47"/>
      <c r="U385" s="47"/>
      <c r="W385" s="22">
        <f t="shared" si="6"/>
        <v>0</v>
      </c>
      <c r="X385" s="46" t="e">
        <f>D385-C385-VLOOKUP(B385, 'Пред.отч_разрез МО_ГП'!B:AA, 3, FALSE)</f>
        <v>#N/A</v>
      </c>
      <c r="Y385" s="46" t="e">
        <f>F385-E385-VLOOKUP(B385, 'Пред.отч_разрез МО_ГП'!B:AA, 5, FALSE)</f>
        <v>#N/A</v>
      </c>
      <c r="Z385" s="46" t="e">
        <f>H385-G385-VLOOKUP(B385, 'Пред.отч_разрез МО_ГП'!B:AA, 7, FALSE)</f>
        <v>#N/A</v>
      </c>
      <c r="AA385" s="46" t="e">
        <f>J385-I385-VLOOKUP(B385, 'Пред.отч_разрез МО_ГП'!B:AA, 9, FALSE)</f>
        <v>#N/A</v>
      </c>
      <c r="AB385" s="81" t="e">
        <f>L385-K385-VLOOKUP(B385, 'Пред.отч_разрез МО_ГП'!B:AA, 11, FALSE)</f>
        <v>#N/A</v>
      </c>
      <c r="AC385" s="81" t="e">
        <f>N385-M385-VLOOKUP(B385, 'Пред.отч_разрез МО_ГП'!B:AA, 13, FALSE)</f>
        <v>#N/A</v>
      </c>
      <c r="AD385" s="81" t="e">
        <f>O385-VLOOKUP(B385, 'Пред.отч_разрез МО_ГП'!B:AA, 14, FALSE)</f>
        <v>#N/A</v>
      </c>
      <c r="AE385" s="81" t="e">
        <f>Q385-P385-VLOOKUP(B385, 'Пред.отч_разрез МО_ГП'!B:AA, 16, FALSE)</f>
        <v>#N/A</v>
      </c>
      <c r="AF385" s="81" t="e">
        <f>S385-R385-VLOOKUP(B385, 'Пред.отч_разрез МО_ГП'!B:AA, 18, FALSE)</f>
        <v>#N/A</v>
      </c>
      <c r="AG385" s="81" t="e">
        <f>U385-T385-VLOOKUP(B385, 'Пред.отч_разрез МО_ГП'!B:AA, 20, FALSE)</f>
        <v>#N/A</v>
      </c>
    </row>
    <row r="386" spans="1:33" ht="15" customHeight="1" x14ac:dyDescent="0.25">
      <c r="A386" s="22">
        <v>380</v>
      </c>
      <c r="B386" s="31"/>
      <c r="C386" s="47"/>
      <c r="D386" s="47"/>
      <c r="E386" s="47"/>
      <c r="F386" s="47"/>
      <c r="G386" s="47"/>
      <c r="H386" s="47"/>
      <c r="I386" s="47"/>
      <c r="J386" s="47"/>
      <c r="K386" s="47"/>
      <c r="L386" s="47"/>
      <c r="M386" s="47"/>
      <c r="N386" s="47"/>
      <c r="O386" s="47"/>
      <c r="P386" s="47"/>
      <c r="Q386" s="47"/>
      <c r="R386" s="47"/>
      <c r="S386" s="47"/>
      <c r="T386" s="47"/>
      <c r="U386" s="47"/>
      <c r="W386" s="22">
        <f t="shared" si="6"/>
        <v>0</v>
      </c>
      <c r="X386" s="46" t="e">
        <f>D386-C386-VLOOKUP(B386, 'Пред.отч_разрез МО_ГП'!B:AA, 3, FALSE)</f>
        <v>#N/A</v>
      </c>
      <c r="Y386" s="46" t="e">
        <f>F386-E386-VLOOKUP(B386, 'Пред.отч_разрез МО_ГП'!B:AA, 5, FALSE)</f>
        <v>#N/A</v>
      </c>
      <c r="Z386" s="46" t="e">
        <f>H386-G386-VLOOKUP(B386, 'Пред.отч_разрез МО_ГП'!B:AA, 7, FALSE)</f>
        <v>#N/A</v>
      </c>
      <c r="AA386" s="46" t="e">
        <f>J386-I386-VLOOKUP(B386, 'Пред.отч_разрез МО_ГП'!B:AA, 9, FALSE)</f>
        <v>#N/A</v>
      </c>
      <c r="AB386" s="81" t="e">
        <f>L386-K386-VLOOKUP(B386, 'Пред.отч_разрез МО_ГП'!B:AA, 11, FALSE)</f>
        <v>#N/A</v>
      </c>
      <c r="AC386" s="81" t="e">
        <f>N386-M386-VLOOKUP(B386, 'Пред.отч_разрез МО_ГП'!B:AA, 13, FALSE)</f>
        <v>#N/A</v>
      </c>
      <c r="AD386" s="81" t="e">
        <f>O386-VLOOKUP(B386, 'Пред.отч_разрез МО_ГП'!B:AA, 14, FALSE)</f>
        <v>#N/A</v>
      </c>
      <c r="AE386" s="81" t="e">
        <f>Q386-P386-VLOOKUP(B386, 'Пред.отч_разрез МО_ГП'!B:AA, 16, FALSE)</f>
        <v>#N/A</v>
      </c>
      <c r="AF386" s="81" t="e">
        <f>S386-R386-VLOOKUP(B386, 'Пред.отч_разрез МО_ГП'!B:AA, 18, FALSE)</f>
        <v>#N/A</v>
      </c>
      <c r="AG386" s="81" t="e">
        <f>U386-T386-VLOOKUP(B386, 'Пред.отч_разрез МО_ГП'!B:AA, 20, FALSE)</f>
        <v>#N/A</v>
      </c>
    </row>
    <row r="387" spans="1:33" ht="15" customHeight="1" x14ac:dyDescent="0.25">
      <c r="A387" s="22">
        <v>381</v>
      </c>
      <c r="B387" s="31"/>
      <c r="C387" s="47"/>
      <c r="D387" s="47"/>
      <c r="E387" s="47"/>
      <c r="F387" s="47"/>
      <c r="G387" s="47"/>
      <c r="H387" s="47"/>
      <c r="I387" s="47"/>
      <c r="J387" s="47"/>
      <c r="K387" s="47"/>
      <c r="L387" s="47"/>
      <c r="M387" s="47"/>
      <c r="N387" s="47"/>
      <c r="O387" s="47"/>
      <c r="P387" s="47"/>
      <c r="Q387" s="47"/>
      <c r="R387" s="47"/>
      <c r="S387" s="47"/>
      <c r="T387" s="47"/>
      <c r="U387" s="47"/>
      <c r="W387" s="22">
        <f t="shared" si="6"/>
        <v>0</v>
      </c>
      <c r="X387" s="46" t="e">
        <f>D387-C387-VLOOKUP(B387, 'Пред.отч_разрез МО_ГП'!B:AA, 3, FALSE)</f>
        <v>#N/A</v>
      </c>
      <c r="Y387" s="46" t="e">
        <f>F387-E387-VLOOKUP(B387, 'Пред.отч_разрез МО_ГП'!B:AA, 5, FALSE)</f>
        <v>#N/A</v>
      </c>
      <c r="Z387" s="46" t="e">
        <f>H387-G387-VLOOKUP(B387, 'Пред.отч_разрез МО_ГП'!B:AA, 7, FALSE)</f>
        <v>#N/A</v>
      </c>
      <c r="AA387" s="46" t="e">
        <f>J387-I387-VLOOKUP(B387, 'Пред.отч_разрез МО_ГП'!B:AA, 9, FALSE)</f>
        <v>#N/A</v>
      </c>
      <c r="AB387" s="81" t="e">
        <f>L387-K387-VLOOKUP(B387, 'Пред.отч_разрез МО_ГП'!B:AA, 11, FALSE)</f>
        <v>#N/A</v>
      </c>
      <c r="AC387" s="81" t="e">
        <f>N387-M387-VLOOKUP(B387, 'Пред.отч_разрез МО_ГП'!B:AA, 13, FALSE)</f>
        <v>#N/A</v>
      </c>
      <c r="AD387" s="81" t="e">
        <f>O387-VLOOKUP(B387, 'Пред.отч_разрез МО_ГП'!B:AA, 14, FALSE)</f>
        <v>#N/A</v>
      </c>
      <c r="AE387" s="81" t="e">
        <f>Q387-P387-VLOOKUP(B387, 'Пред.отч_разрез МО_ГП'!B:AA, 16, FALSE)</f>
        <v>#N/A</v>
      </c>
      <c r="AF387" s="81" t="e">
        <f>S387-R387-VLOOKUP(B387, 'Пред.отч_разрез МО_ГП'!B:AA, 18, FALSE)</f>
        <v>#N/A</v>
      </c>
      <c r="AG387" s="81" t="e">
        <f>U387-T387-VLOOKUP(B387, 'Пред.отч_разрез МО_ГП'!B:AA, 20, FALSE)</f>
        <v>#N/A</v>
      </c>
    </row>
    <row r="388" spans="1:33" ht="15" customHeight="1" x14ac:dyDescent="0.25">
      <c r="A388" s="22">
        <v>382</v>
      </c>
      <c r="B388" s="31"/>
      <c r="C388" s="47"/>
      <c r="D388" s="47"/>
      <c r="E388" s="47"/>
      <c r="F388" s="47"/>
      <c r="G388" s="47"/>
      <c r="H388" s="47"/>
      <c r="I388" s="47"/>
      <c r="J388" s="47"/>
      <c r="K388" s="47"/>
      <c r="L388" s="47"/>
      <c r="M388" s="47"/>
      <c r="N388" s="47"/>
      <c r="O388" s="47"/>
      <c r="P388" s="47"/>
      <c r="Q388" s="47"/>
      <c r="R388" s="47"/>
      <c r="S388" s="47"/>
      <c r="T388" s="47"/>
      <c r="U388" s="47"/>
      <c r="W388" s="22">
        <f t="shared" si="6"/>
        <v>0</v>
      </c>
      <c r="X388" s="46" t="e">
        <f>D388-C388-VLOOKUP(B388, 'Пред.отч_разрез МО_ГП'!B:AA, 3, FALSE)</f>
        <v>#N/A</v>
      </c>
      <c r="Y388" s="46" t="e">
        <f>F388-E388-VLOOKUP(B388, 'Пред.отч_разрез МО_ГП'!B:AA, 5, FALSE)</f>
        <v>#N/A</v>
      </c>
      <c r="Z388" s="46" t="e">
        <f>H388-G388-VLOOKUP(B388, 'Пред.отч_разрез МО_ГП'!B:AA, 7, FALSE)</f>
        <v>#N/A</v>
      </c>
      <c r="AA388" s="46" t="e">
        <f>J388-I388-VLOOKUP(B388, 'Пред.отч_разрез МО_ГП'!B:AA, 9, FALSE)</f>
        <v>#N/A</v>
      </c>
      <c r="AB388" s="81" t="e">
        <f>L388-K388-VLOOKUP(B388, 'Пред.отч_разрез МО_ГП'!B:AA, 11, FALSE)</f>
        <v>#N/A</v>
      </c>
      <c r="AC388" s="81" t="e">
        <f>N388-M388-VLOOKUP(B388, 'Пред.отч_разрез МО_ГП'!B:AA, 13, FALSE)</f>
        <v>#N/A</v>
      </c>
      <c r="AD388" s="81" t="e">
        <f>O388-VLOOKUP(B388, 'Пред.отч_разрез МО_ГП'!B:AA, 14, FALSE)</f>
        <v>#N/A</v>
      </c>
      <c r="AE388" s="81" t="e">
        <f>Q388-P388-VLOOKUP(B388, 'Пред.отч_разрез МО_ГП'!B:AA, 16, FALSE)</f>
        <v>#N/A</v>
      </c>
      <c r="AF388" s="81" t="e">
        <f>S388-R388-VLOOKUP(B388, 'Пред.отч_разрез МО_ГП'!B:AA, 18, FALSE)</f>
        <v>#N/A</v>
      </c>
      <c r="AG388" s="81" t="e">
        <f>U388-T388-VLOOKUP(B388, 'Пред.отч_разрез МО_ГП'!B:AA, 20, FALSE)</f>
        <v>#N/A</v>
      </c>
    </row>
    <row r="389" spans="1:33" ht="15" customHeight="1" x14ac:dyDescent="0.25">
      <c r="A389" s="22">
        <v>383</v>
      </c>
      <c r="B389" s="31"/>
      <c r="C389" s="47"/>
      <c r="D389" s="47"/>
      <c r="E389" s="47"/>
      <c r="F389" s="47"/>
      <c r="G389" s="47"/>
      <c r="H389" s="47"/>
      <c r="I389" s="47"/>
      <c r="J389" s="47"/>
      <c r="K389" s="47"/>
      <c r="L389" s="47"/>
      <c r="M389" s="47"/>
      <c r="N389" s="47"/>
      <c r="O389" s="47"/>
      <c r="P389" s="47"/>
      <c r="Q389" s="47"/>
      <c r="R389" s="47"/>
      <c r="S389" s="47"/>
      <c r="T389" s="47"/>
      <c r="U389" s="47"/>
      <c r="W389" s="22">
        <f t="shared" si="6"/>
        <v>0</v>
      </c>
      <c r="X389" s="46" t="e">
        <f>D389-C389-VLOOKUP(B389, 'Пред.отч_разрез МО_ГП'!B:AA, 3, FALSE)</f>
        <v>#N/A</v>
      </c>
      <c r="Y389" s="46" t="e">
        <f>F389-E389-VLOOKUP(B389, 'Пред.отч_разрез МО_ГП'!B:AA, 5, FALSE)</f>
        <v>#N/A</v>
      </c>
      <c r="Z389" s="46" t="e">
        <f>H389-G389-VLOOKUP(B389, 'Пред.отч_разрез МО_ГП'!B:AA, 7, FALSE)</f>
        <v>#N/A</v>
      </c>
      <c r="AA389" s="46" t="e">
        <f>J389-I389-VLOOKUP(B389, 'Пред.отч_разрез МО_ГП'!B:AA, 9, FALSE)</f>
        <v>#N/A</v>
      </c>
      <c r="AB389" s="81" t="e">
        <f>L389-K389-VLOOKUP(B389, 'Пред.отч_разрез МО_ГП'!B:AA, 11, FALSE)</f>
        <v>#N/A</v>
      </c>
      <c r="AC389" s="81" t="e">
        <f>N389-M389-VLOOKUP(B389, 'Пред.отч_разрез МО_ГП'!B:AA, 13, FALSE)</f>
        <v>#N/A</v>
      </c>
      <c r="AD389" s="81" t="e">
        <f>O389-VLOOKUP(B389, 'Пред.отч_разрез МО_ГП'!B:AA, 14, FALSE)</f>
        <v>#N/A</v>
      </c>
      <c r="AE389" s="81" t="e">
        <f>Q389-P389-VLOOKUP(B389, 'Пред.отч_разрез МО_ГП'!B:AA, 16, FALSE)</f>
        <v>#N/A</v>
      </c>
      <c r="AF389" s="81" t="e">
        <f>S389-R389-VLOOKUP(B389, 'Пред.отч_разрез МО_ГП'!B:AA, 18, FALSE)</f>
        <v>#N/A</v>
      </c>
      <c r="AG389" s="81" t="e">
        <f>U389-T389-VLOOKUP(B389, 'Пред.отч_разрез МО_ГП'!B:AA, 20, FALSE)</f>
        <v>#N/A</v>
      </c>
    </row>
    <row r="390" spans="1:33" ht="15" customHeight="1" x14ac:dyDescent="0.25">
      <c r="A390" s="22">
        <v>384</v>
      </c>
      <c r="B390" s="31"/>
      <c r="C390" s="47"/>
      <c r="D390" s="47"/>
      <c r="E390" s="47"/>
      <c r="F390" s="47"/>
      <c r="G390" s="47"/>
      <c r="H390" s="47"/>
      <c r="I390" s="47"/>
      <c r="J390" s="47"/>
      <c r="K390" s="47"/>
      <c r="L390" s="47"/>
      <c r="M390" s="47"/>
      <c r="N390" s="47"/>
      <c r="O390" s="47"/>
      <c r="P390" s="47"/>
      <c r="Q390" s="47"/>
      <c r="R390" s="47"/>
      <c r="S390" s="47"/>
      <c r="T390" s="47"/>
      <c r="U390" s="47"/>
      <c r="W390" s="22">
        <f t="shared" si="6"/>
        <v>0</v>
      </c>
      <c r="X390" s="46" t="e">
        <f>D390-C390-VLOOKUP(B390, 'Пред.отч_разрез МО_ГП'!B:AA, 3, FALSE)</f>
        <v>#N/A</v>
      </c>
      <c r="Y390" s="46" t="e">
        <f>F390-E390-VLOOKUP(B390, 'Пред.отч_разрез МО_ГП'!B:AA, 5, FALSE)</f>
        <v>#N/A</v>
      </c>
      <c r="Z390" s="46" t="e">
        <f>H390-G390-VLOOKUP(B390, 'Пред.отч_разрез МО_ГП'!B:AA, 7, FALSE)</f>
        <v>#N/A</v>
      </c>
      <c r="AA390" s="46" t="e">
        <f>J390-I390-VLOOKUP(B390, 'Пред.отч_разрез МО_ГП'!B:AA, 9, FALSE)</f>
        <v>#N/A</v>
      </c>
      <c r="AB390" s="81" t="e">
        <f>L390-K390-VLOOKUP(B390, 'Пред.отч_разрез МО_ГП'!B:AA, 11, FALSE)</f>
        <v>#N/A</v>
      </c>
      <c r="AC390" s="81" t="e">
        <f>N390-M390-VLOOKUP(B390, 'Пред.отч_разрез МО_ГП'!B:AA, 13, FALSE)</f>
        <v>#N/A</v>
      </c>
      <c r="AD390" s="81" t="e">
        <f>O390-VLOOKUP(B390, 'Пред.отч_разрез МО_ГП'!B:AA, 14, FALSE)</f>
        <v>#N/A</v>
      </c>
      <c r="AE390" s="81" t="e">
        <f>Q390-P390-VLOOKUP(B390, 'Пред.отч_разрез МО_ГП'!B:AA, 16, FALSE)</f>
        <v>#N/A</v>
      </c>
      <c r="AF390" s="81" t="e">
        <f>S390-R390-VLOOKUP(B390, 'Пред.отч_разрез МО_ГП'!B:AA, 18, FALSE)</f>
        <v>#N/A</v>
      </c>
      <c r="AG390" s="81" t="e">
        <f>U390-T390-VLOOKUP(B390, 'Пред.отч_разрез МО_ГП'!B:AA, 20, FALSE)</f>
        <v>#N/A</v>
      </c>
    </row>
    <row r="391" spans="1:33" ht="15" customHeight="1" x14ac:dyDescent="0.25">
      <c r="A391" s="22">
        <v>385</v>
      </c>
      <c r="B391" s="31"/>
      <c r="C391" s="47"/>
      <c r="D391" s="47"/>
      <c r="E391" s="47"/>
      <c r="F391" s="47"/>
      <c r="G391" s="47"/>
      <c r="H391" s="47"/>
      <c r="I391" s="47"/>
      <c r="J391" s="47"/>
      <c r="K391" s="47"/>
      <c r="L391" s="47"/>
      <c r="M391" s="47"/>
      <c r="N391" s="47"/>
      <c r="O391" s="47"/>
      <c r="P391" s="47"/>
      <c r="Q391" s="47"/>
      <c r="R391" s="47"/>
      <c r="S391" s="47"/>
      <c r="T391" s="47"/>
      <c r="U391" s="47"/>
      <c r="W391" s="22">
        <f t="shared" si="6"/>
        <v>0</v>
      </c>
      <c r="X391" s="46" t="e">
        <f>D391-C391-VLOOKUP(B391, 'Пред.отч_разрез МО_ГП'!B:AA, 3, FALSE)</f>
        <v>#N/A</v>
      </c>
      <c r="Y391" s="46" t="e">
        <f>F391-E391-VLOOKUP(B391, 'Пред.отч_разрез МО_ГП'!B:AA, 5, FALSE)</f>
        <v>#N/A</v>
      </c>
      <c r="Z391" s="46" t="e">
        <f>H391-G391-VLOOKUP(B391, 'Пред.отч_разрез МО_ГП'!B:AA, 7, FALSE)</f>
        <v>#N/A</v>
      </c>
      <c r="AA391" s="46" t="e">
        <f>J391-I391-VLOOKUP(B391, 'Пред.отч_разрез МО_ГП'!B:AA, 9, FALSE)</f>
        <v>#N/A</v>
      </c>
      <c r="AB391" s="81" t="e">
        <f>L391-K391-VLOOKUP(B391, 'Пред.отч_разрез МО_ГП'!B:AA, 11, FALSE)</f>
        <v>#N/A</v>
      </c>
      <c r="AC391" s="81" t="e">
        <f>N391-M391-VLOOKUP(B391, 'Пред.отч_разрез МО_ГП'!B:AA, 13, FALSE)</f>
        <v>#N/A</v>
      </c>
      <c r="AD391" s="81" t="e">
        <f>O391-VLOOKUP(B391, 'Пред.отч_разрез МО_ГП'!B:AA, 14, FALSE)</f>
        <v>#N/A</v>
      </c>
      <c r="AE391" s="81" t="e">
        <f>Q391-P391-VLOOKUP(B391, 'Пред.отч_разрез МО_ГП'!B:AA, 16, FALSE)</f>
        <v>#N/A</v>
      </c>
      <c r="AF391" s="81" t="e">
        <f>S391-R391-VLOOKUP(B391, 'Пред.отч_разрез МО_ГП'!B:AA, 18, FALSE)</f>
        <v>#N/A</v>
      </c>
      <c r="AG391" s="81" t="e">
        <f>U391-T391-VLOOKUP(B391, 'Пред.отч_разрез МО_ГП'!B:AA, 20, FALSE)</f>
        <v>#N/A</v>
      </c>
    </row>
    <row r="392" spans="1:33" ht="15" customHeight="1" x14ac:dyDescent="0.25">
      <c r="A392" s="22">
        <v>386</v>
      </c>
      <c r="B392" s="31"/>
      <c r="C392" s="47"/>
      <c r="D392" s="47"/>
      <c r="E392" s="47"/>
      <c r="F392" s="47"/>
      <c r="G392" s="47"/>
      <c r="H392" s="47"/>
      <c r="I392" s="47"/>
      <c r="J392" s="47"/>
      <c r="K392" s="47"/>
      <c r="L392" s="47"/>
      <c r="M392" s="47"/>
      <c r="N392" s="47"/>
      <c r="O392" s="47"/>
      <c r="P392" s="47"/>
      <c r="Q392" s="47"/>
      <c r="R392" s="47"/>
      <c r="S392" s="47"/>
      <c r="T392" s="47"/>
      <c r="U392" s="47"/>
      <c r="W392" s="22">
        <f t="shared" ref="W392:W455" si="7">B392</f>
        <v>0</v>
      </c>
      <c r="X392" s="46" t="e">
        <f>D392-C392-VLOOKUP(B392, 'Пред.отч_разрез МО_ГП'!B:AA, 3, FALSE)</f>
        <v>#N/A</v>
      </c>
      <c r="Y392" s="46" t="e">
        <f>F392-E392-VLOOKUP(B392, 'Пред.отч_разрез МО_ГП'!B:AA, 5, FALSE)</f>
        <v>#N/A</v>
      </c>
      <c r="Z392" s="46" t="e">
        <f>H392-G392-VLOOKUP(B392, 'Пред.отч_разрез МО_ГП'!B:AA, 7, FALSE)</f>
        <v>#N/A</v>
      </c>
      <c r="AA392" s="46" t="e">
        <f>J392-I392-VLOOKUP(B392, 'Пред.отч_разрез МО_ГП'!B:AA, 9, FALSE)</f>
        <v>#N/A</v>
      </c>
      <c r="AB392" s="81" t="e">
        <f>L392-K392-VLOOKUP(B392, 'Пред.отч_разрез МО_ГП'!B:AA, 11, FALSE)</f>
        <v>#N/A</v>
      </c>
      <c r="AC392" s="81" t="e">
        <f>N392-M392-VLOOKUP(B392, 'Пред.отч_разрез МО_ГП'!B:AA, 13, FALSE)</f>
        <v>#N/A</v>
      </c>
      <c r="AD392" s="81" t="e">
        <f>O392-VLOOKUP(B392, 'Пред.отч_разрез МО_ГП'!B:AA, 14, FALSE)</f>
        <v>#N/A</v>
      </c>
      <c r="AE392" s="81" t="e">
        <f>Q392-P392-VLOOKUP(B392, 'Пред.отч_разрез МО_ГП'!B:AA, 16, FALSE)</f>
        <v>#N/A</v>
      </c>
      <c r="AF392" s="81" t="e">
        <f>S392-R392-VLOOKUP(B392, 'Пред.отч_разрез МО_ГП'!B:AA, 18, FALSE)</f>
        <v>#N/A</v>
      </c>
      <c r="AG392" s="81" t="e">
        <f>U392-T392-VLOOKUP(B392, 'Пред.отч_разрез МО_ГП'!B:AA, 20, FALSE)</f>
        <v>#N/A</v>
      </c>
    </row>
    <row r="393" spans="1:33" ht="15" customHeight="1" x14ac:dyDescent="0.25">
      <c r="A393" s="22">
        <v>387</v>
      </c>
      <c r="B393" s="31"/>
      <c r="C393" s="47"/>
      <c r="D393" s="47"/>
      <c r="E393" s="47"/>
      <c r="F393" s="47"/>
      <c r="G393" s="47"/>
      <c r="H393" s="47"/>
      <c r="I393" s="47"/>
      <c r="J393" s="47"/>
      <c r="K393" s="47"/>
      <c r="L393" s="47"/>
      <c r="M393" s="47"/>
      <c r="N393" s="47"/>
      <c r="O393" s="47"/>
      <c r="P393" s="47"/>
      <c r="Q393" s="47"/>
      <c r="R393" s="47"/>
      <c r="S393" s="47"/>
      <c r="T393" s="47"/>
      <c r="U393" s="47"/>
      <c r="W393" s="22">
        <f t="shared" si="7"/>
        <v>0</v>
      </c>
      <c r="X393" s="46" t="e">
        <f>D393-C393-VLOOKUP(B393, 'Пред.отч_разрез МО_ГП'!B:AA, 3, FALSE)</f>
        <v>#N/A</v>
      </c>
      <c r="Y393" s="46" t="e">
        <f>F393-E393-VLOOKUP(B393, 'Пред.отч_разрез МО_ГП'!B:AA, 5, FALSE)</f>
        <v>#N/A</v>
      </c>
      <c r="Z393" s="46" t="e">
        <f>H393-G393-VLOOKUP(B393, 'Пред.отч_разрез МО_ГП'!B:AA, 7, FALSE)</f>
        <v>#N/A</v>
      </c>
      <c r="AA393" s="46" t="e">
        <f>J393-I393-VLOOKUP(B393, 'Пред.отч_разрез МО_ГП'!B:AA, 9, FALSE)</f>
        <v>#N/A</v>
      </c>
      <c r="AB393" s="81" t="e">
        <f>L393-K393-VLOOKUP(B393, 'Пред.отч_разрез МО_ГП'!B:AA, 11, FALSE)</f>
        <v>#N/A</v>
      </c>
      <c r="AC393" s="81" t="e">
        <f>N393-M393-VLOOKUP(B393, 'Пред.отч_разрез МО_ГП'!B:AA, 13, FALSE)</f>
        <v>#N/A</v>
      </c>
      <c r="AD393" s="81" t="e">
        <f>O393-VLOOKUP(B393, 'Пред.отч_разрез МО_ГП'!B:AA, 14, FALSE)</f>
        <v>#N/A</v>
      </c>
      <c r="AE393" s="81" t="e">
        <f>Q393-P393-VLOOKUP(B393, 'Пред.отч_разрез МО_ГП'!B:AA, 16, FALSE)</f>
        <v>#N/A</v>
      </c>
      <c r="AF393" s="81" t="e">
        <f>S393-R393-VLOOKUP(B393, 'Пред.отч_разрез МО_ГП'!B:AA, 18, FALSE)</f>
        <v>#N/A</v>
      </c>
      <c r="AG393" s="81" t="e">
        <f>U393-T393-VLOOKUP(B393, 'Пред.отч_разрез МО_ГП'!B:AA, 20, FALSE)</f>
        <v>#N/A</v>
      </c>
    </row>
    <row r="394" spans="1:33" ht="15" customHeight="1" x14ac:dyDescent="0.25">
      <c r="A394" s="22">
        <v>388</v>
      </c>
      <c r="B394" s="31"/>
      <c r="C394" s="47"/>
      <c r="D394" s="47"/>
      <c r="E394" s="47"/>
      <c r="F394" s="47"/>
      <c r="G394" s="47"/>
      <c r="H394" s="47"/>
      <c r="I394" s="47"/>
      <c r="J394" s="47"/>
      <c r="K394" s="47"/>
      <c r="L394" s="47"/>
      <c r="M394" s="47"/>
      <c r="N394" s="47"/>
      <c r="O394" s="47"/>
      <c r="P394" s="47"/>
      <c r="Q394" s="47"/>
      <c r="R394" s="47"/>
      <c r="S394" s="47"/>
      <c r="T394" s="47"/>
      <c r="U394" s="47"/>
      <c r="W394" s="22">
        <f t="shared" si="7"/>
        <v>0</v>
      </c>
      <c r="X394" s="46" t="e">
        <f>D394-C394-VLOOKUP(B394, 'Пред.отч_разрез МО_ГП'!B:AA, 3, FALSE)</f>
        <v>#N/A</v>
      </c>
      <c r="Y394" s="46" t="e">
        <f>F394-E394-VLOOKUP(B394, 'Пред.отч_разрез МО_ГП'!B:AA, 5, FALSE)</f>
        <v>#N/A</v>
      </c>
      <c r="Z394" s="46" t="e">
        <f>H394-G394-VLOOKUP(B394, 'Пред.отч_разрез МО_ГП'!B:AA, 7, FALSE)</f>
        <v>#N/A</v>
      </c>
      <c r="AA394" s="46" t="e">
        <f>J394-I394-VLOOKUP(B394, 'Пред.отч_разрез МО_ГП'!B:AA, 9, FALSE)</f>
        <v>#N/A</v>
      </c>
      <c r="AB394" s="81" t="e">
        <f>L394-K394-VLOOKUP(B394, 'Пред.отч_разрез МО_ГП'!B:AA, 11, FALSE)</f>
        <v>#N/A</v>
      </c>
      <c r="AC394" s="81" t="e">
        <f>N394-M394-VLOOKUP(B394, 'Пред.отч_разрез МО_ГП'!B:AA, 13, FALSE)</f>
        <v>#N/A</v>
      </c>
      <c r="AD394" s="81" t="e">
        <f>O394-VLOOKUP(B394, 'Пред.отч_разрез МО_ГП'!B:AA, 14, FALSE)</f>
        <v>#N/A</v>
      </c>
      <c r="AE394" s="81" t="e">
        <f>Q394-P394-VLOOKUP(B394, 'Пред.отч_разрез МО_ГП'!B:AA, 16, FALSE)</f>
        <v>#N/A</v>
      </c>
      <c r="AF394" s="81" t="e">
        <f>S394-R394-VLOOKUP(B394, 'Пред.отч_разрез МО_ГП'!B:AA, 18, FALSE)</f>
        <v>#N/A</v>
      </c>
      <c r="AG394" s="81" t="e">
        <f>U394-T394-VLOOKUP(B394, 'Пред.отч_разрез МО_ГП'!B:AA, 20, FALSE)</f>
        <v>#N/A</v>
      </c>
    </row>
    <row r="395" spans="1:33" ht="15" customHeight="1" x14ac:dyDescent="0.25">
      <c r="A395" s="22">
        <v>389</v>
      </c>
      <c r="B395" s="31"/>
      <c r="C395" s="47"/>
      <c r="D395" s="47"/>
      <c r="E395" s="47"/>
      <c r="F395" s="47"/>
      <c r="G395" s="47"/>
      <c r="H395" s="47"/>
      <c r="I395" s="47"/>
      <c r="J395" s="47"/>
      <c r="K395" s="47"/>
      <c r="L395" s="47"/>
      <c r="M395" s="47"/>
      <c r="N395" s="47"/>
      <c r="O395" s="47"/>
      <c r="P395" s="47"/>
      <c r="Q395" s="47"/>
      <c r="R395" s="47"/>
      <c r="S395" s="47"/>
      <c r="T395" s="47"/>
      <c r="U395" s="47"/>
      <c r="W395" s="22">
        <f t="shared" si="7"/>
        <v>0</v>
      </c>
      <c r="X395" s="46" t="e">
        <f>D395-C395-VLOOKUP(B395, 'Пред.отч_разрез МО_ГП'!B:AA, 3, FALSE)</f>
        <v>#N/A</v>
      </c>
      <c r="Y395" s="46" t="e">
        <f>F395-E395-VLOOKUP(B395, 'Пред.отч_разрез МО_ГП'!B:AA, 5, FALSE)</f>
        <v>#N/A</v>
      </c>
      <c r="Z395" s="46" t="e">
        <f>H395-G395-VLOOKUP(B395, 'Пред.отч_разрез МО_ГП'!B:AA, 7, FALSE)</f>
        <v>#N/A</v>
      </c>
      <c r="AA395" s="46" t="e">
        <f>J395-I395-VLOOKUP(B395, 'Пред.отч_разрез МО_ГП'!B:AA, 9, FALSE)</f>
        <v>#N/A</v>
      </c>
      <c r="AB395" s="81" t="e">
        <f>L395-K395-VLOOKUP(B395, 'Пред.отч_разрез МО_ГП'!B:AA, 11, FALSE)</f>
        <v>#N/A</v>
      </c>
      <c r="AC395" s="81" t="e">
        <f>N395-M395-VLOOKUP(B395, 'Пред.отч_разрез МО_ГП'!B:AA, 13, FALSE)</f>
        <v>#N/A</v>
      </c>
      <c r="AD395" s="81" t="e">
        <f>O395-VLOOKUP(B395, 'Пред.отч_разрез МО_ГП'!B:AA, 14, FALSE)</f>
        <v>#N/A</v>
      </c>
      <c r="AE395" s="81" t="e">
        <f>Q395-P395-VLOOKUP(B395, 'Пред.отч_разрез МО_ГП'!B:AA, 16, FALSE)</f>
        <v>#N/A</v>
      </c>
      <c r="AF395" s="81" t="e">
        <f>S395-R395-VLOOKUP(B395, 'Пред.отч_разрез МО_ГП'!B:AA, 18, FALSE)</f>
        <v>#N/A</v>
      </c>
      <c r="AG395" s="81" t="e">
        <f>U395-T395-VLOOKUP(B395, 'Пред.отч_разрез МО_ГП'!B:AA, 20, FALSE)</f>
        <v>#N/A</v>
      </c>
    </row>
    <row r="396" spans="1:33" ht="15" customHeight="1" x14ac:dyDescent="0.25">
      <c r="A396" s="22">
        <v>390</v>
      </c>
      <c r="B396" s="31"/>
      <c r="C396" s="47"/>
      <c r="D396" s="47"/>
      <c r="E396" s="47"/>
      <c r="F396" s="47"/>
      <c r="G396" s="47"/>
      <c r="H396" s="47"/>
      <c r="I396" s="47"/>
      <c r="J396" s="47"/>
      <c r="K396" s="47"/>
      <c r="L396" s="47"/>
      <c r="M396" s="47"/>
      <c r="N396" s="47"/>
      <c r="O396" s="47"/>
      <c r="P396" s="47"/>
      <c r="Q396" s="47"/>
      <c r="R396" s="47"/>
      <c r="S396" s="47"/>
      <c r="T396" s="47"/>
      <c r="U396" s="47"/>
      <c r="W396" s="22">
        <f t="shared" si="7"/>
        <v>0</v>
      </c>
      <c r="X396" s="46" t="e">
        <f>D396-C396-VLOOKUP(B396, 'Пред.отч_разрез МО_ГП'!B:AA, 3, FALSE)</f>
        <v>#N/A</v>
      </c>
      <c r="Y396" s="46" t="e">
        <f>F396-E396-VLOOKUP(B396, 'Пред.отч_разрез МО_ГП'!B:AA, 5, FALSE)</f>
        <v>#N/A</v>
      </c>
      <c r="Z396" s="46" t="e">
        <f>H396-G396-VLOOKUP(B396, 'Пред.отч_разрез МО_ГП'!B:AA, 7, FALSE)</f>
        <v>#N/A</v>
      </c>
      <c r="AA396" s="46" t="e">
        <f>J396-I396-VLOOKUP(B396, 'Пред.отч_разрез МО_ГП'!B:AA, 9, FALSE)</f>
        <v>#N/A</v>
      </c>
      <c r="AB396" s="81" t="e">
        <f>L396-K396-VLOOKUP(B396, 'Пред.отч_разрез МО_ГП'!B:AA, 11, FALSE)</f>
        <v>#N/A</v>
      </c>
      <c r="AC396" s="81" t="e">
        <f>N396-M396-VLOOKUP(B396, 'Пред.отч_разрез МО_ГП'!B:AA, 13, FALSE)</f>
        <v>#N/A</v>
      </c>
      <c r="AD396" s="81" t="e">
        <f>O396-VLOOKUP(B396, 'Пред.отч_разрез МО_ГП'!B:AA, 14, FALSE)</f>
        <v>#N/A</v>
      </c>
      <c r="AE396" s="81" t="e">
        <f>Q396-P396-VLOOKUP(B396, 'Пред.отч_разрез МО_ГП'!B:AA, 16, FALSE)</f>
        <v>#N/A</v>
      </c>
      <c r="AF396" s="81" t="e">
        <f>S396-R396-VLOOKUP(B396, 'Пред.отч_разрез МО_ГП'!B:AA, 18, FALSE)</f>
        <v>#N/A</v>
      </c>
      <c r="AG396" s="81" t="e">
        <f>U396-T396-VLOOKUP(B396, 'Пред.отч_разрез МО_ГП'!B:AA, 20, FALSE)</f>
        <v>#N/A</v>
      </c>
    </row>
    <row r="397" spans="1:33" ht="15" customHeight="1" x14ac:dyDescent="0.25">
      <c r="A397" s="22">
        <v>391</v>
      </c>
      <c r="B397" s="31"/>
      <c r="C397" s="47"/>
      <c r="D397" s="47"/>
      <c r="E397" s="47"/>
      <c r="F397" s="47"/>
      <c r="G397" s="47"/>
      <c r="H397" s="47"/>
      <c r="I397" s="47"/>
      <c r="J397" s="47"/>
      <c r="K397" s="47"/>
      <c r="L397" s="47"/>
      <c r="M397" s="47"/>
      <c r="N397" s="47"/>
      <c r="O397" s="47"/>
      <c r="P397" s="47"/>
      <c r="Q397" s="47"/>
      <c r="R397" s="47"/>
      <c r="S397" s="47"/>
      <c r="T397" s="47"/>
      <c r="U397" s="47"/>
      <c r="W397" s="22">
        <f t="shared" si="7"/>
        <v>0</v>
      </c>
      <c r="X397" s="46" t="e">
        <f>D397-C397-VLOOKUP(B397, 'Пред.отч_разрез МО_ГП'!B:AA, 3, FALSE)</f>
        <v>#N/A</v>
      </c>
      <c r="Y397" s="46" t="e">
        <f>F397-E397-VLOOKUP(B397, 'Пред.отч_разрез МО_ГП'!B:AA, 5, FALSE)</f>
        <v>#N/A</v>
      </c>
      <c r="Z397" s="46" t="e">
        <f>H397-G397-VLOOKUP(B397, 'Пред.отч_разрез МО_ГП'!B:AA, 7, FALSE)</f>
        <v>#N/A</v>
      </c>
      <c r="AA397" s="46" t="e">
        <f>J397-I397-VLOOKUP(B397, 'Пред.отч_разрез МО_ГП'!B:AA, 9, FALSE)</f>
        <v>#N/A</v>
      </c>
      <c r="AB397" s="81" t="e">
        <f>L397-K397-VLOOKUP(B397, 'Пред.отч_разрез МО_ГП'!B:AA, 11, FALSE)</f>
        <v>#N/A</v>
      </c>
      <c r="AC397" s="81" t="e">
        <f>N397-M397-VLOOKUP(B397, 'Пред.отч_разрез МО_ГП'!B:AA, 13, FALSE)</f>
        <v>#N/A</v>
      </c>
      <c r="AD397" s="81" t="e">
        <f>O397-VLOOKUP(B397, 'Пред.отч_разрез МО_ГП'!B:AA, 14, FALSE)</f>
        <v>#N/A</v>
      </c>
      <c r="AE397" s="81" t="e">
        <f>Q397-P397-VLOOKUP(B397, 'Пред.отч_разрез МО_ГП'!B:AA, 16, FALSE)</f>
        <v>#N/A</v>
      </c>
      <c r="AF397" s="81" t="e">
        <f>S397-R397-VLOOKUP(B397, 'Пред.отч_разрез МО_ГП'!B:AA, 18, FALSE)</f>
        <v>#N/A</v>
      </c>
      <c r="AG397" s="81" t="e">
        <f>U397-T397-VLOOKUP(B397, 'Пред.отч_разрез МО_ГП'!B:AA, 20, FALSE)</f>
        <v>#N/A</v>
      </c>
    </row>
    <row r="398" spans="1:33" ht="15" customHeight="1" x14ac:dyDescent="0.25">
      <c r="A398" s="22">
        <v>392</v>
      </c>
      <c r="B398" s="31"/>
      <c r="C398" s="47"/>
      <c r="D398" s="47"/>
      <c r="E398" s="47"/>
      <c r="F398" s="47"/>
      <c r="G398" s="47"/>
      <c r="H398" s="47"/>
      <c r="I398" s="47"/>
      <c r="J398" s="47"/>
      <c r="K398" s="47"/>
      <c r="L398" s="47"/>
      <c r="M398" s="47"/>
      <c r="N398" s="47"/>
      <c r="O398" s="47"/>
      <c r="P398" s="47"/>
      <c r="Q398" s="47"/>
      <c r="R398" s="47"/>
      <c r="S398" s="47"/>
      <c r="T398" s="47"/>
      <c r="U398" s="47"/>
      <c r="W398" s="22">
        <f t="shared" si="7"/>
        <v>0</v>
      </c>
      <c r="X398" s="46" t="e">
        <f>D398-C398-VLOOKUP(B398, 'Пред.отч_разрез МО_ГП'!B:AA, 3, FALSE)</f>
        <v>#N/A</v>
      </c>
      <c r="Y398" s="46" t="e">
        <f>F398-E398-VLOOKUP(B398, 'Пред.отч_разрез МО_ГП'!B:AA, 5, FALSE)</f>
        <v>#N/A</v>
      </c>
      <c r="Z398" s="46" t="e">
        <f>H398-G398-VLOOKUP(B398, 'Пред.отч_разрез МО_ГП'!B:AA, 7, FALSE)</f>
        <v>#N/A</v>
      </c>
      <c r="AA398" s="46" t="e">
        <f>J398-I398-VLOOKUP(B398, 'Пред.отч_разрез МО_ГП'!B:AA, 9, FALSE)</f>
        <v>#N/A</v>
      </c>
      <c r="AB398" s="81" t="e">
        <f>L398-K398-VLOOKUP(B398, 'Пред.отч_разрез МО_ГП'!B:AA, 11, FALSE)</f>
        <v>#N/A</v>
      </c>
      <c r="AC398" s="81" t="e">
        <f>N398-M398-VLOOKUP(B398, 'Пред.отч_разрез МО_ГП'!B:AA, 13, FALSE)</f>
        <v>#N/A</v>
      </c>
      <c r="AD398" s="81" t="e">
        <f>O398-VLOOKUP(B398, 'Пред.отч_разрез МО_ГП'!B:AA, 14, FALSE)</f>
        <v>#N/A</v>
      </c>
      <c r="AE398" s="81" t="e">
        <f>Q398-P398-VLOOKUP(B398, 'Пред.отч_разрез МО_ГП'!B:AA, 16, FALSE)</f>
        <v>#N/A</v>
      </c>
      <c r="AF398" s="81" t="e">
        <f>S398-R398-VLOOKUP(B398, 'Пред.отч_разрез МО_ГП'!B:AA, 18, FALSE)</f>
        <v>#N/A</v>
      </c>
      <c r="AG398" s="81" t="e">
        <f>U398-T398-VLOOKUP(B398, 'Пред.отч_разрез МО_ГП'!B:AA, 20, FALSE)</f>
        <v>#N/A</v>
      </c>
    </row>
    <row r="399" spans="1:33" ht="15" customHeight="1" x14ac:dyDescent="0.25">
      <c r="A399" s="22">
        <v>393</v>
      </c>
      <c r="B399" s="31"/>
      <c r="C399" s="47"/>
      <c r="D399" s="47"/>
      <c r="E399" s="47"/>
      <c r="F399" s="47"/>
      <c r="G399" s="47"/>
      <c r="H399" s="47"/>
      <c r="I399" s="47"/>
      <c r="J399" s="47"/>
      <c r="K399" s="47"/>
      <c r="L399" s="47"/>
      <c r="M399" s="47"/>
      <c r="N399" s="47"/>
      <c r="O399" s="47"/>
      <c r="P399" s="47"/>
      <c r="Q399" s="47"/>
      <c r="R399" s="47"/>
      <c r="S399" s="47"/>
      <c r="T399" s="47"/>
      <c r="U399" s="47"/>
      <c r="W399" s="22">
        <f t="shared" si="7"/>
        <v>0</v>
      </c>
      <c r="X399" s="46" t="e">
        <f>D399-C399-VLOOKUP(B399, 'Пред.отч_разрез МО_ГП'!B:AA, 3, FALSE)</f>
        <v>#N/A</v>
      </c>
      <c r="Y399" s="46" t="e">
        <f>F399-E399-VLOOKUP(B399, 'Пред.отч_разрез МО_ГП'!B:AA, 5, FALSE)</f>
        <v>#N/A</v>
      </c>
      <c r="Z399" s="46" t="e">
        <f>H399-G399-VLOOKUP(B399, 'Пред.отч_разрез МО_ГП'!B:AA, 7, FALSE)</f>
        <v>#N/A</v>
      </c>
      <c r="AA399" s="46" t="e">
        <f>J399-I399-VLOOKUP(B399, 'Пред.отч_разрез МО_ГП'!B:AA, 9, FALSE)</f>
        <v>#N/A</v>
      </c>
      <c r="AB399" s="81" t="e">
        <f>L399-K399-VLOOKUP(B399, 'Пред.отч_разрез МО_ГП'!B:AA, 11, FALSE)</f>
        <v>#N/A</v>
      </c>
      <c r="AC399" s="81" t="e">
        <f>N399-M399-VLOOKUP(B399, 'Пред.отч_разрез МО_ГП'!B:AA, 13, FALSE)</f>
        <v>#N/A</v>
      </c>
      <c r="AD399" s="81" t="e">
        <f>O399-VLOOKUP(B399, 'Пред.отч_разрез МО_ГП'!B:AA, 14, FALSE)</f>
        <v>#N/A</v>
      </c>
      <c r="AE399" s="81" t="e">
        <f>Q399-P399-VLOOKUP(B399, 'Пред.отч_разрез МО_ГП'!B:AA, 16, FALSE)</f>
        <v>#N/A</v>
      </c>
      <c r="AF399" s="81" t="e">
        <f>S399-R399-VLOOKUP(B399, 'Пред.отч_разрез МО_ГП'!B:AA, 18, FALSE)</f>
        <v>#N/A</v>
      </c>
      <c r="AG399" s="81" t="e">
        <f>U399-T399-VLOOKUP(B399, 'Пред.отч_разрез МО_ГП'!B:AA, 20, FALSE)</f>
        <v>#N/A</v>
      </c>
    </row>
    <row r="400" spans="1:33" ht="15" customHeight="1" x14ac:dyDescent="0.25">
      <c r="A400" s="22">
        <v>394</v>
      </c>
      <c r="B400" s="31"/>
      <c r="C400" s="47"/>
      <c r="D400" s="47"/>
      <c r="E400" s="47"/>
      <c r="F400" s="47"/>
      <c r="G400" s="47"/>
      <c r="H400" s="47"/>
      <c r="I400" s="47"/>
      <c r="J400" s="47"/>
      <c r="K400" s="47"/>
      <c r="L400" s="47"/>
      <c r="M400" s="47"/>
      <c r="N400" s="47"/>
      <c r="O400" s="47"/>
      <c r="P400" s="47"/>
      <c r="Q400" s="47"/>
      <c r="R400" s="47"/>
      <c r="S400" s="47"/>
      <c r="T400" s="47"/>
      <c r="U400" s="47"/>
      <c r="W400" s="22">
        <f t="shared" si="7"/>
        <v>0</v>
      </c>
      <c r="X400" s="46" t="e">
        <f>D400-C400-VLOOKUP(B400, 'Пред.отч_разрез МО_ГП'!B:AA, 3, FALSE)</f>
        <v>#N/A</v>
      </c>
      <c r="Y400" s="46" t="e">
        <f>F400-E400-VLOOKUP(B400, 'Пред.отч_разрез МО_ГП'!B:AA, 5, FALSE)</f>
        <v>#N/A</v>
      </c>
      <c r="Z400" s="46" t="e">
        <f>H400-G400-VLOOKUP(B400, 'Пред.отч_разрез МО_ГП'!B:AA, 7, FALSE)</f>
        <v>#N/A</v>
      </c>
      <c r="AA400" s="46" t="e">
        <f>J400-I400-VLOOKUP(B400, 'Пред.отч_разрез МО_ГП'!B:AA, 9, FALSE)</f>
        <v>#N/A</v>
      </c>
      <c r="AB400" s="81" t="e">
        <f>L400-K400-VLOOKUP(B400, 'Пред.отч_разрез МО_ГП'!B:AA, 11, FALSE)</f>
        <v>#N/A</v>
      </c>
      <c r="AC400" s="81" t="e">
        <f>N400-M400-VLOOKUP(B400, 'Пред.отч_разрез МО_ГП'!B:AA, 13, FALSE)</f>
        <v>#N/A</v>
      </c>
      <c r="AD400" s="81" t="e">
        <f>O400-VLOOKUP(B400, 'Пред.отч_разрез МО_ГП'!B:AA, 14, FALSE)</f>
        <v>#N/A</v>
      </c>
      <c r="AE400" s="81" t="e">
        <f>Q400-P400-VLOOKUP(B400, 'Пред.отч_разрез МО_ГП'!B:AA, 16, FALSE)</f>
        <v>#N/A</v>
      </c>
      <c r="AF400" s="81" t="e">
        <f>S400-R400-VLOOKUP(B400, 'Пред.отч_разрез МО_ГП'!B:AA, 18, FALSE)</f>
        <v>#N/A</v>
      </c>
      <c r="AG400" s="81" t="e">
        <f>U400-T400-VLOOKUP(B400, 'Пред.отч_разрез МО_ГП'!B:AA, 20, FALSE)</f>
        <v>#N/A</v>
      </c>
    </row>
    <row r="401" spans="1:33" ht="15" customHeight="1" x14ac:dyDescent="0.25">
      <c r="A401" s="22">
        <v>395</v>
      </c>
      <c r="B401" s="31"/>
      <c r="C401" s="47"/>
      <c r="D401" s="47"/>
      <c r="E401" s="47"/>
      <c r="F401" s="47"/>
      <c r="G401" s="47"/>
      <c r="H401" s="47"/>
      <c r="I401" s="47"/>
      <c r="J401" s="47"/>
      <c r="K401" s="47"/>
      <c r="L401" s="47"/>
      <c r="M401" s="47"/>
      <c r="N401" s="47"/>
      <c r="O401" s="47"/>
      <c r="P401" s="47"/>
      <c r="Q401" s="47"/>
      <c r="R401" s="47"/>
      <c r="S401" s="47"/>
      <c r="T401" s="47"/>
      <c r="U401" s="47"/>
      <c r="W401" s="22">
        <f t="shared" si="7"/>
        <v>0</v>
      </c>
      <c r="X401" s="46" t="e">
        <f>D401-C401-VLOOKUP(B401, 'Пред.отч_разрез МО_ГП'!B:AA, 3, FALSE)</f>
        <v>#N/A</v>
      </c>
      <c r="Y401" s="46" t="e">
        <f>F401-E401-VLOOKUP(B401, 'Пред.отч_разрез МО_ГП'!B:AA, 5, FALSE)</f>
        <v>#N/A</v>
      </c>
      <c r="Z401" s="46" t="e">
        <f>H401-G401-VLOOKUP(B401, 'Пред.отч_разрез МО_ГП'!B:AA, 7, FALSE)</f>
        <v>#N/A</v>
      </c>
      <c r="AA401" s="46" t="e">
        <f>J401-I401-VLOOKUP(B401, 'Пред.отч_разрез МО_ГП'!B:AA, 9, FALSE)</f>
        <v>#N/A</v>
      </c>
      <c r="AB401" s="81" t="e">
        <f>L401-K401-VLOOKUP(B401, 'Пред.отч_разрез МО_ГП'!B:AA, 11, FALSE)</f>
        <v>#N/A</v>
      </c>
      <c r="AC401" s="81" t="e">
        <f>N401-M401-VLOOKUP(B401, 'Пред.отч_разрез МО_ГП'!B:AA, 13, FALSE)</f>
        <v>#N/A</v>
      </c>
      <c r="AD401" s="81" t="e">
        <f>O401-VLOOKUP(B401, 'Пред.отч_разрез МО_ГП'!B:AA, 14, FALSE)</f>
        <v>#N/A</v>
      </c>
      <c r="AE401" s="81" t="e">
        <f>Q401-P401-VLOOKUP(B401, 'Пред.отч_разрез МО_ГП'!B:AA, 16, FALSE)</f>
        <v>#N/A</v>
      </c>
      <c r="AF401" s="81" t="e">
        <f>S401-R401-VLOOKUP(B401, 'Пред.отч_разрез МО_ГП'!B:AA, 18, FALSE)</f>
        <v>#N/A</v>
      </c>
      <c r="AG401" s="81" t="e">
        <f>U401-T401-VLOOKUP(B401, 'Пред.отч_разрез МО_ГП'!B:AA, 20, FALSE)</f>
        <v>#N/A</v>
      </c>
    </row>
    <row r="402" spans="1:33" ht="15" customHeight="1" x14ac:dyDescent="0.25">
      <c r="A402" s="22">
        <v>396</v>
      </c>
      <c r="B402" s="31"/>
      <c r="C402" s="47"/>
      <c r="D402" s="47"/>
      <c r="E402" s="47"/>
      <c r="F402" s="47"/>
      <c r="G402" s="47"/>
      <c r="H402" s="47"/>
      <c r="I402" s="47"/>
      <c r="J402" s="47"/>
      <c r="K402" s="47"/>
      <c r="L402" s="47"/>
      <c r="M402" s="47"/>
      <c r="N402" s="47"/>
      <c r="O402" s="47"/>
      <c r="P402" s="47"/>
      <c r="Q402" s="47"/>
      <c r="R402" s="47"/>
      <c r="S402" s="47"/>
      <c r="T402" s="47"/>
      <c r="U402" s="47"/>
      <c r="W402" s="22">
        <f t="shared" si="7"/>
        <v>0</v>
      </c>
      <c r="X402" s="46" t="e">
        <f>D402-C402-VLOOKUP(B402, 'Пред.отч_разрез МО_ГП'!B:AA, 3, FALSE)</f>
        <v>#N/A</v>
      </c>
      <c r="Y402" s="46" t="e">
        <f>F402-E402-VLOOKUP(B402, 'Пред.отч_разрез МО_ГП'!B:AA, 5, FALSE)</f>
        <v>#N/A</v>
      </c>
      <c r="Z402" s="46" t="e">
        <f>H402-G402-VLOOKUP(B402, 'Пред.отч_разрез МО_ГП'!B:AA, 7, FALSE)</f>
        <v>#N/A</v>
      </c>
      <c r="AA402" s="46" t="e">
        <f>J402-I402-VLOOKUP(B402, 'Пред.отч_разрез МО_ГП'!B:AA, 9, FALSE)</f>
        <v>#N/A</v>
      </c>
      <c r="AB402" s="81" t="e">
        <f>L402-K402-VLOOKUP(B402, 'Пред.отч_разрез МО_ГП'!B:AA, 11, FALSE)</f>
        <v>#N/A</v>
      </c>
      <c r="AC402" s="81" t="e">
        <f>N402-M402-VLOOKUP(B402, 'Пред.отч_разрез МО_ГП'!B:AA, 13, FALSE)</f>
        <v>#N/A</v>
      </c>
      <c r="AD402" s="81" t="e">
        <f>O402-VLOOKUP(B402, 'Пред.отч_разрез МО_ГП'!B:AA, 14, FALSE)</f>
        <v>#N/A</v>
      </c>
      <c r="AE402" s="81" t="e">
        <f>Q402-P402-VLOOKUP(B402, 'Пред.отч_разрез МО_ГП'!B:AA, 16, FALSE)</f>
        <v>#N/A</v>
      </c>
      <c r="AF402" s="81" t="e">
        <f>S402-R402-VLOOKUP(B402, 'Пред.отч_разрез МО_ГП'!B:AA, 18, FALSE)</f>
        <v>#N/A</v>
      </c>
      <c r="AG402" s="81" t="e">
        <f>U402-T402-VLOOKUP(B402, 'Пред.отч_разрез МО_ГП'!B:AA, 20, FALSE)</f>
        <v>#N/A</v>
      </c>
    </row>
    <row r="403" spans="1:33" ht="15" customHeight="1" x14ac:dyDescent="0.25">
      <c r="A403" s="22">
        <v>397</v>
      </c>
      <c r="B403" s="31"/>
      <c r="C403" s="47"/>
      <c r="D403" s="47"/>
      <c r="E403" s="47"/>
      <c r="F403" s="47"/>
      <c r="G403" s="47"/>
      <c r="H403" s="47"/>
      <c r="I403" s="47"/>
      <c r="J403" s="47"/>
      <c r="K403" s="47"/>
      <c r="L403" s="47"/>
      <c r="M403" s="47"/>
      <c r="N403" s="47"/>
      <c r="O403" s="47"/>
      <c r="P403" s="47"/>
      <c r="Q403" s="47"/>
      <c r="R403" s="47"/>
      <c r="S403" s="47"/>
      <c r="T403" s="47"/>
      <c r="U403" s="47"/>
      <c r="W403" s="22">
        <f t="shared" si="7"/>
        <v>0</v>
      </c>
      <c r="X403" s="46" t="e">
        <f>D403-C403-VLOOKUP(B403, 'Пред.отч_разрез МО_ГП'!B:AA, 3, FALSE)</f>
        <v>#N/A</v>
      </c>
      <c r="Y403" s="46" t="e">
        <f>F403-E403-VLOOKUP(B403, 'Пред.отч_разрез МО_ГП'!B:AA, 5, FALSE)</f>
        <v>#N/A</v>
      </c>
      <c r="Z403" s="46" t="e">
        <f>H403-G403-VLOOKUP(B403, 'Пред.отч_разрез МО_ГП'!B:AA, 7, FALSE)</f>
        <v>#N/A</v>
      </c>
      <c r="AA403" s="46" t="e">
        <f>J403-I403-VLOOKUP(B403, 'Пред.отч_разрез МО_ГП'!B:AA, 9, FALSE)</f>
        <v>#N/A</v>
      </c>
      <c r="AB403" s="81" t="e">
        <f>L403-K403-VLOOKUP(B403, 'Пред.отч_разрез МО_ГП'!B:AA, 11, FALSE)</f>
        <v>#N/A</v>
      </c>
      <c r="AC403" s="81" t="e">
        <f>N403-M403-VLOOKUP(B403, 'Пред.отч_разрез МО_ГП'!B:AA, 13, FALSE)</f>
        <v>#N/A</v>
      </c>
      <c r="AD403" s="81" t="e">
        <f>O403-VLOOKUP(B403, 'Пред.отч_разрез МО_ГП'!B:AA, 14, FALSE)</f>
        <v>#N/A</v>
      </c>
      <c r="AE403" s="81" t="e">
        <f>Q403-P403-VLOOKUP(B403, 'Пред.отч_разрез МО_ГП'!B:AA, 16, FALSE)</f>
        <v>#N/A</v>
      </c>
      <c r="AF403" s="81" t="e">
        <f>S403-R403-VLOOKUP(B403, 'Пред.отч_разрез МО_ГП'!B:AA, 18, FALSE)</f>
        <v>#N/A</v>
      </c>
      <c r="AG403" s="81" t="e">
        <f>U403-T403-VLOOKUP(B403, 'Пред.отч_разрез МО_ГП'!B:AA, 20, FALSE)</f>
        <v>#N/A</v>
      </c>
    </row>
    <row r="404" spans="1:33" ht="15" customHeight="1" x14ac:dyDescent="0.25">
      <c r="A404" s="22">
        <v>398</v>
      </c>
      <c r="B404" s="31"/>
      <c r="C404" s="47"/>
      <c r="D404" s="47"/>
      <c r="E404" s="47"/>
      <c r="F404" s="47"/>
      <c r="G404" s="47"/>
      <c r="H404" s="47"/>
      <c r="I404" s="47"/>
      <c r="J404" s="47"/>
      <c r="K404" s="47"/>
      <c r="L404" s="47"/>
      <c r="M404" s="47"/>
      <c r="N404" s="47"/>
      <c r="O404" s="47"/>
      <c r="P404" s="47"/>
      <c r="Q404" s="47"/>
      <c r="R404" s="47"/>
      <c r="S404" s="47"/>
      <c r="T404" s="47"/>
      <c r="U404" s="47"/>
      <c r="W404" s="22">
        <f t="shared" si="7"/>
        <v>0</v>
      </c>
      <c r="X404" s="46" t="e">
        <f>D404-C404-VLOOKUP(B404, 'Пред.отч_разрез МО_ГП'!B:AA, 3, FALSE)</f>
        <v>#N/A</v>
      </c>
      <c r="Y404" s="46" t="e">
        <f>F404-E404-VLOOKUP(B404, 'Пред.отч_разрез МО_ГП'!B:AA, 5, FALSE)</f>
        <v>#N/A</v>
      </c>
      <c r="Z404" s="46" t="e">
        <f>H404-G404-VLOOKUP(B404, 'Пред.отч_разрез МО_ГП'!B:AA, 7, FALSE)</f>
        <v>#N/A</v>
      </c>
      <c r="AA404" s="46" t="e">
        <f>J404-I404-VLOOKUP(B404, 'Пред.отч_разрез МО_ГП'!B:AA, 9, FALSE)</f>
        <v>#N/A</v>
      </c>
      <c r="AB404" s="81" t="e">
        <f>L404-K404-VLOOKUP(B404, 'Пред.отч_разрез МО_ГП'!B:AA, 11, FALSE)</f>
        <v>#N/A</v>
      </c>
      <c r="AC404" s="81" t="e">
        <f>N404-M404-VLOOKUP(B404, 'Пред.отч_разрез МО_ГП'!B:AA, 13, FALSE)</f>
        <v>#N/A</v>
      </c>
      <c r="AD404" s="81" t="e">
        <f>O404-VLOOKUP(B404, 'Пред.отч_разрез МО_ГП'!B:AA, 14, FALSE)</f>
        <v>#N/A</v>
      </c>
      <c r="AE404" s="81" t="e">
        <f>Q404-P404-VLOOKUP(B404, 'Пред.отч_разрез МО_ГП'!B:AA, 16, FALSE)</f>
        <v>#N/A</v>
      </c>
      <c r="AF404" s="81" t="e">
        <f>S404-R404-VLOOKUP(B404, 'Пред.отч_разрез МО_ГП'!B:AA, 18, FALSE)</f>
        <v>#N/A</v>
      </c>
      <c r="AG404" s="81" t="e">
        <f>U404-T404-VLOOKUP(B404, 'Пред.отч_разрез МО_ГП'!B:AA, 20, FALSE)</f>
        <v>#N/A</v>
      </c>
    </row>
    <row r="405" spans="1:33" ht="15" customHeight="1" x14ac:dyDescent="0.25">
      <c r="A405" s="22">
        <v>399</v>
      </c>
      <c r="B405" s="31"/>
      <c r="C405" s="47"/>
      <c r="D405" s="47"/>
      <c r="E405" s="47"/>
      <c r="F405" s="47"/>
      <c r="G405" s="47"/>
      <c r="H405" s="47"/>
      <c r="I405" s="47"/>
      <c r="J405" s="47"/>
      <c r="K405" s="47"/>
      <c r="L405" s="47"/>
      <c r="M405" s="47"/>
      <c r="N405" s="47"/>
      <c r="O405" s="47"/>
      <c r="P405" s="47"/>
      <c r="Q405" s="47"/>
      <c r="R405" s="47"/>
      <c r="S405" s="47"/>
      <c r="T405" s="47"/>
      <c r="U405" s="47"/>
      <c r="W405" s="22">
        <f t="shared" si="7"/>
        <v>0</v>
      </c>
      <c r="X405" s="46" t="e">
        <f>D405-C405-VLOOKUP(B405, 'Пред.отч_разрез МО_ГП'!B:AA, 3, FALSE)</f>
        <v>#N/A</v>
      </c>
      <c r="Y405" s="46" t="e">
        <f>F405-E405-VLOOKUP(B405, 'Пред.отч_разрез МО_ГП'!B:AA, 5, FALSE)</f>
        <v>#N/A</v>
      </c>
      <c r="Z405" s="46" t="e">
        <f>H405-G405-VLOOKUP(B405, 'Пред.отч_разрез МО_ГП'!B:AA, 7, FALSE)</f>
        <v>#N/A</v>
      </c>
      <c r="AA405" s="46" t="e">
        <f>J405-I405-VLOOKUP(B405, 'Пред.отч_разрез МО_ГП'!B:AA, 9, FALSE)</f>
        <v>#N/A</v>
      </c>
      <c r="AB405" s="81" t="e">
        <f>L405-K405-VLOOKUP(B405, 'Пред.отч_разрез МО_ГП'!B:AA, 11, FALSE)</f>
        <v>#N/A</v>
      </c>
      <c r="AC405" s="81" t="e">
        <f>N405-M405-VLOOKUP(B405, 'Пред.отч_разрез МО_ГП'!B:AA, 13, FALSE)</f>
        <v>#N/A</v>
      </c>
      <c r="AD405" s="81" t="e">
        <f>O405-VLOOKUP(B405, 'Пред.отч_разрез МО_ГП'!B:AA, 14, FALSE)</f>
        <v>#N/A</v>
      </c>
      <c r="AE405" s="81" t="e">
        <f>Q405-P405-VLOOKUP(B405, 'Пред.отч_разрез МО_ГП'!B:AA, 16, FALSE)</f>
        <v>#N/A</v>
      </c>
      <c r="AF405" s="81" t="e">
        <f>S405-R405-VLOOKUP(B405, 'Пред.отч_разрез МО_ГП'!B:AA, 18, FALSE)</f>
        <v>#N/A</v>
      </c>
      <c r="AG405" s="81" t="e">
        <f>U405-T405-VLOOKUP(B405, 'Пред.отч_разрез МО_ГП'!B:AA, 20, FALSE)</f>
        <v>#N/A</v>
      </c>
    </row>
    <row r="406" spans="1:33" ht="15" customHeight="1" x14ac:dyDescent="0.25">
      <c r="A406" s="22">
        <v>400</v>
      </c>
      <c r="B406" s="31"/>
      <c r="C406" s="47"/>
      <c r="D406" s="47"/>
      <c r="E406" s="47"/>
      <c r="F406" s="47"/>
      <c r="G406" s="47"/>
      <c r="H406" s="47"/>
      <c r="I406" s="47"/>
      <c r="J406" s="47"/>
      <c r="K406" s="47"/>
      <c r="L406" s="47"/>
      <c r="M406" s="47"/>
      <c r="N406" s="47"/>
      <c r="O406" s="47"/>
      <c r="P406" s="47"/>
      <c r="Q406" s="47"/>
      <c r="R406" s="47"/>
      <c r="S406" s="47"/>
      <c r="T406" s="47"/>
      <c r="U406" s="47"/>
      <c r="W406" s="22">
        <f t="shared" si="7"/>
        <v>0</v>
      </c>
      <c r="X406" s="46" t="e">
        <f>D406-C406-VLOOKUP(B406, 'Пред.отч_разрез МО_ГП'!B:AA, 3, FALSE)</f>
        <v>#N/A</v>
      </c>
      <c r="Y406" s="46" t="e">
        <f>F406-E406-VLOOKUP(B406, 'Пред.отч_разрез МО_ГП'!B:AA, 5, FALSE)</f>
        <v>#N/A</v>
      </c>
      <c r="Z406" s="46" t="e">
        <f>H406-G406-VLOOKUP(B406, 'Пред.отч_разрез МО_ГП'!B:AA, 7, FALSE)</f>
        <v>#N/A</v>
      </c>
      <c r="AA406" s="46" t="e">
        <f>J406-I406-VLOOKUP(B406, 'Пред.отч_разрез МО_ГП'!B:AA, 9, FALSE)</f>
        <v>#N/A</v>
      </c>
      <c r="AB406" s="81" t="e">
        <f>L406-K406-VLOOKUP(B406, 'Пред.отч_разрез МО_ГП'!B:AA, 11, FALSE)</f>
        <v>#N/A</v>
      </c>
      <c r="AC406" s="81" t="e">
        <f>N406-M406-VLOOKUP(B406, 'Пред.отч_разрез МО_ГП'!B:AA, 13, FALSE)</f>
        <v>#N/A</v>
      </c>
      <c r="AD406" s="81" t="e">
        <f>O406-VLOOKUP(B406, 'Пред.отч_разрез МО_ГП'!B:AA, 14, FALSE)</f>
        <v>#N/A</v>
      </c>
      <c r="AE406" s="81" t="e">
        <f>Q406-P406-VLOOKUP(B406, 'Пред.отч_разрез МО_ГП'!B:AA, 16, FALSE)</f>
        <v>#N/A</v>
      </c>
      <c r="AF406" s="81" t="e">
        <f>S406-R406-VLOOKUP(B406, 'Пред.отч_разрез МО_ГП'!B:AA, 18, FALSE)</f>
        <v>#N/A</v>
      </c>
      <c r="AG406" s="81" t="e">
        <f>U406-T406-VLOOKUP(B406, 'Пред.отч_разрез МО_ГП'!B:AA, 20, FALSE)</f>
        <v>#N/A</v>
      </c>
    </row>
    <row r="407" spans="1:33" ht="15" customHeight="1" x14ac:dyDescent="0.25">
      <c r="A407" s="22">
        <v>401</v>
      </c>
      <c r="B407" s="31"/>
      <c r="C407" s="47"/>
      <c r="D407" s="47"/>
      <c r="E407" s="47"/>
      <c r="F407" s="47"/>
      <c r="G407" s="47"/>
      <c r="H407" s="47"/>
      <c r="I407" s="47"/>
      <c r="J407" s="47"/>
      <c r="K407" s="47"/>
      <c r="L407" s="47"/>
      <c r="M407" s="47"/>
      <c r="N407" s="47"/>
      <c r="O407" s="47"/>
      <c r="P407" s="47"/>
      <c r="Q407" s="47"/>
      <c r="R407" s="47"/>
      <c r="S407" s="47"/>
      <c r="T407" s="47"/>
      <c r="U407" s="47"/>
      <c r="W407" s="22">
        <f t="shared" si="7"/>
        <v>0</v>
      </c>
      <c r="X407" s="46" t="e">
        <f>D407-C407-VLOOKUP(B407, 'Пред.отч_разрез МО_ГП'!B:AA, 3, FALSE)</f>
        <v>#N/A</v>
      </c>
      <c r="Y407" s="46" t="e">
        <f>F407-E407-VLOOKUP(B407, 'Пред.отч_разрез МО_ГП'!B:AA, 5, FALSE)</f>
        <v>#N/A</v>
      </c>
      <c r="Z407" s="46" t="e">
        <f>H407-G407-VLOOKUP(B407, 'Пред.отч_разрез МО_ГП'!B:AA, 7, FALSE)</f>
        <v>#N/A</v>
      </c>
      <c r="AA407" s="46" t="e">
        <f>J407-I407-VLOOKUP(B407, 'Пред.отч_разрез МО_ГП'!B:AA, 9, FALSE)</f>
        <v>#N/A</v>
      </c>
      <c r="AB407" s="81" t="e">
        <f>L407-K407-VLOOKUP(B407, 'Пред.отч_разрез МО_ГП'!B:AA, 11, FALSE)</f>
        <v>#N/A</v>
      </c>
      <c r="AC407" s="81" t="e">
        <f>N407-M407-VLOOKUP(B407, 'Пред.отч_разрез МО_ГП'!B:AA, 13, FALSE)</f>
        <v>#N/A</v>
      </c>
      <c r="AD407" s="81" t="e">
        <f>O407-VLOOKUP(B407, 'Пред.отч_разрез МО_ГП'!B:AA, 14, FALSE)</f>
        <v>#N/A</v>
      </c>
      <c r="AE407" s="81" t="e">
        <f>Q407-P407-VLOOKUP(B407, 'Пред.отч_разрез МО_ГП'!B:AA, 16, FALSE)</f>
        <v>#N/A</v>
      </c>
      <c r="AF407" s="81" t="e">
        <f>S407-R407-VLOOKUP(B407, 'Пред.отч_разрез МО_ГП'!B:AA, 18, FALSE)</f>
        <v>#N/A</v>
      </c>
      <c r="AG407" s="81" t="e">
        <f>U407-T407-VLOOKUP(B407, 'Пред.отч_разрез МО_ГП'!B:AA, 20, FALSE)</f>
        <v>#N/A</v>
      </c>
    </row>
    <row r="408" spans="1:33" ht="15" customHeight="1" x14ac:dyDescent="0.25">
      <c r="A408" s="22">
        <v>402</v>
      </c>
      <c r="B408" s="31"/>
      <c r="C408" s="47"/>
      <c r="D408" s="47"/>
      <c r="E408" s="47"/>
      <c r="F408" s="47"/>
      <c r="G408" s="47"/>
      <c r="H408" s="47"/>
      <c r="I408" s="47"/>
      <c r="J408" s="47"/>
      <c r="K408" s="47"/>
      <c r="L408" s="47"/>
      <c r="M408" s="47"/>
      <c r="N408" s="47"/>
      <c r="O408" s="47"/>
      <c r="P408" s="47"/>
      <c r="Q408" s="47"/>
      <c r="R408" s="47"/>
      <c r="S408" s="47"/>
      <c r="T408" s="47"/>
      <c r="U408" s="47"/>
      <c r="W408" s="22">
        <f t="shared" si="7"/>
        <v>0</v>
      </c>
      <c r="X408" s="46" t="e">
        <f>D408-C408-VLOOKUP(B408, 'Пред.отч_разрез МО_ГП'!B:AA, 3, FALSE)</f>
        <v>#N/A</v>
      </c>
      <c r="Y408" s="46" t="e">
        <f>F408-E408-VLOOKUP(B408, 'Пред.отч_разрез МО_ГП'!B:AA, 5, FALSE)</f>
        <v>#N/A</v>
      </c>
      <c r="Z408" s="46" t="e">
        <f>H408-G408-VLOOKUP(B408, 'Пред.отч_разрез МО_ГП'!B:AA, 7, FALSE)</f>
        <v>#N/A</v>
      </c>
      <c r="AA408" s="46" t="e">
        <f>J408-I408-VLOOKUP(B408, 'Пред.отч_разрез МО_ГП'!B:AA, 9, FALSE)</f>
        <v>#N/A</v>
      </c>
      <c r="AB408" s="81" t="e">
        <f>L408-K408-VLOOKUP(B408, 'Пред.отч_разрез МО_ГП'!B:AA, 11, FALSE)</f>
        <v>#N/A</v>
      </c>
      <c r="AC408" s="81" t="e">
        <f>N408-M408-VLOOKUP(B408, 'Пред.отч_разрез МО_ГП'!B:AA, 13, FALSE)</f>
        <v>#N/A</v>
      </c>
      <c r="AD408" s="81" t="e">
        <f>O408-VLOOKUP(B408, 'Пред.отч_разрез МО_ГП'!B:AA, 14, FALSE)</f>
        <v>#N/A</v>
      </c>
      <c r="AE408" s="81" t="e">
        <f>Q408-P408-VLOOKUP(B408, 'Пред.отч_разрез МО_ГП'!B:AA, 16, FALSE)</f>
        <v>#N/A</v>
      </c>
      <c r="AF408" s="81" t="e">
        <f>S408-R408-VLOOKUP(B408, 'Пред.отч_разрез МО_ГП'!B:AA, 18, FALSE)</f>
        <v>#N/A</v>
      </c>
      <c r="AG408" s="81" t="e">
        <f>U408-T408-VLOOKUP(B408, 'Пред.отч_разрез МО_ГП'!B:AA, 20, FALSE)</f>
        <v>#N/A</v>
      </c>
    </row>
    <row r="409" spans="1:33" ht="15" customHeight="1" x14ac:dyDescent="0.25">
      <c r="A409" s="22">
        <v>403</v>
      </c>
      <c r="B409" s="31"/>
      <c r="C409" s="47"/>
      <c r="D409" s="47"/>
      <c r="E409" s="47"/>
      <c r="F409" s="47"/>
      <c r="G409" s="47"/>
      <c r="H409" s="47"/>
      <c r="I409" s="47"/>
      <c r="J409" s="47"/>
      <c r="K409" s="47"/>
      <c r="L409" s="47"/>
      <c r="M409" s="47"/>
      <c r="N409" s="47"/>
      <c r="O409" s="47"/>
      <c r="P409" s="47"/>
      <c r="Q409" s="47"/>
      <c r="R409" s="47"/>
      <c r="S409" s="47"/>
      <c r="T409" s="47"/>
      <c r="U409" s="47"/>
      <c r="W409" s="22">
        <f t="shared" si="7"/>
        <v>0</v>
      </c>
      <c r="X409" s="46" t="e">
        <f>D409-C409-VLOOKUP(B409, 'Пред.отч_разрез МО_ГП'!B:AA, 3, FALSE)</f>
        <v>#N/A</v>
      </c>
      <c r="Y409" s="46" t="e">
        <f>F409-E409-VLOOKUP(B409, 'Пред.отч_разрез МО_ГП'!B:AA, 5, FALSE)</f>
        <v>#N/A</v>
      </c>
      <c r="Z409" s="46" t="e">
        <f>H409-G409-VLOOKUP(B409, 'Пред.отч_разрез МО_ГП'!B:AA, 7, FALSE)</f>
        <v>#N/A</v>
      </c>
      <c r="AA409" s="46" t="e">
        <f>J409-I409-VLOOKUP(B409, 'Пред.отч_разрез МО_ГП'!B:AA, 9, FALSE)</f>
        <v>#N/A</v>
      </c>
      <c r="AB409" s="81" t="e">
        <f>L409-K409-VLOOKUP(B409, 'Пред.отч_разрез МО_ГП'!B:AA, 11, FALSE)</f>
        <v>#N/A</v>
      </c>
      <c r="AC409" s="81" t="e">
        <f>N409-M409-VLOOKUP(B409, 'Пред.отч_разрез МО_ГП'!B:AA, 13, FALSE)</f>
        <v>#N/A</v>
      </c>
      <c r="AD409" s="81" t="e">
        <f>O409-VLOOKUP(B409, 'Пред.отч_разрез МО_ГП'!B:AA, 14, FALSE)</f>
        <v>#N/A</v>
      </c>
      <c r="AE409" s="81" t="e">
        <f>Q409-P409-VLOOKUP(B409, 'Пред.отч_разрез МО_ГП'!B:AA, 16, FALSE)</f>
        <v>#N/A</v>
      </c>
      <c r="AF409" s="81" t="e">
        <f>S409-R409-VLOOKUP(B409, 'Пред.отч_разрез МО_ГП'!B:AA, 18, FALSE)</f>
        <v>#N/A</v>
      </c>
      <c r="AG409" s="81" t="e">
        <f>U409-T409-VLOOKUP(B409, 'Пред.отч_разрез МО_ГП'!B:AA, 20, FALSE)</f>
        <v>#N/A</v>
      </c>
    </row>
    <row r="410" spans="1:33" ht="15" customHeight="1" x14ac:dyDescent="0.25">
      <c r="A410" s="22">
        <v>404</v>
      </c>
      <c r="B410" s="31"/>
      <c r="C410" s="47"/>
      <c r="D410" s="47"/>
      <c r="E410" s="47"/>
      <c r="F410" s="47"/>
      <c r="G410" s="47"/>
      <c r="H410" s="47"/>
      <c r="I410" s="47"/>
      <c r="J410" s="47"/>
      <c r="K410" s="47"/>
      <c r="L410" s="47"/>
      <c r="M410" s="47"/>
      <c r="N410" s="47"/>
      <c r="O410" s="47"/>
      <c r="P410" s="47"/>
      <c r="Q410" s="47"/>
      <c r="R410" s="47"/>
      <c r="S410" s="47"/>
      <c r="T410" s="47"/>
      <c r="U410" s="47"/>
      <c r="W410" s="22">
        <f t="shared" si="7"/>
        <v>0</v>
      </c>
      <c r="X410" s="46" t="e">
        <f>D410-C410-VLOOKUP(B410, 'Пред.отч_разрез МО_ГП'!B:AA, 3, FALSE)</f>
        <v>#N/A</v>
      </c>
      <c r="Y410" s="46" t="e">
        <f>F410-E410-VLOOKUP(B410, 'Пред.отч_разрез МО_ГП'!B:AA, 5, FALSE)</f>
        <v>#N/A</v>
      </c>
      <c r="Z410" s="46" t="e">
        <f>H410-G410-VLOOKUP(B410, 'Пред.отч_разрез МО_ГП'!B:AA, 7, FALSE)</f>
        <v>#N/A</v>
      </c>
      <c r="AA410" s="46" t="e">
        <f>J410-I410-VLOOKUP(B410, 'Пред.отч_разрез МО_ГП'!B:AA, 9, FALSE)</f>
        <v>#N/A</v>
      </c>
      <c r="AB410" s="81" t="e">
        <f>L410-K410-VLOOKUP(B410, 'Пред.отч_разрез МО_ГП'!B:AA, 11, FALSE)</f>
        <v>#N/A</v>
      </c>
      <c r="AC410" s="81" t="e">
        <f>N410-M410-VLOOKUP(B410, 'Пред.отч_разрез МО_ГП'!B:AA, 13, FALSE)</f>
        <v>#N/A</v>
      </c>
      <c r="AD410" s="81" t="e">
        <f>O410-VLOOKUP(B410, 'Пред.отч_разрез МО_ГП'!B:AA, 14, FALSE)</f>
        <v>#N/A</v>
      </c>
      <c r="AE410" s="81" t="e">
        <f>Q410-P410-VLOOKUP(B410, 'Пред.отч_разрез МО_ГП'!B:AA, 16, FALSE)</f>
        <v>#N/A</v>
      </c>
      <c r="AF410" s="81" t="e">
        <f>S410-R410-VLOOKUP(B410, 'Пред.отч_разрез МО_ГП'!B:AA, 18, FALSE)</f>
        <v>#N/A</v>
      </c>
      <c r="AG410" s="81" t="e">
        <f>U410-T410-VLOOKUP(B410, 'Пред.отч_разрез МО_ГП'!B:AA, 20, FALSE)</f>
        <v>#N/A</v>
      </c>
    </row>
    <row r="411" spans="1:33" ht="15" customHeight="1" x14ac:dyDescent="0.25">
      <c r="A411" s="22">
        <v>405</v>
      </c>
      <c r="B411" s="31"/>
      <c r="C411" s="47"/>
      <c r="D411" s="47"/>
      <c r="E411" s="47"/>
      <c r="F411" s="47"/>
      <c r="G411" s="47"/>
      <c r="H411" s="47"/>
      <c r="I411" s="47"/>
      <c r="J411" s="47"/>
      <c r="K411" s="47"/>
      <c r="L411" s="47"/>
      <c r="M411" s="47"/>
      <c r="N411" s="47"/>
      <c r="O411" s="47"/>
      <c r="P411" s="47"/>
      <c r="Q411" s="47"/>
      <c r="R411" s="47"/>
      <c r="S411" s="47"/>
      <c r="T411" s="47"/>
      <c r="U411" s="47"/>
      <c r="W411" s="22">
        <f t="shared" si="7"/>
        <v>0</v>
      </c>
      <c r="X411" s="46" t="e">
        <f>D411-C411-VLOOKUP(B411, 'Пред.отч_разрез МО_ГП'!B:AA, 3, FALSE)</f>
        <v>#N/A</v>
      </c>
      <c r="Y411" s="46" t="e">
        <f>F411-E411-VLOOKUP(B411, 'Пред.отч_разрез МО_ГП'!B:AA, 5, FALSE)</f>
        <v>#N/A</v>
      </c>
      <c r="Z411" s="46" t="e">
        <f>H411-G411-VLOOKUP(B411, 'Пред.отч_разрез МО_ГП'!B:AA, 7, FALSE)</f>
        <v>#N/A</v>
      </c>
      <c r="AA411" s="46" t="e">
        <f>J411-I411-VLOOKUP(B411, 'Пред.отч_разрез МО_ГП'!B:AA, 9, FALSE)</f>
        <v>#N/A</v>
      </c>
      <c r="AB411" s="81" t="e">
        <f>L411-K411-VLOOKUP(B411, 'Пред.отч_разрез МО_ГП'!B:AA, 11, FALSE)</f>
        <v>#N/A</v>
      </c>
      <c r="AC411" s="81" t="e">
        <f>N411-M411-VLOOKUP(B411, 'Пред.отч_разрез МО_ГП'!B:AA, 13, FALSE)</f>
        <v>#N/A</v>
      </c>
      <c r="AD411" s="81" t="e">
        <f>O411-VLOOKUP(B411, 'Пред.отч_разрез МО_ГП'!B:AA, 14, FALSE)</f>
        <v>#N/A</v>
      </c>
      <c r="AE411" s="81" t="e">
        <f>Q411-P411-VLOOKUP(B411, 'Пред.отч_разрез МО_ГП'!B:AA, 16, FALSE)</f>
        <v>#N/A</v>
      </c>
      <c r="AF411" s="81" t="e">
        <f>S411-R411-VLOOKUP(B411, 'Пред.отч_разрез МО_ГП'!B:AA, 18, FALSE)</f>
        <v>#N/A</v>
      </c>
      <c r="AG411" s="81" t="e">
        <f>U411-T411-VLOOKUP(B411, 'Пред.отч_разрез МО_ГП'!B:AA, 20, FALSE)</f>
        <v>#N/A</v>
      </c>
    </row>
    <row r="412" spans="1:33" ht="15" customHeight="1" x14ac:dyDescent="0.25">
      <c r="A412" s="22">
        <v>406</v>
      </c>
      <c r="B412" s="31"/>
      <c r="C412" s="47"/>
      <c r="D412" s="47"/>
      <c r="E412" s="47"/>
      <c r="F412" s="47"/>
      <c r="G412" s="47"/>
      <c r="H412" s="47"/>
      <c r="I412" s="47"/>
      <c r="J412" s="47"/>
      <c r="K412" s="47"/>
      <c r="L412" s="47"/>
      <c r="M412" s="47"/>
      <c r="N412" s="47"/>
      <c r="O412" s="47"/>
      <c r="P412" s="47"/>
      <c r="Q412" s="47"/>
      <c r="R412" s="47"/>
      <c r="S412" s="47"/>
      <c r="T412" s="47"/>
      <c r="U412" s="47"/>
      <c r="W412" s="22">
        <f t="shared" si="7"/>
        <v>0</v>
      </c>
      <c r="X412" s="46" t="e">
        <f>D412-C412-VLOOKUP(B412, 'Пред.отч_разрез МО_ГП'!B:AA, 3, FALSE)</f>
        <v>#N/A</v>
      </c>
      <c r="Y412" s="46" t="e">
        <f>F412-E412-VLOOKUP(B412, 'Пред.отч_разрез МО_ГП'!B:AA, 5, FALSE)</f>
        <v>#N/A</v>
      </c>
      <c r="Z412" s="46" t="e">
        <f>H412-G412-VLOOKUP(B412, 'Пред.отч_разрез МО_ГП'!B:AA, 7, FALSE)</f>
        <v>#N/A</v>
      </c>
      <c r="AA412" s="46" t="e">
        <f>J412-I412-VLOOKUP(B412, 'Пред.отч_разрез МО_ГП'!B:AA, 9, FALSE)</f>
        <v>#N/A</v>
      </c>
      <c r="AB412" s="81" t="e">
        <f>L412-K412-VLOOKUP(B412, 'Пред.отч_разрез МО_ГП'!B:AA, 11, FALSE)</f>
        <v>#N/A</v>
      </c>
      <c r="AC412" s="81" t="e">
        <f>N412-M412-VLOOKUP(B412, 'Пред.отч_разрез МО_ГП'!B:AA, 13, FALSE)</f>
        <v>#N/A</v>
      </c>
      <c r="AD412" s="81" t="e">
        <f>O412-VLOOKUP(B412, 'Пред.отч_разрез МО_ГП'!B:AA, 14, FALSE)</f>
        <v>#N/A</v>
      </c>
      <c r="AE412" s="81" t="e">
        <f>Q412-P412-VLOOKUP(B412, 'Пред.отч_разрез МО_ГП'!B:AA, 16, FALSE)</f>
        <v>#N/A</v>
      </c>
      <c r="AF412" s="81" t="e">
        <f>S412-R412-VLOOKUP(B412, 'Пред.отч_разрез МО_ГП'!B:AA, 18, FALSE)</f>
        <v>#N/A</v>
      </c>
      <c r="AG412" s="81" t="e">
        <f>U412-T412-VLOOKUP(B412, 'Пред.отч_разрез МО_ГП'!B:AA, 20, FALSE)</f>
        <v>#N/A</v>
      </c>
    </row>
    <row r="413" spans="1:33" ht="15" customHeight="1" x14ac:dyDescent="0.25">
      <c r="A413" s="22">
        <v>407</v>
      </c>
      <c r="B413" s="31"/>
      <c r="C413" s="47"/>
      <c r="D413" s="47"/>
      <c r="E413" s="47"/>
      <c r="F413" s="47"/>
      <c r="G413" s="47"/>
      <c r="H413" s="47"/>
      <c r="I413" s="47"/>
      <c r="J413" s="47"/>
      <c r="K413" s="47"/>
      <c r="L413" s="47"/>
      <c r="M413" s="47"/>
      <c r="N413" s="47"/>
      <c r="O413" s="47"/>
      <c r="P413" s="47"/>
      <c r="Q413" s="47"/>
      <c r="R413" s="47"/>
      <c r="S413" s="47"/>
      <c r="T413" s="47"/>
      <c r="U413" s="47"/>
      <c r="W413" s="22">
        <f t="shared" si="7"/>
        <v>0</v>
      </c>
      <c r="X413" s="46" t="e">
        <f>D413-C413-VLOOKUP(B413, 'Пред.отч_разрез МО_ГП'!B:AA, 3, FALSE)</f>
        <v>#N/A</v>
      </c>
      <c r="Y413" s="46" t="e">
        <f>F413-E413-VLOOKUP(B413, 'Пред.отч_разрез МО_ГП'!B:AA, 5, FALSE)</f>
        <v>#N/A</v>
      </c>
      <c r="Z413" s="46" t="e">
        <f>H413-G413-VLOOKUP(B413, 'Пред.отч_разрез МО_ГП'!B:AA, 7, FALSE)</f>
        <v>#N/A</v>
      </c>
      <c r="AA413" s="46" t="e">
        <f>J413-I413-VLOOKUP(B413, 'Пред.отч_разрез МО_ГП'!B:AA, 9, FALSE)</f>
        <v>#N/A</v>
      </c>
      <c r="AB413" s="81" t="e">
        <f>L413-K413-VLOOKUP(B413, 'Пред.отч_разрез МО_ГП'!B:AA, 11, FALSE)</f>
        <v>#N/A</v>
      </c>
      <c r="AC413" s="81" t="e">
        <f>N413-M413-VLOOKUP(B413, 'Пред.отч_разрез МО_ГП'!B:AA, 13, FALSE)</f>
        <v>#N/A</v>
      </c>
      <c r="AD413" s="81" t="e">
        <f>O413-VLOOKUP(B413, 'Пред.отч_разрез МО_ГП'!B:AA, 14, FALSE)</f>
        <v>#N/A</v>
      </c>
      <c r="AE413" s="81" t="e">
        <f>Q413-P413-VLOOKUP(B413, 'Пред.отч_разрез МО_ГП'!B:AA, 16, FALSE)</f>
        <v>#N/A</v>
      </c>
      <c r="AF413" s="81" t="e">
        <f>S413-R413-VLOOKUP(B413, 'Пред.отч_разрез МО_ГП'!B:AA, 18, FALSE)</f>
        <v>#N/A</v>
      </c>
      <c r="AG413" s="81" t="e">
        <f>U413-T413-VLOOKUP(B413, 'Пред.отч_разрез МО_ГП'!B:AA, 20, FALSE)</f>
        <v>#N/A</v>
      </c>
    </row>
    <row r="414" spans="1:33" ht="15" customHeight="1" x14ac:dyDescent="0.25">
      <c r="A414" s="22">
        <v>408</v>
      </c>
      <c r="B414" s="31"/>
      <c r="C414" s="47"/>
      <c r="D414" s="47"/>
      <c r="E414" s="47"/>
      <c r="F414" s="47"/>
      <c r="G414" s="47"/>
      <c r="H414" s="47"/>
      <c r="I414" s="47"/>
      <c r="J414" s="47"/>
      <c r="K414" s="47"/>
      <c r="L414" s="47"/>
      <c r="M414" s="47"/>
      <c r="N414" s="47"/>
      <c r="O414" s="47"/>
      <c r="P414" s="47"/>
      <c r="Q414" s="47"/>
      <c r="R414" s="47"/>
      <c r="S414" s="47"/>
      <c r="T414" s="47"/>
      <c r="U414" s="47"/>
      <c r="W414" s="22">
        <f t="shared" si="7"/>
        <v>0</v>
      </c>
      <c r="X414" s="46" t="e">
        <f>D414-C414-VLOOKUP(B414, 'Пред.отч_разрез МО_ГП'!B:AA, 3, FALSE)</f>
        <v>#N/A</v>
      </c>
      <c r="Y414" s="46" t="e">
        <f>F414-E414-VLOOKUP(B414, 'Пред.отч_разрез МО_ГП'!B:AA, 5, FALSE)</f>
        <v>#N/A</v>
      </c>
      <c r="Z414" s="46" t="e">
        <f>H414-G414-VLOOKUP(B414, 'Пред.отч_разрез МО_ГП'!B:AA, 7, FALSE)</f>
        <v>#N/A</v>
      </c>
      <c r="AA414" s="46" t="e">
        <f>J414-I414-VLOOKUP(B414, 'Пред.отч_разрез МО_ГП'!B:AA, 9, FALSE)</f>
        <v>#N/A</v>
      </c>
      <c r="AB414" s="81" t="e">
        <f>L414-K414-VLOOKUP(B414, 'Пред.отч_разрез МО_ГП'!B:AA, 11, FALSE)</f>
        <v>#N/A</v>
      </c>
      <c r="AC414" s="81" t="e">
        <f>N414-M414-VLOOKUP(B414, 'Пред.отч_разрез МО_ГП'!B:AA, 13, FALSE)</f>
        <v>#N/A</v>
      </c>
      <c r="AD414" s="81" t="e">
        <f>O414-VLOOKUP(B414, 'Пред.отч_разрез МО_ГП'!B:AA, 14, FALSE)</f>
        <v>#N/A</v>
      </c>
      <c r="AE414" s="81" t="e">
        <f>Q414-P414-VLOOKUP(B414, 'Пред.отч_разрез МО_ГП'!B:AA, 16, FALSE)</f>
        <v>#N/A</v>
      </c>
      <c r="AF414" s="81" t="e">
        <f>S414-R414-VLOOKUP(B414, 'Пред.отч_разрез МО_ГП'!B:AA, 18, FALSE)</f>
        <v>#N/A</v>
      </c>
      <c r="AG414" s="81" t="e">
        <f>U414-T414-VLOOKUP(B414, 'Пред.отч_разрез МО_ГП'!B:AA, 20, FALSE)</f>
        <v>#N/A</v>
      </c>
    </row>
    <row r="415" spans="1:33" ht="15" customHeight="1" x14ac:dyDescent="0.25">
      <c r="A415" s="22">
        <v>409</v>
      </c>
      <c r="B415" s="31"/>
      <c r="C415" s="47"/>
      <c r="D415" s="47"/>
      <c r="E415" s="47"/>
      <c r="F415" s="47"/>
      <c r="G415" s="47"/>
      <c r="H415" s="47"/>
      <c r="I415" s="47"/>
      <c r="J415" s="47"/>
      <c r="K415" s="47"/>
      <c r="L415" s="47"/>
      <c r="M415" s="47"/>
      <c r="N415" s="47"/>
      <c r="O415" s="47"/>
      <c r="P415" s="47"/>
      <c r="Q415" s="47"/>
      <c r="R415" s="47"/>
      <c r="S415" s="47"/>
      <c r="T415" s="47"/>
      <c r="U415" s="47"/>
      <c r="W415" s="22">
        <f t="shared" si="7"/>
        <v>0</v>
      </c>
      <c r="X415" s="46" t="e">
        <f>D415-C415-VLOOKUP(B415, 'Пред.отч_разрез МО_ГП'!B:AA, 3, FALSE)</f>
        <v>#N/A</v>
      </c>
      <c r="Y415" s="46" t="e">
        <f>F415-E415-VLOOKUP(B415, 'Пред.отч_разрез МО_ГП'!B:AA, 5, FALSE)</f>
        <v>#N/A</v>
      </c>
      <c r="Z415" s="46" t="e">
        <f>H415-G415-VLOOKUP(B415, 'Пред.отч_разрез МО_ГП'!B:AA, 7, FALSE)</f>
        <v>#N/A</v>
      </c>
      <c r="AA415" s="46" t="e">
        <f>J415-I415-VLOOKUP(B415, 'Пред.отч_разрез МО_ГП'!B:AA, 9, FALSE)</f>
        <v>#N/A</v>
      </c>
      <c r="AB415" s="81" t="e">
        <f>L415-K415-VLOOKUP(B415, 'Пред.отч_разрез МО_ГП'!B:AA, 11, FALSE)</f>
        <v>#N/A</v>
      </c>
      <c r="AC415" s="81" t="e">
        <f>N415-M415-VLOOKUP(B415, 'Пред.отч_разрез МО_ГП'!B:AA, 13, FALSE)</f>
        <v>#N/A</v>
      </c>
      <c r="AD415" s="81" t="e">
        <f>O415-VLOOKUP(B415, 'Пред.отч_разрез МО_ГП'!B:AA, 14, FALSE)</f>
        <v>#N/A</v>
      </c>
      <c r="AE415" s="81" t="e">
        <f>Q415-P415-VLOOKUP(B415, 'Пред.отч_разрез МО_ГП'!B:AA, 16, FALSE)</f>
        <v>#N/A</v>
      </c>
      <c r="AF415" s="81" t="e">
        <f>S415-R415-VLOOKUP(B415, 'Пред.отч_разрез МО_ГП'!B:AA, 18, FALSE)</f>
        <v>#N/A</v>
      </c>
      <c r="AG415" s="81" t="e">
        <f>U415-T415-VLOOKUP(B415, 'Пред.отч_разрез МО_ГП'!B:AA, 20, FALSE)</f>
        <v>#N/A</v>
      </c>
    </row>
    <row r="416" spans="1:33" ht="15" customHeight="1" x14ac:dyDescent="0.25">
      <c r="A416" s="22">
        <v>410</v>
      </c>
      <c r="B416" s="31"/>
      <c r="C416" s="47"/>
      <c r="D416" s="47"/>
      <c r="E416" s="47"/>
      <c r="F416" s="47"/>
      <c r="G416" s="47"/>
      <c r="H416" s="47"/>
      <c r="I416" s="47"/>
      <c r="J416" s="47"/>
      <c r="K416" s="47"/>
      <c r="L416" s="47"/>
      <c r="M416" s="47"/>
      <c r="N416" s="47"/>
      <c r="O416" s="47"/>
      <c r="P416" s="47"/>
      <c r="Q416" s="47"/>
      <c r="R416" s="47"/>
      <c r="S416" s="47"/>
      <c r="T416" s="47"/>
      <c r="U416" s="47"/>
      <c r="W416" s="22">
        <f t="shared" si="7"/>
        <v>0</v>
      </c>
      <c r="X416" s="46" t="e">
        <f>D416-C416-VLOOKUP(B416, 'Пред.отч_разрез МО_ГП'!B:AA, 3, FALSE)</f>
        <v>#N/A</v>
      </c>
      <c r="Y416" s="46" t="e">
        <f>F416-E416-VLOOKUP(B416, 'Пред.отч_разрез МО_ГП'!B:AA, 5, FALSE)</f>
        <v>#N/A</v>
      </c>
      <c r="Z416" s="46" t="e">
        <f>H416-G416-VLOOKUP(B416, 'Пред.отч_разрез МО_ГП'!B:AA, 7, FALSE)</f>
        <v>#N/A</v>
      </c>
      <c r="AA416" s="46" t="e">
        <f>J416-I416-VLOOKUP(B416, 'Пред.отч_разрез МО_ГП'!B:AA, 9, FALSE)</f>
        <v>#N/A</v>
      </c>
      <c r="AB416" s="81" t="e">
        <f>L416-K416-VLOOKUP(B416, 'Пред.отч_разрез МО_ГП'!B:AA, 11, FALSE)</f>
        <v>#N/A</v>
      </c>
      <c r="AC416" s="81" t="e">
        <f>N416-M416-VLOOKUP(B416, 'Пред.отч_разрез МО_ГП'!B:AA, 13, FALSE)</f>
        <v>#N/A</v>
      </c>
      <c r="AD416" s="81" t="e">
        <f>O416-VLOOKUP(B416, 'Пред.отч_разрез МО_ГП'!B:AA, 14, FALSE)</f>
        <v>#N/A</v>
      </c>
      <c r="AE416" s="81" t="e">
        <f>Q416-P416-VLOOKUP(B416, 'Пред.отч_разрез МО_ГП'!B:AA, 16, FALSE)</f>
        <v>#N/A</v>
      </c>
      <c r="AF416" s="81" t="e">
        <f>S416-R416-VLOOKUP(B416, 'Пред.отч_разрез МО_ГП'!B:AA, 18, FALSE)</f>
        <v>#N/A</v>
      </c>
      <c r="AG416" s="81" t="e">
        <f>U416-T416-VLOOKUP(B416, 'Пред.отч_разрез МО_ГП'!B:AA, 20, FALSE)</f>
        <v>#N/A</v>
      </c>
    </row>
    <row r="417" spans="1:33" ht="15" customHeight="1" x14ac:dyDescent="0.25">
      <c r="A417" s="22">
        <v>411</v>
      </c>
      <c r="B417" s="31"/>
      <c r="C417" s="47"/>
      <c r="D417" s="47"/>
      <c r="E417" s="47"/>
      <c r="F417" s="47"/>
      <c r="G417" s="47"/>
      <c r="H417" s="47"/>
      <c r="I417" s="47"/>
      <c r="J417" s="47"/>
      <c r="K417" s="47"/>
      <c r="L417" s="47"/>
      <c r="M417" s="47"/>
      <c r="N417" s="47"/>
      <c r="O417" s="47"/>
      <c r="P417" s="47"/>
      <c r="Q417" s="47"/>
      <c r="R417" s="47"/>
      <c r="S417" s="47"/>
      <c r="T417" s="47"/>
      <c r="U417" s="47"/>
      <c r="W417" s="22">
        <f t="shared" si="7"/>
        <v>0</v>
      </c>
      <c r="X417" s="46" t="e">
        <f>D417-C417-VLOOKUP(B417, 'Пред.отч_разрез МО_ГП'!B:AA, 3, FALSE)</f>
        <v>#N/A</v>
      </c>
      <c r="Y417" s="46" t="e">
        <f>F417-E417-VLOOKUP(B417, 'Пред.отч_разрез МО_ГП'!B:AA, 5, FALSE)</f>
        <v>#N/A</v>
      </c>
      <c r="Z417" s="46" t="e">
        <f>H417-G417-VLOOKUP(B417, 'Пред.отч_разрез МО_ГП'!B:AA, 7, FALSE)</f>
        <v>#N/A</v>
      </c>
      <c r="AA417" s="46" t="e">
        <f>J417-I417-VLOOKUP(B417, 'Пред.отч_разрез МО_ГП'!B:AA, 9, FALSE)</f>
        <v>#N/A</v>
      </c>
      <c r="AB417" s="81" t="e">
        <f>L417-K417-VLOOKUP(B417, 'Пред.отч_разрез МО_ГП'!B:AA, 11, FALSE)</f>
        <v>#N/A</v>
      </c>
      <c r="AC417" s="81" t="e">
        <f>N417-M417-VLOOKUP(B417, 'Пред.отч_разрез МО_ГП'!B:AA, 13, FALSE)</f>
        <v>#N/A</v>
      </c>
      <c r="AD417" s="81" t="e">
        <f>O417-VLOOKUP(B417, 'Пред.отч_разрез МО_ГП'!B:AA, 14, FALSE)</f>
        <v>#N/A</v>
      </c>
      <c r="AE417" s="81" t="e">
        <f>Q417-P417-VLOOKUP(B417, 'Пред.отч_разрез МО_ГП'!B:AA, 16, FALSE)</f>
        <v>#N/A</v>
      </c>
      <c r="AF417" s="81" t="e">
        <f>S417-R417-VLOOKUP(B417, 'Пред.отч_разрез МО_ГП'!B:AA, 18, FALSE)</f>
        <v>#N/A</v>
      </c>
      <c r="AG417" s="81" t="e">
        <f>U417-T417-VLOOKUP(B417, 'Пред.отч_разрез МО_ГП'!B:AA, 20, FALSE)</f>
        <v>#N/A</v>
      </c>
    </row>
    <row r="418" spans="1:33" ht="15" customHeight="1" x14ac:dyDescent="0.25">
      <c r="A418" s="22">
        <v>412</v>
      </c>
      <c r="B418" s="31"/>
      <c r="C418" s="47"/>
      <c r="D418" s="47"/>
      <c r="E418" s="47"/>
      <c r="F418" s="47"/>
      <c r="G418" s="47"/>
      <c r="H418" s="47"/>
      <c r="I418" s="47"/>
      <c r="J418" s="47"/>
      <c r="K418" s="47"/>
      <c r="L418" s="47"/>
      <c r="M418" s="47"/>
      <c r="N418" s="47"/>
      <c r="O418" s="47"/>
      <c r="P418" s="47"/>
      <c r="Q418" s="47"/>
      <c r="R418" s="47"/>
      <c r="S418" s="47"/>
      <c r="T418" s="47"/>
      <c r="U418" s="47"/>
      <c r="W418" s="22">
        <f t="shared" si="7"/>
        <v>0</v>
      </c>
      <c r="X418" s="46" t="e">
        <f>D418-C418-VLOOKUP(B418, 'Пред.отч_разрез МО_ГП'!B:AA, 3, FALSE)</f>
        <v>#N/A</v>
      </c>
      <c r="Y418" s="46" t="e">
        <f>F418-E418-VLOOKUP(B418, 'Пред.отч_разрез МО_ГП'!B:AA, 5, FALSE)</f>
        <v>#N/A</v>
      </c>
      <c r="Z418" s="46" t="e">
        <f>H418-G418-VLOOKUP(B418, 'Пред.отч_разрез МО_ГП'!B:AA, 7, FALSE)</f>
        <v>#N/A</v>
      </c>
      <c r="AA418" s="46" t="e">
        <f>J418-I418-VLOOKUP(B418, 'Пред.отч_разрез МО_ГП'!B:AA, 9, FALSE)</f>
        <v>#N/A</v>
      </c>
      <c r="AB418" s="81" t="e">
        <f>L418-K418-VLOOKUP(B418, 'Пред.отч_разрез МО_ГП'!B:AA, 11, FALSE)</f>
        <v>#N/A</v>
      </c>
      <c r="AC418" s="81" t="e">
        <f>N418-M418-VLOOKUP(B418, 'Пред.отч_разрез МО_ГП'!B:AA, 13, FALSE)</f>
        <v>#N/A</v>
      </c>
      <c r="AD418" s="81" t="e">
        <f>O418-VLOOKUP(B418, 'Пред.отч_разрез МО_ГП'!B:AA, 14, FALSE)</f>
        <v>#N/A</v>
      </c>
      <c r="AE418" s="81" t="e">
        <f>Q418-P418-VLOOKUP(B418, 'Пред.отч_разрез МО_ГП'!B:AA, 16, FALSE)</f>
        <v>#N/A</v>
      </c>
      <c r="AF418" s="81" t="e">
        <f>S418-R418-VLOOKUP(B418, 'Пред.отч_разрез МО_ГП'!B:AA, 18, FALSE)</f>
        <v>#N/A</v>
      </c>
      <c r="AG418" s="81" t="e">
        <f>U418-T418-VLOOKUP(B418, 'Пред.отч_разрез МО_ГП'!B:AA, 20, FALSE)</f>
        <v>#N/A</v>
      </c>
    </row>
    <row r="419" spans="1:33" ht="15" customHeight="1" x14ac:dyDescent="0.25">
      <c r="A419" s="22">
        <v>413</v>
      </c>
      <c r="B419" s="31"/>
      <c r="C419" s="47"/>
      <c r="D419" s="47"/>
      <c r="E419" s="47"/>
      <c r="F419" s="47"/>
      <c r="G419" s="47"/>
      <c r="H419" s="47"/>
      <c r="I419" s="47"/>
      <c r="J419" s="47"/>
      <c r="K419" s="47"/>
      <c r="L419" s="47"/>
      <c r="M419" s="47"/>
      <c r="N419" s="47"/>
      <c r="O419" s="47"/>
      <c r="P419" s="47"/>
      <c r="Q419" s="47"/>
      <c r="R419" s="47"/>
      <c r="S419" s="47"/>
      <c r="T419" s="47"/>
      <c r="U419" s="47"/>
      <c r="W419" s="22">
        <f t="shared" si="7"/>
        <v>0</v>
      </c>
      <c r="X419" s="46" t="e">
        <f>D419-C419-VLOOKUP(B419, 'Пред.отч_разрез МО_ГП'!B:AA, 3, FALSE)</f>
        <v>#N/A</v>
      </c>
      <c r="Y419" s="46" t="e">
        <f>F419-E419-VLOOKUP(B419, 'Пред.отч_разрез МО_ГП'!B:AA, 5, FALSE)</f>
        <v>#N/A</v>
      </c>
      <c r="Z419" s="46" t="e">
        <f>H419-G419-VLOOKUP(B419, 'Пред.отч_разрез МО_ГП'!B:AA, 7, FALSE)</f>
        <v>#N/A</v>
      </c>
      <c r="AA419" s="46" t="e">
        <f>J419-I419-VLOOKUP(B419, 'Пред.отч_разрез МО_ГП'!B:AA, 9, FALSE)</f>
        <v>#N/A</v>
      </c>
      <c r="AB419" s="81" t="e">
        <f>L419-K419-VLOOKUP(B419, 'Пред.отч_разрез МО_ГП'!B:AA, 11, FALSE)</f>
        <v>#N/A</v>
      </c>
      <c r="AC419" s="81" t="e">
        <f>N419-M419-VLOOKUP(B419, 'Пред.отч_разрез МО_ГП'!B:AA, 13, FALSE)</f>
        <v>#N/A</v>
      </c>
      <c r="AD419" s="81" t="e">
        <f>O419-VLOOKUP(B419, 'Пред.отч_разрез МО_ГП'!B:AA, 14, FALSE)</f>
        <v>#N/A</v>
      </c>
      <c r="AE419" s="81" t="e">
        <f>Q419-P419-VLOOKUP(B419, 'Пред.отч_разрез МО_ГП'!B:AA, 16, FALSE)</f>
        <v>#N/A</v>
      </c>
      <c r="AF419" s="81" t="e">
        <f>S419-R419-VLOOKUP(B419, 'Пред.отч_разрез МО_ГП'!B:AA, 18, FALSE)</f>
        <v>#N/A</v>
      </c>
      <c r="AG419" s="81" t="e">
        <f>U419-T419-VLOOKUP(B419, 'Пред.отч_разрез МО_ГП'!B:AA, 20, FALSE)</f>
        <v>#N/A</v>
      </c>
    </row>
    <row r="420" spans="1:33" ht="15" customHeight="1" x14ac:dyDescent="0.25">
      <c r="A420" s="22">
        <v>414</v>
      </c>
      <c r="B420" s="31"/>
      <c r="C420" s="47"/>
      <c r="D420" s="47"/>
      <c r="E420" s="47"/>
      <c r="F420" s="47"/>
      <c r="G420" s="47"/>
      <c r="H420" s="47"/>
      <c r="I420" s="47"/>
      <c r="J420" s="47"/>
      <c r="K420" s="47"/>
      <c r="L420" s="47"/>
      <c r="M420" s="47"/>
      <c r="N420" s="47"/>
      <c r="O420" s="47"/>
      <c r="P420" s="47"/>
      <c r="Q420" s="47"/>
      <c r="R420" s="47"/>
      <c r="S420" s="47"/>
      <c r="T420" s="47"/>
      <c r="U420" s="47"/>
      <c r="W420" s="22">
        <f t="shared" si="7"/>
        <v>0</v>
      </c>
      <c r="X420" s="46" t="e">
        <f>D420-C420-VLOOKUP(B420, 'Пред.отч_разрез МО_ГП'!B:AA, 3, FALSE)</f>
        <v>#N/A</v>
      </c>
      <c r="Y420" s="46" t="e">
        <f>F420-E420-VLOOKUP(B420, 'Пред.отч_разрез МО_ГП'!B:AA, 5, FALSE)</f>
        <v>#N/A</v>
      </c>
      <c r="Z420" s="46" t="e">
        <f>H420-G420-VLOOKUP(B420, 'Пред.отч_разрез МО_ГП'!B:AA, 7, FALSE)</f>
        <v>#N/A</v>
      </c>
      <c r="AA420" s="46" t="e">
        <f>J420-I420-VLOOKUP(B420, 'Пред.отч_разрез МО_ГП'!B:AA, 9, FALSE)</f>
        <v>#N/A</v>
      </c>
      <c r="AB420" s="81" t="e">
        <f>L420-K420-VLOOKUP(B420, 'Пред.отч_разрез МО_ГП'!B:AA, 11, FALSE)</f>
        <v>#N/A</v>
      </c>
      <c r="AC420" s="81" t="e">
        <f>N420-M420-VLOOKUP(B420, 'Пред.отч_разрез МО_ГП'!B:AA, 13, FALSE)</f>
        <v>#N/A</v>
      </c>
      <c r="AD420" s="81" t="e">
        <f>O420-VLOOKUP(B420, 'Пред.отч_разрез МО_ГП'!B:AA, 14, FALSE)</f>
        <v>#N/A</v>
      </c>
      <c r="AE420" s="81" t="e">
        <f>Q420-P420-VLOOKUP(B420, 'Пред.отч_разрез МО_ГП'!B:AA, 16, FALSE)</f>
        <v>#N/A</v>
      </c>
      <c r="AF420" s="81" t="e">
        <f>S420-R420-VLOOKUP(B420, 'Пред.отч_разрез МО_ГП'!B:AA, 18, FALSE)</f>
        <v>#N/A</v>
      </c>
      <c r="AG420" s="81" t="e">
        <f>U420-T420-VLOOKUP(B420, 'Пред.отч_разрез МО_ГП'!B:AA, 20, FALSE)</f>
        <v>#N/A</v>
      </c>
    </row>
    <row r="421" spans="1:33" ht="15" customHeight="1" x14ac:dyDescent="0.25">
      <c r="A421" s="22">
        <v>415</v>
      </c>
      <c r="B421" s="31"/>
      <c r="C421" s="47"/>
      <c r="D421" s="47"/>
      <c r="E421" s="47"/>
      <c r="F421" s="47"/>
      <c r="G421" s="47"/>
      <c r="H421" s="47"/>
      <c r="I421" s="47"/>
      <c r="J421" s="47"/>
      <c r="K421" s="47"/>
      <c r="L421" s="47"/>
      <c r="M421" s="47"/>
      <c r="N421" s="47"/>
      <c r="O421" s="47"/>
      <c r="P421" s="47"/>
      <c r="Q421" s="47"/>
      <c r="R421" s="47"/>
      <c r="S421" s="47"/>
      <c r="T421" s="47"/>
      <c r="U421" s="47"/>
      <c r="W421" s="22">
        <f t="shared" si="7"/>
        <v>0</v>
      </c>
      <c r="X421" s="46" t="e">
        <f>D421-C421-VLOOKUP(B421, 'Пред.отч_разрез МО_ГП'!B:AA, 3, FALSE)</f>
        <v>#N/A</v>
      </c>
      <c r="Y421" s="46" t="e">
        <f>F421-E421-VLOOKUP(B421, 'Пред.отч_разрез МО_ГП'!B:AA, 5, FALSE)</f>
        <v>#N/A</v>
      </c>
      <c r="Z421" s="46" t="e">
        <f>H421-G421-VLOOKUP(B421, 'Пред.отч_разрез МО_ГП'!B:AA, 7, FALSE)</f>
        <v>#N/A</v>
      </c>
      <c r="AA421" s="46" t="e">
        <f>J421-I421-VLOOKUP(B421, 'Пред.отч_разрез МО_ГП'!B:AA, 9, FALSE)</f>
        <v>#N/A</v>
      </c>
      <c r="AB421" s="81" t="e">
        <f>L421-K421-VLOOKUP(B421, 'Пред.отч_разрез МО_ГП'!B:AA, 11, FALSE)</f>
        <v>#N/A</v>
      </c>
      <c r="AC421" s="81" t="e">
        <f>N421-M421-VLOOKUP(B421, 'Пред.отч_разрез МО_ГП'!B:AA, 13, FALSE)</f>
        <v>#N/A</v>
      </c>
      <c r="AD421" s="81" t="e">
        <f>O421-VLOOKUP(B421, 'Пред.отч_разрез МО_ГП'!B:AA, 14, FALSE)</f>
        <v>#N/A</v>
      </c>
      <c r="AE421" s="81" t="e">
        <f>Q421-P421-VLOOKUP(B421, 'Пред.отч_разрез МО_ГП'!B:AA, 16, FALSE)</f>
        <v>#N/A</v>
      </c>
      <c r="AF421" s="81" t="e">
        <f>S421-R421-VLOOKUP(B421, 'Пред.отч_разрез МО_ГП'!B:AA, 18, FALSE)</f>
        <v>#N/A</v>
      </c>
      <c r="AG421" s="81" t="e">
        <f>U421-T421-VLOOKUP(B421, 'Пред.отч_разрез МО_ГП'!B:AA, 20, FALSE)</f>
        <v>#N/A</v>
      </c>
    </row>
    <row r="422" spans="1:33" ht="15" customHeight="1" x14ac:dyDescent="0.25">
      <c r="A422" s="22">
        <v>416</v>
      </c>
      <c r="B422" s="31"/>
      <c r="C422" s="47"/>
      <c r="D422" s="47"/>
      <c r="E422" s="47"/>
      <c r="F422" s="47"/>
      <c r="G422" s="47"/>
      <c r="H422" s="47"/>
      <c r="I422" s="47"/>
      <c r="J422" s="47"/>
      <c r="K422" s="47"/>
      <c r="L422" s="47"/>
      <c r="M422" s="47"/>
      <c r="N422" s="47"/>
      <c r="O422" s="47"/>
      <c r="P422" s="47"/>
      <c r="Q422" s="47"/>
      <c r="R422" s="47"/>
      <c r="S422" s="47"/>
      <c r="T422" s="47"/>
      <c r="U422" s="47"/>
      <c r="W422" s="22">
        <f t="shared" si="7"/>
        <v>0</v>
      </c>
      <c r="X422" s="46" t="e">
        <f>D422-C422-VLOOKUP(B422, 'Пред.отч_разрез МО_ГП'!B:AA, 3, FALSE)</f>
        <v>#N/A</v>
      </c>
      <c r="Y422" s="46" t="e">
        <f>F422-E422-VLOOKUP(B422, 'Пред.отч_разрез МО_ГП'!B:AA, 5, FALSE)</f>
        <v>#N/A</v>
      </c>
      <c r="Z422" s="46" t="e">
        <f>H422-G422-VLOOKUP(B422, 'Пред.отч_разрез МО_ГП'!B:AA, 7, FALSE)</f>
        <v>#N/A</v>
      </c>
      <c r="AA422" s="46" t="e">
        <f>J422-I422-VLOOKUP(B422, 'Пред.отч_разрез МО_ГП'!B:AA, 9, FALSE)</f>
        <v>#N/A</v>
      </c>
      <c r="AB422" s="81" t="e">
        <f>L422-K422-VLOOKUP(B422, 'Пред.отч_разрез МО_ГП'!B:AA, 11, FALSE)</f>
        <v>#N/A</v>
      </c>
      <c r="AC422" s="81" t="e">
        <f>N422-M422-VLOOKUP(B422, 'Пред.отч_разрез МО_ГП'!B:AA, 13, FALSE)</f>
        <v>#N/A</v>
      </c>
      <c r="AD422" s="81" t="e">
        <f>O422-VLOOKUP(B422, 'Пред.отч_разрез МО_ГП'!B:AA, 14, FALSE)</f>
        <v>#N/A</v>
      </c>
      <c r="AE422" s="81" t="e">
        <f>Q422-P422-VLOOKUP(B422, 'Пред.отч_разрез МО_ГП'!B:AA, 16, FALSE)</f>
        <v>#N/A</v>
      </c>
      <c r="AF422" s="81" t="e">
        <f>S422-R422-VLOOKUP(B422, 'Пред.отч_разрез МО_ГП'!B:AA, 18, FALSE)</f>
        <v>#N/A</v>
      </c>
      <c r="AG422" s="81" t="e">
        <f>U422-T422-VLOOKUP(B422, 'Пред.отч_разрез МО_ГП'!B:AA, 20, FALSE)</f>
        <v>#N/A</v>
      </c>
    </row>
    <row r="423" spans="1:33" ht="15" customHeight="1" x14ac:dyDescent="0.25">
      <c r="A423" s="22">
        <v>417</v>
      </c>
      <c r="B423" s="31"/>
      <c r="C423" s="47"/>
      <c r="D423" s="47"/>
      <c r="E423" s="47"/>
      <c r="F423" s="47"/>
      <c r="G423" s="47"/>
      <c r="H423" s="47"/>
      <c r="I423" s="47"/>
      <c r="J423" s="47"/>
      <c r="K423" s="47"/>
      <c r="L423" s="47"/>
      <c r="M423" s="47"/>
      <c r="N423" s="47"/>
      <c r="O423" s="47"/>
      <c r="P423" s="47"/>
      <c r="Q423" s="47"/>
      <c r="R423" s="47"/>
      <c r="S423" s="47"/>
      <c r="T423" s="47"/>
      <c r="U423" s="47"/>
      <c r="W423" s="22">
        <f t="shared" si="7"/>
        <v>0</v>
      </c>
      <c r="X423" s="46" t="e">
        <f>D423-C423-VLOOKUP(B423, 'Пред.отч_разрез МО_ГП'!B:AA, 3, FALSE)</f>
        <v>#N/A</v>
      </c>
      <c r="Y423" s="46" t="e">
        <f>F423-E423-VLOOKUP(B423, 'Пред.отч_разрез МО_ГП'!B:AA, 5, FALSE)</f>
        <v>#N/A</v>
      </c>
      <c r="Z423" s="46" t="e">
        <f>H423-G423-VLOOKUP(B423, 'Пред.отч_разрез МО_ГП'!B:AA, 7, FALSE)</f>
        <v>#N/A</v>
      </c>
      <c r="AA423" s="46" t="e">
        <f>J423-I423-VLOOKUP(B423, 'Пред.отч_разрез МО_ГП'!B:AA, 9, FALSE)</f>
        <v>#N/A</v>
      </c>
      <c r="AB423" s="81" t="e">
        <f>L423-K423-VLOOKUP(B423, 'Пред.отч_разрез МО_ГП'!B:AA, 11, FALSE)</f>
        <v>#N/A</v>
      </c>
      <c r="AC423" s="81" t="e">
        <f>N423-M423-VLOOKUP(B423, 'Пред.отч_разрез МО_ГП'!B:AA, 13, FALSE)</f>
        <v>#N/A</v>
      </c>
      <c r="AD423" s="81" t="e">
        <f>O423-VLOOKUP(B423, 'Пред.отч_разрез МО_ГП'!B:AA, 14, FALSE)</f>
        <v>#N/A</v>
      </c>
      <c r="AE423" s="81" t="e">
        <f>Q423-P423-VLOOKUP(B423, 'Пред.отч_разрез МО_ГП'!B:AA, 16, FALSE)</f>
        <v>#N/A</v>
      </c>
      <c r="AF423" s="81" t="e">
        <f>S423-R423-VLOOKUP(B423, 'Пред.отч_разрез МО_ГП'!B:AA, 18, FALSE)</f>
        <v>#N/A</v>
      </c>
      <c r="AG423" s="81" t="e">
        <f>U423-T423-VLOOKUP(B423, 'Пред.отч_разрез МО_ГП'!B:AA, 20, FALSE)</f>
        <v>#N/A</v>
      </c>
    </row>
    <row r="424" spans="1:33" ht="15" customHeight="1" x14ac:dyDescent="0.25">
      <c r="A424" s="22">
        <v>418</v>
      </c>
      <c r="B424" s="31"/>
      <c r="C424" s="47"/>
      <c r="D424" s="47"/>
      <c r="E424" s="47"/>
      <c r="F424" s="47"/>
      <c r="G424" s="47"/>
      <c r="H424" s="47"/>
      <c r="I424" s="47"/>
      <c r="J424" s="47"/>
      <c r="K424" s="47"/>
      <c r="L424" s="47"/>
      <c r="M424" s="47"/>
      <c r="N424" s="47"/>
      <c r="O424" s="47"/>
      <c r="P424" s="47"/>
      <c r="Q424" s="47"/>
      <c r="R424" s="47"/>
      <c r="S424" s="47"/>
      <c r="T424" s="47"/>
      <c r="U424" s="47"/>
      <c r="W424" s="22">
        <f t="shared" si="7"/>
        <v>0</v>
      </c>
      <c r="X424" s="46" t="e">
        <f>D424-C424-VLOOKUP(B424, 'Пред.отч_разрез МО_ГП'!B:AA, 3, FALSE)</f>
        <v>#N/A</v>
      </c>
      <c r="Y424" s="46" t="e">
        <f>F424-E424-VLOOKUP(B424, 'Пред.отч_разрез МО_ГП'!B:AA, 5, FALSE)</f>
        <v>#N/A</v>
      </c>
      <c r="Z424" s="46" t="e">
        <f>H424-G424-VLOOKUP(B424, 'Пред.отч_разрез МО_ГП'!B:AA, 7, FALSE)</f>
        <v>#N/A</v>
      </c>
      <c r="AA424" s="46" t="e">
        <f>J424-I424-VLOOKUP(B424, 'Пред.отч_разрез МО_ГП'!B:AA, 9, FALSE)</f>
        <v>#N/A</v>
      </c>
      <c r="AB424" s="81" t="e">
        <f>L424-K424-VLOOKUP(B424, 'Пред.отч_разрез МО_ГП'!B:AA, 11, FALSE)</f>
        <v>#N/A</v>
      </c>
      <c r="AC424" s="81" t="e">
        <f>N424-M424-VLOOKUP(B424, 'Пред.отч_разрез МО_ГП'!B:AA, 13, FALSE)</f>
        <v>#N/A</v>
      </c>
      <c r="AD424" s="81" t="e">
        <f>O424-VLOOKUP(B424, 'Пред.отч_разрез МО_ГП'!B:AA, 14, FALSE)</f>
        <v>#N/A</v>
      </c>
      <c r="AE424" s="81" t="e">
        <f>Q424-P424-VLOOKUP(B424, 'Пред.отч_разрез МО_ГП'!B:AA, 16, FALSE)</f>
        <v>#N/A</v>
      </c>
      <c r="AF424" s="81" t="e">
        <f>S424-R424-VLOOKUP(B424, 'Пред.отч_разрез МО_ГП'!B:AA, 18, FALSE)</f>
        <v>#N/A</v>
      </c>
      <c r="AG424" s="81" t="e">
        <f>U424-T424-VLOOKUP(B424, 'Пред.отч_разрез МО_ГП'!B:AA, 20, FALSE)</f>
        <v>#N/A</v>
      </c>
    </row>
    <row r="425" spans="1:33" ht="15" customHeight="1" x14ac:dyDescent="0.25">
      <c r="A425" s="22">
        <v>419</v>
      </c>
      <c r="B425" s="31"/>
      <c r="C425" s="47"/>
      <c r="D425" s="47"/>
      <c r="E425" s="47"/>
      <c r="F425" s="47"/>
      <c r="G425" s="47"/>
      <c r="H425" s="47"/>
      <c r="I425" s="47"/>
      <c r="J425" s="47"/>
      <c r="K425" s="47"/>
      <c r="L425" s="47"/>
      <c r="M425" s="47"/>
      <c r="N425" s="47"/>
      <c r="O425" s="47"/>
      <c r="P425" s="47"/>
      <c r="Q425" s="47"/>
      <c r="R425" s="47"/>
      <c r="S425" s="47"/>
      <c r="T425" s="47"/>
      <c r="U425" s="47"/>
      <c r="W425" s="22">
        <f t="shared" si="7"/>
        <v>0</v>
      </c>
      <c r="X425" s="46" t="e">
        <f>D425-C425-VLOOKUP(B425, 'Пред.отч_разрез МО_ГП'!B:AA, 3, FALSE)</f>
        <v>#N/A</v>
      </c>
      <c r="Y425" s="46" t="e">
        <f>F425-E425-VLOOKUP(B425, 'Пред.отч_разрез МО_ГП'!B:AA, 5, FALSE)</f>
        <v>#N/A</v>
      </c>
      <c r="Z425" s="46" t="e">
        <f>H425-G425-VLOOKUP(B425, 'Пред.отч_разрез МО_ГП'!B:AA, 7, FALSE)</f>
        <v>#N/A</v>
      </c>
      <c r="AA425" s="46" t="e">
        <f>J425-I425-VLOOKUP(B425, 'Пред.отч_разрез МО_ГП'!B:AA, 9, FALSE)</f>
        <v>#N/A</v>
      </c>
      <c r="AB425" s="81" t="e">
        <f>L425-K425-VLOOKUP(B425, 'Пред.отч_разрез МО_ГП'!B:AA, 11, FALSE)</f>
        <v>#N/A</v>
      </c>
      <c r="AC425" s="81" t="e">
        <f>N425-M425-VLOOKUP(B425, 'Пред.отч_разрез МО_ГП'!B:AA, 13, FALSE)</f>
        <v>#N/A</v>
      </c>
      <c r="AD425" s="81" t="e">
        <f>O425-VLOOKUP(B425, 'Пред.отч_разрез МО_ГП'!B:AA, 14, FALSE)</f>
        <v>#N/A</v>
      </c>
      <c r="AE425" s="81" t="e">
        <f>Q425-P425-VLOOKUP(B425, 'Пред.отч_разрез МО_ГП'!B:AA, 16, FALSE)</f>
        <v>#N/A</v>
      </c>
      <c r="AF425" s="81" t="e">
        <f>S425-R425-VLOOKUP(B425, 'Пред.отч_разрез МО_ГП'!B:AA, 18, FALSE)</f>
        <v>#N/A</v>
      </c>
      <c r="AG425" s="81" t="e">
        <f>U425-T425-VLOOKUP(B425, 'Пред.отч_разрез МО_ГП'!B:AA, 20, FALSE)</f>
        <v>#N/A</v>
      </c>
    </row>
    <row r="426" spans="1:33" ht="15" customHeight="1" x14ac:dyDescent="0.25">
      <c r="A426" s="22">
        <v>420</v>
      </c>
      <c r="B426" s="31"/>
      <c r="C426" s="47"/>
      <c r="D426" s="47"/>
      <c r="E426" s="47"/>
      <c r="F426" s="47"/>
      <c r="G426" s="47"/>
      <c r="H426" s="47"/>
      <c r="I426" s="47"/>
      <c r="J426" s="47"/>
      <c r="K426" s="47"/>
      <c r="L426" s="47"/>
      <c r="M426" s="47"/>
      <c r="N426" s="47"/>
      <c r="O426" s="47"/>
      <c r="P426" s="47"/>
      <c r="Q426" s="47"/>
      <c r="R426" s="47"/>
      <c r="S426" s="47"/>
      <c r="T426" s="47"/>
      <c r="U426" s="47"/>
      <c r="W426" s="22">
        <f t="shared" si="7"/>
        <v>0</v>
      </c>
      <c r="X426" s="46" t="e">
        <f>D426-C426-VLOOKUP(B426, 'Пред.отч_разрез МО_ГП'!B:AA, 3, FALSE)</f>
        <v>#N/A</v>
      </c>
      <c r="Y426" s="46" t="e">
        <f>F426-E426-VLOOKUP(B426, 'Пред.отч_разрез МО_ГП'!B:AA, 5, FALSE)</f>
        <v>#N/A</v>
      </c>
      <c r="Z426" s="46" t="e">
        <f>H426-G426-VLOOKUP(B426, 'Пред.отч_разрез МО_ГП'!B:AA, 7, FALSE)</f>
        <v>#N/A</v>
      </c>
      <c r="AA426" s="46" t="e">
        <f>J426-I426-VLOOKUP(B426, 'Пред.отч_разрез МО_ГП'!B:AA, 9, FALSE)</f>
        <v>#N/A</v>
      </c>
      <c r="AB426" s="81" t="e">
        <f>L426-K426-VLOOKUP(B426, 'Пред.отч_разрез МО_ГП'!B:AA, 11, FALSE)</f>
        <v>#N/A</v>
      </c>
      <c r="AC426" s="81" t="e">
        <f>N426-M426-VLOOKUP(B426, 'Пред.отч_разрез МО_ГП'!B:AA, 13, FALSE)</f>
        <v>#N/A</v>
      </c>
      <c r="AD426" s="81" t="e">
        <f>O426-VLOOKUP(B426, 'Пред.отч_разрез МО_ГП'!B:AA, 14, FALSE)</f>
        <v>#N/A</v>
      </c>
      <c r="AE426" s="81" t="e">
        <f>Q426-P426-VLOOKUP(B426, 'Пред.отч_разрез МО_ГП'!B:AA, 16, FALSE)</f>
        <v>#N/A</v>
      </c>
      <c r="AF426" s="81" t="e">
        <f>S426-R426-VLOOKUP(B426, 'Пред.отч_разрез МО_ГП'!B:AA, 18, FALSE)</f>
        <v>#N/A</v>
      </c>
      <c r="AG426" s="81" t="e">
        <f>U426-T426-VLOOKUP(B426, 'Пред.отч_разрез МО_ГП'!B:AA, 20, FALSE)</f>
        <v>#N/A</v>
      </c>
    </row>
    <row r="427" spans="1:33" ht="15" customHeight="1" x14ac:dyDescent="0.25">
      <c r="A427" s="22">
        <v>421</v>
      </c>
      <c r="B427" s="31"/>
      <c r="C427" s="47"/>
      <c r="D427" s="47"/>
      <c r="E427" s="47"/>
      <c r="F427" s="47"/>
      <c r="G427" s="47"/>
      <c r="H427" s="47"/>
      <c r="I427" s="47"/>
      <c r="J427" s="47"/>
      <c r="K427" s="47"/>
      <c r="L427" s="47"/>
      <c r="M427" s="47"/>
      <c r="N427" s="47"/>
      <c r="O427" s="47"/>
      <c r="P427" s="47"/>
      <c r="Q427" s="47"/>
      <c r="R427" s="47"/>
      <c r="S427" s="47"/>
      <c r="T427" s="47"/>
      <c r="U427" s="47"/>
      <c r="W427" s="22">
        <f t="shared" si="7"/>
        <v>0</v>
      </c>
      <c r="X427" s="46" t="e">
        <f>D427-C427-VLOOKUP(B427, 'Пред.отч_разрез МО_ГП'!B:AA, 3, FALSE)</f>
        <v>#N/A</v>
      </c>
      <c r="Y427" s="46" t="e">
        <f>F427-E427-VLOOKUP(B427, 'Пред.отч_разрез МО_ГП'!B:AA, 5, FALSE)</f>
        <v>#N/A</v>
      </c>
      <c r="Z427" s="46" t="e">
        <f>H427-G427-VLOOKUP(B427, 'Пред.отч_разрез МО_ГП'!B:AA, 7, FALSE)</f>
        <v>#N/A</v>
      </c>
      <c r="AA427" s="46" t="e">
        <f>J427-I427-VLOOKUP(B427, 'Пред.отч_разрез МО_ГП'!B:AA, 9, FALSE)</f>
        <v>#N/A</v>
      </c>
      <c r="AB427" s="81" t="e">
        <f>L427-K427-VLOOKUP(B427, 'Пред.отч_разрез МО_ГП'!B:AA, 11, FALSE)</f>
        <v>#N/A</v>
      </c>
      <c r="AC427" s="81" t="e">
        <f>N427-M427-VLOOKUP(B427, 'Пред.отч_разрез МО_ГП'!B:AA, 13, FALSE)</f>
        <v>#N/A</v>
      </c>
      <c r="AD427" s="81" t="e">
        <f>O427-VLOOKUP(B427, 'Пред.отч_разрез МО_ГП'!B:AA, 14, FALSE)</f>
        <v>#N/A</v>
      </c>
      <c r="AE427" s="81" t="e">
        <f>Q427-P427-VLOOKUP(B427, 'Пред.отч_разрез МО_ГП'!B:AA, 16, FALSE)</f>
        <v>#N/A</v>
      </c>
      <c r="AF427" s="81" t="e">
        <f>S427-R427-VLOOKUP(B427, 'Пред.отч_разрез МО_ГП'!B:AA, 18, FALSE)</f>
        <v>#N/A</v>
      </c>
      <c r="AG427" s="81" t="e">
        <f>U427-T427-VLOOKUP(B427, 'Пред.отч_разрез МО_ГП'!B:AA, 20, FALSE)</f>
        <v>#N/A</v>
      </c>
    </row>
    <row r="428" spans="1:33" ht="15" customHeight="1" x14ac:dyDescent="0.25">
      <c r="A428" s="22">
        <v>422</v>
      </c>
      <c r="B428" s="31"/>
      <c r="C428" s="47"/>
      <c r="D428" s="47"/>
      <c r="E428" s="47"/>
      <c r="F428" s="47"/>
      <c r="G428" s="47"/>
      <c r="H428" s="47"/>
      <c r="I428" s="47"/>
      <c r="J428" s="47"/>
      <c r="K428" s="47"/>
      <c r="L428" s="47"/>
      <c r="M428" s="47"/>
      <c r="N428" s="47"/>
      <c r="O428" s="47"/>
      <c r="P428" s="47"/>
      <c r="Q428" s="47"/>
      <c r="R428" s="47"/>
      <c r="S428" s="47"/>
      <c r="T428" s="47"/>
      <c r="U428" s="47"/>
      <c r="W428" s="22">
        <f t="shared" si="7"/>
        <v>0</v>
      </c>
      <c r="X428" s="46" t="e">
        <f>D428-C428-VLOOKUP(B428, 'Пред.отч_разрез МО_ГП'!B:AA, 3, FALSE)</f>
        <v>#N/A</v>
      </c>
      <c r="Y428" s="46" t="e">
        <f>F428-E428-VLOOKUP(B428, 'Пред.отч_разрез МО_ГП'!B:AA, 5, FALSE)</f>
        <v>#N/A</v>
      </c>
      <c r="Z428" s="46" t="e">
        <f>H428-G428-VLOOKUP(B428, 'Пред.отч_разрез МО_ГП'!B:AA, 7, FALSE)</f>
        <v>#N/A</v>
      </c>
      <c r="AA428" s="46" t="e">
        <f>J428-I428-VLOOKUP(B428, 'Пред.отч_разрез МО_ГП'!B:AA, 9, FALSE)</f>
        <v>#N/A</v>
      </c>
      <c r="AB428" s="81" t="e">
        <f>L428-K428-VLOOKUP(B428, 'Пред.отч_разрез МО_ГП'!B:AA, 11, FALSE)</f>
        <v>#N/A</v>
      </c>
      <c r="AC428" s="81" t="e">
        <f>N428-M428-VLOOKUP(B428, 'Пред.отч_разрез МО_ГП'!B:AA, 13, FALSE)</f>
        <v>#N/A</v>
      </c>
      <c r="AD428" s="81" t="e">
        <f>O428-VLOOKUP(B428, 'Пред.отч_разрез МО_ГП'!B:AA, 14, FALSE)</f>
        <v>#N/A</v>
      </c>
      <c r="AE428" s="81" t="e">
        <f>Q428-P428-VLOOKUP(B428, 'Пред.отч_разрез МО_ГП'!B:AA, 16, FALSE)</f>
        <v>#N/A</v>
      </c>
      <c r="AF428" s="81" t="e">
        <f>S428-R428-VLOOKUP(B428, 'Пред.отч_разрез МО_ГП'!B:AA, 18, FALSE)</f>
        <v>#N/A</v>
      </c>
      <c r="AG428" s="81" t="e">
        <f>U428-T428-VLOOKUP(B428, 'Пред.отч_разрез МО_ГП'!B:AA, 20, FALSE)</f>
        <v>#N/A</v>
      </c>
    </row>
    <row r="429" spans="1:33" ht="15" customHeight="1" x14ac:dyDescent="0.25">
      <c r="A429" s="22">
        <v>423</v>
      </c>
      <c r="B429" s="31"/>
      <c r="C429" s="47"/>
      <c r="D429" s="47"/>
      <c r="E429" s="47"/>
      <c r="F429" s="47"/>
      <c r="G429" s="47"/>
      <c r="H429" s="47"/>
      <c r="I429" s="47"/>
      <c r="J429" s="47"/>
      <c r="K429" s="47"/>
      <c r="L429" s="47"/>
      <c r="M429" s="47"/>
      <c r="N429" s="47"/>
      <c r="O429" s="47"/>
      <c r="P429" s="47"/>
      <c r="Q429" s="47"/>
      <c r="R429" s="47"/>
      <c r="S429" s="47"/>
      <c r="T429" s="47"/>
      <c r="U429" s="47"/>
      <c r="W429" s="22">
        <f t="shared" si="7"/>
        <v>0</v>
      </c>
      <c r="X429" s="46" t="e">
        <f>D429-C429-VLOOKUP(B429, 'Пред.отч_разрез МО_ГП'!B:AA, 3, FALSE)</f>
        <v>#N/A</v>
      </c>
      <c r="Y429" s="46" t="e">
        <f>F429-E429-VLOOKUP(B429, 'Пред.отч_разрез МО_ГП'!B:AA, 5, FALSE)</f>
        <v>#N/A</v>
      </c>
      <c r="Z429" s="46" t="e">
        <f>H429-G429-VLOOKUP(B429, 'Пред.отч_разрез МО_ГП'!B:AA, 7, FALSE)</f>
        <v>#N/A</v>
      </c>
      <c r="AA429" s="46" t="e">
        <f>J429-I429-VLOOKUP(B429, 'Пред.отч_разрез МО_ГП'!B:AA, 9, FALSE)</f>
        <v>#N/A</v>
      </c>
      <c r="AB429" s="81" t="e">
        <f>L429-K429-VLOOKUP(B429, 'Пред.отч_разрез МО_ГП'!B:AA, 11, FALSE)</f>
        <v>#N/A</v>
      </c>
      <c r="AC429" s="81" t="e">
        <f>N429-M429-VLOOKUP(B429, 'Пред.отч_разрез МО_ГП'!B:AA, 13, FALSE)</f>
        <v>#N/A</v>
      </c>
      <c r="AD429" s="81" t="e">
        <f>O429-VLOOKUP(B429, 'Пред.отч_разрез МО_ГП'!B:AA, 14, FALSE)</f>
        <v>#N/A</v>
      </c>
      <c r="AE429" s="81" t="e">
        <f>Q429-P429-VLOOKUP(B429, 'Пред.отч_разрез МО_ГП'!B:AA, 16, FALSE)</f>
        <v>#N/A</v>
      </c>
      <c r="AF429" s="81" t="e">
        <f>S429-R429-VLOOKUP(B429, 'Пред.отч_разрез МО_ГП'!B:AA, 18, FALSE)</f>
        <v>#N/A</v>
      </c>
      <c r="AG429" s="81" t="e">
        <f>U429-T429-VLOOKUP(B429, 'Пред.отч_разрез МО_ГП'!B:AA, 20, FALSE)</f>
        <v>#N/A</v>
      </c>
    </row>
    <row r="430" spans="1:33" ht="15" customHeight="1" x14ac:dyDescent="0.25">
      <c r="A430" s="22">
        <v>424</v>
      </c>
      <c r="B430" s="31"/>
      <c r="C430" s="47"/>
      <c r="D430" s="47"/>
      <c r="E430" s="47"/>
      <c r="F430" s="47"/>
      <c r="G430" s="47"/>
      <c r="H430" s="47"/>
      <c r="I430" s="47"/>
      <c r="J430" s="47"/>
      <c r="K430" s="47"/>
      <c r="L430" s="47"/>
      <c r="M430" s="47"/>
      <c r="N430" s="47"/>
      <c r="O430" s="47"/>
      <c r="P430" s="47"/>
      <c r="Q430" s="47"/>
      <c r="R430" s="47"/>
      <c r="S430" s="47"/>
      <c r="T430" s="47"/>
      <c r="U430" s="47"/>
      <c r="W430" s="22">
        <f t="shared" si="7"/>
        <v>0</v>
      </c>
      <c r="X430" s="46" t="e">
        <f>D430-C430-VLOOKUP(B430, 'Пред.отч_разрез МО_ГП'!B:AA, 3, FALSE)</f>
        <v>#N/A</v>
      </c>
      <c r="Y430" s="46" t="e">
        <f>F430-E430-VLOOKUP(B430, 'Пред.отч_разрез МО_ГП'!B:AA, 5, FALSE)</f>
        <v>#N/A</v>
      </c>
      <c r="Z430" s="46" t="e">
        <f>H430-G430-VLOOKUP(B430, 'Пред.отч_разрез МО_ГП'!B:AA, 7, FALSE)</f>
        <v>#N/A</v>
      </c>
      <c r="AA430" s="46" t="e">
        <f>J430-I430-VLOOKUP(B430, 'Пред.отч_разрез МО_ГП'!B:AA, 9, FALSE)</f>
        <v>#N/A</v>
      </c>
      <c r="AB430" s="81" t="e">
        <f>L430-K430-VLOOKUP(B430, 'Пред.отч_разрез МО_ГП'!B:AA, 11, FALSE)</f>
        <v>#N/A</v>
      </c>
      <c r="AC430" s="81" t="e">
        <f>N430-M430-VLOOKUP(B430, 'Пред.отч_разрез МО_ГП'!B:AA, 13, FALSE)</f>
        <v>#N/A</v>
      </c>
      <c r="AD430" s="81" t="e">
        <f>O430-VLOOKUP(B430, 'Пред.отч_разрез МО_ГП'!B:AA, 14, FALSE)</f>
        <v>#N/A</v>
      </c>
      <c r="AE430" s="81" t="e">
        <f>Q430-P430-VLOOKUP(B430, 'Пред.отч_разрез МО_ГП'!B:AA, 16, FALSE)</f>
        <v>#N/A</v>
      </c>
      <c r="AF430" s="81" t="e">
        <f>S430-R430-VLOOKUP(B430, 'Пред.отч_разрез МО_ГП'!B:AA, 18, FALSE)</f>
        <v>#N/A</v>
      </c>
      <c r="AG430" s="81" t="e">
        <f>U430-T430-VLOOKUP(B430, 'Пред.отч_разрез МО_ГП'!B:AA, 20, FALSE)</f>
        <v>#N/A</v>
      </c>
    </row>
    <row r="431" spans="1:33" ht="15" customHeight="1" x14ac:dyDescent="0.25">
      <c r="A431" s="22">
        <v>425</v>
      </c>
      <c r="B431" s="31"/>
      <c r="C431" s="47"/>
      <c r="D431" s="47"/>
      <c r="E431" s="47"/>
      <c r="F431" s="47"/>
      <c r="G431" s="47"/>
      <c r="H431" s="47"/>
      <c r="I431" s="47"/>
      <c r="J431" s="47"/>
      <c r="K431" s="47"/>
      <c r="L431" s="47"/>
      <c r="M431" s="47"/>
      <c r="N431" s="47"/>
      <c r="O431" s="47"/>
      <c r="P431" s="47"/>
      <c r="Q431" s="47"/>
      <c r="R431" s="47"/>
      <c r="S431" s="47"/>
      <c r="T431" s="47"/>
      <c r="U431" s="47"/>
      <c r="W431" s="22">
        <f t="shared" si="7"/>
        <v>0</v>
      </c>
      <c r="X431" s="46" t="e">
        <f>D431-C431-VLOOKUP(B431, 'Пред.отч_разрез МО_ГП'!B:AA, 3, FALSE)</f>
        <v>#N/A</v>
      </c>
      <c r="Y431" s="46" t="e">
        <f>F431-E431-VLOOKUP(B431, 'Пред.отч_разрез МО_ГП'!B:AA, 5, FALSE)</f>
        <v>#N/A</v>
      </c>
      <c r="Z431" s="46" t="e">
        <f>H431-G431-VLOOKUP(B431, 'Пред.отч_разрез МО_ГП'!B:AA, 7, FALSE)</f>
        <v>#N/A</v>
      </c>
      <c r="AA431" s="46" t="e">
        <f>J431-I431-VLOOKUP(B431, 'Пред.отч_разрез МО_ГП'!B:AA, 9, FALSE)</f>
        <v>#N/A</v>
      </c>
      <c r="AB431" s="81" t="e">
        <f>L431-K431-VLOOKUP(B431, 'Пред.отч_разрез МО_ГП'!B:AA, 11, FALSE)</f>
        <v>#N/A</v>
      </c>
      <c r="AC431" s="81" t="e">
        <f>N431-M431-VLOOKUP(B431, 'Пред.отч_разрез МО_ГП'!B:AA, 13, FALSE)</f>
        <v>#N/A</v>
      </c>
      <c r="AD431" s="81" t="e">
        <f>O431-VLOOKUP(B431, 'Пред.отч_разрез МО_ГП'!B:AA, 14, FALSE)</f>
        <v>#N/A</v>
      </c>
      <c r="AE431" s="81" t="e">
        <f>Q431-P431-VLOOKUP(B431, 'Пред.отч_разрез МО_ГП'!B:AA, 16, FALSE)</f>
        <v>#N/A</v>
      </c>
      <c r="AF431" s="81" t="e">
        <f>S431-R431-VLOOKUP(B431, 'Пред.отч_разрез МО_ГП'!B:AA, 18, FALSE)</f>
        <v>#N/A</v>
      </c>
      <c r="AG431" s="81" t="e">
        <f>U431-T431-VLOOKUP(B431, 'Пред.отч_разрез МО_ГП'!B:AA, 20, FALSE)</f>
        <v>#N/A</v>
      </c>
    </row>
    <row r="432" spans="1:33" ht="15" customHeight="1" x14ac:dyDescent="0.25">
      <c r="A432" s="22">
        <v>426</v>
      </c>
      <c r="B432" s="31"/>
      <c r="C432" s="47"/>
      <c r="D432" s="47"/>
      <c r="E432" s="47"/>
      <c r="F432" s="47"/>
      <c r="G432" s="47"/>
      <c r="H432" s="47"/>
      <c r="I432" s="47"/>
      <c r="J432" s="47"/>
      <c r="K432" s="47"/>
      <c r="L432" s="47"/>
      <c r="M432" s="47"/>
      <c r="N432" s="47"/>
      <c r="O432" s="47"/>
      <c r="P432" s="47"/>
      <c r="Q432" s="47"/>
      <c r="R432" s="47"/>
      <c r="S432" s="47"/>
      <c r="T432" s="47"/>
      <c r="U432" s="47"/>
      <c r="W432" s="22">
        <f t="shared" si="7"/>
        <v>0</v>
      </c>
      <c r="X432" s="46" t="e">
        <f>D432-C432-VLOOKUP(B432, 'Пред.отч_разрез МО_ГП'!B:AA, 3, FALSE)</f>
        <v>#N/A</v>
      </c>
      <c r="Y432" s="46" t="e">
        <f>F432-E432-VLOOKUP(B432, 'Пред.отч_разрез МО_ГП'!B:AA, 5, FALSE)</f>
        <v>#N/A</v>
      </c>
      <c r="Z432" s="46" t="e">
        <f>H432-G432-VLOOKUP(B432, 'Пред.отч_разрез МО_ГП'!B:AA, 7, FALSE)</f>
        <v>#N/A</v>
      </c>
      <c r="AA432" s="46" t="e">
        <f>J432-I432-VLOOKUP(B432, 'Пред.отч_разрез МО_ГП'!B:AA, 9, FALSE)</f>
        <v>#N/A</v>
      </c>
      <c r="AB432" s="81" t="e">
        <f>L432-K432-VLOOKUP(B432, 'Пред.отч_разрез МО_ГП'!B:AA, 11, FALSE)</f>
        <v>#N/A</v>
      </c>
      <c r="AC432" s="81" t="e">
        <f>N432-M432-VLOOKUP(B432, 'Пред.отч_разрез МО_ГП'!B:AA, 13, FALSE)</f>
        <v>#N/A</v>
      </c>
      <c r="AD432" s="81" t="e">
        <f>O432-VLOOKUP(B432, 'Пред.отч_разрез МО_ГП'!B:AA, 14, FALSE)</f>
        <v>#N/A</v>
      </c>
      <c r="AE432" s="81" t="e">
        <f>Q432-P432-VLOOKUP(B432, 'Пред.отч_разрез МО_ГП'!B:AA, 16, FALSE)</f>
        <v>#N/A</v>
      </c>
      <c r="AF432" s="81" t="e">
        <f>S432-R432-VLOOKUP(B432, 'Пред.отч_разрез МО_ГП'!B:AA, 18, FALSE)</f>
        <v>#N/A</v>
      </c>
      <c r="AG432" s="81" t="e">
        <f>U432-T432-VLOOKUP(B432, 'Пред.отч_разрез МО_ГП'!B:AA, 20, FALSE)</f>
        <v>#N/A</v>
      </c>
    </row>
    <row r="433" spans="1:33" ht="15" customHeight="1" x14ac:dyDescent="0.25">
      <c r="A433" s="22">
        <v>427</v>
      </c>
      <c r="B433" s="31"/>
      <c r="C433" s="47"/>
      <c r="D433" s="47"/>
      <c r="E433" s="47"/>
      <c r="F433" s="47"/>
      <c r="G433" s="47"/>
      <c r="H433" s="47"/>
      <c r="I433" s="47"/>
      <c r="J433" s="47"/>
      <c r="K433" s="47"/>
      <c r="L433" s="47"/>
      <c r="M433" s="47"/>
      <c r="N433" s="47"/>
      <c r="O433" s="47"/>
      <c r="P433" s="47"/>
      <c r="Q433" s="47"/>
      <c r="R433" s="47"/>
      <c r="S433" s="47"/>
      <c r="T433" s="47"/>
      <c r="U433" s="47"/>
      <c r="W433" s="22">
        <f t="shared" si="7"/>
        <v>0</v>
      </c>
      <c r="X433" s="46" t="e">
        <f>D433-C433-VLOOKUP(B433, 'Пред.отч_разрез МО_ГП'!B:AA, 3, FALSE)</f>
        <v>#N/A</v>
      </c>
      <c r="Y433" s="46" t="e">
        <f>F433-E433-VLOOKUP(B433, 'Пред.отч_разрез МО_ГП'!B:AA, 5, FALSE)</f>
        <v>#N/A</v>
      </c>
      <c r="Z433" s="46" t="e">
        <f>H433-G433-VLOOKUP(B433, 'Пред.отч_разрез МО_ГП'!B:AA, 7, FALSE)</f>
        <v>#N/A</v>
      </c>
      <c r="AA433" s="46" t="e">
        <f>J433-I433-VLOOKUP(B433, 'Пред.отч_разрез МО_ГП'!B:AA, 9, FALSE)</f>
        <v>#N/A</v>
      </c>
      <c r="AB433" s="81" t="e">
        <f>L433-K433-VLOOKUP(B433, 'Пред.отч_разрез МО_ГП'!B:AA, 11, FALSE)</f>
        <v>#N/A</v>
      </c>
      <c r="AC433" s="81" t="e">
        <f>N433-M433-VLOOKUP(B433, 'Пред.отч_разрез МО_ГП'!B:AA, 13, FALSE)</f>
        <v>#N/A</v>
      </c>
      <c r="AD433" s="81" t="e">
        <f>O433-VLOOKUP(B433, 'Пред.отч_разрез МО_ГП'!B:AA, 14, FALSE)</f>
        <v>#N/A</v>
      </c>
      <c r="AE433" s="81" t="e">
        <f>Q433-P433-VLOOKUP(B433, 'Пред.отч_разрез МО_ГП'!B:AA, 16, FALSE)</f>
        <v>#N/A</v>
      </c>
      <c r="AF433" s="81" t="e">
        <f>S433-R433-VLOOKUP(B433, 'Пред.отч_разрез МО_ГП'!B:AA, 18, FALSE)</f>
        <v>#N/A</v>
      </c>
      <c r="AG433" s="81" t="e">
        <f>U433-T433-VLOOKUP(B433, 'Пред.отч_разрез МО_ГП'!B:AA, 20, FALSE)</f>
        <v>#N/A</v>
      </c>
    </row>
    <row r="434" spans="1:33" ht="15" customHeight="1" x14ac:dyDescent="0.25">
      <c r="A434" s="22">
        <v>428</v>
      </c>
      <c r="B434" s="31"/>
      <c r="C434" s="47"/>
      <c r="D434" s="47"/>
      <c r="E434" s="47"/>
      <c r="F434" s="47"/>
      <c r="G434" s="47"/>
      <c r="H434" s="47"/>
      <c r="I434" s="47"/>
      <c r="J434" s="47"/>
      <c r="K434" s="47"/>
      <c r="L434" s="47"/>
      <c r="M434" s="47"/>
      <c r="N434" s="47"/>
      <c r="O434" s="47"/>
      <c r="P434" s="47"/>
      <c r="Q434" s="47"/>
      <c r="R434" s="47"/>
      <c r="S434" s="47"/>
      <c r="T434" s="47"/>
      <c r="U434" s="47"/>
      <c r="W434" s="22">
        <f t="shared" si="7"/>
        <v>0</v>
      </c>
      <c r="X434" s="46" t="e">
        <f>D434-C434-VLOOKUP(B434, 'Пред.отч_разрез МО_ГП'!B:AA, 3, FALSE)</f>
        <v>#N/A</v>
      </c>
      <c r="Y434" s="46" t="e">
        <f>F434-E434-VLOOKUP(B434, 'Пред.отч_разрез МО_ГП'!B:AA, 5, FALSE)</f>
        <v>#N/A</v>
      </c>
      <c r="Z434" s="46" t="e">
        <f>H434-G434-VLOOKUP(B434, 'Пред.отч_разрез МО_ГП'!B:AA, 7, FALSE)</f>
        <v>#N/A</v>
      </c>
      <c r="AA434" s="46" t="e">
        <f>J434-I434-VLOOKUP(B434, 'Пред.отч_разрез МО_ГП'!B:AA, 9, FALSE)</f>
        <v>#N/A</v>
      </c>
      <c r="AB434" s="81" t="e">
        <f>L434-K434-VLOOKUP(B434, 'Пред.отч_разрез МО_ГП'!B:AA, 11, FALSE)</f>
        <v>#N/A</v>
      </c>
      <c r="AC434" s="81" t="e">
        <f>N434-M434-VLOOKUP(B434, 'Пред.отч_разрез МО_ГП'!B:AA, 13, FALSE)</f>
        <v>#N/A</v>
      </c>
      <c r="AD434" s="81" t="e">
        <f>O434-VLOOKUP(B434, 'Пред.отч_разрез МО_ГП'!B:AA, 14, FALSE)</f>
        <v>#N/A</v>
      </c>
      <c r="AE434" s="81" t="e">
        <f>Q434-P434-VLOOKUP(B434, 'Пред.отч_разрез МО_ГП'!B:AA, 16, FALSE)</f>
        <v>#N/A</v>
      </c>
      <c r="AF434" s="81" t="e">
        <f>S434-R434-VLOOKUP(B434, 'Пред.отч_разрез МО_ГП'!B:AA, 18, FALSE)</f>
        <v>#N/A</v>
      </c>
      <c r="AG434" s="81" t="e">
        <f>U434-T434-VLOOKUP(B434, 'Пред.отч_разрез МО_ГП'!B:AA, 20, FALSE)</f>
        <v>#N/A</v>
      </c>
    </row>
    <row r="435" spans="1:33" ht="15" customHeight="1" x14ac:dyDescent="0.25">
      <c r="A435" s="22">
        <v>429</v>
      </c>
      <c r="B435" s="31"/>
      <c r="C435" s="47"/>
      <c r="D435" s="47"/>
      <c r="E435" s="47"/>
      <c r="F435" s="47"/>
      <c r="G435" s="47"/>
      <c r="H435" s="47"/>
      <c r="I435" s="47"/>
      <c r="J435" s="47"/>
      <c r="K435" s="47"/>
      <c r="L435" s="47"/>
      <c r="M435" s="47"/>
      <c r="N435" s="47"/>
      <c r="O435" s="47"/>
      <c r="P435" s="47"/>
      <c r="Q435" s="47"/>
      <c r="R435" s="47"/>
      <c r="S435" s="47"/>
      <c r="T435" s="47"/>
      <c r="U435" s="47"/>
      <c r="W435" s="22">
        <f t="shared" si="7"/>
        <v>0</v>
      </c>
      <c r="X435" s="46" t="e">
        <f>D435-C435-VLOOKUP(B435, 'Пред.отч_разрез МО_ГП'!B:AA, 3, FALSE)</f>
        <v>#N/A</v>
      </c>
      <c r="Y435" s="46" t="e">
        <f>F435-E435-VLOOKUP(B435, 'Пред.отч_разрез МО_ГП'!B:AA, 5, FALSE)</f>
        <v>#N/A</v>
      </c>
      <c r="Z435" s="46" t="e">
        <f>H435-G435-VLOOKUP(B435, 'Пред.отч_разрез МО_ГП'!B:AA, 7, FALSE)</f>
        <v>#N/A</v>
      </c>
      <c r="AA435" s="46" t="e">
        <f>J435-I435-VLOOKUP(B435, 'Пред.отч_разрез МО_ГП'!B:AA, 9, FALSE)</f>
        <v>#N/A</v>
      </c>
      <c r="AB435" s="81" t="e">
        <f>L435-K435-VLOOKUP(B435, 'Пред.отч_разрез МО_ГП'!B:AA, 11, FALSE)</f>
        <v>#N/A</v>
      </c>
      <c r="AC435" s="81" t="e">
        <f>N435-M435-VLOOKUP(B435, 'Пред.отч_разрез МО_ГП'!B:AA, 13, FALSE)</f>
        <v>#N/A</v>
      </c>
      <c r="AD435" s="81" t="e">
        <f>O435-VLOOKUP(B435, 'Пред.отч_разрез МО_ГП'!B:AA, 14, FALSE)</f>
        <v>#N/A</v>
      </c>
      <c r="AE435" s="81" t="e">
        <f>Q435-P435-VLOOKUP(B435, 'Пред.отч_разрез МО_ГП'!B:AA, 16, FALSE)</f>
        <v>#N/A</v>
      </c>
      <c r="AF435" s="81" t="e">
        <f>S435-R435-VLOOKUP(B435, 'Пред.отч_разрез МО_ГП'!B:AA, 18, FALSE)</f>
        <v>#N/A</v>
      </c>
      <c r="AG435" s="81" t="e">
        <f>U435-T435-VLOOKUP(B435, 'Пред.отч_разрез МО_ГП'!B:AA, 20, FALSE)</f>
        <v>#N/A</v>
      </c>
    </row>
    <row r="436" spans="1:33" ht="15" customHeight="1" x14ac:dyDescent="0.25">
      <c r="A436" s="22">
        <v>430</v>
      </c>
      <c r="B436" s="31"/>
      <c r="C436" s="47"/>
      <c r="D436" s="47"/>
      <c r="E436" s="47"/>
      <c r="F436" s="47"/>
      <c r="G436" s="47"/>
      <c r="H436" s="47"/>
      <c r="I436" s="47"/>
      <c r="J436" s="47"/>
      <c r="K436" s="47"/>
      <c r="L436" s="47"/>
      <c r="M436" s="47"/>
      <c r="N436" s="47"/>
      <c r="O436" s="47"/>
      <c r="P436" s="47"/>
      <c r="Q436" s="47"/>
      <c r="R436" s="47"/>
      <c r="S436" s="47"/>
      <c r="T436" s="47"/>
      <c r="U436" s="47"/>
      <c r="W436" s="22">
        <f t="shared" si="7"/>
        <v>0</v>
      </c>
      <c r="X436" s="46" t="e">
        <f>D436-C436-VLOOKUP(B436, 'Пред.отч_разрез МО_ГП'!B:AA, 3, FALSE)</f>
        <v>#N/A</v>
      </c>
      <c r="Y436" s="46" t="e">
        <f>F436-E436-VLOOKUP(B436, 'Пред.отч_разрез МО_ГП'!B:AA, 5, FALSE)</f>
        <v>#N/A</v>
      </c>
      <c r="Z436" s="46" t="e">
        <f>H436-G436-VLOOKUP(B436, 'Пред.отч_разрез МО_ГП'!B:AA, 7, FALSE)</f>
        <v>#N/A</v>
      </c>
      <c r="AA436" s="46" t="e">
        <f>J436-I436-VLOOKUP(B436, 'Пред.отч_разрез МО_ГП'!B:AA, 9, FALSE)</f>
        <v>#N/A</v>
      </c>
      <c r="AB436" s="81" t="e">
        <f>L436-K436-VLOOKUP(B436, 'Пред.отч_разрез МО_ГП'!B:AA, 11, FALSE)</f>
        <v>#N/A</v>
      </c>
      <c r="AC436" s="81" t="e">
        <f>N436-M436-VLOOKUP(B436, 'Пред.отч_разрез МО_ГП'!B:AA, 13, FALSE)</f>
        <v>#N/A</v>
      </c>
      <c r="AD436" s="81" t="e">
        <f>O436-VLOOKUP(B436, 'Пред.отч_разрез МО_ГП'!B:AA, 14, FALSE)</f>
        <v>#N/A</v>
      </c>
      <c r="AE436" s="81" t="e">
        <f>Q436-P436-VLOOKUP(B436, 'Пред.отч_разрез МО_ГП'!B:AA, 16, FALSE)</f>
        <v>#N/A</v>
      </c>
      <c r="AF436" s="81" t="e">
        <f>S436-R436-VLOOKUP(B436, 'Пред.отч_разрез МО_ГП'!B:AA, 18, FALSE)</f>
        <v>#N/A</v>
      </c>
      <c r="AG436" s="81" t="e">
        <f>U436-T436-VLOOKUP(B436, 'Пред.отч_разрез МО_ГП'!B:AA, 20, FALSE)</f>
        <v>#N/A</v>
      </c>
    </row>
    <row r="437" spans="1:33" ht="15" customHeight="1" x14ac:dyDescent="0.25">
      <c r="A437" s="22">
        <v>431</v>
      </c>
      <c r="B437" s="31"/>
      <c r="C437" s="47"/>
      <c r="D437" s="47"/>
      <c r="E437" s="47"/>
      <c r="F437" s="47"/>
      <c r="G437" s="47"/>
      <c r="H437" s="47"/>
      <c r="I437" s="47"/>
      <c r="J437" s="47"/>
      <c r="K437" s="47"/>
      <c r="L437" s="47"/>
      <c r="M437" s="47"/>
      <c r="N437" s="47"/>
      <c r="O437" s="47"/>
      <c r="P437" s="47"/>
      <c r="Q437" s="47"/>
      <c r="R437" s="47"/>
      <c r="S437" s="47"/>
      <c r="T437" s="47"/>
      <c r="U437" s="47"/>
      <c r="W437" s="22">
        <f t="shared" si="7"/>
        <v>0</v>
      </c>
      <c r="X437" s="46" t="e">
        <f>D437-C437-VLOOKUP(B437, 'Пред.отч_разрез МО_ГП'!B:AA, 3, FALSE)</f>
        <v>#N/A</v>
      </c>
      <c r="Y437" s="46" t="e">
        <f>F437-E437-VLOOKUP(B437, 'Пред.отч_разрез МО_ГП'!B:AA, 5, FALSE)</f>
        <v>#N/A</v>
      </c>
      <c r="Z437" s="46" t="e">
        <f>H437-G437-VLOOKUP(B437, 'Пред.отч_разрез МО_ГП'!B:AA, 7, FALSE)</f>
        <v>#N/A</v>
      </c>
      <c r="AA437" s="46" t="e">
        <f>J437-I437-VLOOKUP(B437, 'Пред.отч_разрез МО_ГП'!B:AA, 9, FALSE)</f>
        <v>#N/A</v>
      </c>
      <c r="AB437" s="81" t="e">
        <f>L437-K437-VLOOKUP(B437, 'Пред.отч_разрез МО_ГП'!B:AA, 11, FALSE)</f>
        <v>#N/A</v>
      </c>
      <c r="AC437" s="81" t="e">
        <f>N437-M437-VLOOKUP(B437, 'Пред.отч_разрез МО_ГП'!B:AA, 13, FALSE)</f>
        <v>#N/A</v>
      </c>
      <c r="AD437" s="81" t="e">
        <f>O437-VLOOKUP(B437, 'Пред.отч_разрез МО_ГП'!B:AA, 14, FALSE)</f>
        <v>#N/A</v>
      </c>
      <c r="AE437" s="81" t="e">
        <f>Q437-P437-VLOOKUP(B437, 'Пред.отч_разрез МО_ГП'!B:AA, 16, FALSE)</f>
        <v>#N/A</v>
      </c>
      <c r="AF437" s="81" t="e">
        <f>S437-R437-VLOOKUP(B437, 'Пред.отч_разрез МО_ГП'!B:AA, 18, FALSE)</f>
        <v>#N/A</v>
      </c>
      <c r="AG437" s="81" t="e">
        <f>U437-T437-VLOOKUP(B437, 'Пред.отч_разрез МО_ГП'!B:AA, 20, FALSE)</f>
        <v>#N/A</v>
      </c>
    </row>
    <row r="438" spans="1:33" ht="15" customHeight="1" x14ac:dyDescent="0.25">
      <c r="A438" s="22">
        <v>432</v>
      </c>
      <c r="B438" s="31"/>
      <c r="C438" s="47"/>
      <c r="D438" s="47"/>
      <c r="E438" s="47"/>
      <c r="F438" s="47"/>
      <c r="G438" s="47"/>
      <c r="H438" s="47"/>
      <c r="I438" s="47"/>
      <c r="J438" s="47"/>
      <c r="K438" s="47"/>
      <c r="L438" s="47"/>
      <c r="M438" s="47"/>
      <c r="N438" s="47"/>
      <c r="O438" s="47"/>
      <c r="P438" s="47"/>
      <c r="Q438" s="47"/>
      <c r="R438" s="47"/>
      <c r="S438" s="47"/>
      <c r="T438" s="47"/>
      <c r="U438" s="47"/>
      <c r="W438" s="22">
        <f t="shared" si="7"/>
        <v>0</v>
      </c>
      <c r="X438" s="46" t="e">
        <f>D438-C438-VLOOKUP(B438, 'Пред.отч_разрез МО_ГП'!B:AA, 3, FALSE)</f>
        <v>#N/A</v>
      </c>
      <c r="Y438" s="46" t="e">
        <f>F438-E438-VLOOKUP(B438, 'Пред.отч_разрез МО_ГП'!B:AA, 5, FALSE)</f>
        <v>#N/A</v>
      </c>
      <c r="Z438" s="46" t="e">
        <f>H438-G438-VLOOKUP(B438, 'Пред.отч_разрез МО_ГП'!B:AA, 7, FALSE)</f>
        <v>#N/A</v>
      </c>
      <c r="AA438" s="46" t="e">
        <f>J438-I438-VLOOKUP(B438, 'Пред.отч_разрез МО_ГП'!B:AA, 9, FALSE)</f>
        <v>#N/A</v>
      </c>
      <c r="AB438" s="81" t="e">
        <f>L438-K438-VLOOKUP(B438, 'Пред.отч_разрез МО_ГП'!B:AA, 11, FALSE)</f>
        <v>#N/A</v>
      </c>
      <c r="AC438" s="81" t="e">
        <f>N438-M438-VLOOKUP(B438, 'Пред.отч_разрез МО_ГП'!B:AA, 13, FALSE)</f>
        <v>#N/A</v>
      </c>
      <c r="AD438" s="81" t="e">
        <f>O438-VLOOKUP(B438, 'Пред.отч_разрез МО_ГП'!B:AA, 14, FALSE)</f>
        <v>#N/A</v>
      </c>
      <c r="AE438" s="81" t="e">
        <f>Q438-P438-VLOOKUP(B438, 'Пред.отч_разрез МО_ГП'!B:AA, 16, FALSE)</f>
        <v>#N/A</v>
      </c>
      <c r="AF438" s="81" t="e">
        <f>S438-R438-VLOOKUP(B438, 'Пред.отч_разрез МО_ГП'!B:AA, 18, FALSE)</f>
        <v>#N/A</v>
      </c>
      <c r="AG438" s="81" t="e">
        <f>U438-T438-VLOOKUP(B438, 'Пред.отч_разрез МО_ГП'!B:AA, 20, FALSE)</f>
        <v>#N/A</v>
      </c>
    </row>
    <row r="439" spans="1:33" ht="15" customHeight="1" x14ac:dyDescent="0.25">
      <c r="A439" s="22">
        <v>433</v>
      </c>
      <c r="B439" s="31"/>
      <c r="C439" s="47"/>
      <c r="D439" s="47"/>
      <c r="E439" s="47"/>
      <c r="F439" s="47"/>
      <c r="G439" s="47"/>
      <c r="H439" s="47"/>
      <c r="I439" s="47"/>
      <c r="J439" s="47"/>
      <c r="K439" s="47"/>
      <c r="L439" s="47"/>
      <c r="M439" s="47"/>
      <c r="N439" s="47"/>
      <c r="O439" s="47"/>
      <c r="P439" s="47"/>
      <c r="Q439" s="47"/>
      <c r="R439" s="47"/>
      <c r="S439" s="47"/>
      <c r="T439" s="47"/>
      <c r="U439" s="47"/>
      <c r="W439" s="22">
        <f t="shared" si="7"/>
        <v>0</v>
      </c>
      <c r="X439" s="46" t="e">
        <f>D439-C439-VLOOKUP(B439, 'Пред.отч_разрез МО_ГП'!B:AA, 3, FALSE)</f>
        <v>#N/A</v>
      </c>
      <c r="Y439" s="46" t="e">
        <f>F439-E439-VLOOKUP(B439, 'Пред.отч_разрез МО_ГП'!B:AA, 5, FALSE)</f>
        <v>#N/A</v>
      </c>
      <c r="Z439" s="46" t="e">
        <f>H439-G439-VLOOKUP(B439, 'Пред.отч_разрез МО_ГП'!B:AA, 7, FALSE)</f>
        <v>#N/A</v>
      </c>
      <c r="AA439" s="46" t="e">
        <f>J439-I439-VLOOKUP(B439, 'Пред.отч_разрез МО_ГП'!B:AA, 9, FALSE)</f>
        <v>#N/A</v>
      </c>
      <c r="AB439" s="81" t="e">
        <f>L439-K439-VLOOKUP(B439, 'Пред.отч_разрез МО_ГП'!B:AA, 11, FALSE)</f>
        <v>#N/A</v>
      </c>
      <c r="AC439" s="81" t="e">
        <f>N439-M439-VLOOKUP(B439, 'Пред.отч_разрез МО_ГП'!B:AA, 13, FALSE)</f>
        <v>#N/A</v>
      </c>
      <c r="AD439" s="81" t="e">
        <f>O439-VLOOKUP(B439, 'Пред.отч_разрез МО_ГП'!B:AA, 14, FALSE)</f>
        <v>#N/A</v>
      </c>
      <c r="AE439" s="81" t="e">
        <f>Q439-P439-VLOOKUP(B439, 'Пред.отч_разрез МО_ГП'!B:AA, 16, FALSE)</f>
        <v>#N/A</v>
      </c>
      <c r="AF439" s="81" t="e">
        <f>S439-R439-VLOOKUP(B439, 'Пред.отч_разрез МО_ГП'!B:AA, 18, FALSE)</f>
        <v>#N/A</v>
      </c>
      <c r="AG439" s="81" t="e">
        <f>U439-T439-VLOOKUP(B439, 'Пред.отч_разрез МО_ГП'!B:AA, 20, FALSE)</f>
        <v>#N/A</v>
      </c>
    </row>
    <row r="440" spans="1:33" ht="15" customHeight="1" x14ac:dyDescent="0.25">
      <c r="A440" s="22">
        <v>434</v>
      </c>
      <c r="B440" s="31"/>
      <c r="C440" s="47"/>
      <c r="D440" s="47"/>
      <c r="E440" s="47"/>
      <c r="F440" s="47"/>
      <c r="G440" s="47"/>
      <c r="H440" s="47"/>
      <c r="I440" s="47"/>
      <c r="J440" s="47"/>
      <c r="K440" s="47"/>
      <c r="L440" s="47"/>
      <c r="M440" s="47"/>
      <c r="N440" s="47"/>
      <c r="O440" s="47"/>
      <c r="P440" s="47"/>
      <c r="Q440" s="47"/>
      <c r="R440" s="47"/>
      <c r="S440" s="47"/>
      <c r="T440" s="47"/>
      <c r="U440" s="47"/>
      <c r="W440" s="22">
        <f t="shared" si="7"/>
        <v>0</v>
      </c>
      <c r="X440" s="46" t="e">
        <f>D440-C440-VLOOKUP(B440, 'Пред.отч_разрез МО_ГП'!B:AA, 3, FALSE)</f>
        <v>#N/A</v>
      </c>
      <c r="Y440" s="46" t="e">
        <f>F440-E440-VLOOKUP(B440, 'Пред.отч_разрез МО_ГП'!B:AA, 5, FALSE)</f>
        <v>#N/A</v>
      </c>
      <c r="Z440" s="46" t="e">
        <f>H440-G440-VLOOKUP(B440, 'Пред.отч_разрез МО_ГП'!B:AA, 7, FALSE)</f>
        <v>#N/A</v>
      </c>
      <c r="AA440" s="46" t="e">
        <f>J440-I440-VLOOKUP(B440, 'Пред.отч_разрез МО_ГП'!B:AA, 9, FALSE)</f>
        <v>#N/A</v>
      </c>
      <c r="AB440" s="81" t="e">
        <f>L440-K440-VLOOKUP(B440, 'Пред.отч_разрез МО_ГП'!B:AA, 11, FALSE)</f>
        <v>#N/A</v>
      </c>
      <c r="AC440" s="81" t="e">
        <f>N440-M440-VLOOKUP(B440, 'Пред.отч_разрез МО_ГП'!B:AA, 13, FALSE)</f>
        <v>#N/A</v>
      </c>
      <c r="AD440" s="81" t="e">
        <f>O440-VLOOKUP(B440, 'Пред.отч_разрез МО_ГП'!B:AA, 14, FALSE)</f>
        <v>#N/A</v>
      </c>
      <c r="AE440" s="81" t="e">
        <f>Q440-P440-VLOOKUP(B440, 'Пред.отч_разрез МО_ГП'!B:AA, 16, FALSE)</f>
        <v>#N/A</v>
      </c>
      <c r="AF440" s="81" t="e">
        <f>S440-R440-VLOOKUP(B440, 'Пред.отч_разрез МО_ГП'!B:AA, 18, FALSE)</f>
        <v>#N/A</v>
      </c>
      <c r="AG440" s="81" t="e">
        <f>U440-T440-VLOOKUP(B440, 'Пред.отч_разрез МО_ГП'!B:AA, 20, FALSE)</f>
        <v>#N/A</v>
      </c>
    </row>
    <row r="441" spans="1:33" ht="15" customHeight="1" x14ac:dyDescent="0.25">
      <c r="A441" s="22">
        <v>435</v>
      </c>
      <c r="B441" s="31"/>
      <c r="C441" s="47"/>
      <c r="D441" s="47"/>
      <c r="E441" s="47"/>
      <c r="F441" s="47"/>
      <c r="G441" s="47"/>
      <c r="H441" s="47"/>
      <c r="I441" s="47"/>
      <c r="J441" s="47"/>
      <c r="K441" s="47"/>
      <c r="L441" s="47"/>
      <c r="M441" s="47"/>
      <c r="N441" s="47"/>
      <c r="O441" s="47"/>
      <c r="P441" s="47"/>
      <c r="Q441" s="47"/>
      <c r="R441" s="47"/>
      <c r="S441" s="47"/>
      <c r="T441" s="47"/>
      <c r="U441" s="47"/>
      <c r="W441" s="22">
        <f t="shared" si="7"/>
        <v>0</v>
      </c>
      <c r="X441" s="46" t="e">
        <f>D441-C441-VLOOKUP(B441, 'Пред.отч_разрез МО_ГП'!B:AA, 3, FALSE)</f>
        <v>#N/A</v>
      </c>
      <c r="Y441" s="46" t="e">
        <f>F441-E441-VLOOKUP(B441, 'Пред.отч_разрез МО_ГП'!B:AA, 5, FALSE)</f>
        <v>#N/A</v>
      </c>
      <c r="Z441" s="46" t="e">
        <f>H441-G441-VLOOKUP(B441, 'Пред.отч_разрез МО_ГП'!B:AA, 7, FALSE)</f>
        <v>#N/A</v>
      </c>
      <c r="AA441" s="46" t="e">
        <f>J441-I441-VLOOKUP(B441, 'Пред.отч_разрез МО_ГП'!B:AA, 9, FALSE)</f>
        <v>#N/A</v>
      </c>
      <c r="AB441" s="81" t="e">
        <f>L441-K441-VLOOKUP(B441, 'Пред.отч_разрез МО_ГП'!B:AA, 11, FALSE)</f>
        <v>#N/A</v>
      </c>
      <c r="AC441" s="81" t="e">
        <f>N441-M441-VLOOKUP(B441, 'Пред.отч_разрез МО_ГП'!B:AA, 13, FALSE)</f>
        <v>#N/A</v>
      </c>
      <c r="AD441" s="81" t="e">
        <f>O441-VLOOKUP(B441, 'Пред.отч_разрез МО_ГП'!B:AA, 14, FALSE)</f>
        <v>#N/A</v>
      </c>
      <c r="AE441" s="81" t="e">
        <f>Q441-P441-VLOOKUP(B441, 'Пред.отч_разрез МО_ГП'!B:AA, 16, FALSE)</f>
        <v>#N/A</v>
      </c>
      <c r="AF441" s="81" t="e">
        <f>S441-R441-VLOOKUP(B441, 'Пред.отч_разрез МО_ГП'!B:AA, 18, FALSE)</f>
        <v>#N/A</v>
      </c>
      <c r="AG441" s="81" t="e">
        <f>U441-T441-VLOOKUP(B441, 'Пред.отч_разрез МО_ГП'!B:AA, 20, FALSE)</f>
        <v>#N/A</v>
      </c>
    </row>
    <row r="442" spans="1:33" ht="15" customHeight="1" x14ac:dyDescent="0.25">
      <c r="A442" s="22">
        <v>436</v>
      </c>
      <c r="B442" s="31"/>
      <c r="C442" s="47"/>
      <c r="D442" s="47"/>
      <c r="E442" s="47"/>
      <c r="F442" s="47"/>
      <c r="G442" s="47"/>
      <c r="H442" s="47"/>
      <c r="I442" s="47"/>
      <c r="J442" s="47"/>
      <c r="K442" s="47"/>
      <c r="L442" s="47"/>
      <c r="M442" s="47"/>
      <c r="N442" s="47"/>
      <c r="O442" s="47"/>
      <c r="P442" s="47"/>
      <c r="Q442" s="47"/>
      <c r="R442" s="47"/>
      <c r="S442" s="47"/>
      <c r="T442" s="47"/>
      <c r="U442" s="47"/>
      <c r="W442" s="22">
        <f t="shared" si="7"/>
        <v>0</v>
      </c>
      <c r="X442" s="46" t="e">
        <f>D442-C442-VLOOKUP(B442, 'Пред.отч_разрез МО_ГП'!B:AA, 3, FALSE)</f>
        <v>#N/A</v>
      </c>
      <c r="Y442" s="46" t="e">
        <f>F442-E442-VLOOKUP(B442, 'Пред.отч_разрез МО_ГП'!B:AA, 5, FALSE)</f>
        <v>#N/A</v>
      </c>
      <c r="Z442" s="46" t="e">
        <f>H442-G442-VLOOKUP(B442, 'Пред.отч_разрез МО_ГП'!B:AA, 7, FALSE)</f>
        <v>#N/A</v>
      </c>
      <c r="AA442" s="46" t="e">
        <f>J442-I442-VLOOKUP(B442, 'Пред.отч_разрез МО_ГП'!B:AA, 9, FALSE)</f>
        <v>#N/A</v>
      </c>
      <c r="AB442" s="81" t="e">
        <f>L442-K442-VLOOKUP(B442, 'Пред.отч_разрез МО_ГП'!B:AA, 11, FALSE)</f>
        <v>#N/A</v>
      </c>
      <c r="AC442" s="81" t="e">
        <f>N442-M442-VLOOKUP(B442, 'Пред.отч_разрез МО_ГП'!B:AA, 13, FALSE)</f>
        <v>#N/A</v>
      </c>
      <c r="AD442" s="81" t="e">
        <f>O442-VLOOKUP(B442, 'Пред.отч_разрез МО_ГП'!B:AA, 14, FALSE)</f>
        <v>#N/A</v>
      </c>
      <c r="AE442" s="81" t="e">
        <f>Q442-P442-VLOOKUP(B442, 'Пред.отч_разрез МО_ГП'!B:AA, 16, FALSE)</f>
        <v>#N/A</v>
      </c>
      <c r="AF442" s="81" t="e">
        <f>S442-R442-VLOOKUP(B442, 'Пред.отч_разрез МО_ГП'!B:AA, 18, FALSE)</f>
        <v>#N/A</v>
      </c>
      <c r="AG442" s="81" t="e">
        <f>U442-T442-VLOOKUP(B442, 'Пред.отч_разрез МО_ГП'!B:AA, 20, FALSE)</f>
        <v>#N/A</v>
      </c>
    </row>
    <row r="443" spans="1:33" ht="15" customHeight="1" x14ac:dyDescent="0.25">
      <c r="A443" s="22">
        <v>437</v>
      </c>
      <c r="B443" s="31"/>
      <c r="C443" s="47"/>
      <c r="D443" s="47"/>
      <c r="E443" s="47"/>
      <c r="F443" s="47"/>
      <c r="G443" s="47"/>
      <c r="H443" s="47"/>
      <c r="I443" s="47"/>
      <c r="J443" s="47"/>
      <c r="K443" s="47"/>
      <c r="L443" s="47"/>
      <c r="M443" s="47"/>
      <c r="N443" s="47"/>
      <c r="O443" s="47"/>
      <c r="P443" s="47"/>
      <c r="Q443" s="47"/>
      <c r="R443" s="47"/>
      <c r="S443" s="47"/>
      <c r="T443" s="47"/>
      <c r="U443" s="47"/>
      <c r="W443" s="22">
        <f t="shared" si="7"/>
        <v>0</v>
      </c>
      <c r="X443" s="46" t="e">
        <f>D443-C443-VLOOKUP(B443, 'Пред.отч_разрез МО_ГП'!B:AA, 3, FALSE)</f>
        <v>#N/A</v>
      </c>
      <c r="Y443" s="46" t="e">
        <f>F443-E443-VLOOKUP(B443, 'Пред.отч_разрез МО_ГП'!B:AA, 5, FALSE)</f>
        <v>#N/A</v>
      </c>
      <c r="Z443" s="46" t="e">
        <f>H443-G443-VLOOKUP(B443, 'Пред.отч_разрез МО_ГП'!B:AA, 7, FALSE)</f>
        <v>#N/A</v>
      </c>
      <c r="AA443" s="46" t="e">
        <f>J443-I443-VLOOKUP(B443, 'Пред.отч_разрез МО_ГП'!B:AA, 9, FALSE)</f>
        <v>#N/A</v>
      </c>
      <c r="AB443" s="81" t="e">
        <f>L443-K443-VLOOKUP(B443, 'Пред.отч_разрез МО_ГП'!B:AA, 11, FALSE)</f>
        <v>#N/A</v>
      </c>
      <c r="AC443" s="81" t="e">
        <f>N443-M443-VLOOKUP(B443, 'Пред.отч_разрез МО_ГП'!B:AA, 13, FALSE)</f>
        <v>#N/A</v>
      </c>
      <c r="AD443" s="81" t="e">
        <f>O443-VLOOKUP(B443, 'Пред.отч_разрез МО_ГП'!B:AA, 14, FALSE)</f>
        <v>#N/A</v>
      </c>
      <c r="AE443" s="81" t="e">
        <f>Q443-P443-VLOOKUP(B443, 'Пред.отч_разрез МО_ГП'!B:AA, 16, FALSE)</f>
        <v>#N/A</v>
      </c>
      <c r="AF443" s="81" t="e">
        <f>S443-R443-VLOOKUP(B443, 'Пред.отч_разрез МО_ГП'!B:AA, 18, FALSE)</f>
        <v>#N/A</v>
      </c>
      <c r="AG443" s="81" t="e">
        <f>U443-T443-VLOOKUP(B443, 'Пред.отч_разрез МО_ГП'!B:AA, 20, FALSE)</f>
        <v>#N/A</v>
      </c>
    </row>
    <row r="444" spans="1:33" ht="15" customHeight="1" x14ac:dyDescent="0.25">
      <c r="A444" s="22">
        <v>438</v>
      </c>
      <c r="B444" s="31"/>
      <c r="C444" s="47"/>
      <c r="D444" s="47"/>
      <c r="E444" s="47"/>
      <c r="F444" s="47"/>
      <c r="G444" s="47"/>
      <c r="H444" s="47"/>
      <c r="I444" s="47"/>
      <c r="J444" s="47"/>
      <c r="K444" s="47"/>
      <c r="L444" s="47"/>
      <c r="M444" s="47"/>
      <c r="N444" s="47"/>
      <c r="O444" s="47"/>
      <c r="P444" s="47"/>
      <c r="Q444" s="47"/>
      <c r="R444" s="47"/>
      <c r="S444" s="47"/>
      <c r="T444" s="47"/>
      <c r="U444" s="47"/>
      <c r="W444" s="22">
        <f t="shared" si="7"/>
        <v>0</v>
      </c>
      <c r="X444" s="46" t="e">
        <f>D444-C444-VLOOKUP(B444, 'Пред.отч_разрез МО_ГП'!B:AA, 3, FALSE)</f>
        <v>#N/A</v>
      </c>
      <c r="Y444" s="46" t="e">
        <f>F444-E444-VLOOKUP(B444, 'Пред.отч_разрез МО_ГП'!B:AA, 5, FALSE)</f>
        <v>#N/A</v>
      </c>
      <c r="Z444" s="46" t="e">
        <f>H444-G444-VLOOKUP(B444, 'Пред.отч_разрез МО_ГП'!B:AA, 7, FALSE)</f>
        <v>#N/A</v>
      </c>
      <c r="AA444" s="46" t="e">
        <f>J444-I444-VLOOKUP(B444, 'Пред.отч_разрез МО_ГП'!B:AA, 9, FALSE)</f>
        <v>#N/A</v>
      </c>
      <c r="AB444" s="81" t="e">
        <f>L444-K444-VLOOKUP(B444, 'Пред.отч_разрез МО_ГП'!B:AA, 11, FALSE)</f>
        <v>#N/A</v>
      </c>
      <c r="AC444" s="81" t="e">
        <f>N444-M444-VLOOKUP(B444, 'Пред.отч_разрез МО_ГП'!B:AA, 13, FALSE)</f>
        <v>#N/A</v>
      </c>
      <c r="AD444" s="81" t="e">
        <f>O444-VLOOKUP(B444, 'Пред.отч_разрез МО_ГП'!B:AA, 14, FALSE)</f>
        <v>#N/A</v>
      </c>
      <c r="AE444" s="81" t="e">
        <f>Q444-P444-VLOOKUP(B444, 'Пред.отч_разрез МО_ГП'!B:AA, 16, FALSE)</f>
        <v>#N/A</v>
      </c>
      <c r="AF444" s="81" t="e">
        <f>S444-R444-VLOOKUP(B444, 'Пред.отч_разрез МО_ГП'!B:AA, 18, FALSE)</f>
        <v>#N/A</v>
      </c>
      <c r="AG444" s="81" t="e">
        <f>U444-T444-VLOOKUP(B444, 'Пред.отч_разрез МО_ГП'!B:AA, 20, FALSE)</f>
        <v>#N/A</v>
      </c>
    </row>
    <row r="445" spans="1:33" ht="15" customHeight="1" x14ac:dyDescent="0.25">
      <c r="A445" s="22">
        <v>439</v>
      </c>
      <c r="B445" s="31"/>
      <c r="C445" s="47"/>
      <c r="D445" s="47"/>
      <c r="E445" s="47"/>
      <c r="F445" s="47"/>
      <c r="G445" s="47"/>
      <c r="H445" s="47"/>
      <c r="I445" s="47"/>
      <c r="J445" s="47"/>
      <c r="K445" s="47"/>
      <c r="L445" s="47"/>
      <c r="M445" s="47"/>
      <c r="N445" s="47"/>
      <c r="O445" s="47"/>
      <c r="P445" s="47"/>
      <c r="Q445" s="47"/>
      <c r="R445" s="47"/>
      <c r="S445" s="47"/>
      <c r="T445" s="47"/>
      <c r="U445" s="47"/>
      <c r="W445" s="22">
        <f t="shared" si="7"/>
        <v>0</v>
      </c>
      <c r="X445" s="46" t="e">
        <f>D445-C445-VLOOKUP(B445, 'Пред.отч_разрез МО_ГП'!B:AA, 3, FALSE)</f>
        <v>#N/A</v>
      </c>
      <c r="Y445" s="46" t="e">
        <f>F445-E445-VLOOKUP(B445, 'Пред.отч_разрез МО_ГП'!B:AA, 5, FALSE)</f>
        <v>#N/A</v>
      </c>
      <c r="Z445" s="46" t="e">
        <f>H445-G445-VLOOKUP(B445, 'Пред.отч_разрез МО_ГП'!B:AA, 7, FALSE)</f>
        <v>#N/A</v>
      </c>
      <c r="AA445" s="46" t="e">
        <f>J445-I445-VLOOKUP(B445, 'Пред.отч_разрез МО_ГП'!B:AA, 9, FALSE)</f>
        <v>#N/A</v>
      </c>
      <c r="AB445" s="81" t="e">
        <f>L445-K445-VLOOKUP(B445, 'Пред.отч_разрез МО_ГП'!B:AA, 11, FALSE)</f>
        <v>#N/A</v>
      </c>
      <c r="AC445" s="81" t="e">
        <f>N445-M445-VLOOKUP(B445, 'Пред.отч_разрез МО_ГП'!B:AA, 13, FALSE)</f>
        <v>#N/A</v>
      </c>
      <c r="AD445" s="81" t="e">
        <f>O445-VLOOKUP(B445, 'Пред.отч_разрез МО_ГП'!B:AA, 14, FALSE)</f>
        <v>#N/A</v>
      </c>
      <c r="AE445" s="81" t="e">
        <f>Q445-P445-VLOOKUP(B445, 'Пред.отч_разрез МО_ГП'!B:AA, 16, FALSE)</f>
        <v>#N/A</v>
      </c>
      <c r="AF445" s="81" t="e">
        <f>S445-R445-VLOOKUP(B445, 'Пред.отч_разрез МО_ГП'!B:AA, 18, FALSE)</f>
        <v>#N/A</v>
      </c>
      <c r="AG445" s="81" t="e">
        <f>U445-T445-VLOOKUP(B445, 'Пред.отч_разрез МО_ГП'!B:AA, 20, FALSE)</f>
        <v>#N/A</v>
      </c>
    </row>
    <row r="446" spans="1:33" ht="15" customHeight="1" x14ac:dyDescent="0.25">
      <c r="A446" s="22">
        <v>440</v>
      </c>
      <c r="B446" s="31"/>
      <c r="C446" s="47"/>
      <c r="D446" s="47"/>
      <c r="E446" s="47"/>
      <c r="F446" s="47"/>
      <c r="G446" s="47"/>
      <c r="H446" s="47"/>
      <c r="I446" s="47"/>
      <c r="J446" s="47"/>
      <c r="K446" s="47"/>
      <c r="L446" s="47"/>
      <c r="M446" s="47"/>
      <c r="N446" s="47"/>
      <c r="O446" s="47"/>
      <c r="P446" s="47"/>
      <c r="Q446" s="47"/>
      <c r="R446" s="47"/>
      <c r="S446" s="47"/>
      <c r="T446" s="47"/>
      <c r="U446" s="47"/>
      <c r="W446" s="22">
        <f t="shared" si="7"/>
        <v>0</v>
      </c>
      <c r="X446" s="46" t="e">
        <f>D446-C446-VLOOKUP(B446, 'Пред.отч_разрез МО_ГП'!B:AA, 3, FALSE)</f>
        <v>#N/A</v>
      </c>
      <c r="Y446" s="46" t="e">
        <f>F446-E446-VLOOKUP(B446, 'Пред.отч_разрез МО_ГП'!B:AA, 5, FALSE)</f>
        <v>#N/A</v>
      </c>
      <c r="Z446" s="46" t="e">
        <f>H446-G446-VLOOKUP(B446, 'Пред.отч_разрез МО_ГП'!B:AA, 7, FALSE)</f>
        <v>#N/A</v>
      </c>
      <c r="AA446" s="46" t="e">
        <f>J446-I446-VLOOKUP(B446, 'Пред.отч_разрез МО_ГП'!B:AA, 9, FALSE)</f>
        <v>#N/A</v>
      </c>
      <c r="AB446" s="81" t="e">
        <f>L446-K446-VLOOKUP(B446, 'Пред.отч_разрез МО_ГП'!B:AA, 11, FALSE)</f>
        <v>#N/A</v>
      </c>
      <c r="AC446" s="81" t="e">
        <f>N446-M446-VLOOKUP(B446, 'Пред.отч_разрез МО_ГП'!B:AA, 13, FALSE)</f>
        <v>#N/A</v>
      </c>
      <c r="AD446" s="81" t="e">
        <f>O446-VLOOKUP(B446, 'Пред.отч_разрез МО_ГП'!B:AA, 14, FALSE)</f>
        <v>#N/A</v>
      </c>
      <c r="AE446" s="81" t="e">
        <f>Q446-P446-VLOOKUP(B446, 'Пред.отч_разрез МО_ГП'!B:AA, 16, FALSE)</f>
        <v>#N/A</v>
      </c>
      <c r="AF446" s="81" t="e">
        <f>S446-R446-VLOOKUP(B446, 'Пред.отч_разрез МО_ГП'!B:AA, 18, FALSE)</f>
        <v>#N/A</v>
      </c>
      <c r="AG446" s="81" t="e">
        <f>U446-T446-VLOOKUP(B446, 'Пред.отч_разрез МО_ГП'!B:AA, 20, FALSE)</f>
        <v>#N/A</v>
      </c>
    </row>
    <row r="447" spans="1:33" ht="15" customHeight="1" x14ac:dyDescent="0.25">
      <c r="A447" s="22">
        <v>441</v>
      </c>
      <c r="B447" s="31"/>
      <c r="C447" s="47"/>
      <c r="D447" s="47"/>
      <c r="E447" s="47"/>
      <c r="F447" s="47"/>
      <c r="G447" s="47"/>
      <c r="H447" s="47"/>
      <c r="I447" s="47"/>
      <c r="J447" s="47"/>
      <c r="K447" s="47"/>
      <c r="L447" s="47"/>
      <c r="M447" s="47"/>
      <c r="N447" s="47"/>
      <c r="O447" s="47"/>
      <c r="P447" s="47"/>
      <c r="Q447" s="47"/>
      <c r="R447" s="47"/>
      <c r="S447" s="47"/>
      <c r="T447" s="47"/>
      <c r="U447" s="47"/>
      <c r="W447" s="22">
        <f t="shared" si="7"/>
        <v>0</v>
      </c>
      <c r="X447" s="46" t="e">
        <f>D447-C447-VLOOKUP(B447, 'Пред.отч_разрез МО_ГП'!B:AA, 3, FALSE)</f>
        <v>#N/A</v>
      </c>
      <c r="Y447" s="46" t="e">
        <f>F447-E447-VLOOKUP(B447, 'Пред.отч_разрез МО_ГП'!B:AA, 5, FALSE)</f>
        <v>#N/A</v>
      </c>
      <c r="Z447" s="46" t="e">
        <f>H447-G447-VLOOKUP(B447, 'Пред.отч_разрез МО_ГП'!B:AA, 7, FALSE)</f>
        <v>#N/A</v>
      </c>
      <c r="AA447" s="46" t="e">
        <f>J447-I447-VLOOKUP(B447, 'Пред.отч_разрез МО_ГП'!B:AA, 9, FALSE)</f>
        <v>#N/A</v>
      </c>
      <c r="AB447" s="81" t="e">
        <f>L447-K447-VLOOKUP(B447, 'Пред.отч_разрез МО_ГП'!B:AA, 11, FALSE)</f>
        <v>#N/A</v>
      </c>
      <c r="AC447" s="81" t="e">
        <f>N447-M447-VLOOKUP(B447, 'Пред.отч_разрез МО_ГП'!B:AA, 13, FALSE)</f>
        <v>#N/A</v>
      </c>
      <c r="AD447" s="81" t="e">
        <f>O447-VLOOKUP(B447, 'Пред.отч_разрез МО_ГП'!B:AA, 14, FALSE)</f>
        <v>#N/A</v>
      </c>
      <c r="AE447" s="81" t="e">
        <f>Q447-P447-VLOOKUP(B447, 'Пред.отч_разрез МО_ГП'!B:AA, 16, FALSE)</f>
        <v>#N/A</v>
      </c>
      <c r="AF447" s="81" t="e">
        <f>S447-R447-VLOOKUP(B447, 'Пред.отч_разрез МО_ГП'!B:AA, 18, FALSE)</f>
        <v>#N/A</v>
      </c>
      <c r="AG447" s="81" t="e">
        <f>U447-T447-VLOOKUP(B447, 'Пред.отч_разрез МО_ГП'!B:AA, 20, FALSE)</f>
        <v>#N/A</v>
      </c>
    </row>
    <row r="448" spans="1:33" ht="15" customHeight="1" x14ac:dyDescent="0.25">
      <c r="A448" s="22">
        <v>442</v>
      </c>
      <c r="B448" s="31"/>
      <c r="C448" s="47"/>
      <c r="D448" s="47"/>
      <c r="E448" s="47"/>
      <c r="F448" s="47"/>
      <c r="G448" s="47"/>
      <c r="H448" s="47"/>
      <c r="I448" s="47"/>
      <c r="J448" s="47"/>
      <c r="K448" s="47"/>
      <c r="L448" s="47"/>
      <c r="M448" s="47"/>
      <c r="N448" s="47"/>
      <c r="O448" s="47"/>
      <c r="P448" s="47"/>
      <c r="Q448" s="47"/>
      <c r="R448" s="47"/>
      <c r="S448" s="47"/>
      <c r="T448" s="47"/>
      <c r="U448" s="47"/>
      <c r="W448" s="22">
        <f t="shared" si="7"/>
        <v>0</v>
      </c>
      <c r="X448" s="46" t="e">
        <f>D448-C448-VLOOKUP(B448, 'Пред.отч_разрез МО_ГП'!B:AA, 3, FALSE)</f>
        <v>#N/A</v>
      </c>
      <c r="Y448" s="46" t="e">
        <f>F448-E448-VLOOKUP(B448, 'Пред.отч_разрез МО_ГП'!B:AA, 5, FALSE)</f>
        <v>#N/A</v>
      </c>
      <c r="Z448" s="46" t="e">
        <f>H448-G448-VLOOKUP(B448, 'Пред.отч_разрез МО_ГП'!B:AA, 7, FALSE)</f>
        <v>#N/A</v>
      </c>
      <c r="AA448" s="46" t="e">
        <f>J448-I448-VLOOKUP(B448, 'Пред.отч_разрез МО_ГП'!B:AA, 9, FALSE)</f>
        <v>#N/A</v>
      </c>
      <c r="AB448" s="81" t="e">
        <f>L448-K448-VLOOKUP(B448, 'Пред.отч_разрез МО_ГП'!B:AA, 11, FALSE)</f>
        <v>#N/A</v>
      </c>
      <c r="AC448" s="81" t="e">
        <f>N448-M448-VLOOKUP(B448, 'Пред.отч_разрез МО_ГП'!B:AA, 13, FALSE)</f>
        <v>#N/A</v>
      </c>
      <c r="AD448" s="81" t="e">
        <f>O448-VLOOKUP(B448, 'Пред.отч_разрез МО_ГП'!B:AA, 14, FALSE)</f>
        <v>#N/A</v>
      </c>
      <c r="AE448" s="81" t="e">
        <f>Q448-P448-VLOOKUP(B448, 'Пред.отч_разрез МО_ГП'!B:AA, 16, FALSE)</f>
        <v>#N/A</v>
      </c>
      <c r="AF448" s="81" t="e">
        <f>S448-R448-VLOOKUP(B448, 'Пред.отч_разрез МО_ГП'!B:AA, 18, FALSE)</f>
        <v>#N/A</v>
      </c>
      <c r="AG448" s="81" t="e">
        <f>U448-T448-VLOOKUP(B448, 'Пред.отч_разрез МО_ГП'!B:AA, 20, FALSE)</f>
        <v>#N/A</v>
      </c>
    </row>
    <row r="449" spans="1:33" ht="15" customHeight="1" x14ac:dyDescent="0.25">
      <c r="A449" s="22">
        <v>443</v>
      </c>
      <c r="B449" s="31"/>
      <c r="C449" s="47"/>
      <c r="D449" s="47"/>
      <c r="E449" s="47"/>
      <c r="F449" s="47"/>
      <c r="G449" s="47"/>
      <c r="H449" s="47"/>
      <c r="I449" s="47"/>
      <c r="J449" s="47"/>
      <c r="K449" s="47"/>
      <c r="L449" s="47"/>
      <c r="M449" s="47"/>
      <c r="N449" s="47"/>
      <c r="O449" s="47"/>
      <c r="P449" s="47"/>
      <c r="Q449" s="47"/>
      <c r="R449" s="47"/>
      <c r="S449" s="47"/>
      <c r="T449" s="47"/>
      <c r="U449" s="47"/>
      <c r="W449" s="22">
        <f t="shared" si="7"/>
        <v>0</v>
      </c>
      <c r="X449" s="46" t="e">
        <f>D449-C449-VLOOKUP(B449, 'Пред.отч_разрез МО_ГП'!B:AA, 3, FALSE)</f>
        <v>#N/A</v>
      </c>
      <c r="Y449" s="46" t="e">
        <f>F449-E449-VLOOKUP(B449, 'Пред.отч_разрез МО_ГП'!B:AA, 5, FALSE)</f>
        <v>#N/A</v>
      </c>
      <c r="Z449" s="46" t="e">
        <f>H449-G449-VLOOKUP(B449, 'Пред.отч_разрез МО_ГП'!B:AA, 7, FALSE)</f>
        <v>#N/A</v>
      </c>
      <c r="AA449" s="46" t="e">
        <f>J449-I449-VLOOKUP(B449, 'Пред.отч_разрез МО_ГП'!B:AA, 9, FALSE)</f>
        <v>#N/A</v>
      </c>
      <c r="AB449" s="81" t="e">
        <f>L449-K449-VLOOKUP(B449, 'Пред.отч_разрез МО_ГП'!B:AA, 11, FALSE)</f>
        <v>#N/A</v>
      </c>
      <c r="AC449" s="81" t="e">
        <f>N449-M449-VLOOKUP(B449, 'Пред.отч_разрез МО_ГП'!B:AA, 13, FALSE)</f>
        <v>#N/A</v>
      </c>
      <c r="AD449" s="81" t="e">
        <f>O449-VLOOKUP(B449, 'Пред.отч_разрез МО_ГП'!B:AA, 14, FALSE)</f>
        <v>#N/A</v>
      </c>
      <c r="AE449" s="81" t="e">
        <f>Q449-P449-VLOOKUP(B449, 'Пред.отч_разрез МО_ГП'!B:AA, 16, FALSE)</f>
        <v>#N/A</v>
      </c>
      <c r="AF449" s="81" t="e">
        <f>S449-R449-VLOOKUP(B449, 'Пред.отч_разрез МО_ГП'!B:AA, 18, FALSE)</f>
        <v>#N/A</v>
      </c>
      <c r="AG449" s="81" t="e">
        <f>U449-T449-VLOOKUP(B449, 'Пред.отч_разрез МО_ГП'!B:AA, 20, FALSE)</f>
        <v>#N/A</v>
      </c>
    </row>
    <row r="450" spans="1:33" ht="15" customHeight="1" x14ac:dyDescent="0.25">
      <c r="A450" s="22">
        <v>444</v>
      </c>
      <c r="B450" s="31"/>
      <c r="C450" s="47"/>
      <c r="D450" s="47"/>
      <c r="E450" s="47"/>
      <c r="F450" s="47"/>
      <c r="G450" s="47"/>
      <c r="H450" s="47"/>
      <c r="I450" s="47"/>
      <c r="J450" s="47"/>
      <c r="K450" s="47"/>
      <c r="L450" s="47"/>
      <c r="M450" s="47"/>
      <c r="N450" s="47"/>
      <c r="O450" s="47"/>
      <c r="P450" s="47"/>
      <c r="Q450" s="47"/>
      <c r="R450" s="47"/>
      <c r="S450" s="47"/>
      <c r="T450" s="47"/>
      <c r="U450" s="47"/>
      <c r="W450" s="22">
        <f t="shared" si="7"/>
        <v>0</v>
      </c>
      <c r="X450" s="46" t="e">
        <f>D450-C450-VLOOKUP(B450, 'Пред.отч_разрез МО_ГП'!B:AA, 3, FALSE)</f>
        <v>#N/A</v>
      </c>
      <c r="Y450" s="46" t="e">
        <f>F450-E450-VLOOKUP(B450, 'Пред.отч_разрез МО_ГП'!B:AA, 5, FALSE)</f>
        <v>#N/A</v>
      </c>
      <c r="Z450" s="46" t="e">
        <f>H450-G450-VLOOKUP(B450, 'Пред.отч_разрез МО_ГП'!B:AA, 7, FALSE)</f>
        <v>#N/A</v>
      </c>
      <c r="AA450" s="46" t="e">
        <f>J450-I450-VLOOKUP(B450, 'Пред.отч_разрез МО_ГП'!B:AA, 9, FALSE)</f>
        <v>#N/A</v>
      </c>
      <c r="AB450" s="81" t="e">
        <f>L450-K450-VLOOKUP(B450, 'Пред.отч_разрез МО_ГП'!B:AA, 11, FALSE)</f>
        <v>#N/A</v>
      </c>
      <c r="AC450" s="81" t="e">
        <f>N450-M450-VLOOKUP(B450, 'Пред.отч_разрез МО_ГП'!B:AA, 13, FALSE)</f>
        <v>#N/A</v>
      </c>
      <c r="AD450" s="81" t="e">
        <f>O450-VLOOKUP(B450, 'Пред.отч_разрез МО_ГП'!B:AA, 14, FALSE)</f>
        <v>#N/A</v>
      </c>
      <c r="AE450" s="81" t="e">
        <f>Q450-P450-VLOOKUP(B450, 'Пред.отч_разрез МО_ГП'!B:AA, 16, FALSE)</f>
        <v>#N/A</v>
      </c>
      <c r="AF450" s="81" t="e">
        <f>S450-R450-VLOOKUP(B450, 'Пред.отч_разрез МО_ГП'!B:AA, 18, FALSE)</f>
        <v>#N/A</v>
      </c>
      <c r="AG450" s="81" t="e">
        <f>U450-T450-VLOOKUP(B450, 'Пред.отч_разрез МО_ГП'!B:AA, 20, FALSE)</f>
        <v>#N/A</v>
      </c>
    </row>
    <row r="451" spans="1:33" ht="15" customHeight="1" x14ac:dyDescent="0.25">
      <c r="A451" s="22">
        <v>445</v>
      </c>
      <c r="B451" s="31"/>
      <c r="C451" s="47"/>
      <c r="D451" s="47"/>
      <c r="E451" s="47"/>
      <c r="F451" s="47"/>
      <c r="G451" s="47"/>
      <c r="H451" s="47"/>
      <c r="I451" s="47"/>
      <c r="J451" s="47"/>
      <c r="K451" s="47"/>
      <c r="L451" s="47"/>
      <c r="M451" s="47"/>
      <c r="N451" s="47"/>
      <c r="O451" s="47"/>
      <c r="P451" s="47"/>
      <c r="Q451" s="47"/>
      <c r="R451" s="47"/>
      <c r="S451" s="47"/>
      <c r="T451" s="47"/>
      <c r="U451" s="47"/>
      <c r="W451" s="22">
        <f t="shared" si="7"/>
        <v>0</v>
      </c>
      <c r="X451" s="46" t="e">
        <f>D451-C451-VLOOKUP(B451, 'Пред.отч_разрез МО_ГП'!B:AA, 3, FALSE)</f>
        <v>#N/A</v>
      </c>
      <c r="Y451" s="46" t="e">
        <f>F451-E451-VLOOKUP(B451, 'Пред.отч_разрез МО_ГП'!B:AA, 5, FALSE)</f>
        <v>#N/A</v>
      </c>
      <c r="Z451" s="46" t="e">
        <f>H451-G451-VLOOKUP(B451, 'Пред.отч_разрез МО_ГП'!B:AA, 7, FALSE)</f>
        <v>#N/A</v>
      </c>
      <c r="AA451" s="46" t="e">
        <f>J451-I451-VLOOKUP(B451, 'Пред.отч_разрез МО_ГП'!B:AA, 9, FALSE)</f>
        <v>#N/A</v>
      </c>
      <c r="AB451" s="81" t="e">
        <f>L451-K451-VLOOKUP(B451, 'Пред.отч_разрез МО_ГП'!B:AA, 11, FALSE)</f>
        <v>#N/A</v>
      </c>
      <c r="AC451" s="81" t="e">
        <f>N451-M451-VLOOKUP(B451, 'Пред.отч_разрез МО_ГП'!B:AA, 13, FALSE)</f>
        <v>#N/A</v>
      </c>
      <c r="AD451" s="81" t="e">
        <f>O451-VLOOKUP(B451, 'Пред.отч_разрез МО_ГП'!B:AA, 14, FALSE)</f>
        <v>#N/A</v>
      </c>
      <c r="AE451" s="81" t="e">
        <f>Q451-P451-VLOOKUP(B451, 'Пред.отч_разрез МО_ГП'!B:AA, 16, FALSE)</f>
        <v>#N/A</v>
      </c>
      <c r="AF451" s="81" t="e">
        <f>S451-R451-VLOOKUP(B451, 'Пред.отч_разрез МО_ГП'!B:AA, 18, FALSE)</f>
        <v>#N/A</v>
      </c>
      <c r="AG451" s="81" t="e">
        <f>U451-T451-VLOOKUP(B451, 'Пред.отч_разрез МО_ГП'!B:AA, 20, FALSE)</f>
        <v>#N/A</v>
      </c>
    </row>
    <row r="452" spans="1:33" ht="15" customHeight="1" x14ac:dyDescent="0.25">
      <c r="A452" s="22">
        <v>446</v>
      </c>
      <c r="B452" s="31"/>
      <c r="C452" s="47"/>
      <c r="D452" s="47"/>
      <c r="E452" s="47"/>
      <c r="F452" s="47"/>
      <c r="G452" s="47"/>
      <c r="H452" s="47"/>
      <c r="I452" s="47"/>
      <c r="J452" s="47"/>
      <c r="K452" s="47"/>
      <c r="L452" s="47"/>
      <c r="M452" s="47"/>
      <c r="N452" s="47"/>
      <c r="O452" s="47"/>
      <c r="P452" s="47"/>
      <c r="Q452" s="47"/>
      <c r="R452" s="47"/>
      <c r="S452" s="47"/>
      <c r="T452" s="47"/>
      <c r="U452" s="47"/>
      <c r="W452" s="22">
        <f t="shared" si="7"/>
        <v>0</v>
      </c>
      <c r="X452" s="46" t="e">
        <f>D452-C452-VLOOKUP(B452, 'Пред.отч_разрез МО_ГП'!B:AA, 3, FALSE)</f>
        <v>#N/A</v>
      </c>
      <c r="Y452" s="46" t="e">
        <f>F452-E452-VLOOKUP(B452, 'Пред.отч_разрез МО_ГП'!B:AA, 5, FALSE)</f>
        <v>#N/A</v>
      </c>
      <c r="Z452" s="46" t="e">
        <f>H452-G452-VLOOKUP(B452, 'Пред.отч_разрез МО_ГП'!B:AA, 7, FALSE)</f>
        <v>#N/A</v>
      </c>
      <c r="AA452" s="46" t="e">
        <f>J452-I452-VLOOKUP(B452, 'Пред.отч_разрез МО_ГП'!B:AA, 9, FALSE)</f>
        <v>#N/A</v>
      </c>
      <c r="AB452" s="81" t="e">
        <f>L452-K452-VLOOKUP(B452, 'Пред.отч_разрез МО_ГП'!B:AA, 11, FALSE)</f>
        <v>#N/A</v>
      </c>
      <c r="AC452" s="81" t="e">
        <f>N452-M452-VLOOKUP(B452, 'Пред.отч_разрез МО_ГП'!B:AA, 13, FALSE)</f>
        <v>#N/A</v>
      </c>
      <c r="AD452" s="81" t="e">
        <f>O452-VLOOKUP(B452, 'Пред.отч_разрез МО_ГП'!B:AA, 14, FALSE)</f>
        <v>#N/A</v>
      </c>
      <c r="AE452" s="81" t="e">
        <f>Q452-P452-VLOOKUP(B452, 'Пред.отч_разрез МО_ГП'!B:AA, 16, FALSE)</f>
        <v>#N/A</v>
      </c>
      <c r="AF452" s="81" t="e">
        <f>S452-R452-VLOOKUP(B452, 'Пред.отч_разрез МО_ГП'!B:AA, 18, FALSE)</f>
        <v>#N/A</v>
      </c>
      <c r="AG452" s="81" t="e">
        <f>U452-T452-VLOOKUP(B452, 'Пред.отч_разрез МО_ГП'!B:AA, 20, FALSE)</f>
        <v>#N/A</v>
      </c>
    </row>
    <row r="453" spans="1:33" ht="15" customHeight="1" x14ac:dyDescent="0.25">
      <c r="A453" s="22">
        <v>447</v>
      </c>
      <c r="B453" s="31"/>
      <c r="C453" s="47"/>
      <c r="D453" s="47"/>
      <c r="E453" s="47"/>
      <c r="F453" s="47"/>
      <c r="G453" s="47"/>
      <c r="H453" s="47"/>
      <c r="I453" s="47"/>
      <c r="J453" s="47"/>
      <c r="K453" s="47"/>
      <c r="L453" s="47"/>
      <c r="M453" s="47"/>
      <c r="N453" s="47"/>
      <c r="O453" s="47"/>
      <c r="P453" s="47"/>
      <c r="Q453" s="47"/>
      <c r="R453" s="47"/>
      <c r="S453" s="47"/>
      <c r="T453" s="47"/>
      <c r="U453" s="47"/>
      <c r="W453" s="22">
        <f t="shared" si="7"/>
        <v>0</v>
      </c>
      <c r="X453" s="46" t="e">
        <f>D453-C453-VLOOKUP(B453, 'Пред.отч_разрез МО_ГП'!B:AA, 3, FALSE)</f>
        <v>#N/A</v>
      </c>
      <c r="Y453" s="46" t="e">
        <f>F453-E453-VLOOKUP(B453, 'Пред.отч_разрез МО_ГП'!B:AA, 5, FALSE)</f>
        <v>#N/A</v>
      </c>
      <c r="Z453" s="46" t="e">
        <f>H453-G453-VLOOKUP(B453, 'Пред.отч_разрез МО_ГП'!B:AA, 7, FALSE)</f>
        <v>#N/A</v>
      </c>
      <c r="AA453" s="46" t="e">
        <f>J453-I453-VLOOKUP(B453, 'Пред.отч_разрез МО_ГП'!B:AA, 9, FALSE)</f>
        <v>#N/A</v>
      </c>
      <c r="AB453" s="81" t="e">
        <f>L453-K453-VLOOKUP(B453, 'Пред.отч_разрез МО_ГП'!B:AA, 11, FALSE)</f>
        <v>#N/A</v>
      </c>
      <c r="AC453" s="81" t="e">
        <f>N453-M453-VLOOKUP(B453, 'Пред.отч_разрез МО_ГП'!B:AA, 13, FALSE)</f>
        <v>#N/A</v>
      </c>
      <c r="AD453" s="81" t="e">
        <f>O453-VLOOKUP(B453, 'Пред.отч_разрез МО_ГП'!B:AA, 14, FALSE)</f>
        <v>#N/A</v>
      </c>
      <c r="AE453" s="81" t="e">
        <f>Q453-P453-VLOOKUP(B453, 'Пред.отч_разрез МО_ГП'!B:AA, 16, FALSE)</f>
        <v>#N/A</v>
      </c>
      <c r="AF453" s="81" t="e">
        <f>S453-R453-VLOOKUP(B453, 'Пред.отч_разрез МО_ГП'!B:AA, 18, FALSE)</f>
        <v>#N/A</v>
      </c>
      <c r="AG453" s="81" t="e">
        <f>U453-T453-VLOOKUP(B453, 'Пред.отч_разрез МО_ГП'!B:AA, 20, FALSE)</f>
        <v>#N/A</v>
      </c>
    </row>
    <row r="454" spans="1:33" ht="15" customHeight="1" x14ac:dyDescent="0.25">
      <c r="A454" s="22">
        <v>448</v>
      </c>
      <c r="B454" s="31"/>
      <c r="C454" s="47"/>
      <c r="D454" s="47"/>
      <c r="E454" s="47"/>
      <c r="F454" s="47"/>
      <c r="G454" s="47"/>
      <c r="H454" s="47"/>
      <c r="I454" s="47"/>
      <c r="J454" s="47"/>
      <c r="K454" s="47"/>
      <c r="L454" s="47"/>
      <c r="M454" s="47"/>
      <c r="N454" s="47"/>
      <c r="O454" s="47"/>
      <c r="P454" s="47"/>
      <c r="Q454" s="47"/>
      <c r="R454" s="47"/>
      <c r="S454" s="47"/>
      <c r="T454" s="47"/>
      <c r="U454" s="47"/>
      <c r="W454" s="22">
        <f t="shared" si="7"/>
        <v>0</v>
      </c>
      <c r="X454" s="46" t="e">
        <f>D454-C454-VLOOKUP(B454, 'Пред.отч_разрез МО_ГП'!B:AA, 3, FALSE)</f>
        <v>#N/A</v>
      </c>
      <c r="Y454" s="46" t="e">
        <f>F454-E454-VLOOKUP(B454, 'Пред.отч_разрез МО_ГП'!B:AA, 5, FALSE)</f>
        <v>#N/A</v>
      </c>
      <c r="Z454" s="46" t="e">
        <f>H454-G454-VLOOKUP(B454, 'Пред.отч_разрез МО_ГП'!B:AA, 7, FALSE)</f>
        <v>#N/A</v>
      </c>
      <c r="AA454" s="46" t="e">
        <f>J454-I454-VLOOKUP(B454, 'Пред.отч_разрез МО_ГП'!B:AA, 9, FALSE)</f>
        <v>#N/A</v>
      </c>
      <c r="AB454" s="81" t="e">
        <f>L454-K454-VLOOKUP(B454, 'Пред.отч_разрез МО_ГП'!B:AA, 11, FALSE)</f>
        <v>#N/A</v>
      </c>
      <c r="AC454" s="81" t="e">
        <f>N454-M454-VLOOKUP(B454, 'Пред.отч_разрез МО_ГП'!B:AA, 13, FALSE)</f>
        <v>#N/A</v>
      </c>
      <c r="AD454" s="81" t="e">
        <f>O454-VLOOKUP(B454, 'Пред.отч_разрез МО_ГП'!B:AA, 14, FALSE)</f>
        <v>#N/A</v>
      </c>
      <c r="AE454" s="81" t="e">
        <f>Q454-P454-VLOOKUP(B454, 'Пред.отч_разрез МО_ГП'!B:AA, 16, FALSE)</f>
        <v>#N/A</v>
      </c>
      <c r="AF454" s="81" t="e">
        <f>S454-R454-VLOOKUP(B454, 'Пред.отч_разрез МО_ГП'!B:AA, 18, FALSE)</f>
        <v>#N/A</v>
      </c>
      <c r="AG454" s="81" t="e">
        <f>U454-T454-VLOOKUP(B454, 'Пред.отч_разрез МО_ГП'!B:AA, 20, FALSE)</f>
        <v>#N/A</v>
      </c>
    </row>
    <row r="455" spans="1:33" ht="15" customHeight="1" x14ac:dyDescent="0.25">
      <c r="A455" s="22">
        <v>449</v>
      </c>
      <c r="B455" s="31"/>
      <c r="C455" s="47"/>
      <c r="D455" s="47"/>
      <c r="E455" s="47"/>
      <c r="F455" s="47"/>
      <c r="G455" s="47"/>
      <c r="H455" s="47"/>
      <c r="I455" s="47"/>
      <c r="J455" s="47"/>
      <c r="K455" s="47"/>
      <c r="L455" s="47"/>
      <c r="M455" s="47"/>
      <c r="N455" s="47"/>
      <c r="O455" s="47"/>
      <c r="P455" s="47"/>
      <c r="Q455" s="47"/>
      <c r="R455" s="47"/>
      <c r="S455" s="47"/>
      <c r="T455" s="47"/>
      <c r="U455" s="47"/>
      <c r="W455" s="22">
        <f t="shared" si="7"/>
        <v>0</v>
      </c>
      <c r="X455" s="46" t="e">
        <f>D455-C455-VLOOKUP(B455, 'Пред.отч_разрез МО_ГП'!B:AA, 3, FALSE)</f>
        <v>#N/A</v>
      </c>
      <c r="Y455" s="46" t="e">
        <f>F455-E455-VLOOKUP(B455, 'Пред.отч_разрез МО_ГП'!B:AA, 5, FALSE)</f>
        <v>#N/A</v>
      </c>
      <c r="Z455" s="46" t="e">
        <f>H455-G455-VLOOKUP(B455, 'Пред.отч_разрез МО_ГП'!B:AA, 7, FALSE)</f>
        <v>#N/A</v>
      </c>
      <c r="AA455" s="46" t="e">
        <f>J455-I455-VLOOKUP(B455, 'Пред.отч_разрез МО_ГП'!B:AA, 9, FALSE)</f>
        <v>#N/A</v>
      </c>
      <c r="AB455" s="81" t="e">
        <f>L455-K455-VLOOKUP(B455, 'Пред.отч_разрез МО_ГП'!B:AA, 11, FALSE)</f>
        <v>#N/A</v>
      </c>
      <c r="AC455" s="81" t="e">
        <f>N455-M455-VLOOKUP(B455, 'Пред.отч_разрез МО_ГП'!B:AA, 13, FALSE)</f>
        <v>#N/A</v>
      </c>
      <c r="AD455" s="81" t="e">
        <f>O455-VLOOKUP(B455, 'Пред.отч_разрез МО_ГП'!B:AA, 14, FALSE)</f>
        <v>#N/A</v>
      </c>
      <c r="AE455" s="81" t="e">
        <f>Q455-P455-VLOOKUP(B455, 'Пред.отч_разрез МО_ГП'!B:AA, 16, FALSE)</f>
        <v>#N/A</v>
      </c>
      <c r="AF455" s="81" t="e">
        <f>S455-R455-VLOOKUP(B455, 'Пред.отч_разрез МО_ГП'!B:AA, 18, FALSE)</f>
        <v>#N/A</v>
      </c>
      <c r="AG455" s="81" t="e">
        <f>U455-T455-VLOOKUP(B455, 'Пред.отч_разрез МО_ГП'!B:AA, 20, FALSE)</f>
        <v>#N/A</v>
      </c>
    </row>
    <row r="456" spans="1:33" ht="15" customHeight="1" x14ac:dyDescent="0.25">
      <c r="A456" s="22">
        <v>450</v>
      </c>
      <c r="B456" s="31"/>
      <c r="C456" s="47"/>
      <c r="D456" s="47"/>
      <c r="E456" s="47"/>
      <c r="F456" s="47"/>
      <c r="G456" s="47"/>
      <c r="H456" s="47"/>
      <c r="I456" s="47"/>
      <c r="J456" s="47"/>
      <c r="K456" s="47"/>
      <c r="L456" s="47"/>
      <c r="M456" s="47"/>
      <c r="N456" s="47"/>
      <c r="O456" s="47"/>
      <c r="P456" s="47"/>
      <c r="Q456" s="47"/>
      <c r="R456" s="47"/>
      <c r="S456" s="47"/>
      <c r="T456" s="47"/>
      <c r="U456" s="47"/>
      <c r="W456" s="22">
        <f t="shared" ref="W456:W500" si="8">B456</f>
        <v>0</v>
      </c>
      <c r="X456" s="46" t="e">
        <f>D456-C456-VLOOKUP(B456, 'Пред.отч_разрез МО_ГП'!B:AA, 3, FALSE)</f>
        <v>#N/A</v>
      </c>
      <c r="Y456" s="46" t="e">
        <f>F456-E456-VLOOKUP(B456, 'Пред.отч_разрез МО_ГП'!B:AA, 5, FALSE)</f>
        <v>#N/A</v>
      </c>
      <c r="Z456" s="46" t="e">
        <f>H456-G456-VLOOKUP(B456, 'Пред.отч_разрез МО_ГП'!B:AA, 7, FALSE)</f>
        <v>#N/A</v>
      </c>
      <c r="AA456" s="46" t="e">
        <f>J456-I456-VLOOKUP(B456, 'Пред.отч_разрез МО_ГП'!B:AA, 9, FALSE)</f>
        <v>#N/A</v>
      </c>
      <c r="AB456" s="81" t="e">
        <f>L456-K456-VLOOKUP(B456, 'Пред.отч_разрез МО_ГП'!B:AA, 11, FALSE)</f>
        <v>#N/A</v>
      </c>
      <c r="AC456" s="81" t="e">
        <f>N456-M456-VLOOKUP(B456, 'Пред.отч_разрез МО_ГП'!B:AA, 13, FALSE)</f>
        <v>#N/A</v>
      </c>
      <c r="AD456" s="81" t="e">
        <f>O456-VLOOKUP(B456, 'Пред.отч_разрез МО_ГП'!B:AA, 14, FALSE)</f>
        <v>#N/A</v>
      </c>
      <c r="AE456" s="81" t="e">
        <f>Q456-P456-VLOOKUP(B456, 'Пред.отч_разрез МО_ГП'!B:AA, 16, FALSE)</f>
        <v>#N/A</v>
      </c>
      <c r="AF456" s="81" t="e">
        <f>S456-R456-VLOOKUP(B456, 'Пред.отч_разрез МО_ГП'!B:AA, 18, FALSE)</f>
        <v>#N/A</v>
      </c>
      <c r="AG456" s="81" t="e">
        <f>U456-T456-VLOOKUP(B456, 'Пред.отч_разрез МО_ГП'!B:AA, 20, FALSE)</f>
        <v>#N/A</v>
      </c>
    </row>
    <row r="457" spans="1:33" ht="15" customHeight="1" x14ac:dyDescent="0.25">
      <c r="A457" s="22">
        <v>451</v>
      </c>
      <c r="B457" s="31"/>
      <c r="C457" s="47"/>
      <c r="D457" s="47"/>
      <c r="E457" s="47"/>
      <c r="F457" s="47"/>
      <c r="G457" s="47"/>
      <c r="H457" s="47"/>
      <c r="I457" s="47"/>
      <c r="J457" s="47"/>
      <c r="K457" s="47"/>
      <c r="L457" s="47"/>
      <c r="M457" s="47"/>
      <c r="N457" s="47"/>
      <c r="O457" s="47"/>
      <c r="P457" s="47"/>
      <c r="Q457" s="47"/>
      <c r="R457" s="47"/>
      <c r="S457" s="47"/>
      <c r="T457" s="47"/>
      <c r="U457" s="47"/>
      <c r="W457" s="22">
        <f t="shared" si="8"/>
        <v>0</v>
      </c>
      <c r="X457" s="46" t="e">
        <f>D457-C457-VLOOKUP(B457, 'Пред.отч_разрез МО_ГП'!B:AA, 3, FALSE)</f>
        <v>#N/A</v>
      </c>
      <c r="Y457" s="46" t="e">
        <f>F457-E457-VLOOKUP(B457, 'Пред.отч_разрез МО_ГП'!B:AA, 5, FALSE)</f>
        <v>#N/A</v>
      </c>
      <c r="Z457" s="46" t="e">
        <f>H457-G457-VLOOKUP(B457, 'Пред.отч_разрез МО_ГП'!B:AA, 7, FALSE)</f>
        <v>#N/A</v>
      </c>
      <c r="AA457" s="46" t="e">
        <f>J457-I457-VLOOKUP(B457, 'Пред.отч_разрез МО_ГП'!B:AA, 9, FALSE)</f>
        <v>#N/A</v>
      </c>
      <c r="AB457" s="81" t="e">
        <f>L457-K457-VLOOKUP(B457, 'Пред.отч_разрез МО_ГП'!B:AA, 11, FALSE)</f>
        <v>#N/A</v>
      </c>
      <c r="AC457" s="81" t="e">
        <f>N457-M457-VLOOKUP(B457, 'Пред.отч_разрез МО_ГП'!B:AA, 13, FALSE)</f>
        <v>#N/A</v>
      </c>
      <c r="AD457" s="81" t="e">
        <f>O457-VLOOKUP(B457, 'Пред.отч_разрез МО_ГП'!B:AA, 14, FALSE)</f>
        <v>#N/A</v>
      </c>
      <c r="AE457" s="81" t="e">
        <f>Q457-P457-VLOOKUP(B457, 'Пред.отч_разрез МО_ГП'!B:AA, 16, FALSE)</f>
        <v>#N/A</v>
      </c>
      <c r="AF457" s="81" t="e">
        <f>S457-R457-VLOOKUP(B457, 'Пред.отч_разрез МО_ГП'!B:AA, 18, FALSE)</f>
        <v>#N/A</v>
      </c>
      <c r="AG457" s="81" t="e">
        <f>U457-T457-VLOOKUP(B457, 'Пред.отч_разрез МО_ГП'!B:AA, 20, FALSE)</f>
        <v>#N/A</v>
      </c>
    </row>
    <row r="458" spans="1:33" ht="15" customHeight="1" x14ac:dyDescent="0.25">
      <c r="A458" s="22">
        <v>452</v>
      </c>
      <c r="B458" s="31"/>
      <c r="C458" s="47"/>
      <c r="D458" s="47"/>
      <c r="E458" s="47"/>
      <c r="F458" s="47"/>
      <c r="G458" s="47"/>
      <c r="H458" s="47"/>
      <c r="I458" s="47"/>
      <c r="J458" s="47"/>
      <c r="K458" s="47"/>
      <c r="L458" s="47"/>
      <c r="M458" s="47"/>
      <c r="N458" s="47"/>
      <c r="O458" s="47"/>
      <c r="P458" s="47"/>
      <c r="Q458" s="47"/>
      <c r="R458" s="47"/>
      <c r="S458" s="47"/>
      <c r="T458" s="47"/>
      <c r="U458" s="47"/>
      <c r="W458" s="22">
        <f t="shared" si="8"/>
        <v>0</v>
      </c>
      <c r="X458" s="46" t="e">
        <f>D458-C458-VLOOKUP(B458, 'Пред.отч_разрез МО_ГП'!B:AA, 3, FALSE)</f>
        <v>#N/A</v>
      </c>
      <c r="Y458" s="46" t="e">
        <f>F458-E458-VLOOKUP(B458, 'Пред.отч_разрез МО_ГП'!B:AA, 5, FALSE)</f>
        <v>#N/A</v>
      </c>
      <c r="Z458" s="46" t="e">
        <f>H458-G458-VLOOKUP(B458, 'Пред.отч_разрез МО_ГП'!B:AA, 7, FALSE)</f>
        <v>#N/A</v>
      </c>
      <c r="AA458" s="46" t="e">
        <f>J458-I458-VLOOKUP(B458, 'Пред.отч_разрез МО_ГП'!B:AA, 9, FALSE)</f>
        <v>#N/A</v>
      </c>
      <c r="AB458" s="81" t="e">
        <f>L458-K458-VLOOKUP(B458, 'Пред.отч_разрез МО_ГП'!B:AA, 11, FALSE)</f>
        <v>#N/A</v>
      </c>
      <c r="AC458" s="81" t="e">
        <f>N458-M458-VLOOKUP(B458, 'Пред.отч_разрез МО_ГП'!B:AA, 13, FALSE)</f>
        <v>#N/A</v>
      </c>
      <c r="AD458" s="81" t="e">
        <f>O458-VLOOKUP(B458, 'Пред.отч_разрез МО_ГП'!B:AA, 14, FALSE)</f>
        <v>#N/A</v>
      </c>
      <c r="AE458" s="81" t="e">
        <f>Q458-P458-VLOOKUP(B458, 'Пред.отч_разрез МО_ГП'!B:AA, 16, FALSE)</f>
        <v>#N/A</v>
      </c>
      <c r="AF458" s="81" t="e">
        <f>S458-R458-VLOOKUP(B458, 'Пред.отч_разрез МО_ГП'!B:AA, 18, FALSE)</f>
        <v>#N/A</v>
      </c>
      <c r="AG458" s="81" t="e">
        <f>U458-T458-VLOOKUP(B458, 'Пред.отч_разрез МО_ГП'!B:AA, 20, FALSE)</f>
        <v>#N/A</v>
      </c>
    </row>
    <row r="459" spans="1:33" ht="15" customHeight="1" x14ac:dyDescent="0.25">
      <c r="A459" s="22">
        <v>453</v>
      </c>
      <c r="B459" s="31"/>
      <c r="C459" s="47"/>
      <c r="D459" s="47"/>
      <c r="E459" s="47"/>
      <c r="F459" s="47"/>
      <c r="G459" s="47"/>
      <c r="H459" s="47"/>
      <c r="I459" s="47"/>
      <c r="J459" s="47"/>
      <c r="K459" s="47"/>
      <c r="L459" s="47"/>
      <c r="M459" s="47"/>
      <c r="N459" s="47"/>
      <c r="O459" s="47"/>
      <c r="P459" s="47"/>
      <c r="Q459" s="47"/>
      <c r="R459" s="47"/>
      <c r="S459" s="47"/>
      <c r="T459" s="47"/>
      <c r="U459" s="47"/>
      <c r="W459" s="22">
        <f t="shared" si="8"/>
        <v>0</v>
      </c>
      <c r="X459" s="46" t="e">
        <f>D459-C459-VLOOKUP(B459, 'Пред.отч_разрез МО_ГП'!B:AA, 3, FALSE)</f>
        <v>#N/A</v>
      </c>
      <c r="Y459" s="46" t="e">
        <f>F459-E459-VLOOKUP(B459, 'Пред.отч_разрез МО_ГП'!B:AA, 5, FALSE)</f>
        <v>#N/A</v>
      </c>
      <c r="Z459" s="46" t="e">
        <f>H459-G459-VLOOKUP(B459, 'Пред.отч_разрез МО_ГП'!B:AA, 7, FALSE)</f>
        <v>#N/A</v>
      </c>
      <c r="AA459" s="46" t="e">
        <f>J459-I459-VLOOKUP(B459, 'Пред.отч_разрез МО_ГП'!B:AA, 9, FALSE)</f>
        <v>#N/A</v>
      </c>
      <c r="AB459" s="81" t="e">
        <f>L459-K459-VLOOKUP(B459, 'Пред.отч_разрез МО_ГП'!B:AA, 11, FALSE)</f>
        <v>#N/A</v>
      </c>
      <c r="AC459" s="81" t="e">
        <f>N459-M459-VLOOKUP(B459, 'Пред.отч_разрез МО_ГП'!B:AA, 13, FALSE)</f>
        <v>#N/A</v>
      </c>
      <c r="AD459" s="81" t="e">
        <f>O459-VLOOKUP(B459, 'Пред.отч_разрез МО_ГП'!B:AA, 14, FALSE)</f>
        <v>#N/A</v>
      </c>
      <c r="AE459" s="81" t="e">
        <f>Q459-P459-VLOOKUP(B459, 'Пред.отч_разрез МО_ГП'!B:AA, 16, FALSE)</f>
        <v>#N/A</v>
      </c>
      <c r="AF459" s="81" t="e">
        <f>S459-R459-VLOOKUP(B459, 'Пред.отч_разрез МО_ГП'!B:AA, 18, FALSE)</f>
        <v>#N/A</v>
      </c>
      <c r="AG459" s="81" t="e">
        <f>U459-T459-VLOOKUP(B459, 'Пред.отч_разрез МО_ГП'!B:AA, 20, FALSE)</f>
        <v>#N/A</v>
      </c>
    </row>
    <row r="460" spans="1:33" ht="15" customHeight="1" x14ac:dyDescent="0.25">
      <c r="A460" s="22">
        <v>454</v>
      </c>
      <c r="B460" s="31"/>
      <c r="C460" s="47"/>
      <c r="D460" s="47"/>
      <c r="E460" s="47"/>
      <c r="F460" s="47"/>
      <c r="G460" s="47"/>
      <c r="H460" s="47"/>
      <c r="I460" s="47"/>
      <c r="J460" s="47"/>
      <c r="K460" s="47"/>
      <c r="L460" s="47"/>
      <c r="M460" s="47"/>
      <c r="N460" s="47"/>
      <c r="O460" s="47"/>
      <c r="P460" s="47"/>
      <c r="Q460" s="47"/>
      <c r="R460" s="47"/>
      <c r="S460" s="47"/>
      <c r="T460" s="47"/>
      <c r="U460" s="47"/>
      <c r="W460" s="22">
        <f t="shared" si="8"/>
        <v>0</v>
      </c>
      <c r="X460" s="46" t="e">
        <f>D460-C460-VLOOKUP(B460, 'Пред.отч_разрез МО_ГП'!B:AA, 3, FALSE)</f>
        <v>#N/A</v>
      </c>
      <c r="Y460" s="46" t="e">
        <f>F460-E460-VLOOKUP(B460, 'Пред.отч_разрез МО_ГП'!B:AA, 5, FALSE)</f>
        <v>#N/A</v>
      </c>
      <c r="Z460" s="46" t="e">
        <f>H460-G460-VLOOKUP(B460, 'Пред.отч_разрез МО_ГП'!B:AA, 7, FALSE)</f>
        <v>#N/A</v>
      </c>
      <c r="AA460" s="46" t="e">
        <f>J460-I460-VLOOKUP(B460, 'Пред.отч_разрез МО_ГП'!B:AA, 9, FALSE)</f>
        <v>#N/A</v>
      </c>
      <c r="AB460" s="81" t="e">
        <f>L460-K460-VLOOKUP(B460, 'Пред.отч_разрез МО_ГП'!B:AA, 11, FALSE)</f>
        <v>#N/A</v>
      </c>
      <c r="AC460" s="81" t="e">
        <f>N460-M460-VLOOKUP(B460, 'Пред.отч_разрез МО_ГП'!B:AA, 13, FALSE)</f>
        <v>#N/A</v>
      </c>
      <c r="AD460" s="81" t="e">
        <f>O460-VLOOKUP(B460, 'Пред.отч_разрез МО_ГП'!B:AA, 14, FALSE)</f>
        <v>#N/A</v>
      </c>
      <c r="AE460" s="81" t="e">
        <f>Q460-P460-VLOOKUP(B460, 'Пред.отч_разрез МО_ГП'!B:AA, 16, FALSE)</f>
        <v>#N/A</v>
      </c>
      <c r="AF460" s="81" t="e">
        <f>S460-R460-VLOOKUP(B460, 'Пред.отч_разрез МО_ГП'!B:AA, 18, FALSE)</f>
        <v>#N/A</v>
      </c>
      <c r="AG460" s="81" t="e">
        <f>U460-T460-VLOOKUP(B460, 'Пред.отч_разрез МО_ГП'!B:AA, 20, FALSE)</f>
        <v>#N/A</v>
      </c>
    </row>
    <row r="461" spans="1:33" ht="15" customHeight="1" x14ac:dyDescent="0.25">
      <c r="A461" s="22">
        <v>455</v>
      </c>
      <c r="B461" s="31"/>
      <c r="C461" s="47"/>
      <c r="D461" s="47"/>
      <c r="E461" s="47"/>
      <c r="F461" s="47"/>
      <c r="G461" s="47"/>
      <c r="H461" s="47"/>
      <c r="I461" s="47"/>
      <c r="J461" s="47"/>
      <c r="K461" s="47"/>
      <c r="L461" s="47"/>
      <c r="M461" s="47"/>
      <c r="N461" s="47"/>
      <c r="O461" s="47"/>
      <c r="P461" s="47"/>
      <c r="Q461" s="47"/>
      <c r="R461" s="47"/>
      <c r="S461" s="47"/>
      <c r="T461" s="47"/>
      <c r="U461" s="47"/>
      <c r="W461" s="22">
        <f t="shared" si="8"/>
        <v>0</v>
      </c>
      <c r="X461" s="46" t="e">
        <f>D461-C461-VLOOKUP(B461, 'Пред.отч_разрез МО_ГП'!B:AA, 3, FALSE)</f>
        <v>#N/A</v>
      </c>
      <c r="Y461" s="46" t="e">
        <f>F461-E461-VLOOKUP(B461, 'Пред.отч_разрез МО_ГП'!B:AA, 5, FALSE)</f>
        <v>#N/A</v>
      </c>
      <c r="Z461" s="46" t="e">
        <f>H461-G461-VLOOKUP(B461, 'Пред.отч_разрез МО_ГП'!B:AA, 7, FALSE)</f>
        <v>#N/A</v>
      </c>
      <c r="AA461" s="46" t="e">
        <f>J461-I461-VLOOKUP(B461, 'Пред.отч_разрез МО_ГП'!B:AA, 9, FALSE)</f>
        <v>#N/A</v>
      </c>
      <c r="AB461" s="81" t="e">
        <f>L461-K461-VLOOKUP(B461, 'Пред.отч_разрез МО_ГП'!B:AA, 11, FALSE)</f>
        <v>#N/A</v>
      </c>
      <c r="AC461" s="81" t="e">
        <f>N461-M461-VLOOKUP(B461, 'Пред.отч_разрез МО_ГП'!B:AA, 13, FALSE)</f>
        <v>#N/A</v>
      </c>
      <c r="AD461" s="81" t="e">
        <f>O461-VLOOKUP(B461, 'Пред.отч_разрез МО_ГП'!B:AA, 14, FALSE)</f>
        <v>#N/A</v>
      </c>
      <c r="AE461" s="81" t="e">
        <f>Q461-P461-VLOOKUP(B461, 'Пред.отч_разрез МО_ГП'!B:AA, 16, FALSE)</f>
        <v>#N/A</v>
      </c>
      <c r="AF461" s="81" t="e">
        <f>S461-R461-VLOOKUP(B461, 'Пред.отч_разрез МО_ГП'!B:AA, 18, FALSE)</f>
        <v>#N/A</v>
      </c>
      <c r="AG461" s="81" t="e">
        <f>U461-T461-VLOOKUP(B461, 'Пред.отч_разрез МО_ГП'!B:AA, 20, FALSE)</f>
        <v>#N/A</v>
      </c>
    </row>
    <row r="462" spans="1:33" ht="15" customHeight="1" x14ac:dyDescent="0.25">
      <c r="A462" s="22">
        <v>456</v>
      </c>
      <c r="B462" s="31"/>
      <c r="C462" s="47"/>
      <c r="D462" s="47"/>
      <c r="E462" s="47"/>
      <c r="F462" s="47"/>
      <c r="G462" s="47"/>
      <c r="H462" s="47"/>
      <c r="I462" s="47"/>
      <c r="J462" s="47"/>
      <c r="K462" s="47"/>
      <c r="L462" s="47"/>
      <c r="M462" s="47"/>
      <c r="N462" s="47"/>
      <c r="O462" s="47"/>
      <c r="P462" s="47"/>
      <c r="Q462" s="47"/>
      <c r="R462" s="47"/>
      <c r="S462" s="47"/>
      <c r="T462" s="47"/>
      <c r="U462" s="47"/>
      <c r="W462" s="22">
        <f t="shared" si="8"/>
        <v>0</v>
      </c>
      <c r="X462" s="46" t="e">
        <f>D462-C462-VLOOKUP(B462, 'Пред.отч_разрез МО_ГП'!B:AA, 3, FALSE)</f>
        <v>#N/A</v>
      </c>
      <c r="Y462" s="46" t="e">
        <f>F462-E462-VLOOKUP(B462, 'Пред.отч_разрез МО_ГП'!B:AA, 5, FALSE)</f>
        <v>#N/A</v>
      </c>
      <c r="Z462" s="46" t="e">
        <f>H462-G462-VLOOKUP(B462, 'Пред.отч_разрез МО_ГП'!B:AA, 7, FALSE)</f>
        <v>#N/A</v>
      </c>
      <c r="AA462" s="46" t="e">
        <f>J462-I462-VLOOKUP(B462, 'Пред.отч_разрез МО_ГП'!B:AA, 9, FALSE)</f>
        <v>#N/A</v>
      </c>
      <c r="AB462" s="81" t="e">
        <f>L462-K462-VLOOKUP(B462, 'Пред.отч_разрез МО_ГП'!B:AA, 11, FALSE)</f>
        <v>#N/A</v>
      </c>
      <c r="AC462" s="81" t="e">
        <f>N462-M462-VLOOKUP(B462, 'Пред.отч_разрез МО_ГП'!B:AA, 13, FALSE)</f>
        <v>#N/A</v>
      </c>
      <c r="AD462" s="81" t="e">
        <f>O462-VLOOKUP(B462, 'Пред.отч_разрез МО_ГП'!B:AA, 14, FALSE)</f>
        <v>#N/A</v>
      </c>
      <c r="AE462" s="81" t="e">
        <f>Q462-P462-VLOOKUP(B462, 'Пред.отч_разрез МО_ГП'!B:AA, 16, FALSE)</f>
        <v>#N/A</v>
      </c>
      <c r="AF462" s="81" t="e">
        <f>S462-R462-VLOOKUP(B462, 'Пред.отч_разрез МО_ГП'!B:AA, 18, FALSE)</f>
        <v>#N/A</v>
      </c>
      <c r="AG462" s="81" t="e">
        <f>U462-T462-VLOOKUP(B462, 'Пред.отч_разрез МО_ГП'!B:AA, 20, FALSE)</f>
        <v>#N/A</v>
      </c>
    </row>
    <row r="463" spans="1:33" ht="15" customHeight="1" x14ac:dyDescent="0.25">
      <c r="A463" s="22">
        <v>457</v>
      </c>
      <c r="B463" s="31"/>
      <c r="C463" s="47"/>
      <c r="D463" s="47"/>
      <c r="E463" s="47"/>
      <c r="F463" s="47"/>
      <c r="G463" s="47"/>
      <c r="H463" s="47"/>
      <c r="I463" s="47"/>
      <c r="J463" s="47"/>
      <c r="K463" s="47"/>
      <c r="L463" s="47"/>
      <c r="M463" s="47"/>
      <c r="N463" s="47"/>
      <c r="O463" s="47"/>
      <c r="P463" s="47"/>
      <c r="Q463" s="47"/>
      <c r="R463" s="47"/>
      <c r="S463" s="47"/>
      <c r="T463" s="47"/>
      <c r="U463" s="47"/>
      <c r="W463" s="22">
        <f t="shared" si="8"/>
        <v>0</v>
      </c>
      <c r="X463" s="46" t="e">
        <f>D463-C463-VLOOKUP(B463, 'Пред.отч_разрез МО_ГП'!B:AA, 3, FALSE)</f>
        <v>#N/A</v>
      </c>
      <c r="Y463" s="46" t="e">
        <f>F463-E463-VLOOKUP(B463, 'Пред.отч_разрез МО_ГП'!B:AA, 5, FALSE)</f>
        <v>#N/A</v>
      </c>
      <c r="Z463" s="46" t="e">
        <f>H463-G463-VLOOKUP(B463, 'Пред.отч_разрез МО_ГП'!B:AA, 7, FALSE)</f>
        <v>#N/A</v>
      </c>
      <c r="AA463" s="46" t="e">
        <f>J463-I463-VLOOKUP(B463, 'Пред.отч_разрез МО_ГП'!B:AA, 9, FALSE)</f>
        <v>#N/A</v>
      </c>
      <c r="AB463" s="81" t="e">
        <f>L463-K463-VLOOKUP(B463, 'Пред.отч_разрез МО_ГП'!B:AA, 11, FALSE)</f>
        <v>#N/A</v>
      </c>
      <c r="AC463" s="81" t="e">
        <f>N463-M463-VLOOKUP(B463, 'Пред.отч_разрез МО_ГП'!B:AA, 13, FALSE)</f>
        <v>#N/A</v>
      </c>
      <c r="AD463" s="81" t="e">
        <f>O463-VLOOKUP(B463, 'Пред.отч_разрез МО_ГП'!B:AA, 14, FALSE)</f>
        <v>#N/A</v>
      </c>
      <c r="AE463" s="81" t="e">
        <f>Q463-P463-VLOOKUP(B463, 'Пред.отч_разрез МО_ГП'!B:AA, 16, FALSE)</f>
        <v>#N/A</v>
      </c>
      <c r="AF463" s="81" t="e">
        <f>S463-R463-VLOOKUP(B463, 'Пред.отч_разрез МО_ГП'!B:AA, 18, FALSE)</f>
        <v>#N/A</v>
      </c>
      <c r="AG463" s="81" t="e">
        <f>U463-T463-VLOOKUP(B463, 'Пред.отч_разрез МО_ГП'!B:AA, 20, FALSE)</f>
        <v>#N/A</v>
      </c>
    </row>
    <row r="464" spans="1:33" ht="15" customHeight="1" x14ac:dyDescent="0.25">
      <c r="A464" s="22">
        <v>458</v>
      </c>
      <c r="B464" s="31"/>
      <c r="C464" s="47"/>
      <c r="D464" s="47"/>
      <c r="E464" s="47"/>
      <c r="F464" s="47"/>
      <c r="G464" s="47"/>
      <c r="H464" s="47"/>
      <c r="I464" s="47"/>
      <c r="J464" s="47"/>
      <c r="K464" s="47"/>
      <c r="L464" s="47"/>
      <c r="M464" s="47"/>
      <c r="N464" s="47"/>
      <c r="O464" s="47"/>
      <c r="P464" s="47"/>
      <c r="Q464" s="47"/>
      <c r="R464" s="47"/>
      <c r="S464" s="47"/>
      <c r="T464" s="47"/>
      <c r="U464" s="47"/>
      <c r="W464" s="22">
        <f t="shared" si="8"/>
        <v>0</v>
      </c>
      <c r="X464" s="46" t="e">
        <f>D464-C464-VLOOKUP(B464, 'Пред.отч_разрез МО_ГП'!B:AA, 3, FALSE)</f>
        <v>#N/A</v>
      </c>
      <c r="Y464" s="46" t="e">
        <f>F464-E464-VLOOKUP(B464, 'Пред.отч_разрез МО_ГП'!B:AA, 5, FALSE)</f>
        <v>#N/A</v>
      </c>
      <c r="Z464" s="46" t="e">
        <f>H464-G464-VLOOKUP(B464, 'Пред.отч_разрез МО_ГП'!B:AA, 7, FALSE)</f>
        <v>#N/A</v>
      </c>
      <c r="AA464" s="46" t="e">
        <f>J464-I464-VLOOKUP(B464, 'Пред.отч_разрез МО_ГП'!B:AA, 9, FALSE)</f>
        <v>#N/A</v>
      </c>
      <c r="AB464" s="81" t="e">
        <f>L464-K464-VLOOKUP(B464, 'Пред.отч_разрез МО_ГП'!B:AA, 11, FALSE)</f>
        <v>#N/A</v>
      </c>
      <c r="AC464" s="81" t="e">
        <f>N464-M464-VLOOKUP(B464, 'Пред.отч_разрез МО_ГП'!B:AA, 13, FALSE)</f>
        <v>#N/A</v>
      </c>
      <c r="AD464" s="81" t="e">
        <f>O464-VLOOKUP(B464, 'Пред.отч_разрез МО_ГП'!B:AA, 14, FALSE)</f>
        <v>#N/A</v>
      </c>
      <c r="AE464" s="81" t="e">
        <f>Q464-P464-VLOOKUP(B464, 'Пред.отч_разрез МО_ГП'!B:AA, 16, FALSE)</f>
        <v>#N/A</v>
      </c>
      <c r="AF464" s="81" t="e">
        <f>S464-R464-VLOOKUP(B464, 'Пред.отч_разрез МО_ГП'!B:AA, 18, FALSE)</f>
        <v>#N/A</v>
      </c>
      <c r="AG464" s="81" t="e">
        <f>U464-T464-VLOOKUP(B464, 'Пред.отч_разрез МО_ГП'!B:AA, 20, FALSE)</f>
        <v>#N/A</v>
      </c>
    </row>
    <row r="465" spans="1:33" ht="15" customHeight="1" x14ac:dyDescent="0.25">
      <c r="A465" s="22">
        <v>459</v>
      </c>
      <c r="B465" s="31"/>
      <c r="C465" s="47"/>
      <c r="D465" s="47"/>
      <c r="E465" s="47"/>
      <c r="F465" s="47"/>
      <c r="G465" s="47"/>
      <c r="H465" s="47"/>
      <c r="I465" s="47"/>
      <c r="J465" s="47"/>
      <c r="K465" s="47"/>
      <c r="L465" s="47"/>
      <c r="M465" s="47"/>
      <c r="N465" s="47"/>
      <c r="O465" s="47"/>
      <c r="P465" s="47"/>
      <c r="Q465" s="47"/>
      <c r="R465" s="47"/>
      <c r="S465" s="47"/>
      <c r="T465" s="47"/>
      <c r="U465" s="47"/>
      <c r="W465" s="22">
        <f t="shared" si="8"/>
        <v>0</v>
      </c>
      <c r="X465" s="46" t="e">
        <f>D465-C465-VLOOKUP(B465, 'Пред.отч_разрез МО_ГП'!B:AA, 3, FALSE)</f>
        <v>#N/A</v>
      </c>
      <c r="Y465" s="46" t="e">
        <f>F465-E465-VLOOKUP(B465, 'Пред.отч_разрез МО_ГП'!B:AA, 5, FALSE)</f>
        <v>#N/A</v>
      </c>
      <c r="Z465" s="46" t="e">
        <f>H465-G465-VLOOKUP(B465, 'Пред.отч_разрез МО_ГП'!B:AA, 7, FALSE)</f>
        <v>#N/A</v>
      </c>
      <c r="AA465" s="46" t="e">
        <f>J465-I465-VLOOKUP(B465, 'Пред.отч_разрез МО_ГП'!B:AA, 9, FALSE)</f>
        <v>#N/A</v>
      </c>
      <c r="AB465" s="81" t="e">
        <f>L465-K465-VLOOKUP(B465, 'Пред.отч_разрез МО_ГП'!B:AA, 11, FALSE)</f>
        <v>#N/A</v>
      </c>
      <c r="AC465" s="81" t="e">
        <f>N465-M465-VLOOKUP(B465, 'Пред.отч_разрез МО_ГП'!B:AA, 13, FALSE)</f>
        <v>#N/A</v>
      </c>
      <c r="AD465" s="81" t="e">
        <f>O465-VLOOKUP(B465, 'Пред.отч_разрез МО_ГП'!B:AA, 14, FALSE)</f>
        <v>#N/A</v>
      </c>
      <c r="AE465" s="81" t="e">
        <f>Q465-P465-VLOOKUP(B465, 'Пред.отч_разрез МО_ГП'!B:AA, 16, FALSE)</f>
        <v>#N/A</v>
      </c>
      <c r="AF465" s="81" t="e">
        <f>S465-R465-VLOOKUP(B465, 'Пред.отч_разрез МО_ГП'!B:AA, 18, FALSE)</f>
        <v>#N/A</v>
      </c>
      <c r="AG465" s="81" t="e">
        <f>U465-T465-VLOOKUP(B465, 'Пред.отч_разрез МО_ГП'!B:AA, 20, FALSE)</f>
        <v>#N/A</v>
      </c>
    </row>
    <row r="466" spans="1:33" ht="15" customHeight="1" x14ac:dyDescent="0.25">
      <c r="A466" s="22">
        <v>460</v>
      </c>
      <c r="B466" s="31"/>
      <c r="C466" s="47"/>
      <c r="D466" s="47"/>
      <c r="E466" s="47"/>
      <c r="F466" s="47"/>
      <c r="G466" s="47"/>
      <c r="H466" s="47"/>
      <c r="I466" s="47"/>
      <c r="J466" s="47"/>
      <c r="K466" s="47"/>
      <c r="L466" s="47"/>
      <c r="M466" s="47"/>
      <c r="N466" s="47"/>
      <c r="O466" s="47"/>
      <c r="P466" s="47"/>
      <c r="Q466" s="47"/>
      <c r="R466" s="47"/>
      <c r="S466" s="47"/>
      <c r="T466" s="47"/>
      <c r="U466" s="47"/>
      <c r="W466" s="22">
        <f t="shared" si="8"/>
        <v>0</v>
      </c>
      <c r="X466" s="46" t="e">
        <f>D466-C466-VLOOKUP(B466, 'Пред.отч_разрез МО_ГП'!B:AA, 3, FALSE)</f>
        <v>#N/A</v>
      </c>
      <c r="Y466" s="46" t="e">
        <f>F466-E466-VLOOKUP(B466, 'Пред.отч_разрез МО_ГП'!B:AA, 5, FALSE)</f>
        <v>#N/A</v>
      </c>
      <c r="Z466" s="46" t="e">
        <f>H466-G466-VLOOKUP(B466, 'Пред.отч_разрез МО_ГП'!B:AA, 7, FALSE)</f>
        <v>#N/A</v>
      </c>
      <c r="AA466" s="46" t="e">
        <f>J466-I466-VLOOKUP(B466, 'Пред.отч_разрез МО_ГП'!B:AA, 9, FALSE)</f>
        <v>#N/A</v>
      </c>
      <c r="AB466" s="81" t="e">
        <f>L466-K466-VLOOKUP(B466, 'Пред.отч_разрез МО_ГП'!B:AA, 11, FALSE)</f>
        <v>#N/A</v>
      </c>
      <c r="AC466" s="81" t="e">
        <f>N466-M466-VLOOKUP(B466, 'Пред.отч_разрез МО_ГП'!B:AA, 13, FALSE)</f>
        <v>#N/A</v>
      </c>
      <c r="AD466" s="81" t="e">
        <f>O466-VLOOKUP(B466, 'Пред.отч_разрез МО_ГП'!B:AA, 14, FALSE)</f>
        <v>#N/A</v>
      </c>
      <c r="AE466" s="81" t="e">
        <f>Q466-P466-VLOOKUP(B466, 'Пред.отч_разрез МО_ГП'!B:AA, 16, FALSE)</f>
        <v>#N/A</v>
      </c>
      <c r="AF466" s="81" t="e">
        <f>S466-R466-VLOOKUP(B466, 'Пред.отч_разрез МО_ГП'!B:AA, 18, FALSE)</f>
        <v>#N/A</v>
      </c>
      <c r="AG466" s="81" t="e">
        <f>U466-T466-VLOOKUP(B466, 'Пред.отч_разрез МО_ГП'!B:AA, 20, FALSE)</f>
        <v>#N/A</v>
      </c>
    </row>
    <row r="467" spans="1:33" ht="15" customHeight="1" x14ac:dyDescent="0.25">
      <c r="A467" s="22">
        <v>461</v>
      </c>
      <c r="B467" s="31"/>
      <c r="C467" s="47"/>
      <c r="D467" s="47"/>
      <c r="E467" s="47"/>
      <c r="F467" s="47"/>
      <c r="G467" s="47"/>
      <c r="H467" s="47"/>
      <c r="I467" s="47"/>
      <c r="J467" s="47"/>
      <c r="K467" s="47"/>
      <c r="L467" s="47"/>
      <c r="M467" s="47"/>
      <c r="N467" s="47"/>
      <c r="O467" s="47"/>
      <c r="P467" s="47"/>
      <c r="Q467" s="47"/>
      <c r="R467" s="47"/>
      <c r="S467" s="47"/>
      <c r="T467" s="47"/>
      <c r="U467" s="47"/>
      <c r="W467" s="22">
        <f t="shared" si="8"/>
        <v>0</v>
      </c>
      <c r="X467" s="46" t="e">
        <f>D467-C467-VLOOKUP(B467, 'Пред.отч_разрез МО_ГП'!B:AA, 3, FALSE)</f>
        <v>#N/A</v>
      </c>
      <c r="Y467" s="46" t="e">
        <f>F467-E467-VLOOKUP(B467, 'Пред.отч_разрез МО_ГП'!B:AA, 5, FALSE)</f>
        <v>#N/A</v>
      </c>
      <c r="Z467" s="46" t="e">
        <f>H467-G467-VLOOKUP(B467, 'Пред.отч_разрез МО_ГП'!B:AA, 7, FALSE)</f>
        <v>#N/A</v>
      </c>
      <c r="AA467" s="46" t="e">
        <f>J467-I467-VLOOKUP(B467, 'Пред.отч_разрез МО_ГП'!B:AA, 9, FALSE)</f>
        <v>#N/A</v>
      </c>
      <c r="AB467" s="81" t="e">
        <f>L467-K467-VLOOKUP(B467, 'Пред.отч_разрез МО_ГП'!B:AA, 11, FALSE)</f>
        <v>#N/A</v>
      </c>
      <c r="AC467" s="81" t="e">
        <f>N467-M467-VLOOKUP(B467, 'Пред.отч_разрез МО_ГП'!B:AA, 13, FALSE)</f>
        <v>#N/A</v>
      </c>
      <c r="AD467" s="81" t="e">
        <f>O467-VLOOKUP(B467, 'Пред.отч_разрез МО_ГП'!B:AA, 14, FALSE)</f>
        <v>#N/A</v>
      </c>
      <c r="AE467" s="81" t="e">
        <f>Q467-P467-VLOOKUP(B467, 'Пред.отч_разрез МО_ГП'!B:AA, 16, FALSE)</f>
        <v>#N/A</v>
      </c>
      <c r="AF467" s="81" t="e">
        <f>S467-R467-VLOOKUP(B467, 'Пред.отч_разрез МО_ГП'!B:AA, 18, FALSE)</f>
        <v>#N/A</v>
      </c>
      <c r="AG467" s="81" t="e">
        <f>U467-T467-VLOOKUP(B467, 'Пред.отч_разрез МО_ГП'!B:AA, 20, FALSE)</f>
        <v>#N/A</v>
      </c>
    </row>
    <row r="468" spans="1:33" ht="15" customHeight="1" x14ac:dyDescent="0.25">
      <c r="A468" s="22">
        <v>462</v>
      </c>
      <c r="B468" s="31"/>
      <c r="C468" s="47"/>
      <c r="D468" s="47"/>
      <c r="E468" s="47"/>
      <c r="F468" s="47"/>
      <c r="G468" s="47"/>
      <c r="H468" s="47"/>
      <c r="I468" s="47"/>
      <c r="J468" s="47"/>
      <c r="K468" s="47"/>
      <c r="L468" s="47"/>
      <c r="M468" s="47"/>
      <c r="N468" s="47"/>
      <c r="O468" s="47"/>
      <c r="P468" s="47"/>
      <c r="Q468" s="47"/>
      <c r="R468" s="47"/>
      <c r="S468" s="47"/>
      <c r="T468" s="47"/>
      <c r="U468" s="47"/>
      <c r="W468" s="22">
        <f t="shared" si="8"/>
        <v>0</v>
      </c>
      <c r="X468" s="46" t="e">
        <f>D468-C468-VLOOKUP(B468, 'Пред.отч_разрез МО_ГП'!B:AA, 3, FALSE)</f>
        <v>#N/A</v>
      </c>
      <c r="Y468" s="46" t="e">
        <f>F468-E468-VLOOKUP(B468, 'Пред.отч_разрез МО_ГП'!B:AA, 5, FALSE)</f>
        <v>#N/A</v>
      </c>
      <c r="Z468" s="46" t="e">
        <f>H468-G468-VLOOKUP(B468, 'Пред.отч_разрез МО_ГП'!B:AA, 7, FALSE)</f>
        <v>#N/A</v>
      </c>
      <c r="AA468" s="46" t="e">
        <f>J468-I468-VLOOKUP(B468, 'Пред.отч_разрез МО_ГП'!B:AA, 9, FALSE)</f>
        <v>#N/A</v>
      </c>
      <c r="AB468" s="81" t="e">
        <f>L468-K468-VLOOKUP(B468, 'Пред.отч_разрез МО_ГП'!B:AA, 11, FALSE)</f>
        <v>#N/A</v>
      </c>
      <c r="AC468" s="81" t="e">
        <f>N468-M468-VLOOKUP(B468, 'Пред.отч_разрез МО_ГП'!B:AA, 13, FALSE)</f>
        <v>#N/A</v>
      </c>
      <c r="AD468" s="81" t="e">
        <f>O468-VLOOKUP(B468, 'Пред.отч_разрез МО_ГП'!B:AA, 14, FALSE)</f>
        <v>#N/A</v>
      </c>
      <c r="AE468" s="81" t="e">
        <f>Q468-P468-VLOOKUP(B468, 'Пред.отч_разрез МО_ГП'!B:AA, 16, FALSE)</f>
        <v>#N/A</v>
      </c>
      <c r="AF468" s="81" t="e">
        <f>S468-R468-VLOOKUP(B468, 'Пред.отч_разрез МО_ГП'!B:AA, 18, FALSE)</f>
        <v>#N/A</v>
      </c>
      <c r="AG468" s="81" t="e">
        <f>U468-T468-VLOOKUP(B468, 'Пред.отч_разрез МО_ГП'!B:AA, 20, FALSE)</f>
        <v>#N/A</v>
      </c>
    </row>
    <row r="469" spans="1:33" ht="15" customHeight="1" x14ac:dyDescent="0.25">
      <c r="A469" s="22">
        <v>463</v>
      </c>
      <c r="B469" s="31"/>
      <c r="C469" s="47"/>
      <c r="D469" s="47"/>
      <c r="E469" s="47"/>
      <c r="F469" s="47"/>
      <c r="G469" s="47"/>
      <c r="H469" s="47"/>
      <c r="I469" s="47"/>
      <c r="J469" s="47"/>
      <c r="K469" s="47"/>
      <c r="L469" s="47"/>
      <c r="M469" s="47"/>
      <c r="N469" s="47"/>
      <c r="O469" s="47"/>
      <c r="P469" s="47"/>
      <c r="Q469" s="47"/>
      <c r="R469" s="47"/>
      <c r="S469" s="47"/>
      <c r="T469" s="47"/>
      <c r="U469" s="47"/>
      <c r="W469" s="22">
        <f t="shared" si="8"/>
        <v>0</v>
      </c>
      <c r="X469" s="46" t="e">
        <f>D469-C469-VLOOKUP(B469, 'Пред.отч_разрез МО_ГП'!B:AA, 3, FALSE)</f>
        <v>#N/A</v>
      </c>
      <c r="Y469" s="46" t="e">
        <f>F469-E469-VLOOKUP(B469, 'Пред.отч_разрез МО_ГП'!B:AA, 5, FALSE)</f>
        <v>#N/A</v>
      </c>
      <c r="Z469" s="46" t="e">
        <f>H469-G469-VLOOKUP(B469, 'Пред.отч_разрез МО_ГП'!B:AA, 7, FALSE)</f>
        <v>#N/A</v>
      </c>
      <c r="AA469" s="46" t="e">
        <f>J469-I469-VLOOKUP(B469, 'Пред.отч_разрез МО_ГП'!B:AA, 9, FALSE)</f>
        <v>#N/A</v>
      </c>
      <c r="AB469" s="81" t="e">
        <f>L469-K469-VLOOKUP(B469, 'Пред.отч_разрез МО_ГП'!B:AA, 11, FALSE)</f>
        <v>#N/A</v>
      </c>
      <c r="AC469" s="81" t="e">
        <f>N469-M469-VLOOKUP(B469, 'Пред.отч_разрез МО_ГП'!B:AA, 13, FALSE)</f>
        <v>#N/A</v>
      </c>
      <c r="AD469" s="81" t="e">
        <f>O469-VLOOKUP(B469, 'Пред.отч_разрез МО_ГП'!B:AA, 14, FALSE)</f>
        <v>#N/A</v>
      </c>
      <c r="AE469" s="81" t="e">
        <f>Q469-P469-VLOOKUP(B469, 'Пред.отч_разрез МО_ГП'!B:AA, 16, FALSE)</f>
        <v>#N/A</v>
      </c>
      <c r="AF469" s="81" t="e">
        <f>S469-R469-VLOOKUP(B469, 'Пред.отч_разрез МО_ГП'!B:AA, 18, FALSE)</f>
        <v>#N/A</v>
      </c>
      <c r="AG469" s="81" t="e">
        <f>U469-T469-VLOOKUP(B469, 'Пред.отч_разрез МО_ГП'!B:AA, 20, FALSE)</f>
        <v>#N/A</v>
      </c>
    </row>
    <row r="470" spans="1:33" ht="15" customHeight="1" x14ac:dyDescent="0.25">
      <c r="A470" s="22">
        <v>464</v>
      </c>
      <c r="B470" s="31"/>
      <c r="C470" s="47"/>
      <c r="D470" s="47"/>
      <c r="E470" s="47"/>
      <c r="F470" s="47"/>
      <c r="G470" s="47"/>
      <c r="H470" s="47"/>
      <c r="I470" s="47"/>
      <c r="J470" s="47"/>
      <c r="K470" s="47"/>
      <c r="L470" s="47"/>
      <c r="M470" s="47"/>
      <c r="N470" s="47"/>
      <c r="O470" s="47"/>
      <c r="P470" s="47"/>
      <c r="Q470" s="47"/>
      <c r="R470" s="47"/>
      <c r="S470" s="47"/>
      <c r="T470" s="47"/>
      <c r="U470" s="47"/>
      <c r="W470" s="22">
        <f t="shared" si="8"/>
        <v>0</v>
      </c>
      <c r="X470" s="46" t="e">
        <f>D470-C470-VLOOKUP(B470, 'Пред.отч_разрез МО_ГП'!B:AA, 3, FALSE)</f>
        <v>#N/A</v>
      </c>
      <c r="Y470" s="46" t="e">
        <f>F470-E470-VLOOKUP(B470, 'Пред.отч_разрез МО_ГП'!B:AA, 5, FALSE)</f>
        <v>#N/A</v>
      </c>
      <c r="Z470" s="46" t="e">
        <f>H470-G470-VLOOKUP(B470, 'Пред.отч_разрез МО_ГП'!B:AA, 7, FALSE)</f>
        <v>#N/A</v>
      </c>
      <c r="AA470" s="46" t="e">
        <f>J470-I470-VLOOKUP(B470, 'Пред.отч_разрез МО_ГП'!B:AA, 9, FALSE)</f>
        <v>#N/A</v>
      </c>
      <c r="AB470" s="81" t="e">
        <f>L470-K470-VLOOKUP(B470, 'Пред.отч_разрез МО_ГП'!B:AA, 11, FALSE)</f>
        <v>#N/A</v>
      </c>
      <c r="AC470" s="81" t="e">
        <f>N470-M470-VLOOKUP(B470, 'Пред.отч_разрез МО_ГП'!B:AA, 13, FALSE)</f>
        <v>#N/A</v>
      </c>
      <c r="AD470" s="81" t="e">
        <f>O470-VLOOKUP(B470, 'Пред.отч_разрез МО_ГП'!B:AA, 14, FALSE)</f>
        <v>#N/A</v>
      </c>
      <c r="AE470" s="81" t="e">
        <f>Q470-P470-VLOOKUP(B470, 'Пред.отч_разрез МО_ГП'!B:AA, 16, FALSE)</f>
        <v>#N/A</v>
      </c>
      <c r="AF470" s="81" t="e">
        <f>S470-R470-VLOOKUP(B470, 'Пред.отч_разрез МО_ГП'!B:AA, 18, FALSE)</f>
        <v>#N/A</v>
      </c>
      <c r="AG470" s="81" t="e">
        <f>U470-T470-VLOOKUP(B470, 'Пред.отч_разрез МО_ГП'!B:AA, 20, FALSE)</f>
        <v>#N/A</v>
      </c>
    </row>
    <row r="471" spans="1:33" ht="15" customHeight="1" x14ac:dyDescent="0.25">
      <c r="A471" s="22">
        <v>465</v>
      </c>
      <c r="B471" s="31"/>
      <c r="C471" s="47"/>
      <c r="D471" s="47"/>
      <c r="E471" s="47"/>
      <c r="F471" s="47"/>
      <c r="G471" s="47"/>
      <c r="H471" s="47"/>
      <c r="I471" s="47"/>
      <c r="J471" s="47"/>
      <c r="K471" s="47"/>
      <c r="L471" s="47"/>
      <c r="M471" s="47"/>
      <c r="N471" s="47"/>
      <c r="O471" s="47"/>
      <c r="P471" s="47"/>
      <c r="Q471" s="47"/>
      <c r="R471" s="47"/>
      <c r="S471" s="47"/>
      <c r="T471" s="47"/>
      <c r="U471" s="47"/>
      <c r="W471" s="22">
        <f t="shared" si="8"/>
        <v>0</v>
      </c>
      <c r="X471" s="46" t="e">
        <f>D471-C471-VLOOKUP(B471, 'Пред.отч_разрез МО_ГП'!B:AA, 3, FALSE)</f>
        <v>#N/A</v>
      </c>
      <c r="Y471" s="46" t="e">
        <f>F471-E471-VLOOKUP(B471, 'Пред.отч_разрез МО_ГП'!B:AA, 5, FALSE)</f>
        <v>#N/A</v>
      </c>
      <c r="Z471" s="46" t="e">
        <f>H471-G471-VLOOKUP(B471, 'Пред.отч_разрез МО_ГП'!B:AA, 7, FALSE)</f>
        <v>#N/A</v>
      </c>
      <c r="AA471" s="46" t="e">
        <f>J471-I471-VLOOKUP(B471, 'Пред.отч_разрез МО_ГП'!B:AA, 9, FALSE)</f>
        <v>#N/A</v>
      </c>
      <c r="AB471" s="81" t="e">
        <f>L471-K471-VLOOKUP(B471, 'Пред.отч_разрез МО_ГП'!B:AA, 11, FALSE)</f>
        <v>#N/A</v>
      </c>
      <c r="AC471" s="81" t="e">
        <f>N471-M471-VLOOKUP(B471, 'Пред.отч_разрез МО_ГП'!B:AA, 13, FALSE)</f>
        <v>#N/A</v>
      </c>
      <c r="AD471" s="81" t="e">
        <f>O471-VLOOKUP(B471, 'Пред.отч_разрез МО_ГП'!B:AA, 14, FALSE)</f>
        <v>#N/A</v>
      </c>
      <c r="AE471" s="81" t="e">
        <f>Q471-P471-VLOOKUP(B471, 'Пред.отч_разрез МО_ГП'!B:AA, 16, FALSE)</f>
        <v>#N/A</v>
      </c>
      <c r="AF471" s="81" t="e">
        <f>S471-R471-VLOOKUP(B471, 'Пред.отч_разрез МО_ГП'!B:AA, 18, FALSE)</f>
        <v>#N/A</v>
      </c>
      <c r="AG471" s="81" t="e">
        <f>U471-T471-VLOOKUP(B471, 'Пред.отч_разрез МО_ГП'!B:AA, 20, FALSE)</f>
        <v>#N/A</v>
      </c>
    </row>
    <row r="472" spans="1:33" ht="15" customHeight="1" x14ac:dyDescent="0.25">
      <c r="A472" s="22">
        <v>466</v>
      </c>
      <c r="B472" s="31"/>
      <c r="C472" s="47"/>
      <c r="D472" s="47"/>
      <c r="E472" s="47"/>
      <c r="F472" s="47"/>
      <c r="G472" s="47"/>
      <c r="H472" s="47"/>
      <c r="I472" s="47"/>
      <c r="J472" s="47"/>
      <c r="K472" s="47"/>
      <c r="L472" s="47"/>
      <c r="M472" s="47"/>
      <c r="N472" s="47"/>
      <c r="O472" s="47"/>
      <c r="P472" s="47"/>
      <c r="Q472" s="47"/>
      <c r="R472" s="47"/>
      <c r="S472" s="47"/>
      <c r="T472" s="47"/>
      <c r="U472" s="47"/>
      <c r="W472" s="22">
        <f t="shared" si="8"/>
        <v>0</v>
      </c>
      <c r="X472" s="46" t="e">
        <f>D472-C472-VLOOKUP(B472, 'Пред.отч_разрез МО_ГП'!B:AA, 3, FALSE)</f>
        <v>#N/A</v>
      </c>
      <c r="Y472" s="46" t="e">
        <f>F472-E472-VLOOKUP(B472, 'Пред.отч_разрез МО_ГП'!B:AA, 5, FALSE)</f>
        <v>#N/A</v>
      </c>
      <c r="Z472" s="46" t="e">
        <f>H472-G472-VLOOKUP(B472, 'Пред.отч_разрез МО_ГП'!B:AA, 7, FALSE)</f>
        <v>#N/A</v>
      </c>
      <c r="AA472" s="46" t="e">
        <f>J472-I472-VLOOKUP(B472, 'Пред.отч_разрез МО_ГП'!B:AA, 9, FALSE)</f>
        <v>#N/A</v>
      </c>
      <c r="AB472" s="81" t="e">
        <f>L472-K472-VLOOKUP(B472, 'Пред.отч_разрез МО_ГП'!B:AA, 11, FALSE)</f>
        <v>#N/A</v>
      </c>
      <c r="AC472" s="81" t="e">
        <f>N472-M472-VLOOKUP(B472, 'Пред.отч_разрез МО_ГП'!B:AA, 13, FALSE)</f>
        <v>#N/A</v>
      </c>
      <c r="AD472" s="81" t="e">
        <f>O472-VLOOKUP(B472, 'Пред.отч_разрез МО_ГП'!B:AA, 14, FALSE)</f>
        <v>#N/A</v>
      </c>
      <c r="AE472" s="81" t="e">
        <f>Q472-P472-VLOOKUP(B472, 'Пред.отч_разрез МО_ГП'!B:AA, 16, FALSE)</f>
        <v>#N/A</v>
      </c>
      <c r="AF472" s="81" t="e">
        <f>S472-R472-VLOOKUP(B472, 'Пред.отч_разрез МО_ГП'!B:AA, 18, FALSE)</f>
        <v>#N/A</v>
      </c>
      <c r="AG472" s="81" t="e">
        <f>U472-T472-VLOOKUP(B472, 'Пред.отч_разрез МО_ГП'!B:AA, 20, FALSE)</f>
        <v>#N/A</v>
      </c>
    </row>
    <row r="473" spans="1:33" ht="15" customHeight="1" x14ac:dyDescent="0.25">
      <c r="A473" s="22">
        <v>467</v>
      </c>
      <c r="B473" s="31"/>
      <c r="C473" s="47"/>
      <c r="D473" s="47"/>
      <c r="E473" s="47"/>
      <c r="F473" s="47"/>
      <c r="G473" s="47"/>
      <c r="H473" s="47"/>
      <c r="I473" s="47"/>
      <c r="J473" s="47"/>
      <c r="K473" s="47"/>
      <c r="L473" s="47"/>
      <c r="M473" s="47"/>
      <c r="N473" s="47"/>
      <c r="O473" s="47"/>
      <c r="P473" s="47"/>
      <c r="Q473" s="47"/>
      <c r="R473" s="47"/>
      <c r="S473" s="47"/>
      <c r="T473" s="47"/>
      <c r="U473" s="47"/>
      <c r="W473" s="22">
        <f t="shared" si="8"/>
        <v>0</v>
      </c>
      <c r="X473" s="46" t="e">
        <f>D473-C473-VLOOKUP(B473, 'Пред.отч_разрез МО_ГП'!B:AA, 3, FALSE)</f>
        <v>#N/A</v>
      </c>
      <c r="Y473" s="46" t="e">
        <f>F473-E473-VLOOKUP(B473, 'Пред.отч_разрез МО_ГП'!B:AA, 5, FALSE)</f>
        <v>#N/A</v>
      </c>
      <c r="Z473" s="46" t="e">
        <f>H473-G473-VLOOKUP(B473, 'Пред.отч_разрез МО_ГП'!B:AA, 7, FALSE)</f>
        <v>#N/A</v>
      </c>
      <c r="AA473" s="46" t="e">
        <f>J473-I473-VLOOKUP(B473, 'Пред.отч_разрез МО_ГП'!B:AA, 9, FALSE)</f>
        <v>#N/A</v>
      </c>
      <c r="AB473" s="81" t="e">
        <f>L473-K473-VLOOKUP(B473, 'Пред.отч_разрез МО_ГП'!B:AA, 11, FALSE)</f>
        <v>#N/A</v>
      </c>
      <c r="AC473" s="81" t="e">
        <f>N473-M473-VLOOKUP(B473, 'Пред.отч_разрез МО_ГП'!B:AA, 13, FALSE)</f>
        <v>#N/A</v>
      </c>
      <c r="AD473" s="81" t="e">
        <f>O473-VLOOKUP(B473, 'Пред.отч_разрез МО_ГП'!B:AA, 14, FALSE)</f>
        <v>#N/A</v>
      </c>
      <c r="AE473" s="81" t="e">
        <f>Q473-P473-VLOOKUP(B473, 'Пред.отч_разрез МО_ГП'!B:AA, 16, FALSE)</f>
        <v>#N/A</v>
      </c>
      <c r="AF473" s="81" t="e">
        <f>S473-R473-VLOOKUP(B473, 'Пред.отч_разрез МО_ГП'!B:AA, 18, FALSE)</f>
        <v>#N/A</v>
      </c>
      <c r="AG473" s="81" t="e">
        <f>U473-T473-VLOOKUP(B473, 'Пред.отч_разрез МО_ГП'!B:AA, 20, FALSE)</f>
        <v>#N/A</v>
      </c>
    </row>
    <row r="474" spans="1:33" ht="15" customHeight="1" x14ac:dyDescent="0.25">
      <c r="A474" s="22">
        <v>468</v>
      </c>
      <c r="B474" s="31"/>
      <c r="C474" s="47"/>
      <c r="D474" s="47"/>
      <c r="E474" s="47"/>
      <c r="F474" s="47"/>
      <c r="G474" s="47"/>
      <c r="H474" s="47"/>
      <c r="I474" s="47"/>
      <c r="J474" s="47"/>
      <c r="K474" s="47"/>
      <c r="L474" s="47"/>
      <c r="M474" s="47"/>
      <c r="N474" s="47"/>
      <c r="O474" s="47"/>
      <c r="P474" s="47"/>
      <c r="Q474" s="47"/>
      <c r="R474" s="47"/>
      <c r="S474" s="47"/>
      <c r="T474" s="47"/>
      <c r="U474" s="47"/>
      <c r="W474" s="22">
        <f t="shared" si="8"/>
        <v>0</v>
      </c>
      <c r="X474" s="46" t="e">
        <f>D474-C474-VLOOKUP(B474, 'Пред.отч_разрез МО_ГП'!B:AA, 3, FALSE)</f>
        <v>#N/A</v>
      </c>
      <c r="Y474" s="46" t="e">
        <f>F474-E474-VLOOKUP(B474, 'Пред.отч_разрез МО_ГП'!B:AA, 5, FALSE)</f>
        <v>#N/A</v>
      </c>
      <c r="Z474" s="46" t="e">
        <f>H474-G474-VLOOKUP(B474, 'Пред.отч_разрез МО_ГП'!B:AA, 7, FALSE)</f>
        <v>#N/A</v>
      </c>
      <c r="AA474" s="46" t="e">
        <f>J474-I474-VLOOKUP(B474, 'Пред.отч_разрез МО_ГП'!B:AA, 9, FALSE)</f>
        <v>#N/A</v>
      </c>
      <c r="AB474" s="81" t="e">
        <f>L474-K474-VLOOKUP(B474, 'Пред.отч_разрез МО_ГП'!B:AA, 11, FALSE)</f>
        <v>#N/A</v>
      </c>
      <c r="AC474" s="81" t="e">
        <f>N474-M474-VLOOKUP(B474, 'Пред.отч_разрез МО_ГП'!B:AA, 13, FALSE)</f>
        <v>#N/A</v>
      </c>
      <c r="AD474" s="81" t="e">
        <f>O474-VLOOKUP(B474, 'Пред.отч_разрез МО_ГП'!B:AA, 14, FALSE)</f>
        <v>#N/A</v>
      </c>
      <c r="AE474" s="81" t="e">
        <f>Q474-P474-VLOOKUP(B474, 'Пред.отч_разрез МО_ГП'!B:AA, 16, FALSE)</f>
        <v>#N/A</v>
      </c>
      <c r="AF474" s="81" t="e">
        <f>S474-R474-VLOOKUP(B474, 'Пред.отч_разрез МО_ГП'!B:AA, 18, FALSE)</f>
        <v>#N/A</v>
      </c>
      <c r="AG474" s="81" t="e">
        <f>U474-T474-VLOOKUP(B474, 'Пред.отч_разрез МО_ГП'!B:AA, 20, FALSE)</f>
        <v>#N/A</v>
      </c>
    </row>
    <row r="475" spans="1:33" ht="15" customHeight="1" x14ac:dyDescent="0.25">
      <c r="A475" s="22">
        <v>469</v>
      </c>
      <c r="B475" s="31"/>
      <c r="C475" s="47"/>
      <c r="D475" s="47"/>
      <c r="E475" s="47"/>
      <c r="F475" s="47"/>
      <c r="G475" s="47"/>
      <c r="H475" s="47"/>
      <c r="I475" s="47"/>
      <c r="J475" s="47"/>
      <c r="K475" s="47"/>
      <c r="L475" s="47"/>
      <c r="M475" s="47"/>
      <c r="N475" s="47"/>
      <c r="O475" s="47"/>
      <c r="P475" s="47"/>
      <c r="Q475" s="47"/>
      <c r="R475" s="47"/>
      <c r="S475" s="47"/>
      <c r="T475" s="47"/>
      <c r="U475" s="47"/>
      <c r="W475" s="22">
        <f t="shared" si="8"/>
        <v>0</v>
      </c>
      <c r="X475" s="46" t="e">
        <f>D475-C475-VLOOKUP(B475, 'Пред.отч_разрез МО_ГП'!B:AA, 3, FALSE)</f>
        <v>#N/A</v>
      </c>
      <c r="Y475" s="46" t="e">
        <f>F475-E475-VLOOKUP(B475, 'Пред.отч_разрез МО_ГП'!B:AA, 5, FALSE)</f>
        <v>#N/A</v>
      </c>
      <c r="Z475" s="46" t="e">
        <f>H475-G475-VLOOKUP(B475, 'Пред.отч_разрез МО_ГП'!B:AA, 7, FALSE)</f>
        <v>#N/A</v>
      </c>
      <c r="AA475" s="46" t="e">
        <f>J475-I475-VLOOKUP(B475, 'Пред.отч_разрез МО_ГП'!B:AA, 9, FALSE)</f>
        <v>#N/A</v>
      </c>
      <c r="AB475" s="81" t="e">
        <f>L475-K475-VLOOKUP(B475, 'Пред.отч_разрез МО_ГП'!B:AA, 11, FALSE)</f>
        <v>#N/A</v>
      </c>
      <c r="AC475" s="81" t="e">
        <f>N475-M475-VLOOKUP(B475, 'Пред.отч_разрез МО_ГП'!B:AA, 13, FALSE)</f>
        <v>#N/A</v>
      </c>
      <c r="AD475" s="81" t="e">
        <f>O475-VLOOKUP(B475, 'Пред.отч_разрез МО_ГП'!B:AA, 14, FALSE)</f>
        <v>#N/A</v>
      </c>
      <c r="AE475" s="81" t="e">
        <f>Q475-P475-VLOOKUP(B475, 'Пред.отч_разрез МО_ГП'!B:AA, 16, FALSE)</f>
        <v>#N/A</v>
      </c>
      <c r="AF475" s="81" t="e">
        <f>S475-R475-VLOOKUP(B475, 'Пред.отч_разрез МО_ГП'!B:AA, 18, FALSE)</f>
        <v>#N/A</v>
      </c>
      <c r="AG475" s="81" t="e">
        <f>U475-T475-VLOOKUP(B475, 'Пред.отч_разрез МО_ГП'!B:AA, 20, FALSE)</f>
        <v>#N/A</v>
      </c>
    </row>
    <row r="476" spans="1:33" ht="15" customHeight="1" x14ac:dyDescent="0.25">
      <c r="A476" s="22">
        <v>470</v>
      </c>
      <c r="B476" s="31"/>
      <c r="C476" s="47"/>
      <c r="D476" s="47"/>
      <c r="E476" s="47"/>
      <c r="F476" s="47"/>
      <c r="G476" s="47"/>
      <c r="H476" s="47"/>
      <c r="I476" s="47"/>
      <c r="J476" s="47"/>
      <c r="K476" s="47"/>
      <c r="L476" s="47"/>
      <c r="M476" s="47"/>
      <c r="N476" s="47"/>
      <c r="O476" s="47"/>
      <c r="P476" s="47"/>
      <c r="Q476" s="47"/>
      <c r="R476" s="47"/>
      <c r="S476" s="47"/>
      <c r="T476" s="47"/>
      <c r="U476" s="47"/>
      <c r="W476" s="22">
        <f t="shared" si="8"/>
        <v>0</v>
      </c>
      <c r="X476" s="46" t="e">
        <f>D476-C476-VLOOKUP(B476, 'Пред.отч_разрез МО_ГП'!B:AA, 3, FALSE)</f>
        <v>#N/A</v>
      </c>
      <c r="Y476" s="46" t="e">
        <f>F476-E476-VLOOKUP(B476, 'Пред.отч_разрез МО_ГП'!B:AA, 5, FALSE)</f>
        <v>#N/A</v>
      </c>
      <c r="Z476" s="46" t="e">
        <f>H476-G476-VLOOKUP(B476, 'Пред.отч_разрез МО_ГП'!B:AA, 7, FALSE)</f>
        <v>#N/A</v>
      </c>
      <c r="AA476" s="46" t="e">
        <f>J476-I476-VLOOKUP(B476, 'Пред.отч_разрез МО_ГП'!B:AA, 9, FALSE)</f>
        <v>#N/A</v>
      </c>
      <c r="AB476" s="81" t="e">
        <f>L476-K476-VLOOKUP(B476, 'Пред.отч_разрез МО_ГП'!B:AA, 11, FALSE)</f>
        <v>#N/A</v>
      </c>
      <c r="AC476" s="81" t="e">
        <f>N476-M476-VLOOKUP(B476, 'Пред.отч_разрез МО_ГП'!B:AA, 13, FALSE)</f>
        <v>#N/A</v>
      </c>
      <c r="AD476" s="81" t="e">
        <f>O476-VLOOKUP(B476, 'Пред.отч_разрез МО_ГП'!B:AA, 14, FALSE)</f>
        <v>#N/A</v>
      </c>
      <c r="AE476" s="81" t="e">
        <f>Q476-P476-VLOOKUP(B476, 'Пред.отч_разрез МО_ГП'!B:AA, 16, FALSE)</f>
        <v>#N/A</v>
      </c>
      <c r="AF476" s="81" t="e">
        <f>S476-R476-VLOOKUP(B476, 'Пред.отч_разрез МО_ГП'!B:AA, 18, FALSE)</f>
        <v>#N/A</v>
      </c>
      <c r="AG476" s="81" t="e">
        <f>U476-T476-VLOOKUP(B476, 'Пред.отч_разрез МО_ГП'!B:AA, 20, FALSE)</f>
        <v>#N/A</v>
      </c>
    </row>
    <row r="477" spans="1:33" ht="15" customHeight="1" x14ac:dyDescent="0.25">
      <c r="A477" s="22">
        <v>471</v>
      </c>
      <c r="B477" s="31"/>
      <c r="C477" s="47"/>
      <c r="D477" s="47"/>
      <c r="E477" s="47"/>
      <c r="F477" s="47"/>
      <c r="G477" s="47"/>
      <c r="H477" s="47"/>
      <c r="I477" s="47"/>
      <c r="J477" s="47"/>
      <c r="K477" s="47"/>
      <c r="L477" s="47"/>
      <c r="M477" s="47"/>
      <c r="N477" s="47"/>
      <c r="O477" s="47"/>
      <c r="P477" s="47"/>
      <c r="Q477" s="47"/>
      <c r="R477" s="47"/>
      <c r="S477" s="47"/>
      <c r="T477" s="47"/>
      <c r="U477" s="47"/>
      <c r="W477" s="22">
        <f t="shared" si="8"/>
        <v>0</v>
      </c>
      <c r="X477" s="46" t="e">
        <f>D477-C477-VLOOKUP(B477, 'Пред.отч_разрез МО_ГП'!B:AA, 3, FALSE)</f>
        <v>#N/A</v>
      </c>
      <c r="Y477" s="46" t="e">
        <f>F477-E477-VLOOKUP(B477, 'Пред.отч_разрез МО_ГП'!B:AA, 5, FALSE)</f>
        <v>#N/A</v>
      </c>
      <c r="Z477" s="46" t="e">
        <f>H477-G477-VLOOKUP(B477, 'Пред.отч_разрез МО_ГП'!B:AA, 7, FALSE)</f>
        <v>#N/A</v>
      </c>
      <c r="AA477" s="46" t="e">
        <f>J477-I477-VLOOKUP(B477, 'Пред.отч_разрез МО_ГП'!B:AA, 9, FALSE)</f>
        <v>#N/A</v>
      </c>
      <c r="AB477" s="81" t="e">
        <f>L477-K477-VLOOKUP(B477, 'Пред.отч_разрез МО_ГП'!B:AA, 11, FALSE)</f>
        <v>#N/A</v>
      </c>
      <c r="AC477" s="81" t="e">
        <f>N477-M477-VLOOKUP(B477, 'Пред.отч_разрез МО_ГП'!B:AA, 13, FALSE)</f>
        <v>#N/A</v>
      </c>
      <c r="AD477" s="81" t="e">
        <f>O477-VLOOKUP(B477, 'Пред.отч_разрез МО_ГП'!B:AA, 14, FALSE)</f>
        <v>#N/A</v>
      </c>
      <c r="AE477" s="81" t="e">
        <f>Q477-P477-VLOOKUP(B477, 'Пред.отч_разрез МО_ГП'!B:AA, 16, FALSE)</f>
        <v>#N/A</v>
      </c>
      <c r="AF477" s="81" t="e">
        <f>S477-R477-VLOOKUP(B477, 'Пред.отч_разрез МО_ГП'!B:AA, 18, FALSE)</f>
        <v>#N/A</v>
      </c>
      <c r="AG477" s="81" t="e">
        <f>U477-T477-VLOOKUP(B477, 'Пред.отч_разрез МО_ГП'!B:AA, 20, FALSE)</f>
        <v>#N/A</v>
      </c>
    </row>
    <row r="478" spans="1:33" ht="15" customHeight="1" x14ac:dyDescent="0.25">
      <c r="A478" s="22">
        <v>472</v>
      </c>
      <c r="B478" s="31"/>
      <c r="C478" s="47"/>
      <c r="D478" s="47"/>
      <c r="E478" s="47"/>
      <c r="F478" s="47"/>
      <c r="G478" s="47"/>
      <c r="H478" s="47"/>
      <c r="I478" s="47"/>
      <c r="J478" s="47"/>
      <c r="K478" s="47"/>
      <c r="L478" s="47"/>
      <c r="M478" s="47"/>
      <c r="N478" s="47"/>
      <c r="O478" s="47"/>
      <c r="P478" s="47"/>
      <c r="Q478" s="47"/>
      <c r="R478" s="47"/>
      <c r="S478" s="47"/>
      <c r="T478" s="47"/>
      <c r="U478" s="47"/>
      <c r="W478" s="22">
        <f t="shared" si="8"/>
        <v>0</v>
      </c>
      <c r="X478" s="46" t="e">
        <f>D478-C478-VLOOKUP(B478, 'Пред.отч_разрез МО_ГП'!B:AA, 3, FALSE)</f>
        <v>#N/A</v>
      </c>
      <c r="Y478" s="46" t="e">
        <f>F478-E478-VLOOKUP(B478, 'Пред.отч_разрез МО_ГП'!B:AA, 5, FALSE)</f>
        <v>#N/A</v>
      </c>
      <c r="Z478" s="46" t="e">
        <f>H478-G478-VLOOKUP(B478, 'Пред.отч_разрез МО_ГП'!B:AA, 7, FALSE)</f>
        <v>#N/A</v>
      </c>
      <c r="AA478" s="46" t="e">
        <f>J478-I478-VLOOKUP(B478, 'Пред.отч_разрез МО_ГП'!B:AA, 9, FALSE)</f>
        <v>#N/A</v>
      </c>
      <c r="AB478" s="81" t="e">
        <f>L478-K478-VLOOKUP(B478, 'Пред.отч_разрез МО_ГП'!B:AA, 11, FALSE)</f>
        <v>#N/A</v>
      </c>
      <c r="AC478" s="81" t="e">
        <f>N478-M478-VLOOKUP(B478, 'Пред.отч_разрез МО_ГП'!B:AA, 13, FALSE)</f>
        <v>#N/A</v>
      </c>
      <c r="AD478" s="81" t="e">
        <f>O478-VLOOKUP(B478, 'Пред.отч_разрез МО_ГП'!B:AA, 14, FALSE)</f>
        <v>#N/A</v>
      </c>
      <c r="AE478" s="81" t="e">
        <f>Q478-P478-VLOOKUP(B478, 'Пред.отч_разрез МО_ГП'!B:AA, 16, FALSE)</f>
        <v>#N/A</v>
      </c>
      <c r="AF478" s="81" t="e">
        <f>S478-R478-VLOOKUP(B478, 'Пред.отч_разрез МО_ГП'!B:AA, 18, FALSE)</f>
        <v>#N/A</v>
      </c>
      <c r="AG478" s="81" t="e">
        <f>U478-T478-VLOOKUP(B478, 'Пред.отч_разрез МО_ГП'!B:AA, 20, FALSE)</f>
        <v>#N/A</v>
      </c>
    </row>
    <row r="479" spans="1:33" ht="15" customHeight="1" x14ac:dyDescent="0.25">
      <c r="A479" s="22">
        <v>473</v>
      </c>
      <c r="B479" s="31"/>
      <c r="C479" s="47"/>
      <c r="D479" s="47"/>
      <c r="E479" s="47"/>
      <c r="F479" s="47"/>
      <c r="G479" s="47"/>
      <c r="H479" s="47"/>
      <c r="I479" s="47"/>
      <c r="J479" s="47"/>
      <c r="K479" s="47"/>
      <c r="L479" s="47"/>
      <c r="M479" s="47"/>
      <c r="N479" s="47"/>
      <c r="O479" s="47"/>
      <c r="P479" s="47"/>
      <c r="Q479" s="47"/>
      <c r="R479" s="47"/>
      <c r="S479" s="47"/>
      <c r="T479" s="47"/>
      <c r="U479" s="47"/>
      <c r="W479" s="22">
        <f t="shared" si="8"/>
        <v>0</v>
      </c>
      <c r="X479" s="46" t="e">
        <f>D479-C479-VLOOKUP(B479, 'Пред.отч_разрез МО_ГП'!B:AA, 3, FALSE)</f>
        <v>#N/A</v>
      </c>
      <c r="Y479" s="46" t="e">
        <f>F479-E479-VLOOKUP(B479, 'Пред.отч_разрез МО_ГП'!B:AA, 5, FALSE)</f>
        <v>#N/A</v>
      </c>
      <c r="Z479" s="46" t="e">
        <f>H479-G479-VLOOKUP(B479, 'Пред.отч_разрез МО_ГП'!B:AA, 7, FALSE)</f>
        <v>#N/A</v>
      </c>
      <c r="AA479" s="46" t="e">
        <f>J479-I479-VLOOKUP(B479, 'Пред.отч_разрез МО_ГП'!B:AA, 9, FALSE)</f>
        <v>#N/A</v>
      </c>
      <c r="AB479" s="81" t="e">
        <f>L479-K479-VLOOKUP(B479, 'Пред.отч_разрез МО_ГП'!B:AA, 11, FALSE)</f>
        <v>#N/A</v>
      </c>
      <c r="AC479" s="81" t="e">
        <f>N479-M479-VLOOKUP(B479, 'Пред.отч_разрез МО_ГП'!B:AA, 13, FALSE)</f>
        <v>#N/A</v>
      </c>
      <c r="AD479" s="81" t="e">
        <f>O479-VLOOKUP(B479, 'Пред.отч_разрез МО_ГП'!B:AA, 14, FALSE)</f>
        <v>#N/A</v>
      </c>
      <c r="AE479" s="81" t="e">
        <f>Q479-P479-VLOOKUP(B479, 'Пред.отч_разрез МО_ГП'!B:AA, 16, FALSE)</f>
        <v>#N/A</v>
      </c>
      <c r="AF479" s="81" t="e">
        <f>S479-R479-VLOOKUP(B479, 'Пред.отч_разрез МО_ГП'!B:AA, 18, FALSE)</f>
        <v>#N/A</v>
      </c>
      <c r="AG479" s="81" t="e">
        <f>U479-T479-VLOOKUP(B479, 'Пред.отч_разрез МО_ГП'!B:AA, 20, FALSE)</f>
        <v>#N/A</v>
      </c>
    </row>
    <row r="480" spans="1:33" ht="15" customHeight="1" x14ac:dyDescent="0.25">
      <c r="A480" s="22">
        <v>474</v>
      </c>
      <c r="B480" s="31"/>
      <c r="C480" s="47"/>
      <c r="D480" s="47"/>
      <c r="E480" s="47"/>
      <c r="F480" s="47"/>
      <c r="G480" s="47"/>
      <c r="H480" s="47"/>
      <c r="I480" s="47"/>
      <c r="J480" s="47"/>
      <c r="K480" s="47"/>
      <c r="L480" s="47"/>
      <c r="M480" s="47"/>
      <c r="N480" s="47"/>
      <c r="O480" s="47"/>
      <c r="P480" s="47"/>
      <c r="Q480" s="47"/>
      <c r="R480" s="47"/>
      <c r="S480" s="47"/>
      <c r="T480" s="47"/>
      <c r="U480" s="47"/>
      <c r="W480" s="22">
        <f t="shared" si="8"/>
        <v>0</v>
      </c>
      <c r="X480" s="46" t="e">
        <f>D480-C480-VLOOKUP(B480, 'Пред.отч_разрез МО_ГП'!B:AA, 3, FALSE)</f>
        <v>#N/A</v>
      </c>
      <c r="Y480" s="46" t="e">
        <f>F480-E480-VLOOKUP(B480, 'Пред.отч_разрез МО_ГП'!B:AA, 5, FALSE)</f>
        <v>#N/A</v>
      </c>
      <c r="Z480" s="46" t="e">
        <f>H480-G480-VLOOKUP(B480, 'Пред.отч_разрез МО_ГП'!B:AA, 7, FALSE)</f>
        <v>#N/A</v>
      </c>
      <c r="AA480" s="46" t="e">
        <f>J480-I480-VLOOKUP(B480, 'Пред.отч_разрез МО_ГП'!B:AA, 9, FALSE)</f>
        <v>#N/A</v>
      </c>
      <c r="AB480" s="81" t="e">
        <f>L480-K480-VLOOKUP(B480, 'Пред.отч_разрез МО_ГП'!B:AA, 11, FALSE)</f>
        <v>#N/A</v>
      </c>
      <c r="AC480" s="81" t="e">
        <f>N480-M480-VLOOKUP(B480, 'Пред.отч_разрез МО_ГП'!B:AA, 13, FALSE)</f>
        <v>#N/A</v>
      </c>
      <c r="AD480" s="81" t="e">
        <f>O480-VLOOKUP(B480, 'Пред.отч_разрез МО_ГП'!B:AA, 14, FALSE)</f>
        <v>#N/A</v>
      </c>
      <c r="AE480" s="81" t="e">
        <f>Q480-P480-VLOOKUP(B480, 'Пред.отч_разрез МО_ГП'!B:AA, 16, FALSE)</f>
        <v>#N/A</v>
      </c>
      <c r="AF480" s="81" t="e">
        <f>S480-R480-VLOOKUP(B480, 'Пред.отч_разрез МО_ГП'!B:AA, 18, FALSE)</f>
        <v>#N/A</v>
      </c>
      <c r="AG480" s="81" t="e">
        <f>U480-T480-VLOOKUP(B480, 'Пред.отч_разрез МО_ГП'!B:AA, 20, FALSE)</f>
        <v>#N/A</v>
      </c>
    </row>
    <row r="481" spans="1:33" ht="15" customHeight="1" x14ac:dyDescent="0.25">
      <c r="A481" s="22">
        <v>475</v>
      </c>
      <c r="B481" s="31"/>
      <c r="C481" s="47"/>
      <c r="D481" s="47"/>
      <c r="E481" s="47"/>
      <c r="F481" s="47"/>
      <c r="G481" s="47"/>
      <c r="H481" s="47"/>
      <c r="I481" s="47"/>
      <c r="J481" s="47"/>
      <c r="K481" s="47"/>
      <c r="L481" s="47"/>
      <c r="M481" s="47"/>
      <c r="N481" s="47"/>
      <c r="O481" s="47"/>
      <c r="P481" s="47"/>
      <c r="Q481" s="47"/>
      <c r="R481" s="47"/>
      <c r="S481" s="47"/>
      <c r="T481" s="47"/>
      <c r="U481" s="47"/>
      <c r="W481" s="22">
        <f t="shared" si="8"/>
        <v>0</v>
      </c>
      <c r="X481" s="46" t="e">
        <f>D481-C481-VLOOKUP(B481, 'Пред.отч_разрез МО_ГП'!B:AA, 3, FALSE)</f>
        <v>#N/A</v>
      </c>
      <c r="Y481" s="46" t="e">
        <f>F481-E481-VLOOKUP(B481, 'Пред.отч_разрез МО_ГП'!B:AA, 5, FALSE)</f>
        <v>#N/A</v>
      </c>
      <c r="Z481" s="46" t="e">
        <f>H481-G481-VLOOKUP(B481, 'Пред.отч_разрез МО_ГП'!B:AA, 7, FALSE)</f>
        <v>#N/A</v>
      </c>
      <c r="AA481" s="46" t="e">
        <f>J481-I481-VLOOKUP(B481, 'Пред.отч_разрез МО_ГП'!B:AA, 9, FALSE)</f>
        <v>#N/A</v>
      </c>
      <c r="AB481" s="81" t="e">
        <f>L481-K481-VLOOKUP(B481, 'Пред.отч_разрез МО_ГП'!B:AA, 11, FALSE)</f>
        <v>#N/A</v>
      </c>
      <c r="AC481" s="81" t="e">
        <f>N481-M481-VLOOKUP(B481, 'Пред.отч_разрез МО_ГП'!B:AA, 13, FALSE)</f>
        <v>#N/A</v>
      </c>
      <c r="AD481" s="81" t="e">
        <f>O481-VLOOKUP(B481, 'Пред.отч_разрез МО_ГП'!B:AA, 14, FALSE)</f>
        <v>#N/A</v>
      </c>
      <c r="AE481" s="81" t="e">
        <f>Q481-P481-VLOOKUP(B481, 'Пред.отч_разрез МО_ГП'!B:AA, 16, FALSE)</f>
        <v>#N/A</v>
      </c>
      <c r="AF481" s="81" t="e">
        <f>S481-R481-VLOOKUP(B481, 'Пред.отч_разрез МО_ГП'!B:AA, 18, FALSE)</f>
        <v>#N/A</v>
      </c>
      <c r="AG481" s="81" t="e">
        <f>U481-T481-VLOOKUP(B481, 'Пред.отч_разрез МО_ГП'!B:AA, 20, FALSE)</f>
        <v>#N/A</v>
      </c>
    </row>
    <row r="482" spans="1:33" ht="15" customHeight="1" x14ac:dyDescent="0.25">
      <c r="A482" s="22">
        <v>476</v>
      </c>
      <c r="B482" s="31"/>
      <c r="C482" s="47"/>
      <c r="D482" s="47"/>
      <c r="E482" s="47"/>
      <c r="F482" s="47"/>
      <c r="G482" s="47"/>
      <c r="H482" s="47"/>
      <c r="I482" s="47"/>
      <c r="J482" s="47"/>
      <c r="K482" s="47"/>
      <c r="L482" s="47"/>
      <c r="M482" s="47"/>
      <c r="N482" s="47"/>
      <c r="O482" s="47"/>
      <c r="P482" s="47"/>
      <c r="Q482" s="47"/>
      <c r="R482" s="47"/>
      <c r="S482" s="47"/>
      <c r="T482" s="47"/>
      <c r="U482" s="47"/>
      <c r="W482" s="22">
        <f t="shared" si="8"/>
        <v>0</v>
      </c>
      <c r="X482" s="46" t="e">
        <f>D482-C482-VLOOKUP(B482, 'Пред.отч_разрез МО_ГП'!B:AA, 3, FALSE)</f>
        <v>#N/A</v>
      </c>
      <c r="Y482" s="46" t="e">
        <f>F482-E482-VLOOKUP(B482, 'Пред.отч_разрез МО_ГП'!B:AA, 5, FALSE)</f>
        <v>#N/A</v>
      </c>
      <c r="Z482" s="46" t="e">
        <f>H482-G482-VLOOKUP(B482, 'Пред.отч_разрез МО_ГП'!B:AA, 7, FALSE)</f>
        <v>#N/A</v>
      </c>
      <c r="AA482" s="46" t="e">
        <f>J482-I482-VLOOKUP(B482, 'Пред.отч_разрез МО_ГП'!B:AA, 9, FALSE)</f>
        <v>#N/A</v>
      </c>
      <c r="AB482" s="81" t="e">
        <f>L482-K482-VLOOKUP(B482, 'Пред.отч_разрез МО_ГП'!B:AA, 11, FALSE)</f>
        <v>#N/A</v>
      </c>
      <c r="AC482" s="81" t="e">
        <f>N482-M482-VLOOKUP(B482, 'Пред.отч_разрез МО_ГП'!B:AA, 13, FALSE)</f>
        <v>#N/A</v>
      </c>
      <c r="AD482" s="81" t="e">
        <f>O482-VLOOKUP(B482, 'Пред.отч_разрез МО_ГП'!B:AA, 14, FALSE)</f>
        <v>#N/A</v>
      </c>
      <c r="AE482" s="81" t="e">
        <f>Q482-P482-VLOOKUP(B482, 'Пред.отч_разрез МО_ГП'!B:AA, 16, FALSE)</f>
        <v>#N/A</v>
      </c>
      <c r="AF482" s="81" t="e">
        <f>S482-R482-VLOOKUP(B482, 'Пред.отч_разрез МО_ГП'!B:AA, 18, FALSE)</f>
        <v>#N/A</v>
      </c>
      <c r="AG482" s="81" t="e">
        <f>U482-T482-VLOOKUP(B482, 'Пред.отч_разрез МО_ГП'!B:AA, 20, FALSE)</f>
        <v>#N/A</v>
      </c>
    </row>
    <row r="483" spans="1:33" ht="15" customHeight="1" x14ac:dyDescent="0.25">
      <c r="A483" s="22">
        <v>477</v>
      </c>
      <c r="B483" s="31"/>
      <c r="C483" s="47"/>
      <c r="D483" s="47"/>
      <c r="E483" s="47"/>
      <c r="F483" s="47"/>
      <c r="G483" s="47"/>
      <c r="H483" s="47"/>
      <c r="I483" s="47"/>
      <c r="J483" s="47"/>
      <c r="K483" s="47"/>
      <c r="L483" s="47"/>
      <c r="M483" s="47"/>
      <c r="N483" s="47"/>
      <c r="O483" s="47"/>
      <c r="P483" s="47"/>
      <c r="Q483" s="47"/>
      <c r="R483" s="47"/>
      <c r="S483" s="47"/>
      <c r="T483" s="47"/>
      <c r="U483" s="47"/>
      <c r="W483" s="22">
        <f t="shared" si="8"/>
        <v>0</v>
      </c>
      <c r="X483" s="46" t="e">
        <f>D483-C483-VLOOKUP(B483, 'Пред.отч_разрез МО_ГП'!B:AA, 3, FALSE)</f>
        <v>#N/A</v>
      </c>
      <c r="Y483" s="46" t="e">
        <f>F483-E483-VLOOKUP(B483, 'Пред.отч_разрез МО_ГП'!B:AA, 5, FALSE)</f>
        <v>#N/A</v>
      </c>
      <c r="Z483" s="46" t="e">
        <f>H483-G483-VLOOKUP(B483, 'Пред.отч_разрез МО_ГП'!B:AA, 7, FALSE)</f>
        <v>#N/A</v>
      </c>
      <c r="AA483" s="46" t="e">
        <f>J483-I483-VLOOKUP(B483, 'Пред.отч_разрез МО_ГП'!B:AA, 9, FALSE)</f>
        <v>#N/A</v>
      </c>
      <c r="AB483" s="81" t="e">
        <f>L483-K483-VLOOKUP(B483, 'Пред.отч_разрез МО_ГП'!B:AA, 11, FALSE)</f>
        <v>#N/A</v>
      </c>
      <c r="AC483" s="81" t="e">
        <f>N483-M483-VLOOKUP(B483, 'Пред.отч_разрез МО_ГП'!B:AA, 13, FALSE)</f>
        <v>#N/A</v>
      </c>
      <c r="AD483" s="81" t="e">
        <f>O483-VLOOKUP(B483, 'Пред.отч_разрез МО_ГП'!B:AA, 14, FALSE)</f>
        <v>#N/A</v>
      </c>
      <c r="AE483" s="81" t="e">
        <f>Q483-P483-VLOOKUP(B483, 'Пред.отч_разрез МО_ГП'!B:AA, 16, FALSE)</f>
        <v>#N/A</v>
      </c>
      <c r="AF483" s="81" t="e">
        <f>S483-R483-VLOOKUP(B483, 'Пред.отч_разрез МО_ГП'!B:AA, 18, FALSE)</f>
        <v>#N/A</v>
      </c>
      <c r="AG483" s="81" t="e">
        <f>U483-T483-VLOOKUP(B483, 'Пред.отч_разрез МО_ГП'!B:AA, 20, FALSE)</f>
        <v>#N/A</v>
      </c>
    </row>
    <row r="484" spans="1:33" ht="15" customHeight="1" x14ac:dyDescent="0.25">
      <c r="A484" s="22">
        <v>478</v>
      </c>
      <c r="B484" s="31"/>
      <c r="C484" s="47"/>
      <c r="D484" s="47"/>
      <c r="E484" s="47"/>
      <c r="F484" s="47"/>
      <c r="G484" s="47"/>
      <c r="H484" s="47"/>
      <c r="I484" s="47"/>
      <c r="J484" s="47"/>
      <c r="K484" s="47"/>
      <c r="L484" s="47"/>
      <c r="M484" s="47"/>
      <c r="N484" s="47"/>
      <c r="O484" s="47"/>
      <c r="P484" s="47"/>
      <c r="Q484" s="47"/>
      <c r="R484" s="47"/>
      <c r="S484" s="47"/>
      <c r="T484" s="47"/>
      <c r="U484" s="47"/>
      <c r="W484" s="22">
        <f t="shared" si="8"/>
        <v>0</v>
      </c>
      <c r="X484" s="46" t="e">
        <f>D484-C484-VLOOKUP(B484, 'Пред.отч_разрез МО_ГП'!B:AA, 3, FALSE)</f>
        <v>#N/A</v>
      </c>
      <c r="Y484" s="46" t="e">
        <f>F484-E484-VLOOKUP(B484, 'Пред.отч_разрез МО_ГП'!B:AA, 5, FALSE)</f>
        <v>#N/A</v>
      </c>
      <c r="Z484" s="46" t="e">
        <f>H484-G484-VLOOKUP(B484, 'Пред.отч_разрез МО_ГП'!B:AA, 7, FALSE)</f>
        <v>#N/A</v>
      </c>
      <c r="AA484" s="46" t="e">
        <f>J484-I484-VLOOKUP(B484, 'Пред.отч_разрез МО_ГП'!B:AA, 9, FALSE)</f>
        <v>#N/A</v>
      </c>
      <c r="AB484" s="81" t="e">
        <f>L484-K484-VLOOKUP(B484, 'Пред.отч_разрез МО_ГП'!B:AA, 11, FALSE)</f>
        <v>#N/A</v>
      </c>
      <c r="AC484" s="81" t="e">
        <f>N484-M484-VLOOKUP(B484, 'Пред.отч_разрез МО_ГП'!B:AA, 13, FALSE)</f>
        <v>#N/A</v>
      </c>
      <c r="AD484" s="81" t="e">
        <f>O484-VLOOKUP(B484, 'Пред.отч_разрез МО_ГП'!B:AA, 14, FALSE)</f>
        <v>#N/A</v>
      </c>
      <c r="AE484" s="81" t="e">
        <f>Q484-P484-VLOOKUP(B484, 'Пред.отч_разрез МО_ГП'!B:AA, 16, FALSE)</f>
        <v>#N/A</v>
      </c>
      <c r="AF484" s="81" t="e">
        <f>S484-R484-VLOOKUP(B484, 'Пред.отч_разрез МО_ГП'!B:AA, 18, FALSE)</f>
        <v>#N/A</v>
      </c>
      <c r="AG484" s="81" t="e">
        <f>U484-T484-VLOOKUP(B484, 'Пред.отч_разрез МО_ГП'!B:AA, 20, FALSE)</f>
        <v>#N/A</v>
      </c>
    </row>
    <row r="485" spans="1:33" ht="15" customHeight="1" x14ac:dyDescent="0.25">
      <c r="A485" s="22">
        <v>479</v>
      </c>
      <c r="B485" s="31"/>
      <c r="C485" s="47"/>
      <c r="D485" s="47"/>
      <c r="E485" s="47"/>
      <c r="F485" s="47"/>
      <c r="G485" s="47"/>
      <c r="H485" s="47"/>
      <c r="I485" s="47"/>
      <c r="J485" s="47"/>
      <c r="K485" s="47"/>
      <c r="L485" s="47"/>
      <c r="M485" s="47"/>
      <c r="N485" s="47"/>
      <c r="O485" s="47"/>
      <c r="P485" s="47"/>
      <c r="Q485" s="47"/>
      <c r="R485" s="47"/>
      <c r="S485" s="47"/>
      <c r="T485" s="47"/>
      <c r="U485" s="47"/>
      <c r="W485" s="22">
        <f t="shared" si="8"/>
        <v>0</v>
      </c>
      <c r="X485" s="46" t="e">
        <f>D485-C485-VLOOKUP(B485, 'Пред.отч_разрез МО_ГП'!B:AA, 3, FALSE)</f>
        <v>#N/A</v>
      </c>
      <c r="Y485" s="46" t="e">
        <f>F485-E485-VLOOKUP(B485, 'Пред.отч_разрез МО_ГП'!B:AA, 5, FALSE)</f>
        <v>#N/A</v>
      </c>
      <c r="Z485" s="46" t="e">
        <f>H485-G485-VLOOKUP(B485, 'Пред.отч_разрез МО_ГП'!B:AA, 7, FALSE)</f>
        <v>#N/A</v>
      </c>
      <c r="AA485" s="46" t="e">
        <f>J485-I485-VLOOKUP(B485, 'Пред.отч_разрез МО_ГП'!B:AA, 9, FALSE)</f>
        <v>#N/A</v>
      </c>
      <c r="AB485" s="81" t="e">
        <f>L485-K485-VLOOKUP(B485, 'Пред.отч_разрез МО_ГП'!B:AA, 11, FALSE)</f>
        <v>#N/A</v>
      </c>
      <c r="AC485" s="81" t="e">
        <f>N485-M485-VLOOKUP(B485, 'Пред.отч_разрез МО_ГП'!B:AA, 13, FALSE)</f>
        <v>#N/A</v>
      </c>
      <c r="AD485" s="81" t="e">
        <f>O485-VLOOKUP(B485, 'Пред.отч_разрез МО_ГП'!B:AA, 14, FALSE)</f>
        <v>#N/A</v>
      </c>
      <c r="AE485" s="81" t="e">
        <f>Q485-P485-VLOOKUP(B485, 'Пред.отч_разрез МО_ГП'!B:AA, 16, FALSE)</f>
        <v>#N/A</v>
      </c>
      <c r="AF485" s="81" t="e">
        <f>S485-R485-VLOOKUP(B485, 'Пред.отч_разрез МО_ГП'!B:AA, 18, FALSE)</f>
        <v>#N/A</v>
      </c>
      <c r="AG485" s="81" t="e">
        <f>U485-T485-VLOOKUP(B485, 'Пред.отч_разрез МО_ГП'!B:AA, 20, FALSE)</f>
        <v>#N/A</v>
      </c>
    </row>
    <row r="486" spans="1:33" ht="15" customHeight="1" x14ac:dyDescent="0.25">
      <c r="A486" s="22">
        <v>480</v>
      </c>
      <c r="B486" s="31"/>
      <c r="C486" s="47"/>
      <c r="D486" s="47"/>
      <c r="E486" s="47"/>
      <c r="F486" s="47"/>
      <c r="G486" s="47"/>
      <c r="H486" s="47"/>
      <c r="I486" s="47"/>
      <c r="J486" s="47"/>
      <c r="K486" s="47"/>
      <c r="L486" s="47"/>
      <c r="M486" s="47"/>
      <c r="N486" s="47"/>
      <c r="O486" s="47"/>
      <c r="P486" s="47"/>
      <c r="Q486" s="47"/>
      <c r="R486" s="47"/>
      <c r="S486" s="47"/>
      <c r="T486" s="47"/>
      <c r="U486" s="47"/>
      <c r="W486" s="22">
        <f t="shared" si="8"/>
        <v>0</v>
      </c>
      <c r="X486" s="46" t="e">
        <f>D486-C486-VLOOKUP(B486, 'Пред.отч_разрез МО_ГП'!B:AA, 3, FALSE)</f>
        <v>#N/A</v>
      </c>
      <c r="Y486" s="46" t="e">
        <f>F486-E486-VLOOKUP(B486, 'Пред.отч_разрез МО_ГП'!B:AA, 5, FALSE)</f>
        <v>#N/A</v>
      </c>
      <c r="Z486" s="46" t="e">
        <f>H486-G486-VLOOKUP(B486, 'Пред.отч_разрез МО_ГП'!B:AA, 7, FALSE)</f>
        <v>#N/A</v>
      </c>
      <c r="AA486" s="46" t="e">
        <f>J486-I486-VLOOKUP(B486, 'Пред.отч_разрез МО_ГП'!B:AA, 9, FALSE)</f>
        <v>#N/A</v>
      </c>
      <c r="AB486" s="81" t="e">
        <f>L486-K486-VLOOKUP(B486, 'Пред.отч_разрез МО_ГП'!B:AA, 11, FALSE)</f>
        <v>#N/A</v>
      </c>
      <c r="AC486" s="81" t="e">
        <f>N486-M486-VLOOKUP(B486, 'Пред.отч_разрез МО_ГП'!B:AA, 13, FALSE)</f>
        <v>#N/A</v>
      </c>
      <c r="AD486" s="81" t="e">
        <f>O486-VLOOKUP(B486, 'Пред.отч_разрез МО_ГП'!B:AA, 14, FALSE)</f>
        <v>#N/A</v>
      </c>
      <c r="AE486" s="81" t="e">
        <f>Q486-P486-VLOOKUP(B486, 'Пред.отч_разрез МО_ГП'!B:AA, 16, FALSE)</f>
        <v>#N/A</v>
      </c>
      <c r="AF486" s="81" t="e">
        <f>S486-R486-VLOOKUP(B486, 'Пред.отч_разрез МО_ГП'!B:AA, 18, FALSE)</f>
        <v>#N/A</v>
      </c>
      <c r="AG486" s="81" t="e">
        <f>U486-T486-VLOOKUP(B486, 'Пред.отч_разрез МО_ГП'!B:AA, 20, FALSE)</f>
        <v>#N/A</v>
      </c>
    </row>
    <row r="487" spans="1:33" ht="15" customHeight="1" x14ac:dyDescent="0.25">
      <c r="A487" s="22">
        <v>481</v>
      </c>
      <c r="B487" s="31"/>
      <c r="C487" s="47"/>
      <c r="D487" s="47"/>
      <c r="E487" s="47"/>
      <c r="F487" s="47"/>
      <c r="G487" s="47"/>
      <c r="H487" s="47"/>
      <c r="I487" s="47"/>
      <c r="J487" s="47"/>
      <c r="K487" s="47"/>
      <c r="L487" s="47"/>
      <c r="M487" s="47"/>
      <c r="N487" s="47"/>
      <c r="O487" s="47"/>
      <c r="P487" s="47"/>
      <c r="Q487" s="47"/>
      <c r="R487" s="47"/>
      <c r="S487" s="47"/>
      <c r="T487" s="47"/>
      <c r="U487" s="47"/>
      <c r="W487" s="22">
        <f t="shared" si="8"/>
        <v>0</v>
      </c>
      <c r="X487" s="46" t="e">
        <f>D487-C487-VLOOKUP(B487, 'Пред.отч_разрез МО_ГП'!B:AA, 3, FALSE)</f>
        <v>#N/A</v>
      </c>
      <c r="Y487" s="46" t="e">
        <f>F487-E487-VLOOKUP(B487, 'Пред.отч_разрез МО_ГП'!B:AA, 5, FALSE)</f>
        <v>#N/A</v>
      </c>
      <c r="Z487" s="46" t="e">
        <f>H487-G487-VLOOKUP(B487, 'Пред.отч_разрез МО_ГП'!B:AA, 7, FALSE)</f>
        <v>#N/A</v>
      </c>
      <c r="AA487" s="46" t="e">
        <f>J487-I487-VLOOKUP(B487, 'Пред.отч_разрез МО_ГП'!B:AA, 9, FALSE)</f>
        <v>#N/A</v>
      </c>
      <c r="AB487" s="81" t="e">
        <f>L487-K487-VLOOKUP(B487, 'Пред.отч_разрез МО_ГП'!B:AA, 11, FALSE)</f>
        <v>#N/A</v>
      </c>
      <c r="AC487" s="81" t="e">
        <f>N487-M487-VLOOKUP(B487, 'Пред.отч_разрез МО_ГП'!B:AA, 13, FALSE)</f>
        <v>#N/A</v>
      </c>
      <c r="AD487" s="81" t="e">
        <f>O487-VLOOKUP(B487, 'Пред.отч_разрез МО_ГП'!B:AA, 14, FALSE)</f>
        <v>#N/A</v>
      </c>
      <c r="AE487" s="81" t="e">
        <f>Q487-P487-VLOOKUP(B487, 'Пред.отч_разрез МО_ГП'!B:AA, 16, FALSE)</f>
        <v>#N/A</v>
      </c>
      <c r="AF487" s="81" t="e">
        <f>S487-R487-VLOOKUP(B487, 'Пред.отч_разрез МО_ГП'!B:AA, 18, FALSE)</f>
        <v>#N/A</v>
      </c>
      <c r="AG487" s="81" t="e">
        <f>U487-T487-VLOOKUP(B487, 'Пред.отч_разрез МО_ГП'!B:AA, 20, FALSE)</f>
        <v>#N/A</v>
      </c>
    </row>
    <row r="488" spans="1:33" ht="15" customHeight="1" x14ac:dyDescent="0.25">
      <c r="A488" s="22">
        <v>482</v>
      </c>
      <c r="B488" s="31"/>
      <c r="C488" s="47"/>
      <c r="D488" s="47"/>
      <c r="E488" s="47"/>
      <c r="F488" s="47"/>
      <c r="G488" s="47"/>
      <c r="H488" s="47"/>
      <c r="I488" s="47"/>
      <c r="J488" s="47"/>
      <c r="K488" s="47"/>
      <c r="L488" s="47"/>
      <c r="M488" s="47"/>
      <c r="N488" s="47"/>
      <c r="O488" s="47"/>
      <c r="P488" s="47"/>
      <c r="Q488" s="47"/>
      <c r="R488" s="47"/>
      <c r="S488" s="47"/>
      <c r="T488" s="47"/>
      <c r="U488" s="47"/>
      <c r="W488" s="22">
        <f t="shared" si="8"/>
        <v>0</v>
      </c>
      <c r="X488" s="46" t="e">
        <f>D488-C488-VLOOKUP(B488, 'Пред.отч_разрез МО_ГП'!B:AA, 3, FALSE)</f>
        <v>#N/A</v>
      </c>
      <c r="Y488" s="46" t="e">
        <f>F488-E488-VLOOKUP(B488, 'Пред.отч_разрез МО_ГП'!B:AA, 5, FALSE)</f>
        <v>#N/A</v>
      </c>
      <c r="Z488" s="46" t="e">
        <f>H488-G488-VLOOKUP(B488, 'Пред.отч_разрез МО_ГП'!B:AA, 7, FALSE)</f>
        <v>#N/A</v>
      </c>
      <c r="AA488" s="46" t="e">
        <f>J488-I488-VLOOKUP(B488, 'Пред.отч_разрез МО_ГП'!B:AA, 9, FALSE)</f>
        <v>#N/A</v>
      </c>
      <c r="AB488" s="81" t="e">
        <f>L488-K488-VLOOKUP(B488, 'Пред.отч_разрез МО_ГП'!B:AA, 11, FALSE)</f>
        <v>#N/A</v>
      </c>
      <c r="AC488" s="81" t="e">
        <f>N488-M488-VLOOKUP(B488, 'Пред.отч_разрез МО_ГП'!B:AA, 13, FALSE)</f>
        <v>#N/A</v>
      </c>
      <c r="AD488" s="81" t="e">
        <f>O488-VLOOKUP(B488, 'Пред.отч_разрез МО_ГП'!B:AA, 14, FALSE)</f>
        <v>#N/A</v>
      </c>
      <c r="AE488" s="81" t="e">
        <f>Q488-P488-VLOOKUP(B488, 'Пред.отч_разрез МО_ГП'!B:AA, 16, FALSE)</f>
        <v>#N/A</v>
      </c>
      <c r="AF488" s="81" t="e">
        <f>S488-R488-VLOOKUP(B488, 'Пред.отч_разрез МО_ГП'!B:AA, 18, FALSE)</f>
        <v>#N/A</v>
      </c>
      <c r="AG488" s="81" t="e">
        <f>U488-T488-VLOOKUP(B488, 'Пред.отч_разрез МО_ГП'!B:AA, 20, FALSE)</f>
        <v>#N/A</v>
      </c>
    </row>
    <row r="489" spans="1:33" ht="15" customHeight="1" x14ac:dyDescent="0.25">
      <c r="A489" s="22">
        <v>483</v>
      </c>
      <c r="B489" s="31"/>
      <c r="C489" s="47"/>
      <c r="D489" s="47"/>
      <c r="E489" s="47"/>
      <c r="F489" s="47"/>
      <c r="G489" s="47"/>
      <c r="H489" s="47"/>
      <c r="I489" s="47"/>
      <c r="J489" s="47"/>
      <c r="K489" s="47"/>
      <c r="L489" s="47"/>
      <c r="M489" s="47"/>
      <c r="N489" s="47"/>
      <c r="O489" s="47"/>
      <c r="P489" s="47"/>
      <c r="Q489" s="47"/>
      <c r="R489" s="47"/>
      <c r="S489" s="47"/>
      <c r="T489" s="47"/>
      <c r="U489" s="47"/>
      <c r="W489" s="22">
        <f t="shared" si="8"/>
        <v>0</v>
      </c>
      <c r="X489" s="46" t="e">
        <f>D489-C489-VLOOKUP(B489, 'Пред.отч_разрез МО_ГП'!B:AA, 3, FALSE)</f>
        <v>#N/A</v>
      </c>
      <c r="Y489" s="46" t="e">
        <f>F489-E489-VLOOKUP(B489, 'Пред.отч_разрез МО_ГП'!B:AA, 5, FALSE)</f>
        <v>#N/A</v>
      </c>
      <c r="Z489" s="46" t="e">
        <f>H489-G489-VLOOKUP(B489, 'Пред.отч_разрез МО_ГП'!B:AA, 7, FALSE)</f>
        <v>#N/A</v>
      </c>
      <c r="AA489" s="46" t="e">
        <f>J489-I489-VLOOKUP(B489, 'Пред.отч_разрез МО_ГП'!B:AA, 9, FALSE)</f>
        <v>#N/A</v>
      </c>
      <c r="AB489" s="81" t="e">
        <f>L489-K489-VLOOKUP(B489, 'Пред.отч_разрез МО_ГП'!B:AA, 11, FALSE)</f>
        <v>#N/A</v>
      </c>
      <c r="AC489" s="81" t="e">
        <f>N489-M489-VLOOKUP(B489, 'Пред.отч_разрез МО_ГП'!B:AA, 13, FALSE)</f>
        <v>#N/A</v>
      </c>
      <c r="AD489" s="81" t="e">
        <f>O489-VLOOKUP(B489, 'Пред.отч_разрез МО_ГП'!B:AA, 14, FALSE)</f>
        <v>#N/A</v>
      </c>
      <c r="AE489" s="81" t="e">
        <f>Q489-P489-VLOOKUP(B489, 'Пред.отч_разрез МО_ГП'!B:AA, 16, FALSE)</f>
        <v>#N/A</v>
      </c>
      <c r="AF489" s="81" t="e">
        <f>S489-R489-VLOOKUP(B489, 'Пред.отч_разрез МО_ГП'!B:AA, 18, FALSE)</f>
        <v>#N/A</v>
      </c>
      <c r="AG489" s="81" t="e">
        <f>U489-T489-VLOOKUP(B489, 'Пред.отч_разрез МО_ГП'!B:AA, 20, FALSE)</f>
        <v>#N/A</v>
      </c>
    </row>
    <row r="490" spans="1:33" ht="15" customHeight="1" x14ac:dyDescent="0.25">
      <c r="A490" s="22">
        <v>484</v>
      </c>
      <c r="B490" s="31"/>
      <c r="C490" s="47"/>
      <c r="D490" s="47"/>
      <c r="E490" s="47"/>
      <c r="F490" s="47"/>
      <c r="G490" s="47"/>
      <c r="H490" s="47"/>
      <c r="I490" s="47"/>
      <c r="J490" s="47"/>
      <c r="K490" s="47"/>
      <c r="L490" s="47"/>
      <c r="M490" s="47"/>
      <c r="N490" s="47"/>
      <c r="O490" s="47"/>
      <c r="P490" s="47"/>
      <c r="Q490" s="47"/>
      <c r="R490" s="47"/>
      <c r="S490" s="47"/>
      <c r="T490" s="47"/>
      <c r="U490" s="47"/>
      <c r="W490" s="22">
        <f t="shared" si="8"/>
        <v>0</v>
      </c>
      <c r="X490" s="46" t="e">
        <f>D490-C490-VLOOKUP(B490, 'Пред.отч_разрез МО_ГП'!B:AA, 3, FALSE)</f>
        <v>#N/A</v>
      </c>
      <c r="Y490" s="46" t="e">
        <f>F490-E490-VLOOKUP(B490, 'Пред.отч_разрез МО_ГП'!B:AA, 5, FALSE)</f>
        <v>#N/A</v>
      </c>
      <c r="Z490" s="46" t="e">
        <f>H490-G490-VLOOKUP(B490, 'Пред.отч_разрез МО_ГП'!B:AA, 7, FALSE)</f>
        <v>#N/A</v>
      </c>
      <c r="AA490" s="46" t="e">
        <f>J490-I490-VLOOKUP(B490, 'Пред.отч_разрез МО_ГП'!B:AA, 9, FALSE)</f>
        <v>#N/A</v>
      </c>
      <c r="AB490" s="81" t="e">
        <f>L490-K490-VLOOKUP(B490, 'Пред.отч_разрез МО_ГП'!B:AA, 11, FALSE)</f>
        <v>#N/A</v>
      </c>
      <c r="AC490" s="81" t="e">
        <f>N490-M490-VLOOKUP(B490, 'Пред.отч_разрез МО_ГП'!B:AA, 13, FALSE)</f>
        <v>#N/A</v>
      </c>
      <c r="AD490" s="81" t="e">
        <f>O490-VLOOKUP(B490, 'Пред.отч_разрез МО_ГП'!B:AA, 14, FALSE)</f>
        <v>#N/A</v>
      </c>
      <c r="AE490" s="81" t="e">
        <f>Q490-P490-VLOOKUP(B490, 'Пред.отч_разрез МО_ГП'!B:AA, 16, FALSE)</f>
        <v>#N/A</v>
      </c>
      <c r="AF490" s="81" t="e">
        <f>S490-R490-VLOOKUP(B490, 'Пред.отч_разрез МО_ГП'!B:AA, 18, FALSE)</f>
        <v>#N/A</v>
      </c>
      <c r="AG490" s="81" t="e">
        <f>U490-T490-VLOOKUP(B490, 'Пред.отч_разрез МО_ГП'!B:AA, 20, FALSE)</f>
        <v>#N/A</v>
      </c>
    </row>
    <row r="491" spans="1:33" ht="15" customHeight="1" x14ac:dyDescent="0.25">
      <c r="A491" s="22">
        <v>485</v>
      </c>
      <c r="B491" s="31"/>
      <c r="C491" s="47"/>
      <c r="D491" s="47"/>
      <c r="E491" s="47"/>
      <c r="F491" s="47"/>
      <c r="G491" s="47"/>
      <c r="H491" s="47"/>
      <c r="I491" s="47"/>
      <c r="J491" s="47"/>
      <c r="K491" s="47"/>
      <c r="L491" s="47"/>
      <c r="M491" s="47"/>
      <c r="N491" s="47"/>
      <c r="O491" s="47"/>
      <c r="P491" s="47"/>
      <c r="Q491" s="47"/>
      <c r="R491" s="47"/>
      <c r="S491" s="47"/>
      <c r="T491" s="47"/>
      <c r="U491" s="47"/>
      <c r="W491" s="22">
        <f t="shared" si="8"/>
        <v>0</v>
      </c>
      <c r="X491" s="46" t="e">
        <f>D491-C491-VLOOKUP(B491, 'Пред.отч_разрез МО_ГП'!B:AA, 3, FALSE)</f>
        <v>#N/A</v>
      </c>
      <c r="Y491" s="46" t="e">
        <f>F491-E491-VLOOKUP(B491, 'Пред.отч_разрез МО_ГП'!B:AA, 5, FALSE)</f>
        <v>#N/A</v>
      </c>
      <c r="Z491" s="46" t="e">
        <f>H491-G491-VLOOKUP(B491, 'Пред.отч_разрез МО_ГП'!B:AA, 7, FALSE)</f>
        <v>#N/A</v>
      </c>
      <c r="AA491" s="46" t="e">
        <f>J491-I491-VLOOKUP(B491, 'Пред.отч_разрез МО_ГП'!B:AA, 9, FALSE)</f>
        <v>#N/A</v>
      </c>
      <c r="AB491" s="81" t="e">
        <f>L491-K491-VLOOKUP(B491, 'Пред.отч_разрез МО_ГП'!B:AA, 11, FALSE)</f>
        <v>#N/A</v>
      </c>
      <c r="AC491" s="81" t="e">
        <f>N491-M491-VLOOKUP(B491, 'Пред.отч_разрез МО_ГП'!B:AA, 13, FALSE)</f>
        <v>#N/A</v>
      </c>
      <c r="AD491" s="81" t="e">
        <f>O491-VLOOKUP(B491, 'Пред.отч_разрез МО_ГП'!B:AA, 14, FALSE)</f>
        <v>#N/A</v>
      </c>
      <c r="AE491" s="81" t="e">
        <f>Q491-P491-VLOOKUP(B491, 'Пред.отч_разрез МО_ГП'!B:AA, 16, FALSE)</f>
        <v>#N/A</v>
      </c>
      <c r="AF491" s="81" t="e">
        <f>S491-R491-VLOOKUP(B491, 'Пред.отч_разрез МО_ГП'!B:AA, 18, FALSE)</f>
        <v>#N/A</v>
      </c>
      <c r="AG491" s="81" t="e">
        <f>U491-T491-VLOOKUP(B491, 'Пред.отч_разрез МО_ГП'!B:AA, 20, FALSE)</f>
        <v>#N/A</v>
      </c>
    </row>
    <row r="492" spans="1:33" ht="15" customHeight="1" x14ac:dyDescent="0.25">
      <c r="A492" s="22">
        <v>486</v>
      </c>
      <c r="B492" s="31"/>
      <c r="C492" s="47"/>
      <c r="D492" s="47"/>
      <c r="E492" s="47"/>
      <c r="F492" s="47"/>
      <c r="G492" s="47"/>
      <c r="H492" s="47"/>
      <c r="I492" s="47"/>
      <c r="J492" s="47"/>
      <c r="K492" s="47"/>
      <c r="L492" s="47"/>
      <c r="M492" s="47"/>
      <c r="N492" s="47"/>
      <c r="O492" s="47"/>
      <c r="P492" s="47"/>
      <c r="Q492" s="47"/>
      <c r="R492" s="47"/>
      <c r="S492" s="47"/>
      <c r="T492" s="47"/>
      <c r="U492" s="47"/>
      <c r="W492" s="22">
        <f t="shared" si="8"/>
        <v>0</v>
      </c>
      <c r="X492" s="46" t="e">
        <f>D492-C492-VLOOKUP(B492, 'Пред.отч_разрез МО_ГП'!B:AA, 3, FALSE)</f>
        <v>#N/A</v>
      </c>
      <c r="Y492" s="46" t="e">
        <f>F492-E492-VLOOKUP(B492, 'Пред.отч_разрез МО_ГП'!B:AA, 5, FALSE)</f>
        <v>#N/A</v>
      </c>
      <c r="Z492" s="46" t="e">
        <f>H492-G492-VLOOKUP(B492, 'Пред.отч_разрез МО_ГП'!B:AA, 7, FALSE)</f>
        <v>#N/A</v>
      </c>
      <c r="AA492" s="46" t="e">
        <f>J492-I492-VLOOKUP(B492, 'Пред.отч_разрез МО_ГП'!B:AA, 9, FALSE)</f>
        <v>#N/A</v>
      </c>
      <c r="AB492" s="81" t="e">
        <f>L492-K492-VLOOKUP(B492, 'Пред.отч_разрез МО_ГП'!B:AA, 11, FALSE)</f>
        <v>#N/A</v>
      </c>
      <c r="AC492" s="81" t="e">
        <f>N492-M492-VLOOKUP(B492, 'Пред.отч_разрез МО_ГП'!B:AA, 13, FALSE)</f>
        <v>#N/A</v>
      </c>
      <c r="AD492" s="81" t="e">
        <f>O492-VLOOKUP(B492, 'Пред.отч_разрез МО_ГП'!B:AA, 14, FALSE)</f>
        <v>#N/A</v>
      </c>
      <c r="AE492" s="81" t="e">
        <f>Q492-P492-VLOOKUP(B492, 'Пред.отч_разрез МО_ГП'!B:AA, 16, FALSE)</f>
        <v>#N/A</v>
      </c>
      <c r="AF492" s="81" t="e">
        <f>S492-R492-VLOOKUP(B492, 'Пред.отч_разрез МО_ГП'!B:AA, 18, FALSE)</f>
        <v>#N/A</v>
      </c>
      <c r="AG492" s="81" t="e">
        <f>U492-T492-VLOOKUP(B492, 'Пред.отч_разрез МО_ГП'!B:AA, 20, FALSE)</f>
        <v>#N/A</v>
      </c>
    </row>
    <row r="493" spans="1:33" ht="15" customHeight="1" x14ac:dyDescent="0.25">
      <c r="A493" s="22">
        <v>487</v>
      </c>
      <c r="B493" s="31"/>
      <c r="C493" s="47"/>
      <c r="D493" s="47"/>
      <c r="E493" s="47"/>
      <c r="F493" s="47"/>
      <c r="G493" s="47"/>
      <c r="H493" s="47"/>
      <c r="I493" s="47"/>
      <c r="J493" s="47"/>
      <c r="K493" s="47"/>
      <c r="L493" s="47"/>
      <c r="M493" s="47"/>
      <c r="N493" s="47"/>
      <c r="O493" s="47"/>
      <c r="P493" s="47"/>
      <c r="Q493" s="47"/>
      <c r="R493" s="47"/>
      <c r="S493" s="47"/>
      <c r="T493" s="47"/>
      <c r="U493" s="47"/>
      <c r="W493" s="22">
        <f t="shared" si="8"/>
        <v>0</v>
      </c>
      <c r="X493" s="46" t="e">
        <f>D493-C493-VLOOKUP(B493, 'Пред.отч_разрез МО_ГП'!B:AA, 3, FALSE)</f>
        <v>#N/A</v>
      </c>
      <c r="Y493" s="46" t="e">
        <f>F493-E493-VLOOKUP(B493, 'Пред.отч_разрез МО_ГП'!B:AA, 5, FALSE)</f>
        <v>#N/A</v>
      </c>
      <c r="Z493" s="46" t="e">
        <f>H493-G493-VLOOKUP(B493, 'Пред.отч_разрез МО_ГП'!B:AA, 7, FALSE)</f>
        <v>#N/A</v>
      </c>
      <c r="AA493" s="46" t="e">
        <f>J493-I493-VLOOKUP(B493, 'Пред.отч_разрез МО_ГП'!B:AA, 9, FALSE)</f>
        <v>#N/A</v>
      </c>
      <c r="AB493" s="81" t="e">
        <f>L493-K493-VLOOKUP(B493, 'Пред.отч_разрез МО_ГП'!B:AA, 11, FALSE)</f>
        <v>#N/A</v>
      </c>
      <c r="AC493" s="81" t="e">
        <f>N493-M493-VLOOKUP(B493, 'Пред.отч_разрез МО_ГП'!B:AA, 13, FALSE)</f>
        <v>#N/A</v>
      </c>
      <c r="AD493" s="81" t="e">
        <f>O493-VLOOKUP(B493, 'Пред.отч_разрез МО_ГП'!B:AA, 14, FALSE)</f>
        <v>#N/A</v>
      </c>
      <c r="AE493" s="81" t="e">
        <f>Q493-P493-VLOOKUP(B493, 'Пред.отч_разрез МО_ГП'!B:AA, 16, FALSE)</f>
        <v>#N/A</v>
      </c>
      <c r="AF493" s="81" t="e">
        <f>S493-R493-VLOOKUP(B493, 'Пред.отч_разрез МО_ГП'!B:AA, 18, FALSE)</f>
        <v>#N/A</v>
      </c>
      <c r="AG493" s="81" t="e">
        <f>U493-T493-VLOOKUP(B493, 'Пред.отч_разрез МО_ГП'!B:AA, 20, FALSE)</f>
        <v>#N/A</v>
      </c>
    </row>
    <row r="494" spans="1:33" ht="15" customHeight="1" x14ac:dyDescent="0.25">
      <c r="A494" s="22">
        <v>488</v>
      </c>
      <c r="B494" s="31"/>
      <c r="C494" s="47"/>
      <c r="D494" s="47"/>
      <c r="E494" s="47"/>
      <c r="F494" s="47"/>
      <c r="G494" s="47"/>
      <c r="H494" s="47"/>
      <c r="I494" s="47"/>
      <c r="J494" s="47"/>
      <c r="K494" s="47"/>
      <c r="L494" s="47"/>
      <c r="M494" s="47"/>
      <c r="N494" s="47"/>
      <c r="O494" s="47"/>
      <c r="P494" s="47"/>
      <c r="Q494" s="47"/>
      <c r="R494" s="47"/>
      <c r="S494" s="47"/>
      <c r="T494" s="47"/>
      <c r="U494" s="47"/>
      <c r="W494" s="22">
        <f t="shared" si="8"/>
        <v>0</v>
      </c>
      <c r="X494" s="46" t="e">
        <f>D494-C494-VLOOKUP(B494, 'Пред.отч_разрез МО_ГП'!B:AA, 3, FALSE)</f>
        <v>#N/A</v>
      </c>
      <c r="Y494" s="46" t="e">
        <f>F494-E494-VLOOKUP(B494, 'Пред.отч_разрез МО_ГП'!B:AA, 5, FALSE)</f>
        <v>#N/A</v>
      </c>
      <c r="Z494" s="46" t="e">
        <f>H494-G494-VLOOKUP(B494, 'Пред.отч_разрез МО_ГП'!B:AA, 7, FALSE)</f>
        <v>#N/A</v>
      </c>
      <c r="AA494" s="46" t="e">
        <f>J494-I494-VLOOKUP(B494, 'Пред.отч_разрез МО_ГП'!B:AA, 9, FALSE)</f>
        <v>#N/A</v>
      </c>
      <c r="AB494" s="81" t="e">
        <f>L494-K494-VLOOKUP(B494, 'Пред.отч_разрез МО_ГП'!B:AA, 11, FALSE)</f>
        <v>#N/A</v>
      </c>
      <c r="AC494" s="81" t="e">
        <f>N494-M494-VLOOKUP(B494, 'Пред.отч_разрез МО_ГП'!B:AA, 13, FALSE)</f>
        <v>#N/A</v>
      </c>
      <c r="AD494" s="81" t="e">
        <f>O494-VLOOKUP(B494, 'Пред.отч_разрез МО_ГП'!B:AA, 14, FALSE)</f>
        <v>#N/A</v>
      </c>
      <c r="AE494" s="81" t="e">
        <f>Q494-P494-VLOOKUP(B494, 'Пред.отч_разрез МО_ГП'!B:AA, 16, FALSE)</f>
        <v>#N/A</v>
      </c>
      <c r="AF494" s="81" t="e">
        <f>S494-R494-VLOOKUP(B494, 'Пред.отч_разрез МО_ГП'!B:AA, 18, FALSE)</f>
        <v>#N/A</v>
      </c>
      <c r="AG494" s="81" t="e">
        <f>U494-T494-VLOOKUP(B494, 'Пред.отч_разрез МО_ГП'!B:AA, 20, FALSE)</f>
        <v>#N/A</v>
      </c>
    </row>
    <row r="495" spans="1:33" ht="15" customHeight="1" x14ac:dyDescent="0.25">
      <c r="A495" s="22">
        <v>489</v>
      </c>
      <c r="B495" s="31"/>
      <c r="C495" s="47"/>
      <c r="D495" s="47"/>
      <c r="E495" s="47"/>
      <c r="F495" s="47"/>
      <c r="G495" s="47"/>
      <c r="H495" s="47"/>
      <c r="I495" s="47"/>
      <c r="J495" s="47"/>
      <c r="K495" s="47"/>
      <c r="L495" s="47"/>
      <c r="M495" s="47"/>
      <c r="N495" s="47"/>
      <c r="O495" s="47"/>
      <c r="P495" s="47"/>
      <c r="Q495" s="47"/>
      <c r="R495" s="47"/>
      <c r="S495" s="47"/>
      <c r="T495" s="47"/>
      <c r="U495" s="47"/>
      <c r="W495" s="22">
        <f t="shared" si="8"/>
        <v>0</v>
      </c>
      <c r="X495" s="46" t="e">
        <f>D495-C495-VLOOKUP(B495, 'Пред.отч_разрез МО_ГП'!B:AA, 3, FALSE)</f>
        <v>#N/A</v>
      </c>
      <c r="Y495" s="46" t="e">
        <f>F495-E495-VLOOKUP(B495, 'Пред.отч_разрез МО_ГП'!B:AA, 5, FALSE)</f>
        <v>#N/A</v>
      </c>
      <c r="Z495" s="46" t="e">
        <f>H495-G495-VLOOKUP(B495, 'Пред.отч_разрез МО_ГП'!B:AA, 7, FALSE)</f>
        <v>#N/A</v>
      </c>
      <c r="AA495" s="46" t="e">
        <f>J495-I495-VLOOKUP(B495, 'Пред.отч_разрез МО_ГП'!B:AA, 9, FALSE)</f>
        <v>#N/A</v>
      </c>
      <c r="AB495" s="81" t="e">
        <f>L495-K495-VLOOKUP(B495, 'Пред.отч_разрез МО_ГП'!B:AA, 11, FALSE)</f>
        <v>#N/A</v>
      </c>
      <c r="AC495" s="81" t="e">
        <f>N495-M495-VLOOKUP(B495, 'Пред.отч_разрез МО_ГП'!B:AA, 13, FALSE)</f>
        <v>#N/A</v>
      </c>
      <c r="AD495" s="81" t="e">
        <f>O495-VLOOKUP(B495, 'Пред.отч_разрез МО_ГП'!B:AA, 14, FALSE)</f>
        <v>#N/A</v>
      </c>
      <c r="AE495" s="81" t="e">
        <f>Q495-P495-VLOOKUP(B495, 'Пред.отч_разрез МО_ГП'!B:AA, 16, FALSE)</f>
        <v>#N/A</v>
      </c>
      <c r="AF495" s="81" t="e">
        <f>S495-R495-VLOOKUP(B495, 'Пред.отч_разрез МО_ГП'!B:AA, 18, FALSE)</f>
        <v>#N/A</v>
      </c>
      <c r="AG495" s="81" t="e">
        <f>U495-T495-VLOOKUP(B495, 'Пред.отч_разрез МО_ГП'!B:AA, 20, FALSE)</f>
        <v>#N/A</v>
      </c>
    </row>
    <row r="496" spans="1:33" ht="15" customHeight="1" x14ac:dyDescent="0.25">
      <c r="A496" s="22">
        <v>490</v>
      </c>
      <c r="B496" s="31"/>
      <c r="C496" s="47"/>
      <c r="D496" s="47"/>
      <c r="E496" s="47"/>
      <c r="F496" s="47"/>
      <c r="G496" s="47"/>
      <c r="H496" s="47"/>
      <c r="I496" s="47"/>
      <c r="J496" s="47"/>
      <c r="K496" s="47"/>
      <c r="L496" s="47"/>
      <c r="M496" s="47"/>
      <c r="N496" s="47"/>
      <c r="O496" s="47"/>
      <c r="P496" s="47"/>
      <c r="Q496" s="47"/>
      <c r="R496" s="47"/>
      <c r="S496" s="47"/>
      <c r="T496" s="47"/>
      <c r="U496" s="47"/>
      <c r="W496" s="22">
        <f t="shared" si="8"/>
        <v>0</v>
      </c>
      <c r="X496" s="46" t="e">
        <f>D496-C496-VLOOKUP(B496, 'Пред.отч_разрез МО_ГП'!B:AA, 3, FALSE)</f>
        <v>#N/A</v>
      </c>
      <c r="Y496" s="46" t="e">
        <f>F496-E496-VLOOKUP(B496, 'Пред.отч_разрез МО_ГП'!B:AA, 5, FALSE)</f>
        <v>#N/A</v>
      </c>
      <c r="Z496" s="46" t="e">
        <f>H496-G496-VLOOKUP(B496, 'Пред.отч_разрез МО_ГП'!B:AA, 7, FALSE)</f>
        <v>#N/A</v>
      </c>
      <c r="AA496" s="46" t="e">
        <f>J496-I496-VLOOKUP(B496, 'Пред.отч_разрез МО_ГП'!B:AA, 9, FALSE)</f>
        <v>#N/A</v>
      </c>
      <c r="AB496" s="81" t="e">
        <f>L496-K496-VLOOKUP(B496, 'Пред.отч_разрез МО_ГП'!B:AA, 11, FALSE)</f>
        <v>#N/A</v>
      </c>
      <c r="AC496" s="81" t="e">
        <f>N496-M496-VLOOKUP(B496, 'Пред.отч_разрез МО_ГП'!B:AA, 13, FALSE)</f>
        <v>#N/A</v>
      </c>
      <c r="AD496" s="81" t="e">
        <f>O496-VLOOKUP(B496, 'Пред.отч_разрез МО_ГП'!B:AA, 14, FALSE)</f>
        <v>#N/A</v>
      </c>
      <c r="AE496" s="81" t="e">
        <f>Q496-P496-VLOOKUP(B496, 'Пред.отч_разрез МО_ГП'!B:AA, 16, FALSE)</f>
        <v>#N/A</v>
      </c>
      <c r="AF496" s="81" t="e">
        <f>S496-R496-VLOOKUP(B496, 'Пред.отч_разрез МО_ГП'!B:AA, 18, FALSE)</f>
        <v>#N/A</v>
      </c>
      <c r="AG496" s="81" t="e">
        <f>U496-T496-VLOOKUP(B496, 'Пред.отч_разрез МО_ГП'!B:AA, 20, FALSE)</f>
        <v>#N/A</v>
      </c>
    </row>
    <row r="497" spans="1:33" ht="15" customHeight="1" x14ac:dyDescent="0.25">
      <c r="A497" s="22">
        <v>491</v>
      </c>
      <c r="B497" s="31"/>
      <c r="C497" s="47"/>
      <c r="D497" s="47"/>
      <c r="E497" s="47"/>
      <c r="F497" s="47"/>
      <c r="G497" s="47"/>
      <c r="H497" s="47"/>
      <c r="I497" s="47"/>
      <c r="J497" s="47"/>
      <c r="K497" s="47"/>
      <c r="L497" s="47"/>
      <c r="M497" s="47"/>
      <c r="N497" s="47"/>
      <c r="O497" s="47"/>
      <c r="P497" s="47"/>
      <c r="Q497" s="47"/>
      <c r="R497" s="47"/>
      <c r="S497" s="47"/>
      <c r="T497" s="47"/>
      <c r="U497" s="47"/>
      <c r="W497" s="22">
        <f t="shared" si="8"/>
        <v>0</v>
      </c>
      <c r="X497" s="46" t="e">
        <f>D497-C497-VLOOKUP(B497, 'Пред.отч_разрез МО_ГП'!B:AA, 3, FALSE)</f>
        <v>#N/A</v>
      </c>
      <c r="Y497" s="46" t="e">
        <f>F497-E497-VLOOKUP(B497, 'Пред.отч_разрез МО_ГП'!B:AA, 5, FALSE)</f>
        <v>#N/A</v>
      </c>
      <c r="Z497" s="46" t="e">
        <f>H497-G497-VLOOKUP(B497, 'Пред.отч_разрез МО_ГП'!B:AA, 7, FALSE)</f>
        <v>#N/A</v>
      </c>
      <c r="AA497" s="46" t="e">
        <f>J497-I497-VLOOKUP(B497, 'Пред.отч_разрез МО_ГП'!B:AA, 9, FALSE)</f>
        <v>#N/A</v>
      </c>
      <c r="AB497" s="81" t="e">
        <f>L497-K497-VLOOKUP(B497, 'Пред.отч_разрез МО_ГП'!B:AA, 11, FALSE)</f>
        <v>#N/A</v>
      </c>
      <c r="AC497" s="81" t="e">
        <f>N497-M497-VLOOKUP(B497, 'Пред.отч_разрез МО_ГП'!B:AA, 13, FALSE)</f>
        <v>#N/A</v>
      </c>
      <c r="AD497" s="81" t="e">
        <f>O497-VLOOKUP(B497, 'Пред.отч_разрез МО_ГП'!B:AA, 14, FALSE)</f>
        <v>#N/A</v>
      </c>
      <c r="AE497" s="81" t="e">
        <f>Q497-P497-VLOOKUP(B497, 'Пред.отч_разрез МО_ГП'!B:AA, 16, FALSE)</f>
        <v>#N/A</v>
      </c>
      <c r="AF497" s="81" t="e">
        <f>S497-R497-VLOOKUP(B497, 'Пред.отч_разрез МО_ГП'!B:AA, 18, FALSE)</f>
        <v>#N/A</v>
      </c>
      <c r="AG497" s="81" t="e">
        <f>U497-T497-VLOOKUP(B497, 'Пред.отч_разрез МО_ГП'!B:AA, 20, FALSE)</f>
        <v>#N/A</v>
      </c>
    </row>
    <row r="498" spans="1:33" ht="15" customHeight="1" x14ac:dyDescent="0.25">
      <c r="A498" s="22">
        <v>492</v>
      </c>
      <c r="B498" s="31"/>
      <c r="C498" s="47"/>
      <c r="D498" s="47"/>
      <c r="E498" s="47"/>
      <c r="F498" s="47"/>
      <c r="G498" s="47"/>
      <c r="H498" s="47"/>
      <c r="I498" s="47"/>
      <c r="J498" s="47"/>
      <c r="K498" s="47"/>
      <c r="L498" s="47"/>
      <c r="M498" s="47"/>
      <c r="N498" s="47"/>
      <c r="O498" s="47"/>
      <c r="P498" s="47"/>
      <c r="Q498" s="47"/>
      <c r="R498" s="47"/>
      <c r="S498" s="47"/>
      <c r="T498" s="47"/>
      <c r="U498" s="47"/>
      <c r="W498" s="22">
        <f t="shared" si="8"/>
        <v>0</v>
      </c>
      <c r="X498" s="46" t="e">
        <f>D498-C498-VLOOKUP(B498, 'Пред.отч_разрез МО_ГП'!B:AA, 3, FALSE)</f>
        <v>#N/A</v>
      </c>
      <c r="Y498" s="46" t="e">
        <f>F498-E498-VLOOKUP(B498, 'Пред.отч_разрез МО_ГП'!B:AA, 5, FALSE)</f>
        <v>#N/A</v>
      </c>
      <c r="Z498" s="46" t="e">
        <f>H498-G498-VLOOKUP(B498, 'Пред.отч_разрез МО_ГП'!B:AA, 7, FALSE)</f>
        <v>#N/A</v>
      </c>
      <c r="AA498" s="46" t="e">
        <f>J498-I498-VLOOKUP(B498, 'Пред.отч_разрез МО_ГП'!B:AA, 9, FALSE)</f>
        <v>#N/A</v>
      </c>
      <c r="AB498" s="81" t="e">
        <f>L498-K498-VLOOKUP(B498, 'Пред.отч_разрез МО_ГП'!B:AA, 11, FALSE)</f>
        <v>#N/A</v>
      </c>
      <c r="AC498" s="81" t="e">
        <f>N498-M498-VLOOKUP(B498, 'Пред.отч_разрез МО_ГП'!B:AA, 13, FALSE)</f>
        <v>#N/A</v>
      </c>
      <c r="AD498" s="81" t="e">
        <f>O498-VLOOKUP(B498, 'Пред.отч_разрез МО_ГП'!B:AA, 14, FALSE)</f>
        <v>#N/A</v>
      </c>
      <c r="AE498" s="81" t="e">
        <f>Q498-P498-VLOOKUP(B498, 'Пред.отч_разрез МО_ГП'!B:AA, 16, FALSE)</f>
        <v>#N/A</v>
      </c>
      <c r="AF498" s="81" t="e">
        <f>S498-R498-VLOOKUP(B498, 'Пред.отч_разрез МО_ГП'!B:AA, 18, FALSE)</f>
        <v>#N/A</v>
      </c>
      <c r="AG498" s="81" t="e">
        <f>U498-T498-VLOOKUP(B498, 'Пред.отч_разрез МО_ГП'!B:AA, 20, FALSE)</f>
        <v>#N/A</v>
      </c>
    </row>
    <row r="499" spans="1:33" ht="15" customHeight="1" x14ac:dyDescent="0.25">
      <c r="A499" s="22">
        <v>493</v>
      </c>
      <c r="B499" s="31"/>
      <c r="C499" s="47"/>
      <c r="D499" s="47"/>
      <c r="E499" s="47"/>
      <c r="F499" s="47"/>
      <c r="G499" s="47"/>
      <c r="H499" s="47"/>
      <c r="I499" s="47"/>
      <c r="J499" s="47"/>
      <c r="K499" s="47"/>
      <c r="L499" s="47"/>
      <c r="M499" s="47"/>
      <c r="N499" s="47"/>
      <c r="O499" s="47"/>
      <c r="P499" s="47"/>
      <c r="Q499" s="47"/>
      <c r="R499" s="47"/>
      <c r="S499" s="47"/>
      <c r="T499" s="47"/>
      <c r="U499" s="47"/>
      <c r="W499" s="22">
        <f t="shared" si="8"/>
        <v>0</v>
      </c>
      <c r="X499" s="46" t="e">
        <f>D499-C499-VLOOKUP(B499, 'Пред.отч_разрез МО_ГП'!B:AA, 3, FALSE)</f>
        <v>#N/A</v>
      </c>
      <c r="Y499" s="46" t="e">
        <f>F499-E499-VLOOKUP(B499, 'Пред.отч_разрез МО_ГП'!B:AA, 5, FALSE)</f>
        <v>#N/A</v>
      </c>
      <c r="Z499" s="46" t="e">
        <f>H499-G499-VLOOKUP(B499, 'Пред.отч_разрез МО_ГП'!B:AA, 7, FALSE)</f>
        <v>#N/A</v>
      </c>
      <c r="AA499" s="46" t="e">
        <f>J499-I499-VLOOKUP(B499, 'Пред.отч_разрез МО_ГП'!B:AA, 9, FALSE)</f>
        <v>#N/A</v>
      </c>
      <c r="AB499" s="81" t="e">
        <f>L499-K499-VLOOKUP(B499, 'Пред.отч_разрез МО_ГП'!B:AA, 11, FALSE)</f>
        <v>#N/A</v>
      </c>
      <c r="AC499" s="81" t="e">
        <f>N499-M499-VLOOKUP(B499, 'Пред.отч_разрез МО_ГП'!B:AA, 13, FALSE)</f>
        <v>#N/A</v>
      </c>
      <c r="AD499" s="81" t="e">
        <f>O499-VLOOKUP(B499, 'Пред.отч_разрез МО_ГП'!B:AA, 14, FALSE)</f>
        <v>#N/A</v>
      </c>
      <c r="AE499" s="81" t="e">
        <f>Q499-P499-VLOOKUP(B499, 'Пред.отч_разрез МО_ГП'!B:AA, 16, FALSE)</f>
        <v>#N/A</v>
      </c>
      <c r="AF499" s="81" t="e">
        <f>S499-R499-VLOOKUP(B499, 'Пред.отч_разрез МО_ГП'!B:AA, 18, FALSE)</f>
        <v>#N/A</v>
      </c>
      <c r="AG499" s="81" t="e">
        <f>U499-T499-VLOOKUP(B499, 'Пред.отч_разрез МО_ГП'!B:AA, 20, FALSE)</f>
        <v>#N/A</v>
      </c>
    </row>
    <row r="500" spans="1:33" ht="15" customHeight="1" x14ac:dyDescent="0.25">
      <c r="A500" s="22">
        <v>494</v>
      </c>
      <c r="B500" s="31"/>
      <c r="C500" s="47"/>
      <c r="D500" s="47"/>
      <c r="E500" s="47"/>
      <c r="F500" s="47"/>
      <c r="G500" s="47"/>
      <c r="H500" s="47"/>
      <c r="I500" s="47"/>
      <c r="J500" s="47"/>
      <c r="K500" s="47"/>
      <c r="L500" s="47"/>
      <c r="M500" s="47"/>
      <c r="N500" s="47"/>
      <c r="O500" s="47"/>
      <c r="P500" s="47"/>
      <c r="Q500" s="47"/>
      <c r="R500" s="47"/>
      <c r="S500" s="47"/>
      <c r="T500" s="47"/>
      <c r="U500" s="47"/>
      <c r="W500" s="22">
        <f t="shared" si="8"/>
        <v>0</v>
      </c>
      <c r="X500" s="46" t="e">
        <f>D500-C500-VLOOKUP(B500, 'Пред.отч_разрез МО_ГП'!B:AA, 3, FALSE)</f>
        <v>#N/A</v>
      </c>
      <c r="Y500" s="46" t="e">
        <f>F500-E500-VLOOKUP(B500, 'Пред.отч_разрез МО_ГП'!B:AA, 5, FALSE)</f>
        <v>#N/A</v>
      </c>
      <c r="Z500" s="46" t="e">
        <f>H500-G500-VLOOKUP(B500, 'Пред.отч_разрез МО_ГП'!B:AA, 7, FALSE)</f>
        <v>#N/A</v>
      </c>
      <c r="AA500" s="46" t="e">
        <f>J500-I500-VLOOKUP(B500, 'Пред.отч_разрез МО_ГП'!B:AA, 9, FALSE)</f>
        <v>#N/A</v>
      </c>
      <c r="AB500" s="81" t="e">
        <f>L500-K500-VLOOKUP(B500, 'Пред.отч_разрез МО_ГП'!B:AA, 11, FALSE)</f>
        <v>#N/A</v>
      </c>
      <c r="AC500" s="81" t="e">
        <f>N500-M500-VLOOKUP(B500, 'Пред.отч_разрез МО_ГП'!B:AA, 13, FALSE)</f>
        <v>#N/A</v>
      </c>
      <c r="AD500" s="81" t="e">
        <f>O500-VLOOKUP(B500, 'Пред.отч_разрез МО_ГП'!B:AA, 14, FALSE)</f>
        <v>#N/A</v>
      </c>
      <c r="AE500" s="81" t="e">
        <f>Q500-P500-VLOOKUP(B500, 'Пред.отч_разрез МО_ГП'!B:AA, 16, FALSE)</f>
        <v>#N/A</v>
      </c>
      <c r="AF500" s="81" t="e">
        <f>S500-R500-VLOOKUP(B500, 'Пред.отч_разрез МО_ГП'!B:AA, 18, FALSE)</f>
        <v>#N/A</v>
      </c>
      <c r="AG500" s="81" t="e">
        <f>U500-T500-VLOOKUP(B500, 'Пред.отч_разрез МО_ГП'!B:AA, 20, FALSE)</f>
        <v>#N/A</v>
      </c>
    </row>
  </sheetData>
  <mergeCells count="23">
    <mergeCell ref="Y1:Y2"/>
    <mergeCell ref="Z1:Z2"/>
    <mergeCell ref="X1:X2"/>
    <mergeCell ref="AA1:AA2"/>
    <mergeCell ref="AB1:AB2"/>
    <mergeCell ref="AC1:AC2"/>
    <mergeCell ref="AE1:AE2"/>
    <mergeCell ref="AF1:AF2"/>
    <mergeCell ref="AG1:AG2"/>
    <mergeCell ref="AD1:AD3"/>
    <mergeCell ref="W1:W4"/>
    <mergeCell ref="T1:U2"/>
    <mergeCell ref="A1:A4"/>
    <mergeCell ref="B1:B4"/>
    <mergeCell ref="C1:D2"/>
    <mergeCell ref="E1:F2"/>
    <mergeCell ref="G1:H2"/>
    <mergeCell ref="I1:J2"/>
    <mergeCell ref="K1:L2"/>
    <mergeCell ref="M1:N2"/>
    <mergeCell ref="O1:O3"/>
    <mergeCell ref="P1:Q2"/>
    <mergeCell ref="R1:S2"/>
  </mergeCells>
  <conditionalFormatting sqref="C6:U500 X6:AG500">
    <cfRule type="cellIs" dxfId="52" priority="6" operator="lessThan">
      <formula>0</formula>
    </cfRule>
  </conditionalFormatting>
  <conditionalFormatting sqref="B1:B1048576">
    <cfRule type="duplicateValues" dxfId="51" priority="4"/>
  </conditionalFormatting>
  <conditionalFormatting sqref="W1:W1048576">
    <cfRule type="duplicateValues" dxfId="50" priority="3"/>
  </conditionalFormatting>
  <conditionalFormatting sqref="X6:AG500">
    <cfRule type="cellIs" dxfId="49" priority="1" operator="equal">
      <formula>0</formula>
    </cfRule>
    <cfRule type="cellIs" dxfId="48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500"/>
  <sheetViews>
    <sheetView zoomScale="45" zoomScaleNormal="45" workbookViewId="0">
      <pane ySplit="6" topLeftCell="A7" activePane="bottomLeft" state="frozen"/>
      <selection activeCell="R1" sqref="R1"/>
      <selection pane="bottomLeft" sqref="A1:A4"/>
    </sheetView>
  </sheetViews>
  <sheetFormatPr defaultRowHeight="15" x14ac:dyDescent="0.25"/>
  <cols>
    <col min="1" max="1" width="4.7109375" style="2" customWidth="1"/>
    <col min="2" max="2" width="115.7109375" style="2" customWidth="1"/>
    <col min="3" max="24" width="11.7109375" style="2" customWidth="1"/>
    <col min="25" max="25" width="2.7109375" style="51" customWidth="1"/>
    <col min="26" max="26" width="90.7109375" style="105" customWidth="1"/>
    <col min="27" max="37" width="10.7109375" style="105" customWidth="1"/>
    <col min="38" max="235" width="9.140625" style="2"/>
    <col min="236" max="236" width="34.7109375" style="2" customWidth="1"/>
    <col min="237" max="237" width="14.28515625" style="2" customWidth="1"/>
    <col min="238" max="238" width="9.140625" style="2" customWidth="1"/>
    <col min="239" max="239" width="11.7109375" style="2" customWidth="1"/>
    <col min="240" max="240" width="12.85546875" style="2" customWidth="1"/>
    <col min="241" max="241" width="9.140625" style="2" customWidth="1"/>
    <col min="242" max="242" width="13.85546875" style="2" customWidth="1"/>
    <col min="243" max="243" width="14.140625" style="2" customWidth="1"/>
    <col min="244" max="244" width="9.140625" style="2" customWidth="1"/>
    <col min="245" max="245" width="15.42578125" style="2" customWidth="1"/>
    <col min="246" max="246" width="15.140625" style="2" customWidth="1"/>
    <col min="247" max="247" width="9.140625" style="2" customWidth="1"/>
    <col min="248" max="248" width="15.7109375" style="2" customWidth="1"/>
    <col min="249" max="249" width="19.85546875" style="2" customWidth="1"/>
    <col min="250" max="250" width="9.140625" style="2" customWidth="1"/>
    <col min="251" max="251" width="25.5703125" style="2" customWidth="1"/>
    <col min="252" max="252" width="15.42578125" style="2" customWidth="1"/>
    <col min="253" max="253" width="9.140625" style="2" customWidth="1"/>
    <col min="254" max="254" width="17" style="2" customWidth="1"/>
    <col min="255" max="255" width="19.140625" style="2" customWidth="1"/>
    <col min="256" max="256" width="9.140625" style="2" customWidth="1"/>
    <col min="257" max="257" width="19.5703125" style="2" customWidth="1"/>
    <col min="258" max="258" width="19" style="2" customWidth="1"/>
    <col min="259" max="259" width="9.140625" style="2" customWidth="1"/>
    <col min="260" max="260" width="18.28515625" style="2" customWidth="1"/>
    <col min="261" max="261" width="16.5703125" style="2" customWidth="1"/>
    <col min="262" max="262" width="9.140625" style="2" customWidth="1"/>
    <col min="263" max="263" width="18" style="2" customWidth="1"/>
    <col min="264" max="264" width="16.5703125" style="2" customWidth="1"/>
    <col min="265" max="265" width="9.140625" style="2" customWidth="1"/>
    <col min="266" max="266" width="17.7109375" style="2" customWidth="1"/>
    <col min="267" max="267" width="15.28515625" style="2" customWidth="1"/>
    <col min="268" max="268" width="9.140625" style="2" customWidth="1"/>
    <col min="269" max="269" width="15.140625" style="2" customWidth="1"/>
    <col min="270" max="491" width="9.140625" style="2"/>
    <col min="492" max="492" width="34.7109375" style="2" customWidth="1"/>
    <col min="493" max="493" width="14.28515625" style="2" customWidth="1"/>
    <col min="494" max="494" width="9.140625" style="2" customWidth="1"/>
    <col min="495" max="495" width="11.7109375" style="2" customWidth="1"/>
    <col min="496" max="496" width="12.85546875" style="2" customWidth="1"/>
    <col min="497" max="497" width="9.140625" style="2" customWidth="1"/>
    <col min="498" max="498" width="13.85546875" style="2" customWidth="1"/>
    <col min="499" max="499" width="14.140625" style="2" customWidth="1"/>
    <col min="500" max="500" width="9.140625" style="2" customWidth="1"/>
    <col min="501" max="501" width="15.42578125" style="2" customWidth="1"/>
    <col min="502" max="502" width="15.140625" style="2" customWidth="1"/>
    <col min="503" max="503" width="9.140625" style="2" customWidth="1"/>
    <col min="504" max="504" width="15.7109375" style="2" customWidth="1"/>
    <col min="505" max="505" width="19.85546875" style="2" customWidth="1"/>
    <col min="506" max="506" width="9.140625" style="2" customWidth="1"/>
    <col min="507" max="507" width="25.5703125" style="2" customWidth="1"/>
    <col min="508" max="508" width="15.42578125" style="2" customWidth="1"/>
    <col min="509" max="509" width="9.140625" style="2" customWidth="1"/>
    <col min="510" max="510" width="17" style="2" customWidth="1"/>
    <col min="511" max="511" width="19.140625" style="2" customWidth="1"/>
    <col min="512" max="512" width="9.140625" style="2" customWidth="1"/>
    <col min="513" max="513" width="19.5703125" style="2" customWidth="1"/>
    <col min="514" max="514" width="19" style="2" customWidth="1"/>
    <col min="515" max="515" width="9.140625" style="2" customWidth="1"/>
    <col min="516" max="516" width="18.28515625" style="2" customWidth="1"/>
    <col min="517" max="517" width="16.5703125" style="2" customWidth="1"/>
    <col min="518" max="518" width="9.140625" style="2" customWidth="1"/>
    <col min="519" max="519" width="18" style="2" customWidth="1"/>
    <col min="520" max="520" width="16.5703125" style="2" customWidth="1"/>
    <col min="521" max="521" width="9.140625" style="2" customWidth="1"/>
    <col min="522" max="522" width="17.7109375" style="2" customWidth="1"/>
    <col min="523" max="523" width="15.28515625" style="2" customWidth="1"/>
    <col min="524" max="524" width="9.140625" style="2" customWidth="1"/>
    <col min="525" max="525" width="15.140625" style="2" customWidth="1"/>
    <col min="526" max="747" width="9.140625" style="2"/>
    <col min="748" max="748" width="34.7109375" style="2" customWidth="1"/>
    <col min="749" max="749" width="14.28515625" style="2" customWidth="1"/>
    <col min="750" max="750" width="9.140625" style="2" customWidth="1"/>
    <col min="751" max="751" width="11.7109375" style="2" customWidth="1"/>
    <col min="752" max="752" width="12.85546875" style="2" customWidth="1"/>
    <col min="753" max="753" width="9.140625" style="2" customWidth="1"/>
    <col min="754" max="754" width="13.85546875" style="2" customWidth="1"/>
    <col min="755" max="755" width="14.140625" style="2" customWidth="1"/>
    <col min="756" max="756" width="9.140625" style="2" customWidth="1"/>
    <col min="757" max="757" width="15.42578125" style="2" customWidth="1"/>
    <col min="758" max="758" width="15.140625" style="2" customWidth="1"/>
    <col min="759" max="759" width="9.140625" style="2" customWidth="1"/>
    <col min="760" max="760" width="15.7109375" style="2" customWidth="1"/>
    <col min="761" max="761" width="19.85546875" style="2" customWidth="1"/>
    <col min="762" max="762" width="9.140625" style="2" customWidth="1"/>
    <col min="763" max="763" width="25.5703125" style="2" customWidth="1"/>
    <col min="764" max="764" width="15.42578125" style="2" customWidth="1"/>
    <col min="765" max="765" width="9.140625" style="2" customWidth="1"/>
    <col min="766" max="766" width="17" style="2" customWidth="1"/>
    <col min="767" max="767" width="19.140625" style="2" customWidth="1"/>
    <col min="768" max="768" width="9.140625" style="2" customWidth="1"/>
    <col min="769" max="769" width="19.5703125" style="2" customWidth="1"/>
    <col min="770" max="770" width="19" style="2" customWidth="1"/>
    <col min="771" max="771" width="9.140625" style="2" customWidth="1"/>
    <col min="772" max="772" width="18.28515625" style="2" customWidth="1"/>
    <col min="773" max="773" width="16.5703125" style="2" customWidth="1"/>
    <col min="774" max="774" width="9.140625" style="2" customWidth="1"/>
    <col min="775" max="775" width="18" style="2" customWidth="1"/>
    <col min="776" max="776" width="16.5703125" style="2" customWidth="1"/>
    <col min="777" max="777" width="9.140625" style="2" customWidth="1"/>
    <col min="778" max="778" width="17.7109375" style="2" customWidth="1"/>
    <col min="779" max="779" width="15.28515625" style="2" customWidth="1"/>
    <col min="780" max="780" width="9.140625" style="2" customWidth="1"/>
    <col min="781" max="781" width="15.140625" style="2" customWidth="1"/>
    <col min="782" max="1003" width="9.140625" style="2"/>
    <col min="1004" max="1004" width="34.7109375" style="2" customWidth="1"/>
    <col min="1005" max="1005" width="14.28515625" style="2" customWidth="1"/>
    <col min="1006" max="1006" width="9.140625" style="2" customWidth="1"/>
    <col min="1007" max="1007" width="11.7109375" style="2" customWidth="1"/>
    <col min="1008" max="1008" width="12.85546875" style="2" customWidth="1"/>
    <col min="1009" max="1009" width="9.140625" style="2" customWidth="1"/>
    <col min="1010" max="1010" width="13.85546875" style="2" customWidth="1"/>
    <col min="1011" max="1011" width="14.140625" style="2" customWidth="1"/>
    <col min="1012" max="1012" width="9.140625" style="2" customWidth="1"/>
    <col min="1013" max="1013" width="15.42578125" style="2" customWidth="1"/>
    <col min="1014" max="1014" width="15.140625" style="2" customWidth="1"/>
    <col min="1015" max="1015" width="9.140625" style="2" customWidth="1"/>
    <col min="1016" max="1016" width="15.7109375" style="2" customWidth="1"/>
    <col min="1017" max="1017" width="19.85546875" style="2" customWidth="1"/>
    <col min="1018" max="1018" width="9.140625" style="2" customWidth="1"/>
    <col min="1019" max="1019" width="25.5703125" style="2" customWidth="1"/>
    <col min="1020" max="1020" width="15.42578125" style="2" customWidth="1"/>
    <col min="1021" max="1021" width="9.140625" style="2" customWidth="1"/>
    <col min="1022" max="1022" width="17" style="2" customWidth="1"/>
    <col min="1023" max="1023" width="19.140625" style="2" customWidth="1"/>
    <col min="1024" max="1024" width="9.140625" style="2" customWidth="1"/>
    <col min="1025" max="1025" width="19.5703125" style="2" customWidth="1"/>
    <col min="1026" max="1026" width="19" style="2" customWidth="1"/>
    <col min="1027" max="1027" width="9.140625" style="2" customWidth="1"/>
    <col min="1028" max="1028" width="18.28515625" style="2" customWidth="1"/>
    <col min="1029" max="1029" width="16.5703125" style="2" customWidth="1"/>
    <col min="1030" max="1030" width="9.140625" style="2" customWidth="1"/>
    <col min="1031" max="1031" width="18" style="2" customWidth="1"/>
    <col min="1032" max="1032" width="16.5703125" style="2" customWidth="1"/>
    <col min="1033" max="1033" width="9.140625" style="2" customWidth="1"/>
    <col min="1034" max="1034" width="17.7109375" style="2" customWidth="1"/>
    <col min="1035" max="1035" width="15.28515625" style="2" customWidth="1"/>
    <col min="1036" max="1036" width="9.140625" style="2" customWidth="1"/>
    <col min="1037" max="1037" width="15.140625" style="2" customWidth="1"/>
    <col min="1038" max="1259" width="9.140625" style="2"/>
    <col min="1260" max="1260" width="34.7109375" style="2" customWidth="1"/>
    <col min="1261" max="1261" width="14.28515625" style="2" customWidth="1"/>
    <col min="1262" max="1262" width="9.140625" style="2" customWidth="1"/>
    <col min="1263" max="1263" width="11.7109375" style="2" customWidth="1"/>
    <col min="1264" max="1264" width="12.85546875" style="2" customWidth="1"/>
    <col min="1265" max="1265" width="9.140625" style="2" customWidth="1"/>
    <col min="1266" max="1266" width="13.85546875" style="2" customWidth="1"/>
    <col min="1267" max="1267" width="14.140625" style="2" customWidth="1"/>
    <col min="1268" max="1268" width="9.140625" style="2" customWidth="1"/>
    <col min="1269" max="1269" width="15.42578125" style="2" customWidth="1"/>
    <col min="1270" max="1270" width="15.140625" style="2" customWidth="1"/>
    <col min="1271" max="1271" width="9.140625" style="2" customWidth="1"/>
    <col min="1272" max="1272" width="15.7109375" style="2" customWidth="1"/>
    <col min="1273" max="1273" width="19.85546875" style="2" customWidth="1"/>
    <col min="1274" max="1274" width="9.140625" style="2" customWidth="1"/>
    <col min="1275" max="1275" width="25.5703125" style="2" customWidth="1"/>
    <col min="1276" max="1276" width="15.42578125" style="2" customWidth="1"/>
    <col min="1277" max="1277" width="9.140625" style="2" customWidth="1"/>
    <col min="1278" max="1278" width="17" style="2" customWidth="1"/>
    <col min="1279" max="1279" width="19.140625" style="2" customWidth="1"/>
    <col min="1280" max="1280" width="9.140625" style="2" customWidth="1"/>
    <col min="1281" max="1281" width="19.5703125" style="2" customWidth="1"/>
    <col min="1282" max="1282" width="19" style="2" customWidth="1"/>
    <col min="1283" max="1283" width="9.140625" style="2" customWidth="1"/>
    <col min="1284" max="1284" width="18.28515625" style="2" customWidth="1"/>
    <col min="1285" max="1285" width="16.5703125" style="2" customWidth="1"/>
    <col min="1286" max="1286" width="9.140625" style="2" customWidth="1"/>
    <col min="1287" max="1287" width="18" style="2" customWidth="1"/>
    <col min="1288" max="1288" width="16.5703125" style="2" customWidth="1"/>
    <col min="1289" max="1289" width="9.140625" style="2" customWidth="1"/>
    <col min="1290" max="1290" width="17.7109375" style="2" customWidth="1"/>
    <col min="1291" max="1291" width="15.28515625" style="2" customWidth="1"/>
    <col min="1292" max="1292" width="9.140625" style="2" customWidth="1"/>
    <col min="1293" max="1293" width="15.140625" style="2" customWidth="1"/>
    <col min="1294" max="1515" width="9.140625" style="2"/>
    <col min="1516" max="1516" width="34.7109375" style="2" customWidth="1"/>
    <col min="1517" max="1517" width="14.28515625" style="2" customWidth="1"/>
    <col min="1518" max="1518" width="9.140625" style="2" customWidth="1"/>
    <col min="1519" max="1519" width="11.7109375" style="2" customWidth="1"/>
    <col min="1520" max="1520" width="12.85546875" style="2" customWidth="1"/>
    <col min="1521" max="1521" width="9.140625" style="2" customWidth="1"/>
    <col min="1522" max="1522" width="13.85546875" style="2" customWidth="1"/>
    <col min="1523" max="1523" width="14.140625" style="2" customWidth="1"/>
    <col min="1524" max="1524" width="9.140625" style="2" customWidth="1"/>
    <col min="1525" max="1525" width="15.42578125" style="2" customWidth="1"/>
    <col min="1526" max="1526" width="15.140625" style="2" customWidth="1"/>
    <col min="1527" max="1527" width="9.140625" style="2" customWidth="1"/>
    <col min="1528" max="1528" width="15.7109375" style="2" customWidth="1"/>
    <col min="1529" max="1529" width="19.85546875" style="2" customWidth="1"/>
    <col min="1530" max="1530" width="9.140625" style="2" customWidth="1"/>
    <col min="1531" max="1531" width="25.5703125" style="2" customWidth="1"/>
    <col min="1532" max="1532" width="15.42578125" style="2" customWidth="1"/>
    <col min="1533" max="1533" width="9.140625" style="2" customWidth="1"/>
    <col min="1534" max="1534" width="17" style="2" customWidth="1"/>
    <col min="1535" max="1535" width="19.140625" style="2" customWidth="1"/>
    <col min="1536" max="1536" width="9.140625" style="2" customWidth="1"/>
    <col min="1537" max="1537" width="19.5703125" style="2" customWidth="1"/>
    <col min="1538" max="1538" width="19" style="2" customWidth="1"/>
    <col min="1539" max="1539" width="9.140625" style="2" customWidth="1"/>
    <col min="1540" max="1540" width="18.28515625" style="2" customWidth="1"/>
    <col min="1541" max="1541" width="16.5703125" style="2" customWidth="1"/>
    <col min="1542" max="1542" width="9.140625" style="2" customWidth="1"/>
    <col min="1543" max="1543" width="18" style="2" customWidth="1"/>
    <col min="1544" max="1544" width="16.5703125" style="2" customWidth="1"/>
    <col min="1545" max="1545" width="9.140625" style="2" customWidth="1"/>
    <col min="1546" max="1546" width="17.7109375" style="2" customWidth="1"/>
    <col min="1547" max="1547" width="15.28515625" style="2" customWidth="1"/>
    <col min="1548" max="1548" width="9.140625" style="2" customWidth="1"/>
    <col min="1549" max="1549" width="15.140625" style="2" customWidth="1"/>
    <col min="1550" max="1771" width="9.140625" style="2"/>
    <col min="1772" max="1772" width="34.7109375" style="2" customWidth="1"/>
    <col min="1773" max="1773" width="14.28515625" style="2" customWidth="1"/>
    <col min="1774" max="1774" width="9.140625" style="2" customWidth="1"/>
    <col min="1775" max="1775" width="11.7109375" style="2" customWidth="1"/>
    <col min="1776" max="1776" width="12.85546875" style="2" customWidth="1"/>
    <col min="1777" max="1777" width="9.140625" style="2" customWidth="1"/>
    <col min="1778" max="1778" width="13.85546875" style="2" customWidth="1"/>
    <col min="1779" max="1779" width="14.140625" style="2" customWidth="1"/>
    <col min="1780" max="1780" width="9.140625" style="2" customWidth="1"/>
    <col min="1781" max="1781" width="15.42578125" style="2" customWidth="1"/>
    <col min="1782" max="1782" width="15.140625" style="2" customWidth="1"/>
    <col min="1783" max="1783" width="9.140625" style="2" customWidth="1"/>
    <col min="1784" max="1784" width="15.7109375" style="2" customWidth="1"/>
    <col min="1785" max="1785" width="19.85546875" style="2" customWidth="1"/>
    <col min="1786" max="1786" width="9.140625" style="2" customWidth="1"/>
    <col min="1787" max="1787" width="25.5703125" style="2" customWidth="1"/>
    <col min="1788" max="1788" width="15.42578125" style="2" customWidth="1"/>
    <col min="1789" max="1789" width="9.140625" style="2" customWidth="1"/>
    <col min="1790" max="1790" width="17" style="2" customWidth="1"/>
    <col min="1791" max="1791" width="19.140625" style="2" customWidth="1"/>
    <col min="1792" max="1792" width="9.140625" style="2" customWidth="1"/>
    <col min="1793" max="1793" width="19.5703125" style="2" customWidth="1"/>
    <col min="1794" max="1794" width="19" style="2" customWidth="1"/>
    <col min="1795" max="1795" width="9.140625" style="2" customWidth="1"/>
    <col min="1796" max="1796" width="18.28515625" style="2" customWidth="1"/>
    <col min="1797" max="1797" width="16.5703125" style="2" customWidth="1"/>
    <col min="1798" max="1798" width="9.140625" style="2" customWidth="1"/>
    <col min="1799" max="1799" width="18" style="2" customWidth="1"/>
    <col min="1800" max="1800" width="16.5703125" style="2" customWidth="1"/>
    <col min="1801" max="1801" width="9.140625" style="2" customWidth="1"/>
    <col min="1802" max="1802" width="17.7109375" style="2" customWidth="1"/>
    <col min="1803" max="1803" width="15.28515625" style="2" customWidth="1"/>
    <col min="1804" max="1804" width="9.140625" style="2" customWidth="1"/>
    <col min="1805" max="1805" width="15.140625" style="2" customWidth="1"/>
    <col min="1806" max="2027" width="9.140625" style="2"/>
    <col min="2028" max="2028" width="34.7109375" style="2" customWidth="1"/>
    <col min="2029" max="2029" width="14.28515625" style="2" customWidth="1"/>
    <col min="2030" max="2030" width="9.140625" style="2" customWidth="1"/>
    <col min="2031" max="2031" width="11.7109375" style="2" customWidth="1"/>
    <col min="2032" max="2032" width="12.85546875" style="2" customWidth="1"/>
    <col min="2033" max="2033" width="9.140625" style="2" customWidth="1"/>
    <col min="2034" max="2034" width="13.85546875" style="2" customWidth="1"/>
    <col min="2035" max="2035" width="14.140625" style="2" customWidth="1"/>
    <col min="2036" max="2036" width="9.140625" style="2" customWidth="1"/>
    <col min="2037" max="2037" width="15.42578125" style="2" customWidth="1"/>
    <col min="2038" max="2038" width="15.140625" style="2" customWidth="1"/>
    <col min="2039" max="2039" width="9.140625" style="2" customWidth="1"/>
    <col min="2040" max="2040" width="15.7109375" style="2" customWidth="1"/>
    <col min="2041" max="2041" width="19.85546875" style="2" customWidth="1"/>
    <col min="2042" max="2042" width="9.140625" style="2" customWidth="1"/>
    <col min="2043" max="2043" width="25.5703125" style="2" customWidth="1"/>
    <col min="2044" max="2044" width="15.42578125" style="2" customWidth="1"/>
    <col min="2045" max="2045" width="9.140625" style="2" customWidth="1"/>
    <col min="2046" max="2046" width="17" style="2" customWidth="1"/>
    <col min="2047" max="2047" width="19.140625" style="2" customWidth="1"/>
    <col min="2048" max="2048" width="9.140625" style="2" customWidth="1"/>
    <col min="2049" max="2049" width="19.5703125" style="2" customWidth="1"/>
    <col min="2050" max="2050" width="19" style="2" customWidth="1"/>
    <col min="2051" max="2051" width="9.140625" style="2" customWidth="1"/>
    <col min="2052" max="2052" width="18.28515625" style="2" customWidth="1"/>
    <col min="2053" max="2053" width="16.5703125" style="2" customWidth="1"/>
    <col min="2054" max="2054" width="9.140625" style="2" customWidth="1"/>
    <col min="2055" max="2055" width="18" style="2" customWidth="1"/>
    <col min="2056" max="2056" width="16.5703125" style="2" customWidth="1"/>
    <col min="2057" max="2057" width="9.140625" style="2" customWidth="1"/>
    <col min="2058" max="2058" width="17.7109375" style="2" customWidth="1"/>
    <col min="2059" max="2059" width="15.28515625" style="2" customWidth="1"/>
    <col min="2060" max="2060" width="9.140625" style="2" customWidth="1"/>
    <col min="2061" max="2061" width="15.140625" style="2" customWidth="1"/>
    <col min="2062" max="2283" width="9.140625" style="2"/>
    <col min="2284" max="2284" width="34.7109375" style="2" customWidth="1"/>
    <col min="2285" max="2285" width="14.28515625" style="2" customWidth="1"/>
    <col min="2286" max="2286" width="9.140625" style="2" customWidth="1"/>
    <col min="2287" max="2287" width="11.7109375" style="2" customWidth="1"/>
    <col min="2288" max="2288" width="12.85546875" style="2" customWidth="1"/>
    <col min="2289" max="2289" width="9.140625" style="2" customWidth="1"/>
    <col min="2290" max="2290" width="13.85546875" style="2" customWidth="1"/>
    <col min="2291" max="2291" width="14.140625" style="2" customWidth="1"/>
    <col min="2292" max="2292" width="9.140625" style="2" customWidth="1"/>
    <col min="2293" max="2293" width="15.42578125" style="2" customWidth="1"/>
    <col min="2294" max="2294" width="15.140625" style="2" customWidth="1"/>
    <col min="2295" max="2295" width="9.140625" style="2" customWidth="1"/>
    <col min="2296" max="2296" width="15.7109375" style="2" customWidth="1"/>
    <col min="2297" max="2297" width="19.85546875" style="2" customWidth="1"/>
    <col min="2298" max="2298" width="9.140625" style="2" customWidth="1"/>
    <col min="2299" max="2299" width="25.5703125" style="2" customWidth="1"/>
    <col min="2300" max="2300" width="15.42578125" style="2" customWidth="1"/>
    <col min="2301" max="2301" width="9.140625" style="2" customWidth="1"/>
    <col min="2302" max="2302" width="17" style="2" customWidth="1"/>
    <col min="2303" max="2303" width="19.140625" style="2" customWidth="1"/>
    <col min="2304" max="2304" width="9.140625" style="2" customWidth="1"/>
    <col min="2305" max="2305" width="19.5703125" style="2" customWidth="1"/>
    <col min="2306" max="2306" width="19" style="2" customWidth="1"/>
    <col min="2307" max="2307" width="9.140625" style="2" customWidth="1"/>
    <col min="2308" max="2308" width="18.28515625" style="2" customWidth="1"/>
    <col min="2309" max="2309" width="16.5703125" style="2" customWidth="1"/>
    <col min="2310" max="2310" width="9.140625" style="2" customWidth="1"/>
    <col min="2311" max="2311" width="18" style="2" customWidth="1"/>
    <col min="2312" max="2312" width="16.5703125" style="2" customWidth="1"/>
    <col min="2313" max="2313" width="9.140625" style="2" customWidth="1"/>
    <col min="2314" max="2314" width="17.7109375" style="2" customWidth="1"/>
    <col min="2315" max="2315" width="15.28515625" style="2" customWidth="1"/>
    <col min="2316" max="2316" width="9.140625" style="2" customWidth="1"/>
    <col min="2317" max="2317" width="15.140625" style="2" customWidth="1"/>
    <col min="2318" max="2539" width="9.140625" style="2"/>
    <col min="2540" max="2540" width="34.7109375" style="2" customWidth="1"/>
    <col min="2541" max="2541" width="14.28515625" style="2" customWidth="1"/>
    <col min="2542" max="2542" width="9.140625" style="2" customWidth="1"/>
    <col min="2543" max="2543" width="11.7109375" style="2" customWidth="1"/>
    <col min="2544" max="2544" width="12.85546875" style="2" customWidth="1"/>
    <col min="2545" max="2545" width="9.140625" style="2" customWidth="1"/>
    <col min="2546" max="2546" width="13.85546875" style="2" customWidth="1"/>
    <col min="2547" max="2547" width="14.140625" style="2" customWidth="1"/>
    <col min="2548" max="2548" width="9.140625" style="2" customWidth="1"/>
    <col min="2549" max="2549" width="15.42578125" style="2" customWidth="1"/>
    <col min="2550" max="2550" width="15.140625" style="2" customWidth="1"/>
    <col min="2551" max="2551" width="9.140625" style="2" customWidth="1"/>
    <col min="2552" max="2552" width="15.7109375" style="2" customWidth="1"/>
    <col min="2553" max="2553" width="19.85546875" style="2" customWidth="1"/>
    <col min="2554" max="2554" width="9.140625" style="2" customWidth="1"/>
    <col min="2555" max="2555" width="25.5703125" style="2" customWidth="1"/>
    <col min="2556" max="2556" width="15.42578125" style="2" customWidth="1"/>
    <col min="2557" max="2557" width="9.140625" style="2" customWidth="1"/>
    <col min="2558" max="2558" width="17" style="2" customWidth="1"/>
    <col min="2559" max="2559" width="19.140625" style="2" customWidth="1"/>
    <col min="2560" max="2560" width="9.140625" style="2" customWidth="1"/>
    <col min="2561" max="2561" width="19.5703125" style="2" customWidth="1"/>
    <col min="2562" max="2562" width="19" style="2" customWidth="1"/>
    <col min="2563" max="2563" width="9.140625" style="2" customWidth="1"/>
    <col min="2564" max="2564" width="18.28515625" style="2" customWidth="1"/>
    <col min="2565" max="2565" width="16.5703125" style="2" customWidth="1"/>
    <col min="2566" max="2566" width="9.140625" style="2" customWidth="1"/>
    <col min="2567" max="2567" width="18" style="2" customWidth="1"/>
    <col min="2568" max="2568" width="16.5703125" style="2" customWidth="1"/>
    <col min="2569" max="2569" width="9.140625" style="2" customWidth="1"/>
    <col min="2570" max="2570" width="17.7109375" style="2" customWidth="1"/>
    <col min="2571" max="2571" width="15.28515625" style="2" customWidth="1"/>
    <col min="2572" max="2572" width="9.140625" style="2" customWidth="1"/>
    <col min="2573" max="2573" width="15.140625" style="2" customWidth="1"/>
    <col min="2574" max="2795" width="9.140625" style="2"/>
    <col min="2796" max="2796" width="34.7109375" style="2" customWidth="1"/>
    <col min="2797" max="2797" width="14.28515625" style="2" customWidth="1"/>
    <col min="2798" max="2798" width="9.140625" style="2" customWidth="1"/>
    <col min="2799" max="2799" width="11.7109375" style="2" customWidth="1"/>
    <col min="2800" max="2800" width="12.85546875" style="2" customWidth="1"/>
    <col min="2801" max="2801" width="9.140625" style="2" customWidth="1"/>
    <col min="2802" max="2802" width="13.85546875" style="2" customWidth="1"/>
    <col min="2803" max="2803" width="14.140625" style="2" customWidth="1"/>
    <col min="2804" max="2804" width="9.140625" style="2" customWidth="1"/>
    <col min="2805" max="2805" width="15.42578125" style="2" customWidth="1"/>
    <col min="2806" max="2806" width="15.140625" style="2" customWidth="1"/>
    <col min="2807" max="2807" width="9.140625" style="2" customWidth="1"/>
    <col min="2808" max="2808" width="15.7109375" style="2" customWidth="1"/>
    <col min="2809" max="2809" width="19.85546875" style="2" customWidth="1"/>
    <col min="2810" max="2810" width="9.140625" style="2" customWidth="1"/>
    <col min="2811" max="2811" width="25.5703125" style="2" customWidth="1"/>
    <col min="2812" max="2812" width="15.42578125" style="2" customWidth="1"/>
    <col min="2813" max="2813" width="9.140625" style="2" customWidth="1"/>
    <col min="2814" max="2814" width="17" style="2" customWidth="1"/>
    <col min="2815" max="2815" width="19.140625" style="2" customWidth="1"/>
    <col min="2816" max="2816" width="9.140625" style="2" customWidth="1"/>
    <col min="2817" max="2817" width="19.5703125" style="2" customWidth="1"/>
    <col min="2818" max="2818" width="19" style="2" customWidth="1"/>
    <col min="2819" max="2819" width="9.140625" style="2" customWidth="1"/>
    <col min="2820" max="2820" width="18.28515625" style="2" customWidth="1"/>
    <col min="2821" max="2821" width="16.5703125" style="2" customWidth="1"/>
    <col min="2822" max="2822" width="9.140625" style="2" customWidth="1"/>
    <col min="2823" max="2823" width="18" style="2" customWidth="1"/>
    <col min="2824" max="2824" width="16.5703125" style="2" customWidth="1"/>
    <col min="2825" max="2825" width="9.140625" style="2" customWidth="1"/>
    <col min="2826" max="2826" width="17.7109375" style="2" customWidth="1"/>
    <col min="2827" max="2827" width="15.28515625" style="2" customWidth="1"/>
    <col min="2828" max="2828" width="9.140625" style="2" customWidth="1"/>
    <col min="2829" max="2829" width="15.140625" style="2" customWidth="1"/>
    <col min="2830" max="3051" width="9.140625" style="2"/>
    <col min="3052" max="3052" width="34.7109375" style="2" customWidth="1"/>
    <col min="3053" max="3053" width="14.28515625" style="2" customWidth="1"/>
    <col min="3054" max="3054" width="9.140625" style="2" customWidth="1"/>
    <col min="3055" max="3055" width="11.7109375" style="2" customWidth="1"/>
    <col min="3056" max="3056" width="12.85546875" style="2" customWidth="1"/>
    <col min="3057" max="3057" width="9.140625" style="2" customWidth="1"/>
    <col min="3058" max="3058" width="13.85546875" style="2" customWidth="1"/>
    <col min="3059" max="3059" width="14.140625" style="2" customWidth="1"/>
    <col min="3060" max="3060" width="9.140625" style="2" customWidth="1"/>
    <col min="3061" max="3061" width="15.42578125" style="2" customWidth="1"/>
    <col min="3062" max="3062" width="15.140625" style="2" customWidth="1"/>
    <col min="3063" max="3063" width="9.140625" style="2" customWidth="1"/>
    <col min="3064" max="3064" width="15.7109375" style="2" customWidth="1"/>
    <col min="3065" max="3065" width="19.85546875" style="2" customWidth="1"/>
    <col min="3066" max="3066" width="9.140625" style="2" customWidth="1"/>
    <col min="3067" max="3067" width="25.5703125" style="2" customWidth="1"/>
    <col min="3068" max="3068" width="15.42578125" style="2" customWidth="1"/>
    <col min="3069" max="3069" width="9.140625" style="2" customWidth="1"/>
    <col min="3070" max="3070" width="17" style="2" customWidth="1"/>
    <col min="3071" max="3071" width="19.140625" style="2" customWidth="1"/>
    <col min="3072" max="3072" width="9.140625" style="2" customWidth="1"/>
    <col min="3073" max="3073" width="19.5703125" style="2" customWidth="1"/>
    <col min="3074" max="3074" width="19" style="2" customWidth="1"/>
    <col min="3075" max="3075" width="9.140625" style="2" customWidth="1"/>
    <col min="3076" max="3076" width="18.28515625" style="2" customWidth="1"/>
    <col min="3077" max="3077" width="16.5703125" style="2" customWidth="1"/>
    <col min="3078" max="3078" width="9.140625" style="2" customWidth="1"/>
    <col min="3079" max="3079" width="18" style="2" customWidth="1"/>
    <col min="3080" max="3080" width="16.5703125" style="2" customWidth="1"/>
    <col min="3081" max="3081" width="9.140625" style="2" customWidth="1"/>
    <col min="3082" max="3082" width="17.7109375" style="2" customWidth="1"/>
    <col min="3083" max="3083" width="15.28515625" style="2" customWidth="1"/>
    <col min="3084" max="3084" width="9.140625" style="2" customWidth="1"/>
    <col min="3085" max="3085" width="15.140625" style="2" customWidth="1"/>
    <col min="3086" max="3307" width="9.140625" style="2"/>
    <col min="3308" max="3308" width="34.7109375" style="2" customWidth="1"/>
    <col min="3309" max="3309" width="14.28515625" style="2" customWidth="1"/>
    <col min="3310" max="3310" width="9.140625" style="2" customWidth="1"/>
    <col min="3311" max="3311" width="11.7109375" style="2" customWidth="1"/>
    <col min="3312" max="3312" width="12.85546875" style="2" customWidth="1"/>
    <col min="3313" max="3313" width="9.140625" style="2" customWidth="1"/>
    <col min="3314" max="3314" width="13.85546875" style="2" customWidth="1"/>
    <col min="3315" max="3315" width="14.140625" style="2" customWidth="1"/>
    <col min="3316" max="3316" width="9.140625" style="2" customWidth="1"/>
    <col min="3317" max="3317" width="15.42578125" style="2" customWidth="1"/>
    <col min="3318" max="3318" width="15.140625" style="2" customWidth="1"/>
    <col min="3319" max="3319" width="9.140625" style="2" customWidth="1"/>
    <col min="3320" max="3320" width="15.7109375" style="2" customWidth="1"/>
    <col min="3321" max="3321" width="19.85546875" style="2" customWidth="1"/>
    <col min="3322" max="3322" width="9.140625" style="2" customWidth="1"/>
    <col min="3323" max="3323" width="25.5703125" style="2" customWidth="1"/>
    <col min="3324" max="3324" width="15.42578125" style="2" customWidth="1"/>
    <col min="3325" max="3325" width="9.140625" style="2" customWidth="1"/>
    <col min="3326" max="3326" width="17" style="2" customWidth="1"/>
    <col min="3327" max="3327" width="19.140625" style="2" customWidth="1"/>
    <col min="3328" max="3328" width="9.140625" style="2" customWidth="1"/>
    <col min="3329" max="3329" width="19.5703125" style="2" customWidth="1"/>
    <col min="3330" max="3330" width="19" style="2" customWidth="1"/>
    <col min="3331" max="3331" width="9.140625" style="2" customWidth="1"/>
    <col min="3332" max="3332" width="18.28515625" style="2" customWidth="1"/>
    <col min="3333" max="3333" width="16.5703125" style="2" customWidth="1"/>
    <col min="3334" max="3334" width="9.140625" style="2" customWidth="1"/>
    <col min="3335" max="3335" width="18" style="2" customWidth="1"/>
    <col min="3336" max="3336" width="16.5703125" style="2" customWidth="1"/>
    <col min="3337" max="3337" width="9.140625" style="2" customWidth="1"/>
    <col min="3338" max="3338" width="17.7109375" style="2" customWidth="1"/>
    <col min="3339" max="3339" width="15.28515625" style="2" customWidth="1"/>
    <col min="3340" max="3340" width="9.140625" style="2" customWidth="1"/>
    <col min="3341" max="3341" width="15.140625" style="2" customWidth="1"/>
    <col min="3342" max="3563" width="9.140625" style="2"/>
    <col min="3564" max="3564" width="34.7109375" style="2" customWidth="1"/>
    <col min="3565" max="3565" width="14.28515625" style="2" customWidth="1"/>
    <col min="3566" max="3566" width="9.140625" style="2" customWidth="1"/>
    <col min="3567" max="3567" width="11.7109375" style="2" customWidth="1"/>
    <col min="3568" max="3568" width="12.85546875" style="2" customWidth="1"/>
    <col min="3569" max="3569" width="9.140625" style="2" customWidth="1"/>
    <col min="3570" max="3570" width="13.85546875" style="2" customWidth="1"/>
    <col min="3571" max="3571" width="14.140625" style="2" customWidth="1"/>
    <col min="3572" max="3572" width="9.140625" style="2" customWidth="1"/>
    <col min="3573" max="3573" width="15.42578125" style="2" customWidth="1"/>
    <col min="3574" max="3574" width="15.140625" style="2" customWidth="1"/>
    <col min="3575" max="3575" width="9.140625" style="2" customWidth="1"/>
    <col min="3576" max="3576" width="15.7109375" style="2" customWidth="1"/>
    <col min="3577" max="3577" width="19.85546875" style="2" customWidth="1"/>
    <col min="3578" max="3578" width="9.140625" style="2" customWidth="1"/>
    <col min="3579" max="3579" width="25.5703125" style="2" customWidth="1"/>
    <col min="3580" max="3580" width="15.42578125" style="2" customWidth="1"/>
    <col min="3581" max="3581" width="9.140625" style="2" customWidth="1"/>
    <col min="3582" max="3582" width="17" style="2" customWidth="1"/>
    <col min="3583" max="3583" width="19.140625" style="2" customWidth="1"/>
    <col min="3584" max="3584" width="9.140625" style="2" customWidth="1"/>
    <col min="3585" max="3585" width="19.5703125" style="2" customWidth="1"/>
    <col min="3586" max="3586" width="19" style="2" customWidth="1"/>
    <col min="3587" max="3587" width="9.140625" style="2" customWidth="1"/>
    <col min="3588" max="3588" width="18.28515625" style="2" customWidth="1"/>
    <col min="3589" max="3589" width="16.5703125" style="2" customWidth="1"/>
    <col min="3590" max="3590" width="9.140625" style="2" customWidth="1"/>
    <col min="3591" max="3591" width="18" style="2" customWidth="1"/>
    <col min="3592" max="3592" width="16.5703125" style="2" customWidth="1"/>
    <col min="3593" max="3593" width="9.140625" style="2" customWidth="1"/>
    <col min="3594" max="3594" width="17.7109375" style="2" customWidth="1"/>
    <col min="3595" max="3595" width="15.28515625" style="2" customWidth="1"/>
    <col min="3596" max="3596" width="9.140625" style="2" customWidth="1"/>
    <col min="3597" max="3597" width="15.140625" style="2" customWidth="1"/>
    <col min="3598" max="3819" width="9.140625" style="2"/>
    <col min="3820" max="3820" width="34.7109375" style="2" customWidth="1"/>
    <col min="3821" max="3821" width="14.28515625" style="2" customWidth="1"/>
    <col min="3822" max="3822" width="9.140625" style="2" customWidth="1"/>
    <col min="3823" max="3823" width="11.7109375" style="2" customWidth="1"/>
    <col min="3824" max="3824" width="12.85546875" style="2" customWidth="1"/>
    <col min="3825" max="3825" width="9.140625" style="2" customWidth="1"/>
    <col min="3826" max="3826" width="13.85546875" style="2" customWidth="1"/>
    <col min="3827" max="3827" width="14.140625" style="2" customWidth="1"/>
    <col min="3828" max="3828" width="9.140625" style="2" customWidth="1"/>
    <col min="3829" max="3829" width="15.42578125" style="2" customWidth="1"/>
    <col min="3830" max="3830" width="15.140625" style="2" customWidth="1"/>
    <col min="3831" max="3831" width="9.140625" style="2" customWidth="1"/>
    <col min="3832" max="3832" width="15.7109375" style="2" customWidth="1"/>
    <col min="3833" max="3833" width="19.85546875" style="2" customWidth="1"/>
    <col min="3834" max="3834" width="9.140625" style="2" customWidth="1"/>
    <col min="3835" max="3835" width="25.5703125" style="2" customWidth="1"/>
    <col min="3836" max="3836" width="15.42578125" style="2" customWidth="1"/>
    <col min="3837" max="3837" width="9.140625" style="2" customWidth="1"/>
    <col min="3838" max="3838" width="17" style="2" customWidth="1"/>
    <col min="3839" max="3839" width="19.140625" style="2" customWidth="1"/>
    <col min="3840" max="3840" width="9.140625" style="2" customWidth="1"/>
    <col min="3841" max="3841" width="19.5703125" style="2" customWidth="1"/>
    <col min="3842" max="3842" width="19" style="2" customWidth="1"/>
    <col min="3843" max="3843" width="9.140625" style="2" customWidth="1"/>
    <col min="3844" max="3844" width="18.28515625" style="2" customWidth="1"/>
    <col min="3845" max="3845" width="16.5703125" style="2" customWidth="1"/>
    <col min="3846" max="3846" width="9.140625" style="2" customWidth="1"/>
    <col min="3847" max="3847" width="18" style="2" customWidth="1"/>
    <col min="3848" max="3848" width="16.5703125" style="2" customWidth="1"/>
    <col min="3849" max="3849" width="9.140625" style="2" customWidth="1"/>
    <col min="3850" max="3850" width="17.7109375" style="2" customWidth="1"/>
    <col min="3851" max="3851" width="15.28515625" style="2" customWidth="1"/>
    <col min="3852" max="3852" width="9.140625" style="2" customWidth="1"/>
    <col min="3853" max="3853" width="15.140625" style="2" customWidth="1"/>
    <col min="3854" max="4075" width="9.140625" style="2"/>
    <col min="4076" max="4076" width="34.7109375" style="2" customWidth="1"/>
    <col min="4077" max="4077" width="14.28515625" style="2" customWidth="1"/>
    <col min="4078" max="4078" width="9.140625" style="2" customWidth="1"/>
    <col min="4079" max="4079" width="11.7109375" style="2" customWidth="1"/>
    <col min="4080" max="4080" width="12.85546875" style="2" customWidth="1"/>
    <col min="4081" max="4081" width="9.140625" style="2" customWidth="1"/>
    <col min="4082" max="4082" width="13.85546875" style="2" customWidth="1"/>
    <col min="4083" max="4083" width="14.140625" style="2" customWidth="1"/>
    <col min="4084" max="4084" width="9.140625" style="2" customWidth="1"/>
    <col min="4085" max="4085" width="15.42578125" style="2" customWidth="1"/>
    <col min="4086" max="4086" width="15.140625" style="2" customWidth="1"/>
    <col min="4087" max="4087" width="9.140625" style="2" customWidth="1"/>
    <col min="4088" max="4088" width="15.7109375" style="2" customWidth="1"/>
    <col min="4089" max="4089" width="19.85546875" style="2" customWidth="1"/>
    <col min="4090" max="4090" width="9.140625" style="2" customWidth="1"/>
    <col min="4091" max="4091" width="25.5703125" style="2" customWidth="1"/>
    <col min="4092" max="4092" width="15.42578125" style="2" customWidth="1"/>
    <col min="4093" max="4093" width="9.140625" style="2" customWidth="1"/>
    <col min="4094" max="4094" width="17" style="2" customWidth="1"/>
    <col min="4095" max="4095" width="19.140625" style="2" customWidth="1"/>
    <col min="4096" max="4096" width="9.140625" style="2" customWidth="1"/>
    <col min="4097" max="4097" width="19.5703125" style="2" customWidth="1"/>
    <col min="4098" max="4098" width="19" style="2" customWidth="1"/>
    <col min="4099" max="4099" width="9.140625" style="2" customWidth="1"/>
    <col min="4100" max="4100" width="18.28515625" style="2" customWidth="1"/>
    <col min="4101" max="4101" width="16.5703125" style="2" customWidth="1"/>
    <col min="4102" max="4102" width="9.140625" style="2" customWidth="1"/>
    <col min="4103" max="4103" width="18" style="2" customWidth="1"/>
    <col min="4104" max="4104" width="16.5703125" style="2" customWidth="1"/>
    <col min="4105" max="4105" width="9.140625" style="2" customWidth="1"/>
    <col min="4106" max="4106" width="17.7109375" style="2" customWidth="1"/>
    <col min="4107" max="4107" width="15.28515625" style="2" customWidth="1"/>
    <col min="4108" max="4108" width="9.140625" style="2" customWidth="1"/>
    <col min="4109" max="4109" width="15.140625" style="2" customWidth="1"/>
    <col min="4110" max="4331" width="9.140625" style="2"/>
    <col min="4332" max="4332" width="34.7109375" style="2" customWidth="1"/>
    <col min="4333" max="4333" width="14.28515625" style="2" customWidth="1"/>
    <col min="4334" max="4334" width="9.140625" style="2" customWidth="1"/>
    <col min="4335" max="4335" width="11.7109375" style="2" customWidth="1"/>
    <col min="4336" max="4336" width="12.85546875" style="2" customWidth="1"/>
    <col min="4337" max="4337" width="9.140625" style="2" customWidth="1"/>
    <col min="4338" max="4338" width="13.85546875" style="2" customWidth="1"/>
    <col min="4339" max="4339" width="14.140625" style="2" customWidth="1"/>
    <col min="4340" max="4340" width="9.140625" style="2" customWidth="1"/>
    <col min="4341" max="4341" width="15.42578125" style="2" customWidth="1"/>
    <col min="4342" max="4342" width="15.140625" style="2" customWidth="1"/>
    <col min="4343" max="4343" width="9.140625" style="2" customWidth="1"/>
    <col min="4344" max="4344" width="15.7109375" style="2" customWidth="1"/>
    <col min="4345" max="4345" width="19.85546875" style="2" customWidth="1"/>
    <col min="4346" max="4346" width="9.140625" style="2" customWidth="1"/>
    <col min="4347" max="4347" width="25.5703125" style="2" customWidth="1"/>
    <col min="4348" max="4348" width="15.42578125" style="2" customWidth="1"/>
    <col min="4349" max="4349" width="9.140625" style="2" customWidth="1"/>
    <col min="4350" max="4350" width="17" style="2" customWidth="1"/>
    <col min="4351" max="4351" width="19.140625" style="2" customWidth="1"/>
    <col min="4352" max="4352" width="9.140625" style="2" customWidth="1"/>
    <col min="4353" max="4353" width="19.5703125" style="2" customWidth="1"/>
    <col min="4354" max="4354" width="19" style="2" customWidth="1"/>
    <col min="4355" max="4355" width="9.140625" style="2" customWidth="1"/>
    <col min="4356" max="4356" width="18.28515625" style="2" customWidth="1"/>
    <col min="4357" max="4357" width="16.5703125" style="2" customWidth="1"/>
    <col min="4358" max="4358" width="9.140625" style="2" customWidth="1"/>
    <col min="4359" max="4359" width="18" style="2" customWidth="1"/>
    <col min="4360" max="4360" width="16.5703125" style="2" customWidth="1"/>
    <col min="4361" max="4361" width="9.140625" style="2" customWidth="1"/>
    <col min="4362" max="4362" width="17.7109375" style="2" customWidth="1"/>
    <col min="4363" max="4363" width="15.28515625" style="2" customWidth="1"/>
    <col min="4364" max="4364" width="9.140625" style="2" customWidth="1"/>
    <col min="4365" max="4365" width="15.140625" style="2" customWidth="1"/>
    <col min="4366" max="4587" width="9.140625" style="2"/>
    <col min="4588" max="4588" width="34.7109375" style="2" customWidth="1"/>
    <col min="4589" max="4589" width="14.28515625" style="2" customWidth="1"/>
    <col min="4590" max="4590" width="9.140625" style="2" customWidth="1"/>
    <col min="4591" max="4591" width="11.7109375" style="2" customWidth="1"/>
    <col min="4592" max="4592" width="12.85546875" style="2" customWidth="1"/>
    <col min="4593" max="4593" width="9.140625" style="2" customWidth="1"/>
    <col min="4594" max="4594" width="13.85546875" style="2" customWidth="1"/>
    <col min="4595" max="4595" width="14.140625" style="2" customWidth="1"/>
    <col min="4596" max="4596" width="9.140625" style="2" customWidth="1"/>
    <col min="4597" max="4597" width="15.42578125" style="2" customWidth="1"/>
    <col min="4598" max="4598" width="15.140625" style="2" customWidth="1"/>
    <col min="4599" max="4599" width="9.140625" style="2" customWidth="1"/>
    <col min="4600" max="4600" width="15.7109375" style="2" customWidth="1"/>
    <col min="4601" max="4601" width="19.85546875" style="2" customWidth="1"/>
    <col min="4602" max="4602" width="9.140625" style="2" customWidth="1"/>
    <col min="4603" max="4603" width="25.5703125" style="2" customWidth="1"/>
    <col min="4604" max="4604" width="15.42578125" style="2" customWidth="1"/>
    <col min="4605" max="4605" width="9.140625" style="2" customWidth="1"/>
    <col min="4606" max="4606" width="17" style="2" customWidth="1"/>
    <col min="4607" max="4607" width="19.140625" style="2" customWidth="1"/>
    <col min="4608" max="4608" width="9.140625" style="2" customWidth="1"/>
    <col min="4609" max="4609" width="19.5703125" style="2" customWidth="1"/>
    <col min="4610" max="4610" width="19" style="2" customWidth="1"/>
    <col min="4611" max="4611" width="9.140625" style="2" customWidth="1"/>
    <col min="4612" max="4612" width="18.28515625" style="2" customWidth="1"/>
    <col min="4613" max="4613" width="16.5703125" style="2" customWidth="1"/>
    <col min="4614" max="4614" width="9.140625" style="2" customWidth="1"/>
    <col min="4615" max="4615" width="18" style="2" customWidth="1"/>
    <col min="4616" max="4616" width="16.5703125" style="2" customWidth="1"/>
    <col min="4617" max="4617" width="9.140625" style="2" customWidth="1"/>
    <col min="4618" max="4618" width="17.7109375" style="2" customWidth="1"/>
    <col min="4619" max="4619" width="15.28515625" style="2" customWidth="1"/>
    <col min="4620" max="4620" width="9.140625" style="2" customWidth="1"/>
    <col min="4621" max="4621" width="15.140625" style="2" customWidth="1"/>
    <col min="4622" max="4843" width="9.140625" style="2"/>
    <col min="4844" max="4844" width="34.7109375" style="2" customWidth="1"/>
    <col min="4845" max="4845" width="14.28515625" style="2" customWidth="1"/>
    <col min="4846" max="4846" width="9.140625" style="2" customWidth="1"/>
    <col min="4847" max="4847" width="11.7109375" style="2" customWidth="1"/>
    <col min="4848" max="4848" width="12.85546875" style="2" customWidth="1"/>
    <col min="4849" max="4849" width="9.140625" style="2" customWidth="1"/>
    <col min="4850" max="4850" width="13.85546875" style="2" customWidth="1"/>
    <col min="4851" max="4851" width="14.140625" style="2" customWidth="1"/>
    <col min="4852" max="4852" width="9.140625" style="2" customWidth="1"/>
    <col min="4853" max="4853" width="15.42578125" style="2" customWidth="1"/>
    <col min="4854" max="4854" width="15.140625" style="2" customWidth="1"/>
    <col min="4855" max="4855" width="9.140625" style="2" customWidth="1"/>
    <col min="4856" max="4856" width="15.7109375" style="2" customWidth="1"/>
    <col min="4857" max="4857" width="19.85546875" style="2" customWidth="1"/>
    <col min="4858" max="4858" width="9.140625" style="2" customWidth="1"/>
    <col min="4859" max="4859" width="25.5703125" style="2" customWidth="1"/>
    <col min="4860" max="4860" width="15.42578125" style="2" customWidth="1"/>
    <col min="4861" max="4861" width="9.140625" style="2" customWidth="1"/>
    <col min="4862" max="4862" width="17" style="2" customWidth="1"/>
    <col min="4863" max="4863" width="19.140625" style="2" customWidth="1"/>
    <col min="4864" max="4864" width="9.140625" style="2" customWidth="1"/>
    <col min="4865" max="4865" width="19.5703125" style="2" customWidth="1"/>
    <col min="4866" max="4866" width="19" style="2" customWidth="1"/>
    <col min="4867" max="4867" width="9.140625" style="2" customWidth="1"/>
    <col min="4868" max="4868" width="18.28515625" style="2" customWidth="1"/>
    <col min="4869" max="4869" width="16.5703125" style="2" customWidth="1"/>
    <col min="4870" max="4870" width="9.140625" style="2" customWidth="1"/>
    <col min="4871" max="4871" width="18" style="2" customWidth="1"/>
    <col min="4872" max="4872" width="16.5703125" style="2" customWidth="1"/>
    <col min="4873" max="4873" width="9.140625" style="2" customWidth="1"/>
    <col min="4874" max="4874" width="17.7109375" style="2" customWidth="1"/>
    <col min="4875" max="4875" width="15.28515625" style="2" customWidth="1"/>
    <col min="4876" max="4876" width="9.140625" style="2" customWidth="1"/>
    <col min="4877" max="4877" width="15.140625" style="2" customWidth="1"/>
    <col min="4878" max="5099" width="9.140625" style="2"/>
    <col min="5100" max="5100" width="34.7109375" style="2" customWidth="1"/>
    <col min="5101" max="5101" width="14.28515625" style="2" customWidth="1"/>
    <col min="5102" max="5102" width="9.140625" style="2" customWidth="1"/>
    <col min="5103" max="5103" width="11.7109375" style="2" customWidth="1"/>
    <col min="5104" max="5104" width="12.85546875" style="2" customWidth="1"/>
    <col min="5105" max="5105" width="9.140625" style="2" customWidth="1"/>
    <col min="5106" max="5106" width="13.85546875" style="2" customWidth="1"/>
    <col min="5107" max="5107" width="14.140625" style="2" customWidth="1"/>
    <col min="5108" max="5108" width="9.140625" style="2" customWidth="1"/>
    <col min="5109" max="5109" width="15.42578125" style="2" customWidth="1"/>
    <col min="5110" max="5110" width="15.140625" style="2" customWidth="1"/>
    <col min="5111" max="5111" width="9.140625" style="2" customWidth="1"/>
    <col min="5112" max="5112" width="15.7109375" style="2" customWidth="1"/>
    <col min="5113" max="5113" width="19.85546875" style="2" customWidth="1"/>
    <col min="5114" max="5114" width="9.140625" style="2" customWidth="1"/>
    <col min="5115" max="5115" width="25.5703125" style="2" customWidth="1"/>
    <col min="5116" max="5116" width="15.42578125" style="2" customWidth="1"/>
    <col min="5117" max="5117" width="9.140625" style="2" customWidth="1"/>
    <col min="5118" max="5118" width="17" style="2" customWidth="1"/>
    <col min="5119" max="5119" width="19.140625" style="2" customWidth="1"/>
    <col min="5120" max="5120" width="9.140625" style="2" customWidth="1"/>
    <col min="5121" max="5121" width="19.5703125" style="2" customWidth="1"/>
    <col min="5122" max="5122" width="19" style="2" customWidth="1"/>
    <col min="5123" max="5123" width="9.140625" style="2" customWidth="1"/>
    <col min="5124" max="5124" width="18.28515625" style="2" customWidth="1"/>
    <col min="5125" max="5125" width="16.5703125" style="2" customWidth="1"/>
    <col min="5126" max="5126" width="9.140625" style="2" customWidth="1"/>
    <col min="5127" max="5127" width="18" style="2" customWidth="1"/>
    <col min="5128" max="5128" width="16.5703125" style="2" customWidth="1"/>
    <col min="5129" max="5129" width="9.140625" style="2" customWidth="1"/>
    <col min="5130" max="5130" width="17.7109375" style="2" customWidth="1"/>
    <col min="5131" max="5131" width="15.28515625" style="2" customWidth="1"/>
    <col min="5132" max="5132" width="9.140625" style="2" customWidth="1"/>
    <col min="5133" max="5133" width="15.140625" style="2" customWidth="1"/>
    <col min="5134" max="5355" width="9.140625" style="2"/>
    <col min="5356" max="5356" width="34.7109375" style="2" customWidth="1"/>
    <col min="5357" max="5357" width="14.28515625" style="2" customWidth="1"/>
    <col min="5358" max="5358" width="9.140625" style="2" customWidth="1"/>
    <col min="5359" max="5359" width="11.7109375" style="2" customWidth="1"/>
    <col min="5360" max="5360" width="12.85546875" style="2" customWidth="1"/>
    <col min="5361" max="5361" width="9.140625" style="2" customWidth="1"/>
    <col min="5362" max="5362" width="13.85546875" style="2" customWidth="1"/>
    <col min="5363" max="5363" width="14.140625" style="2" customWidth="1"/>
    <col min="5364" max="5364" width="9.140625" style="2" customWidth="1"/>
    <col min="5365" max="5365" width="15.42578125" style="2" customWidth="1"/>
    <col min="5366" max="5366" width="15.140625" style="2" customWidth="1"/>
    <col min="5367" max="5367" width="9.140625" style="2" customWidth="1"/>
    <col min="5368" max="5368" width="15.7109375" style="2" customWidth="1"/>
    <col min="5369" max="5369" width="19.85546875" style="2" customWidth="1"/>
    <col min="5370" max="5370" width="9.140625" style="2" customWidth="1"/>
    <col min="5371" max="5371" width="25.5703125" style="2" customWidth="1"/>
    <col min="5372" max="5372" width="15.42578125" style="2" customWidth="1"/>
    <col min="5373" max="5373" width="9.140625" style="2" customWidth="1"/>
    <col min="5374" max="5374" width="17" style="2" customWidth="1"/>
    <col min="5375" max="5375" width="19.140625" style="2" customWidth="1"/>
    <col min="5376" max="5376" width="9.140625" style="2" customWidth="1"/>
    <col min="5377" max="5377" width="19.5703125" style="2" customWidth="1"/>
    <col min="5378" max="5378" width="19" style="2" customWidth="1"/>
    <col min="5379" max="5379" width="9.140625" style="2" customWidth="1"/>
    <col min="5380" max="5380" width="18.28515625" style="2" customWidth="1"/>
    <col min="5381" max="5381" width="16.5703125" style="2" customWidth="1"/>
    <col min="5382" max="5382" width="9.140625" style="2" customWidth="1"/>
    <col min="5383" max="5383" width="18" style="2" customWidth="1"/>
    <col min="5384" max="5384" width="16.5703125" style="2" customWidth="1"/>
    <col min="5385" max="5385" width="9.140625" style="2" customWidth="1"/>
    <col min="5386" max="5386" width="17.7109375" style="2" customWidth="1"/>
    <col min="5387" max="5387" width="15.28515625" style="2" customWidth="1"/>
    <col min="5388" max="5388" width="9.140625" style="2" customWidth="1"/>
    <col min="5389" max="5389" width="15.140625" style="2" customWidth="1"/>
    <col min="5390" max="5611" width="9.140625" style="2"/>
    <col min="5612" max="5612" width="34.7109375" style="2" customWidth="1"/>
    <col min="5613" max="5613" width="14.28515625" style="2" customWidth="1"/>
    <col min="5614" max="5614" width="9.140625" style="2" customWidth="1"/>
    <col min="5615" max="5615" width="11.7109375" style="2" customWidth="1"/>
    <col min="5616" max="5616" width="12.85546875" style="2" customWidth="1"/>
    <col min="5617" max="5617" width="9.140625" style="2" customWidth="1"/>
    <col min="5618" max="5618" width="13.85546875" style="2" customWidth="1"/>
    <col min="5619" max="5619" width="14.140625" style="2" customWidth="1"/>
    <col min="5620" max="5620" width="9.140625" style="2" customWidth="1"/>
    <col min="5621" max="5621" width="15.42578125" style="2" customWidth="1"/>
    <col min="5622" max="5622" width="15.140625" style="2" customWidth="1"/>
    <col min="5623" max="5623" width="9.140625" style="2" customWidth="1"/>
    <col min="5624" max="5624" width="15.7109375" style="2" customWidth="1"/>
    <col min="5625" max="5625" width="19.85546875" style="2" customWidth="1"/>
    <col min="5626" max="5626" width="9.140625" style="2" customWidth="1"/>
    <col min="5627" max="5627" width="25.5703125" style="2" customWidth="1"/>
    <col min="5628" max="5628" width="15.42578125" style="2" customWidth="1"/>
    <col min="5629" max="5629" width="9.140625" style="2" customWidth="1"/>
    <col min="5630" max="5630" width="17" style="2" customWidth="1"/>
    <col min="5631" max="5631" width="19.140625" style="2" customWidth="1"/>
    <col min="5632" max="5632" width="9.140625" style="2" customWidth="1"/>
    <col min="5633" max="5633" width="19.5703125" style="2" customWidth="1"/>
    <col min="5634" max="5634" width="19" style="2" customWidth="1"/>
    <col min="5635" max="5635" width="9.140625" style="2" customWidth="1"/>
    <col min="5636" max="5636" width="18.28515625" style="2" customWidth="1"/>
    <col min="5637" max="5637" width="16.5703125" style="2" customWidth="1"/>
    <col min="5638" max="5638" width="9.140625" style="2" customWidth="1"/>
    <col min="5639" max="5639" width="18" style="2" customWidth="1"/>
    <col min="5640" max="5640" width="16.5703125" style="2" customWidth="1"/>
    <col min="5641" max="5641" width="9.140625" style="2" customWidth="1"/>
    <col min="5642" max="5642" width="17.7109375" style="2" customWidth="1"/>
    <col min="5643" max="5643" width="15.28515625" style="2" customWidth="1"/>
    <col min="5644" max="5644" width="9.140625" style="2" customWidth="1"/>
    <col min="5645" max="5645" width="15.140625" style="2" customWidth="1"/>
    <col min="5646" max="5867" width="9.140625" style="2"/>
    <col min="5868" max="5868" width="34.7109375" style="2" customWidth="1"/>
    <col min="5869" max="5869" width="14.28515625" style="2" customWidth="1"/>
    <col min="5870" max="5870" width="9.140625" style="2" customWidth="1"/>
    <col min="5871" max="5871" width="11.7109375" style="2" customWidth="1"/>
    <col min="5872" max="5872" width="12.85546875" style="2" customWidth="1"/>
    <col min="5873" max="5873" width="9.140625" style="2" customWidth="1"/>
    <col min="5874" max="5874" width="13.85546875" style="2" customWidth="1"/>
    <col min="5875" max="5875" width="14.140625" style="2" customWidth="1"/>
    <col min="5876" max="5876" width="9.140625" style="2" customWidth="1"/>
    <col min="5877" max="5877" width="15.42578125" style="2" customWidth="1"/>
    <col min="5878" max="5878" width="15.140625" style="2" customWidth="1"/>
    <col min="5879" max="5879" width="9.140625" style="2" customWidth="1"/>
    <col min="5880" max="5880" width="15.7109375" style="2" customWidth="1"/>
    <col min="5881" max="5881" width="19.85546875" style="2" customWidth="1"/>
    <col min="5882" max="5882" width="9.140625" style="2" customWidth="1"/>
    <col min="5883" max="5883" width="25.5703125" style="2" customWidth="1"/>
    <col min="5884" max="5884" width="15.42578125" style="2" customWidth="1"/>
    <col min="5885" max="5885" width="9.140625" style="2" customWidth="1"/>
    <col min="5886" max="5886" width="17" style="2" customWidth="1"/>
    <col min="5887" max="5887" width="19.140625" style="2" customWidth="1"/>
    <col min="5888" max="5888" width="9.140625" style="2" customWidth="1"/>
    <col min="5889" max="5889" width="19.5703125" style="2" customWidth="1"/>
    <col min="5890" max="5890" width="19" style="2" customWidth="1"/>
    <col min="5891" max="5891" width="9.140625" style="2" customWidth="1"/>
    <col min="5892" max="5892" width="18.28515625" style="2" customWidth="1"/>
    <col min="5893" max="5893" width="16.5703125" style="2" customWidth="1"/>
    <col min="5894" max="5894" width="9.140625" style="2" customWidth="1"/>
    <col min="5895" max="5895" width="18" style="2" customWidth="1"/>
    <col min="5896" max="5896" width="16.5703125" style="2" customWidth="1"/>
    <col min="5897" max="5897" width="9.140625" style="2" customWidth="1"/>
    <col min="5898" max="5898" width="17.7109375" style="2" customWidth="1"/>
    <col min="5899" max="5899" width="15.28515625" style="2" customWidth="1"/>
    <col min="5900" max="5900" width="9.140625" style="2" customWidth="1"/>
    <col min="5901" max="5901" width="15.140625" style="2" customWidth="1"/>
    <col min="5902" max="6123" width="9.140625" style="2"/>
    <col min="6124" max="6124" width="34.7109375" style="2" customWidth="1"/>
    <col min="6125" max="6125" width="14.28515625" style="2" customWidth="1"/>
    <col min="6126" max="6126" width="9.140625" style="2" customWidth="1"/>
    <col min="6127" max="6127" width="11.7109375" style="2" customWidth="1"/>
    <col min="6128" max="6128" width="12.85546875" style="2" customWidth="1"/>
    <col min="6129" max="6129" width="9.140625" style="2" customWidth="1"/>
    <col min="6130" max="6130" width="13.85546875" style="2" customWidth="1"/>
    <col min="6131" max="6131" width="14.140625" style="2" customWidth="1"/>
    <col min="6132" max="6132" width="9.140625" style="2" customWidth="1"/>
    <col min="6133" max="6133" width="15.42578125" style="2" customWidth="1"/>
    <col min="6134" max="6134" width="15.140625" style="2" customWidth="1"/>
    <col min="6135" max="6135" width="9.140625" style="2" customWidth="1"/>
    <col min="6136" max="6136" width="15.7109375" style="2" customWidth="1"/>
    <col min="6137" max="6137" width="19.85546875" style="2" customWidth="1"/>
    <col min="6138" max="6138" width="9.140625" style="2" customWidth="1"/>
    <col min="6139" max="6139" width="25.5703125" style="2" customWidth="1"/>
    <col min="6140" max="6140" width="15.42578125" style="2" customWidth="1"/>
    <col min="6141" max="6141" width="9.140625" style="2" customWidth="1"/>
    <col min="6142" max="6142" width="17" style="2" customWidth="1"/>
    <col min="6143" max="6143" width="19.140625" style="2" customWidth="1"/>
    <col min="6144" max="6144" width="9.140625" style="2" customWidth="1"/>
    <col min="6145" max="6145" width="19.5703125" style="2" customWidth="1"/>
    <col min="6146" max="6146" width="19" style="2" customWidth="1"/>
    <col min="6147" max="6147" width="9.140625" style="2" customWidth="1"/>
    <col min="6148" max="6148" width="18.28515625" style="2" customWidth="1"/>
    <col min="6149" max="6149" width="16.5703125" style="2" customWidth="1"/>
    <col min="6150" max="6150" width="9.140625" style="2" customWidth="1"/>
    <col min="6151" max="6151" width="18" style="2" customWidth="1"/>
    <col min="6152" max="6152" width="16.5703125" style="2" customWidth="1"/>
    <col min="6153" max="6153" width="9.140625" style="2" customWidth="1"/>
    <col min="6154" max="6154" width="17.7109375" style="2" customWidth="1"/>
    <col min="6155" max="6155" width="15.28515625" style="2" customWidth="1"/>
    <col min="6156" max="6156" width="9.140625" style="2" customWidth="1"/>
    <col min="6157" max="6157" width="15.140625" style="2" customWidth="1"/>
    <col min="6158" max="6379" width="9.140625" style="2"/>
    <col min="6380" max="6380" width="34.7109375" style="2" customWidth="1"/>
    <col min="6381" max="6381" width="14.28515625" style="2" customWidth="1"/>
    <col min="6382" max="6382" width="9.140625" style="2" customWidth="1"/>
    <col min="6383" max="6383" width="11.7109375" style="2" customWidth="1"/>
    <col min="6384" max="6384" width="12.85546875" style="2" customWidth="1"/>
    <col min="6385" max="6385" width="9.140625" style="2" customWidth="1"/>
    <col min="6386" max="6386" width="13.85546875" style="2" customWidth="1"/>
    <col min="6387" max="6387" width="14.140625" style="2" customWidth="1"/>
    <col min="6388" max="6388" width="9.140625" style="2" customWidth="1"/>
    <col min="6389" max="6389" width="15.42578125" style="2" customWidth="1"/>
    <col min="6390" max="6390" width="15.140625" style="2" customWidth="1"/>
    <col min="6391" max="6391" width="9.140625" style="2" customWidth="1"/>
    <col min="6392" max="6392" width="15.7109375" style="2" customWidth="1"/>
    <col min="6393" max="6393" width="19.85546875" style="2" customWidth="1"/>
    <col min="6394" max="6394" width="9.140625" style="2" customWidth="1"/>
    <col min="6395" max="6395" width="25.5703125" style="2" customWidth="1"/>
    <col min="6396" max="6396" width="15.42578125" style="2" customWidth="1"/>
    <col min="6397" max="6397" width="9.140625" style="2" customWidth="1"/>
    <col min="6398" max="6398" width="17" style="2" customWidth="1"/>
    <col min="6399" max="6399" width="19.140625" style="2" customWidth="1"/>
    <col min="6400" max="6400" width="9.140625" style="2" customWidth="1"/>
    <col min="6401" max="6401" width="19.5703125" style="2" customWidth="1"/>
    <col min="6402" max="6402" width="19" style="2" customWidth="1"/>
    <col min="6403" max="6403" width="9.140625" style="2" customWidth="1"/>
    <col min="6404" max="6404" width="18.28515625" style="2" customWidth="1"/>
    <col min="6405" max="6405" width="16.5703125" style="2" customWidth="1"/>
    <col min="6406" max="6406" width="9.140625" style="2" customWidth="1"/>
    <col min="6407" max="6407" width="18" style="2" customWidth="1"/>
    <col min="6408" max="6408" width="16.5703125" style="2" customWidth="1"/>
    <col min="6409" max="6409" width="9.140625" style="2" customWidth="1"/>
    <col min="6410" max="6410" width="17.7109375" style="2" customWidth="1"/>
    <col min="6411" max="6411" width="15.28515625" style="2" customWidth="1"/>
    <col min="6412" max="6412" width="9.140625" style="2" customWidth="1"/>
    <col min="6413" max="6413" width="15.140625" style="2" customWidth="1"/>
    <col min="6414" max="6635" width="9.140625" style="2"/>
    <col min="6636" max="6636" width="34.7109375" style="2" customWidth="1"/>
    <col min="6637" max="6637" width="14.28515625" style="2" customWidth="1"/>
    <col min="6638" max="6638" width="9.140625" style="2" customWidth="1"/>
    <col min="6639" max="6639" width="11.7109375" style="2" customWidth="1"/>
    <col min="6640" max="6640" width="12.85546875" style="2" customWidth="1"/>
    <col min="6641" max="6641" width="9.140625" style="2" customWidth="1"/>
    <col min="6642" max="6642" width="13.85546875" style="2" customWidth="1"/>
    <col min="6643" max="6643" width="14.140625" style="2" customWidth="1"/>
    <col min="6644" max="6644" width="9.140625" style="2" customWidth="1"/>
    <col min="6645" max="6645" width="15.42578125" style="2" customWidth="1"/>
    <col min="6646" max="6646" width="15.140625" style="2" customWidth="1"/>
    <col min="6647" max="6647" width="9.140625" style="2" customWidth="1"/>
    <col min="6648" max="6648" width="15.7109375" style="2" customWidth="1"/>
    <col min="6649" max="6649" width="19.85546875" style="2" customWidth="1"/>
    <col min="6650" max="6650" width="9.140625" style="2" customWidth="1"/>
    <col min="6651" max="6651" width="25.5703125" style="2" customWidth="1"/>
    <col min="6652" max="6652" width="15.42578125" style="2" customWidth="1"/>
    <col min="6653" max="6653" width="9.140625" style="2" customWidth="1"/>
    <col min="6654" max="6654" width="17" style="2" customWidth="1"/>
    <col min="6655" max="6655" width="19.140625" style="2" customWidth="1"/>
    <col min="6656" max="6656" width="9.140625" style="2" customWidth="1"/>
    <col min="6657" max="6657" width="19.5703125" style="2" customWidth="1"/>
    <col min="6658" max="6658" width="19" style="2" customWidth="1"/>
    <col min="6659" max="6659" width="9.140625" style="2" customWidth="1"/>
    <col min="6660" max="6660" width="18.28515625" style="2" customWidth="1"/>
    <col min="6661" max="6661" width="16.5703125" style="2" customWidth="1"/>
    <col min="6662" max="6662" width="9.140625" style="2" customWidth="1"/>
    <col min="6663" max="6663" width="18" style="2" customWidth="1"/>
    <col min="6664" max="6664" width="16.5703125" style="2" customWidth="1"/>
    <col min="6665" max="6665" width="9.140625" style="2" customWidth="1"/>
    <col min="6666" max="6666" width="17.7109375" style="2" customWidth="1"/>
    <col min="6667" max="6667" width="15.28515625" style="2" customWidth="1"/>
    <col min="6668" max="6668" width="9.140625" style="2" customWidth="1"/>
    <col min="6669" max="6669" width="15.140625" style="2" customWidth="1"/>
    <col min="6670" max="6891" width="9.140625" style="2"/>
    <col min="6892" max="6892" width="34.7109375" style="2" customWidth="1"/>
    <col min="6893" max="6893" width="14.28515625" style="2" customWidth="1"/>
    <col min="6894" max="6894" width="9.140625" style="2" customWidth="1"/>
    <col min="6895" max="6895" width="11.7109375" style="2" customWidth="1"/>
    <col min="6896" max="6896" width="12.85546875" style="2" customWidth="1"/>
    <col min="6897" max="6897" width="9.140625" style="2" customWidth="1"/>
    <col min="6898" max="6898" width="13.85546875" style="2" customWidth="1"/>
    <col min="6899" max="6899" width="14.140625" style="2" customWidth="1"/>
    <col min="6900" max="6900" width="9.140625" style="2" customWidth="1"/>
    <col min="6901" max="6901" width="15.42578125" style="2" customWidth="1"/>
    <col min="6902" max="6902" width="15.140625" style="2" customWidth="1"/>
    <col min="6903" max="6903" width="9.140625" style="2" customWidth="1"/>
    <col min="6904" max="6904" width="15.7109375" style="2" customWidth="1"/>
    <col min="6905" max="6905" width="19.85546875" style="2" customWidth="1"/>
    <col min="6906" max="6906" width="9.140625" style="2" customWidth="1"/>
    <col min="6907" max="6907" width="25.5703125" style="2" customWidth="1"/>
    <col min="6908" max="6908" width="15.42578125" style="2" customWidth="1"/>
    <col min="6909" max="6909" width="9.140625" style="2" customWidth="1"/>
    <col min="6910" max="6910" width="17" style="2" customWidth="1"/>
    <col min="6911" max="6911" width="19.140625" style="2" customWidth="1"/>
    <col min="6912" max="6912" width="9.140625" style="2" customWidth="1"/>
    <col min="6913" max="6913" width="19.5703125" style="2" customWidth="1"/>
    <col min="6914" max="6914" width="19" style="2" customWidth="1"/>
    <col min="6915" max="6915" width="9.140625" style="2" customWidth="1"/>
    <col min="6916" max="6916" width="18.28515625" style="2" customWidth="1"/>
    <col min="6917" max="6917" width="16.5703125" style="2" customWidth="1"/>
    <col min="6918" max="6918" width="9.140625" style="2" customWidth="1"/>
    <col min="6919" max="6919" width="18" style="2" customWidth="1"/>
    <col min="6920" max="6920" width="16.5703125" style="2" customWidth="1"/>
    <col min="6921" max="6921" width="9.140625" style="2" customWidth="1"/>
    <col min="6922" max="6922" width="17.7109375" style="2" customWidth="1"/>
    <col min="6923" max="6923" width="15.28515625" style="2" customWidth="1"/>
    <col min="6924" max="6924" width="9.140625" style="2" customWidth="1"/>
    <col min="6925" max="6925" width="15.140625" style="2" customWidth="1"/>
    <col min="6926" max="7147" width="9.140625" style="2"/>
    <col min="7148" max="7148" width="34.7109375" style="2" customWidth="1"/>
    <col min="7149" max="7149" width="14.28515625" style="2" customWidth="1"/>
    <col min="7150" max="7150" width="9.140625" style="2" customWidth="1"/>
    <col min="7151" max="7151" width="11.7109375" style="2" customWidth="1"/>
    <col min="7152" max="7152" width="12.85546875" style="2" customWidth="1"/>
    <col min="7153" max="7153" width="9.140625" style="2" customWidth="1"/>
    <col min="7154" max="7154" width="13.85546875" style="2" customWidth="1"/>
    <col min="7155" max="7155" width="14.140625" style="2" customWidth="1"/>
    <col min="7156" max="7156" width="9.140625" style="2" customWidth="1"/>
    <col min="7157" max="7157" width="15.42578125" style="2" customWidth="1"/>
    <col min="7158" max="7158" width="15.140625" style="2" customWidth="1"/>
    <col min="7159" max="7159" width="9.140625" style="2" customWidth="1"/>
    <col min="7160" max="7160" width="15.7109375" style="2" customWidth="1"/>
    <col min="7161" max="7161" width="19.85546875" style="2" customWidth="1"/>
    <col min="7162" max="7162" width="9.140625" style="2" customWidth="1"/>
    <col min="7163" max="7163" width="25.5703125" style="2" customWidth="1"/>
    <col min="7164" max="7164" width="15.42578125" style="2" customWidth="1"/>
    <col min="7165" max="7165" width="9.140625" style="2" customWidth="1"/>
    <col min="7166" max="7166" width="17" style="2" customWidth="1"/>
    <col min="7167" max="7167" width="19.140625" style="2" customWidth="1"/>
    <col min="7168" max="7168" width="9.140625" style="2" customWidth="1"/>
    <col min="7169" max="7169" width="19.5703125" style="2" customWidth="1"/>
    <col min="7170" max="7170" width="19" style="2" customWidth="1"/>
    <col min="7171" max="7171" width="9.140625" style="2" customWidth="1"/>
    <col min="7172" max="7172" width="18.28515625" style="2" customWidth="1"/>
    <col min="7173" max="7173" width="16.5703125" style="2" customWidth="1"/>
    <col min="7174" max="7174" width="9.140625" style="2" customWidth="1"/>
    <col min="7175" max="7175" width="18" style="2" customWidth="1"/>
    <col min="7176" max="7176" width="16.5703125" style="2" customWidth="1"/>
    <col min="7177" max="7177" width="9.140625" style="2" customWidth="1"/>
    <col min="7178" max="7178" width="17.7109375" style="2" customWidth="1"/>
    <col min="7179" max="7179" width="15.28515625" style="2" customWidth="1"/>
    <col min="7180" max="7180" width="9.140625" style="2" customWidth="1"/>
    <col min="7181" max="7181" width="15.140625" style="2" customWidth="1"/>
    <col min="7182" max="7403" width="9.140625" style="2"/>
    <col min="7404" max="7404" width="34.7109375" style="2" customWidth="1"/>
    <col min="7405" max="7405" width="14.28515625" style="2" customWidth="1"/>
    <col min="7406" max="7406" width="9.140625" style="2" customWidth="1"/>
    <col min="7407" max="7407" width="11.7109375" style="2" customWidth="1"/>
    <col min="7408" max="7408" width="12.85546875" style="2" customWidth="1"/>
    <col min="7409" max="7409" width="9.140625" style="2" customWidth="1"/>
    <col min="7410" max="7410" width="13.85546875" style="2" customWidth="1"/>
    <col min="7411" max="7411" width="14.140625" style="2" customWidth="1"/>
    <col min="7412" max="7412" width="9.140625" style="2" customWidth="1"/>
    <col min="7413" max="7413" width="15.42578125" style="2" customWidth="1"/>
    <col min="7414" max="7414" width="15.140625" style="2" customWidth="1"/>
    <col min="7415" max="7415" width="9.140625" style="2" customWidth="1"/>
    <col min="7416" max="7416" width="15.7109375" style="2" customWidth="1"/>
    <col min="7417" max="7417" width="19.85546875" style="2" customWidth="1"/>
    <col min="7418" max="7418" width="9.140625" style="2" customWidth="1"/>
    <col min="7419" max="7419" width="25.5703125" style="2" customWidth="1"/>
    <col min="7420" max="7420" width="15.42578125" style="2" customWidth="1"/>
    <col min="7421" max="7421" width="9.140625" style="2" customWidth="1"/>
    <col min="7422" max="7422" width="17" style="2" customWidth="1"/>
    <col min="7423" max="7423" width="19.140625" style="2" customWidth="1"/>
    <col min="7424" max="7424" width="9.140625" style="2" customWidth="1"/>
    <col min="7425" max="7425" width="19.5703125" style="2" customWidth="1"/>
    <col min="7426" max="7426" width="19" style="2" customWidth="1"/>
    <col min="7427" max="7427" width="9.140625" style="2" customWidth="1"/>
    <col min="7428" max="7428" width="18.28515625" style="2" customWidth="1"/>
    <col min="7429" max="7429" width="16.5703125" style="2" customWidth="1"/>
    <col min="7430" max="7430" width="9.140625" style="2" customWidth="1"/>
    <col min="7431" max="7431" width="18" style="2" customWidth="1"/>
    <col min="7432" max="7432" width="16.5703125" style="2" customWidth="1"/>
    <col min="7433" max="7433" width="9.140625" style="2" customWidth="1"/>
    <col min="7434" max="7434" width="17.7109375" style="2" customWidth="1"/>
    <col min="7435" max="7435" width="15.28515625" style="2" customWidth="1"/>
    <col min="7436" max="7436" width="9.140625" style="2" customWidth="1"/>
    <col min="7437" max="7437" width="15.140625" style="2" customWidth="1"/>
    <col min="7438" max="7659" width="9.140625" style="2"/>
    <col min="7660" max="7660" width="34.7109375" style="2" customWidth="1"/>
    <col min="7661" max="7661" width="14.28515625" style="2" customWidth="1"/>
    <col min="7662" max="7662" width="9.140625" style="2" customWidth="1"/>
    <col min="7663" max="7663" width="11.7109375" style="2" customWidth="1"/>
    <col min="7664" max="7664" width="12.85546875" style="2" customWidth="1"/>
    <col min="7665" max="7665" width="9.140625" style="2" customWidth="1"/>
    <col min="7666" max="7666" width="13.85546875" style="2" customWidth="1"/>
    <col min="7667" max="7667" width="14.140625" style="2" customWidth="1"/>
    <col min="7668" max="7668" width="9.140625" style="2" customWidth="1"/>
    <col min="7669" max="7669" width="15.42578125" style="2" customWidth="1"/>
    <col min="7670" max="7670" width="15.140625" style="2" customWidth="1"/>
    <col min="7671" max="7671" width="9.140625" style="2" customWidth="1"/>
    <col min="7672" max="7672" width="15.7109375" style="2" customWidth="1"/>
    <col min="7673" max="7673" width="19.85546875" style="2" customWidth="1"/>
    <col min="7674" max="7674" width="9.140625" style="2" customWidth="1"/>
    <col min="7675" max="7675" width="25.5703125" style="2" customWidth="1"/>
    <col min="7676" max="7676" width="15.42578125" style="2" customWidth="1"/>
    <col min="7677" max="7677" width="9.140625" style="2" customWidth="1"/>
    <col min="7678" max="7678" width="17" style="2" customWidth="1"/>
    <col min="7679" max="7679" width="19.140625" style="2" customWidth="1"/>
    <col min="7680" max="7680" width="9.140625" style="2" customWidth="1"/>
    <col min="7681" max="7681" width="19.5703125" style="2" customWidth="1"/>
    <col min="7682" max="7682" width="19" style="2" customWidth="1"/>
    <col min="7683" max="7683" width="9.140625" style="2" customWidth="1"/>
    <col min="7684" max="7684" width="18.28515625" style="2" customWidth="1"/>
    <col min="7685" max="7685" width="16.5703125" style="2" customWidth="1"/>
    <col min="7686" max="7686" width="9.140625" style="2" customWidth="1"/>
    <col min="7687" max="7687" width="18" style="2" customWidth="1"/>
    <col min="7688" max="7688" width="16.5703125" style="2" customWidth="1"/>
    <col min="7689" max="7689" width="9.140625" style="2" customWidth="1"/>
    <col min="7690" max="7690" width="17.7109375" style="2" customWidth="1"/>
    <col min="7691" max="7691" width="15.28515625" style="2" customWidth="1"/>
    <col min="7692" max="7692" width="9.140625" style="2" customWidth="1"/>
    <col min="7693" max="7693" width="15.140625" style="2" customWidth="1"/>
    <col min="7694" max="7915" width="9.140625" style="2"/>
    <col min="7916" max="7916" width="34.7109375" style="2" customWidth="1"/>
    <col min="7917" max="7917" width="14.28515625" style="2" customWidth="1"/>
    <col min="7918" max="7918" width="9.140625" style="2" customWidth="1"/>
    <col min="7919" max="7919" width="11.7109375" style="2" customWidth="1"/>
    <col min="7920" max="7920" width="12.85546875" style="2" customWidth="1"/>
    <col min="7921" max="7921" width="9.140625" style="2" customWidth="1"/>
    <col min="7922" max="7922" width="13.85546875" style="2" customWidth="1"/>
    <col min="7923" max="7923" width="14.140625" style="2" customWidth="1"/>
    <col min="7924" max="7924" width="9.140625" style="2" customWidth="1"/>
    <col min="7925" max="7925" width="15.42578125" style="2" customWidth="1"/>
    <col min="7926" max="7926" width="15.140625" style="2" customWidth="1"/>
    <col min="7927" max="7927" width="9.140625" style="2" customWidth="1"/>
    <col min="7928" max="7928" width="15.7109375" style="2" customWidth="1"/>
    <col min="7929" max="7929" width="19.85546875" style="2" customWidth="1"/>
    <col min="7930" max="7930" width="9.140625" style="2" customWidth="1"/>
    <col min="7931" max="7931" width="25.5703125" style="2" customWidth="1"/>
    <col min="7932" max="7932" width="15.42578125" style="2" customWidth="1"/>
    <col min="7933" max="7933" width="9.140625" style="2" customWidth="1"/>
    <col min="7934" max="7934" width="17" style="2" customWidth="1"/>
    <col min="7935" max="7935" width="19.140625" style="2" customWidth="1"/>
    <col min="7936" max="7936" width="9.140625" style="2" customWidth="1"/>
    <col min="7937" max="7937" width="19.5703125" style="2" customWidth="1"/>
    <col min="7938" max="7938" width="19" style="2" customWidth="1"/>
    <col min="7939" max="7939" width="9.140625" style="2" customWidth="1"/>
    <col min="7940" max="7940" width="18.28515625" style="2" customWidth="1"/>
    <col min="7941" max="7941" width="16.5703125" style="2" customWidth="1"/>
    <col min="7942" max="7942" width="9.140625" style="2" customWidth="1"/>
    <col min="7943" max="7943" width="18" style="2" customWidth="1"/>
    <col min="7944" max="7944" width="16.5703125" style="2" customWidth="1"/>
    <col min="7945" max="7945" width="9.140625" style="2" customWidth="1"/>
    <col min="7946" max="7946" width="17.7109375" style="2" customWidth="1"/>
    <col min="7947" max="7947" width="15.28515625" style="2" customWidth="1"/>
    <col min="7948" max="7948" width="9.140625" style="2" customWidth="1"/>
    <col min="7949" max="7949" width="15.140625" style="2" customWidth="1"/>
    <col min="7950" max="8171" width="9.140625" style="2"/>
    <col min="8172" max="8172" width="34.7109375" style="2" customWidth="1"/>
    <col min="8173" max="8173" width="14.28515625" style="2" customWidth="1"/>
    <col min="8174" max="8174" width="9.140625" style="2" customWidth="1"/>
    <col min="8175" max="8175" width="11.7109375" style="2" customWidth="1"/>
    <col min="8176" max="8176" width="12.85546875" style="2" customWidth="1"/>
    <col min="8177" max="8177" width="9.140625" style="2" customWidth="1"/>
    <col min="8178" max="8178" width="13.85546875" style="2" customWidth="1"/>
    <col min="8179" max="8179" width="14.140625" style="2" customWidth="1"/>
    <col min="8180" max="8180" width="9.140625" style="2" customWidth="1"/>
    <col min="8181" max="8181" width="15.42578125" style="2" customWidth="1"/>
    <col min="8182" max="8182" width="15.140625" style="2" customWidth="1"/>
    <col min="8183" max="8183" width="9.140625" style="2" customWidth="1"/>
    <col min="8184" max="8184" width="15.7109375" style="2" customWidth="1"/>
    <col min="8185" max="8185" width="19.85546875" style="2" customWidth="1"/>
    <col min="8186" max="8186" width="9.140625" style="2" customWidth="1"/>
    <col min="8187" max="8187" width="25.5703125" style="2" customWidth="1"/>
    <col min="8188" max="8188" width="15.42578125" style="2" customWidth="1"/>
    <col min="8189" max="8189" width="9.140625" style="2" customWidth="1"/>
    <col min="8190" max="8190" width="17" style="2" customWidth="1"/>
    <col min="8191" max="8191" width="19.140625" style="2" customWidth="1"/>
    <col min="8192" max="8192" width="9.140625" style="2" customWidth="1"/>
    <col min="8193" max="8193" width="19.5703125" style="2" customWidth="1"/>
    <col min="8194" max="8194" width="19" style="2" customWidth="1"/>
    <col min="8195" max="8195" width="9.140625" style="2" customWidth="1"/>
    <col min="8196" max="8196" width="18.28515625" style="2" customWidth="1"/>
    <col min="8197" max="8197" width="16.5703125" style="2" customWidth="1"/>
    <col min="8198" max="8198" width="9.140625" style="2" customWidth="1"/>
    <col min="8199" max="8199" width="18" style="2" customWidth="1"/>
    <col min="8200" max="8200" width="16.5703125" style="2" customWidth="1"/>
    <col min="8201" max="8201" width="9.140625" style="2" customWidth="1"/>
    <col min="8202" max="8202" width="17.7109375" style="2" customWidth="1"/>
    <col min="8203" max="8203" width="15.28515625" style="2" customWidth="1"/>
    <col min="8204" max="8204" width="9.140625" style="2" customWidth="1"/>
    <col min="8205" max="8205" width="15.140625" style="2" customWidth="1"/>
    <col min="8206" max="8427" width="9.140625" style="2"/>
    <col min="8428" max="8428" width="34.7109375" style="2" customWidth="1"/>
    <col min="8429" max="8429" width="14.28515625" style="2" customWidth="1"/>
    <col min="8430" max="8430" width="9.140625" style="2" customWidth="1"/>
    <col min="8431" max="8431" width="11.7109375" style="2" customWidth="1"/>
    <col min="8432" max="8432" width="12.85546875" style="2" customWidth="1"/>
    <col min="8433" max="8433" width="9.140625" style="2" customWidth="1"/>
    <col min="8434" max="8434" width="13.85546875" style="2" customWidth="1"/>
    <col min="8435" max="8435" width="14.140625" style="2" customWidth="1"/>
    <col min="8436" max="8436" width="9.140625" style="2" customWidth="1"/>
    <col min="8437" max="8437" width="15.42578125" style="2" customWidth="1"/>
    <col min="8438" max="8438" width="15.140625" style="2" customWidth="1"/>
    <col min="8439" max="8439" width="9.140625" style="2" customWidth="1"/>
    <col min="8440" max="8440" width="15.7109375" style="2" customWidth="1"/>
    <col min="8441" max="8441" width="19.85546875" style="2" customWidth="1"/>
    <col min="8442" max="8442" width="9.140625" style="2" customWidth="1"/>
    <col min="8443" max="8443" width="25.5703125" style="2" customWidth="1"/>
    <col min="8444" max="8444" width="15.42578125" style="2" customWidth="1"/>
    <col min="8445" max="8445" width="9.140625" style="2" customWidth="1"/>
    <col min="8446" max="8446" width="17" style="2" customWidth="1"/>
    <col min="8447" max="8447" width="19.140625" style="2" customWidth="1"/>
    <col min="8448" max="8448" width="9.140625" style="2" customWidth="1"/>
    <col min="8449" max="8449" width="19.5703125" style="2" customWidth="1"/>
    <col min="8450" max="8450" width="19" style="2" customWidth="1"/>
    <col min="8451" max="8451" width="9.140625" style="2" customWidth="1"/>
    <col min="8452" max="8452" width="18.28515625" style="2" customWidth="1"/>
    <col min="8453" max="8453" width="16.5703125" style="2" customWidth="1"/>
    <col min="8454" max="8454" width="9.140625" style="2" customWidth="1"/>
    <col min="8455" max="8455" width="18" style="2" customWidth="1"/>
    <col min="8456" max="8456" width="16.5703125" style="2" customWidth="1"/>
    <col min="8457" max="8457" width="9.140625" style="2" customWidth="1"/>
    <col min="8458" max="8458" width="17.7109375" style="2" customWidth="1"/>
    <col min="8459" max="8459" width="15.28515625" style="2" customWidth="1"/>
    <col min="8460" max="8460" width="9.140625" style="2" customWidth="1"/>
    <col min="8461" max="8461" width="15.140625" style="2" customWidth="1"/>
    <col min="8462" max="8683" width="9.140625" style="2"/>
    <col min="8684" max="8684" width="34.7109375" style="2" customWidth="1"/>
    <col min="8685" max="8685" width="14.28515625" style="2" customWidth="1"/>
    <col min="8686" max="8686" width="9.140625" style="2" customWidth="1"/>
    <col min="8687" max="8687" width="11.7109375" style="2" customWidth="1"/>
    <col min="8688" max="8688" width="12.85546875" style="2" customWidth="1"/>
    <col min="8689" max="8689" width="9.140625" style="2" customWidth="1"/>
    <col min="8690" max="8690" width="13.85546875" style="2" customWidth="1"/>
    <col min="8691" max="8691" width="14.140625" style="2" customWidth="1"/>
    <col min="8692" max="8692" width="9.140625" style="2" customWidth="1"/>
    <col min="8693" max="8693" width="15.42578125" style="2" customWidth="1"/>
    <col min="8694" max="8694" width="15.140625" style="2" customWidth="1"/>
    <col min="8695" max="8695" width="9.140625" style="2" customWidth="1"/>
    <col min="8696" max="8696" width="15.7109375" style="2" customWidth="1"/>
    <col min="8697" max="8697" width="19.85546875" style="2" customWidth="1"/>
    <col min="8698" max="8698" width="9.140625" style="2" customWidth="1"/>
    <col min="8699" max="8699" width="25.5703125" style="2" customWidth="1"/>
    <col min="8700" max="8700" width="15.42578125" style="2" customWidth="1"/>
    <col min="8701" max="8701" width="9.140625" style="2" customWidth="1"/>
    <col min="8702" max="8702" width="17" style="2" customWidth="1"/>
    <col min="8703" max="8703" width="19.140625" style="2" customWidth="1"/>
    <col min="8704" max="8704" width="9.140625" style="2" customWidth="1"/>
    <col min="8705" max="8705" width="19.5703125" style="2" customWidth="1"/>
    <col min="8706" max="8706" width="19" style="2" customWidth="1"/>
    <col min="8707" max="8707" width="9.140625" style="2" customWidth="1"/>
    <col min="8708" max="8708" width="18.28515625" style="2" customWidth="1"/>
    <col min="8709" max="8709" width="16.5703125" style="2" customWidth="1"/>
    <col min="8710" max="8710" width="9.140625" style="2" customWidth="1"/>
    <col min="8711" max="8711" width="18" style="2" customWidth="1"/>
    <col min="8712" max="8712" width="16.5703125" style="2" customWidth="1"/>
    <col min="8713" max="8713" width="9.140625" style="2" customWidth="1"/>
    <col min="8714" max="8714" width="17.7109375" style="2" customWidth="1"/>
    <col min="8715" max="8715" width="15.28515625" style="2" customWidth="1"/>
    <col min="8716" max="8716" width="9.140625" style="2" customWidth="1"/>
    <col min="8717" max="8717" width="15.140625" style="2" customWidth="1"/>
    <col min="8718" max="8939" width="9.140625" style="2"/>
    <col min="8940" max="8940" width="34.7109375" style="2" customWidth="1"/>
    <col min="8941" max="8941" width="14.28515625" style="2" customWidth="1"/>
    <col min="8942" max="8942" width="9.140625" style="2" customWidth="1"/>
    <col min="8943" max="8943" width="11.7109375" style="2" customWidth="1"/>
    <col min="8944" max="8944" width="12.85546875" style="2" customWidth="1"/>
    <col min="8945" max="8945" width="9.140625" style="2" customWidth="1"/>
    <col min="8946" max="8946" width="13.85546875" style="2" customWidth="1"/>
    <col min="8947" max="8947" width="14.140625" style="2" customWidth="1"/>
    <col min="8948" max="8948" width="9.140625" style="2" customWidth="1"/>
    <col min="8949" max="8949" width="15.42578125" style="2" customWidth="1"/>
    <col min="8950" max="8950" width="15.140625" style="2" customWidth="1"/>
    <col min="8951" max="8951" width="9.140625" style="2" customWidth="1"/>
    <col min="8952" max="8952" width="15.7109375" style="2" customWidth="1"/>
    <col min="8953" max="8953" width="19.85546875" style="2" customWidth="1"/>
    <col min="8954" max="8954" width="9.140625" style="2" customWidth="1"/>
    <col min="8955" max="8955" width="25.5703125" style="2" customWidth="1"/>
    <col min="8956" max="8956" width="15.42578125" style="2" customWidth="1"/>
    <col min="8957" max="8957" width="9.140625" style="2" customWidth="1"/>
    <col min="8958" max="8958" width="17" style="2" customWidth="1"/>
    <col min="8959" max="8959" width="19.140625" style="2" customWidth="1"/>
    <col min="8960" max="8960" width="9.140625" style="2" customWidth="1"/>
    <col min="8961" max="8961" width="19.5703125" style="2" customWidth="1"/>
    <col min="8962" max="8962" width="19" style="2" customWidth="1"/>
    <col min="8963" max="8963" width="9.140625" style="2" customWidth="1"/>
    <col min="8964" max="8964" width="18.28515625" style="2" customWidth="1"/>
    <col min="8965" max="8965" width="16.5703125" style="2" customWidth="1"/>
    <col min="8966" max="8966" width="9.140625" style="2" customWidth="1"/>
    <col min="8967" max="8967" width="18" style="2" customWidth="1"/>
    <col min="8968" max="8968" width="16.5703125" style="2" customWidth="1"/>
    <col min="8969" max="8969" width="9.140625" style="2" customWidth="1"/>
    <col min="8970" max="8970" width="17.7109375" style="2" customWidth="1"/>
    <col min="8971" max="8971" width="15.28515625" style="2" customWidth="1"/>
    <col min="8972" max="8972" width="9.140625" style="2" customWidth="1"/>
    <col min="8973" max="8973" width="15.140625" style="2" customWidth="1"/>
    <col min="8974" max="9195" width="9.140625" style="2"/>
    <col min="9196" max="9196" width="34.7109375" style="2" customWidth="1"/>
    <col min="9197" max="9197" width="14.28515625" style="2" customWidth="1"/>
    <col min="9198" max="9198" width="9.140625" style="2" customWidth="1"/>
    <col min="9199" max="9199" width="11.7109375" style="2" customWidth="1"/>
    <col min="9200" max="9200" width="12.85546875" style="2" customWidth="1"/>
    <col min="9201" max="9201" width="9.140625" style="2" customWidth="1"/>
    <col min="9202" max="9202" width="13.85546875" style="2" customWidth="1"/>
    <col min="9203" max="9203" width="14.140625" style="2" customWidth="1"/>
    <col min="9204" max="9204" width="9.140625" style="2" customWidth="1"/>
    <col min="9205" max="9205" width="15.42578125" style="2" customWidth="1"/>
    <col min="9206" max="9206" width="15.140625" style="2" customWidth="1"/>
    <col min="9207" max="9207" width="9.140625" style="2" customWidth="1"/>
    <col min="9208" max="9208" width="15.7109375" style="2" customWidth="1"/>
    <col min="9209" max="9209" width="19.85546875" style="2" customWidth="1"/>
    <col min="9210" max="9210" width="9.140625" style="2" customWidth="1"/>
    <col min="9211" max="9211" width="25.5703125" style="2" customWidth="1"/>
    <col min="9212" max="9212" width="15.42578125" style="2" customWidth="1"/>
    <col min="9213" max="9213" width="9.140625" style="2" customWidth="1"/>
    <col min="9214" max="9214" width="17" style="2" customWidth="1"/>
    <col min="9215" max="9215" width="19.140625" style="2" customWidth="1"/>
    <col min="9216" max="9216" width="9.140625" style="2" customWidth="1"/>
    <col min="9217" max="9217" width="19.5703125" style="2" customWidth="1"/>
    <col min="9218" max="9218" width="19" style="2" customWidth="1"/>
    <col min="9219" max="9219" width="9.140625" style="2" customWidth="1"/>
    <col min="9220" max="9220" width="18.28515625" style="2" customWidth="1"/>
    <col min="9221" max="9221" width="16.5703125" style="2" customWidth="1"/>
    <col min="9222" max="9222" width="9.140625" style="2" customWidth="1"/>
    <col min="9223" max="9223" width="18" style="2" customWidth="1"/>
    <col min="9224" max="9224" width="16.5703125" style="2" customWidth="1"/>
    <col min="9225" max="9225" width="9.140625" style="2" customWidth="1"/>
    <col min="9226" max="9226" width="17.7109375" style="2" customWidth="1"/>
    <col min="9227" max="9227" width="15.28515625" style="2" customWidth="1"/>
    <col min="9228" max="9228" width="9.140625" style="2" customWidth="1"/>
    <col min="9229" max="9229" width="15.140625" style="2" customWidth="1"/>
    <col min="9230" max="9451" width="9.140625" style="2"/>
    <col min="9452" max="9452" width="34.7109375" style="2" customWidth="1"/>
    <col min="9453" max="9453" width="14.28515625" style="2" customWidth="1"/>
    <col min="9454" max="9454" width="9.140625" style="2" customWidth="1"/>
    <col min="9455" max="9455" width="11.7109375" style="2" customWidth="1"/>
    <col min="9456" max="9456" width="12.85546875" style="2" customWidth="1"/>
    <col min="9457" max="9457" width="9.140625" style="2" customWidth="1"/>
    <col min="9458" max="9458" width="13.85546875" style="2" customWidth="1"/>
    <col min="9459" max="9459" width="14.140625" style="2" customWidth="1"/>
    <col min="9460" max="9460" width="9.140625" style="2" customWidth="1"/>
    <col min="9461" max="9461" width="15.42578125" style="2" customWidth="1"/>
    <col min="9462" max="9462" width="15.140625" style="2" customWidth="1"/>
    <col min="9463" max="9463" width="9.140625" style="2" customWidth="1"/>
    <col min="9464" max="9464" width="15.7109375" style="2" customWidth="1"/>
    <col min="9465" max="9465" width="19.85546875" style="2" customWidth="1"/>
    <col min="9466" max="9466" width="9.140625" style="2" customWidth="1"/>
    <col min="9467" max="9467" width="25.5703125" style="2" customWidth="1"/>
    <col min="9468" max="9468" width="15.42578125" style="2" customWidth="1"/>
    <col min="9469" max="9469" width="9.140625" style="2" customWidth="1"/>
    <col min="9470" max="9470" width="17" style="2" customWidth="1"/>
    <col min="9471" max="9471" width="19.140625" style="2" customWidth="1"/>
    <col min="9472" max="9472" width="9.140625" style="2" customWidth="1"/>
    <col min="9473" max="9473" width="19.5703125" style="2" customWidth="1"/>
    <col min="9474" max="9474" width="19" style="2" customWidth="1"/>
    <col min="9475" max="9475" width="9.140625" style="2" customWidth="1"/>
    <col min="9476" max="9476" width="18.28515625" style="2" customWidth="1"/>
    <col min="9477" max="9477" width="16.5703125" style="2" customWidth="1"/>
    <col min="9478" max="9478" width="9.140625" style="2" customWidth="1"/>
    <col min="9479" max="9479" width="18" style="2" customWidth="1"/>
    <col min="9480" max="9480" width="16.5703125" style="2" customWidth="1"/>
    <col min="9481" max="9481" width="9.140625" style="2" customWidth="1"/>
    <col min="9482" max="9482" width="17.7109375" style="2" customWidth="1"/>
    <col min="9483" max="9483" width="15.28515625" style="2" customWidth="1"/>
    <col min="9484" max="9484" width="9.140625" style="2" customWidth="1"/>
    <col min="9485" max="9485" width="15.140625" style="2" customWidth="1"/>
    <col min="9486" max="9707" width="9.140625" style="2"/>
    <col min="9708" max="9708" width="34.7109375" style="2" customWidth="1"/>
    <col min="9709" max="9709" width="14.28515625" style="2" customWidth="1"/>
    <col min="9710" max="9710" width="9.140625" style="2" customWidth="1"/>
    <col min="9711" max="9711" width="11.7109375" style="2" customWidth="1"/>
    <col min="9712" max="9712" width="12.85546875" style="2" customWidth="1"/>
    <col min="9713" max="9713" width="9.140625" style="2" customWidth="1"/>
    <col min="9714" max="9714" width="13.85546875" style="2" customWidth="1"/>
    <col min="9715" max="9715" width="14.140625" style="2" customWidth="1"/>
    <col min="9716" max="9716" width="9.140625" style="2" customWidth="1"/>
    <col min="9717" max="9717" width="15.42578125" style="2" customWidth="1"/>
    <col min="9718" max="9718" width="15.140625" style="2" customWidth="1"/>
    <col min="9719" max="9719" width="9.140625" style="2" customWidth="1"/>
    <col min="9720" max="9720" width="15.7109375" style="2" customWidth="1"/>
    <col min="9721" max="9721" width="19.85546875" style="2" customWidth="1"/>
    <col min="9722" max="9722" width="9.140625" style="2" customWidth="1"/>
    <col min="9723" max="9723" width="25.5703125" style="2" customWidth="1"/>
    <col min="9724" max="9724" width="15.42578125" style="2" customWidth="1"/>
    <col min="9725" max="9725" width="9.140625" style="2" customWidth="1"/>
    <col min="9726" max="9726" width="17" style="2" customWidth="1"/>
    <col min="9727" max="9727" width="19.140625" style="2" customWidth="1"/>
    <col min="9728" max="9728" width="9.140625" style="2" customWidth="1"/>
    <col min="9729" max="9729" width="19.5703125" style="2" customWidth="1"/>
    <col min="9730" max="9730" width="19" style="2" customWidth="1"/>
    <col min="9731" max="9731" width="9.140625" style="2" customWidth="1"/>
    <col min="9732" max="9732" width="18.28515625" style="2" customWidth="1"/>
    <col min="9733" max="9733" width="16.5703125" style="2" customWidth="1"/>
    <col min="9734" max="9734" width="9.140625" style="2" customWidth="1"/>
    <col min="9735" max="9735" width="18" style="2" customWidth="1"/>
    <col min="9736" max="9736" width="16.5703125" style="2" customWidth="1"/>
    <col min="9737" max="9737" width="9.140625" style="2" customWidth="1"/>
    <col min="9738" max="9738" width="17.7109375" style="2" customWidth="1"/>
    <col min="9739" max="9739" width="15.28515625" style="2" customWidth="1"/>
    <col min="9740" max="9740" width="9.140625" style="2" customWidth="1"/>
    <col min="9741" max="9741" width="15.140625" style="2" customWidth="1"/>
    <col min="9742" max="9963" width="9.140625" style="2"/>
    <col min="9964" max="9964" width="34.7109375" style="2" customWidth="1"/>
    <col min="9965" max="9965" width="14.28515625" style="2" customWidth="1"/>
    <col min="9966" max="9966" width="9.140625" style="2" customWidth="1"/>
    <col min="9967" max="9967" width="11.7109375" style="2" customWidth="1"/>
    <col min="9968" max="9968" width="12.85546875" style="2" customWidth="1"/>
    <col min="9969" max="9969" width="9.140625" style="2" customWidth="1"/>
    <col min="9970" max="9970" width="13.85546875" style="2" customWidth="1"/>
    <col min="9971" max="9971" width="14.140625" style="2" customWidth="1"/>
    <col min="9972" max="9972" width="9.140625" style="2" customWidth="1"/>
    <col min="9973" max="9973" width="15.42578125" style="2" customWidth="1"/>
    <col min="9974" max="9974" width="15.140625" style="2" customWidth="1"/>
    <col min="9975" max="9975" width="9.140625" style="2" customWidth="1"/>
    <col min="9976" max="9976" width="15.7109375" style="2" customWidth="1"/>
    <col min="9977" max="9977" width="19.85546875" style="2" customWidth="1"/>
    <col min="9978" max="9978" width="9.140625" style="2" customWidth="1"/>
    <col min="9979" max="9979" width="25.5703125" style="2" customWidth="1"/>
    <col min="9980" max="9980" width="15.42578125" style="2" customWidth="1"/>
    <col min="9981" max="9981" width="9.140625" style="2" customWidth="1"/>
    <col min="9982" max="9982" width="17" style="2" customWidth="1"/>
    <col min="9983" max="9983" width="19.140625" style="2" customWidth="1"/>
    <col min="9984" max="9984" width="9.140625" style="2" customWidth="1"/>
    <col min="9985" max="9985" width="19.5703125" style="2" customWidth="1"/>
    <col min="9986" max="9986" width="19" style="2" customWidth="1"/>
    <col min="9987" max="9987" width="9.140625" style="2" customWidth="1"/>
    <col min="9988" max="9988" width="18.28515625" style="2" customWidth="1"/>
    <col min="9989" max="9989" width="16.5703125" style="2" customWidth="1"/>
    <col min="9990" max="9990" width="9.140625" style="2" customWidth="1"/>
    <col min="9991" max="9991" width="18" style="2" customWidth="1"/>
    <col min="9992" max="9992" width="16.5703125" style="2" customWidth="1"/>
    <col min="9993" max="9993" width="9.140625" style="2" customWidth="1"/>
    <col min="9994" max="9994" width="17.7109375" style="2" customWidth="1"/>
    <col min="9995" max="9995" width="15.28515625" style="2" customWidth="1"/>
    <col min="9996" max="9996" width="9.140625" style="2" customWidth="1"/>
    <col min="9997" max="9997" width="15.140625" style="2" customWidth="1"/>
    <col min="9998" max="10219" width="9.140625" style="2"/>
    <col min="10220" max="10220" width="34.7109375" style="2" customWidth="1"/>
    <col min="10221" max="10221" width="14.28515625" style="2" customWidth="1"/>
    <col min="10222" max="10222" width="9.140625" style="2" customWidth="1"/>
    <col min="10223" max="10223" width="11.7109375" style="2" customWidth="1"/>
    <col min="10224" max="10224" width="12.85546875" style="2" customWidth="1"/>
    <col min="10225" max="10225" width="9.140625" style="2" customWidth="1"/>
    <col min="10226" max="10226" width="13.85546875" style="2" customWidth="1"/>
    <col min="10227" max="10227" width="14.140625" style="2" customWidth="1"/>
    <col min="10228" max="10228" width="9.140625" style="2" customWidth="1"/>
    <col min="10229" max="10229" width="15.42578125" style="2" customWidth="1"/>
    <col min="10230" max="10230" width="15.140625" style="2" customWidth="1"/>
    <col min="10231" max="10231" width="9.140625" style="2" customWidth="1"/>
    <col min="10232" max="10232" width="15.7109375" style="2" customWidth="1"/>
    <col min="10233" max="10233" width="19.85546875" style="2" customWidth="1"/>
    <col min="10234" max="10234" width="9.140625" style="2" customWidth="1"/>
    <col min="10235" max="10235" width="25.5703125" style="2" customWidth="1"/>
    <col min="10236" max="10236" width="15.42578125" style="2" customWidth="1"/>
    <col min="10237" max="10237" width="9.140625" style="2" customWidth="1"/>
    <col min="10238" max="10238" width="17" style="2" customWidth="1"/>
    <col min="10239" max="10239" width="19.140625" style="2" customWidth="1"/>
    <col min="10240" max="10240" width="9.140625" style="2" customWidth="1"/>
    <col min="10241" max="10241" width="19.5703125" style="2" customWidth="1"/>
    <col min="10242" max="10242" width="19" style="2" customWidth="1"/>
    <col min="10243" max="10243" width="9.140625" style="2" customWidth="1"/>
    <col min="10244" max="10244" width="18.28515625" style="2" customWidth="1"/>
    <col min="10245" max="10245" width="16.5703125" style="2" customWidth="1"/>
    <col min="10246" max="10246" width="9.140625" style="2" customWidth="1"/>
    <col min="10247" max="10247" width="18" style="2" customWidth="1"/>
    <col min="10248" max="10248" width="16.5703125" style="2" customWidth="1"/>
    <col min="10249" max="10249" width="9.140625" style="2" customWidth="1"/>
    <col min="10250" max="10250" width="17.7109375" style="2" customWidth="1"/>
    <col min="10251" max="10251" width="15.28515625" style="2" customWidth="1"/>
    <col min="10252" max="10252" width="9.140625" style="2" customWidth="1"/>
    <col min="10253" max="10253" width="15.140625" style="2" customWidth="1"/>
    <col min="10254" max="10475" width="9.140625" style="2"/>
    <col min="10476" max="10476" width="34.7109375" style="2" customWidth="1"/>
    <col min="10477" max="10477" width="14.28515625" style="2" customWidth="1"/>
    <col min="10478" max="10478" width="9.140625" style="2" customWidth="1"/>
    <col min="10479" max="10479" width="11.7109375" style="2" customWidth="1"/>
    <col min="10480" max="10480" width="12.85546875" style="2" customWidth="1"/>
    <col min="10481" max="10481" width="9.140625" style="2" customWidth="1"/>
    <col min="10482" max="10482" width="13.85546875" style="2" customWidth="1"/>
    <col min="10483" max="10483" width="14.140625" style="2" customWidth="1"/>
    <col min="10484" max="10484" width="9.140625" style="2" customWidth="1"/>
    <col min="10485" max="10485" width="15.42578125" style="2" customWidth="1"/>
    <col min="10486" max="10486" width="15.140625" style="2" customWidth="1"/>
    <col min="10487" max="10487" width="9.140625" style="2" customWidth="1"/>
    <col min="10488" max="10488" width="15.7109375" style="2" customWidth="1"/>
    <col min="10489" max="10489" width="19.85546875" style="2" customWidth="1"/>
    <col min="10490" max="10490" width="9.140625" style="2" customWidth="1"/>
    <col min="10491" max="10491" width="25.5703125" style="2" customWidth="1"/>
    <col min="10492" max="10492" width="15.42578125" style="2" customWidth="1"/>
    <col min="10493" max="10493" width="9.140625" style="2" customWidth="1"/>
    <col min="10494" max="10494" width="17" style="2" customWidth="1"/>
    <col min="10495" max="10495" width="19.140625" style="2" customWidth="1"/>
    <col min="10496" max="10496" width="9.140625" style="2" customWidth="1"/>
    <col min="10497" max="10497" width="19.5703125" style="2" customWidth="1"/>
    <col min="10498" max="10498" width="19" style="2" customWidth="1"/>
    <col min="10499" max="10499" width="9.140625" style="2" customWidth="1"/>
    <col min="10500" max="10500" width="18.28515625" style="2" customWidth="1"/>
    <col min="10501" max="10501" width="16.5703125" style="2" customWidth="1"/>
    <col min="10502" max="10502" width="9.140625" style="2" customWidth="1"/>
    <col min="10503" max="10503" width="18" style="2" customWidth="1"/>
    <col min="10504" max="10504" width="16.5703125" style="2" customWidth="1"/>
    <col min="10505" max="10505" width="9.140625" style="2" customWidth="1"/>
    <col min="10506" max="10506" width="17.7109375" style="2" customWidth="1"/>
    <col min="10507" max="10507" width="15.28515625" style="2" customWidth="1"/>
    <col min="10508" max="10508" width="9.140625" style="2" customWidth="1"/>
    <col min="10509" max="10509" width="15.140625" style="2" customWidth="1"/>
    <col min="10510" max="10731" width="9.140625" style="2"/>
    <col min="10732" max="10732" width="34.7109375" style="2" customWidth="1"/>
    <col min="10733" max="10733" width="14.28515625" style="2" customWidth="1"/>
    <col min="10734" max="10734" width="9.140625" style="2" customWidth="1"/>
    <col min="10735" max="10735" width="11.7109375" style="2" customWidth="1"/>
    <col min="10736" max="10736" width="12.85546875" style="2" customWidth="1"/>
    <col min="10737" max="10737" width="9.140625" style="2" customWidth="1"/>
    <col min="10738" max="10738" width="13.85546875" style="2" customWidth="1"/>
    <col min="10739" max="10739" width="14.140625" style="2" customWidth="1"/>
    <col min="10740" max="10740" width="9.140625" style="2" customWidth="1"/>
    <col min="10741" max="10741" width="15.42578125" style="2" customWidth="1"/>
    <col min="10742" max="10742" width="15.140625" style="2" customWidth="1"/>
    <col min="10743" max="10743" width="9.140625" style="2" customWidth="1"/>
    <col min="10744" max="10744" width="15.7109375" style="2" customWidth="1"/>
    <col min="10745" max="10745" width="19.85546875" style="2" customWidth="1"/>
    <col min="10746" max="10746" width="9.140625" style="2" customWidth="1"/>
    <col min="10747" max="10747" width="25.5703125" style="2" customWidth="1"/>
    <col min="10748" max="10748" width="15.42578125" style="2" customWidth="1"/>
    <col min="10749" max="10749" width="9.140625" style="2" customWidth="1"/>
    <col min="10750" max="10750" width="17" style="2" customWidth="1"/>
    <col min="10751" max="10751" width="19.140625" style="2" customWidth="1"/>
    <col min="10752" max="10752" width="9.140625" style="2" customWidth="1"/>
    <col min="10753" max="10753" width="19.5703125" style="2" customWidth="1"/>
    <col min="10754" max="10754" width="19" style="2" customWidth="1"/>
    <col min="10755" max="10755" width="9.140625" style="2" customWidth="1"/>
    <col min="10756" max="10756" width="18.28515625" style="2" customWidth="1"/>
    <col min="10757" max="10757" width="16.5703125" style="2" customWidth="1"/>
    <col min="10758" max="10758" width="9.140625" style="2" customWidth="1"/>
    <col min="10759" max="10759" width="18" style="2" customWidth="1"/>
    <col min="10760" max="10760" width="16.5703125" style="2" customWidth="1"/>
    <col min="10761" max="10761" width="9.140625" style="2" customWidth="1"/>
    <col min="10762" max="10762" width="17.7109375" style="2" customWidth="1"/>
    <col min="10763" max="10763" width="15.28515625" style="2" customWidth="1"/>
    <col min="10764" max="10764" width="9.140625" style="2" customWidth="1"/>
    <col min="10765" max="10765" width="15.140625" style="2" customWidth="1"/>
    <col min="10766" max="10987" width="9.140625" style="2"/>
    <col min="10988" max="10988" width="34.7109375" style="2" customWidth="1"/>
    <col min="10989" max="10989" width="14.28515625" style="2" customWidth="1"/>
    <col min="10990" max="10990" width="9.140625" style="2" customWidth="1"/>
    <col min="10991" max="10991" width="11.7109375" style="2" customWidth="1"/>
    <col min="10992" max="10992" width="12.85546875" style="2" customWidth="1"/>
    <col min="10993" max="10993" width="9.140625" style="2" customWidth="1"/>
    <col min="10994" max="10994" width="13.85546875" style="2" customWidth="1"/>
    <col min="10995" max="10995" width="14.140625" style="2" customWidth="1"/>
    <col min="10996" max="10996" width="9.140625" style="2" customWidth="1"/>
    <col min="10997" max="10997" width="15.42578125" style="2" customWidth="1"/>
    <col min="10998" max="10998" width="15.140625" style="2" customWidth="1"/>
    <col min="10999" max="10999" width="9.140625" style="2" customWidth="1"/>
    <col min="11000" max="11000" width="15.7109375" style="2" customWidth="1"/>
    <col min="11001" max="11001" width="19.85546875" style="2" customWidth="1"/>
    <col min="11002" max="11002" width="9.140625" style="2" customWidth="1"/>
    <col min="11003" max="11003" width="25.5703125" style="2" customWidth="1"/>
    <col min="11004" max="11004" width="15.42578125" style="2" customWidth="1"/>
    <col min="11005" max="11005" width="9.140625" style="2" customWidth="1"/>
    <col min="11006" max="11006" width="17" style="2" customWidth="1"/>
    <col min="11007" max="11007" width="19.140625" style="2" customWidth="1"/>
    <col min="11008" max="11008" width="9.140625" style="2" customWidth="1"/>
    <col min="11009" max="11009" width="19.5703125" style="2" customWidth="1"/>
    <col min="11010" max="11010" width="19" style="2" customWidth="1"/>
    <col min="11011" max="11011" width="9.140625" style="2" customWidth="1"/>
    <col min="11012" max="11012" width="18.28515625" style="2" customWidth="1"/>
    <col min="11013" max="11013" width="16.5703125" style="2" customWidth="1"/>
    <col min="11014" max="11014" width="9.140625" style="2" customWidth="1"/>
    <col min="11015" max="11015" width="18" style="2" customWidth="1"/>
    <col min="11016" max="11016" width="16.5703125" style="2" customWidth="1"/>
    <col min="11017" max="11017" width="9.140625" style="2" customWidth="1"/>
    <col min="11018" max="11018" width="17.7109375" style="2" customWidth="1"/>
    <col min="11019" max="11019" width="15.28515625" style="2" customWidth="1"/>
    <col min="11020" max="11020" width="9.140625" style="2" customWidth="1"/>
    <col min="11021" max="11021" width="15.140625" style="2" customWidth="1"/>
    <col min="11022" max="11243" width="9.140625" style="2"/>
    <col min="11244" max="11244" width="34.7109375" style="2" customWidth="1"/>
    <col min="11245" max="11245" width="14.28515625" style="2" customWidth="1"/>
    <col min="11246" max="11246" width="9.140625" style="2" customWidth="1"/>
    <col min="11247" max="11247" width="11.7109375" style="2" customWidth="1"/>
    <col min="11248" max="11248" width="12.85546875" style="2" customWidth="1"/>
    <col min="11249" max="11249" width="9.140625" style="2" customWidth="1"/>
    <col min="11250" max="11250" width="13.85546875" style="2" customWidth="1"/>
    <col min="11251" max="11251" width="14.140625" style="2" customWidth="1"/>
    <col min="11252" max="11252" width="9.140625" style="2" customWidth="1"/>
    <col min="11253" max="11253" width="15.42578125" style="2" customWidth="1"/>
    <col min="11254" max="11254" width="15.140625" style="2" customWidth="1"/>
    <col min="11255" max="11255" width="9.140625" style="2" customWidth="1"/>
    <col min="11256" max="11256" width="15.7109375" style="2" customWidth="1"/>
    <col min="11257" max="11257" width="19.85546875" style="2" customWidth="1"/>
    <col min="11258" max="11258" width="9.140625" style="2" customWidth="1"/>
    <col min="11259" max="11259" width="25.5703125" style="2" customWidth="1"/>
    <col min="11260" max="11260" width="15.42578125" style="2" customWidth="1"/>
    <col min="11261" max="11261" width="9.140625" style="2" customWidth="1"/>
    <col min="11262" max="11262" width="17" style="2" customWidth="1"/>
    <col min="11263" max="11263" width="19.140625" style="2" customWidth="1"/>
    <col min="11264" max="11264" width="9.140625" style="2" customWidth="1"/>
    <col min="11265" max="11265" width="19.5703125" style="2" customWidth="1"/>
    <col min="11266" max="11266" width="19" style="2" customWidth="1"/>
    <col min="11267" max="11267" width="9.140625" style="2" customWidth="1"/>
    <col min="11268" max="11268" width="18.28515625" style="2" customWidth="1"/>
    <col min="11269" max="11269" width="16.5703125" style="2" customWidth="1"/>
    <col min="11270" max="11270" width="9.140625" style="2" customWidth="1"/>
    <col min="11271" max="11271" width="18" style="2" customWidth="1"/>
    <col min="11272" max="11272" width="16.5703125" style="2" customWidth="1"/>
    <col min="11273" max="11273" width="9.140625" style="2" customWidth="1"/>
    <col min="11274" max="11274" width="17.7109375" style="2" customWidth="1"/>
    <col min="11275" max="11275" width="15.28515625" style="2" customWidth="1"/>
    <col min="11276" max="11276" width="9.140625" style="2" customWidth="1"/>
    <col min="11277" max="11277" width="15.140625" style="2" customWidth="1"/>
    <col min="11278" max="11499" width="9.140625" style="2"/>
    <col min="11500" max="11500" width="34.7109375" style="2" customWidth="1"/>
    <col min="11501" max="11501" width="14.28515625" style="2" customWidth="1"/>
    <col min="11502" max="11502" width="9.140625" style="2" customWidth="1"/>
    <col min="11503" max="11503" width="11.7109375" style="2" customWidth="1"/>
    <col min="11504" max="11504" width="12.85546875" style="2" customWidth="1"/>
    <col min="11505" max="11505" width="9.140625" style="2" customWidth="1"/>
    <col min="11506" max="11506" width="13.85546875" style="2" customWidth="1"/>
    <col min="11507" max="11507" width="14.140625" style="2" customWidth="1"/>
    <col min="11508" max="11508" width="9.140625" style="2" customWidth="1"/>
    <col min="11509" max="11509" width="15.42578125" style="2" customWidth="1"/>
    <col min="11510" max="11510" width="15.140625" style="2" customWidth="1"/>
    <col min="11511" max="11511" width="9.140625" style="2" customWidth="1"/>
    <col min="11512" max="11512" width="15.7109375" style="2" customWidth="1"/>
    <col min="11513" max="11513" width="19.85546875" style="2" customWidth="1"/>
    <col min="11514" max="11514" width="9.140625" style="2" customWidth="1"/>
    <col min="11515" max="11515" width="25.5703125" style="2" customWidth="1"/>
    <col min="11516" max="11516" width="15.42578125" style="2" customWidth="1"/>
    <col min="11517" max="11517" width="9.140625" style="2" customWidth="1"/>
    <col min="11518" max="11518" width="17" style="2" customWidth="1"/>
    <col min="11519" max="11519" width="19.140625" style="2" customWidth="1"/>
    <col min="11520" max="11520" width="9.140625" style="2" customWidth="1"/>
    <col min="11521" max="11521" width="19.5703125" style="2" customWidth="1"/>
    <col min="11522" max="11522" width="19" style="2" customWidth="1"/>
    <col min="11523" max="11523" width="9.140625" style="2" customWidth="1"/>
    <col min="11524" max="11524" width="18.28515625" style="2" customWidth="1"/>
    <col min="11525" max="11525" width="16.5703125" style="2" customWidth="1"/>
    <col min="11526" max="11526" width="9.140625" style="2" customWidth="1"/>
    <col min="11527" max="11527" width="18" style="2" customWidth="1"/>
    <col min="11528" max="11528" width="16.5703125" style="2" customWidth="1"/>
    <col min="11529" max="11529" width="9.140625" style="2" customWidth="1"/>
    <col min="11530" max="11530" width="17.7109375" style="2" customWidth="1"/>
    <col min="11531" max="11531" width="15.28515625" style="2" customWidth="1"/>
    <col min="11532" max="11532" width="9.140625" style="2" customWidth="1"/>
    <col min="11533" max="11533" width="15.140625" style="2" customWidth="1"/>
    <col min="11534" max="11755" width="9.140625" style="2"/>
    <col min="11756" max="11756" width="34.7109375" style="2" customWidth="1"/>
    <col min="11757" max="11757" width="14.28515625" style="2" customWidth="1"/>
    <col min="11758" max="11758" width="9.140625" style="2" customWidth="1"/>
    <col min="11759" max="11759" width="11.7109375" style="2" customWidth="1"/>
    <col min="11760" max="11760" width="12.85546875" style="2" customWidth="1"/>
    <col min="11761" max="11761" width="9.140625" style="2" customWidth="1"/>
    <col min="11762" max="11762" width="13.85546875" style="2" customWidth="1"/>
    <col min="11763" max="11763" width="14.140625" style="2" customWidth="1"/>
    <col min="11764" max="11764" width="9.140625" style="2" customWidth="1"/>
    <col min="11765" max="11765" width="15.42578125" style="2" customWidth="1"/>
    <col min="11766" max="11766" width="15.140625" style="2" customWidth="1"/>
    <col min="11767" max="11767" width="9.140625" style="2" customWidth="1"/>
    <col min="11768" max="11768" width="15.7109375" style="2" customWidth="1"/>
    <col min="11769" max="11769" width="19.85546875" style="2" customWidth="1"/>
    <col min="11770" max="11770" width="9.140625" style="2" customWidth="1"/>
    <col min="11771" max="11771" width="25.5703125" style="2" customWidth="1"/>
    <col min="11772" max="11772" width="15.42578125" style="2" customWidth="1"/>
    <col min="11773" max="11773" width="9.140625" style="2" customWidth="1"/>
    <col min="11774" max="11774" width="17" style="2" customWidth="1"/>
    <col min="11775" max="11775" width="19.140625" style="2" customWidth="1"/>
    <col min="11776" max="11776" width="9.140625" style="2" customWidth="1"/>
    <col min="11777" max="11777" width="19.5703125" style="2" customWidth="1"/>
    <col min="11778" max="11778" width="19" style="2" customWidth="1"/>
    <col min="11779" max="11779" width="9.140625" style="2" customWidth="1"/>
    <col min="11780" max="11780" width="18.28515625" style="2" customWidth="1"/>
    <col min="11781" max="11781" width="16.5703125" style="2" customWidth="1"/>
    <col min="11782" max="11782" width="9.140625" style="2" customWidth="1"/>
    <col min="11783" max="11783" width="18" style="2" customWidth="1"/>
    <col min="11784" max="11784" width="16.5703125" style="2" customWidth="1"/>
    <col min="11785" max="11785" width="9.140625" style="2" customWidth="1"/>
    <col min="11786" max="11786" width="17.7109375" style="2" customWidth="1"/>
    <col min="11787" max="11787" width="15.28515625" style="2" customWidth="1"/>
    <col min="11788" max="11788" width="9.140625" style="2" customWidth="1"/>
    <col min="11789" max="11789" width="15.140625" style="2" customWidth="1"/>
    <col min="11790" max="12011" width="9.140625" style="2"/>
    <col min="12012" max="12012" width="34.7109375" style="2" customWidth="1"/>
    <col min="12013" max="12013" width="14.28515625" style="2" customWidth="1"/>
    <col min="12014" max="12014" width="9.140625" style="2" customWidth="1"/>
    <col min="12015" max="12015" width="11.7109375" style="2" customWidth="1"/>
    <col min="12016" max="12016" width="12.85546875" style="2" customWidth="1"/>
    <col min="12017" max="12017" width="9.140625" style="2" customWidth="1"/>
    <col min="12018" max="12018" width="13.85546875" style="2" customWidth="1"/>
    <col min="12019" max="12019" width="14.140625" style="2" customWidth="1"/>
    <col min="12020" max="12020" width="9.140625" style="2" customWidth="1"/>
    <col min="12021" max="12021" width="15.42578125" style="2" customWidth="1"/>
    <col min="12022" max="12022" width="15.140625" style="2" customWidth="1"/>
    <col min="12023" max="12023" width="9.140625" style="2" customWidth="1"/>
    <col min="12024" max="12024" width="15.7109375" style="2" customWidth="1"/>
    <col min="12025" max="12025" width="19.85546875" style="2" customWidth="1"/>
    <col min="12026" max="12026" width="9.140625" style="2" customWidth="1"/>
    <col min="12027" max="12027" width="25.5703125" style="2" customWidth="1"/>
    <col min="12028" max="12028" width="15.42578125" style="2" customWidth="1"/>
    <col min="12029" max="12029" width="9.140625" style="2" customWidth="1"/>
    <col min="12030" max="12030" width="17" style="2" customWidth="1"/>
    <col min="12031" max="12031" width="19.140625" style="2" customWidth="1"/>
    <col min="12032" max="12032" width="9.140625" style="2" customWidth="1"/>
    <col min="12033" max="12033" width="19.5703125" style="2" customWidth="1"/>
    <col min="12034" max="12034" width="19" style="2" customWidth="1"/>
    <col min="12035" max="12035" width="9.140625" style="2" customWidth="1"/>
    <col min="12036" max="12036" width="18.28515625" style="2" customWidth="1"/>
    <col min="12037" max="12037" width="16.5703125" style="2" customWidth="1"/>
    <col min="12038" max="12038" width="9.140625" style="2" customWidth="1"/>
    <col min="12039" max="12039" width="18" style="2" customWidth="1"/>
    <col min="12040" max="12040" width="16.5703125" style="2" customWidth="1"/>
    <col min="12041" max="12041" width="9.140625" style="2" customWidth="1"/>
    <col min="12042" max="12042" width="17.7109375" style="2" customWidth="1"/>
    <col min="12043" max="12043" width="15.28515625" style="2" customWidth="1"/>
    <col min="12044" max="12044" width="9.140625" style="2" customWidth="1"/>
    <col min="12045" max="12045" width="15.140625" style="2" customWidth="1"/>
    <col min="12046" max="12267" width="9.140625" style="2"/>
    <col min="12268" max="12268" width="34.7109375" style="2" customWidth="1"/>
    <col min="12269" max="12269" width="14.28515625" style="2" customWidth="1"/>
    <col min="12270" max="12270" width="9.140625" style="2" customWidth="1"/>
    <col min="12271" max="12271" width="11.7109375" style="2" customWidth="1"/>
    <col min="12272" max="12272" width="12.85546875" style="2" customWidth="1"/>
    <col min="12273" max="12273" width="9.140625" style="2" customWidth="1"/>
    <col min="12274" max="12274" width="13.85546875" style="2" customWidth="1"/>
    <col min="12275" max="12275" width="14.140625" style="2" customWidth="1"/>
    <col min="12276" max="12276" width="9.140625" style="2" customWidth="1"/>
    <col min="12277" max="12277" width="15.42578125" style="2" customWidth="1"/>
    <col min="12278" max="12278" width="15.140625" style="2" customWidth="1"/>
    <col min="12279" max="12279" width="9.140625" style="2" customWidth="1"/>
    <col min="12280" max="12280" width="15.7109375" style="2" customWidth="1"/>
    <col min="12281" max="12281" width="19.85546875" style="2" customWidth="1"/>
    <col min="12282" max="12282" width="9.140625" style="2" customWidth="1"/>
    <col min="12283" max="12283" width="25.5703125" style="2" customWidth="1"/>
    <col min="12284" max="12284" width="15.42578125" style="2" customWidth="1"/>
    <col min="12285" max="12285" width="9.140625" style="2" customWidth="1"/>
    <col min="12286" max="12286" width="17" style="2" customWidth="1"/>
    <col min="12287" max="12287" width="19.140625" style="2" customWidth="1"/>
    <col min="12288" max="12288" width="9.140625" style="2" customWidth="1"/>
    <col min="12289" max="12289" width="19.5703125" style="2" customWidth="1"/>
    <col min="12290" max="12290" width="19" style="2" customWidth="1"/>
    <col min="12291" max="12291" width="9.140625" style="2" customWidth="1"/>
    <col min="12292" max="12292" width="18.28515625" style="2" customWidth="1"/>
    <col min="12293" max="12293" width="16.5703125" style="2" customWidth="1"/>
    <col min="12294" max="12294" width="9.140625" style="2" customWidth="1"/>
    <col min="12295" max="12295" width="18" style="2" customWidth="1"/>
    <col min="12296" max="12296" width="16.5703125" style="2" customWidth="1"/>
    <col min="12297" max="12297" width="9.140625" style="2" customWidth="1"/>
    <col min="12298" max="12298" width="17.7109375" style="2" customWidth="1"/>
    <col min="12299" max="12299" width="15.28515625" style="2" customWidth="1"/>
    <col min="12300" max="12300" width="9.140625" style="2" customWidth="1"/>
    <col min="12301" max="12301" width="15.140625" style="2" customWidth="1"/>
    <col min="12302" max="12523" width="9.140625" style="2"/>
    <col min="12524" max="12524" width="34.7109375" style="2" customWidth="1"/>
    <col min="12525" max="12525" width="14.28515625" style="2" customWidth="1"/>
    <col min="12526" max="12526" width="9.140625" style="2" customWidth="1"/>
    <col min="12527" max="12527" width="11.7109375" style="2" customWidth="1"/>
    <col min="12528" max="12528" width="12.85546875" style="2" customWidth="1"/>
    <col min="12529" max="12529" width="9.140625" style="2" customWidth="1"/>
    <col min="12530" max="12530" width="13.85546875" style="2" customWidth="1"/>
    <col min="12531" max="12531" width="14.140625" style="2" customWidth="1"/>
    <col min="12532" max="12532" width="9.140625" style="2" customWidth="1"/>
    <col min="12533" max="12533" width="15.42578125" style="2" customWidth="1"/>
    <col min="12534" max="12534" width="15.140625" style="2" customWidth="1"/>
    <col min="12535" max="12535" width="9.140625" style="2" customWidth="1"/>
    <col min="12536" max="12536" width="15.7109375" style="2" customWidth="1"/>
    <col min="12537" max="12537" width="19.85546875" style="2" customWidth="1"/>
    <col min="12538" max="12538" width="9.140625" style="2" customWidth="1"/>
    <col min="12539" max="12539" width="25.5703125" style="2" customWidth="1"/>
    <col min="12540" max="12540" width="15.42578125" style="2" customWidth="1"/>
    <col min="12541" max="12541" width="9.140625" style="2" customWidth="1"/>
    <col min="12542" max="12542" width="17" style="2" customWidth="1"/>
    <col min="12543" max="12543" width="19.140625" style="2" customWidth="1"/>
    <col min="12544" max="12544" width="9.140625" style="2" customWidth="1"/>
    <col min="12545" max="12545" width="19.5703125" style="2" customWidth="1"/>
    <col min="12546" max="12546" width="19" style="2" customWidth="1"/>
    <col min="12547" max="12547" width="9.140625" style="2" customWidth="1"/>
    <col min="12548" max="12548" width="18.28515625" style="2" customWidth="1"/>
    <col min="12549" max="12549" width="16.5703125" style="2" customWidth="1"/>
    <col min="12550" max="12550" width="9.140625" style="2" customWidth="1"/>
    <col min="12551" max="12551" width="18" style="2" customWidth="1"/>
    <col min="12552" max="12552" width="16.5703125" style="2" customWidth="1"/>
    <col min="12553" max="12553" width="9.140625" style="2" customWidth="1"/>
    <col min="12554" max="12554" width="17.7109375" style="2" customWidth="1"/>
    <col min="12555" max="12555" width="15.28515625" style="2" customWidth="1"/>
    <col min="12556" max="12556" width="9.140625" style="2" customWidth="1"/>
    <col min="12557" max="12557" width="15.140625" style="2" customWidth="1"/>
    <col min="12558" max="12779" width="9.140625" style="2"/>
    <col min="12780" max="12780" width="34.7109375" style="2" customWidth="1"/>
    <col min="12781" max="12781" width="14.28515625" style="2" customWidth="1"/>
    <col min="12782" max="12782" width="9.140625" style="2" customWidth="1"/>
    <col min="12783" max="12783" width="11.7109375" style="2" customWidth="1"/>
    <col min="12784" max="12784" width="12.85546875" style="2" customWidth="1"/>
    <col min="12785" max="12785" width="9.140625" style="2" customWidth="1"/>
    <col min="12786" max="12786" width="13.85546875" style="2" customWidth="1"/>
    <col min="12787" max="12787" width="14.140625" style="2" customWidth="1"/>
    <col min="12788" max="12788" width="9.140625" style="2" customWidth="1"/>
    <col min="12789" max="12789" width="15.42578125" style="2" customWidth="1"/>
    <col min="12790" max="12790" width="15.140625" style="2" customWidth="1"/>
    <col min="12791" max="12791" width="9.140625" style="2" customWidth="1"/>
    <col min="12792" max="12792" width="15.7109375" style="2" customWidth="1"/>
    <col min="12793" max="12793" width="19.85546875" style="2" customWidth="1"/>
    <col min="12794" max="12794" width="9.140625" style="2" customWidth="1"/>
    <col min="12795" max="12795" width="25.5703125" style="2" customWidth="1"/>
    <col min="12796" max="12796" width="15.42578125" style="2" customWidth="1"/>
    <col min="12797" max="12797" width="9.140625" style="2" customWidth="1"/>
    <col min="12798" max="12798" width="17" style="2" customWidth="1"/>
    <col min="12799" max="12799" width="19.140625" style="2" customWidth="1"/>
    <col min="12800" max="12800" width="9.140625" style="2" customWidth="1"/>
    <col min="12801" max="12801" width="19.5703125" style="2" customWidth="1"/>
    <col min="12802" max="12802" width="19" style="2" customWidth="1"/>
    <col min="12803" max="12803" width="9.140625" style="2" customWidth="1"/>
    <col min="12804" max="12804" width="18.28515625" style="2" customWidth="1"/>
    <col min="12805" max="12805" width="16.5703125" style="2" customWidth="1"/>
    <col min="12806" max="12806" width="9.140625" style="2" customWidth="1"/>
    <col min="12807" max="12807" width="18" style="2" customWidth="1"/>
    <col min="12808" max="12808" width="16.5703125" style="2" customWidth="1"/>
    <col min="12809" max="12809" width="9.140625" style="2" customWidth="1"/>
    <col min="12810" max="12810" width="17.7109375" style="2" customWidth="1"/>
    <col min="12811" max="12811" width="15.28515625" style="2" customWidth="1"/>
    <col min="12812" max="12812" width="9.140625" style="2" customWidth="1"/>
    <col min="12813" max="12813" width="15.140625" style="2" customWidth="1"/>
    <col min="12814" max="13035" width="9.140625" style="2"/>
    <col min="13036" max="13036" width="34.7109375" style="2" customWidth="1"/>
    <col min="13037" max="13037" width="14.28515625" style="2" customWidth="1"/>
    <col min="13038" max="13038" width="9.140625" style="2" customWidth="1"/>
    <col min="13039" max="13039" width="11.7109375" style="2" customWidth="1"/>
    <col min="13040" max="13040" width="12.85546875" style="2" customWidth="1"/>
    <col min="13041" max="13041" width="9.140625" style="2" customWidth="1"/>
    <col min="13042" max="13042" width="13.85546875" style="2" customWidth="1"/>
    <col min="13043" max="13043" width="14.140625" style="2" customWidth="1"/>
    <col min="13044" max="13044" width="9.140625" style="2" customWidth="1"/>
    <col min="13045" max="13045" width="15.42578125" style="2" customWidth="1"/>
    <col min="13046" max="13046" width="15.140625" style="2" customWidth="1"/>
    <col min="13047" max="13047" width="9.140625" style="2" customWidth="1"/>
    <col min="13048" max="13048" width="15.7109375" style="2" customWidth="1"/>
    <col min="13049" max="13049" width="19.85546875" style="2" customWidth="1"/>
    <col min="13050" max="13050" width="9.140625" style="2" customWidth="1"/>
    <col min="13051" max="13051" width="25.5703125" style="2" customWidth="1"/>
    <col min="13052" max="13052" width="15.42578125" style="2" customWidth="1"/>
    <col min="13053" max="13053" width="9.140625" style="2" customWidth="1"/>
    <col min="13054" max="13054" width="17" style="2" customWidth="1"/>
    <col min="13055" max="13055" width="19.140625" style="2" customWidth="1"/>
    <col min="13056" max="13056" width="9.140625" style="2" customWidth="1"/>
    <col min="13057" max="13057" width="19.5703125" style="2" customWidth="1"/>
    <col min="13058" max="13058" width="19" style="2" customWidth="1"/>
    <col min="13059" max="13059" width="9.140625" style="2" customWidth="1"/>
    <col min="13060" max="13060" width="18.28515625" style="2" customWidth="1"/>
    <col min="13061" max="13061" width="16.5703125" style="2" customWidth="1"/>
    <col min="13062" max="13062" width="9.140625" style="2" customWidth="1"/>
    <col min="13063" max="13063" width="18" style="2" customWidth="1"/>
    <col min="13064" max="13064" width="16.5703125" style="2" customWidth="1"/>
    <col min="13065" max="13065" width="9.140625" style="2" customWidth="1"/>
    <col min="13066" max="13066" width="17.7109375" style="2" customWidth="1"/>
    <col min="13067" max="13067" width="15.28515625" style="2" customWidth="1"/>
    <col min="13068" max="13068" width="9.140625" style="2" customWidth="1"/>
    <col min="13069" max="13069" width="15.140625" style="2" customWidth="1"/>
    <col min="13070" max="13291" width="9.140625" style="2"/>
    <col min="13292" max="13292" width="34.7109375" style="2" customWidth="1"/>
    <col min="13293" max="13293" width="14.28515625" style="2" customWidth="1"/>
    <col min="13294" max="13294" width="9.140625" style="2" customWidth="1"/>
    <col min="13295" max="13295" width="11.7109375" style="2" customWidth="1"/>
    <col min="13296" max="13296" width="12.85546875" style="2" customWidth="1"/>
    <col min="13297" max="13297" width="9.140625" style="2" customWidth="1"/>
    <col min="13298" max="13298" width="13.85546875" style="2" customWidth="1"/>
    <col min="13299" max="13299" width="14.140625" style="2" customWidth="1"/>
    <col min="13300" max="13300" width="9.140625" style="2" customWidth="1"/>
    <col min="13301" max="13301" width="15.42578125" style="2" customWidth="1"/>
    <col min="13302" max="13302" width="15.140625" style="2" customWidth="1"/>
    <col min="13303" max="13303" width="9.140625" style="2" customWidth="1"/>
    <col min="13304" max="13304" width="15.7109375" style="2" customWidth="1"/>
    <col min="13305" max="13305" width="19.85546875" style="2" customWidth="1"/>
    <col min="13306" max="13306" width="9.140625" style="2" customWidth="1"/>
    <col min="13307" max="13307" width="25.5703125" style="2" customWidth="1"/>
    <col min="13308" max="13308" width="15.42578125" style="2" customWidth="1"/>
    <col min="13309" max="13309" width="9.140625" style="2" customWidth="1"/>
    <col min="13310" max="13310" width="17" style="2" customWidth="1"/>
    <col min="13311" max="13311" width="19.140625" style="2" customWidth="1"/>
    <col min="13312" max="13312" width="9.140625" style="2" customWidth="1"/>
    <col min="13313" max="13313" width="19.5703125" style="2" customWidth="1"/>
    <col min="13314" max="13314" width="19" style="2" customWidth="1"/>
    <col min="13315" max="13315" width="9.140625" style="2" customWidth="1"/>
    <col min="13316" max="13316" width="18.28515625" style="2" customWidth="1"/>
    <col min="13317" max="13317" width="16.5703125" style="2" customWidth="1"/>
    <col min="13318" max="13318" width="9.140625" style="2" customWidth="1"/>
    <col min="13319" max="13319" width="18" style="2" customWidth="1"/>
    <col min="13320" max="13320" width="16.5703125" style="2" customWidth="1"/>
    <col min="13321" max="13321" width="9.140625" style="2" customWidth="1"/>
    <col min="13322" max="13322" width="17.7109375" style="2" customWidth="1"/>
    <col min="13323" max="13323" width="15.28515625" style="2" customWidth="1"/>
    <col min="13324" max="13324" width="9.140625" style="2" customWidth="1"/>
    <col min="13325" max="13325" width="15.140625" style="2" customWidth="1"/>
    <col min="13326" max="13547" width="9.140625" style="2"/>
    <col min="13548" max="13548" width="34.7109375" style="2" customWidth="1"/>
    <col min="13549" max="13549" width="14.28515625" style="2" customWidth="1"/>
    <col min="13550" max="13550" width="9.140625" style="2" customWidth="1"/>
    <col min="13551" max="13551" width="11.7109375" style="2" customWidth="1"/>
    <col min="13552" max="13552" width="12.85546875" style="2" customWidth="1"/>
    <col min="13553" max="13553" width="9.140625" style="2" customWidth="1"/>
    <col min="13554" max="13554" width="13.85546875" style="2" customWidth="1"/>
    <col min="13555" max="13555" width="14.140625" style="2" customWidth="1"/>
    <col min="13556" max="13556" width="9.140625" style="2" customWidth="1"/>
    <col min="13557" max="13557" width="15.42578125" style="2" customWidth="1"/>
    <col min="13558" max="13558" width="15.140625" style="2" customWidth="1"/>
    <col min="13559" max="13559" width="9.140625" style="2" customWidth="1"/>
    <col min="13560" max="13560" width="15.7109375" style="2" customWidth="1"/>
    <col min="13561" max="13561" width="19.85546875" style="2" customWidth="1"/>
    <col min="13562" max="13562" width="9.140625" style="2" customWidth="1"/>
    <col min="13563" max="13563" width="25.5703125" style="2" customWidth="1"/>
    <col min="13564" max="13564" width="15.42578125" style="2" customWidth="1"/>
    <col min="13565" max="13565" width="9.140625" style="2" customWidth="1"/>
    <col min="13566" max="13566" width="17" style="2" customWidth="1"/>
    <col min="13567" max="13567" width="19.140625" style="2" customWidth="1"/>
    <col min="13568" max="13568" width="9.140625" style="2" customWidth="1"/>
    <col min="13569" max="13569" width="19.5703125" style="2" customWidth="1"/>
    <col min="13570" max="13570" width="19" style="2" customWidth="1"/>
    <col min="13571" max="13571" width="9.140625" style="2" customWidth="1"/>
    <col min="13572" max="13572" width="18.28515625" style="2" customWidth="1"/>
    <col min="13573" max="13573" width="16.5703125" style="2" customWidth="1"/>
    <col min="13574" max="13574" width="9.140625" style="2" customWidth="1"/>
    <col min="13575" max="13575" width="18" style="2" customWidth="1"/>
    <col min="13576" max="13576" width="16.5703125" style="2" customWidth="1"/>
    <col min="13577" max="13577" width="9.140625" style="2" customWidth="1"/>
    <col min="13578" max="13578" width="17.7109375" style="2" customWidth="1"/>
    <col min="13579" max="13579" width="15.28515625" style="2" customWidth="1"/>
    <col min="13580" max="13580" width="9.140625" style="2" customWidth="1"/>
    <col min="13581" max="13581" width="15.140625" style="2" customWidth="1"/>
    <col min="13582" max="13803" width="9.140625" style="2"/>
    <col min="13804" max="13804" width="34.7109375" style="2" customWidth="1"/>
    <col min="13805" max="13805" width="14.28515625" style="2" customWidth="1"/>
    <col min="13806" max="13806" width="9.140625" style="2" customWidth="1"/>
    <col min="13807" max="13807" width="11.7109375" style="2" customWidth="1"/>
    <col min="13808" max="13808" width="12.85546875" style="2" customWidth="1"/>
    <col min="13809" max="13809" width="9.140625" style="2" customWidth="1"/>
    <col min="13810" max="13810" width="13.85546875" style="2" customWidth="1"/>
    <col min="13811" max="13811" width="14.140625" style="2" customWidth="1"/>
    <col min="13812" max="13812" width="9.140625" style="2" customWidth="1"/>
    <col min="13813" max="13813" width="15.42578125" style="2" customWidth="1"/>
    <col min="13814" max="13814" width="15.140625" style="2" customWidth="1"/>
    <col min="13815" max="13815" width="9.140625" style="2" customWidth="1"/>
    <col min="13816" max="13816" width="15.7109375" style="2" customWidth="1"/>
    <col min="13817" max="13817" width="19.85546875" style="2" customWidth="1"/>
    <col min="13818" max="13818" width="9.140625" style="2" customWidth="1"/>
    <col min="13819" max="13819" width="25.5703125" style="2" customWidth="1"/>
    <col min="13820" max="13820" width="15.42578125" style="2" customWidth="1"/>
    <col min="13821" max="13821" width="9.140625" style="2" customWidth="1"/>
    <col min="13822" max="13822" width="17" style="2" customWidth="1"/>
    <col min="13823" max="13823" width="19.140625" style="2" customWidth="1"/>
    <col min="13824" max="13824" width="9.140625" style="2" customWidth="1"/>
    <col min="13825" max="13825" width="19.5703125" style="2" customWidth="1"/>
    <col min="13826" max="13826" width="19" style="2" customWidth="1"/>
    <col min="13827" max="13827" width="9.140625" style="2" customWidth="1"/>
    <col min="13828" max="13828" width="18.28515625" style="2" customWidth="1"/>
    <col min="13829" max="13829" width="16.5703125" style="2" customWidth="1"/>
    <col min="13830" max="13830" width="9.140625" style="2" customWidth="1"/>
    <col min="13831" max="13831" width="18" style="2" customWidth="1"/>
    <col min="13832" max="13832" width="16.5703125" style="2" customWidth="1"/>
    <col min="13833" max="13833" width="9.140625" style="2" customWidth="1"/>
    <col min="13834" max="13834" width="17.7109375" style="2" customWidth="1"/>
    <col min="13835" max="13835" width="15.28515625" style="2" customWidth="1"/>
    <col min="13836" max="13836" width="9.140625" style="2" customWidth="1"/>
    <col min="13837" max="13837" width="15.140625" style="2" customWidth="1"/>
    <col min="13838" max="14059" width="9.140625" style="2"/>
    <col min="14060" max="14060" width="34.7109375" style="2" customWidth="1"/>
    <col min="14061" max="14061" width="14.28515625" style="2" customWidth="1"/>
    <col min="14062" max="14062" width="9.140625" style="2" customWidth="1"/>
    <col min="14063" max="14063" width="11.7109375" style="2" customWidth="1"/>
    <col min="14064" max="14064" width="12.85546875" style="2" customWidth="1"/>
    <col min="14065" max="14065" width="9.140625" style="2" customWidth="1"/>
    <col min="14066" max="14066" width="13.85546875" style="2" customWidth="1"/>
    <col min="14067" max="14067" width="14.140625" style="2" customWidth="1"/>
    <col min="14068" max="14068" width="9.140625" style="2" customWidth="1"/>
    <col min="14069" max="14069" width="15.42578125" style="2" customWidth="1"/>
    <col min="14070" max="14070" width="15.140625" style="2" customWidth="1"/>
    <col min="14071" max="14071" width="9.140625" style="2" customWidth="1"/>
    <col min="14072" max="14072" width="15.7109375" style="2" customWidth="1"/>
    <col min="14073" max="14073" width="19.85546875" style="2" customWidth="1"/>
    <col min="14074" max="14074" width="9.140625" style="2" customWidth="1"/>
    <col min="14075" max="14075" width="25.5703125" style="2" customWidth="1"/>
    <col min="14076" max="14076" width="15.42578125" style="2" customWidth="1"/>
    <col min="14077" max="14077" width="9.140625" style="2" customWidth="1"/>
    <col min="14078" max="14078" width="17" style="2" customWidth="1"/>
    <col min="14079" max="14079" width="19.140625" style="2" customWidth="1"/>
    <col min="14080" max="14080" width="9.140625" style="2" customWidth="1"/>
    <col min="14081" max="14081" width="19.5703125" style="2" customWidth="1"/>
    <col min="14082" max="14082" width="19" style="2" customWidth="1"/>
    <col min="14083" max="14083" width="9.140625" style="2" customWidth="1"/>
    <col min="14084" max="14084" width="18.28515625" style="2" customWidth="1"/>
    <col min="14085" max="14085" width="16.5703125" style="2" customWidth="1"/>
    <col min="14086" max="14086" width="9.140625" style="2" customWidth="1"/>
    <col min="14087" max="14087" width="18" style="2" customWidth="1"/>
    <col min="14088" max="14088" width="16.5703125" style="2" customWidth="1"/>
    <col min="14089" max="14089" width="9.140625" style="2" customWidth="1"/>
    <col min="14090" max="14090" width="17.7109375" style="2" customWidth="1"/>
    <col min="14091" max="14091" width="15.28515625" style="2" customWidth="1"/>
    <col min="14092" max="14092" width="9.140625" style="2" customWidth="1"/>
    <col min="14093" max="14093" width="15.140625" style="2" customWidth="1"/>
    <col min="14094" max="14315" width="9.140625" style="2"/>
    <col min="14316" max="14316" width="34.7109375" style="2" customWidth="1"/>
    <col min="14317" max="14317" width="14.28515625" style="2" customWidth="1"/>
    <col min="14318" max="14318" width="9.140625" style="2" customWidth="1"/>
    <col min="14319" max="14319" width="11.7109375" style="2" customWidth="1"/>
    <col min="14320" max="14320" width="12.85546875" style="2" customWidth="1"/>
    <col min="14321" max="14321" width="9.140625" style="2" customWidth="1"/>
    <col min="14322" max="14322" width="13.85546875" style="2" customWidth="1"/>
    <col min="14323" max="14323" width="14.140625" style="2" customWidth="1"/>
    <col min="14324" max="14324" width="9.140625" style="2" customWidth="1"/>
    <col min="14325" max="14325" width="15.42578125" style="2" customWidth="1"/>
    <col min="14326" max="14326" width="15.140625" style="2" customWidth="1"/>
    <col min="14327" max="14327" width="9.140625" style="2" customWidth="1"/>
    <col min="14328" max="14328" width="15.7109375" style="2" customWidth="1"/>
    <col min="14329" max="14329" width="19.85546875" style="2" customWidth="1"/>
    <col min="14330" max="14330" width="9.140625" style="2" customWidth="1"/>
    <col min="14331" max="14331" width="25.5703125" style="2" customWidth="1"/>
    <col min="14332" max="14332" width="15.42578125" style="2" customWidth="1"/>
    <col min="14333" max="14333" width="9.140625" style="2" customWidth="1"/>
    <col min="14334" max="14334" width="17" style="2" customWidth="1"/>
    <col min="14335" max="14335" width="19.140625" style="2" customWidth="1"/>
    <col min="14336" max="14336" width="9.140625" style="2" customWidth="1"/>
    <col min="14337" max="14337" width="19.5703125" style="2" customWidth="1"/>
    <col min="14338" max="14338" width="19" style="2" customWidth="1"/>
    <col min="14339" max="14339" width="9.140625" style="2" customWidth="1"/>
    <col min="14340" max="14340" width="18.28515625" style="2" customWidth="1"/>
    <col min="14341" max="14341" width="16.5703125" style="2" customWidth="1"/>
    <col min="14342" max="14342" width="9.140625" style="2" customWidth="1"/>
    <col min="14343" max="14343" width="18" style="2" customWidth="1"/>
    <col min="14344" max="14344" width="16.5703125" style="2" customWidth="1"/>
    <col min="14345" max="14345" width="9.140625" style="2" customWidth="1"/>
    <col min="14346" max="14346" width="17.7109375" style="2" customWidth="1"/>
    <col min="14347" max="14347" width="15.28515625" style="2" customWidth="1"/>
    <col min="14348" max="14348" width="9.140625" style="2" customWidth="1"/>
    <col min="14349" max="14349" width="15.140625" style="2" customWidth="1"/>
    <col min="14350" max="14571" width="9.140625" style="2"/>
    <col min="14572" max="14572" width="34.7109375" style="2" customWidth="1"/>
    <col min="14573" max="14573" width="14.28515625" style="2" customWidth="1"/>
    <col min="14574" max="14574" width="9.140625" style="2" customWidth="1"/>
    <col min="14575" max="14575" width="11.7109375" style="2" customWidth="1"/>
    <col min="14576" max="14576" width="12.85546875" style="2" customWidth="1"/>
    <col min="14577" max="14577" width="9.140625" style="2" customWidth="1"/>
    <col min="14578" max="14578" width="13.85546875" style="2" customWidth="1"/>
    <col min="14579" max="14579" width="14.140625" style="2" customWidth="1"/>
    <col min="14580" max="14580" width="9.140625" style="2" customWidth="1"/>
    <col min="14581" max="14581" width="15.42578125" style="2" customWidth="1"/>
    <col min="14582" max="14582" width="15.140625" style="2" customWidth="1"/>
    <col min="14583" max="14583" width="9.140625" style="2" customWidth="1"/>
    <col min="14584" max="14584" width="15.7109375" style="2" customWidth="1"/>
    <col min="14585" max="14585" width="19.85546875" style="2" customWidth="1"/>
    <col min="14586" max="14586" width="9.140625" style="2" customWidth="1"/>
    <col min="14587" max="14587" width="25.5703125" style="2" customWidth="1"/>
    <col min="14588" max="14588" width="15.42578125" style="2" customWidth="1"/>
    <col min="14589" max="14589" width="9.140625" style="2" customWidth="1"/>
    <col min="14590" max="14590" width="17" style="2" customWidth="1"/>
    <col min="14591" max="14591" width="19.140625" style="2" customWidth="1"/>
    <col min="14592" max="14592" width="9.140625" style="2" customWidth="1"/>
    <col min="14593" max="14593" width="19.5703125" style="2" customWidth="1"/>
    <col min="14594" max="14594" width="19" style="2" customWidth="1"/>
    <col min="14595" max="14595" width="9.140625" style="2" customWidth="1"/>
    <col min="14596" max="14596" width="18.28515625" style="2" customWidth="1"/>
    <col min="14597" max="14597" width="16.5703125" style="2" customWidth="1"/>
    <col min="14598" max="14598" width="9.140625" style="2" customWidth="1"/>
    <col min="14599" max="14599" width="18" style="2" customWidth="1"/>
    <col min="14600" max="14600" width="16.5703125" style="2" customWidth="1"/>
    <col min="14601" max="14601" width="9.140625" style="2" customWidth="1"/>
    <col min="14602" max="14602" width="17.7109375" style="2" customWidth="1"/>
    <col min="14603" max="14603" width="15.28515625" style="2" customWidth="1"/>
    <col min="14604" max="14604" width="9.140625" style="2" customWidth="1"/>
    <col min="14605" max="14605" width="15.140625" style="2" customWidth="1"/>
    <col min="14606" max="14827" width="9.140625" style="2"/>
    <col min="14828" max="14828" width="34.7109375" style="2" customWidth="1"/>
    <col min="14829" max="14829" width="14.28515625" style="2" customWidth="1"/>
    <col min="14830" max="14830" width="9.140625" style="2" customWidth="1"/>
    <col min="14831" max="14831" width="11.7109375" style="2" customWidth="1"/>
    <col min="14832" max="14832" width="12.85546875" style="2" customWidth="1"/>
    <col min="14833" max="14833" width="9.140625" style="2" customWidth="1"/>
    <col min="14834" max="14834" width="13.85546875" style="2" customWidth="1"/>
    <col min="14835" max="14835" width="14.140625" style="2" customWidth="1"/>
    <col min="14836" max="14836" width="9.140625" style="2" customWidth="1"/>
    <col min="14837" max="14837" width="15.42578125" style="2" customWidth="1"/>
    <col min="14838" max="14838" width="15.140625" style="2" customWidth="1"/>
    <col min="14839" max="14839" width="9.140625" style="2" customWidth="1"/>
    <col min="14840" max="14840" width="15.7109375" style="2" customWidth="1"/>
    <col min="14841" max="14841" width="19.85546875" style="2" customWidth="1"/>
    <col min="14842" max="14842" width="9.140625" style="2" customWidth="1"/>
    <col min="14843" max="14843" width="25.5703125" style="2" customWidth="1"/>
    <col min="14844" max="14844" width="15.42578125" style="2" customWidth="1"/>
    <col min="14845" max="14845" width="9.140625" style="2" customWidth="1"/>
    <col min="14846" max="14846" width="17" style="2" customWidth="1"/>
    <col min="14847" max="14847" width="19.140625" style="2" customWidth="1"/>
    <col min="14848" max="14848" width="9.140625" style="2" customWidth="1"/>
    <col min="14849" max="14849" width="19.5703125" style="2" customWidth="1"/>
    <col min="14850" max="14850" width="19" style="2" customWidth="1"/>
    <col min="14851" max="14851" width="9.140625" style="2" customWidth="1"/>
    <col min="14852" max="14852" width="18.28515625" style="2" customWidth="1"/>
    <col min="14853" max="14853" width="16.5703125" style="2" customWidth="1"/>
    <col min="14854" max="14854" width="9.140625" style="2" customWidth="1"/>
    <col min="14855" max="14855" width="18" style="2" customWidth="1"/>
    <col min="14856" max="14856" width="16.5703125" style="2" customWidth="1"/>
    <col min="14857" max="14857" width="9.140625" style="2" customWidth="1"/>
    <col min="14858" max="14858" width="17.7109375" style="2" customWidth="1"/>
    <col min="14859" max="14859" width="15.28515625" style="2" customWidth="1"/>
    <col min="14860" max="14860" width="9.140625" style="2" customWidth="1"/>
    <col min="14861" max="14861" width="15.140625" style="2" customWidth="1"/>
    <col min="14862" max="15083" width="9.140625" style="2"/>
    <col min="15084" max="15084" width="34.7109375" style="2" customWidth="1"/>
    <col min="15085" max="15085" width="14.28515625" style="2" customWidth="1"/>
    <col min="15086" max="15086" width="9.140625" style="2" customWidth="1"/>
    <col min="15087" max="15087" width="11.7109375" style="2" customWidth="1"/>
    <col min="15088" max="15088" width="12.85546875" style="2" customWidth="1"/>
    <col min="15089" max="15089" width="9.140625" style="2" customWidth="1"/>
    <col min="15090" max="15090" width="13.85546875" style="2" customWidth="1"/>
    <col min="15091" max="15091" width="14.140625" style="2" customWidth="1"/>
    <col min="15092" max="15092" width="9.140625" style="2" customWidth="1"/>
    <col min="15093" max="15093" width="15.42578125" style="2" customWidth="1"/>
    <col min="15094" max="15094" width="15.140625" style="2" customWidth="1"/>
    <col min="15095" max="15095" width="9.140625" style="2" customWidth="1"/>
    <col min="15096" max="15096" width="15.7109375" style="2" customWidth="1"/>
    <col min="15097" max="15097" width="19.85546875" style="2" customWidth="1"/>
    <col min="15098" max="15098" width="9.140625" style="2" customWidth="1"/>
    <col min="15099" max="15099" width="25.5703125" style="2" customWidth="1"/>
    <col min="15100" max="15100" width="15.42578125" style="2" customWidth="1"/>
    <col min="15101" max="15101" width="9.140625" style="2" customWidth="1"/>
    <col min="15102" max="15102" width="17" style="2" customWidth="1"/>
    <col min="15103" max="15103" width="19.140625" style="2" customWidth="1"/>
    <col min="15104" max="15104" width="9.140625" style="2" customWidth="1"/>
    <col min="15105" max="15105" width="19.5703125" style="2" customWidth="1"/>
    <col min="15106" max="15106" width="19" style="2" customWidth="1"/>
    <col min="15107" max="15107" width="9.140625" style="2" customWidth="1"/>
    <col min="15108" max="15108" width="18.28515625" style="2" customWidth="1"/>
    <col min="15109" max="15109" width="16.5703125" style="2" customWidth="1"/>
    <col min="15110" max="15110" width="9.140625" style="2" customWidth="1"/>
    <col min="15111" max="15111" width="18" style="2" customWidth="1"/>
    <col min="15112" max="15112" width="16.5703125" style="2" customWidth="1"/>
    <col min="15113" max="15113" width="9.140625" style="2" customWidth="1"/>
    <col min="15114" max="15114" width="17.7109375" style="2" customWidth="1"/>
    <col min="15115" max="15115" width="15.28515625" style="2" customWidth="1"/>
    <col min="15116" max="15116" width="9.140625" style="2" customWidth="1"/>
    <col min="15117" max="15117" width="15.140625" style="2" customWidth="1"/>
    <col min="15118" max="15339" width="9.140625" style="2"/>
    <col min="15340" max="15340" width="34.7109375" style="2" customWidth="1"/>
    <col min="15341" max="15341" width="14.28515625" style="2" customWidth="1"/>
    <col min="15342" max="15342" width="9.140625" style="2" customWidth="1"/>
    <col min="15343" max="15343" width="11.7109375" style="2" customWidth="1"/>
    <col min="15344" max="15344" width="12.85546875" style="2" customWidth="1"/>
    <col min="15345" max="15345" width="9.140625" style="2" customWidth="1"/>
    <col min="15346" max="15346" width="13.85546875" style="2" customWidth="1"/>
    <col min="15347" max="15347" width="14.140625" style="2" customWidth="1"/>
    <col min="15348" max="15348" width="9.140625" style="2" customWidth="1"/>
    <col min="15349" max="15349" width="15.42578125" style="2" customWidth="1"/>
    <col min="15350" max="15350" width="15.140625" style="2" customWidth="1"/>
    <col min="15351" max="15351" width="9.140625" style="2" customWidth="1"/>
    <col min="15352" max="15352" width="15.7109375" style="2" customWidth="1"/>
    <col min="15353" max="15353" width="19.85546875" style="2" customWidth="1"/>
    <col min="15354" max="15354" width="9.140625" style="2" customWidth="1"/>
    <col min="15355" max="15355" width="25.5703125" style="2" customWidth="1"/>
    <col min="15356" max="15356" width="15.42578125" style="2" customWidth="1"/>
    <col min="15357" max="15357" width="9.140625" style="2" customWidth="1"/>
    <col min="15358" max="15358" width="17" style="2" customWidth="1"/>
    <col min="15359" max="15359" width="19.140625" style="2" customWidth="1"/>
    <col min="15360" max="15360" width="9.140625" style="2" customWidth="1"/>
    <col min="15361" max="15361" width="19.5703125" style="2" customWidth="1"/>
    <col min="15362" max="15362" width="19" style="2" customWidth="1"/>
    <col min="15363" max="15363" width="9.140625" style="2" customWidth="1"/>
    <col min="15364" max="15364" width="18.28515625" style="2" customWidth="1"/>
    <col min="15365" max="15365" width="16.5703125" style="2" customWidth="1"/>
    <col min="15366" max="15366" width="9.140625" style="2" customWidth="1"/>
    <col min="15367" max="15367" width="18" style="2" customWidth="1"/>
    <col min="15368" max="15368" width="16.5703125" style="2" customWidth="1"/>
    <col min="15369" max="15369" width="9.140625" style="2" customWidth="1"/>
    <col min="15370" max="15370" width="17.7109375" style="2" customWidth="1"/>
    <col min="15371" max="15371" width="15.28515625" style="2" customWidth="1"/>
    <col min="15372" max="15372" width="9.140625" style="2" customWidth="1"/>
    <col min="15373" max="15373" width="15.140625" style="2" customWidth="1"/>
    <col min="15374" max="15595" width="9.140625" style="2"/>
    <col min="15596" max="15596" width="34.7109375" style="2" customWidth="1"/>
    <col min="15597" max="15597" width="14.28515625" style="2" customWidth="1"/>
    <col min="15598" max="15598" width="9.140625" style="2" customWidth="1"/>
    <col min="15599" max="15599" width="11.7109375" style="2" customWidth="1"/>
    <col min="15600" max="15600" width="12.85546875" style="2" customWidth="1"/>
    <col min="15601" max="15601" width="9.140625" style="2" customWidth="1"/>
    <col min="15602" max="15602" width="13.85546875" style="2" customWidth="1"/>
    <col min="15603" max="15603" width="14.140625" style="2" customWidth="1"/>
    <col min="15604" max="15604" width="9.140625" style="2" customWidth="1"/>
    <col min="15605" max="15605" width="15.42578125" style="2" customWidth="1"/>
    <col min="15606" max="15606" width="15.140625" style="2" customWidth="1"/>
    <col min="15607" max="15607" width="9.140625" style="2" customWidth="1"/>
    <col min="15608" max="15608" width="15.7109375" style="2" customWidth="1"/>
    <col min="15609" max="15609" width="19.85546875" style="2" customWidth="1"/>
    <col min="15610" max="15610" width="9.140625" style="2" customWidth="1"/>
    <col min="15611" max="15611" width="25.5703125" style="2" customWidth="1"/>
    <col min="15612" max="15612" width="15.42578125" style="2" customWidth="1"/>
    <col min="15613" max="15613" width="9.140625" style="2" customWidth="1"/>
    <col min="15614" max="15614" width="17" style="2" customWidth="1"/>
    <col min="15615" max="15615" width="19.140625" style="2" customWidth="1"/>
    <col min="15616" max="15616" width="9.140625" style="2" customWidth="1"/>
    <col min="15617" max="15617" width="19.5703125" style="2" customWidth="1"/>
    <col min="15618" max="15618" width="19" style="2" customWidth="1"/>
    <col min="15619" max="15619" width="9.140625" style="2" customWidth="1"/>
    <col min="15620" max="15620" width="18.28515625" style="2" customWidth="1"/>
    <col min="15621" max="15621" width="16.5703125" style="2" customWidth="1"/>
    <col min="15622" max="15622" width="9.140625" style="2" customWidth="1"/>
    <col min="15623" max="15623" width="18" style="2" customWidth="1"/>
    <col min="15624" max="15624" width="16.5703125" style="2" customWidth="1"/>
    <col min="15625" max="15625" width="9.140625" style="2" customWidth="1"/>
    <col min="15626" max="15626" width="17.7109375" style="2" customWidth="1"/>
    <col min="15627" max="15627" width="15.28515625" style="2" customWidth="1"/>
    <col min="15628" max="15628" width="9.140625" style="2" customWidth="1"/>
    <col min="15629" max="15629" width="15.140625" style="2" customWidth="1"/>
    <col min="15630" max="15851" width="9.140625" style="2"/>
    <col min="15852" max="15852" width="34.7109375" style="2" customWidth="1"/>
    <col min="15853" max="15853" width="14.28515625" style="2" customWidth="1"/>
    <col min="15854" max="15854" width="9.140625" style="2" customWidth="1"/>
    <col min="15855" max="15855" width="11.7109375" style="2" customWidth="1"/>
    <col min="15856" max="15856" width="12.85546875" style="2" customWidth="1"/>
    <col min="15857" max="15857" width="9.140625" style="2" customWidth="1"/>
    <col min="15858" max="15858" width="13.85546875" style="2" customWidth="1"/>
    <col min="15859" max="15859" width="14.140625" style="2" customWidth="1"/>
    <col min="15860" max="15860" width="9.140625" style="2" customWidth="1"/>
    <col min="15861" max="15861" width="15.42578125" style="2" customWidth="1"/>
    <col min="15862" max="15862" width="15.140625" style="2" customWidth="1"/>
    <col min="15863" max="15863" width="9.140625" style="2" customWidth="1"/>
    <col min="15864" max="15864" width="15.7109375" style="2" customWidth="1"/>
    <col min="15865" max="15865" width="19.85546875" style="2" customWidth="1"/>
    <col min="15866" max="15866" width="9.140625" style="2" customWidth="1"/>
    <col min="15867" max="15867" width="25.5703125" style="2" customWidth="1"/>
    <col min="15868" max="15868" width="15.42578125" style="2" customWidth="1"/>
    <col min="15869" max="15869" width="9.140625" style="2" customWidth="1"/>
    <col min="15870" max="15870" width="17" style="2" customWidth="1"/>
    <col min="15871" max="15871" width="19.140625" style="2" customWidth="1"/>
    <col min="15872" max="15872" width="9.140625" style="2" customWidth="1"/>
    <col min="15873" max="15873" width="19.5703125" style="2" customWidth="1"/>
    <col min="15874" max="15874" width="19" style="2" customWidth="1"/>
    <col min="15875" max="15875" width="9.140625" style="2" customWidth="1"/>
    <col min="15876" max="15876" width="18.28515625" style="2" customWidth="1"/>
    <col min="15877" max="15877" width="16.5703125" style="2" customWidth="1"/>
    <col min="15878" max="15878" width="9.140625" style="2" customWidth="1"/>
    <col min="15879" max="15879" width="18" style="2" customWidth="1"/>
    <col min="15880" max="15880" width="16.5703125" style="2" customWidth="1"/>
    <col min="15881" max="15881" width="9.140625" style="2" customWidth="1"/>
    <col min="15882" max="15882" width="17.7109375" style="2" customWidth="1"/>
    <col min="15883" max="15883" width="15.28515625" style="2" customWidth="1"/>
    <col min="15884" max="15884" width="9.140625" style="2" customWidth="1"/>
    <col min="15885" max="15885" width="15.140625" style="2" customWidth="1"/>
    <col min="15886" max="16107" width="9.140625" style="2"/>
    <col min="16108" max="16108" width="34.7109375" style="2" customWidth="1"/>
    <col min="16109" max="16109" width="14.28515625" style="2" customWidth="1"/>
    <col min="16110" max="16110" width="9.140625" style="2" customWidth="1"/>
    <col min="16111" max="16111" width="11.7109375" style="2" customWidth="1"/>
    <col min="16112" max="16112" width="12.85546875" style="2" customWidth="1"/>
    <col min="16113" max="16113" width="9.140625" style="2" customWidth="1"/>
    <col min="16114" max="16114" width="13.85546875" style="2" customWidth="1"/>
    <col min="16115" max="16115" width="14.140625" style="2" customWidth="1"/>
    <col min="16116" max="16116" width="9.140625" style="2" customWidth="1"/>
    <col min="16117" max="16117" width="15.42578125" style="2" customWidth="1"/>
    <col min="16118" max="16118" width="15.140625" style="2" customWidth="1"/>
    <col min="16119" max="16119" width="9.140625" style="2" customWidth="1"/>
    <col min="16120" max="16120" width="15.7109375" style="2" customWidth="1"/>
    <col min="16121" max="16121" width="19.85546875" style="2" customWidth="1"/>
    <col min="16122" max="16122" width="9.140625" style="2" customWidth="1"/>
    <col min="16123" max="16123" width="25.5703125" style="2" customWidth="1"/>
    <col min="16124" max="16124" width="15.42578125" style="2" customWidth="1"/>
    <col min="16125" max="16125" width="9.140625" style="2" customWidth="1"/>
    <col min="16126" max="16126" width="17" style="2" customWidth="1"/>
    <col min="16127" max="16127" width="19.140625" style="2" customWidth="1"/>
    <col min="16128" max="16128" width="9.140625" style="2" customWidth="1"/>
    <col min="16129" max="16129" width="19.5703125" style="2" customWidth="1"/>
    <col min="16130" max="16130" width="19" style="2" customWidth="1"/>
    <col min="16131" max="16131" width="9.140625" style="2" customWidth="1"/>
    <col min="16132" max="16132" width="18.28515625" style="2" customWidth="1"/>
    <col min="16133" max="16133" width="16.5703125" style="2" customWidth="1"/>
    <col min="16134" max="16134" width="9.140625" style="2" customWidth="1"/>
    <col min="16135" max="16135" width="18" style="2" customWidth="1"/>
    <col min="16136" max="16136" width="16.5703125" style="2" customWidth="1"/>
    <col min="16137" max="16137" width="9.140625" style="2" customWidth="1"/>
    <col min="16138" max="16138" width="17.7109375" style="2" customWidth="1"/>
    <col min="16139" max="16139" width="15.28515625" style="2" customWidth="1"/>
    <col min="16140" max="16140" width="9.140625" style="2" customWidth="1"/>
    <col min="16141" max="16141" width="15.140625" style="2" customWidth="1"/>
    <col min="16142" max="16384" width="9.140625" style="2"/>
  </cols>
  <sheetData>
    <row r="1" spans="1:37" ht="45" customHeight="1" x14ac:dyDescent="0.25">
      <c r="A1" s="82" t="s">
        <v>212</v>
      </c>
      <c r="B1" s="83" t="s">
        <v>227</v>
      </c>
      <c r="C1" s="84" t="s">
        <v>228</v>
      </c>
      <c r="D1" s="85"/>
      <c r="E1" s="85"/>
      <c r="F1" s="85"/>
      <c r="G1" s="84" t="s">
        <v>236</v>
      </c>
      <c r="H1" s="85"/>
      <c r="I1" s="84" t="s">
        <v>215</v>
      </c>
      <c r="J1" s="85"/>
      <c r="K1" s="84" t="s">
        <v>216</v>
      </c>
      <c r="L1" s="85"/>
      <c r="M1" s="84" t="s">
        <v>218</v>
      </c>
      <c r="N1" s="85"/>
      <c r="O1" s="86" t="s">
        <v>233</v>
      </c>
      <c r="P1" s="85"/>
      <c r="Q1" s="86" t="s">
        <v>234</v>
      </c>
      <c r="R1" s="85"/>
      <c r="S1" s="87" t="s">
        <v>221</v>
      </c>
      <c r="T1" s="85"/>
      <c r="U1" s="87" t="s">
        <v>222</v>
      </c>
      <c r="V1" s="85"/>
      <c r="W1" s="87" t="s">
        <v>223</v>
      </c>
      <c r="X1" s="85"/>
      <c r="Y1" s="88"/>
      <c r="Z1" s="128" t="s">
        <v>252</v>
      </c>
      <c r="AA1" s="120" t="s">
        <v>228</v>
      </c>
      <c r="AB1" s="120"/>
      <c r="AC1" s="120" t="s">
        <v>236</v>
      </c>
      <c r="AD1" s="120" t="s">
        <v>215</v>
      </c>
      <c r="AE1" s="120" t="s">
        <v>216</v>
      </c>
      <c r="AF1" s="120" t="s">
        <v>218</v>
      </c>
      <c r="AG1" s="108" t="s">
        <v>233</v>
      </c>
      <c r="AH1" s="108" t="s">
        <v>234</v>
      </c>
      <c r="AI1" s="121" t="s">
        <v>221</v>
      </c>
      <c r="AJ1" s="121" t="s">
        <v>222</v>
      </c>
      <c r="AK1" s="122" t="s">
        <v>223</v>
      </c>
    </row>
    <row r="2" spans="1:37" ht="45" customHeight="1" x14ac:dyDescent="0.25">
      <c r="A2" s="89"/>
      <c r="B2" s="68"/>
      <c r="C2" s="74" t="s">
        <v>230</v>
      </c>
      <c r="D2" s="63"/>
      <c r="E2" s="74" t="s">
        <v>231</v>
      </c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  <c r="U2" s="63"/>
      <c r="V2" s="63"/>
      <c r="W2" s="63"/>
      <c r="X2" s="63"/>
      <c r="Y2" s="90"/>
      <c r="Z2" s="129"/>
      <c r="AA2" s="52" t="s">
        <v>230</v>
      </c>
      <c r="AB2" s="52" t="s">
        <v>231</v>
      </c>
      <c r="AC2" s="123"/>
      <c r="AD2" s="123"/>
      <c r="AE2" s="123"/>
      <c r="AF2" s="123"/>
      <c r="AG2" s="124"/>
      <c r="AH2" s="124"/>
      <c r="AI2" s="125"/>
      <c r="AJ2" s="125"/>
      <c r="AK2" s="126"/>
    </row>
    <row r="3" spans="1:37" ht="24.95" customHeight="1" x14ac:dyDescent="0.25">
      <c r="A3" s="89"/>
      <c r="B3" s="68"/>
      <c r="C3" s="52" t="s">
        <v>224</v>
      </c>
      <c r="D3" s="52" t="s">
        <v>225</v>
      </c>
      <c r="E3" s="52" t="s">
        <v>224</v>
      </c>
      <c r="F3" s="52" t="s">
        <v>225</v>
      </c>
      <c r="G3" s="52" t="s">
        <v>224</v>
      </c>
      <c r="H3" s="52" t="s">
        <v>225</v>
      </c>
      <c r="I3" s="52" t="s">
        <v>224</v>
      </c>
      <c r="J3" s="52" t="s">
        <v>225</v>
      </c>
      <c r="K3" s="52" t="s">
        <v>224</v>
      </c>
      <c r="L3" s="52" t="s">
        <v>225</v>
      </c>
      <c r="M3" s="52" t="s">
        <v>224</v>
      </c>
      <c r="N3" s="52" t="s">
        <v>225</v>
      </c>
      <c r="O3" s="25" t="s">
        <v>224</v>
      </c>
      <c r="P3" s="25" t="s">
        <v>225</v>
      </c>
      <c r="Q3" s="25" t="s">
        <v>224</v>
      </c>
      <c r="R3" s="25" t="s">
        <v>225</v>
      </c>
      <c r="S3" s="17" t="s">
        <v>224</v>
      </c>
      <c r="T3" s="17" t="s">
        <v>225</v>
      </c>
      <c r="U3" s="17" t="s">
        <v>224</v>
      </c>
      <c r="V3" s="17" t="s">
        <v>225</v>
      </c>
      <c r="W3" s="17" t="s">
        <v>224</v>
      </c>
      <c r="X3" s="17" t="s">
        <v>225</v>
      </c>
      <c r="Y3" s="90"/>
      <c r="Z3" s="129"/>
      <c r="AA3" s="116" t="s">
        <v>240</v>
      </c>
      <c r="AB3" s="116" t="s">
        <v>240</v>
      </c>
      <c r="AC3" s="116" t="s">
        <v>240</v>
      </c>
      <c r="AD3" s="116" t="s">
        <v>240</v>
      </c>
      <c r="AE3" s="116" t="s">
        <v>240</v>
      </c>
      <c r="AF3" s="116" t="s">
        <v>240</v>
      </c>
      <c r="AG3" s="117" t="s">
        <v>240</v>
      </c>
      <c r="AH3" s="117" t="s">
        <v>240</v>
      </c>
      <c r="AI3" s="118" t="s">
        <v>240</v>
      </c>
      <c r="AJ3" s="118" t="s">
        <v>240</v>
      </c>
      <c r="AK3" s="119" t="s">
        <v>240</v>
      </c>
    </row>
    <row r="4" spans="1:37" ht="30" x14ac:dyDescent="0.25">
      <c r="A4" s="89"/>
      <c r="B4" s="68"/>
      <c r="C4" s="18"/>
      <c r="D4" s="19" t="s">
        <v>226</v>
      </c>
      <c r="E4" s="18"/>
      <c r="F4" s="19" t="s">
        <v>226</v>
      </c>
      <c r="G4" s="18"/>
      <c r="H4" s="18"/>
      <c r="I4" s="18"/>
      <c r="J4" s="18"/>
      <c r="K4" s="18"/>
      <c r="L4" s="18"/>
      <c r="M4" s="18"/>
      <c r="N4" s="19" t="s">
        <v>226</v>
      </c>
      <c r="O4" s="18"/>
      <c r="P4" s="19" t="s">
        <v>226</v>
      </c>
      <c r="Q4" s="20"/>
      <c r="R4" s="20"/>
      <c r="S4" s="18"/>
      <c r="T4" s="19" t="s">
        <v>226</v>
      </c>
      <c r="U4" s="18"/>
      <c r="V4" s="19" t="s">
        <v>226</v>
      </c>
      <c r="W4" s="18"/>
      <c r="X4" s="19" t="s">
        <v>226</v>
      </c>
      <c r="Y4" s="90"/>
      <c r="Z4" s="129"/>
      <c r="AA4" s="19" t="s">
        <v>226</v>
      </c>
      <c r="AB4" s="19" t="s">
        <v>226</v>
      </c>
      <c r="AC4" s="18"/>
      <c r="AD4" s="18"/>
      <c r="AE4" s="18"/>
      <c r="AF4" s="19" t="s">
        <v>226</v>
      </c>
      <c r="AG4" s="19" t="s">
        <v>226</v>
      </c>
      <c r="AH4" s="20"/>
      <c r="AI4" s="19" t="s">
        <v>226</v>
      </c>
      <c r="AJ4" s="19" t="s">
        <v>226</v>
      </c>
      <c r="AK4" s="91" t="s">
        <v>226</v>
      </c>
    </row>
    <row r="5" spans="1:37" x14ac:dyDescent="0.25">
      <c r="A5" s="92">
        <v>1</v>
      </c>
      <c r="B5" s="21">
        <v>2</v>
      </c>
      <c r="C5" s="21">
        <v>3</v>
      </c>
      <c r="D5" s="21">
        <v>4</v>
      </c>
      <c r="E5" s="21">
        <v>5</v>
      </c>
      <c r="F5" s="21">
        <v>6</v>
      </c>
      <c r="G5" s="21">
        <v>7</v>
      </c>
      <c r="H5" s="21">
        <v>8</v>
      </c>
      <c r="I5" s="21">
        <v>9</v>
      </c>
      <c r="J5" s="21">
        <v>10</v>
      </c>
      <c r="K5" s="21">
        <v>11</v>
      </c>
      <c r="L5" s="21">
        <v>12</v>
      </c>
      <c r="M5" s="21">
        <v>13</v>
      </c>
      <c r="N5" s="21">
        <v>14</v>
      </c>
      <c r="O5" s="21">
        <v>15</v>
      </c>
      <c r="P5" s="21">
        <v>16</v>
      </c>
      <c r="Q5" s="21">
        <v>17</v>
      </c>
      <c r="R5" s="21">
        <v>18</v>
      </c>
      <c r="S5" s="21">
        <v>19</v>
      </c>
      <c r="T5" s="21">
        <v>20</v>
      </c>
      <c r="U5" s="21">
        <v>21</v>
      </c>
      <c r="V5" s="21">
        <v>22</v>
      </c>
      <c r="W5" s="21">
        <v>23</v>
      </c>
      <c r="X5" s="21">
        <v>24</v>
      </c>
      <c r="Y5" s="90"/>
      <c r="Z5" s="21">
        <v>2</v>
      </c>
      <c r="AA5" s="21">
        <v>4</v>
      </c>
      <c r="AB5" s="21">
        <v>6</v>
      </c>
      <c r="AC5" s="21">
        <v>8</v>
      </c>
      <c r="AD5" s="21">
        <v>10</v>
      </c>
      <c r="AE5" s="21">
        <v>12</v>
      </c>
      <c r="AF5" s="21">
        <v>14</v>
      </c>
      <c r="AG5" s="21">
        <v>16</v>
      </c>
      <c r="AH5" s="21">
        <v>18</v>
      </c>
      <c r="AI5" s="21">
        <v>20</v>
      </c>
      <c r="AJ5" s="21">
        <v>22</v>
      </c>
      <c r="AK5" s="93">
        <v>24</v>
      </c>
    </row>
    <row r="6" spans="1:37" ht="20.100000000000001" customHeight="1" thickBot="1" x14ac:dyDescent="0.3">
      <c r="A6" s="100" t="s">
        <v>0</v>
      </c>
      <c r="B6" s="101" t="s">
        <v>238</v>
      </c>
      <c r="C6" s="102">
        <f>SUM(C7:C1000)</f>
        <v>0</v>
      </c>
      <c r="D6" s="102">
        <f t="shared" ref="D6:X6" si="0">SUM(D7:D1000)</f>
        <v>0</v>
      </c>
      <c r="E6" s="102">
        <f t="shared" si="0"/>
        <v>0</v>
      </c>
      <c r="F6" s="102">
        <f t="shared" si="0"/>
        <v>0</v>
      </c>
      <c r="G6" s="102">
        <f t="shared" si="0"/>
        <v>0</v>
      </c>
      <c r="H6" s="102">
        <f t="shared" si="0"/>
        <v>0</v>
      </c>
      <c r="I6" s="102">
        <f t="shared" si="0"/>
        <v>0</v>
      </c>
      <c r="J6" s="102">
        <f t="shared" si="0"/>
        <v>0</v>
      </c>
      <c r="K6" s="102">
        <f t="shared" si="0"/>
        <v>0</v>
      </c>
      <c r="L6" s="102">
        <f t="shared" si="0"/>
        <v>0</v>
      </c>
      <c r="M6" s="102">
        <f t="shared" si="0"/>
        <v>0</v>
      </c>
      <c r="N6" s="102">
        <f t="shared" si="0"/>
        <v>0</v>
      </c>
      <c r="O6" s="102">
        <f t="shared" si="0"/>
        <v>0</v>
      </c>
      <c r="P6" s="102">
        <f t="shared" si="0"/>
        <v>0</v>
      </c>
      <c r="Q6" s="102">
        <f t="shared" si="0"/>
        <v>0</v>
      </c>
      <c r="R6" s="102">
        <f t="shared" si="0"/>
        <v>0</v>
      </c>
      <c r="S6" s="102">
        <f t="shared" si="0"/>
        <v>0</v>
      </c>
      <c r="T6" s="102">
        <f t="shared" si="0"/>
        <v>0</v>
      </c>
      <c r="U6" s="102">
        <f t="shared" si="0"/>
        <v>0</v>
      </c>
      <c r="V6" s="102">
        <f t="shared" si="0"/>
        <v>0</v>
      </c>
      <c r="W6" s="102">
        <f t="shared" si="0"/>
        <v>0</v>
      </c>
      <c r="X6" s="102">
        <f t="shared" si="0"/>
        <v>0</v>
      </c>
      <c r="Y6" s="97"/>
      <c r="Z6" s="99" t="s">
        <v>238</v>
      </c>
      <c r="AA6" s="103">
        <f>D6-C6-'Пред.отч_разрез МО_стац'!D6</f>
        <v>0</v>
      </c>
      <c r="AB6" s="103">
        <f>F6-E6-'Пред.отч_разрез МО_стац'!F6</f>
        <v>0</v>
      </c>
      <c r="AC6" s="103">
        <f>H6-G6-'Пред.отч_разрез МО_стац'!H6</f>
        <v>0</v>
      </c>
      <c r="AD6" s="103">
        <f>J6-I6-'Пред.отч_разрез МО_стац'!J6</f>
        <v>0</v>
      </c>
      <c r="AE6" s="103">
        <f>L6-K6-'Пред.отч_разрез МО_стац'!L6</f>
        <v>0</v>
      </c>
      <c r="AF6" s="103">
        <f>N6-M6-'Пред.отч_разрез МО_стац'!N6</f>
        <v>0</v>
      </c>
      <c r="AG6" s="103">
        <f>P6-O6-'Пред.отч_разрез МО_стац'!P6</f>
        <v>0</v>
      </c>
      <c r="AH6" s="103">
        <f>R6-Q6-'Пред.отч_разрез МО_стац'!R6</f>
        <v>0</v>
      </c>
      <c r="AI6" s="103">
        <f>T6-S6-'Пред.отч_разрез МО_стац'!T6</f>
        <v>0</v>
      </c>
      <c r="AJ6" s="103">
        <f>V6-U6-'Пред.отч_разрез МО_стац'!V6</f>
        <v>0</v>
      </c>
      <c r="AK6" s="104">
        <f>X6-W6-'Пред.отч_разрез МО_стац'!X6</f>
        <v>0</v>
      </c>
    </row>
    <row r="7" spans="1:37" ht="15" customHeight="1" x14ac:dyDescent="0.25">
      <c r="A7" s="80">
        <v>1</v>
      </c>
      <c r="B7" s="80"/>
      <c r="C7" s="81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81"/>
      <c r="S7" s="81"/>
      <c r="T7" s="81"/>
      <c r="U7" s="81"/>
      <c r="V7" s="81"/>
      <c r="W7" s="81"/>
      <c r="X7" s="81"/>
      <c r="Z7" s="80">
        <f>B7</f>
        <v>0</v>
      </c>
      <c r="AA7" s="127" t="e">
        <f>D7-C7-VLOOKUP(B7, 'Пред.отч_разрез МО_стац'!B:AA, 3, FALSE)</f>
        <v>#N/A</v>
      </c>
      <c r="AB7" s="127" t="e">
        <f>F7-E7-VLOOKUP(B7, 'Пред.отч_разрез МО_стац'!B:AA, 5, FALSE)</f>
        <v>#N/A</v>
      </c>
      <c r="AC7" s="127" t="e">
        <f>H7-G7-VLOOKUP(B7, 'Пред.отч_разрез МО_стац'!B:AA, 7, FALSE)</f>
        <v>#N/A</v>
      </c>
      <c r="AD7" s="127" t="e">
        <f>J7-I7-VLOOKUP(B7, 'Пред.отч_разрез МО_стац'!B:AA, 9, FALSE)</f>
        <v>#N/A</v>
      </c>
      <c r="AE7" s="127" t="e">
        <f>L7-K7-VLOOKUP(B7, 'Пред.отч_разрез МО_стац'!B:AA, 11, FALSE)</f>
        <v>#N/A</v>
      </c>
      <c r="AF7" s="127" t="e">
        <f>N7-M7-VLOOKUP(B7, 'Пред.отч_разрез МО_стац'!B:AA, 13, FALSE)</f>
        <v>#N/A</v>
      </c>
      <c r="AG7" s="127" t="e">
        <f>P7-O7-VLOOKUP(B7, 'Пред.отч_разрез МО_стац'!B:AA, 15, FALSE)</f>
        <v>#N/A</v>
      </c>
      <c r="AH7" s="127" t="e">
        <f>R7-Q7-VLOOKUP(B7, 'Пред.отч_разрез МО_стац'!B:AA, 17, FALSE)</f>
        <v>#N/A</v>
      </c>
      <c r="AI7" s="127" t="e">
        <f>T7-S7-VLOOKUP(B7, 'Пред.отч_разрез МО_стац'!B:AA, 19, FALSE)</f>
        <v>#N/A</v>
      </c>
      <c r="AJ7" s="127" t="e">
        <f>V7-U7-VLOOKUP(B7, 'Пред.отч_разрез МО_стац'!B:AA, 21, FALSE)</f>
        <v>#N/A</v>
      </c>
      <c r="AK7" s="127" t="e">
        <f>X7-W7-VLOOKUP(B7, 'Пред.отч_разрез МО_стац'!B:AA, 23, FALSE)</f>
        <v>#N/A</v>
      </c>
    </row>
    <row r="8" spans="1:37" ht="15" customHeight="1" x14ac:dyDescent="0.25">
      <c r="A8" s="22">
        <v>2</v>
      </c>
      <c r="B8" s="22"/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Z8" s="80">
        <f t="shared" ref="Z8:Z71" si="1">B8</f>
        <v>0</v>
      </c>
      <c r="AA8" s="127" t="e">
        <f>D8-C8-VLOOKUP(B8, 'Пред.отч_разрез МО_стац'!B:AA, 3, FALSE)</f>
        <v>#N/A</v>
      </c>
      <c r="AB8" s="127" t="e">
        <f>F8-E8-VLOOKUP(B8, 'Пред.отч_разрез МО_стац'!B:AA, 5, FALSE)</f>
        <v>#N/A</v>
      </c>
      <c r="AC8" s="127" t="e">
        <f>H8-G8-VLOOKUP(B8, 'Пред.отч_разрез МО_стац'!B:AA, 7, FALSE)</f>
        <v>#N/A</v>
      </c>
      <c r="AD8" s="127" t="e">
        <f>J8-I8-VLOOKUP(B8, 'Пред.отч_разрез МО_стац'!B:AA, 9, FALSE)</f>
        <v>#N/A</v>
      </c>
      <c r="AE8" s="127" t="e">
        <f>L8-K8-VLOOKUP(B8, 'Пред.отч_разрез МО_стац'!B:AA, 11, FALSE)</f>
        <v>#N/A</v>
      </c>
      <c r="AF8" s="127" t="e">
        <f>N8-M8-VLOOKUP(B8, 'Пред.отч_разрез МО_стац'!B:AA, 13, FALSE)</f>
        <v>#N/A</v>
      </c>
      <c r="AG8" s="127" t="e">
        <f>P8-O8-VLOOKUP(B8, 'Пред.отч_разрез МО_стац'!B:AA, 15, FALSE)</f>
        <v>#N/A</v>
      </c>
      <c r="AH8" s="127" t="e">
        <f>R8-Q8-VLOOKUP(B8, 'Пред.отч_разрез МО_стац'!B:AA, 17, FALSE)</f>
        <v>#N/A</v>
      </c>
      <c r="AI8" s="127" t="e">
        <f>T8-S8-VLOOKUP(B8, 'Пред.отч_разрез МО_стац'!B:AA, 19, FALSE)</f>
        <v>#N/A</v>
      </c>
      <c r="AJ8" s="127" t="e">
        <f>V8-U8-VLOOKUP(B8, 'Пред.отч_разрез МО_стац'!B:AA, 21, FALSE)</f>
        <v>#N/A</v>
      </c>
      <c r="AK8" s="127" t="e">
        <f>X8-W8-VLOOKUP(B8, 'Пред.отч_разрез МО_стац'!B:AA, 23, FALSE)</f>
        <v>#N/A</v>
      </c>
    </row>
    <row r="9" spans="1:37" ht="15" customHeight="1" x14ac:dyDescent="0.25">
      <c r="A9" s="22">
        <v>3</v>
      </c>
      <c r="B9" s="22"/>
      <c r="C9" s="46"/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Z9" s="80">
        <f t="shared" si="1"/>
        <v>0</v>
      </c>
      <c r="AA9" s="127" t="e">
        <f>D9-C9-VLOOKUP(B9, 'Пред.отч_разрез МО_стац'!B:AA, 3, FALSE)</f>
        <v>#N/A</v>
      </c>
      <c r="AB9" s="127" t="e">
        <f>F9-E9-VLOOKUP(B9, 'Пред.отч_разрез МО_стац'!B:AA, 5, FALSE)</f>
        <v>#N/A</v>
      </c>
      <c r="AC9" s="127" t="e">
        <f>H9-G9-VLOOKUP(B9, 'Пред.отч_разрез МО_стац'!B:AA, 7, FALSE)</f>
        <v>#N/A</v>
      </c>
      <c r="AD9" s="127" t="e">
        <f>J9-I9-VLOOKUP(B9, 'Пред.отч_разрез МО_стац'!B:AA, 9, FALSE)</f>
        <v>#N/A</v>
      </c>
      <c r="AE9" s="127" t="e">
        <f>L9-K9-VLOOKUP(B9, 'Пред.отч_разрез МО_стац'!B:AA, 11, FALSE)</f>
        <v>#N/A</v>
      </c>
      <c r="AF9" s="127" t="e">
        <f>N9-M9-VLOOKUP(B9, 'Пред.отч_разрез МО_стац'!B:AA, 13, FALSE)</f>
        <v>#N/A</v>
      </c>
      <c r="AG9" s="127" t="e">
        <f>P9-O9-VLOOKUP(B9, 'Пред.отч_разрез МО_стац'!B:AA, 15, FALSE)</f>
        <v>#N/A</v>
      </c>
      <c r="AH9" s="127" t="e">
        <f>R9-Q9-VLOOKUP(B9, 'Пред.отч_разрез МО_стац'!B:AA, 17, FALSE)</f>
        <v>#N/A</v>
      </c>
      <c r="AI9" s="127" t="e">
        <f>T9-S9-VLOOKUP(B9, 'Пред.отч_разрез МО_стац'!B:AA, 19, FALSE)</f>
        <v>#N/A</v>
      </c>
      <c r="AJ9" s="127" t="e">
        <f>V9-U9-VLOOKUP(B9, 'Пред.отч_разрез МО_стац'!B:AA, 21, FALSE)</f>
        <v>#N/A</v>
      </c>
      <c r="AK9" s="127" t="e">
        <f>X9-W9-VLOOKUP(B9, 'Пред.отч_разрез МО_стац'!B:AA, 23, FALSE)</f>
        <v>#N/A</v>
      </c>
    </row>
    <row r="10" spans="1:37" ht="15" customHeight="1" x14ac:dyDescent="0.25">
      <c r="A10" s="22">
        <v>4</v>
      </c>
      <c r="B10" s="22"/>
      <c r="C10" s="46"/>
      <c r="D10" s="46"/>
      <c r="E10" s="46"/>
      <c r="F10" s="46"/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Z10" s="80">
        <f t="shared" si="1"/>
        <v>0</v>
      </c>
      <c r="AA10" s="127" t="e">
        <f>D10-C10-VLOOKUP(B10, 'Пред.отч_разрез МО_стац'!B:AA, 3, FALSE)</f>
        <v>#N/A</v>
      </c>
      <c r="AB10" s="127" t="e">
        <f>F10-E10-VLOOKUP(B10, 'Пред.отч_разрез МО_стац'!B:AA, 5, FALSE)</f>
        <v>#N/A</v>
      </c>
      <c r="AC10" s="127" t="e">
        <f>H10-G10-VLOOKUP(B10, 'Пред.отч_разрез МО_стац'!B:AA, 7, FALSE)</f>
        <v>#N/A</v>
      </c>
      <c r="AD10" s="127" t="e">
        <f>J10-I10-VLOOKUP(B10, 'Пред.отч_разрез МО_стац'!B:AA, 9, FALSE)</f>
        <v>#N/A</v>
      </c>
      <c r="AE10" s="127" t="e">
        <f>L10-K10-VLOOKUP(B10, 'Пред.отч_разрез МО_стац'!B:AA, 11, FALSE)</f>
        <v>#N/A</v>
      </c>
      <c r="AF10" s="127" t="e">
        <f>N10-M10-VLOOKUP(B10, 'Пред.отч_разрез МО_стац'!B:AA, 13, FALSE)</f>
        <v>#N/A</v>
      </c>
      <c r="AG10" s="127" t="e">
        <f>P10-O10-VLOOKUP(B10, 'Пред.отч_разрез МО_стац'!B:AA, 15, FALSE)</f>
        <v>#N/A</v>
      </c>
      <c r="AH10" s="127" t="e">
        <f>R10-Q10-VLOOKUP(B10, 'Пред.отч_разрез МО_стац'!B:AA, 17, FALSE)</f>
        <v>#N/A</v>
      </c>
      <c r="AI10" s="127" t="e">
        <f>T10-S10-VLOOKUP(B10, 'Пред.отч_разрез МО_стац'!B:AA, 19, FALSE)</f>
        <v>#N/A</v>
      </c>
      <c r="AJ10" s="127" t="e">
        <f>V10-U10-VLOOKUP(B10, 'Пред.отч_разрез МО_стац'!B:AA, 21, FALSE)</f>
        <v>#N/A</v>
      </c>
      <c r="AK10" s="127" t="e">
        <f>X10-W10-VLOOKUP(B10, 'Пред.отч_разрез МО_стац'!B:AA, 23, FALSE)</f>
        <v>#N/A</v>
      </c>
    </row>
    <row r="11" spans="1:37" ht="15" customHeight="1" x14ac:dyDescent="0.25">
      <c r="A11" s="22">
        <v>5</v>
      </c>
      <c r="B11" s="22"/>
      <c r="C11" s="46"/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Z11" s="80">
        <f t="shared" si="1"/>
        <v>0</v>
      </c>
      <c r="AA11" s="127" t="e">
        <f>D11-C11-VLOOKUP(B11, 'Пред.отч_разрез МО_стац'!B:AA, 3, FALSE)</f>
        <v>#N/A</v>
      </c>
      <c r="AB11" s="127" t="e">
        <f>F11-E11-VLOOKUP(B11, 'Пред.отч_разрез МО_стац'!B:AA, 5, FALSE)</f>
        <v>#N/A</v>
      </c>
      <c r="AC11" s="127" t="e">
        <f>H11-G11-VLOOKUP(B11, 'Пред.отч_разрез МО_стац'!B:AA, 7, FALSE)</f>
        <v>#N/A</v>
      </c>
      <c r="AD11" s="127" t="e">
        <f>J11-I11-VLOOKUP(B11, 'Пред.отч_разрез МО_стац'!B:AA, 9, FALSE)</f>
        <v>#N/A</v>
      </c>
      <c r="AE11" s="127" t="e">
        <f>L11-K11-VLOOKUP(B11, 'Пред.отч_разрез МО_стац'!B:AA, 11, FALSE)</f>
        <v>#N/A</v>
      </c>
      <c r="AF11" s="127" t="e">
        <f>N11-M11-VLOOKUP(B11, 'Пред.отч_разрез МО_стац'!B:AA, 13, FALSE)</f>
        <v>#N/A</v>
      </c>
      <c r="AG11" s="127" t="e">
        <f>P11-O11-VLOOKUP(B11, 'Пред.отч_разрез МО_стац'!B:AA, 15, FALSE)</f>
        <v>#N/A</v>
      </c>
      <c r="AH11" s="127" t="e">
        <f>R11-Q11-VLOOKUP(B11, 'Пред.отч_разрез МО_стац'!B:AA, 17, FALSE)</f>
        <v>#N/A</v>
      </c>
      <c r="AI11" s="127" t="e">
        <f>T11-S11-VLOOKUP(B11, 'Пред.отч_разрез МО_стац'!B:AA, 19, FALSE)</f>
        <v>#N/A</v>
      </c>
      <c r="AJ11" s="127" t="e">
        <f>V11-U11-VLOOKUP(B11, 'Пред.отч_разрез МО_стац'!B:AA, 21, FALSE)</f>
        <v>#N/A</v>
      </c>
      <c r="AK11" s="127" t="e">
        <f>X11-W11-VLOOKUP(B11, 'Пред.отч_разрез МО_стац'!B:AA, 23, FALSE)</f>
        <v>#N/A</v>
      </c>
    </row>
    <row r="12" spans="1:37" ht="15" customHeight="1" x14ac:dyDescent="0.25">
      <c r="A12" s="22">
        <v>6</v>
      </c>
      <c r="B12" s="22"/>
      <c r="C12" s="46"/>
      <c r="D12" s="46"/>
      <c r="E12" s="46"/>
      <c r="F12" s="46"/>
      <c r="G12" s="46"/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Z12" s="80">
        <f t="shared" si="1"/>
        <v>0</v>
      </c>
      <c r="AA12" s="127" t="e">
        <f>D12-C12-VLOOKUP(B12, 'Пред.отч_разрез МО_стац'!B:AA, 3, FALSE)</f>
        <v>#N/A</v>
      </c>
      <c r="AB12" s="127" t="e">
        <f>F12-E12-VLOOKUP(B12, 'Пред.отч_разрез МО_стац'!B:AA, 5, FALSE)</f>
        <v>#N/A</v>
      </c>
      <c r="AC12" s="127" t="e">
        <f>H12-G12-VLOOKUP(B12, 'Пред.отч_разрез МО_стац'!B:AA, 7, FALSE)</f>
        <v>#N/A</v>
      </c>
      <c r="AD12" s="127" t="e">
        <f>J12-I12-VLOOKUP(B12, 'Пред.отч_разрез МО_стац'!B:AA, 9, FALSE)</f>
        <v>#N/A</v>
      </c>
      <c r="AE12" s="127" t="e">
        <f>L12-K12-VLOOKUP(B12, 'Пред.отч_разрез МО_стац'!B:AA, 11, FALSE)</f>
        <v>#N/A</v>
      </c>
      <c r="AF12" s="127" t="e">
        <f>N12-M12-VLOOKUP(B12, 'Пред.отч_разрез МО_стац'!B:AA, 13, FALSE)</f>
        <v>#N/A</v>
      </c>
      <c r="AG12" s="127" t="e">
        <f>P12-O12-VLOOKUP(B12, 'Пред.отч_разрез МО_стац'!B:AA, 15, FALSE)</f>
        <v>#N/A</v>
      </c>
      <c r="AH12" s="127" t="e">
        <f>R12-Q12-VLOOKUP(B12, 'Пред.отч_разрез МО_стац'!B:AA, 17, FALSE)</f>
        <v>#N/A</v>
      </c>
      <c r="AI12" s="127" t="e">
        <f>T12-S12-VLOOKUP(B12, 'Пред.отч_разрез МО_стац'!B:AA, 19, FALSE)</f>
        <v>#N/A</v>
      </c>
      <c r="AJ12" s="127" t="e">
        <f>V12-U12-VLOOKUP(B12, 'Пред.отч_разрез МО_стац'!B:AA, 21, FALSE)</f>
        <v>#N/A</v>
      </c>
      <c r="AK12" s="127" t="e">
        <f>X12-W12-VLOOKUP(B12, 'Пред.отч_разрез МО_стац'!B:AA, 23, FALSE)</f>
        <v>#N/A</v>
      </c>
    </row>
    <row r="13" spans="1:37" ht="15" customHeight="1" x14ac:dyDescent="0.25">
      <c r="A13" s="22">
        <v>7</v>
      </c>
      <c r="B13" s="22"/>
      <c r="C13" s="46"/>
      <c r="D13" s="46"/>
      <c r="E13" s="46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Z13" s="80">
        <f t="shared" si="1"/>
        <v>0</v>
      </c>
      <c r="AA13" s="127" t="e">
        <f>D13-C13-VLOOKUP(B13, 'Пред.отч_разрез МО_стац'!B:AA, 3, FALSE)</f>
        <v>#N/A</v>
      </c>
      <c r="AB13" s="127" t="e">
        <f>F13-E13-VLOOKUP(B13, 'Пред.отч_разрез МО_стац'!B:AA, 5, FALSE)</f>
        <v>#N/A</v>
      </c>
      <c r="AC13" s="127" t="e">
        <f>H13-G13-VLOOKUP(B13, 'Пред.отч_разрез МО_стац'!B:AA, 7, FALSE)</f>
        <v>#N/A</v>
      </c>
      <c r="AD13" s="127" t="e">
        <f>J13-I13-VLOOKUP(B13, 'Пред.отч_разрез МО_стац'!B:AA, 9, FALSE)</f>
        <v>#N/A</v>
      </c>
      <c r="AE13" s="127" t="e">
        <f>L13-K13-VLOOKUP(B13, 'Пред.отч_разрез МО_стац'!B:AA, 11, FALSE)</f>
        <v>#N/A</v>
      </c>
      <c r="AF13" s="127" t="e">
        <f>N13-M13-VLOOKUP(B13, 'Пред.отч_разрез МО_стац'!B:AA, 13, FALSE)</f>
        <v>#N/A</v>
      </c>
      <c r="AG13" s="127" t="e">
        <f>P13-O13-VLOOKUP(B13, 'Пред.отч_разрез МО_стац'!B:AA, 15, FALSE)</f>
        <v>#N/A</v>
      </c>
      <c r="AH13" s="127" t="e">
        <f>R13-Q13-VLOOKUP(B13, 'Пред.отч_разрез МО_стац'!B:AA, 17, FALSE)</f>
        <v>#N/A</v>
      </c>
      <c r="AI13" s="127" t="e">
        <f>T13-S13-VLOOKUP(B13, 'Пред.отч_разрез МО_стац'!B:AA, 19, FALSE)</f>
        <v>#N/A</v>
      </c>
      <c r="AJ13" s="127" t="e">
        <f>V13-U13-VLOOKUP(B13, 'Пред.отч_разрез МО_стац'!B:AA, 21, FALSE)</f>
        <v>#N/A</v>
      </c>
      <c r="AK13" s="127" t="e">
        <f>X13-W13-VLOOKUP(B13, 'Пред.отч_разрез МО_стац'!B:AA, 23, FALSE)</f>
        <v>#N/A</v>
      </c>
    </row>
    <row r="14" spans="1:37" ht="15" customHeight="1" x14ac:dyDescent="0.25">
      <c r="A14" s="22">
        <v>8</v>
      </c>
      <c r="B14" s="22"/>
      <c r="C14" s="46"/>
      <c r="D14" s="46"/>
      <c r="E14" s="46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Z14" s="80">
        <f t="shared" si="1"/>
        <v>0</v>
      </c>
      <c r="AA14" s="127" t="e">
        <f>D14-C14-VLOOKUP(B14, 'Пред.отч_разрез МО_стац'!B:AA, 3, FALSE)</f>
        <v>#N/A</v>
      </c>
      <c r="AB14" s="127" t="e">
        <f>F14-E14-VLOOKUP(B14, 'Пред.отч_разрез МО_стац'!B:AA, 5, FALSE)</f>
        <v>#N/A</v>
      </c>
      <c r="AC14" s="127" t="e">
        <f>H14-G14-VLOOKUP(B14, 'Пред.отч_разрез МО_стац'!B:AA, 7, FALSE)</f>
        <v>#N/A</v>
      </c>
      <c r="AD14" s="127" t="e">
        <f>J14-I14-VLOOKUP(B14, 'Пред.отч_разрез МО_стац'!B:AA, 9, FALSE)</f>
        <v>#N/A</v>
      </c>
      <c r="AE14" s="127" t="e">
        <f>L14-K14-VLOOKUP(B14, 'Пред.отч_разрез МО_стац'!B:AA, 11, FALSE)</f>
        <v>#N/A</v>
      </c>
      <c r="AF14" s="127" t="e">
        <f>N14-M14-VLOOKUP(B14, 'Пред.отч_разрез МО_стац'!B:AA, 13, FALSE)</f>
        <v>#N/A</v>
      </c>
      <c r="AG14" s="127" t="e">
        <f>P14-O14-VLOOKUP(B14, 'Пред.отч_разрез МО_стац'!B:AA, 15, FALSE)</f>
        <v>#N/A</v>
      </c>
      <c r="AH14" s="127" t="e">
        <f>R14-Q14-VLOOKUP(B14, 'Пред.отч_разрез МО_стац'!B:AA, 17, FALSE)</f>
        <v>#N/A</v>
      </c>
      <c r="AI14" s="127" t="e">
        <f>T14-S14-VLOOKUP(B14, 'Пред.отч_разрез МО_стац'!B:AA, 19, FALSE)</f>
        <v>#N/A</v>
      </c>
      <c r="AJ14" s="127" t="e">
        <f>V14-U14-VLOOKUP(B14, 'Пред.отч_разрез МО_стац'!B:AA, 21, FALSE)</f>
        <v>#N/A</v>
      </c>
      <c r="AK14" s="127" t="e">
        <f>X14-W14-VLOOKUP(B14, 'Пред.отч_разрез МО_стац'!B:AA, 23, FALSE)</f>
        <v>#N/A</v>
      </c>
    </row>
    <row r="15" spans="1:37" ht="15" customHeight="1" x14ac:dyDescent="0.25">
      <c r="A15" s="22">
        <v>9</v>
      </c>
      <c r="B15" s="22"/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Z15" s="80">
        <f t="shared" si="1"/>
        <v>0</v>
      </c>
      <c r="AA15" s="127" t="e">
        <f>D15-C15-VLOOKUP(B15, 'Пред.отч_разрез МО_стац'!B:AA, 3, FALSE)</f>
        <v>#N/A</v>
      </c>
      <c r="AB15" s="127" t="e">
        <f>F15-E15-VLOOKUP(B15, 'Пред.отч_разрез МО_стац'!B:AA, 5, FALSE)</f>
        <v>#N/A</v>
      </c>
      <c r="AC15" s="127" t="e">
        <f>H15-G15-VLOOKUP(B15, 'Пред.отч_разрез МО_стац'!B:AA, 7, FALSE)</f>
        <v>#N/A</v>
      </c>
      <c r="AD15" s="127" t="e">
        <f>J15-I15-VLOOKUP(B15, 'Пред.отч_разрез МО_стац'!B:AA, 9, FALSE)</f>
        <v>#N/A</v>
      </c>
      <c r="AE15" s="127" t="e">
        <f>L15-K15-VLOOKUP(B15, 'Пред.отч_разрез МО_стац'!B:AA, 11, FALSE)</f>
        <v>#N/A</v>
      </c>
      <c r="AF15" s="127" t="e">
        <f>N15-M15-VLOOKUP(B15, 'Пред.отч_разрез МО_стац'!B:AA, 13, FALSE)</f>
        <v>#N/A</v>
      </c>
      <c r="AG15" s="127" t="e">
        <f>P15-O15-VLOOKUP(B15, 'Пред.отч_разрез МО_стац'!B:AA, 15, FALSE)</f>
        <v>#N/A</v>
      </c>
      <c r="AH15" s="127" t="e">
        <f>R15-Q15-VLOOKUP(B15, 'Пред.отч_разрез МО_стац'!B:AA, 17, FALSE)</f>
        <v>#N/A</v>
      </c>
      <c r="AI15" s="127" t="e">
        <f>T15-S15-VLOOKUP(B15, 'Пред.отч_разрез МО_стац'!B:AA, 19, FALSE)</f>
        <v>#N/A</v>
      </c>
      <c r="AJ15" s="127" t="e">
        <f>V15-U15-VLOOKUP(B15, 'Пред.отч_разрез МО_стац'!B:AA, 21, FALSE)</f>
        <v>#N/A</v>
      </c>
      <c r="AK15" s="127" t="e">
        <f>X15-W15-VLOOKUP(B15, 'Пред.отч_разрез МО_стац'!B:AA, 23, FALSE)</f>
        <v>#N/A</v>
      </c>
    </row>
    <row r="16" spans="1:37" ht="15" customHeight="1" x14ac:dyDescent="0.25">
      <c r="A16" s="22">
        <v>10</v>
      </c>
      <c r="B16" s="22"/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Z16" s="80">
        <f t="shared" si="1"/>
        <v>0</v>
      </c>
      <c r="AA16" s="127" t="e">
        <f>D16-C16-VLOOKUP(B16, 'Пред.отч_разрез МО_стац'!B:AA, 3, FALSE)</f>
        <v>#N/A</v>
      </c>
      <c r="AB16" s="127" t="e">
        <f>F16-E16-VLOOKUP(B16, 'Пред.отч_разрез МО_стац'!B:AA, 5, FALSE)</f>
        <v>#N/A</v>
      </c>
      <c r="AC16" s="127" t="e">
        <f>H16-G16-VLOOKUP(B16, 'Пред.отч_разрез МО_стац'!B:AA, 7, FALSE)</f>
        <v>#N/A</v>
      </c>
      <c r="AD16" s="127" t="e">
        <f>J16-I16-VLOOKUP(B16, 'Пред.отч_разрез МО_стац'!B:AA, 9, FALSE)</f>
        <v>#N/A</v>
      </c>
      <c r="AE16" s="127" t="e">
        <f>L16-K16-VLOOKUP(B16, 'Пред.отч_разрез МО_стац'!B:AA, 11, FALSE)</f>
        <v>#N/A</v>
      </c>
      <c r="AF16" s="127" t="e">
        <f>N16-M16-VLOOKUP(B16, 'Пред.отч_разрез МО_стац'!B:AA, 13, FALSE)</f>
        <v>#N/A</v>
      </c>
      <c r="AG16" s="127" t="e">
        <f>P16-O16-VLOOKUP(B16, 'Пред.отч_разрез МО_стац'!B:AA, 15, FALSE)</f>
        <v>#N/A</v>
      </c>
      <c r="AH16" s="127" t="e">
        <f>R16-Q16-VLOOKUP(B16, 'Пред.отч_разрез МО_стац'!B:AA, 17, FALSE)</f>
        <v>#N/A</v>
      </c>
      <c r="AI16" s="127" t="e">
        <f>T16-S16-VLOOKUP(B16, 'Пред.отч_разрез МО_стац'!B:AA, 19, FALSE)</f>
        <v>#N/A</v>
      </c>
      <c r="AJ16" s="127" t="e">
        <f>V16-U16-VLOOKUP(B16, 'Пред.отч_разрез МО_стац'!B:AA, 21, FALSE)</f>
        <v>#N/A</v>
      </c>
      <c r="AK16" s="127" t="e">
        <f>X16-W16-VLOOKUP(B16, 'Пред.отч_разрез МО_стац'!B:AA, 23, FALSE)</f>
        <v>#N/A</v>
      </c>
    </row>
    <row r="17" spans="1:37" ht="15" customHeight="1" x14ac:dyDescent="0.25">
      <c r="A17" s="22">
        <v>11</v>
      </c>
      <c r="B17" s="22"/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Z17" s="80">
        <f t="shared" si="1"/>
        <v>0</v>
      </c>
      <c r="AA17" s="127" t="e">
        <f>D17-C17-VLOOKUP(B17, 'Пред.отч_разрез МО_стац'!B:AA, 3, FALSE)</f>
        <v>#N/A</v>
      </c>
      <c r="AB17" s="127" t="e">
        <f>F17-E17-VLOOKUP(B17, 'Пред.отч_разрез МО_стац'!B:AA, 5, FALSE)</f>
        <v>#N/A</v>
      </c>
      <c r="AC17" s="127" t="e">
        <f>H17-G17-VLOOKUP(B17, 'Пред.отч_разрез МО_стац'!B:AA, 7, FALSE)</f>
        <v>#N/A</v>
      </c>
      <c r="AD17" s="127" t="e">
        <f>J17-I17-VLOOKUP(B17, 'Пред.отч_разрез МО_стац'!B:AA, 9, FALSE)</f>
        <v>#N/A</v>
      </c>
      <c r="AE17" s="127" t="e">
        <f>L17-K17-VLOOKUP(B17, 'Пред.отч_разрез МО_стац'!B:AA, 11, FALSE)</f>
        <v>#N/A</v>
      </c>
      <c r="AF17" s="127" t="e">
        <f>N17-M17-VLOOKUP(B17, 'Пред.отч_разрез МО_стац'!B:AA, 13, FALSE)</f>
        <v>#N/A</v>
      </c>
      <c r="AG17" s="127" t="e">
        <f>P17-O17-VLOOKUP(B17, 'Пред.отч_разрез МО_стац'!B:AA, 15, FALSE)</f>
        <v>#N/A</v>
      </c>
      <c r="AH17" s="127" t="e">
        <f>R17-Q17-VLOOKUP(B17, 'Пред.отч_разрез МО_стац'!B:AA, 17, FALSE)</f>
        <v>#N/A</v>
      </c>
      <c r="AI17" s="127" t="e">
        <f>T17-S17-VLOOKUP(B17, 'Пред.отч_разрез МО_стац'!B:AA, 19, FALSE)</f>
        <v>#N/A</v>
      </c>
      <c r="AJ17" s="127" t="e">
        <f>V17-U17-VLOOKUP(B17, 'Пред.отч_разрез МО_стац'!B:AA, 21, FALSE)</f>
        <v>#N/A</v>
      </c>
      <c r="AK17" s="127" t="e">
        <f>X17-W17-VLOOKUP(B17, 'Пред.отч_разрез МО_стац'!B:AA, 23, FALSE)</f>
        <v>#N/A</v>
      </c>
    </row>
    <row r="18" spans="1:37" ht="15" customHeight="1" x14ac:dyDescent="0.25">
      <c r="A18" s="22">
        <v>12</v>
      </c>
      <c r="B18" s="22"/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Z18" s="80">
        <f t="shared" si="1"/>
        <v>0</v>
      </c>
      <c r="AA18" s="127" t="e">
        <f>D18-C18-VLOOKUP(B18, 'Пред.отч_разрез МО_стац'!B:AA, 3, FALSE)</f>
        <v>#N/A</v>
      </c>
      <c r="AB18" s="127" t="e">
        <f>F18-E18-VLOOKUP(B18, 'Пред.отч_разрез МО_стац'!B:AA, 5, FALSE)</f>
        <v>#N/A</v>
      </c>
      <c r="AC18" s="127" t="e">
        <f>H18-G18-VLOOKUP(B18, 'Пред.отч_разрез МО_стац'!B:AA, 7, FALSE)</f>
        <v>#N/A</v>
      </c>
      <c r="AD18" s="127" t="e">
        <f>J18-I18-VLOOKUP(B18, 'Пред.отч_разрез МО_стац'!B:AA, 9, FALSE)</f>
        <v>#N/A</v>
      </c>
      <c r="AE18" s="127" t="e">
        <f>L18-K18-VLOOKUP(B18, 'Пред.отч_разрез МО_стац'!B:AA, 11, FALSE)</f>
        <v>#N/A</v>
      </c>
      <c r="AF18" s="127" t="e">
        <f>N18-M18-VLOOKUP(B18, 'Пред.отч_разрез МО_стац'!B:AA, 13, FALSE)</f>
        <v>#N/A</v>
      </c>
      <c r="AG18" s="127" t="e">
        <f>P18-O18-VLOOKUP(B18, 'Пред.отч_разрез МО_стац'!B:AA, 15, FALSE)</f>
        <v>#N/A</v>
      </c>
      <c r="AH18" s="127" t="e">
        <f>R18-Q18-VLOOKUP(B18, 'Пред.отч_разрез МО_стац'!B:AA, 17, FALSE)</f>
        <v>#N/A</v>
      </c>
      <c r="AI18" s="127" t="e">
        <f>T18-S18-VLOOKUP(B18, 'Пред.отч_разрез МО_стац'!B:AA, 19, FALSE)</f>
        <v>#N/A</v>
      </c>
      <c r="AJ18" s="127" t="e">
        <f>V18-U18-VLOOKUP(B18, 'Пред.отч_разрез МО_стац'!B:AA, 21, FALSE)</f>
        <v>#N/A</v>
      </c>
      <c r="AK18" s="127" t="e">
        <f>X18-W18-VLOOKUP(B18, 'Пред.отч_разрез МО_стац'!B:AA, 23, FALSE)</f>
        <v>#N/A</v>
      </c>
    </row>
    <row r="19" spans="1:37" ht="15" customHeight="1" x14ac:dyDescent="0.25">
      <c r="A19" s="22">
        <v>13</v>
      </c>
      <c r="B19" s="22"/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Z19" s="80">
        <f t="shared" si="1"/>
        <v>0</v>
      </c>
      <c r="AA19" s="127" t="e">
        <f>D19-C19-VLOOKUP(B19, 'Пред.отч_разрез МО_стац'!B:AA, 3, FALSE)</f>
        <v>#N/A</v>
      </c>
      <c r="AB19" s="127" t="e">
        <f>F19-E19-VLOOKUP(B19, 'Пред.отч_разрез МО_стац'!B:AA, 5, FALSE)</f>
        <v>#N/A</v>
      </c>
      <c r="AC19" s="127" t="e">
        <f>H19-G19-VLOOKUP(B19, 'Пред.отч_разрез МО_стац'!B:AA, 7, FALSE)</f>
        <v>#N/A</v>
      </c>
      <c r="AD19" s="127" t="e">
        <f>J19-I19-VLOOKUP(B19, 'Пред.отч_разрез МО_стац'!B:AA, 9, FALSE)</f>
        <v>#N/A</v>
      </c>
      <c r="AE19" s="127" t="e">
        <f>L19-K19-VLOOKUP(B19, 'Пред.отч_разрез МО_стац'!B:AA, 11, FALSE)</f>
        <v>#N/A</v>
      </c>
      <c r="AF19" s="127" t="e">
        <f>N19-M19-VLOOKUP(B19, 'Пред.отч_разрез МО_стац'!B:AA, 13, FALSE)</f>
        <v>#N/A</v>
      </c>
      <c r="AG19" s="127" t="e">
        <f>P19-O19-VLOOKUP(B19, 'Пред.отч_разрез МО_стац'!B:AA, 15, FALSE)</f>
        <v>#N/A</v>
      </c>
      <c r="AH19" s="127" t="e">
        <f>R19-Q19-VLOOKUP(B19, 'Пред.отч_разрез МО_стац'!B:AA, 17, FALSE)</f>
        <v>#N/A</v>
      </c>
      <c r="AI19" s="127" t="e">
        <f>T19-S19-VLOOKUP(B19, 'Пред.отч_разрез МО_стац'!B:AA, 19, FALSE)</f>
        <v>#N/A</v>
      </c>
      <c r="AJ19" s="127" t="e">
        <f>V19-U19-VLOOKUP(B19, 'Пред.отч_разрез МО_стац'!B:AA, 21, FALSE)</f>
        <v>#N/A</v>
      </c>
      <c r="AK19" s="127" t="e">
        <f>X19-W19-VLOOKUP(B19, 'Пред.отч_разрез МО_стац'!B:AA, 23, FALSE)</f>
        <v>#N/A</v>
      </c>
    </row>
    <row r="20" spans="1:37" ht="15" customHeight="1" x14ac:dyDescent="0.25">
      <c r="A20" s="22">
        <v>14</v>
      </c>
      <c r="B20" s="22"/>
      <c r="C20" s="46"/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Z20" s="80">
        <f t="shared" si="1"/>
        <v>0</v>
      </c>
      <c r="AA20" s="127" t="e">
        <f>D20-C20-VLOOKUP(B20, 'Пред.отч_разрез МО_стац'!B:AA, 3, FALSE)</f>
        <v>#N/A</v>
      </c>
      <c r="AB20" s="127" t="e">
        <f>F20-E20-VLOOKUP(B20, 'Пред.отч_разрез МО_стац'!B:AA, 5, FALSE)</f>
        <v>#N/A</v>
      </c>
      <c r="AC20" s="127" t="e">
        <f>H20-G20-VLOOKUP(B20, 'Пред.отч_разрез МО_стац'!B:AA, 7, FALSE)</f>
        <v>#N/A</v>
      </c>
      <c r="AD20" s="127" t="e">
        <f>J20-I20-VLOOKUP(B20, 'Пред.отч_разрез МО_стац'!B:AA, 9, FALSE)</f>
        <v>#N/A</v>
      </c>
      <c r="AE20" s="127" t="e">
        <f>L20-K20-VLOOKUP(B20, 'Пред.отч_разрез МО_стац'!B:AA, 11, FALSE)</f>
        <v>#N/A</v>
      </c>
      <c r="AF20" s="127" t="e">
        <f>N20-M20-VLOOKUP(B20, 'Пред.отч_разрез МО_стац'!B:AA, 13, FALSE)</f>
        <v>#N/A</v>
      </c>
      <c r="AG20" s="127" t="e">
        <f>P20-O20-VLOOKUP(B20, 'Пред.отч_разрез МО_стац'!B:AA, 15, FALSE)</f>
        <v>#N/A</v>
      </c>
      <c r="AH20" s="127" t="e">
        <f>R20-Q20-VLOOKUP(B20, 'Пред.отч_разрез МО_стац'!B:AA, 17, FALSE)</f>
        <v>#N/A</v>
      </c>
      <c r="AI20" s="127" t="e">
        <f>T20-S20-VLOOKUP(B20, 'Пред.отч_разрез МО_стац'!B:AA, 19, FALSE)</f>
        <v>#N/A</v>
      </c>
      <c r="AJ20" s="127" t="e">
        <f>V20-U20-VLOOKUP(B20, 'Пред.отч_разрез МО_стац'!B:AA, 21, FALSE)</f>
        <v>#N/A</v>
      </c>
      <c r="AK20" s="127" t="e">
        <f>X20-W20-VLOOKUP(B20, 'Пред.отч_разрез МО_стац'!B:AA, 23, FALSE)</f>
        <v>#N/A</v>
      </c>
    </row>
    <row r="21" spans="1:37" ht="15" customHeight="1" x14ac:dyDescent="0.25">
      <c r="A21" s="22">
        <v>15</v>
      </c>
      <c r="B21" s="22"/>
      <c r="C21" s="46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Z21" s="80">
        <f t="shared" si="1"/>
        <v>0</v>
      </c>
      <c r="AA21" s="127" t="e">
        <f>D21-C21-VLOOKUP(B21, 'Пред.отч_разрез МО_стац'!B:AA, 3, FALSE)</f>
        <v>#N/A</v>
      </c>
      <c r="AB21" s="127" t="e">
        <f>F21-E21-VLOOKUP(B21, 'Пред.отч_разрез МО_стац'!B:AA, 5, FALSE)</f>
        <v>#N/A</v>
      </c>
      <c r="AC21" s="127" t="e">
        <f>H21-G21-VLOOKUP(B21, 'Пред.отч_разрез МО_стац'!B:AA, 7, FALSE)</f>
        <v>#N/A</v>
      </c>
      <c r="AD21" s="127" t="e">
        <f>J21-I21-VLOOKUP(B21, 'Пред.отч_разрез МО_стац'!B:AA, 9, FALSE)</f>
        <v>#N/A</v>
      </c>
      <c r="AE21" s="127" t="e">
        <f>L21-K21-VLOOKUP(B21, 'Пред.отч_разрез МО_стац'!B:AA, 11, FALSE)</f>
        <v>#N/A</v>
      </c>
      <c r="AF21" s="127" t="e">
        <f>N21-M21-VLOOKUP(B21, 'Пред.отч_разрез МО_стац'!B:AA, 13, FALSE)</f>
        <v>#N/A</v>
      </c>
      <c r="AG21" s="127" t="e">
        <f>P21-O21-VLOOKUP(B21, 'Пред.отч_разрез МО_стац'!B:AA, 15, FALSE)</f>
        <v>#N/A</v>
      </c>
      <c r="AH21" s="127" t="e">
        <f>R21-Q21-VLOOKUP(B21, 'Пред.отч_разрез МО_стац'!B:AA, 17, FALSE)</f>
        <v>#N/A</v>
      </c>
      <c r="AI21" s="127" t="e">
        <f>T21-S21-VLOOKUP(B21, 'Пред.отч_разрез МО_стац'!B:AA, 19, FALSE)</f>
        <v>#N/A</v>
      </c>
      <c r="AJ21" s="127" t="e">
        <f>V21-U21-VLOOKUP(B21, 'Пред.отч_разрез МО_стац'!B:AA, 21, FALSE)</f>
        <v>#N/A</v>
      </c>
      <c r="AK21" s="127" t="e">
        <f>X21-W21-VLOOKUP(B21, 'Пред.отч_разрез МО_стац'!B:AA, 23, FALSE)</f>
        <v>#N/A</v>
      </c>
    </row>
    <row r="22" spans="1:37" ht="15" customHeight="1" x14ac:dyDescent="0.25">
      <c r="A22" s="22">
        <v>16</v>
      </c>
      <c r="B22" s="22"/>
      <c r="C22" s="46"/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Z22" s="80">
        <f t="shared" si="1"/>
        <v>0</v>
      </c>
      <c r="AA22" s="127" t="e">
        <f>D22-C22-VLOOKUP(B22, 'Пред.отч_разрез МО_стац'!B:AA, 3, FALSE)</f>
        <v>#N/A</v>
      </c>
      <c r="AB22" s="127" t="e">
        <f>F22-E22-VLOOKUP(B22, 'Пред.отч_разрез МО_стац'!B:AA, 5, FALSE)</f>
        <v>#N/A</v>
      </c>
      <c r="AC22" s="127" t="e">
        <f>H22-G22-VLOOKUP(B22, 'Пред.отч_разрез МО_стац'!B:AA, 7, FALSE)</f>
        <v>#N/A</v>
      </c>
      <c r="AD22" s="127" t="e">
        <f>J22-I22-VLOOKUP(B22, 'Пред.отч_разрез МО_стац'!B:AA, 9, FALSE)</f>
        <v>#N/A</v>
      </c>
      <c r="AE22" s="127" t="e">
        <f>L22-K22-VLOOKUP(B22, 'Пред.отч_разрез МО_стац'!B:AA, 11, FALSE)</f>
        <v>#N/A</v>
      </c>
      <c r="AF22" s="127" t="e">
        <f>N22-M22-VLOOKUP(B22, 'Пред.отч_разрез МО_стац'!B:AA, 13, FALSE)</f>
        <v>#N/A</v>
      </c>
      <c r="AG22" s="127" t="e">
        <f>P22-O22-VLOOKUP(B22, 'Пред.отч_разрез МО_стац'!B:AA, 15, FALSE)</f>
        <v>#N/A</v>
      </c>
      <c r="AH22" s="127" t="e">
        <f>R22-Q22-VLOOKUP(B22, 'Пред.отч_разрез МО_стац'!B:AA, 17, FALSE)</f>
        <v>#N/A</v>
      </c>
      <c r="AI22" s="127" t="e">
        <f>T22-S22-VLOOKUP(B22, 'Пред.отч_разрез МО_стац'!B:AA, 19, FALSE)</f>
        <v>#N/A</v>
      </c>
      <c r="AJ22" s="127" t="e">
        <f>V22-U22-VLOOKUP(B22, 'Пред.отч_разрез МО_стац'!B:AA, 21, FALSE)</f>
        <v>#N/A</v>
      </c>
      <c r="AK22" s="127" t="e">
        <f>X22-W22-VLOOKUP(B22, 'Пред.отч_разрез МО_стац'!B:AA, 23, FALSE)</f>
        <v>#N/A</v>
      </c>
    </row>
    <row r="23" spans="1:37" ht="15" customHeight="1" x14ac:dyDescent="0.25">
      <c r="A23" s="22">
        <v>17</v>
      </c>
      <c r="B23" s="22"/>
      <c r="C23" s="46"/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Z23" s="80">
        <f t="shared" si="1"/>
        <v>0</v>
      </c>
      <c r="AA23" s="127" t="e">
        <f>D23-C23-VLOOKUP(B23, 'Пред.отч_разрез МО_стац'!B:AA, 3, FALSE)</f>
        <v>#N/A</v>
      </c>
      <c r="AB23" s="127" t="e">
        <f>F23-E23-VLOOKUP(B23, 'Пред.отч_разрез МО_стац'!B:AA, 5, FALSE)</f>
        <v>#N/A</v>
      </c>
      <c r="AC23" s="127" t="e">
        <f>H23-G23-VLOOKUP(B23, 'Пред.отч_разрез МО_стац'!B:AA, 7, FALSE)</f>
        <v>#N/A</v>
      </c>
      <c r="AD23" s="127" t="e">
        <f>J23-I23-VLOOKUP(B23, 'Пред.отч_разрез МО_стац'!B:AA, 9, FALSE)</f>
        <v>#N/A</v>
      </c>
      <c r="AE23" s="127" t="e">
        <f>L23-K23-VLOOKUP(B23, 'Пред.отч_разрез МО_стац'!B:AA, 11, FALSE)</f>
        <v>#N/A</v>
      </c>
      <c r="AF23" s="127" t="e">
        <f>N23-M23-VLOOKUP(B23, 'Пред.отч_разрез МО_стац'!B:AA, 13, FALSE)</f>
        <v>#N/A</v>
      </c>
      <c r="AG23" s="127" t="e">
        <f>P23-O23-VLOOKUP(B23, 'Пред.отч_разрез МО_стац'!B:AA, 15, FALSE)</f>
        <v>#N/A</v>
      </c>
      <c r="AH23" s="127" t="e">
        <f>R23-Q23-VLOOKUP(B23, 'Пред.отч_разрез МО_стац'!B:AA, 17, FALSE)</f>
        <v>#N/A</v>
      </c>
      <c r="AI23" s="127" t="e">
        <f>T23-S23-VLOOKUP(B23, 'Пред.отч_разрез МО_стац'!B:AA, 19, FALSE)</f>
        <v>#N/A</v>
      </c>
      <c r="AJ23" s="127" t="e">
        <f>V23-U23-VLOOKUP(B23, 'Пред.отч_разрез МО_стац'!B:AA, 21, FALSE)</f>
        <v>#N/A</v>
      </c>
      <c r="AK23" s="127" t="e">
        <f>X23-W23-VLOOKUP(B23, 'Пред.отч_разрез МО_стац'!B:AA, 23, FALSE)</f>
        <v>#N/A</v>
      </c>
    </row>
    <row r="24" spans="1:37" ht="15" customHeight="1" x14ac:dyDescent="0.25">
      <c r="A24" s="22">
        <v>18</v>
      </c>
      <c r="B24" s="22"/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Z24" s="80">
        <f t="shared" si="1"/>
        <v>0</v>
      </c>
      <c r="AA24" s="127" t="e">
        <f>D24-C24-VLOOKUP(B24, 'Пред.отч_разрез МО_стац'!B:AA, 3, FALSE)</f>
        <v>#N/A</v>
      </c>
      <c r="AB24" s="127" t="e">
        <f>F24-E24-VLOOKUP(B24, 'Пред.отч_разрез МО_стац'!B:AA, 5, FALSE)</f>
        <v>#N/A</v>
      </c>
      <c r="AC24" s="127" t="e">
        <f>H24-G24-VLOOKUP(B24, 'Пред.отч_разрез МО_стац'!B:AA, 7, FALSE)</f>
        <v>#N/A</v>
      </c>
      <c r="AD24" s="127" t="e">
        <f>J24-I24-VLOOKUP(B24, 'Пред.отч_разрез МО_стац'!B:AA, 9, FALSE)</f>
        <v>#N/A</v>
      </c>
      <c r="AE24" s="127" t="e">
        <f>L24-K24-VLOOKUP(B24, 'Пред.отч_разрез МО_стац'!B:AA, 11, FALSE)</f>
        <v>#N/A</v>
      </c>
      <c r="AF24" s="127" t="e">
        <f>N24-M24-VLOOKUP(B24, 'Пред.отч_разрез МО_стац'!B:AA, 13, FALSE)</f>
        <v>#N/A</v>
      </c>
      <c r="AG24" s="127" t="e">
        <f>P24-O24-VLOOKUP(B24, 'Пред.отч_разрез МО_стац'!B:AA, 15, FALSE)</f>
        <v>#N/A</v>
      </c>
      <c r="AH24" s="127" t="e">
        <f>R24-Q24-VLOOKUP(B24, 'Пред.отч_разрез МО_стац'!B:AA, 17, FALSE)</f>
        <v>#N/A</v>
      </c>
      <c r="AI24" s="127" t="e">
        <f>T24-S24-VLOOKUP(B24, 'Пред.отч_разрез МО_стац'!B:AA, 19, FALSE)</f>
        <v>#N/A</v>
      </c>
      <c r="AJ24" s="127" t="e">
        <f>V24-U24-VLOOKUP(B24, 'Пред.отч_разрез МО_стац'!B:AA, 21, FALSE)</f>
        <v>#N/A</v>
      </c>
      <c r="AK24" s="127" t="e">
        <f>X24-W24-VLOOKUP(B24, 'Пред.отч_разрез МО_стац'!B:AA, 23, FALSE)</f>
        <v>#N/A</v>
      </c>
    </row>
    <row r="25" spans="1:37" ht="15" customHeight="1" x14ac:dyDescent="0.25">
      <c r="A25" s="22">
        <v>19</v>
      </c>
      <c r="B25" s="22"/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Z25" s="80">
        <f t="shared" si="1"/>
        <v>0</v>
      </c>
      <c r="AA25" s="127" t="e">
        <f>D25-C25-VLOOKUP(B25, 'Пред.отч_разрез МО_стац'!B:AA, 3, FALSE)</f>
        <v>#N/A</v>
      </c>
      <c r="AB25" s="127" t="e">
        <f>F25-E25-VLOOKUP(B25, 'Пред.отч_разрез МО_стац'!B:AA, 5, FALSE)</f>
        <v>#N/A</v>
      </c>
      <c r="AC25" s="127" t="e">
        <f>H25-G25-VLOOKUP(B25, 'Пред.отч_разрез МО_стац'!B:AA, 7, FALSE)</f>
        <v>#N/A</v>
      </c>
      <c r="AD25" s="127" t="e">
        <f>J25-I25-VLOOKUP(B25, 'Пред.отч_разрез МО_стац'!B:AA, 9, FALSE)</f>
        <v>#N/A</v>
      </c>
      <c r="AE25" s="127" t="e">
        <f>L25-K25-VLOOKUP(B25, 'Пред.отч_разрез МО_стац'!B:AA, 11, FALSE)</f>
        <v>#N/A</v>
      </c>
      <c r="AF25" s="127" t="e">
        <f>N25-M25-VLOOKUP(B25, 'Пред.отч_разрез МО_стац'!B:AA, 13, FALSE)</f>
        <v>#N/A</v>
      </c>
      <c r="AG25" s="127" t="e">
        <f>P25-O25-VLOOKUP(B25, 'Пред.отч_разрез МО_стац'!B:AA, 15, FALSE)</f>
        <v>#N/A</v>
      </c>
      <c r="AH25" s="127" t="e">
        <f>R25-Q25-VLOOKUP(B25, 'Пред.отч_разрез МО_стац'!B:AA, 17, FALSE)</f>
        <v>#N/A</v>
      </c>
      <c r="AI25" s="127" t="e">
        <f>T25-S25-VLOOKUP(B25, 'Пред.отч_разрез МО_стац'!B:AA, 19, FALSE)</f>
        <v>#N/A</v>
      </c>
      <c r="AJ25" s="127" t="e">
        <f>V25-U25-VLOOKUP(B25, 'Пред.отч_разрез МО_стац'!B:AA, 21, FALSE)</f>
        <v>#N/A</v>
      </c>
      <c r="AK25" s="127" t="e">
        <f>X25-W25-VLOOKUP(B25, 'Пред.отч_разрез МО_стац'!B:AA, 23, FALSE)</f>
        <v>#N/A</v>
      </c>
    </row>
    <row r="26" spans="1:37" ht="15" customHeight="1" x14ac:dyDescent="0.25">
      <c r="A26" s="22">
        <v>20</v>
      </c>
      <c r="B26" s="22"/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Z26" s="80">
        <f t="shared" si="1"/>
        <v>0</v>
      </c>
      <c r="AA26" s="127" t="e">
        <f>D26-C26-VLOOKUP(B26, 'Пред.отч_разрез МО_стац'!B:AA, 3, FALSE)</f>
        <v>#N/A</v>
      </c>
      <c r="AB26" s="127" t="e">
        <f>F26-E26-VLOOKUP(B26, 'Пред.отч_разрез МО_стац'!B:AA, 5, FALSE)</f>
        <v>#N/A</v>
      </c>
      <c r="AC26" s="127" t="e">
        <f>H26-G26-VLOOKUP(B26, 'Пред.отч_разрез МО_стац'!B:AA, 7, FALSE)</f>
        <v>#N/A</v>
      </c>
      <c r="AD26" s="127" t="e">
        <f>J26-I26-VLOOKUP(B26, 'Пред.отч_разрез МО_стац'!B:AA, 9, FALSE)</f>
        <v>#N/A</v>
      </c>
      <c r="AE26" s="127" t="e">
        <f>L26-K26-VLOOKUP(B26, 'Пред.отч_разрез МО_стац'!B:AA, 11, FALSE)</f>
        <v>#N/A</v>
      </c>
      <c r="AF26" s="127" t="e">
        <f>N26-M26-VLOOKUP(B26, 'Пред.отч_разрез МО_стац'!B:AA, 13, FALSE)</f>
        <v>#N/A</v>
      </c>
      <c r="AG26" s="127" t="e">
        <f>P26-O26-VLOOKUP(B26, 'Пред.отч_разрез МО_стац'!B:AA, 15, FALSE)</f>
        <v>#N/A</v>
      </c>
      <c r="AH26" s="127" t="e">
        <f>R26-Q26-VLOOKUP(B26, 'Пред.отч_разрез МО_стац'!B:AA, 17, FALSE)</f>
        <v>#N/A</v>
      </c>
      <c r="AI26" s="127" t="e">
        <f>T26-S26-VLOOKUP(B26, 'Пред.отч_разрез МО_стац'!B:AA, 19, FALSE)</f>
        <v>#N/A</v>
      </c>
      <c r="AJ26" s="127" t="e">
        <f>V26-U26-VLOOKUP(B26, 'Пред.отч_разрез МО_стац'!B:AA, 21, FALSE)</f>
        <v>#N/A</v>
      </c>
      <c r="AK26" s="127" t="e">
        <f>X26-W26-VLOOKUP(B26, 'Пред.отч_разрез МО_стац'!B:AA, 23, FALSE)</f>
        <v>#N/A</v>
      </c>
    </row>
    <row r="27" spans="1:37" ht="15" customHeight="1" x14ac:dyDescent="0.25">
      <c r="A27" s="22">
        <v>21</v>
      </c>
      <c r="B27" s="22"/>
      <c r="C27" s="46"/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Z27" s="80">
        <f t="shared" si="1"/>
        <v>0</v>
      </c>
      <c r="AA27" s="127" t="e">
        <f>D27-C27-VLOOKUP(B27, 'Пред.отч_разрез МО_стац'!B:AA, 3, FALSE)</f>
        <v>#N/A</v>
      </c>
      <c r="AB27" s="127" t="e">
        <f>F27-E27-VLOOKUP(B27, 'Пред.отч_разрез МО_стац'!B:AA, 5, FALSE)</f>
        <v>#N/A</v>
      </c>
      <c r="AC27" s="127" t="e">
        <f>H27-G27-VLOOKUP(B27, 'Пред.отч_разрез МО_стац'!B:AA, 7, FALSE)</f>
        <v>#N/A</v>
      </c>
      <c r="AD27" s="127" t="e">
        <f>J27-I27-VLOOKUP(B27, 'Пред.отч_разрез МО_стац'!B:AA, 9, FALSE)</f>
        <v>#N/A</v>
      </c>
      <c r="AE27" s="127" t="e">
        <f>L27-K27-VLOOKUP(B27, 'Пред.отч_разрез МО_стац'!B:AA, 11, FALSE)</f>
        <v>#N/A</v>
      </c>
      <c r="AF27" s="127" t="e">
        <f>N27-M27-VLOOKUP(B27, 'Пред.отч_разрез МО_стац'!B:AA, 13, FALSE)</f>
        <v>#N/A</v>
      </c>
      <c r="AG27" s="127" t="e">
        <f>P27-O27-VLOOKUP(B27, 'Пред.отч_разрез МО_стац'!B:AA, 15, FALSE)</f>
        <v>#N/A</v>
      </c>
      <c r="AH27" s="127" t="e">
        <f>R27-Q27-VLOOKUP(B27, 'Пред.отч_разрез МО_стац'!B:AA, 17, FALSE)</f>
        <v>#N/A</v>
      </c>
      <c r="AI27" s="127" t="e">
        <f>T27-S27-VLOOKUP(B27, 'Пред.отч_разрез МО_стац'!B:AA, 19, FALSE)</f>
        <v>#N/A</v>
      </c>
      <c r="AJ27" s="127" t="e">
        <f>V27-U27-VLOOKUP(B27, 'Пред.отч_разрез МО_стац'!B:AA, 21, FALSE)</f>
        <v>#N/A</v>
      </c>
      <c r="AK27" s="127" t="e">
        <f>X27-W27-VLOOKUP(B27, 'Пред.отч_разрез МО_стац'!B:AA, 23, FALSE)</f>
        <v>#N/A</v>
      </c>
    </row>
    <row r="28" spans="1:37" ht="15" customHeight="1" x14ac:dyDescent="0.25">
      <c r="A28" s="22">
        <v>22</v>
      </c>
      <c r="B28" s="22"/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Z28" s="80">
        <f t="shared" si="1"/>
        <v>0</v>
      </c>
      <c r="AA28" s="127" t="e">
        <f>D28-C28-VLOOKUP(B28, 'Пред.отч_разрез МО_стац'!B:AA, 3, FALSE)</f>
        <v>#N/A</v>
      </c>
      <c r="AB28" s="127" t="e">
        <f>F28-E28-VLOOKUP(B28, 'Пред.отч_разрез МО_стац'!B:AA, 5, FALSE)</f>
        <v>#N/A</v>
      </c>
      <c r="AC28" s="127" t="e">
        <f>H28-G28-VLOOKUP(B28, 'Пред.отч_разрез МО_стац'!B:AA, 7, FALSE)</f>
        <v>#N/A</v>
      </c>
      <c r="AD28" s="127" t="e">
        <f>J28-I28-VLOOKUP(B28, 'Пред.отч_разрез МО_стац'!B:AA, 9, FALSE)</f>
        <v>#N/A</v>
      </c>
      <c r="AE28" s="127" t="e">
        <f>L28-K28-VLOOKUP(B28, 'Пред.отч_разрез МО_стац'!B:AA, 11, FALSE)</f>
        <v>#N/A</v>
      </c>
      <c r="AF28" s="127" t="e">
        <f>N28-M28-VLOOKUP(B28, 'Пред.отч_разрез МО_стац'!B:AA, 13, FALSE)</f>
        <v>#N/A</v>
      </c>
      <c r="AG28" s="127" t="e">
        <f>P28-O28-VLOOKUP(B28, 'Пред.отч_разрез МО_стац'!B:AA, 15, FALSE)</f>
        <v>#N/A</v>
      </c>
      <c r="AH28" s="127" t="e">
        <f>R28-Q28-VLOOKUP(B28, 'Пред.отч_разрез МО_стац'!B:AA, 17, FALSE)</f>
        <v>#N/A</v>
      </c>
      <c r="AI28" s="127" t="e">
        <f>T28-S28-VLOOKUP(B28, 'Пред.отч_разрез МО_стац'!B:AA, 19, FALSE)</f>
        <v>#N/A</v>
      </c>
      <c r="AJ28" s="127" t="e">
        <f>V28-U28-VLOOKUP(B28, 'Пред.отч_разрез МО_стац'!B:AA, 21, FALSE)</f>
        <v>#N/A</v>
      </c>
      <c r="AK28" s="127" t="e">
        <f>X28-W28-VLOOKUP(B28, 'Пред.отч_разрез МО_стац'!B:AA, 23, FALSE)</f>
        <v>#N/A</v>
      </c>
    </row>
    <row r="29" spans="1:37" ht="15" customHeight="1" x14ac:dyDescent="0.25">
      <c r="A29" s="22">
        <v>23</v>
      </c>
      <c r="B29" s="22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Z29" s="80">
        <f t="shared" si="1"/>
        <v>0</v>
      </c>
      <c r="AA29" s="127" t="e">
        <f>D29-C29-VLOOKUP(B29, 'Пред.отч_разрез МО_стац'!B:AA, 3, FALSE)</f>
        <v>#N/A</v>
      </c>
      <c r="AB29" s="127" t="e">
        <f>F29-E29-VLOOKUP(B29, 'Пред.отч_разрез МО_стац'!B:AA, 5, FALSE)</f>
        <v>#N/A</v>
      </c>
      <c r="AC29" s="127" t="e">
        <f>H29-G29-VLOOKUP(B29, 'Пред.отч_разрез МО_стац'!B:AA, 7, FALSE)</f>
        <v>#N/A</v>
      </c>
      <c r="AD29" s="127" t="e">
        <f>J29-I29-VLOOKUP(B29, 'Пред.отч_разрез МО_стац'!B:AA, 9, FALSE)</f>
        <v>#N/A</v>
      </c>
      <c r="AE29" s="127" t="e">
        <f>L29-K29-VLOOKUP(B29, 'Пред.отч_разрез МО_стац'!B:AA, 11, FALSE)</f>
        <v>#N/A</v>
      </c>
      <c r="AF29" s="127" t="e">
        <f>N29-M29-VLOOKUP(B29, 'Пред.отч_разрез МО_стац'!B:AA, 13, FALSE)</f>
        <v>#N/A</v>
      </c>
      <c r="AG29" s="127" t="e">
        <f>P29-O29-VLOOKUP(B29, 'Пред.отч_разрез МО_стац'!B:AA, 15, FALSE)</f>
        <v>#N/A</v>
      </c>
      <c r="AH29" s="127" t="e">
        <f>R29-Q29-VLOOKUP(B29, 'Пред.отч_разрез МО_стац'!B:AA, 17, FALSE)</f>
        <v>#N/A</v>
      </c>
      <c r="AI29" s="127" t="e">
        <f>T29-S29-VLOOKUP(B29, 'Пред.отч_разрез МО_стац'!B:AA, 19, FALSE)</f>
        <v>#N/A</v>
      </c>
      <c r="AJ29" s="127" t="e">
        <f>V29-U29-VLOOKUP(B29, 'Пред.отч_разрез МО_стац'!B:AA, 21, FALSE)</f>
        <v>#N/A</v>
      </c>
      <c r="AK29" s="127" t="e">
        <f>X29-W29-VLOOKUP(B29, 'Пред.отч_разрез МО_стац'!B:AA, 23, FALSE)</f>
        <v>#N/A</v>
      </c>
    </row>
    <row r="30" spans="1:37" ht="15" customHeight="1" x14ac:dyDescent="0.25">
      <c r="A30" s="22">
        <v>24</v>
      </c>
      <c r="B30" s="22"/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Z30" s="80">
        <f t="shared" si="1"/>
        <v>0</v>
      </c>
      <c r="AA30" s="127" t="e">
        <f>D30-C30-VLOOKUP(B30, 'Пред.отч_разрез МО_стац'!B:AA, 3, FALSE)</f>
        <v>#N/A</v>
      </c>
      <c r="AB30" s="127" t="e">
        <f>F30-E30-VLOOKUP(B30, 'Пред.отч_разрез МО_стац'!B:AA, 5, FALSE)</f>
        <v>#N/A</v>
      </c>
      <c r="AC30" s="127" t="e">
        <f>H30-G30-VLOOKUP(B30, 'Пред.отч_разрез МО_стац'!B:AA, 7, FALSE)</f>
        <v>#N/A</v>
      </c>
      <c r="AD30" s="127" t="e">
        <f>J30-I30-VLOOKUP(B30, 'Пред.отч_разрез МО_стац'!B:AA, 9, FALSE)</f>
        <v>#N/A</v>
      </c>
      <c r="AE30" s="127" t="e">
        <f>L30-K30-VLOOKUP(B30, 'Пред.отч_разрез МО_стац'!B:AA, 11, FALSE)</f>
        <v>#N/A</v>
      </c>
      <c r="AF30" s="127" t="e">
        <f>N30-M30-VLOOKUP(B30, 'Пред.отч_разрез МО_стац'!B:AA, 13, FALSE)</f>
        <v>#N/A</v>
      </c>
      <c r="AG30" s="127" t="e">
        <f>P30-O30-VLOOKUP(B30, 'Пред.отч_разрез МО_стац'!B:AA, 15, FALSE)</f>
        <v>#N/A</v>
      </c>
      <c r="AH30" s="127" t="e">
        <f>R30-Q30-VLOOKUP(B30, 'Пред.отч_разрез МО_стац'!B:AA, 17, FALSE)</f>
        <v>#N/A</v>
      </c>
      <c r="AI30" s="127" t="e">
        <f>T30-S30-VLOOKUP(B30, 'Пред.отч_разрез МО_стац'!B:AA, 19, FALSE)</f>
        <v>#N/A</v>
      </c>
      <c r="AJ30" s="127" t="e">
        <f>V30-U30-VLOOKUP(B30, 'Пред.отч_разрез МО_стац'!B:AA, 21, FALSE)</f>
        <v>#N/A</v>
      </c>
      <c r="AK30" s="127" t="e">
        <f>X30-W30-VLOOKUP(B30, 'Пред.отч_разрез МО_стац'!B:AA, 23, FALSE)</f>
        <v>#N/A</v>
      </c>
    </row>
    <row r="31" spans="1:37" ht="15" customHeight="1" x14ac:dyDescent="0.25">
      <c r="A31" s="22">
        <v>25</v>
      </c>
      <c r="B31" s="22"/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Z31" s="80">
        <f t="shared" si="1"/>
        <v>0</v>
      </c>
      <c r="AA31" s="127" t="e">
        <f>D31-C31-VLOOKUP(B31, 'Пред.отч_разрез МО_стац'!B:AA, 3, FALSE)</f>
        <v>#N/A</v>
      </c>
      <c r="AB31" s="127" t="e">
        <f>F31-E31-VLOOKUP(B31, 'Пред.отч_разрез МО_стац'!B:AA, 5, FALSE)</f>
        <v>#N/A</v>
      </c>
      <c r="AC31" s="127" t="e">
        <f>H31-G31-VLOOKUP(B31, 'Пред.отч_разрез МО_стац'!B:AA, 7, FALSE)</f>
        <v>#N/A</v>
      </c>
      <c r="AD31" s="127" t="e">
        <f>J31-I31-VLOOKUP(B31, 'Пред.отч_разрез МО_стац'!B:AA, 9, FALSE)</f>
        <v>#N/A</v>
      </c>
      <c r="AE31" s="127" t="e">
        <f>L31-K31-VLOOKUP(B31, 'Пред.отч_разрез МО_стац'!B:AA, 11, FALSE)</f>
        <v>#N/A</v>
      </c>
      <c r="AF31" s="127" t="e">
        <f>N31-M31-VLOOKUP(B31, 'Пред.отч_разрез МО_стац'!B:AA, 13, FALSE)</f>
        <v>#N/A</v>
      </c>
      <c r="AG31" s="127" t="e">
        <f>P31-O31-VLOOKUP(B31, 'Пред.отч_разрез МО_стац'!B:AA, 15, FALSE)</f>
        <v>#N/A</v>
      </c>
      <c r="AH31" s="127" t="e">
        <f>R31-Q31-VLOOKUP(B31, 'Пред.отч_разрез МО_стац'!B:AA, 17, FALSE)</f>
        <v>#N/A</v>
      </c>
      <c r="AI31" s="127" t="e">
        <f>T31-S31-VLOOKUP(B31, 'Пред.отч_разрез МО_стац'!B:AA, 19, FALSE)</f>
        <v>#N/A</v>
      </c>
      <c r="AJ31" s="127" t="e">
        <f>V31-U31-VLOOKUP(B31, 'Пред.отч_разрез МО_стац'!B:AA, 21, FALSE)</f>
        <v>#N/A</v>
      </c>
      <c r="AK31" s="127" t="e">
        <f>X31-W31-VLOOKUP(B31, 'Пред.отч_разрез МО_стац'!B:AA, 23, FALSE)</f>
        <v>#N/A</v>
      </c>
    </row>
    <row r="32" spans="1:37" ht="15" customHeight="1" x14ac:dyDescent="0.25">
      <c r="A32" s="22">
        <v>26</v>
      </c>
      <c r="B32" s="22"/>
      <c r="C32" s="46"/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Z32" s="80">
        <f t="shared" si="1"/>
        <v>0</v>
      </c>
      <c r="AA32" s="127" t="e">
        <f>D32-C32-VLOOKUP(B32, 'Пред.отч_разрез МО_стац'!B:AA, 3, FALSE)</f>
        <v>#N/A</v>
      </c>
      <c r="AB32" s="127" t="e">
        <f>F32-E32-VLOOKUP(B32, 'Пред.отч_разрез МО_стац'!B:AA, 5, FALSE)</f>
        <v>#N/A</v>
      </c>
      <c r="AC32" s="127" t="e">
        <f>H32-G32-VLOOKUP(B32, 'Пред.отч_разрез МО_стац'!B:AA, 7, FALSE)</f>
        <v>#N/A</v>
      </c>
      <c r="AD32" s="127" t="e">
        <f>J32-I32-VLOOKUP(B32, 'Пред.отч_разрез МО_стац'!B:AA, 9, FALSE)</f>
        <v>#N/A</v>
      </c>
      <c r="AE32" s="127" t="e">
        <f>L32-K32-VLOOKUP(B32, 'Пред.отч_разрез МО_стац'!B:AA, 11, FALSE)</f>
        <v>#N/A</v>
      </c>
      <c r="AF32" s="127" t="e">
        <f>N32-M32-VLOOKUP(B32, 'Пред.отч_разрез МО_стац'!B:AA, 13, FALSE)</f>
        <v>#N/A</v>
      </c>
      <c r="AG32" s="127" t="e">
        <f>P32-O32-VLOOKUP(B32, 'Пред.отч_разрез МО_стац'!B:AA, 15, FALSE)</f>
        <v>#N/A</v>
      </c>
      <c r="AH32" s="127" t="e">
        <f>R32-Q32-VLOOKUP(B32, 'Пред.отч_разрез МО_стац'!B:AA, 17, FALSE)</f>
        <v>#N/A</v>
      </c>
      <c r="AI32" s="127" t="e">
        <f>T32-S32-VLOOKUP(B32, 'Пред.отч_разрез МО_стац'!B:AA, 19, FALSE)</f>
        <v>#N/A</v>
      </c>
      <c r="AJ32" s="127" t="e">
        <f>V32-U32-VLOOKUP(B32, 'Пред.отч_разрез МО_стац'!B:AA, 21, FALSE)</f>
        <v>#N/A</v>
      </c>
      <c r="AK32" s="127" t="e">
        <f>X32-W32-VLOOKUP(B32, 'Пред.отч_разрез МО_стац'!B:AA, 23, FALSE)</f>
        <v>#N/A</v>
      </c>
    </row>
    <row r="33" spans="1:37" ht="15" customHeight="1" x14ac:dyDescent="0.25">
      <c r="A33" s="22">
        <v>27</v>
      </c>
      <c r="B33" s="22"/>
      <c r="C33" s="46"/>
      <c r="D33" s="46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Z33" s="80">
        <f t="shared" si="1"/>
        <v>0</v>
      </c>
      <c r="AA33" s="127" t="e">
        <f>D33-C33-VLOOKUP(B33, 'Пред.отч_разрез МО_стац'!B:AA, 3, FALSE)</f>
        <v>#N/A</v>
      </c>
      <c r="AB33" s="127" t="e">
        <f>F33-E33-VLOOKUP(B33, 'Пред.отч_разрез МО_стац'!B:AA, 5, FALSE)</f>
        <v>#N/A</v>
      </c>
      <c r="AC33" s="127" t="e">
        <f>H33-G33-VLOOKUP(B33, 'Пред.отч_разрез МО_стац'!B:AA, 7, FALSE)</f>
        <v>#N/A</v>
      </c>
      <c r="AD33" s="127" t="e">
        <f>J33-I33-VLOOKUP(B33, 'Пред.отч_разрез МО_стац'!B:AA, 9, FALSE)</f>
        <v>#N/A</v>
      </c>
      <c r="AE33" s="127" t="e">
        <f>L33-K33-VLOOKUP(B33, 'Пред.отч_разрез МО_стац'!B:AA, 11, FALSE)</f>
        <v>#N/A</v>
      </c>
      <c r="AF33" s="127" t="e">
        <f>N33-M33-VLOOKUP(B33, 'Пред.отч_разрез МО_стац'!B:AA, 13, FALSE)</f>
        <v>#N/A</v>
      </c>
      <c r="AG33" s="127" t="e">
        <f>P33-O33-VLOOKUP(B33, 'Пред.отч_разрез МО_стац'!B:AA, 15, FALSE)</f>
        <v>#N/A</v>
      </c>
      <c r="AH33" s="127" t="e">
        <f>R33-Q33-VLOOKUP(B33, 'Пред.отч_разрез МО_стац'!B:AA, 17, FALSE)</f>
        <v>#N/A</v>
      </c>
      <c r="AI33" s="127" t="e">
        <f>T33-S33-VLOOKUP(B33, 'Пред.отч_разрез МО_стац'!B:AA, 19, FALSE)</f>
        <v>#N/A</v>
      </c>
      <c r="AJ33" s="127" t="e">
        <f>V33-U33-VLOOKUP(B33, 'Пред.отч_разрез МО_стац'!B:AA, 21, FALSE)</f>
        <v>#N/A</v>
      </c>
      <c r="AK33" s="127" t="e">
        <f>X33-W33-VLOOKUP(B33, 'Пред.отч_разрез МО_стац'!B:AA, 23, FALSE)</f>
        <v>#N/A</v>
      </c>
    </row>
    <row r="34" spans="1:37" ht="15" customHeight="1" x14ac:dyDescent="0.25">
      <c r="A34" s="22">
        <v>28</v>
      </c>
      <c r="B34" s="22"/>
      <c r="C34" s="46"/>
      <c r="D34" s="46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Z34" s="80">
        <f t="shared" si="1"/>
        <v>0</v>
      </c>
      <c r="AA34" s="127" t="e">
        <f>D34-C34-VLOOKUP(B34, 'Пред.отч_разрез МО_стац'!B:AA, 3, FALSE)</f>
        <v>#N/A</v>
      </c>
      <c r="AB34" s="127" t="e">
        <f>F34-E34-VLOOKUP(B34, 'Пред.отч_разрез МО_стац'!B:AA, 5, FALSE)</f>
        <v>#N/A</v>
      </c>
      <c r="AC34" s="127" t="e">
        <f>H34-G34-VLOOKUP(B34, 'Пред.отч_разрез МО_стац'!B:AA, 7, FALSE)</f>
        <v>#N/A</v>
      </c>
      <c r="AD34" s="127" t="e">
        <f>J34-I34-VLOOKUP(B34, 'Пред.отч_разрез МО_стац'!B:AA, 9, FALSE)</f>
        <v>#N/A</v>
      </c>
      <c r="AE34" s="127" t="e">
        <f>L34-K34-VLOOKUP(B34, 'Пред.отч_разрез МО_стац'!B:AA, 11, FALSE)</f>
        <v>#N/A</v>
      </c>
      <c r="AF34" s="127" t="e">
        <f>N34-M34-VLOOKUP(B34, 'Пред.отч_разрез МО_стац'!B:AA, 13, FALSE)</f>
        <v>#N/A</v>
      </c>
      <c r="AG34" s="127" t="e">
        <f>P34-O34-VLOOKUP(B34, 'Пред.отч_разрез МО_стац'!B:AA, 15, FALSE)</f>
        <v>#N/A</v>
      </c>
      <c r="AH34" s="127" t="e">
        <f>R34-Q34-VLOOKUP(B34, 'Пред.отч_разрез МО_стац'!B:AA, 17, FALSE)</f>
        <v>#N/A</v>
      </c>
      <c r="AI34" s="127" t="e">
        <f>T34-S34-VLOOKUP(B34, 'Пред.отч_разрез МО_стац'!B:AA, 19, FALSE)</f>
        <v>#N/A</v>
      </c>
      <c r="AJ34" s="127" t="e">
        <f>V34-U34-VLOOKUP(B34, 'Пред.отч_разрез МО_стац'!B:AA, 21, FALSE)</f>
        <v>#N/A</v>
      </c>
      <c r="AK34" s="127" t="e">
        <f>X34-W34-VLOOKUP(B34, 'Пред.отч_разрез МО_стац'!B:AA, 23, FALSE)</f>
        <v>#N/A</v>
      </c>
    </row>
    <row r="35" spans="1:37" ht="15" customHeight="1" x14ac:dyDescent="0.25">
      <c r="A35" s="22">
        <v>29</v>
      </c>
      <c r="B35" s="22"/>
      <c r="C35" s="46"/>
      <c r="D35" s="46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Z35" s="80">
        <f t="shared" si="1"/>
        <v>0</v>
      </c>
      <c r="AA35" s="127" t="e">
        <f>D35-C35-VLOOKUP(B35, 'Пред.отч_разрез МО_стац'!B:AA, 3, FALSE)</f>
        <v>#N/A</v>
      </c>
      <c r="AB35" s="127" t="e">
        <f>F35-E35-VLOOKUP(B35, 'Пред.отч_разрез МО_стац'!B:AA, 5, FALSE)</f>
        <v>#N/A</v>
      </c>
      <c r="AC35" s="127" t="e">
        <f>H35-G35-VLOOKUP(B35, 'Пред.отч_разрез МО_стац'!B:AA, 7, FALSE)</f>
        <v>#N/A</v>
      </c>
      <c r="AD35" s="127" t="e">
        <f>J35-I35-VLOOKUP(B35, 'Пред.отч_разрез МО_стац'!B:AA, 9, FALSE)</f>
        <v>#N/A</v>
      </c>
      <c r="AE35" s="127" t="e">
        <f>L35-K35-VLOOKUP(B35, 'Пред.отч_разрез МО_стац'!B:AA, 11, FALSE)</f>
        <v>#N/A</v>
      </c>
      <c r="AF35" s="127" t="e">
        <f>N35-M35-VLOOKUP(B35, 'Пред.отч_разрез МО_стац'!B:AA, 13, FALSE)</f>
        <v>#N/A</v>
      </c>
      <c r="AG35" s="127" t="e">
        <f>P35-O35-VLOOKUP(B35, 'Пред.отч_разрез МО_стац'!B:AA, 15, FALSE)</f>
        <v>#N/A</v>
      </c>
      <c r="AH35" s="127" t="e">
        <f>R35-Q35-VLOOKUP(B35, 'Пред.отч_разрез МО_стац'!B:AA, 17, FALSE)</f>
        <v>#N/A</v>
      </c>
      <c r="AI35" s="127" t="e">
        <f>T35-S35-VLOOKUP(B35, 'Пред.отч_разрез МО_стац'!B:AA, 19, FALSE)</f>
        <v>#N/A</v>
      </c>
      <c r="AJ35" s="127" t="e">
        <f>V35-U35-VLOOKUP(B35, 'Пред.отч_разрез МО_стац'!B:AA, 21, FALSE)</f>
        <v>#N/A</v>
      </c>
      <c r="AK35" s="127" t="e">
        <f>X35-W35-VLOOKUP(B35, 'Пред.отч_разрез МО_стац'!B:AA, 23, FALSE)</f>
        <v>#N/A</v>
      </c>
    </row>
    <row r="36" spans="1:37" ht="15" customHeight="1" x14ac:dyDescent="0.25">
      <c r="A36" s="22">
        <v>30</v>
      </c>
      <c r="B36" s="22"/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Z36" s="80">
        <f t="shared" si="1"/>
        <v>0</v>
      </c>
      <c r="AA36" s="127" t="e">
        <f>D36-C36-VLOOKUP(B36, 'Пред.отч_разрез МО_стац'!B:AA, 3, FALSE)</f>
        <v>#N/A</v>
      </c>
      <c r="AB36" s="127" t="e">
        <f>F36-E36-VLOOKUP(B36, 'Пред.отч_разрез МО_стац'!B:AA, 5, FALSE)</f>
        <v>#N/A</v>
      </c>
      <c r="AC36" s="127" t="e">
        <f>H36-G36-VLOOKUP(B36, 'Пред.отч_разрез МО_стац'!B:AA, 7, FALSE)</f>
        <v>#N/A</v>
      </c>
      <c r="AD36" s="127" t="e">
        <f>J36-I36-VLOOKUP(B36, 'Пред.отч_разрез МО_стац'!B:AA, 9, FALSE)</f>
        <v>#N/A</v>
      </c>
      <c r="AE36" s="127" t="e">
        <f>L36-K36-VLOOKUP(B36, 'Пред.отч_разрез МО_стац'!B:AA, 11, FALSE)</f>
        <v>#N/A</v>
      </c>
      <c r="AF36" s="127" t="e">
        <f>N36-M36-VLOOKUP(B36, 'Пред.отч_разрез МО_стац'!B:AA, 13, FALSE)</f>
        <v>#N/A</v>
      </c>
      <c r="AG36" s="127" t="e">
        <f>P36-O36-VLOOKUP(B36, 'Пред.отч_разрез МО_стац'!B:AA, 15, FALSE)</f>
        <v>#N/A</v>
      </c>
      <c r="AH36" s="127" t="e">
        <f>R36-Q36-VLOOKUP(B36, 'Пред.отч_разрез МО_стац'!B:AA, 17, FALSE)</f>
        <v>#N/A</v>
      </c>
      <c r="AI36" s="127" t="e">
        <f>T36-S36-VLOOKUP(B36, 'Пред.отч_разрез МО_стац'!B:AA, 19, FALSE)</f>
        <v>#N/A</v>
      </c>
      <c r="AJ36" s="127" t="e">
        <f>V36-U36-VLOOKUP(B36, 'Пред.отч_разрез МО_стац'!B:AA, 21, FALSE)</f>
        <v>#N/A</v>
      </c>
      <c r="AK36" s="127" t="e">
        <f>X36-W36-VLOOKUP(B36, 'Пред.отч_разрез МО_стац'!B:AA, 23, FALSE)</f>
        <v>#N/A</v>
      </c>
    </row>
    <row r="37" spans="1:37" ht="15" customHeight="1" x14ac:dyDescent="0.25">
      <c r="A37" s="22">
        <v>31</v>
      </c>
      <c r="B37" s="22"/>
      <c r="C37" s="46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Z37" s="80">
        <f t="shared" si="1"/>
        <v>0</v>
      </c>
      <c r="AA37" s="127" t="e">
        <f>D37-C37-VLOOKUP(B37, 'Пред.отч_разрез МО_стац'!B:AA, 3, FALSE)</f>
        <v>#N/A</v>
      </c>
      <c r="AB37" s="127" t="e">
        <f>F37-E37-VLOOKUP(B37, 'Пред.отч_разрез МО_стац'!B:AA, 5, FALSE)</f>
        <v>#N/A</v>
      </c>
      <c r="AC37" s="127" t="e">
        <f>H37-G37-VLOOKUP(B37, 'Пред.отч_разрез МО_стац'!B:AA, 7, FALSE)</f>
        <v>#N/A</v>
      </c>
      <c r="AD37" s="127" t="e">
        <f>J37-I37-VLOOKUP(B37, 'Пред.отч_разрез МО_стац'!B:AA, 9, FALSE)</f>
        <v>#N/A</v>
      </c>
      <c r="AE37" s="127" t="e">
        <f>L37-K37-VLOOKUP(B37, 'Пред.отч_разрез МО_стац'!B:AA, 11, FALSE)</f>
        <v>#N/A</v>
      </c>
      <c r="AF37" s="127" t="e">
        <f>N37-M37-VLOOKUP(B37, 'Пред.отч_разрез МО_стац'!B:AA, 13, FALSE)</f>
        <v>#N/A</v>
      </c>
      <c r="AG37" s="127" t="e">
        <f>P37-O37-VLOOKUP(B37, 'Пред.отч_разрез МО_стац'!B:AA, 15, FALSE)</f>
        <v>#N/A</v>
      </c>
      <c r="AH37" s="127" t="e">
        <f>R37-Q37-VLOOKUP(B37, 'Пред.отч_разрез МО_стац'!B:AA, 17, FALSE)</f>
        <v>#N/A</v>
      </c>
      <c r="AI37" s="127" t="e">
        <f>T37-S37-VLOOKUP(B37, 'Пред.отч_разрез МО_стац'!B:AA, 19, FALSE)</f>
        <v>#N/A</v>
      </c>
      <c r="AJ37" s="127" t="e">
        <f>V37-U37-VLOOKUP(B37, 'Пред.отч_разрез МО_стац'!B:AA, 21, FALSE)</f>
        <v>#N/A</v>
      </c>
      <c r="AK37" s="127" t="e">
        <f>X37-W37-VLOOKUP(B37, 'Пред.отч_разрез МО_стац'!B:AA, 23, FALSE)</f>
        <v>#N/A</v>
      </c>
    </row>
    <row r="38" spans="1:37" ht="15" customHeight="1" x14ac:dyDescent="0.25">
      <c r="A38" s="22">
        <v>32</v>
      </c>
      <c r="B38" s="22"/>
      <c r="C38" s="46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Z38" s="80">
        <f t="shared" si="1"/>
        <v>0</v>
      </c>
      <c r="AA38" s="127" t="e">
        <f>D38-C38-VLOOKUP(B38, 'Пред.отч_разрез МО_стац'!B:AA, 3, FALSE)</f>
        <v>#N/A</v>
      </c>
      <c r="AB38" s="127" t="e">
        <f>F38-E38-VLOOKUP(B38, 'Пред.отч_разрез МО_стац'!B:AA, 5, FALSE)</f>
        <v>#N/A</v>
      </c>
      <c r="AC38" s="127" t="e">
        <f>H38-G38-VLOOKUP(B38, 'Пред.отч_разрез МО_стац'!B:AA, 7, FALSE)</f>
        <v>#N/A</v>
      </c>
      <c r="AD38" s="127" t="e">
        <f>J38-I38-VLOOKUP(B38, 'Пред.отч_разрез МО_стац'!B:AA, 9, FALSE)</f>
        <v>#N/A</v>
      </c>
      <c r="AE38" s="127" t="e">
        <f>L38-K38-VLOOKUP(B38, 'Пред.отч_разрез МО_стац'!B:AA, 11, FALSE)</f>
        <v>#N/A</v>
      </c>
      <c r="AF38" s="127" t="e">
        <f>N38-M38-VLOOKUP(B38, 'Пред.отч_разрез МО_стац'!B:AA, 13, FALSE)</f>
        <v>#N/A</v>
      </c>
      <c r="AG38" s="127" t="e">
        <f>P38-O38-VLOOKUP(B38, 'Пред.отч_разрез МО_стац'!B:AA, 15, FALSE)</f>
        <v>#N/A</v>
      </c>
      <c r="AH38" s="127" t="e">
        <f>R38-Q38-VLOOKUP(B38, 'Пред.отч_разрез МО_стац'!B:AA, 17, FALSE)</f>
        <v>#N/A</v>
      </c>
      <c r="AI38" s="127" t="e">
        <f>T38-S38-VLOOKUP(B38, 'Пред.отч_разрез МО_стац'!B:AA, 19, FALSE)</f>
        <v>#N/A</v>
      </c>
      <c r="AJ38" s="127" t="e">
        <f>V38-U38-VLOOKUP(B38, 'Пред.отч_разрез МО_стац'!B:AA, 21, FALSE)</f>
        <v>#N/A</v>
      </c>
      <c r="AK38" s="127" t="e">
        <f>X38-W38-VLOOKUP(B38, 'Пред.отч_разрез МО_стац'!B:AA, 23, FALSE)</f>
        <v>#N/A</v>
      </c>
    </row>
    <row r="39" spans="1:37" ht="15" customHeight="1" x14ac:dyDescent="0.25">
      <c r="A39" s="22">
        <v>33</v>
      </c>
      <c r="B39" s="22"/>
      <c r="C39" s="46"/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Z39" s="80">
        <f t="shared" si="1"/>
        <v>0</v>
      </c>
      <c r="AA39" s="127" t="e">
        <f>D39-C39-VLOOKUP(B39, 'Пред.отч_разрез МО_стац'!B:AA, 3, FALSE)</f>
        <v>#N/A</v>
      </c>
      <c r="AB39" s="127" t="e">
        <f>F39-E39-VLOOKUP(B39, 'Пред.отч_разрез МО_стац'!B:AA, 5, FALSE)</f>
        <v>#N/A</v>
      </c>
      <c r="AC39" s="127" t="e">
        <f>H39-G39-VLOOKUP(B39, 'Пред.отч_разрез МО_стац'!B:AA, 7, FALSE)</f>
        <v>#N/A</v>
      </c>
      <c r="AD39" s="127" t="e">
        <f>J39-I39-VLOOKUP(B39, 'Пред.отч_разрез МО_стац'!B:AA, 9, FALSE)</f>
        <v>#N/A</v>
      </c>
      <c r="AE39" s="127" t="e">
        <f>L39-K39-VLOOKUP(B39, 'Пред.отч_разрез МО_стац'!B:AA, 11, FALSE)</f>
        <v>#N/A</v>
      </c>
      <c r="AF39" s="127" t="e">
        <f>N39-M39-VLOOKUP(B39, 'Пред.отч_разрез МО_стац'!B:AA, 13, FALSE)</f>
        <v>#N/A</v>
      </c>
      <c r="AG39" s="127" t="e">
        <f>P39-O39-VLOOKUP(B39, 'Пред.отч_разрез МО_стац'!B:AA, 15, FALSE)</f>
        <v>#N/A</v>
      </c>
      <c r="AH39" s="127" t="e">
        <f>R39-Q39-VLOOKUP(B39, 'Пред.отч_разрез МО_стац'!B:AA, 17, FALSE)</f>
        <v>#N/A</v>
      </c>
      <c r="AI39" s="127" t="e">
        <f>T39-S39-VLOOKUP(B39, 'Пред.отч_разрез МО_стац'!B:AA, 19, FALSE)</f>
        <v>#N/A</v>
      </c>
      <c r="AJ39" s="127" t="e">
        <f>V39-U39-VLOOKUP(B39, 'Пред.отч_разрез МО_стац'!B:AA, 21, FALSE)</f>
        <v>#N/A</v>
      </c>
      <c r="AK39" s="127" t="e">
        <f>X39-W39-VLOOKUP(B39, 'Пред.отч_разрез МО_стац'!B:AA, 23, FALSE)</f>
        <v>#N/A</v>
      </c>
    </row>
    <row r="40" spans="1:37" ht="15" customHeight="1" x14ac:dyDescent="0.25">
      <c r="A40" s="22">
        <v>34</v>
      </c>
      <c r="B40" s="22"/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Z40" s="80">
        <f t="shared" si="1"/>
        <v>0</v>
      </c>
      <c r="AA40" s="127" t="e">
        <f>D40-C40-VLOOKUP(B40, 'Пред.отч_разрез МО_стац'!B:AA, 3, FALSE)</f>
        <v>#N/A</v>
      </c>
      <c r="AB40" s="127" t="e">
        <f>F40-E40-VLOOKUP(B40, 'Пред.отч_разрез МО_стац'!B:AA, 5, FALSE)</f>
        <v>#N/A</v>
      </c>
      <c r="AC40" s="127" t="e">
        <f>H40-G40-VLOOKUP(B40, 'Пред.отч_разрез МО_стац'!B:AA, 7, FALSE)</f>
        <v>#N/A</v>
      </c>
      <c r="AD40" s="127" t="e">
        <f>J40-I40-VLOOKUP(B40, 'Пред.отч_разрез МО_стац'!B:AA, 9, FALSE)</f>
        <v>#N/A</v>
      </c>
      <c r="AE40" s="127" t="e">
        <f>L40-K40-VLOOKUP(B40, 'Пред.отч_разрез МО_стац'!B:AA, 11, FALSE)</f>
        <v>#N/A</v>
      </c>
      <c r="AF40" s="127" t="e">
        <f>N40-M40-VLOOKUP(B40, 'Пред.отч_разрез МО_стац'!B:AA, 13, FALSE)</f>
        <v>#N/A</v>
      </c>
      <c r="AG40" s="127" t="e">
        <f>P40-O40-VLOOKUP(B40, 'Пред.отч_разрез МО_стац'!B:AA, 15, FALSE)</f>
        <v>#N/A</v>
      </c>
      <c r="AH40" s="127" t="e">
        <f>R40-Q40-VLOOKUP(B40, 'Пред.отч_разрез МО_стац'!B:AA, 17, FALSE)</f>
        <v>#N/A</v>
      </c>
      <c r="AI40" s="127" t="e">
        <f>T40-S40-VLOOKUP(B40, 'Пред.отч_разрез МО_стац'!B:AA, 19, FALSE)</f>
        <v>#N/A</v>
      </c>
      <c r="AJ40" s="127" t="e">
        <f>V40-U40-VLOOKUP(B40, 'Пред.отч_разрез МО_стац'!B:AA, 21, FALSE)</f>
        <v>#N/A</v>
      </c>
      <c r="AK40" s="127" t="e">
        <f>X40-W40-VLOOKUP(B40, 'Пред.отч_разрез МО_стац'!B:AA, 23, FALSE)</f>
        <v>#N/A</v>
      </c>
    </row>
    <row r="41" spans="1:37" ht="15" customHeight="1" x14ac:dyDescent="0.25">
      <c r="A41" s="22">
        <v>35</v>
      </c>
      <c r="B41" s="22"/>
      <c r="C41" s="46"/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Z41" s="80">
        <f t="shared" si="1"/>
        <v>0</v>
      </c>
      <c r="AA41" s="127" t="e">
        <f>D41-C41-VLOOKUP(B41, 'Пред.отч_разрез МО_стац'!B:AA, 3, FALSE)</f>
        <v>#N/A</v>
      </c>
      <c r="AB41" s="127" t="e">
        <f>F41-E41-VLOOKUP(B41, 'Пред.отч_разрез МО_стац'!B:AA, 5, FALSE)</f>
        <v>#N/A</v>
      </c>
      <c r="AC41" s="127" t="e">
        <f>H41-G41-VLOOKUP(B41, 'Пред.отч_разрез МО_стац'!B:AA, 7, FALSE)</f>
        <v>#N/A</v>
      </c>
      <c r="AD41" s="127" t="e">
        <f>J41-I41-VLOOKUP(B41, 'Пред.отч_разрез МО_стац'!B:AA, 9, FALSE)</f>
        <v>#N/A</v>
      </c>
      <c r="AE41" s="127" t="e">
        <f>L41-K41-VLOOKUP(B41, 'Пред.отч_разрез МО_стац'!B:AA, 11, FALSE)</f>
        <v>#N/A</v>
      </c>
      <c r="AF41" s="127" t="e">
        <f>N41-M41-VLOOKUP(B41, 'Пред.отч_разрез МО_стац'!B:AA, 13, FALSE)</f>
        <v>#N/A</v>
      </c>
      <c r="AG41" s="127" t="e">
        <f>P41-O41-VLOOKUP(B41, 'Пред.отч_разрез МО_стац'!B:AA, 15, FALSE)</f>
        <v>#N/A</v>
      </c>
      <c r="AH41" s="127" t="e">
        <f>R41-Q41-VLOOKUP(B41, 'Пред.отч_разрез МО_стац'!B:AA, 17, FALSE)</f>
        <v>#N/A</v>
      </c>
      <c r="AI41" s="127" t="e">
        <f>T41-S41-VLOOKUP(B41, 'Пред.отч_разрез МО_стац'!B:AA, 19, FALSE)</f>
        <v>#N/A</v>
      </c>
      <c r="AJ41" s="127" t="e">
        <f>V41-U41-VLOOKUP(B41, 'Пред.отч_разрез МО_стац'!B:AA, 21, FALSE)</f>
        <v>#N/A</v>
      </c>
      <c r="AK41" s="127" t="e">
        <f>X41-W41-VLOOKUP(B41, 'Пред.отч_разрез МО_стац'!B:AA, 23, FALSE)</f>
        <v>#N/A</v>
      </c>
    </row>
    <row r="42" spans="1:37" ht="15" customHeight="1" x14ac:dyDescent="0.25">
      <c r="A42" s="22">
        <v>36</v>
      </c>
      <c r="B42" s="22"/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Z42" s="80">
        <f t="shared" si="1"/>
        <v>0</v>
      </c>
      <c r="AA42" s="127" t="e">
        <f>D42-C42-VLOOKUP(B42, 'Пред.отч_разрез МО_стац'!B:AA, 3, FALSE)</f>
        <v>#N/A</v>
      </c>
      <c r="AB42" s="127" t="e">
        <f>F42-E42-VLOOKUP(B42, 'Пред.отч_разрез МО_стац'!B:AA, 5, FALSE)</f>
        <v>#N/A</v>
      </c>
      <c r="AC42" s="127" t="e">
        <f>H42-G42-VLOOKUP(B42, 'Пред.отч_разрез МО_стац'!B:AA, 7, FALSE)</f>
        <v>#N/A</v>
      </c>
      <c r="AD42" s="127" t="e">
        <f>J42-I42-VLOOKUP(B42, 'Пред.отч_разрез МО_стац'!B:AA, 9, FALSE)</f>
        <v>#N/A</v>
      </c>
      <c r="AE42" s="127" t="e">
        <f>L42-K42-VLOOKUP(B42, 'Пред.отч_разрез МО_стац'!B:AA, 11, FALSE)</f>
        <v>#N/A</v>
      </c>
      <c r="AF42" s="127" t="e">
        <f>N42-M42-VLOOKUP(B42, 'Пред.отч_разрез МО_стац'!B:AA, 13, FALSE)</f>
        <v>#N/A</v>
      </c>
      <c r="AG42" s="127" t="e">
        <f>P42-O42-VLOOKUP(B42, 'Пред.отч_разрез МО_стац'!B:AA, 15, FALSE)</f>
        <v>#N/A</v>
      </c>
      <c r="AH42" s="127" t="e">
        <f>R42-Q42-VLOOKUP(B42, 'Пред.отч_разрез МО_стац'!B:AA, 17, FALSE)</f>
        <v>#N/A</v>
      </c>
      <c r="AI42" s="127" t="e">
        <f>T42-S42-VLOOKUP(B42, 'Пред.отч_разрез МО_стац'!B:AA, 19, FALSE)</f>
        <v>#N/A</v>
      </c>
      <c r="AJ42" s="127" t="e">
        <f>V42-U42-VLOOKUP(B42, 'Пред.отч_разрез МО_стац'!B:AA, 21, FALSE)</f>
        <v>#N/A</v>
      </c>
      <c r="AK42" s="127" t="e">
        <f>X42-W42-VLOOKUP(B42, 'Пред.отч_разрез МО_стац'!B:AA, 23, FALSE)</f>
        <v>#N/A</v>
      </c>
    </row>
    <row r="43" spans="1:37" ht="15" customHeight="1" x14ac:dyDescent="0.25">
      <c r="A43" s="22">
        <v>37</v>
      </c>
      <c r="B43" s="22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Z43" s="80">
        <f t="shared" si="1"/>
        <v>0</v>
      </c>
      <c r="AA43" s="127" t="e">
        <f>D43-C43-VLOOKUP(B43, 'Пред.отч_разрез МО_стац'!B:AA, 3, FALSE)</f>
        <v>#N/A</v>
      </c>
      <c r="AB43" s="127" t="e">
        <f>F43-E43-VLOOKUP(B43, 'Пред.отч_разрез МО_стац'!B:AA, 5, FALSE)</f>
        <v>#N/A</v>
      </c>
      <c r="AC43" s="127" t="e">
        <f>H43-G43-VLOOKUP(B43, 'Пред.отч_разрез МО_стац'!B:AA, 7, FALSE)</f>
        <v>#N/A</v>
      </c>
      <c r="AD43" s="127" t="e">
        <f>J43-I43-VLOOKUP(B43, 'Пред.отч_разрез МО_стац'!B:AA, 9, FALSE)</f>
        <v>#N/A</v>
      </c>
      <c r="AE43" s="127" t="e">
        <f>L43-K43-VLOOKUP(B43, 'Пред.отч_разрез МО_стац'!B:AA, 11, FALSE)</f>
        <v>#N/A</v>
      </c>
      <c r="AF43" s="127" t="e">
        <f>N43-M43-VLOOKUP(B43, 'Пред.отч_разрез МО_стац'!B:AA, 13, FALSE)</f>
        <v>#N/A</v>
      </c>
      <c r="AG43" s="127" t="e">
        <f>P43-O43-VLOOKUP(B43, 'Пред.отч_разрез МО_стац'!B:AA, 15, FALSE)</f>
        <v>#N/A</v>
      </c>
      <c r="AH43" s="127" t="e">
        <f>R43-Q43-VLOOKUP(B43, 'Пред.отч_разрез МО_стац'!B:AA, 17, FALSE)</f>
        <v>#N/A</v>
      </c>
      <c r="AI43" s="127" t="e">
        <f>T43-S43-VLOOKUP(B43, 'Пред.отч_разрез МО_стац'!B:AA, 19, FALSE)</f>
        <v>#N/A</v>
      </c>
      <c r="AJ43" s="127" t="e">
        <f>V43-U43-VLOOKUP(B43, 'Пред.отч_разрез МО_стац'!B:AA, 21, FALSE)</f>
        <v>#N/A</v>
      </c>
      <c r="AK43" s="127" t="e">
        <f>X43-W43-VLOOKUP(B43, 'Пред.отч_разрез МО_стац'!B:AA, 23, FALSE)</f>
        <v>#N/A</v>
      </c>
    </row>
    <row r="44" spans="1:37" ht="15" customHeight="1" x14ac:dyDescent="0.25">
      <c r="A44" s="22">
        <v>38</v>
      </c>
      <c r="B44" s="22"/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Z44" s="80">
        <f t="shared" si="1"/>
        <v>0</v>
      </c>
      <c r="AA44" s="127" t="e">
        <f>D44-C44-VLOOKUP(B44, 'Пред.отч_разрез МО_стац'!B:AA, 3, FALSE)</f>
        <v>#N/A</v>
      </c>
      <c r="AB44" s="127" t="e">
        <f>F44-E44-VLOOKUP(B44, 'Пред.отч_разрез МО_стац'!B:AA, 5, FALSE)</f>
        <v>#N/A</v>
      </c>
      <c r="AC44" s="127" t="e">
        <f>H44-G44-VLOOKUP(B44, 'Пред.отч_разрез МО_стац'!B:AA, 7, FALSE)</f>
        <v>#N/A</v>
      </c>
      <c r="AD44" s="127" t="e">
        <f>J44-I44-VLOOKUP(B44, 'Пред.отч_разрез МО_стац'!B:AA, 9, FALSE)</f>
        <v>#N/A</v>
      </c>
      <c r="AE44" s="127" t="e">
        <f>L44-K44-VLOOKUP(B44, 'Пред.отч_разрез МО_стац'!B:AA, 11, FALSE)</f>
        <v>#N/A</v>
      </c>
      <c r="AF44" s="127" t="e">
        <f>N44-M44-VLOOKUP(B44, 'Пред.отч_разрез МО_стац'!B:AA, 13, FALSE)</f>
        <v>#N/A</v>
      </c>
      <c r="AG44" s="127" t="e">
        <f>P44-O44-VLOOKUP(B44, 'Пред.отч_разрез МО_стац'!B:AA, 15, FALSE)</f>
        <v>#N/A</v>
      </c>
      <c r="AH44" s="127" t="e">
        <f>R44-Q44-VLOOKUP(B44, 'Пред.отч_разрез МО_стац'!B:AA, 17, FALSE)</f>
        <v>#N/A</v>
      </c>
      <c r="AI44" s="127" t="e">
        <f>T44-S44-VLOOKUP(B44, 'Пред.отч_разрез МО_стац'!B:AA, 19, FALSE)</f>
        <v>#N/A</v>
      </c>
      <c r="AJ44" s="127" t="e">
        <f>V44-U44-VLOOKUP(B44, 'Пред.отч_разрез МО_стац'!B:AA, 21, FALSE)</f>
        <v>#N/A</v>
      </c>
      <c r="AK44" s="127" t="e">
        <f>X44-W44-VLOOKUP(B44, 'Пред.отч_разрез МО_стац'!B:AA, 23, FALSE)</f>
        <v>#N/A</v>
      </c>
    </row>
    <row r="45" spans="1:37" ht="15" customHeight="1" x14ac:dyDescent="0.25">
      <c r="A45" s="22">
        <v>39</v>
      </c>
      <c r="B45" s="22"/>
      <c r="C45" s="46"/>
      <c r="D45" s="46"/>
      <c r="E45" s="46"/>
      <c r="F45" s="46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Z45" s="80">
        <f t="shared" si="1"/>
        <v>0</v>
      </c>
      <c r="AA45" s="127" t="e">
        <f>D45-C45-VLOOKUP(B45, 'Пред.отч_разрез МО_стац'!B:AA, 3, FALSE)</f>
        <v>#N/A</v>
      </c>
      <c r="AB45" s="127" t="e">
        <f>F45-E45-VLOOKUP(B45, 'Пред.отч_разрез МО_стац'!B:AA, 5, FALSE)</f>
        <v>#N/A</v>
      </c>
      <c r="AC45" s="127" t="e">
        <f>H45-G45-VLOOKUP(B45, 'Пред.отч_разрез МО_стац'!B:AA, 7, FALSE)</f>
        <v>#N/A</v>
      </c>
      <c r="AD45" s="127" t="e">
        <f>J45-I45-VLOOKUP(B45, 'Пред.отч_разрез МО_стац'!B:AA, 9, FALSE)</f>
        <v>#N/A</v>
      </c>
      <c r="AE45" s="127" t="e">
        <f>L45-K45-VLOOKUP(B45, 'Пред.отч_разрез МО_стац'!B:AA, 11, FALSE)</f>
        <v>#N/A</v>
      </c>
      <c r="AF45" s="127" t="e">
        <f>N45-M45-VLOOKUP(B45, 'Пред.отч_разрез МО_стац'!B:AA, 13, FALSE)</f>
        <v>#N/A</v>
      </c>
      <c r="AG45" s="127" t="e">
        <f>P45-O45-VLOOKUP(B45, 'Пред.отч_разрез МО_стац'!B:AA, 15, FALSE)</f>
        <v>#N/A</v>
      </c>
      <c r="AH45" s="127" t="e">
        <f>R45-Q45-VLOOKUP(B45, 'Пред.отч_разрез МО_стац'!B:AA, 17, FALSE)</f>
        <v>#N/A</v>
      </c>
      <c r="AI45" s="127" t="e">
        <f>T45-S45-VLOOKUP(B45, 'Пред.отч_разрез МО_стац'!B:AA, 19, FALSE)</f>
        <v>#N/A</v>
      </c>
      <c r="AJ45" s="127" t="e">
        <f>V45-U45-VLOOKUP(B45, 'Пред.отч_разрез МО_стац'!B:AA, 21, FALSE)</f>
        <v>#N/A</v>
      </c>
      <c r="AK45" s="127" t="e">
        <f>X45-W45-VLOOKUP(B45, 'Пред.отч_разрез МО_стац'!B:AA, 23, FALSE)</f>
        <v>#N/A</v>
      </c>
    </row>
    <row r="46" spans="1:37" ht="15" customHeight="1" x14ac:dyDescent="0.25">
      <c r="A46" s="22">
        <v>40</v>
      </c>
      <c r="B46" s="22"/>
      <c r="C46" s="46"/>
      <c r="D46" s="46"/>
      <c r="E46" s="46"/>
      <c r="F46" s="46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Z46" s="80">
        <f t="shared" si="1"/>
        <v>0</v>
      </c>
      <c r="AA46" s="127" t="e">
        <f>D46-C46-VLOOKUP(B46, 'Пред.отч_разрез МО_стац'!B:AA, 3, FALSE)</f>
        <v>#N/A</v>
      </c>
      <c r="AB46" s="127" t="e">
        <f>F46-E46-VLOOKUP(B46, 'Пред.отч_разрез МО_стац'!B:AA, 5, FALSE)</f>
        <v>#N/A</v>
      </c>
      <c r="AC46" s="127" t="e">
        <f>H46-G46-VLOOKUP(B46, 'Пред.отч_разрез МО_стац'!B:AA, 7, FALSE)</f>
        <v>#N/A</v>
      </c>
      <c r="AD46" s="127" t="e">
        <f>J46-I46-VLOOKUP(B46, 'Пред.отч_разрез МО_стац'!B:AA, 9, FALSE)</f>
        <v>#N/A</v>
      </c>
      <c r="AE46" s="127" t="e">
        <f>L46-K46-VLOOKUP(B46, 'Пред.отч_разрез МО_стац'!B:AA, 11, FALSE)</f>
        <v>#N/A</v>
      </c>
      <c r="AF46" s="127" t="e">
        <f>N46-M46-VLOOKUP(B46, 'Пред.отч_разрез МО_стац'!B:AA, 13, FALSE)</f>
        <v>#N/A</v>
      </c>
      <c r="AG46" s="127" t="e">
        <f>P46-O46-VLOOKUP(B46, 'Пред.отч_разрез МО_стац'!B:AA, 15, FALSE)</f>
        <v>#N/A</v>
      </c>
      <c r="AH46" s="127" t="e">
        <f>R46-Q46-VLOOKUP(B46, 'Пред.отч_разрез МО_стац'!B:AA, 17, FALSE)</f>
        <v>#N/A</v>
      </c>
      <c r="AI46" s="127" t="e">
        <f>T46-S46-VLOOKUP(B46, 'Пред.отч_разрез МО_стац'!B:AA, 19, FALSE)</f>
        <v>#N/A</v>
      </c>
      <c r="AJ46" s="127" t="e">
        <f>V46-U46-VLOOKUP(B46, 'Пред.отч_разрез МО_стац'!B:AA, 21, FALSE)</f>
        <v>#N/A</v>
      </c>
      <c r="AK46" s="127" t="e">
        <f>X46-W46-VLOOKUP(B46, 'Пред.отч_разрез МО_стац'!B:AA, 23, FALSE)</f>
        <v>#N/A</v>
      </c>
    </row>
    <row r="47" spans="1:37" ht="15" customHeight="1" x14ac:dyDescent="0.25">
      <c r="A47" s="22">
        <v>41</v>
      </c>
      <c r="B47" s="22"/>
      <c r="C47" s="46"/>
      <c r="D47" s="46"/>
      <c r="E47" s="46"/>
      <c r="F47" s="46"/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Z47" s="80">
        <f t="shared" si="1"/>
        <v>0</v>
      </c>
      <c r="AA47" s="127" t="e">
        <f>D47-C47-VLOOKUP(B47, 'Пред.отч_разрез МО_стац'!B:AA, 3, FALSE)</f>
        <v>#N/A</v>
      </c>
      <c r="AB47" s="127" t="e">
        <f>F47-E47-VLOOKUP(B47, 'Пред.отч_разрез МО_стац'!B:AA, 5, FALSE)</f>
        <v>#N/A</v>
      </c>
      <c r="AC47" s="127" t="e">
        <f>H47-G47-VLOOKUP(B47, 'Пред.отч_разрез МО_стац'!B:AA, 7, FALSE)</f>
        <v>#N/A</v>
      </c>
      <c r="AD47" s="127" t="e">
        <f>J47-I47-VLOOKUP(B47, 'Пред.отч_разрез МО_стац'!B:AA, 9, FALSE)</f>
        <v>#N/A</v>
      </c>
      <c r="AE47" s="127" t="e">
        <f>L47-K47-VLOOKUP(B47, 'Пред.отч_разрез МО_стац'!B:AA, 11, FALSE)</f>
        <v>#N/A</v>
      </c>
      <c r="AF47" s="127" t="e">
        <f>N47-M47-VLOOKUP(B47, 'Пред.отч_разрез МО_стац'!B:AA, 13, FALSE)</f>
        <v>#N/A</v>
      </c>
      <c r="AG47" s="127" t="e">
        <f>P47-O47-VLOOKUP(B47, 'Пред.отч_разрез МО_стац'!B:AA, 15, FALSE)</f>
        <v>#N/A</v>
      </c>
      <c r="AH47" s="127" t="e">
        <f>R47-Q47-VLOOKUP(B47, 'Пред.отч_разрез МО_стац'!B:AA, 17, FALSE)</f>
        <v>#N/A</v>
      </c>
      <c r="AI47" s="127" t="e">
        <f>T47-S47-VLOOKUP(B47, 'Пред.отч_разрез МО_стац'!B:AA, 19, FALSE)</f>
        <v>#N/A</v>
      </c>
      <c r="AJ47" s="127" t="e">
        <f>V47-U47-VLOOKUP(B47, 'Пред.отч_разрез МО_стац'!B:AA, 21, FALSE)</f>
        <v>#N/A</v>
      </c>
      <c r="AK47" s="127" t="e">
        <f>X47-W47-VLOOKUP(B47, 'Пред.отч_разрез МО_стац'!B:AA, 23, FALSE)</f>
        <v>#N/A</v>
      </c>
    </row>
    <row r="48" spans="1:37" ht="15" customHeight="1" x14ac:dyDescent="0.25">
      <c r="A48" s="22">
        <v>42</v>
      </c>
      <c r="B48" s="22"/>
      <c r="C48" s="46"/>
      <c r="D48" s="46"/>
      <c r="E48" s="46"/>
      <c r="F48" s="46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Z48" s="80">
        <f t="shared" si="1"/>
        <v>0</v>
      </c>
      <c r="AA48" s="127" t="e">
        <f>D48-C48-VLOOKUP(B48, 'Пред.отч_разрез МО_стац'!B:AA, 3, FALSE)</f>
        <v>#N/A</v>
      </c>
      <c r="AB48" s="127" t="e">
        <f>F48-E48-VLOOKUP(B48, 'Пред.отч_разрез МО_стац'!B:AA, 5, FALSE)</f>
        <v>#N/A</v>
      </c>
      <c r="AC48" s="127" t="e">
        <f>H48-G48-VLOOKUP(B48, 'Пред.отч_разрез МО_стац'!B:AA, 7, FALSE)</f>
        <v>#N/A</v>
      </c>
      <c r="AD48" s="127" t="e">
        <f>J48-I48-VLOOKUP(B48, 'Пред.отч_разрез МО_стац'!B:AA, 9, FALSE)</f>
        <v>#N/A</v>
      </c>
      <c r="AE48" s="127" t="e">
        <f>L48-K48-VLOOKUP(B48, 'Пред.отч_разрез МО_стац'!B:AA, 11, FALSE)</f>
        <v>#N/A</v>
      </c>
      <c r="AF48" s="127" t="e">
        <f>N48-M48-VLOOKUP(B48, 'Пред.отч_разрез МО_стац'!B:AA, 13, FALSE)</f>
        <v>#N/A</v>
      </c>
      <c r="AG48" s="127" t="e">
        <f>P48-O48-VLOOKUP(B48, 'Пред.отч_разрез МО_стац'!B:AA, 15, FALSE)</f>
        <v>#N/A</v>
      </c>
      <c r="AH48" s="127" t="e">
        <f>R48-Q48-VLOOKUP(B48, 'Пред.отч_разрез МО_стац'!B:AA, 17, FALSE)</f>
        <v>#N/A</v>
      </c>
      <c r="AI48" s="127" t="e">
        <f>T48-S48-VLOOKUP(B48, 'Пред.отч_разрез МО_стац'!B:AA, 19, FALSE)</f>
        <v>#N/A</v>
      </c>
      <c r="AJ48" s="127" t="e">
        <f>V48-U48-VLOOKUP(B48, 'Пред.отч_разрез МО_стац'!B:AA, 21, FALSE)</f>
        <v>#N/A</v>
      </c>
      <c r="AK48" s="127" t="e">
        <f>X48-W48-VLOOKUP(B48, 'Пред.отч_разрез МО_стац'!B:AA, 23, FALSE)</f>
        <v>#N/A</v>
      </c>
    </row>
    <row r="49" spans="1:37" ht="15" customHeight="1" x14ac:dyDescent="0.25">
      <c r="A49" s="22">
        <v>43</v>
      </c>
      <c r="B49" s="22"/>
      <c r="C49" s="46"/>
      <c r="D49" s="46"/>
      <c r="E49" s="46"/>
      <c r="F49" s="46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Z49" s="80">
        <f t="shared" si="1"/>
        <v>0</v>
      </c>
      <c r="AA49" s="127" t="e">
        <f>D49-C49-VLOOKUP(B49, 'Пред.отч_разрез МО_стац'!B:AA, 3, FALSE)</f>
        <v>#N/A</v>
      </c>
      <c r="AB49" s="127" t="e">
        <f>F49-E49-VLOOKUP(B49, 'Пред.отч_разрез МО_стац'!B:AA, 5, FALSE)</f>
        <v>#N/A</v>
      </c>
      <c r="AC49" s="127" t="e">
        <f>H49-G49-VLOOKUP(B49, 'Пред.отч_разрез МО_стац'!B:AA, 7, FALSE)</f>
        <v>#N/A</v>
      </c>
      <c r="AD49" s="127" t="e">
        <f>J49-I49-VLOOKUP(B49, 'Пред.отч_разрез МО_стац'!B:AA, 9, FALSE)</f>
        <v>#N/A</v>
      </c>
      <c r="AE49" s="127" t="e">
        <f>L49-K49-VLOOKUP(B49, 'Пред.отч_разрез МО_стац'!B:AA, 11, FALSE)</f>
        <v>#N/A</v>
      </c>
      <c r="AF49" s="127" t="e">
        <f>N49-M49-VLOOKUP(B49, 'Пред.отч_разрез МО_стац'!B:AA, 13, FALSE)</f>
        <v>#N/A</v>
      </c>
      <c r="AG49" s="127" t="e">
        <f>P49-O49-VLOOKUP(B49, 'Пред.отч_разрез МО_стац'!B:AA, 15, FALSE)</f>
        <v>#N/A</v>
      </c>
      <c r="AH49" s="127" t="e">
        <f>R49-Q49-VLOOKUP(B49, 'Пред.отч_разрез МО_стац'!B:AA, 17, FALSE)</f>
        <v>#N/A</v>
      </c>
      <c r="AI49" s="127" t="e">
        <f>T49-S49-VLOOKUP(B49, 'Пред.отч_разрез МО_стац'!B:AA, 19, FALSE)</f>
        <v>#N/A</v>
      </c>
      <c r="AJ49" s="127" t="e">
        <f>V49-U49-VLOOKUP(B49, 'Пред.отч_разрез МО_стац'!B:AA, 21, FALSE)</f>
        <v>#N/A</v>
      </c>
      <c r="AK49" s="127" t="e">
        <f>X49-W49-VLOOKUP(B49, 'Пред.отч_разрез МО_стац'!B:AA, 23, FALSE)</f>
        <v>#N/A</v>
      </c>
    </row>
    <row r="50" spans="1:37" ht="15" customHeight="1" x14ac:dyDescent="0.25">
      <c r="A50" s="22">
        <v>44</v>
      </c>
      <c r="B50" s="22"/>
      <c r="C50" s="46"/>
      <c r="D50" s="46"/>
      <c r="E50" s="46"/>
      <c r="F50" s="46"/>
      <c r="G50" s="46"/>
      <c r="H50" s="46"/>
      <c r="I50" s="46"/>
      <c r="J50" s="46"/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Z50" s="80">
        <f t="shared" si="1"/>
        <v>0</v>
      </c>
      <c r="AA50" s="127" t="e">
        <f>D50-C50-VLOOKUP(B50, 'Пред.отч_разрез МО_стац'!B:AA, 3, FALSE)</f>
        <v>#N/A</v>
      </c>
      <c r="AB50" s="127" t="e">
        <f>F50-E50-VLOOKUP(B50, 'Пред.отч_разрез МО_стац'!B:AA, 5, FALSE)</f>
        <v>#N/A</v>
      </c>
      <c r="AC50" s="127" t="e">
        <f>H50-G50-VLOOKUP(B50, 'Пред.отч_разрез МО_стац'!B:AA, 7, FALSE)</f>
        <v>#N/A</v>
      </c>
      <c r="AD50" s="127" t="e">
        <f>J50-I50-VLOOKUP(B50, 'Пред.отч_разрез МО_стац'!B:AA, 9, FALSE)</f>
        <v>#N/A</v>
      </c>
      <c r="AE50" s="127" t="e">
        <f>L50-K50-VLOOKUP(B50, 'Пред.отч_разрез МО_стац'!B:AA, 11, FALSE)</f>
        <v>#N/A</v>
      </c>
      <c r="AF50" s="127" t="e">
        <f>N50-M50-VLOOKUP(B50, 'Пред.отч_разрез МО_стац'!B:AA, 13, FALSE)</f>
        <v>#N/A</v>
      </c>
      <c r="AG50" s="127" t="e">
        <f>P50-O50-VLOOKUP(B50, 'Пред.отч_разрез МО_стац'!B:AA, 15, FALSE)</f>
        <v>#N/A</v>
      </c>
      <c r="AH50" s="127" t="e">
        <f>R50-Q50-VLOOKUP(B50, 'Пред.отч_разрез МО_стац'!B:AA, 17, FALSE)</f>
        <v>#N/A</v>
      </c>
      <c r="AI50" s="127" t="e">
        <f>T50-S50-VLOOKUP(B50, 'Пред.отч_разрез МО_стац'!B:AA, 19, FALSE)</f>
        <v>#N/A</v>
      </c>
      <c r="AJ50" s="127" t="e">
        <f>V50-U50-VLOOKUP(B50, 'Пред.отч_разрез МО_стац'!B:AA, 21, FALSE)</f>
        <v>#N/A</v>
      </c>
      <c r="AK50" s="127" t="e">
        <f>X50-W50-VLOOKUP(B50, 'Пред.отч_разрез МО_стац'!B:AA, 23, FALSE)</f>
        <v>#N/A</v>
      </c>
    </row>
    <row r="51" spans="1:37" ht="15" customHeight="1" x14ac:dyDescent="0.25">
      <c r="A51" s="22">
        <v>45</v>
      </c>
      <c r="B51" s="22"/>
      <c r="C51" s="46"/>
      <c r="D51" s="46"/>
      <c r="E51" s="46"/>
      <c r="F51" s="46"/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Z51" s="80">
        <f t="shared" si="1"/>
        <v>0</v>
      </c>
      <c r="AA51" s="127" t="e">
        <f>D51-C51-VLOOKUP(B51, 'Пред.отч_разрез МО_стац'!B:AA, 3, FALSE)</f>
        <v>#N/A</v>
      </c>
      <c r="AB51" s="127" t="e">
        <f>F51-E51-VLOOKUP(B51, 'Пред.отч_разрез МО_стац'!B:AA, 5, FALSE)</f>
        <v>#N/A</v>
      </c>
      <c r="AC51" s="127" t="e">
        <f>H51-G51-VLOOKUP(B51, 'Пред.отч_разрез МО_стац'!B:AA, 7, FALSE)</f>
        <v>#N/A</v>
      </c>
      <c r="AD51" s="127" t="e">
        <f>J51-I51-VLOOKUP(B51, 'Пред.отч_разрез МО_стац'!B:AA, 9, FALSE)</f>
        <v>#N/A</v>
      </c>
      <c r="AE51" s="127" t="e">
        <f>L51-K51-VLOOKUP(B51, 'Пред.отч_разрез МО_стац'!B:AA, 11, FALSE)</f>
        <v>#N/A</v>
      </c>
      <c r="AF51" s="127" t="e">
        <f>N51-M51-VLOOKUP(B51, 'Пред.отч_разрез МО_стац'!B:AA, 13, FALSE)</f>
        <v>#N/A</v>
      </c>
      <c r="AG51" s="127" t="e">
        <f>P51-O51-VLOOKUP(B51, 'Пред.отч_разрез МО_стац'!B:AA, 15, FALSE)</f>
        <v>#N/A</v>
      </c>
      <c r="AH51" s="127" t="e">
        <f>R51-Q51-VLOOKUP(B51, 'Пред.отч_разрез МО_стац'!B:AA, 17, FALSE)</f>
        <v>#N/A</v>
      </c>
      <c r="AI51" s="127" t="e">
        <f>T51-S51-VLOOKUP(B51, 'Пред.отч_разрез МО_стац'!B:AA, 19, FALSE)</f>
        <v>#N/A</v>
      </c>
      <c r="AJ51" s="127" t="e">
        <f>V51-U51-VLOOKUP(B51, 'Пред.отч_разрез МО_стац'!B:AA, 21, FALSE)</f>
        <v>#N/A</v>
      </c>
      <c r="AK51" s="127" t="e">
        <f>X51-W51-VLOOKUP(B51, 'Пред.отч_разрез МО_стац'!B:AA, 23, FALSE)</f>
        <v>#N/A</v>
      </c>
    </row>
    <row r="52" spans="1:37" ht="15" customHeight="1" x14ac:dyDescent="0.25">
      <c r="A52" s="22">
        <v>46</v>
      </c>
      <c r="B52" s="22"/>
      <c r="C52" s="46"/>
      <c r="D52" s="46"/>
      <c r="E52" s="46"/>
      <c r="F52" s="46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Z52" s="80">
        <f t="shared" si="1"/>
        <v>0</v>
      </c>
      <c r="AA52" s="127" t="e">
        <f>D52-C52-VLOOKUP(B52, 'Пред.отч_разрез МО_стац'!B:AA, 3, FALSE)</f>
        <v>#N/A</v>
      </c>
      <c r="AB52" s="127" t="e">
        <f>F52-E52-VLOOKUP(B52, 'Пред.отч_разрез МО_стац'!B:AA, 5, FALSE)</f>
        <v>#N/A</v>
      </c>
      <c r="AC52" s="127" t="e">
        <f>H52-G52-VLOOKUP(B52, 'Пред.отч_разрез МО_стац'!B:AA, 7, FALSE)</f>
        <v>#N/A</v>
      </c>
      <c r="AD52" s="127" t="e">
        <f>J52-I52-VLOOKUP(B52, 'Пред.отч_разрез МО_стац'!B:AA, 9, FALSE)</f>
        <v>#N/A</v>
      </c>
      <c r="AE52" s="127" t="e">
        <f>L52-K52-VLOOKUP(B52, 'Пред.отч_разрез МО_стац'!B:AA, 11, FALSE)</f>
        <v>#N/A</v>
      </c>
      <c r="AF52" s="127" t="e">
        <f>N52-M52-VLOOKUP(B52, 'Пред.отч_разрез МО_стац'!B:AA, 13, FALSE)</f>
        <v>#N/A</v>
      </c>
      <c r="AG52" s="127" t="e">
        <f>P52-O52-VLOOKUP(B52, 'Пред.отч_разрез МО_стац'!B:AA, 15, FALSE)</f>
        <v>#N/A</v>
      </c>
      <c r="AH52" s="127" t="e">
        <f>R52-Q52-VLOOKUP(B52, 'Пред.отч_разрез МО_стац'!B:AA, 17, FALSE)</f>
        <v>#N/A</v>
      </c>
      <c r="AI52" s="127" t="e">
        <f>T52-S52-VLOOKUP(B52, 'Пред.отч_разрез МО_стац'!B:AA, 19, FALSE)</f>
        <v>#N/A</v>
      </c>
      <c r="AJ52" s="127" t="e">
        <f>V52-U52-VLOOKUP(B52, 'Пред.отч_разрез МО_стац'!B:AA, 21, FALSE)</f>
        <v>#N/A</v>
      </c>
      <c r="AK52" s="127" t="e">
        <f>X52-W52-VLOOKUP(B52, 'Пред.отч_разрез МО_стац'!B:AA, 23, FALSE)</f>
        <v>#N/A</v>
      </c>
    </row>
    <row r="53" spans="1:37" ht="15" customHeight="1" x14ac:dyDescent="0.25">
      <c r="A53" s="22">
        <v>47</v>
      </c>
      <c r="B53" s="22"/>
      <c r="C53" s="46"/>
      <c r="D53" s="46"/>
      <c r="E53" s="46"/>
      <c r="F53" s="46"/>
      <c r="G53" s="46"/>
      <c r="H53" s="46"/>
      <c r="I53" s="46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Z53" s="80">
        <f t="shared" si="1"/>
        <v>0</v>
      </c>
      <c r="AA53" s="127" t="e">
        <f>D53-C53-VLOOKUP(B53, 'Пред.отч_разрез МО_стац'!B:AA, 3, FALSE)</f>
        <v>#N/A</v>
      </c>
      <c r="AB53" s="127" t="e">
        <f>F53-E53-VLOOKUP(B53, 'Пред.отч_разрез МО_стац'!B:AA, 5, FALSE)</f>
        <v>#N/A</v>
      </c>
      <c r="AC53" s="127" t="e">
        <f>H53-G53-VLOOKUP(B53, 'Пред.отч_разрез МО_стац'!B:AA, 7, FALSE)</f>
        <v>#N/A</v>
      </c>
      <c r="AD53" s="127" t="e">
        <f>J53-I53-VLOOKUP(B53, 'Пред.отч_разрез МО_стац'!B:AA, 9, FALSE)</f>
        <v>#N/A</v>
      </c>
      <c r="AE53" s="127" t="e">
        <f>L53-K53-VLOOKUP(B53, 'Пред.отч_разрез МО_стац'!B:AA, 11, FALSE)</f>
        <v>#N/A</v>
      </c>
      <c r="AF53" s="127" t="e">
        <f>N53-M53-VLOOKUP(B53, 'Пред.отч_разрез МО_стац'!B:AA, 13, FALSE)</f>
        <v>#N/A</v>
      </c>
      <c r="AG53" s="127" t="e">
        <f>P53-O53-VLOOKUP(B53, 'Пред.отч_разрез МО_стац'!B:AA, 15, FALSE)</f>
        <v>#N/A</v>
      </c>
      <c r="AH53" s="127" t="e">
        <f>R53-Q53-VLOOKUP(B53, 'Пред.отч_разрез МО_стац'!B:AA, 17, FALSE)</f>
        <v>#N/A</v>
      </c>
      <c r="AI53" s="127" t="e">
        <f>T53-S53-VLOOKUP(B53, 'Пред.отч_разрез МО_стац'!B:AA, 19, FALSE)</f>
        <v>#N/A</v>
      </c>
      <c r="AJ53" s="127" t="e">
        <f>V53-U53-VLOOKUP(B53, 'Пред.отч_разрез МО_стац'!B:AA, 21, FALSE)</f>
        <v>#N/A</v>
      </c>
      <c r="AK53" s="127" t="e">
        <f>X53-W53-VLOOKUP(B53, 'Пред.отч_разрез МО_стац'!B:AA, 23, FALSE)</f>
        <v>#N/A</v>
      </c>
    </row>
    <row r="54" spans="1:37" ht="15" customHeight="1" x14ac:dyDescent="0.25">
      <c r="A54" s="22">
        <v>48</v>
      </c>
      <c r="B54" s="22"/>
      <c r="C54" s="46"/>
      <c r="D54" s="46"/>
      <c r="E54" s="46"/>
      <c r="F54" s="46"/>
      <c r="G54" s="46"/>
      <c r="H54" s="46"/>
      <c r="I54" s="46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Z54" s="80">
        <f t="shared" si="1"/>
        <v>0</v>
      </c>
      <c r="AA54" s="127" t="e">
        <f>D54-C54-VLOOKUP(B54, 'Пред.отч_разрез МО_стац'!B:AA, 3, FALSE)</f>
        <v>#N/A</v>
      </c>
      <c r="AB54" s="127" t="e">
        <f>F54-E54-VLOOKUP(B54, 'Пред.отч_разрез МО_стац'!B:AA, 5, FALSE)</f>
        <v>#N/A</v>
      </c>
      <c r="AC54" s="127" t="e">
        <f>H54-G54-VLOOKUP(B54, 'Пред.отч_разрез МО_стац'!B:AA, 7, FALSE)</f>
        <v>#N/A</v>
      </c>
      <c r="AD54" s="127" t="e">
        <f>J54-I54-VLOOKUP(B54, 'Пред.отч_разрез МО_стац'!B:AA, 9, FALSE)</f>
        <v>#N/A</v>
      </c>
      <c r="AE54" s="127" t="e">
        <f>L54-K54-VLOOKUP(B54, 'Пред.отч_разрез МО_стац'!B:AA, 11, FALSE)</f>
        <v>#N/A</v>
      </c>
      <c r="AF54" s="127" t="e">
        <f>N54-M54-VLOOKUP(B54, 'Пред.отч_разрез МО_стац'!B:AA, 13, FALSE)</f>
        <v>#N/A</v>
      </c>
      <c r="AG54" s="127" t="e">
        <f>P54-O54-VLOOKUP(B54, 'Пред.отч_разрез МО_стац'!B:AA, 15, FALSE)</f>
        <v>#N/A</v>
      </c>
      <c r="AH54" s="127" t="e">
        <f>R54-Q54-VLOOKUP(B54, 'Пред.отч_разрез МО_стац'!B:AA, 17, FALSE)</f>
        <v>#N/A</v>
      </c>
      <c r="AI54" s="127" t="e">
        <f>T54-S54-VLOOKUP(B54, 'Пред.отч_разрез МО_стац'!B:AA, 19, FALSE)</f>
        <v>#N/A</v>
      </c>
      <c r="AJ54" s="127" t="e">
        <f>V54-U54-VLOOKUP(B54, 'Пред.отч_разрез МО_стац'!B:AA, 21, FALSE)</f>
        <v>#N/A</v>
      </c>
      <c r="AK54" s="127" t="e">
        <f>X54-W54-VLOOKUP(B54, 'Пред.отч_разрез МО_стац'!B:AA, 23, FALSE)</f>
        <v>#N/A</v>
      </c>
    </row>
    <row r="55" spans="1:37" ht="15" customHeight="1" x14ac:dyDescent="0.25">
      <c r="A55" s="22">
        <v>49</v>
      </c>
      <c r="B55" s="22"/>
      <c r="C55" s="46"/>
      <c r="D55" s="46"/>
      <c r="E55" s="46"/>
      <c r="F55" s="46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Z55" s="80">
        <f t="shared" si="1"/>
        <v>0</v>
      </c>
      <c r="AA55" s="127" t="e">
        <f>D55-C55-VLOOKUP(B55, 'Пред.отч_разрез МО_стац'!B:AA, 3, FALSE)</f>
        <v>#N/A</v>
      </c>
      <c r="AB55" s="127" t="e">
        <f>F55-E55-VLOOKUP(B55, 'Пред.отч_разрез МО_стац'!B:AA, 5, FALSE)</f>
        <v>#N/A</v>
      </c>
      <c r="AC55" s="127" t="e">
        <f>H55-G55-VLOOKUP(B55, 'Пред.отч_разрез МО_стац'!B:AA, 7, FALSE)</f>
        <v>#N/A</v>
      </c>
      <c r="AD55" s="127" t="e">
        <f>J55-I55-VLOOKUP(B55, 'Пред.отч_разрез МО_стац'!B:AA, 9, FALSE)</f>
        <v>#N/A</v>
      </c>
      <c r="AE55" s="127" t="e">
        <f>L55-K55-VLOOKUP(B55, 'Пред.отч_разрез МО_стац'!B:AA, 11, FALSE)</f>
        <v>#N/A</v>
      </c>
      <c r="AF55" s="127" t="e">
        <f>N55-M55-VLOOKUP(B55, 'Пред.отч_разрез МО_стац'!B:AA, 13, FALSE)</f>
        <v>#N/A</v>
      </c>
      <c r="AG55" s="127" t="e">
        <f>P55-O55-VLOOKUP(B55, 'Пред.отч_разрез МО_стац'!B:AA, 15, FALSE)</f>
        <v>#N/A</v>
      </c>
      <c r="AH55" s="127" t="e">
        <f>R55-Q55-VLOOKUP(B55, 'Пред.отч_разрез МО_стац'!B:AA, 17, FALSE)</f>
        <v>#N/A</v>
      </c>
      <c r="AI55" s="127" t="e">
        <f>T55-S55-VLOOKUP(B55, 'Пред.отч_разрез МО_стац'!B:AA, 19, FALSE)</f>
        <v>#N/A</v>
      </c>
      <c r="AJ55" s="127" t="e">
        <f>V55-U55-VLOOKUP(B55, 'Пред.отч_разрез МО_стац'!B:AA, 21, FALSE)</f>
        <v>#N/A</v>
      </c>
      <c r="AK55" s="127" t="e">
        <f>X55-W55-VLOOKUP(B55, 'Пред.отч_разрез МО_стац'!B:AA, 23, FALSE)</f>
        <v>#N/A</v>
      </c>
    </row>
    <row r="56" spans="1:37" ht="15" customHeight="1" x14ac:dyDescent="0.25">
      <c r="A56" s="22">
        <v>50</v>
      </c>
      <c r="B56" s="22"/>
      <c r="C56" s="46"/>
      <c r="D56" s="46"/>
      <c r="E56" s="46"/>
      <c r="F56" s="46"/>
      <c r="G56" s="46"/>
      <c r="H56" s="46"/>
      <c r="I56" s="46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Z56" s="80">
        <f t="shared" si="1"/>
        <v>0</v>
      </c>
      <c r="AA56" s="127" t="e">
        <f>D56-C56-VLOOKUP(B56, 'Пред.отч_разрез МО_стац'!B:AA, 3, FALSE)</f>
        <v>#N/A</v>
      </c>
      <c r="AB56" s="127" t="e">
        <f>F56-E56-VLOOKUP(B56, 'Пред.отч_разрез МО_стац'!B:AA, 5, FALSE)</f>
        <v>#N/A</v>
      </c>
      <c r="AC56" s="127" t="e">
        <f>H56-G56-VLOOKUP(B56, 'Пред.отч_разрез МО_стац'!B:AA, 7, FALSE)</f>
        <v>#N/A</v>
      </c>
      <c r="AD56" s="127" t="e">
        <f>J56-I56-VLOOKUP(B56, 'Пред.отч_разрез МО_стац'!B:AA, 9, FALSE)</f>
        <v>#N/A</v>
      </c>
      <c r="AE56" s="127" t="e">
        <f>L56-K56-VLOOKUP(B56, 'Пред.отч_разрез МО_стац'!B:AA, 11, FALSE)</f>
        <v>#N/A</v>
      </c>
      <c r="AF56" s="127" t="e">
        <f>N56-M56-VLOOKUP(B56, 'Пред.отч_разрез МО_стац'!B:AA, 13, FALSE)</f>
        <v>#N/A</v>
      </c>
      <c r="AG56" s="127" t="e">
        <f>P56-O56-VLOOKUP(B56, 'Пред.отч_разрез МО_стац'!B:AA, 15, FALSE)</f>
        <v>#N/A</v>
      </c>
      <c r="AH56" s="127" t="e">
        <f>R56-Q56-VLOOKUP(B56, 'Пред.отч_разрез МО_стац'!B:AA, 17, FALSE)</f>
        <v>#N/A</v>
      </c>
      <c r="AI56" s="127" t="e">
        <f>T56-S56-VLOOKUP(B56, 'Пред.отч_разрез МО_стац'!B:AA, 19, FALSE)</f>
        <v>#N/A</v>
      </c>
      <c r="AJ56" s="127" t="e">
        <f>V56-U56-VLOOKUP(B56, 'Пред.отч_разрез МО_стац'!B:AA, 21, FALSE)</f>
        <v>#N/A</v>
      </c>
      <c r="AK56" s="127" t="e">
        <f>X56-W56-VLOOKUP(B56, 'Пред.отч_разрез МО_стац'!B:AA, 23, FALSE)</f>
        <v>#N/A</v>
      </c>
    </row>
    <row r="57" spans="1:37" ht="15" customHeight="1" x14ac:dyDescent="0.25">
      <c r="A57" s="22">
        <v>51</v>
      </c>
      <c r="B57" s="22"/>
      <c r="C57" s="46"/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Z57" s="80">
        <f t="shared" si="1"/>
        <v>0</v>
      </c>
      <c r="AA57" s="127" t="e">
        <f>D57-C57-VLOOKUP(B57, 'Пред.отч_разрез МО_стац'!B:AA, 3, FALSE)</f>
        <v>#N/A</v>
      </c>
      <c r="AB57" s="127" t="e">
        <f>F57-E57-VLOOKUP(B57, 'Пред.отч_разрез МО_стац'!B:AA, 5, FALSE)</f>
        <v>#N/A</v>
      </c>
      <c r="AC57" s="127" t="e">
        <f>H57-G57-VLOOKUP(B57, 'Пред.отч_разрез МО_стац'!B:AA, 7, FALSE)</f>
        <v>#N/A</v>
      </c>
      <c r="AD57" s="127" t="e">
        <f>J57-I57-VLOOKUP(B57, 'Пред.отч_разрез МО_стац'!B:AA, 9, FALSE)</f>
        <v>#N/A</v>
      </c>
      <c r="AE57" s="127" t="e">
        <f>L57-K57-VLOOKUP(B57, 'Пред.отч_разрез МО_стац'!B:AA, 11, FALSE)</f>
        <v>#N/A</v>
      </c>
      <c r="AF57" s="127" t="e">
        <f>N57-M57-VLOOKUP(B57, 'Пред.отч_разрез МО_стац'!B:AA, 13, FALSE)</f>
        <v>#N/A</v>
      </c>
      <c r="AG57" s="127" t="e">
        <f>P57-O57-VLOOKUP(B57, 'Пред.отч_разрез МО_стац'!B:AA, 15, FALSE)</f>
        <v>#N/A</v>
      </c>
      <c r="AH57" s="127" t="e">
        <f>R57-Q57-VLOOKUP(B57, 'Пред.отч_разрез МО_стац'!B:AA, 17, FALSE)</f>
        <v>#N/A</v>
      </c>
      <c r="AI57" s="127" t="e">
        <f>T57-S57-VLOOKUP(B57, 'Пред.отч_разрез МО_стац'!B:AA, 19, FALSE)</f>
        <v>#N/A</v>
      </c>
      <c r="AJ57" s="127" t="e">
        <f>V57-U57-VLOOKUP(B57, 'Пред.отч_разрез МО_стац'!B:AA, 21, FALSE)</f>
        <v>#N/A</v>
      </c>
      <c r="AK57" s="127" t="e">
        <f>X57-W57-VLOOKUP(B57, 'Пред.отч_разрез МО_стац'!B:AA, 23, FALSE)</f>
        <v>#N/A</v>
      </c>
    </row>
    <row r="58" spans="1:37" ht="15" customHeight="1" x14ac:dyDescent="0.25">
      <c r="A58" s="22">
        <v>52</v>
      </c>
      <c r="B58" s="22"/>
      <c r="C58" s="46"/>
      <c r="D58" s="46"/>
      <c r="E58" s="46"/>
      <c r="F58" s="46"/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Z58" s="80">
        <f t="shared" si="1"/>
        <v>0</v>
      </c>
      <c r="AA58" s="127" t="e">
        <f>D58-C58-VLOOKUP(B58, 'Пред.отч_разрез МО_стац'!B:AA, 3, FALSE)</f>
        <v>#N/A</v>
      </c>
      <c r="AB58" s="127" t="e">
        <f>F58-E58-VLOOKUP(B58, 'Пред.отч_разрез МО_стац'!B:AA, 5, FALSE)</f>
        <v>#N/A</v>
      </c>
      <c r="AC58" s="127" t="e">
        <f>H58-G58-VLOOKUP(B58, 'Пред.отч_разрез МО_стац'!B:AA, 7, FALSE)</f>
        <v>#N/A</v>
      </c>
      <c r="AD58" s="127" t="e">
        <f>J58-I58-VLOOKUP(B58, 'Пред.отч_разрез МО_стац'!B:AA, 9, FALSE)</f>
        <v>#N/A</v>
      </c>
      <c r="AE58" s="127" t="e">
        <f>L58-K58-VLOOKUP(B58, 'Пред.отч_разрез МО_стац'!B:AA, 11, FALSE)</f>
        <v>#N/A</v>
      </c>
      <c r="AF58" s="127" t="e">
        <f>N58-M58-VLOOKUP(B58, 'Пред.отч_разрез МО_стац'!B:AA, 13, FALSE)</f>
        <v>#N/A</v>
      </c>
      <c r="AG58" s="127" t="e">
        <f>P58-O58-VLOOKUP(B58, 'Пред.отч_разрез МО_стац'!B:AA, 15, FALSE)</f>
        <v>#N/A</v>
      </c>
      <c r="AH58" s="127" t="e">
        <f>R58-Q58-VLOOKUP(B58, 'Пред.отч_разрез МО_стац'!B:AA, 17, FALSE)</f>
        <v>#N/A</v>
      </c>
      <c r="AI58" s="127" t="e">
        <f>T58-S58-VLOOKUP(B58, 'Пред.отч_разрез МО_стац'!B:AA, 19, FALSE)</f>
        <v>#N/A</v>
      </c>
      <c r="AJ58" s="127" t="e">
        <f>V58-U58-VLOOKUP(B58, 'Пред.отч_разрез МО_стац'!B:AA, 21, FALSE)</f>
        <v>#N/A</v>
      </c>
      <c r="AK58" s="127" t="e">
        <f>X58-W58-VLOOKUP(B58, 'Пред.отч_разрез МО_стац'!B:AA, 23, FALSE)</f>
        <v>#N/A</v>
      </c>
    </row>
    <row r="59" spans="1:37" ht="15" customHeight="1" x14ac:dyDescent="0.25">
      <c r="A59" s="22">
        <v>53</v>
      </c>
      <c r="B59" s="22"/>
      <c r="C59" s="46"/>
      <c r="D59" s="46"/>
      <c r="E59" s="46"/>
      <c r="F59" s="46"/>
      <c r="G59" s="46"/>
      <c r="H59" s="46"/>
      <c r="I59" s="46"/>
      <c r="J59" s="46"/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Z59" s="80">
        <f t="shared" si="1"/>
        <v>0</v>
      </c>
      <c r="AA59" s="127" t="e">
        <f>D59-C59-VLOOKUP(B59, 'Пред.отч_разрез МО_стац'!B:AA, 3, FALSE)</f>
        <v>#N/A</v>
      </c>
      <c r="AB59" s="127" t="e">
        <f>F59-E59-VLOOKUP(B59, 'Пред.отч_разрез МО_стац'!B:AA, 5, FALSE)</f>
        <v>#N/A</v>
      </c>
      <c r="AC59" s="127" t="e">
        <f>H59-G59-VLOOKUP(B59, 'Пред.отч_разрез МО_стац'!B:AA, 7, FALSE)</f>
        <v>#N/A</v>
      </c>
      <c r="AD59" s="127" t="e">
        <f>J59-I59-VLOOKUP(B59, 'Пред.отч_разрез МО_стац'!B:AA, 9, FALSE)</f>
        <v>#N/A</v>
      </c>
      <c r="AE59" s="127" t="e">
        <f>L59-K59-VLOOKUP(B59, 'Пред.отч_разрез МО_стац'!B:AA, 11, FALSE)</f>
        <v>#N/A</v>
      </c>
      <c r="AF59" s="127" t="e">
        <f>N59-M59-VLOOKUP(B59, 'Пред.отч_разрез МО_стац'!B:AA, 13, FALSE)</f>
        <v>#N/A</v>
      </c>
      <c r="AG59" s="127" t="e">
        <f>P59-O59-VLOOKUP(B59, 'Пред.отч_разрез МО_стац'!B:AA, 15, FALSE)</f>
        <v>#N/A</v>
      </c>
      <c r="AH59" s="127" t="e">
        <f>R59-Q59-VLOOKUP(B59, 'Пред.отч_разрез МО_стац'!B:AA, 17, FALSE)</f>
        <v>#N/A</v>
      </c>
      <c r="AI59" s="127" t="e">
        <f>T59-S59-VLOOKUP(B59, 'Пред.отч_разрез МО_стац'!B:AA, 19, FALSE)</f>
        <v>#N/A</v>
      </c>
      <c r="AJ59" s="127" t="e">
        <f>V59-U59-VLOOKUP(B59, 'Пред.отч_разрез МО_стац'!B:AA, 21, FALSE)</f>
        <v>#N/A</v>
      </c>
      <c r="AK59" s="127" t="e">
        <f>X59-W59-VLOOKUP(B59, 'Пред.отч_разрез МО_стац'!B:AA, 23, FALSE)</f>
        <v>#N/A</v>
      </c>
    </row>
    <row r="60" spans="1:37" ht="15" customHeight="1" x14ac:dyDescent="0.25">
      <c r="A60" s="22">
        <v>54</v>
      </c>
      <c r="B60" s="22"/>
      <c r="C60" s="46"/>
      <c r="D60" s="46"/>
      <c r="E60" s="46"/>
      <c r="F60" s="46"/>
      <c r="G60" s="46"/>
      <c r="H60" s="46"/>
      <c r="I60" s="46"/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Z60" s="80">
        <f t="shared" si="1"/>
        <v>0</v>
      </c>
      <c r="AA60" s="127" t="e">
        <f>D60-C60-VLOOKUP(B60, 'Пред.отч_разрез МО_стац'!B:AA, 3, FALSE)</f>
        <v>#N/A</v>
      </c>
      <c r="AB60" s="127" t="e">
        <f>F60-E60-VLOOKUP(B60, 'Пред.отч_разрез МО_стац'!B:AA, 5, FALSE)</f>
        <v>#N/A</v>
      </c>
      <c r="AC60" s="127" t="e">
        <f>H60-G60-VLOOKUP(B60, 'Пред.отч_разрез МО_стац'!B:AA, 7, FALSE)</f>
        <v>#N/A</v>
      </c>
      <c r="AD60" s="127" t="e">
        <f>J60-I60-VLOOKUP(B60, 'Пред.отч_разрез МО_стац'!B:AA, 9, FALSE)</f>
        <v>#N/A</v>
      </c>
      <c r="AE60" s="127" t="e">
        <f>L60-K60-VLOOKUP(B60, 'Пред.отч_разрез МО_стац'!B:AA, 11, FALSE)</f>
        <v>#N/A</v>
      </c>
      <c r="AF60" s="127" t="e">
        <f>N60-M60-VLOOKUP(B60, 'Пред.отч_разрез МО_стац'!B:AA, 13, FALSE)</f>
        <v>#N/A</v>
      </c>
      <c r="AG60" s="127" t="e">
        <f>P60-O60-VLOOKUP(B60, 'Пред.отч_разрез МО_стац'!B:AA, 15, FALSE)</f>
        <v>#N/A</v>
      </c>
      <c r="AH60" s="127" t="e">
        <f>R60-Q60-VLOOKUP(B60, 'Пред.отч_разрез МО_стац'!B:AA, 17, FALSE)</f>
        <v>#N/A</v>
      </c>
      <c r="AI60" s="127" t="e">
        <f>T60-S60-VLOOKUP(B60, 'Пред.отч_разрез МО_стац'!B:AA, 19, FALSE)</f>
        <v>#N/A</v>
      </c>
      <c r="AJ60" s="127" t="e">
        <f>V60-U60-VLOOKUP(B60, 'Пред.отч_разрез МО_стац'!B:AA, 21, FALSE)</f>
        <v>#N/A</v>
      </c>
      <c r="AK60" s="127" t="e">
        <f>X60-W60-VLOOKUP(B60, 'Пред.отч_разрез МО_стац'!B:AA, 23, FALSE)</f>
        <v>#N/A</v>
      </c>
    </row>
    <row r="61" spans="1:37" ht="15" customHeight="1" x14ac:dyDescent="0.25">
      <c r="A61" s="22">
        <v>55</v>
      </c>
      <c r="B61" s="22"/>
      <c r="C61" s="46"/>
      <c r="D61" s="46"/>
      <c r="E61" s="46"/>
      <c r="F61" s="46"/>
      <c r="G61" s="46"/>
      <c r="H61" s="46"/>
      <c r="I61" s="46"/>
      <c r="J61" s="46"/>
      <c r="K61" s="46"/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  <c r="Z61" s="80">
        <f t="shared" si="1"/>
        <v>0</v>
      </c>
      <c r="AA61" s="127" t="e">
        <f>D61-C61-VLOOKUP(B61, 'Пред.отч_разрез МО_стац'!B:AA, 3, FALSE)</f>
        <v>#N/A</v>
      </c>
      <c r="AB61" s="127" t="e">
        <f>F61-E61-VLOOKUP(B61, 'Пред.отч_разрез МО_стац'!B:AA, 5, FALSE)</f>
        <v>#N/A</v>
      </c>
      <c r="AC61" s="127" t="e">
        <f>H61-G61-VLOOKUP(B61, 'Пред.отч_разрез МО_стац'!B:AA, 7, FALSE)</f>
        <v>#N/A</v>
      </c>
      <c r="AD61" s="127" t="e">
        <f>J61-I61-VLOOKUP(B61, 'Пред.отч_разрез МО_стац'!B:AA, 9, FALSE)</f>
        <v>#N/A</v>
      </c>
      <c r="AE61" s="127" t="e">
        <f>L61-K61-VLOOKUP(B61, 'Пред.отч_разрез МО_стац'!B:AA, 11, FALSE)</f>
        <v>#N/A</v>
      </c>
      <c r="AF61" s="127" t="e">
        <f>N61-M61-VLOOKUP(B61, 'Пред.отч_разрез МО_стац'!B:AA, 13, FALSE)</f>
        <v>#N/A</v>
      </c>
      <c r="AG61" s="127" t="e">
        <f>P61-O61-VLOOKUP(B61, 'Пред.отч_разрез МО_стац'!B:AA, 15, FALSE)</f>
        <v>#N/A</v>
      </c>
      <c r="AH61" s="127" t="e">
        <f>R61-Q61-VLOOKUP(B61, 'Пред.отч_разрез МО_стац'!B:AA, 17, FALSE)</f>
        <v>#N/A</v>
      </c>
      <c r="AI61" s="127" t="e">
        <f>T61-S61-VLOOKUP(B61, 'Пред.отч_разрез МО_стац'!B:AA, 19, FALSE)</f>
        <v>#N/A</v>
      </c>
      <c r="AJ61" s="127" t="e">
        <f>V61-U61-VLOOKUP(B61, 'Пред.отч_разрез МО_стац'!B:AA, 21, FALSE)</f>
        <v>#N/A</v>
      </c>
      <c r="AK61" s="127" t="e">
        <f>X61-W61-VLOOKUP(B61, 'Пред.отч_разрез МО_стац'!B:AA, 23, FALSE)</f>
        <v>#N/A</v>
      </c>
    </row>
    <row r="62" spans="1:37" ht="15" customHeight="1" x14ac:dyDescent="0.25">
      <c r="A62" s="22">
        <v>56</v>
      </c>
      <c r="B62" s="22"/>
      <c r="C62" s="46"/>
      <c r="D62" s="46"/>
      <c r="E62" s="46"/>
      <c r="F62" s="46"/>
      <c r="G62" s="46"/>
      <c r="H62" s="46"/>
      <c r="I62" s="46"/>
      <c r="J62" s="46"/>
      <c r="K62" s="46"/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46"/>
      <c r="Z62" s="80">
        <f t="shared" si="1"/>
        <v>0</v>
      </c>
      <c r="AA62" s="127" t="e">
        <f>D62-C62-VLOOKUP(B62, 'Пред.отч_разрез МО_стац'!B:AA, 3, FALSE)</f>
        <v>#N/A</v>
      </c>
      <c r="AB62" s="127" t="e">
        <f>F62-E62-VLOOKUP(B62, 'Пред.отч_разрез МО_стац'!B:AA, 5, FALSE)</f>
        <v>#N/A</v>
      </c>
      <c r="AC62" s="127" t="e">
        <f>H62-G62-VLOOKUP(B62, 'Пред.отч_разрез МО_стац'!B:AA, 7, FALSE)</f>
        <v>#N/A</v>
      </c>
      <c r="AD62" s="127" t="e">
        <f>J62-I62-VLOOKUP(B62, 'Пред.отч_разрез МО_стац'!B:AA, 9, FALSE)</f>
        <v>#N/A</v>
      </c>
      <c r="AE62" s="127" t="e">
        <f>L62-K62-VLOOKUP(B62, 'Пред.отч_разрез МО_стац'!B:AA, 11, FALSE)</f>
        <v>#N/A</v>
      </c>
      <c r="AF62" s="127" t="e">
        <f>N62-M62-VLOOKUP(B62, 'Пред.отч_разрез МО_стац'!B:AA, 13, FALSE)</f>
        <v>#N/A</v>
      </c>
      <c r="AG62" s="127" t="e">
        <f>P62-O62-VLOOKUP(B62, 'Пред.отч_разрез МО_стац'!B:AA, 15, FALSE)</f>
        <v>#N/A</v>
      </c>
      <c r="AH62" s="127" t="e">
        <f>R62-Q62-VLOOKUP(B62, 'Пред.отч_разрез МО_стац'!B:AA, 17, FALSE)</f>
        <v>#N/A</v>
      </c>
      <c r="AI62" s="127" t="e">
        <f>T62-S62-VLOOKUP(B62, 'Пред.отч_разрез МО_стац'!B:AA, 19, FALSE)</f>
        <v>#N/A</v>
      </c>
      <c r="AJ62" s="127" t="e">
        <f>V62-U62-VLOOKUP(B62, 'Пред.отч_разрез МО_стац'!B:AA, 21, FALSE)</f>
        <v>#N/A</v>
      </c>
      <c r="AK62" s="127" t="e">
        <f>X62-W62-VLOOKUP(B62, 'Пред.отч_разрез МО_стац'!B:AA, 23, FALSE)</f>
        <v>#N/A</v>
      </c>
    </row>
    <row r="63" spans="1:37" ht="15" customHeight="1" x14ac:dyDescent="0.25">
      <c r="A63" s="22">
        <v>57</v>
      </c>
      <c r="B63" s="22"/>
      <c r="C63" s="46"/>
      <c r="D63" s="46"/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6"/>
      <c r="Q63" s="46"/>
      <c r="R63" s="46"/>
      <c r="S63" s="46"/>
      <c r="T63" s="46"/>
      <c r="U63" s="46"/>
      <c r="V63" s="46"/>
      <c r="W63" s="46"/>
      <c r="X63" s="46"/>
      <c r="Z63" s="80">
        <f t="shared" si="1"/>
        <v>0</v>
      </c>
      <c r="AA63" s="127" t="e">
        <f>D63-C63-VLOOKUP(B63, 'Пред.отч_разрез МО_стац'!B:AA, 3, FALSE)</f>
        <v>#N/A</v>
      </c>
      <c r="AB63" s="127" t="e">
        <f>F63-E63-VLOOKUP(B63, 'Пред.отч_разрез МО_стац'!B:AA, 5, FALSE)</f>
        <v>#N/A</v>
      </c>
      <c r="AC63" s="127" t="e">
        <f>H63-G63-VLOOKUP(B63, 'Пред.отч_разрез МО_стац'!B:AA, 7, FALSE)</f>
        <v>#N/A</v>
      </c>
      <c r="AD63" s="127" t="e">
        <f>J63-I63-VLOOKUP(B63, 'Пред.отч_разрез МО_стац'!B:AA, 9, FALSE)</f>
        <v>#N/A</v>
      </c>
      <c r="AE63" s="127" t="e">
        <f>L63-K63-VLOOKUP(B63, 'Пред.отч_разрез МО_стац'!B:AA, 11, FALSE)</f>
        <v>#N/A</v>
      </c>
      <c r="AF63" s="127" t="e">
        <f>N63-M63-VLOOKUP(B63, 'Пред.отч_разрез МО_стац'!B:AA, 13, FALSE)</f>
        <v>#N/A</v>
      </c>
      <c r="AG63" s="127" t="e">
        <f>P63-O63-VLOOKUP(B63, 'Пред.отч_разрез МО_стац'!B:AA, 15, FALSE)</f>
        <v>#N/A</v>
      </c>
      <c r="AH63" s="127" t="e">
        <f>R63-Q63-VLOOKUP(B63, 'Пред.отч_разрез МО_стац'!B:AA, 17, FALSE)</f>
        <v>#N/A</v>
      </c>
      <c r="AI63" s="127" t="e">
        <f>T63-S63-VLOOKUP(B63, 'Пред.отч_разрез МО_стац'!B:AA, 19, FALSE)</f>
        <v>#N/A</v>
      </c>
      <c r="AJ63" s="127" t="e">
        <f>V63-U63-VLOOKUP(B63, 'Пред.отч_разрез МО_стац'!B:AA, 21, FALSE)</f>
        <v>#N/A</v>
      </c>
      <c r="AK63" s="127" t="e">
        <f>X63-W63-VLOOKUP(B63, 'Пред.отч_разрез МО_стац'!B:AA, 23, FALSE)</f>
        <v>#N/A</v>
      </c>
    </row>
    <row r="64" spans="1:37" ht="15" customHeight="1" x14ac:dyDescent="0.25">
      <c r="A64" s="22">
        <v>58</v>
      </c>
      <c r="B64" s="22"/>
      <c r="C64" s="46"/>
      <c r="D64" s="46"/>
      <c r="E64" s="46"/>
      <c r="F64" s="46"/>
      <c r="G64" s="46"/>
      <c r="H64" s="46"/>
      <c r="I64" s="46"/>
      <c r="J64" s="46"/>
      <c r="K64" s="46"/>
      <c r="L64" s="46"/>
      <c r="M64" s="46"/>
      <c r="N64" s="46"/>
      <c r="O64" s="46"/>
      <c r="P64" s="46"/>
      <c r="Q64" s="46"/>
      <c r="R64" s="46"/>
      <c r="S64" s="46"/>
      <c r="T64" s="46"/>
      <c r="U64" s="46"/>
      <c r="V64" s="46"/>
      <c r="W64" s="46"/>
      <c r="X64" s="46"/>
      <c r="Z64" s="80">
        <f t="shared" si="1"/>
        <v>0</v>
      </c>
      <c r="AA64" s="127" t="e">
        <f>D64-C64-VLOOKUP(B64, 'Пред.отч_разрез МО_стац'!B:AA, 3, FALSE)</f>
        <v>#N/A</v>
      </c>
      <c r="AB64" s="127" t="e">
        <f>F64-E64-VLOOKUP(B64, 'Пред.отч_разрез МО_стац'!B:AA, 5, FALSE)</f>
        <v>#N/A</v>
      </c>
      <c r="AC64" s="127" t="e">
        <f>H64-G64-VLOOKUP(B64, 'Пред.отч_разрез МО_стац'!B:AA, 7, FALSE)</f>
        <v>#N/A</v>
      </c>
      <c r="AD64" s="127" t="e">
        <f>J64-I64-VLOOKUP(B64, 'Пред.отч_разрез МО_стац'!B:AA, 9, FALSE)</f>
        <v>#N/A</v>
      </c>
      <c r="AE64" s="127" t="e">
        <f>L64-K64-VLOOKUP(B64, 'Пред.отч_разрез МО_стац'!B:AA, 11, FALSE)</f>
        <v>#N/A</v>
      </c>
      <c r="AF64" s="127" t="e">
        <f>N64-M64-VLOOKUP(B64, 'Пред.отч_разрез МО_стац'!B:AA, 13, FALSE)</f>
        <v>#N/A</v>
      </c>
      <c r="AG64" s="127" t="e">
        <f>P64-O64-VLOOKUP(B64, 'Пред.отч_разрез МО_стац'!B:AA, 15, FALSE)</f>
        <v>#N/A</v>
      </c>
      <c r="AH64" s="127" t="e">
        <f>R64-Q64-VLOOKUP(B64, 'Пред.отч_разрез МО_стац'!B:AA, 17, FALSE)</f>
        <v>#N/A</v>
      </c>
      <c r="AI64" s="127" t="e">
        <f>T64-S64-VLOOKUP(B64, 'Пред.отч_разрез МО_стац'!B:AA, 19, FALSE)</f>
        <v>#N/A</v>
      </c>
      <c r="AJ64" s="127" t="e">
        <f>V64-U64-VLOOKUP(B64, 'Пред.отч_разрез МО_стац'!B:AA, 21, FALSE)</f>
        <v>#N/A</v>
      </c>
      <c r="AK64" s="127" t="e">
        <f>X64-W64-VLOOKUP(B64, 'Пред.отч_разрез МО_стац'!B:AA, 23, FALSE)</f>
        <v>#N/A</v>
      </c>
    </row>
    <row r="65" spans="1:37" ht="15" customHeight="1" x14ac:dyDescent="0.25">
      <c r="A65" s="22">
        <v>59</v>
      </c>
      <c r="B65" s="22"/>
      <c r="C65" s="46"/>
      <c r="D65" s="46"/>
      <c r="E65" s="46"/>
      <c r="F65" s="46"/>
      <c r="G65" s="46"/>
      <c r="H65" s="46"/>
      <c r="I65" s="46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Z65" s="80">
        <f t="shared" si="1"/>
        <v>0</v>
      </c>
      <c r="AA65" s="127" t="e">
        <f>D65-C65-VLOOKUP(B65, 'Пред.отч_разрез МО_стац'!B:AA, 3, FALSE)</f>
        <v>#N/A</v>
      </c>
      <c r="AB65" s="127" t="e">
        <f>F65-E65-VLOOKUP(B65, 'Пред.отч_разрез МО_стац'!B:AA, 5, FALSE)</f>
        <v>#N/A</v>
      </c>
      <c r="AC65" s="127" t="e">
        <f>H65-G65-VLOOKUP(B65, 'Пред.отч_разрез МО_стац'!B:AA, 7, FALSE)</f>
        <v>#N/A</v>
      </c>
      <c r="AD65" s="127" t="e">
        <f>J65-I65-VLOOKUP(B65, 'Пред.отч_разрез МО_стац'!B:AA, 9, FALSE)</f>
        <v>#N/A</v>
      </c>
      <c r="AE65" s="127" t="e">
        <f>L65-K65-VLOOKUP(B65, 'Пред.отч_разрез МО_стац'!B:AA, 11, FALSE)</f>
        <v>#N/A</v>
      </c>
      <c r="AF65" s="127" t="e">
        <f>N65-M65-VLOOKUP(B65, 'Пред.отч_разрез МО_стац'!B:AA, 13, FALSE)</f>
        <v>#N/A</v>
      </c>
      <c r="AG65" s="127" t="e">
        <f>P65-O65-VLOOKUP(B65, 'Пред.отч_разрез МО_стац'!B:AA, 15, FALSE)</f>
        <v>#N/A</v>
      </c>
      <c r="AH65" s="127" t="e">
        <f>R65-Q65-VLOOKUP(B65, 'Пред.отч_разрез МО_стац'!B:AA, 17, FALSE)</f>
        <v>#N/A</v>
      </c>
      <c r="AI65" s="127" t="e">
        <f>T65-S65-VLOOKUP(B65, 'Пред.отч_разрез МО_стац'!B:AA, 19, FALSE)</f>
        <v>#N/A</v>
      </c>
      <c r="AJ65" s="127" t="e">
        <f>V65-U65-VLOOKUP(B65, 'Пред.отч_разрез МО_стац'!B:AA, 21, FALSE)</f>
        <v>#N/A</v>
      </c>
      <c r="AK65" s="127" t="e">
        <f>X65-W65-VLOOKUP(B65, 'Пред.отч_разрез МО_стац'!B:AA, 23, FALSE)</f>
        <v>#N/A</v>
      </c>
    </row>
    <row r="66" spans="1:37" ht="15" customHeight="1" x14ac:dyDescent="0.25">
      <c r="A66" s="22">
        <v>60</v>
      </c>
      <c r="B66" s="22"/>
      <c r="C66" s="46"/>
      <c r="D66" s="46"/>
      <c r="E66" s="46"/>
      <c r="F66" s="46"/>
      <c r="G66" s="46"/>
      <c r="H66" s="46"/>
      <c r="I66" s="46"/>
      <c r="J66" s="46"/>
      <c r="K66" s="46"/>
      <c r="L66" s="46"/>
      <c r="M66" s="46"/>
      <c r="N66" s="46"/>
      <c r="O66" s="46"/>
      <c r="P66" s="46"/>
      <c r="Q66" s="46"/>
      <c r="R66" s="46"/>
      <c r="S66" s="46"/>
      <c r="T66" s="46"/>
      <c r="U66" s="46"/>
      <c r="V66" s="46"/>
      <c r="W66" s="46"/>
      <c r="X66" s="46"/>
      <c r="Z66" s="80">
        <f t="shared" si="1"/>
        <v>0</v>
      </c>
      <c r="AA66" s="127" t="e">
        <f>D66-C66-VLOOKUP(B66, 'Пред.отч_разрез МО_стац'!B:AA, 3, FALSE)</f>
        <v>#N/A</v>
      </c>
      <c r="AB66" s="127" t="e">
        <f>F66-E66-VLOOKUP(B66, 'Пред.отч_разрез МО_стац'!B:AA, 5, FALSE)</f>
        <v>#N/A</v>
      </c>
      <c r="AC66" s="127" t="e">
        <f>H66-G66-VLOOKUP(B66, 'Пред.отч_разрез МО_стац'!B:AA, 7, FALSE)</f>
        <v>#N/A</v>
      </c>
      <c r="AD66" s="127" t="e">
        <f>J66-I66-VLOOKUP(B66, 'Пред.отч_разрез МО_стац'!B:AA, 9, FALSE)</f>
        <v>#N/A</v>
      </c>
      <c r="AE66" s="127" t="e">
        <f>L66-K66-VLOOKUP(B66, 'Пред.отч_разрез МО_стац'!B:AA, 11, FALSE)</f>
        <v>#N/A</v>
      </c>
      <c r="AF66" s="127" t="e">
        <f>N66-M66-VLOOKUP(B66, 'Пред.отч_разрез МО_стац'!B:AA, 13, FALSE)</f>
        <v>#N/A</v>
      </c>
      <c r="AG66" s="127" t="e">
        <f>P66-O66-VLOOKUP(B66, 'Пред.отч_разрез МО_стац'!B:AA, 15, FALSE)</f>
        <v>#N/A</v>
      </c>
      <c r="AH66" s="127" t="e">
        <f>R66-Q66-VLOOKUP(B66, 'Пред.отч_разрез МО_стац'!B:AA, 17, FALSE)</f>
        <v>#N/A</v>
      </c>
      <c r="AI66" s="127" t="e">
        <f>T66-S66-VLOOKUP(B66, 'Пред.отч_разрез МО_стац'!B:AA, 19, FALSE)</f>
        <v>#N/A</v>
      </c>
      <c r="AJ66" s="127" t="e">
        <f>V66-U66-VLOOKUP(B66, 'Пред.отч_разрез МО_стац'!B:AA, 21, FALSE)</f>
        <v>#N/A</v>
      </c>
      <c r="AK66" s="127" t="e">
        <f>X66-W66-VLOOKUP(B66, 'Пред.отч_разрез МО_стац'!B:AA, 23, FALSE)</f>
        <v>#N/A</v>
      </c>
    </row>
    <row r="67" spans="1:37" ht="15" customHeight="1" x14ac:dyDescent="0.25">
      <c r="A67" s="22">
        <v>61</v>
      </c>
      <c r="B67" s="22"/>
      <c r="C67" s="46"/>
      <c r="D67" s="46"/>
      <c r="E67" s="46"/>
      <c r="F67" s="46"/>
      <c r="G67" s="46"/>
      <c r="H67" s="46"/>
      <c r="I67" s="46"/>
      <c r="J67" s="46"/>
      <c r="K67" s="46"/>
      <c r="L67" s="46"/>
      <c r="M67" s="46"/>
      <c r="N67" s="46"/>
      <c r="O67" s="46"/>
      <c r="P67" s="46"/>
      <c r="Q67" s="46"/>
      <c r="R67" s="46"/>
      <c r="S67" s="46"/>
      <c r="T67" s="46"/>
      <c r="U67" s="46"/>
      <c r="V67" s="46"/>
      <c r="W67" s="46"/>
      <c r="X67" s="46"/>
      <c r="Z67" s="80">
        <f t="shared" si="1"/>
        <v>0</v>
      </c>
      <c r="AA67" s="127" t="e">
        <f>D67-C67-VLOOKUP(B67, 'Пред.отч_разрез МО_стац'!B:AA, 3, FALSE)</f>
        <v>#N/A</v>
      </c>
      <c r="AB67" s="127" t="e">
        <f>F67-E67-VLOOKUP(B67, 'Пред.отч_разрез МО_стац'!B:AA, 5, FALSE)</f>
        <v>#N/A</v>
      </c>
      <c r="AC67" s="127" t="e">
        <f>H67-G67-VLOOKUP(B67, 'Пред.отч_разрез МО_стац'!B:AA, 7, FALSE)</f>
        <v>#N/A</v>
      </c>
      <c r="AD67" s="127" t="e">
        <f>J67-I67-VLOOKUP(B67, 'Пред.отч_разрез МО_стац'!B:AA, 9, FALSE)</f>
        <v>#N/A</v>
      </c>
      <c r="AE67" s="127" t="e">
        <f>L67-K67-VLOOKUP(B67, 'Пред.отч_разрез МО_стац'!B:AA, 11, FALSE)</f>
        <v>#N/A</v>
      </c>
      <c r="AF67" s="127" t="e">
        <f>N67-M67-VLOOKUP(B67, 'Пред.отч_разрез МО_стац'!B:AA, 13, FALSE)</f>
        <v>#N/A</v>
      </c>
      <c r="AG67" s="127" t="e">
        <f>P67-O67-VLOOKUP(B67, 'Пред.отч_разрез МО_стац'!B:AA, 15, FALSE)</f>
        <v>#N/A</v>
      </c>
      <c r="AH67" s="127" t="e">
        <f>R67-Q67-VLOOKUP(B67, 'Пред.отч_разрез МО_стац'!B:AA, 17, FALSE)</f>
        <v>#N/A</v>
      </c>
      <c r="AI67" s="127" t="e">
        <f>T67-S67-VLOOKUP(B67, 'Пред.отч_разрез МО_стац'!B:AA, 19, FALSE)</f>
        <v>#N/A</v>
      </c>
      <c r="AJ67" s="127" t="e">
        <f>V67-U67-VLOOKUP(B67, 'Пред.отч_разрез МО_стац'!B:AA, 21, FALSE)</f>
        <v>#N/A</v>
      </c>
      <c r="AK67" s="127" t="e">
        <f>X67-W67-VLOOKUP(B67, 'Пред.отч_разрез МО_стац'!B:AA, 23, FALSE)</f>
        <v>#N/A</v>
      </c>
    </row>
    <row r="68" spans="1:37" ht="15" customHeight="1" x14ac:dyDescent="0.25">
      <c r="A68" s="22">
        <v>62</v>
      </c>
      <c r="B68" s="22"/>
      <c r="C68" s="46"/>
      <c r="D68" s="46"/>
      <c r="E68" s="46"/>
      <c r="F68" s="46"/>
      <c r="G68" s="46"/>
      <c r="H68" s="46"/>
      <c r="I68" s="46"/>
      <c r="J68" s="46"/>
      <c r="K68" s="46"/>
      <c r="L68" s="46"/>
      <c r="M68" s="46"/>
      <c r="N68" s="46"/>
      <c r="O68" s="46"/>
      <c r="P68" s="46"/>
      <c r="Q68" s="46"/>
      <c r="R68" s="46"/>
      <c r="S68" s="46"/>
      <c r="T68" s="46"/>
      <c r="U68" s="46"/>
      <c r="V68" s="46"/>
      <c r="W68" s="46"/>
      <c r="X68" s="46"/>
      <c r="Z68" s="80">
        <f t="shared" si="1"/>
        <v>0</v>
      </c>
      <c r="AA68" s="127" t="e">
        <f>D68-C68-VLOOKUP(B68, 'Пред.отч_разрез МО_стац'!B:AA, 3, FALSE)</f>
        <v>#N/A</v>
      </c>
      <c r="AB68" s="127" t="e">
        <f>F68-E68-VLOOKUP(B68, 'Пред.отч_разрез МО_стац'!B:AA, 5, FALSE)</f>
        <v>#N/A</v>
      </c>
      <c r="AC68" s="127" t="e">
        <f>H68-G68-VLOOKUP(B68, 'Пред.отч_разрез МО_стац'!B:AA, 7, FALSE)</f>
        <v>#N/A</v>
      </c>
      <c r="AD68" s="127" t="e">
        <f>J68-I68-VLOOKUP(B68, 'Пред.отч_разрез МО_стац'!B:AA, 9, FALSE)</f>
        <v>#N/A</v>
      </c>
      <c r="AE68" s="127" t="e">
        <f>L68-K68-VLOOKUP(B68, 'Пред.отч_разрез МО_стац'!B:AA, 11, FALSE)</f>
        <v>#N/A</v>
      </c>
      <c r="AF68" s="127" t="e">
        <f>N68-M68-VLOOKUP(B68, 'Пред.отч_разрез МО_стац'!B:AA, 13, FALSE)</f>
        <v>#N/A</v>
      </c>
      <c r="AG68" s="127" t="e">
        <f>P68-O68-VLOOKUP(B68, 'Пред.отч_разрез МО_стац'!B:AA, 15, FALSE)</f>
        <v>#N/A</v>
      </c>
      <c r="AH68" s="127" t="e">
        <f>R68-Q68-VLOOKUP(B68, 'Пред.отч_разрез МО_стац'!B:AA, 17, FALSE)</f>
        <v>#N/A</v>
      </c>
      <c r="AI68" s="127" t="e">
        <f>T68-S68-VLOOKUP(B68, 'Пред.отч_разрез МО_стац'!B:AA, 19, FALSE)</f>
        <v>#N/A</v>
      </c>
      <c r="AJ68" s="127" t="e">
        <f>V68-U68-VLOOKUP(B68, 'Пред.отч_разрез МО_стац'!B:AA, 21, FALSE)</f>
        <v>#N/A</v>
      </c>
      <c r="AK68" s="127" t="e">
        <f>X68-W68-VLOOKUP(B68, 'Пред.отч_разрез МО_стац'!B:AA, 23, FALSE)</f>
        <v>#N/A</v>
      </c>
    </row>
    <row r="69" spans="1:37" ht="15" customHeight="1" x14ac:dyDescent="0.25">
      <c r="A69" s="22">
        <v>63</v>
      </c>
      <c r="B69" s="22"/>
      <c r="C69" s="46"/>
      <c r="D69" s="46"/>
      <c r="E69" s="46"/>
      <c r="F69" s="46"/>
      <c r="G69" s="46"/>
      <c r="H69" s="46"/>
      <c r="I69" s="46"/>
      <c r="J69" s="46"/>
      <c r="K69" s="46"/>
      <c r="L69" s="46"/>
      <c r="M69" s="46"/>
      <c r="N69" s="46"/>
      <c r="O69" s="46"/>
      <c r="P69" s="46"/>
      <c r="Q69" s="46"/>
      <c r="R69" s="46"/>
      <c r="S69" s="46"/>
      <c r="T69" s="46"/>
      <c r="U69" s="46"/>
      <c r="V69" s="46"/>
      <c r="W69" s="46"/>
      <c r="X69" s="46"/>
      <c r="Z69" s="80">
        <f t="shared" si="1"/>
        <v>0</v>
      </c>
      <c r="AA69" s="127" t="e">
        <f>D69-C69-VLOOKUP(B69, 'Пред.отч_разрез МО_стац'!B:AA, 3, FALSE)</f>
        <v>#N/A</v>
      </c>
      <c r="AB69" s="127" t="e">
        <f>F69-E69-VLOOKUP(B69, 'Пред.отч_разрез МО_стац'!B:AA, 5, FALSE)</f>
        <v>#N/A</v>
      </c>
      <c r="AC69" s="127" t="e">
        <f>H69-G69-VLOOKUP(B69, 'Пред.отч_разрез МО_стац'!B:AA, 7, FALSE)</f>
        <v>#N/A</v>
      </c>
      <c r="AD69" s="127" t="e">
        <f>J69-I69-VLOOKUP(B69, 'Пред.отч_разрез МО_стац'!B:AA, 9, FALSE)</f>
        <v>#N/A</v>
      </c>
      <c r="AE69" s="127" t="e">
        <f>L69-K69-VLOOKUP(B69, 'Пред.отч_разрез МО_стац'!B:AA, 11, FALSE)</f>
        <v>#N/A</v>
      </c>
      <c r="AF69" s="127" t="e">
        <f>N69-M69-VLOOKUP(B69, 'Пред.отч_разрез МО_стац'!B:AA, 13, FALSE)</f>
        <v>#N/A</v>
      </c>
      <c r="AG69" s="127" t="e">
        <f>P69-O69-VLOOKUP(B69, 'Пред.отч_разрез МО_стац'!B:AA, 15, FALSE)</f>
        <v>#N/A</v>
      </c>
      <c r="AH69" s="127" t="e">
        <f>R69-Q69-VLOOKUP(B69, 'Пред.отч_разрез МО_стац'!B:AA, 17, FALSE)</f>
        <v>#N/A</v>
      </c>
      <c r="AI69" s="127" t="e">
        <f>T69-S69-VLOOKUP(B69, 'Пред.отч_разрез МО_стац'!B:AA, 19, FALSE)</f>
        <v>#N/A</v>
      </c>
      <c r="AJ69" s="127" t="e">
        <f>V69-U69-VLOOKUP(B69, 'Пред.отч_разрез МО_стац'!B:AA, 21, FALSE)</f>
        <v>#N/A</v>
      </c>
      <c r="AK69" s="127" t="e">
        <f>X69-W69-VLOOKUP(B69, 'Пред.отч_разрез МО_стац'!B:AA, 23, FALSE)</f>
        <v>#N/A</v>
      </c>
    </row>
    <row r="70" spans="1:37" ht="15" customHeight="1" x14ac:dyDescent="0.25">
      <c r="A70" s="22">
        <v>64</v>
      </c>
      <c r="B70" s="22"/>
      <c r="C70" s="46"/>
      <c r="D70" s="46"/>
      <c r="E70" s="46"/>
      <c r="F70" s="46"/>
      <c r="G70" s="46"/>
      <c r="H70" s="46"/>
      <c r="I70" s="46"/>
      <c r="J70" s="46"/>
      <c r="K70" s="46"/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  <c r="Z70" s="80">
        <f t="shared" si="1"/>
        <v>0</v>
      </c>
      <c r="AA70" s="127" t="e">
        <f>D70-C70-VLOOKUP(B70, 'Пред.отч_разрез МО_стац'!B:AA, 3, FALSE)</f>
        <v>#N/A</v>
      </c>
      <c r="AB70" s="127" t="e">
        <f>F70-E70-VLOOKUP(B70, 'Пред.отч_разрез МО_стац'!B:AA, 5, FALSE)</f>
        <v>#N/A</v>
      </c>
      <c r="AC70" s="127" t="e">
        <f>H70-G70-VLOOKUP(B70, 'Пред.отч_разрез МО_стац'!B:AA, 7, FALSE)</f>
        <v>#N/A</v>
      </c>
      <c r="AD70" s="127" t="e">
        <f>J70-I70-VLOOKUP(B70, 'Пред.отч_разрез МО_стац'!B:AA, 9, FALSE)</f>
        <v>#N/A</v>
      </c>
      <c r="AE70" s="127" t="e">
        <f>L70-K70-VLOOKUP(B70, 'Пред.отч_разрез МО_стац'!B:AA, 11, FALSE)</f>
        <v>#N/A</v>
      </c>
      <c r="AF70" s="127" t="e">
        <f>N70-M70-VLOOKUP(B70, 'Пред.отч_разрез МО_стац'!B:AA, 13, FALSE)</f>
        <v>#N/A</v>
      </c>
      <c r="AG70" s="127" t="e">
        <f>P70-O70-VLOOKUP(B70, 'Пред.отч_разрез МО_стац'!B:AA, 15, FALSE)</f>
        <v>#N/A</v>
      </c>
      <c r="AH70" s="127" t="e">
        <f>R70-Q70-VLOOKUP(B70, 'Пред.отч_разрез МО_стац'!B:AA, 17, FALSE)</f>
        <v>#N/A</v>
      </c>
      <c r="AI70" s="127" t="e">
        <f>T70-S70-VLOOKUP(B70, 'Пред.отч_разрез МО_стац'!B:AA, 19, FALSE)</f>
        <v>#N/A</v>
      </c>
      <c r="AJ70" s="127" t="e">
        <f>V70-U70-VLOOKUP(B70, 'Пред.отч_разрез МО_стац'!B:AA, 21, FALSE)</f>
        <v>#N/A</v>
      </c>
      <c r="AK70" s="127" t="e">
        <f>X70-W70-VLOOKUP(B70, 'Пред.отч_разрез МО_стац'!B:AA, 23, FALSE)</f>
        <v>#N/A</v>
      </c>
    </row>
    <row r="71" spans="1:37" ht="15" customHeight="1" x14ac:dyDescent="0.25">
      <c r="A71" s="22">
        <v>65</v>
      </c>
      <c r="B71" s="22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  <c r="O71" s="46"/>
      <c r="P71" s="46"/>
      <c r="Q71" s="46"/>
      <c r="R71" s="46"/>
      <c r="S71" s="46"/>
      <c r="T71" s="46"/>
      <c r="U71" s="46"/>
      <c r="V71" s="46"/>
      <c r="W71" s="46"/>
      <c r="X71" s="46"/>
      <c r="Z71" s="80">
        <f t="shared" si="1"/>
        <v>0</v>
      </c>
      <c r="AA71" s="127" t="e">
        <f>D71-C71-VLOOKUP(B71, 'Пред.отч_разрез МО_стац'!B:AA, 3, FALSE)</f>
        <v>#N/A</v>
      </c>
      <c r="AB71" s="127" t="e">
        <f>F71-E71-VLOOKUP(B71, 'Пред.отч_разрез МО_стац'!B:AA, 5, FALSE)</f>
        <v>#N/A</v>
      </c>
      <c r="AC71" s="127" t="e">
        <f>H71-G71-VLOOKUP(B71, 'Пред.отч_разрез МО_стац'!B:AA, 7, FALSE)</f>
        <v>#N/A</v>
      </c>
      <c r="AD71" s="127" t="e">
        <f>J71-I71-VLOOKUP(B71, 'Пред.отч_разрез МО_стац'!B:AA, 9, FALSE)</f>
        <v>#N/A</v>
      </c>
      <c r="AE71" s="127" t="e">
        <f>L71-K71-VLOOKUP(B71, 'Пред.отч_разрез МО_стац'!B:AA, 11, FALSE)</f>
        <v>#N/A</v>
      </c>
      <c r="AF71" s="127" t="e">
        <f>N71-M71-VLOOKUP(B71, 'Пред.отч_разрез МО_стац'!B:AA, 13, FALSE)</f>
        <v>#N/A</v>
      </c>
      <c r="AG71" s="127" t="e">
        <f>P71-O71-VLOOKUP(B71, 'Пред.отч_разрез МО_стац'!B:AA, 15, FALSE)</f>
        <v>#N/A</v>
      </c>
      <c r="AH71" s="127" t="e">
        <f>R71-Q71-VLOOKUP(B71, 'Пред.отч_разрез МО_стац'!B:AA, 17, FALSE)</f>
        <v>#N/A</v>
      </c>
      <c r="AI71" s="127" t="e">
        <f>T71-S71-VLOOKUP(B71, 'Пред.отч_разрез МО_стац'!B:AA, 19, FALSE)</f>
        <v>#N/A</v>
      </c>
      <c r="AJ71" s="127" t="e">
        <f>V71-U71-VLOOKUP(B71, 'Пред.отч_разрез МО_стац'!B:AA, 21, FALSE)</f>
        <v>#N/A</v>
      </c>
      <c r="AK71" s="127" t="e">
        <f>X71-W71-VLOOKUP(B71, 'Пред.отч_разрез МО_стац'!B:AA, 23, FALSE)</f>
        <v>#N/A</v>
      </c>
    </row>
    <row r="72" spans="1:37" ht="15" customHeight="1" x14ac:dyDescent="0.25">
      <c r="A72" s="22">
        <v>66</v>
      </c>
      <c r="B72" s="22"/>
      <c r="C72" s="46"/>
      <c r="D72" s="46"/>
      <c r="E72" s="46"/>
      <c r="F72" s="46"/>
      <c r="G72" s="46"/>
      <c r="H72" s="46"/>
      <c r="I72" s="46"/>
      <c r="J72" s="46"/>
      <c r="K72" s="46"/>
      <c r="L72" s="46"/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  <c r="X72" s="46"/>
      <c r="Z72" s="80">
        <f t="shared" ref="Z72:Z135" si="2">B72</f>
        <v>0</v>
      </c>
      <c r="AA72" s="127" t="e">
        <f>D72-C72-VLOOKUP(B72, 'Пред.отч_разрез МО_стац'!B:AA, 3, FALSE)</f>
        <v>#N/A</v>
      </c>
      <c r="AB72" s="127" t="e">
        <f>F72-E72-VLOOKUP(B72, 'Пред.отч_разрез МО_стац'!B:AA, 5, FALSE)</f>
        <v>#N/A</v>
      </c>
      <c r="AC72" s="127" t="e">
        <f>H72-G72-VLOOKUP(B72, 'Пред.отч_разрез МО_стац'!B:AA, 7, FALSE)</f>
        <v>#N/A</v>
      </c>
      <c r="AD72" s="127" t="e">
        <f>J72-I72-VLOOKUP(B72, 'Пред.отч_разрез МО_стац'!B:AA, 9, FALSE)</f>
        <v>#N/A</v>
      </c>
      <c r="AE72" s="127" t="e">
        <f>L72-K72-VLOOKUP(B72, 'Пред.отч_разрез МО_стац'!B:AA, 11, FALSE)</f>
        <v>#N/A</v>
      </c>
      <c r="AF72" s="127" t="e">
        <f>N72-M72-VLOOKUP(B72, 'Пред.отч_разрез МО_стац'!B:AA, 13, FALSE)</f>
        <v>#N/A</v>
      </c>
      <c r="AG72" s="127" t="e">
        <f>P72-O72-VLOOKUP(B72, 'Пред.отч_разрез МО_стац'!B:AA, 15, FALSE)</f>
        <v>#N/A</v>
      </c>
      <c r="AH72" s="127" t="e">
        <f>R72-Q72-VLOOKUP(B72, 'Пред.отч_разрез МО_стац'!B:AA, 17, FALSE)</f>
        <v>#N/A</v>
      </c>
      <c r="AI72" s="127" t="e">
        <f>T72-S72-VLOOKUP(B72, 'Пред.отч_разрез МО_стац'!B:AA, 19, FALSE)</f>
        <v>#N/A</v>
      </c>
      <c r="AJ72" s="127" t="e">
        <f>V72-U72-VLOOKUP(B72, 'Пред.отч_разрез МО_стац'!B:AA, 21, FALSE)</f>
        <v>#N/A</v>
      </c>
      <c r="AK72" s="127" t="e">
        <f>X72-W72-VLOOKUP(B72, 'Пред.отч_разрез МО_стац'!B:AA, 23, FALSE)</f>
        <v>#N/A</v>
      </c>
    </row>
    <row r="73" spans="1:37" ht="15" customHeight="1" x14ac:dyDescent="0.25">
      <c r="A73" s="22">
        <v>67</v>
      </c>
      <c r="B73" s="22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Z73" s="80">
        <f t="shared" si="2"/>
        <v>0</v>
      </c>
      <c r="AA73" s="127" t="e">
        <f>D73-C73-VLOOKUP(B73, 'Пред.отч_разрез МО_стац'!B:AA, 3, FALSE)</f>
        <v>#N/A</v>
      </c>
      <c r="AB73" s="127" t="e">
        <f>F73-E73-VLOOKUP(B73, 'Пред.отч_разрез МО_стац'!B:AA, 5, FALSE)</f>
        <v>#N/A</v>
      </c>
      <c r="AC73" s="127" t="e">
        <f>H73-G73-VLOOKUP(B73, 'Пред.отч_разрез МО_стац'!B:AA, 7, FALSE)</f>
        <v>#N/A</v>
      </c>
      <c r="AD73" s="127" t="e">
        <f>J73-I73-VLOOKUP(B73, 'Пред.отч_разрез МО_стац'!B:AA, 9, FALSE)</f>
        <v>#N/A</v>
      </c>
      <c r="AE73" s="127" t="e">
        <f>L73-K73-VLOOKUP(B73, 'Пред.отч_разрез МО_стац'!B:AA, 11, FALSE)</f>
        <v>#N/A</v>
      </c>
      <c r="AF73" s="127" t="e">
        <f>N73-M73-VLOOKUP(B73, 'Пред.отч_разрез МО_стац'!B:AA, 13, FALSE)</f>
        <v>#N/A</v>
      </c>
      <c r="AG73" s="127" t="e">
        <f>P73-O73-VLOOKUP(B73, 'Пред.отч_разрез МО_стац'!B:AA, 15, FALSE)</f>
        <v>#N/A</v>
      </c>
      <c r="AH73" s="127" t="e">
        <f>R73-Q73-VLOOKUP(B73, 'Пред.отч_разрез МО_стац'!B:AA, 17, FALSE)</f>
        <v>#N/A</v>
      </c>
      <c r="AI73" s="127" t="e">
        <f>T73-S73-VLOOKUP(B73, 'Пред.отч_разрез МО_стац'!B:AA, 19, FALSE)</f>
        <v>#N/A</v>
      </c>
      <c r="AJ73" s="127" t="e">
        <f>V73-U73-VLOOKUP(B73, 'Пред.отч_разрез МО_стац'!B:AA, 21, FALSE)</f>
        <v>#N/A</v>
      </c>
      <c r="AK73" s="127" t="e">
        <f>X73-W73-VLOOKUP(B73, 'Пред.отч_разрез МО_стац'!B:AA, 23, FALSE)</f>
        <v>#N/A</v>
      </c>
    </row>
    <row r="74" spans="1:37" ht="15" customHeight="1" x14ac:dyDescent="0.25">
      <c r="A74" s="22">
        <v>68</v>
      </c>
      <c r="B74" s="22"/>
      <c r="C74" s="46"/>
      <c r="D74" s="46"/>
      <c r="E74" s="46"/>
      <c r="F74" s="46"/>
      <c r="G74" s="46"/>
      <c r="H74" s="46"/>
      <c r="I74" s="46"/>
      <c r="J74" s="46"/>
      <c r="K74" s="46"/>
      <c r="L74" s="46"/>
      <c r="M74" s="46"/>
      <c r="N74" s="46"/>
      <c r="O74" s="46"/>
      <c r="P74" s="46"/>
      <c r="Q74" s="46"/>
      <c r="R74" s="46"/>
      <c r="S74" s="46"/>
      <c r="T74" s="46"/>
      <c r="U74" s="46"/>
      <c r="V74" s="46"/>
      <c r="W74" s="46"/>
      <c r="X74" s="46"/>
      <c r="Z74" s="80">
        <f t="shared" si="2"/>
        <v>0</v>
      </c>
      <c r="AA74" s="127" t="e">
        <f>D74-C74-VLOOKUP(B74, 'Пред.отч_разрез МО_стац'!B:AA, 3, FALSE)</f>
        <v>#N/A</v>
      </c>
      <c r="AB74" s="127" t="e">
        <f>F74-E74-VLOOKUP(B74, 'Пред.отч_разрез МО_стац'!B:AA, 5, FALSE)</f>
        <v>#N/A</v>
      </c>
      <c r="AC74" s="127" t="e">
        <f>H74-G74-VLOOKUP(B74, 'Пред.отч_разрез МО_стац'!B:AA, 7, FALSE)</f>
        <v>#N/A</v>
      </c>
      <c r="AD74" s="127" t="e">
        <f>J74-I74-VLOOKUP(B74, 'Пред.отч_разрез МО_стац'!B:AA, 9, FALSE)</f>
        <v>#N/A</v>
      </c>
      <c r="AE74" s="127" t="e">
        <f>L74-K74-VLOOKUP(B74, 'Пред.отч_разрез МО_стац'!B:AA, 11, FALSE)</f>
        <v>#N/A</v>
      </c>
      <c r="AF74" s="127" t="e">
        <f>N74-M74-VLOOKUP(B74, 'Пред.отч_разрез МО_стац'!B:AA, 13, FALSE)</f>
        <v>#N/A</v>
      </c>
      <c r="AG74" s="127" t="e">
        <f>P74-O74-VLOOKUP(B74, 'Пред.отч_разрез МО_стац'!B:AA, 15, FALSE)</f>
        <v>#N/A</v>
      </c>
      <c r="AH74" s="127" t="e">
        <f>R74-Q74-VLOOKUP(B74, 'Пред.отч_разрез МО_стац'!B:AA, 17, FALSE)</f>
        <v>#N/A</v>
      </c>
      <c r="AI74" s="127" t="e">
        <f>T74-S74-VLOOKUP(B74, 'Пред.отч_разрез МО_стац'!B:AA, 19, FALSE)</f>
        <v>#N/A</v>
      </c>
      <c r="AJ74" s="127" t="e">
        <f>V74-U74-VLOOKUP(B74, 'Пред.отч_разрез МО_стац'!B:AA, 21, FALSE)</f>
        <v>#N/A</v>
      </c>
      <c r="AK74" s="127" t="e">
        <f>X74-W74-VLOOKUP(B74, 'Пред.отч_разрез МО_стац'!B:AA, 23, FALSE)</f>
        <v>#N/A</v>
      </c>
    </row>
    <row r="75" spans="1:37" ht="15" customHeight="1" x14ac:dyDescent="0.25">
      <c r="A75" s="22">
        <v>69</v>
      </c>
      <c r="B75" s="22"/>
      <c r="C75" s="46"/>
      <c r="D75" s="46"/>
      <c r="E75" s="46"/>
      <c r="F75" s="46"/>
      <c r="G75" s="46"/>
      <c r="H75" s="46"/>
      <c r="I75" s="46"/>
      <c r="J75" s="46"/>
      <c r="K75" s="46"/>
      <c r="L75" s="46"/>
      <c r="M75" s="46"/>
      <c r="N75" s="46"/>
      <c r="O75" s="46"/>
      <c r="P75" s="46"/>
      <c r="Q75" s="46"/>
      <c r="R75" s="46"/>
      <c r="S75" s="46"/>
      <c r="T75" s="46"/>
      <c r="U75" s="46"/>
      <c r="V75" s="46"/>
      <c r="W75" s="46"/>
      <c r="X75" s="46"/>
      <c r="Z75" s="80">
        <f t="shared" si="2"/>
        <v>0</v>
      </c>
      <c r="AA75" s="127" t="e">
        <f>D75-C75-VLOOKUP(B75, 'Пред.отч_разрез МО_стац'!B:AA, 3, FALSE)</f>
        <v>#N/A</v>
      </c>
      <c r="AB75" s="127" t="e">
        <f>F75-E75-VLOOKUP(B75, 'Пред.отч_разрез МО_стац'!B:AA, 5, FALSE)</f>
        <v>#N/A</v>
      </c>
      <c r="AC75" s="127" t="e">
        <f>H75-G75-VLOOKUP(B75, 'Пред.отч_разрез МО_стац'!B:AA, 7, FALSE)</f>
        <v>#N/A</v>
      </c>
      <c r="AD75" s="127" t="e">
        <f>J75-I75-VLOOKUP(B75, 'Пред.отч_разрез МО_стац'!B:AA, 9, FALSE)</f>
        <v>#N/A</v>
      </c>
      <c r="AE75" s="127" t="e">
        <f>L75-K75-VLOOKUP(B75, 'Пред.отч_разрез МО_стац'!B:AA, 11, FALSE)</f>
        <v>#N/A</v>
      </c>
      <c r="AF75" s="127" t="e">
        <f>N75-M75-VLOOKUP(B75, 'Пред.отч_разрез МО_стац'!B:AA, 13, FALSE)</f>
        <v>#N/A</v>
      </c>
      <c r="AG75" s="127" t="e">
        <f>P75-O75-VLOOKUP(B75, 'Пред.отч_разрез МО_стац'!B:AA, 15, FALSE)</f>
        <v>#N/A</v>
      </c>
      <c r="AH75" s="127" t="e">
        <f>R75-Q75-VLOOKUP(B75, 'Пред.отч_разрез МО_стац'!B:AA, 17, FALSE)</f>
        <v>#N/A</v>
      </c>
      <c r="AI75" s="127" t="e">
        <f>T75-S75-VLOOKUP(B75, 'Пред.отч_разрез МО_стац'!B:AA, 19, FALSE)</f>
        <v>#N/A</v>
      </c>
      <c r="AJ75" s="127" t="e">
        <f>V75-U75-VLOOKUP(B75, 'Пред.отч_разрез МО_стац'!B:AA, 21, FALSE)</f>
        <v>#N/A</v>
      </c>
      <c r="AK75" s="127" t="e">
        <f>X75-W75-VLOOKUP(B75, 'Пред.отч_разрез МО_стац'!B:AA, 23, FALSE)</f>
        <v>#N/A</v>
      </c>
    </row>
    <row r="76" spans="1:37" ht="15" customHeight="1" x14ac:dyDescent="0.25">
      <c r="A76" s="22">
        <v>70</v>
      </c>
      <c r="B76" s="22"/>
      <c r="C76" s="46"/>
      <c r="D76" s="46"/>
      <c r="E76" s="46"/>
      <c r="F76" s="46"/>
      <c r="G76" s="46"/>
      <c r="H76" s="46"/>
      <c r="I76" s="46"/>
      <c r="J76" s="46"/>
      <c r="K76" s="46"/>
      <c r="L76" s="46"/>
      <c r="M76" s="46"/>
      <c r="N76" s="46"/>
      <c r="O76" s="46"/>
      <c r="P76" s="46"/>
      <c r="Q76" s="46"/>
      <c r="R76" s="46"/>
      <c r="S76" s="46"/>
      <c r="T76" s="46"/>
      <c r="U76" s="46"/>
      <c r="V76" s="46"/>
      <c r="W76" s="46"/>
      <c r="X76" s="46"/>
      <c r="Z76" s="80">
        <f t="shared" si="2"/>
        <v>0</v>
      </c>
      <c r="AA76" s="127" t="e">
        <f>D76-C76-VLOOKUP(B76, 'Пред.отч_разрез МО_стац'!B:AA, 3, FALSE)</f>
        <v>#N/A</v>
      </c>
      <c r="AB76" s="127" t="e">
        <f>F76-E76-VLOOKUP(B76, 'Пред.отч_разрез МО_стац'!B:AA, 5, FALSE)</f>
        <v>#N/A</v>
      </c>
      <c r="AC76" s="127" t="e">
        <f>H76-G76-VLOOKUP(B76, 'Пред.отч_разрез МО_стац'!B:AA, 7, FALSE)</f>
        <v>#N/A</v>
      </c>
      <c r="AD76" s="127" t="e">
        <f>J76-I76-VLOOKUP(B76, 'Пред.отч_разрез МО_стац'!B:AA, 9, FALSE)</f>
        <v>#N/A</v>
      </c>
      <c r="AE76" s="127" t="e">
        <f>L76-K76-VLOOKUP(B76, 'Пред.отч_разрез МО_стац'!B:AA, 11, FALSE)</f>
        <v>#N/A</v>
      </c>
      <c r="AF76" s="127" t="e">
        <f>N76-M76-VLOOKUP(B76, 'Пред.отч_разрез МО_стац'!B:AA, 13, FALSE)</f>
        <v>#N/A</v>
      </c>
      <c r="AG76" s="127" t="e">
        <f>P76-O76-VLOOKUP(B76, 'Пред.отч_разрез МО_стац'!B:AA, 15, FALSE)</f>
        <v>#N/A</v>
      </c>
      <c r="AH76" s="127" t="e">
        <f>R76-Q76-VLOOKUP(B76, 'Пред.отч_разрез МО_стац'!B:AA, 17, FALSE)</f>
        <v>#N/A</v>
      </c>
      <c r="AI76" s="127" t="e">
        <f>T76-S76-VLOOKUP(B76, 'Пред.отч_разрез МО_стац'!B:AA, 19, FALSE)</f>
        <v>#N/A</v>
      </c>
      <c r="AJ76" s="127" t="e">
        <f>V76-U76-VLOOKUP(B76, 'Пред.отч_разрез МО_стац'!B:AA, 21, FALSE)</f>
        <v>#N/A</v>
      </c>
      <c r="AK76" s="127" t="e">
        <f>X76-W76-VLOOKUP(B76, 'Пред.отч_разрез МО_стац'!B:AA, 23, FALSE)</f>
        <v>#N/A</v>
      </c>
    </row>
    <row r="77" spans="1:37" ht="15" customHeight="1" x14ac:dyDescent="0.25">
      <c r="A77" s="22">
        <v>71</v>
      </c>
      <c r="B77" s="22"/>
      <c r="C77" s="46"/>
      <c r="D77" s="46"/>
      <c r="E77" s="46"/>
      <c r="F77" s="46"/>
      <c r="G77" s="46"/>
      <c r="H77" s="46"/>
      <c r="I77" s="46"/>
      <c r="J77" s="46"/>
      <c r="K77" s="46"/>
      <c r="L77" s="46"/>
      <c r="M77" s="46"/>
      <c r="N77" s="46"/>
      <c r="O77" s="46"/>
      <c r="P77" s="46"/>
      <c r="Q77" s="46"/>
      <c r="R77" s="46"/>
      <c r="S77" s="46"/>
      <c r="T77" s="46"/>
      <c r="U77" s="46"/>
      <c r="V77" s="46"/>
      <c r="W77" s="46"/>
      <c r="X77" s="46"/>
      <c r="Z77" s="80">
        <f t="shared" si="2"/>
        <v>0</v>
      </c>
      <c r="AA77" s="127" t="e">
        <f>D77-C77-VLOOKUP(B77, 'Пред.отч_разрез МО_стац'!B:AA, 3, FALSE)</f>
        <v>#N/A</v>
      </c>
      <c r="AB77" s="127" t="e">
        <f>F77-E77-VLOOKUP(B77, 'Пред.отч_разрез МО_стац'!B:AA, 5, FALSE)</f>
        <v>#N/A</v>
      </c>
      <c r="AC77" s="127" t="e">
        <f>H77-G77-VLOOKUP(B77, 'Пред.отч_разрез МО_стац'!B:AA, 7, FALSE)</f>
        <v>#N/A</v>
      </c>
      <c r="AD77" s="127" t="e">
        <f>J77-I77-VLOOKUP(B77, 'Пред.отч_разрез МО_стац'!B:AA, 9, FALSE)</f>
        <v>#N/A</v>
      </c>
      <c r="AE77" s="127" t="e">
        <f>L77-K77-VLOOKUP(B77, 'Пред.отч_разрез МО_стац'!B:AA, 11, FALSE)</f>
        <v>#N/A</v>
      </c>
      <c r="AF77" s="127" t="e">
        <f>N77-M77-VLOOKUP(B77, 'Пред.отч_разрез МО_стац'!B:AA, 13, FALSE)</f>
        <v>#N/A</v>
      </c>
      <c r="AG77" s="127" t="e">
        <f>P77-O77-VLOOKUP(B77, 'Пред.отч_разрез МО_стац'!B:AA, 15, FALSE)</f>
        <v>#N/A</v>
      </c>
      <c r="AH77" s="127" t="e">
        <f>R77-Q77-VLOOKUP(B77, 'Пред.отч_разрез МО_стац'!B:AA, 17, FALSE)</f>
        <v>#N/A</v>
      </c>
      <c r="AI77" s="127" t="e">
        <f>T77-S77-VLOOKUP(B77, 'Пред.отч_разрез МО_стац'!B:AA, 19, FALSE)</f>
        <v>#N/A</v>
      </c>
      <c r="AJ77" s="127" t="e">
        <f>V77-U77-VLOOKUP(B77, 'Пред.отч_разрез МО_стац'!B:AA, 21, FALSE)</f>
        <v>#N/A</v>
      </c>
      <c r="AK77" s="127" t="e">
        <f>X77-W77-VLOOKUP(B77, 'Пред.отч_разрез МО_стац'!B:AA, 23, FALSE)</f>
        <v>#N/A</v>
      </c>
    </row>
    <row r="78" spans="1:37" ht="15" customHeight="1" x14ac:dyDescent="0.25">
      <c r="A78" s="22">
        <v>72</v>
      </c>
      <c r="B78" s="22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Z78" s="80">
        <f t="shared" si="2"/>
        <v>0</v>
      </c>
      <c r="AA78" s="127" t="e">
        <f>D78-C78-VLOOKUP(B78, 'Пред.отч_разрез МО_стац'!B:AA, 3, FALSE)</f>
        <v>#N/A</v>
      </c>
      <c r="AB78" s="127" t="e">
        <f>F78-E78-VLOOKUP(B78, 'Пред.отч_разрез МО_стац'!B:AA, 5, FALSE)</f>
        <v>#N/A</v>
      </c>
      <c r="AC78" s="127" t="e">
        <f>H78-G78-VLOOKUP(B78, 'Пред.отч_разрез МО_стац'!B:AA, 7, FALSE)</f>
        <v>#N/A</v>
      </c>
      <c r="AD78" s="127" t="e">
        <f>J78-I78-VLOOKUP(B78, 'Пред.отч_разрез МО_стац'!B:AA, 9, FALSE)</f>
        <v>#N/A</v>
      </c>
      <c r="AE78" s="127" t="e">
        <f>L78-K78-VLOOKUP(B78, 'Пред.отч_разрез МО_стац'!B:AA, 11, FALSE)</f>
        <v>#N/A</v>
      </c>
      <c r="AF78" s="127" t="e">
        <f>N78-M78-VLOOKUP(B78, 'Пред.отч_разрез МО_стац'!B:AA, 13, FALSE)</f>
        <v>#N/A</v>
      </c>
      <c r="AG78" s="127" t="e">
        <f>P78-O78-VLOOKUP(B78, 'Пред.отч_разрез МО_стац'!B:AA, 15, FALSE)</f>
        <v>#N/A</v>
      </c>
      <c r="AH78" s="127" t="e">
        <f>R78-Q78-VLOOKUP(B78, 'Пред.отч_разрез МО_стац'!B:AA, 17, FALSE)</f>
        <v>#N/A</v>
      </c>
      <c r="AI78" s="127" t="e">
        <f>T78-S78-VLOOKUP(B78, 'Пред.отч_разрез МО_стац'!B:AA, 19, FALSE)</f>
        <v>#N/A</v>
      </c>
      <c r="AJ78" s="127" t="e">
        <f>V78-U78-VLOOKUP(B78, 'Пред.отч_разрез МО_стац'!B:AA, 21, FALSE)</f>
        <v>#N/A</v>
      </c>
      <c r="AK78" s="127" t="e">
        <f>X78-W78-VLOOKUP(B78, 'Пред.отч_разрез МО_стац'!B:AA, 23, FALSE)</f>
        <v>#N/A</v>
      </c>
    </row>
    <row r="79" spans="1:37" ht="15" customHeight="1" x14ac:dyDescent="0.25">
      <c r="A79" s="22">
        <v>73</v>
      </c>
      <c r="B79" s="22"/>
      <c r="C79" s="46"/>
      <c r="D79" s="46"/>
      <c r="E79" s="46"/>
      <c r="F79" s="46"/>
      <c r="G79" s="46"/>
      <c r="H79" s="46"/>
      <c r="I79" s="46"/>
      <c r="J79" s="46"/>
      <c r="K79" s="46"/>
      <c r="L79" s="46"/>
      <c r="M79" s="46"/>
      <c r="N79" s="46"/>
      <c r="O79" s="46"/>
      <c r="P79" s="46"/>
      <c r="Q79" s="46"/>
      <c r="R79" s="46"/>
      <c r="S79" s="46"/>
      <c r="T79" s="46"/>
      <c r="U79" s="46"/>
      <c r="V79" s="46"/>
      <c r="W79" s="46"/>
      <c r="X79" s="46"/>
      <c r="Z79" s="80">
        <f t="shared" si="2"/>
        <v>0</v>
      </c>
      <c r="AA79" s="127" t="e">
        <f>D79-C79-VLOOKUP(B79, 'Пред.отч_разрез МО_стац'!B:AA, 3, FALSE)</f>
        <v>#N/A</v>
      </c>
      <c r="AB79" s="127" t="e">
        <f>F79-E79-VLOOKUP(B79, 'Пред.отч_разрез МО_стац'!B:AA, 5, FALSE)</f>
        <v>#N/A</v>
      </c>
      <c r="AC79" s="127" t="e">
        <f>H79-G79-VLOOKUP(B79, 'Пред.отч_разрез МО_стац'!B:AA, 7, FALSE)</f>
        <v>#N/A</v>
      </c>
      <c r="AD79" s="127" t="e">
        <f>J79-I79-VLOOKUP(B79, 'Пред.отч_разрез МО_стац'!B:AA, 9, FALSE)</f>
        <v>#N/A</v>
      </c>
      <c r="AE79" s="127" t="e">
        <f>L79-K79-VLOOKUP(B79, 'Пред.отч_разрез МО_стац'!B:AA, 11, FALSE)</f>
        <v>#N/A</v>
      </c>
      <c r="AF79" s="127" t="e">
        <f>N79-M79-VLOOKUP(B79, 'Пред.отч_разрез МО_стац'!B:AA, 13, FALSE)</f>
        <v>#N/A</v>
      </c>
      <c r="AG79" s="127" t="e">
        <f>P79-O79-VLOOKUP(B79, 'Пред.отч_разрез МО_стац'!B:AA, 15, FALSE)</f>
        <v>#N/A</v>
      </c>
      <c r="AH79" s="127" t="e">
        <f>R79-Q79-VLOOKUP(B79, 'Пред.отч_разрез МО_стац'!B:AA, 17, FALSE)</f>
        <v>#N/A</v>
      </c>
      <c r="AI79" s="127" t="e">
        <f>T79-S79-VLOOKUP(B79, 'Пред.отч_разрез МО_стац'!B:AA, 19, FALSE)</f>
        <v>#N/A</v>
      </c>
      <c r="AJ79" s="127" t="e">
        <f>V79-U79-VLOOKUP(B79, 'Пред.отч_разрез МО_стац'!B:AA, 21, FALSE)</f>
        <v>#N/A</v>
      </c>
      <c r="AK79" s="127" t="e">
        <f>X79-W79-VLOOKUP(B79, 'Пред.отч_разрез МО_стац'!B:AA, 23, FALSE)</f>
        <v>#N/A</v>
      </c>
    </row>
    <row r="80" spans="1:37" ht="15" customHeight="1" x14ac:dyDescent="0.25">
      <c r="A80" s="22">
        <v>74</v>
      </c>
      <c r="B80" s="22"/>
      <c r="C80" s="46"/>
      <c r="D80" s="46"/>
      <c r="E80" s="46"/>
      <c r="F80" s="46"/>
      <c r="G80" s="46"/>
      <c r="H80" s="46"/>
      <c r="I80" s="46"/>
      <c r="J80" s="46"/>
      <c r="K80" s="46"/>
      <c r="L80" s="46"/>
      <c r="M80" s="46"/>
      <c r="N80" s="46"/>
      <c r="O80" s="46"/>
      <c r="P80" s="46"/>
      <c r="Q80" s="46"/>
      <c r="R80" s="46"/>
      <c r="S80" s="46"/>
      <c r="T80" s="46"/>
      <c r="U80" s="46"/>
      <c r="V80" s="46"/>
      <c r="W80" s="46"/>
      <c r="X80" s="46"/>
      <c r="Z80" s="80">
        <f t="shared" si="2"/>
        <v>0</v>
      </c>
      <c r="AA80" s="127" t="e">
        <f>D80-C80-VLOOKUP(B80, 'Пред.отч_разрез МО_стац'!B:AA, 3, FALSE)</f>
        <v>#N/A</v>
      </c>
      <c r="AB80" s="127" t="e">
        <f>F80-E80-VLOOKUP(B80, 'Пред.отч_разрез МО_стац'!B:AA, 5, FALSE)</f>
        <v>#N/A</v>
      </c>
      <c r="AC80" s="127" t="e">
        <f>H80-G80-VLOOKUP(B80, 'Пред.отч_разрез МО_стац'!B:AA, 7, FALSE)</f>
        <v>#N/A</v>
      </c>
      <c r="AD80" s="127" t="e">
        <f>J80-I80-VLOOKUP(B80, 'Пред.отч_разрез МО_стац'!B:AA, 9, FALSE)</f>
        <v>#N/A</v>
      </c>
      <c r="AE80" s="127" t="e">
        <f>L80-K80-VLOOKUP(B80, 'Пред.отч_разрез МО_стац'!B:AA, 11, FALSE)</f>
        <v>#N/A</v>
      </c>
      <c r="AF80" s="127" t="e">
        <f>N80-M80-VLOOKUP(B80, 'Пред.отч_разрез МО_стац'!B:AA, 13, FALSE)</f>
        <v>#N/A</v>
      </c>
      <c r="AG80" s="127" t="e">
        <f>P80-O80-VLOOKUP(B80, 'Пред.отч_разрез МО_стац'!B:AA, 15, FALSE)</f>
        <v>#N/A</v>
      </c>
      <c r="AH80" s="127" t="e">
        <f>R80-Q80-VLOOKUP(B80, 'Пред.отч_разрез МО_стац'!B:AA, 17, FALSE)</f>
        <v>#N/A</v>
      </c>
      <c r="AI80" s="127" t="e">
        <f>T80-S80-VLOOKUP(B80, 'Пред.отч_разрез МО_стац'!B:AA, 19, FALSE)</f>
        <v>#N/A</v>
      </c>
      <c r="AJ80" s="127" t="e">
        <f>V80-U80-VLOOKUP(B80, 'Пред.отч_разрез МО_стац'!B:AA, 21, FALSE)</f>
        <v>#N/A</v>
      </c>
      <c r="AK80" s="127" t="e">
        <f>X80-W80-VLOOKUP(B80, 'Пред.отч_разрез МО_стац'!B:AA, 23, FALSE)</f>
        <v>#N/A</v>
      </c>
    </row>
    <row r="81" spans="1:37" ht="15" customHeight="1" x14ac:dyDescent="0.25">
      <c r="A81" s="22">
        <v>75</v>
      </c>
      <c r="B81" s="22"/>
      <c r="C81" s="46"/>
      <c r="D81" s="46"/>
      <c r="E81" s="46"/>
      <c r="F81" s="46"/>
      <c r="G81" s="46"/>
      <c r="H81" s="46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Z81" s="80">
        <f t="shared" si="2"/>
        <v>0</v>
      </c>
      <c r="AA81" s="127" t="e">
        <f>D81-C81-VLOOKUP(B81, 'Пред.отч_разрез МО_стац'!B:AA, 3, FALSE)</f>
        <v>#N/A</v>
      </c>
      <c r="AB81" s="127" t="e">
        <f>F81-E81-VLOOKUP(B81, 'Пред.отч_разрез МО_стац'!B:AA, 5, FALSE)</f>
        <v>#N/A</v>
      </c>
      <c r="AC81" s="127" t="e">
        <f>H81-G81-VLOOKUP(B81, 'Пред.отч_разрез МО_стац'!B:AA, 7, FALSE)</f>
        <v>#N/A</v>
      </c>
      <c r="AD81" s="127" t="e">
        <f>J81-I81-VLOOKUP(B81, 'Пред.отч_разрез МО_стац'!B:AA, 9, FALSE)</f>
        <v>#N/A</v>
      </c>
      <c r="AE81" s="127" t="e">
        <f>L81-K81-VLOOKUP(B81, 'Пред.отч_разрез МО_стац'!B:AA, 11, FALSE)</f>
        <v>#N/A</v>
      </c>
      <c r="AF81" s="127" t="e">
        <f>N81-M81-VLOOKUP(B81, 'Пред.отч_разрез МО_стац'!B:AA, 13, FALSE)</f>
        <v>#N/A</v>
      </c>
      <c r="AG81" s="127" t="e">
        <f>P81-O81-VLOOKUP(B81, 'Пред.отч_разрез МО_стац'!B:AA, 15, FALSE)</f>
        <v>#N/A</v>
      </c>
      <c r="AH81" s="127" t="e">
        <f>R81-Q81-VLOOKUP(B81, 'Пред.отч_разрез МО_стац'!B:AA, 17, FALSE)</f>
        <v>#N/A</v>
      </c>
      <c r="AI81" s="127" t="e">
        <f>T81-S81-VLOOKUP(B81, 'Пред.отч_разрез МО_стац'!B:AA, 19, FALSE)</f>
        <v>#N/A</v>
      </c>
      <c r="AJ81" s="127" t="e">
        <f>V81-U81-VLOOKUP(B81, 'Пред.отч_разрез МО_стац'!B:AA, 21, FALSE)</f>
        <v>#N/A</v>
      </c>
      <c r="AK81" s="127" t="e">
        <f>X81-W81-VLOOKUP(B81, 'Пред.отч_разрез МО_стац'!B:AA, 23, FALSE)</f>
        <v>#N/A</v>
      </c>
    </row>
    <row r="82" spans="1:37" ht="15" customHeight="1" x14ac:dyDescent="0.25">
      <c r="A82" s="22">
        <v>76</v>
      </c>
      <c r="B82" s="22"/>
      <c r="C82" s="46"/>
      <c r="D82" s="46"/>
      <c r="E82" s="46"/>
      <c r="F82" s="46"/>
      <c r="G82" s="46"/>
      <c r="H82" s="46"/>
      <c r="I82" s="46"/>
      <c r="J82" s="46"/>
      <c r="K82" s="46"/>
      <c r="L82" s="46"/>
      <c r="M82" s="46"/>
      <c r="N82" s="46"/>
      <c r="O82" s="46"/>
      <c r="P82" s="46"/>
      <c r="Q82" s="46"/>
      <c r="R82" s="46"/>
      <c r="S82" s="46"/>
      <c r="T82" s="46"/>
      <c r="U82" s="46"/>
      <c r="V82" s="46"/>
      <c r="W82" s="46"/>
      <c r="X82" s="46"/>
      <c r="Z82" s="80">
        <f t="shared" si="2"/>
        <v>0</v>
      </c>
      <c r="AA82" s="127" t="e">
        <f>D82-C82-VLOOKUP(B82, 'Пред.отч_разрез МО_стац'!B:AA, 3, FALSE)</f>
        <v>#N/A</v>
      </c>
      <c r="AB82" s="127" t="e">
        <f>F82-E82-VLOOKUP(B82, 'Пред.отч_разрез МО_стац'!B:AA, 5, FALSE)</f>
        <v>#N/A</v>
      </c>
      <c r="AC82" s="127" t="e">
        <f>H82-G82-VLOOKUP(B82, 'Пред.отч_разрез МО_стац'!B:AA, 7, FALSE)</f>
        <v>#N/A</v>
      </c>
      <c r="AD82" s="127" t="e">
        <f>J82-I82-VLOOKUP(B82, 'Пред.отч_разрез МО_стац'!B:AA, 9, FALSE)</f>
        <v>#N/A</v>
      </c>
      <c r="AE82" s="127" t="e">
        <f>L82-K82-VLOOKUP(B82, 'Пред.отч_разрез МО_стац'!B:AA, 11, FALSE)</f>
        <v>#N/A</v>
      </c>
      <c r="AF82" s="127" t="e">
        <f>N82-M82-VLOOKUP(B82, 'Пред.отч_разрез МО_стац'!B:AA, 13, FALSE)</f>
        <v>#N/A</v>
      </c>
      <c r="AG82" s="127" t="e">
        <f>P82-O82-VLOOKUP(B82, 'Пред.отч_разрез МО_стац'!B:AA, 15, FALSE)</f>
        <v>#N/A</v>
      </c>
      <c r="AH82" s="127" t="e">
        <f>R82-Q82-VLOOKUP(B82, 'Пред.отч_разрез МО_стац'!B:AA, 17, FALSE)</f>
        <v>#N/A</v>
      </c>
      <c r="AI82" s="127" t="e">
        <f>T82-S82-VLOOKUP(B82, 'Пред.отч_разрез МО_стац'!B:AA, 19, FALSE)</f>
        <v>#N/A</v>
      </c>
      <c r="AJ82" s="127" t="e">
        <f>V82-U82-VLOOKUP(B82, 'Пред.отч_разрез МО_стац'!B:AA, 21, FALSE)</f>
        <v>#N/A</v>
      </c>
      <c r="AK82" s="127" t="e">
        <f>X82-W82-VLOOKUP(B82, 'Пред.отч_разрез МО_стац'!B:AA, 23, FALSE)</f>
        <v>#N/A</v>
      </c>
    </row>
    <row r="83" spans="1:37" ht="15" customHeight="1" x14ac:dyDescent="0.25">
      <c r="A83" s="22">
        <v>77</v>
      </c>
      <c r="B83" s="22"/>
      <c r="C83" s="46"/>
      <c r="D83" s="46"/>
      <c r="E83" s="46"/>
      <c r="F83" s="46"/>
      <c r="G83" s="46"/>
      <c r="H83" s="46"/>
      <c r="I83" s="46"/>
      <c r="J83" s="46"/>
      <c r="K83" s="46"/>
      <c r="L83" s="46"/>
      <c r="M83" s="46"/>
      <c r="N83" s="46"/>
      <c r="O83" s="46"/>
      <c r="P83" s="46"/>
      <c r="Q83" s="46"/>
      <c r="R83" s="46"/>
      <c r="S83" s="46"/>
      <c r="T83" s="46"/>
      <c r="U83" s="46"/>
      <c r="V83" s="46"/>
      <c r="W83" s="46"/>
      <c r="X83" s="46"/>
      <c r="Z83" s="80">
        <f t="shared" si="2"/>
        <v>0</v>
      </c>
      <c r="AA83" s="127" t="e">
        <f>D83-C83-VLOOKUP(B83, 'Пред.отч_разрез МО_стац'!B:AA, 3, FALSE)</f>
        <v>#N/A</v>
      </c>
      <c r="AB83" s="127" t="e">
        <f>F83-E83-VLOOKUP(B83, 'Пред.отч_разрез МО_стац'!B:AA, 5, FALSE)</f>
        <v>#N/A</v>
      </c>
      <c r="AC83" s="127" t="e">
        <f>H83-G83-VLOOKUP(B83, 'Пред.отч_разрез МО_стац'!B:AA, 7, FALSE)</f>
        <v>#N/A</v>
      </c>
      <c r="AD83" s="127" t="e">
        <f>J83-I83-VLOOKUP(B83, 'Пред.отч_разрез МО_стац'!B:AA, 9, FALSE)</f>
        <v>#N/A</v>
      </c>
      <c r="AE83" s="127" t="e">
        <f>L83-K83-VLOOKUP(B83, 'Пред.отч_разрез МО_стац'!B:AA, 11, FALSE)</f>
        <v>#N/A</v>
      </c>
      <c r="AF83" s="127" t="e">
        <f>N83-M83-VLOOKUP(B83, 'Пред.отч_разрез МО_стац'!B:AA, 13, FALSE)</f>
        <v>#N/A</v>
      </c>
      <c r="AG83" s="127" t="e">
        <f>P83-O83-VLOOKUP(B83, 'Пред.отч_разрез МО_стац'!B:AA, 15, FALSE)</f>
        <v>#N/A</v>
      </c>
      <c r="AH83" s="127" t="e">
        <f>R83-Q83-VLOOKUP(B83, 'Пред.отч_разрез МО_стац'!B:AA, 17, FALSE)</f>
        <v>#N/A</v>
      </c>
      <c r="AI83" s="127" t="e">
        <f>T83-S83-VLOOKUP(B83, 'Пред.отч_разрез МО_стац'!B:AA, 19, FALSE)</f>
        <v>#N/A</v>
      </c>
      <c r="AJ83" s="127" t="e">
        <f>V83-U83-VLOOKUP(B83, 'Пред.отч_разрез МО_стац'!B:AA, 21, FALSE)</f>
        <v>#N/A</v>
      </c>
      <c r="AK83" s="127" t="e">
        <f>X83-W83-VLOOKUP(B83, 'Пред.отч_разрез МО_стац'!B:AA, 23, FALSE)</f>
        <v>#N/A</v>
      </c>
    </row>
    <row r="84" spans="1:37" ht="15" customHeight="1" x14ac:dyDescent="0.25">
      <c r="A84" s="22">
        <v>78</v>
      </c>
      <c r="B84" s="22"/>
      <c r="C84" s="46"/>
      <c r="D84" s="46"/>
      <c r="E84" s="46"/>
      <c r="F84" s="46"/>
      <c r="G84" s="46"/>
      <c r="H84" s="46"/>
      <c r="I84" s="46"/>
      <c r="J84" s="46"/>
      <c r="K84" s="46"/>
      <c r="L84" s="46"/>
      <c r="M84" s="46"/>
      <c r="N84" s="46"/>
      <c r="O84" s="46"/>
      <c r="P84" s="46"/>
      <c r="Q84" s="46"/>
      <c r="R84" s="46"/>
      <c r="S84" s="46"/>
      <c r="T84" s="46"/>
      <c r="U84" s="46"/>
      <c r="V84" s="46"/>
      <c r="W84" s="46"/>
      <c r="X84" s="46"/>
      <c r="Z84" s="80">
        <f t="shared" si="2"/>
        <v>0</v>
      </c>
      <c r="AA84" s="127" t="e">
        <f>D84-C84-VLOOKUP(B84, 'Пред.отч_разрез МО_стац'!B:AA, 3, FALSE)</f>
        <v>#N/A</v>
      </c>
      <c r="AB84" s="127" t="e">
        <f>F84-E84-VLOOKUP(B84, 'Пред.отч_разрез МО_стац'!B:AA, 5, FALSE)</f>
        <v>#N/A</v>
      </c>
      <c r="AC84" s="127" t="e">
        <f>H84-G84-VLOOKUP(B84, 'Пред.отч_разрез МО_стац'!B:AA, 7, FALSE)</f>
        <v>#N/A</v>
      </c>
      <c r="AD84" s="127" t="e">
        <f>J84-I84-VLOOKUP(B84, 'Пред.отч_разрез МО_стац'!B:AA, 9, FALSE)</f>
        <v>#N/A</v>
      </c>
      <c r="AE84" s="127" t="e">
        <f>L84-K84-VLOOKUP(B84, 'Пред.отч_разрез МО_стац'!B:AA, 11, FALSE)</f>
        <v>#N/A</v>
      </c>
      <c r="AF84" s="127" t="e">
        <f>N84-M84-VLOOKUP(B84, 'Пред.отч_разрез МО_стац'!B:AA, 13, FALSE)</f>
        <v>#N/A</v>
      </c>
      <c r="AG84" s="127" t="e">
        <f>P84-O84-VLOOKUP(B84, 'Пред.отч_разрез МО_стац'!B:AA, 15, FALSE)</f>
        <v>#N/A</v>
      </c>
      <c r="AH84" s="127" t="e">
        <f>R84-Q84-VLOOKUP(B84, 'Пред.отч_разрез МО_стац'!B:AA, 17, FALSE)</f>
        <v>#N/A</v>
      </c>
      <c r="AI84" s="127" t="e">
        <f>T84-S84-VLOOKUP(B84, 'Пред.отч_разрез МО_стац'!B:AA, 19, FALSE)</f>
        <v>#N/A</v>
      </c>
      <c r="AJ84" s="127" t="e">
        <f>V84-U84-VLOOKUP(B84, 'Пред.отч_разрез МО_стац'!B:AA, 21, FALSE)</f>
        <v>#N/A</v>
      </c>
      <c r="AK84" s="127" t="e">
        <f>X84-W84-VLOOKUP(B84, 'Пред.отч_разрез МО_стац'!B:AA, 23, FALSE)</f>
        <v>#N/A</v>
      </c>
    </row>
    <row r="85" spans="1:37" ht="15" customHeight="1" x14ac:dyDescent="0.25">
      <c r="A85" s="22">
        <v>79</v>
      </c>
      <c r="B85" s="22"/>
      <c r="C85" s="46"/>
      <c r="D85" s="46"/>
      <c r="E85" s="46"/>
      <c r="F85" s="46"/>
      <c r="G85" s="46"/>
      <c r="H85" s="46"/>
      <c r="I85" s="46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Z85" s="80">
        <f t="shared" si="2"/>
        <v>0</v>
      </c>
      <c r="AA85" s="127" t="e">
        <f>D85-C85-VLOOKUP(B85, 'Пред.отч_разрез МО_стац'!B:AA, 3, FALSE)</f>
        <v>#N/A</v>
      </c>
      <c r="AB85" s="127" t="e">
        <f>F85-E85-VLOOKUP(B85, 'Пред.отч_разрез МО_стац'!B:AA, 5, FALSE)</f>
        <v>#N/A</v>
      </c>
      <c r="AC85" s="127" t="e">
        <f>H85-G85-VLOOKUP(B85, 'Пред.отч_разрез МО_стац'!B:AA, 7, FALSE)</f>
        <v>#N/A</v>
      </c>
      <c r="AD85" s="127" t="e">
        <f>J85-I85-VLOOKUP(B85, 'Пред.отч_разрез МО_стац'!B:AA, 9, FALSE)</f>
        <v>#N/A</v>
      </c>
      <c r="AE85" s="127" t="e">
        <f>L85-K85-VLOOKUP(B85, 'Пред.отч_разрез МО_стац'!B:AA, 11, FALSE)</f>
        <v>#N/A</v>
      </c>
      <c r="AF85" s="127" t="e">
        <f>N85-M85-VLOOKUP(B85, 'Пред.отч_разрез МО_стац'!B:AA, 13, FALSE)</f>
        <v>#N/A</v>
      </c>
      <c r="AG85" s="127" t="e">
        <f>P85-O85-VLOOKUP(B85, 'Пред.отч_разрез МО_стац'!B:AA, 15, FALSE)</f>
        <v>#N/A</v>
      </c>
      <c r="AH85" s="127" t="e">
        <f>R85-Q85-VLOOKUP(B85, 'Пред.отч_разрез МО_стац'!B:AA, 17, FALSE)</f>
        <v>#N/A</v>
      </c>
      <c r="AI85" s="127" t="e">
        <f>T85-S85-VLOOKUP(B85, 'Пред.отч_разрез МО_стац'!B:AA, 19, FALSE)</f>
        <v>#N/A</v>
      </c>
      <c r="AJ85" s="127" t="e">
        <f>V85-U85-VLOOKUP(B85, 'Пред.отч_разрез МО_стац'!B:AA, 21, FALSE)</f>
        <v>#N/A</v>
      </c>
      <c r="AK85" s="127" t="e">
        <f>X85-W85-VLOOKUP(B85, 'Пред.отч_разрез МО_стац'!B:AA, 23, FALSE)</f>
        <v>#N/A</v>
      </c>
    </row>
    <row r="86" spans="1:37" ht="15" customHeight="1" x14ac:dyDescent="0.25">
      <c r="A86" s="22">
        <v>80</v>
      </c>
      <c r="B86" s="22"/>
      <c r="C86" s="46"/>
      <c r="D86" s="46"/>
      <c r="E86" s="46"/>
      <c r="F86" s="46"/>
      <c r="G86" s="46"/>
      <c r="H86" s="46"/>
      <c r="I86" s="46"/>
      <c r="J86" s="46"/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Z86" s="80">
        <f t="shared" si="2"/>
        <v>0</v>
      </c>
      <c r="AA86" s="127" t="e">
        <f>D86-C86-VLOOKUP(B86, 'Пред.отч_разрез МО_стац'!B:AA, 3, FALSE)</f>
        <v>#N/A</v>
      </c>
      <c r="AB86" s="127" t="e">
        <f>F86-E86-VLOOKUP(B86, 'Пред.отч_разрез МО_стац'!B:AA, 5, FALSE)</f>
        <v>#N/A</v>
      </c>
      <c r="AC86" s="127" t="e">
        <f>H86-G86-VLOOKUP(B86, 'Пред.отч_разрез МО_стац'!B:AA, 7, FALSE)</f>
        <v>#N/A</v>
      </c>
      <c r="AD86" s="127" t="e">
        <f>J86-I86-VLOOKUP(B86, 'Пред.отч_разрез МО_стац'!B:AA, 9, FALSE)</f>
        <v>#N/A</v>
      </c>
      <c r="AE86" s="127" t="e">
        <f>L86-K86-VLOOKUP(B86, 'Пред.отч_разрез МО_стац'!B:AA, 11, FALSE)</f>
        <v>#N/A</v>
      </c>
      <c r="AF86" s="127" t="e">
        <f>N86-M86-VLOOKUP(B86, 'Пред.отч_разрез МО_стац'!B:AA, 13, FALSE)</f>
        <v>#N/A</v>
      </c>
      <c r="AG86" s="127" t="e">
        <f>P86-O86-VLOOKUP(B86, 'Пред.отч_разрез МО_стац'!B:AA, 15, FALSE)</f>
        <v>#N/A</v>
      </c>
      <c r="AH86" s="127" t="e">
        <f>R86-Q86-VLOOKUP(B86, 'Пред.отч_разрез МО_стац'!B:AA, 17, FALSE)</f>
        <v>#N/A</v>
      </c>
      <c r="AI86" s="127" t="e">
        <f>T86-S86-VLOOKUP(B86, 'Пред.отч_разрез МО_стац'!B:AA, 19, FALSE)</f>
        <v>#N/A</v>
      </c>
      <c r="AJ86" s="127" t="e">
        <f>V86-U86-VLOOKUP(B86, 'Пред.отч_разрез МО_стац'!B:AA, 21, FALSE)</f>
        <v>#N/A</v>
      </c>
      <c r="AK86" s="127" t="e">
        <f>X86-W86-VLOOKUP(B86, 'Пред.отч_разрез МО_стац'!B:AA, 23, FALSE)</f>
        <v>#N/A</v>
      </c>
    </row>
    <row r="87" spans="1:37" ht="15" customHeight="1" x14ac:dyDescent="0.25">
      <c r="A87" s="22">
        <v>81</v>
      </c>
      <c r="B87" s="22"/>
      <c r="C87" s="46"/>
      <c r="D87" s="46"/>
      <c r="E87" s="46"/>
      <c r="F87" s="46"/>
      <c r="G87" s="46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Z87" s="80">
        <f t="shared" si="2"/>
        <v>0</v>
      </c>
      <c r="AA87" s="127" t="e">
        <f>D87-C87-VLOOKUP(B87, 'Пред.отч_разрез МО_стац'!B:AA, 3, FALSE)</f>
        <v>#N/A</v>
      </c>
      <c r="AB87" s="127" t="e">
        <f>F87-E87-VLOOKUP(B87, 'Пред.отч_разрез МО_стац'!B:AA, 5, FALSE)</f>
        <v>#N/A</v>
      </c>
      <c r="AC87" s="127" t="e">
        <f>H87-G87-VLOOKUP(B87, 'Пред.отч_разрез МО_стац'!B:AA, 7, FALSE)</f>
        <v>#N/A</v>
      </c>
      <c r="AD87" s="127" t="e">
        <f>J87-I87-VLOOKUP(B87, 'Пред.отч_разрез МО_стац'!B:AA, 9, FALSE)</f>
        <v>#N/A</v>
      </c>
      <c r="AE87" s="127" t="e">
        <f>L87-K87-VLOOKUP(B87, 'Пред.отч_разрез МО_стац'!B:AA, 11, FALSE)</f>
        <v>#N/A</v>
      </c>
      <c r="AF87" s="127" t="e">
        <f>N87-M87-VLOOKUP(B87, 'Пред.отч_разрез МО_стац'!B:AA, 13, FALSE)</f>
        <v>#N/A</v>
      </c>
      <c r="AG87" s="127" t="e">
        <f>P87-O87-VLOOKUP(B87, 'Пред.отч_разрез МО_стац'!B:AA, 15, FALSE)</f>
        <v>#N/A</v>
      </c>
      <c r="AH87" s="127" t="e">
        <f>R87-Q87-VLOOKUP(B87, 'Пред.отч_разрез МО_стац'!B:AA, 17, FALSE)</f>
        <v>#N/A</v>
      </c>
      <c r="AI87" s="127" t="e">
        <f>T87-S87-VLOOKUP(B87, 'Пред.отч_разрез МО_стац'!B:AA, 19, FALSE)</f>
        <v>#N/A</v>
      </c>
      <c r="AJ87" s="127" t="e">
        <f>V87-U87-VLOOKUP(B87, 'Пред.отч_разрез МО_стац'!B:AA, 21, FALSE)</f>
        <v>#N/A</v>
      </c>
      <c r="AK87" s="127" t="e">
        <f>X87-W87-VLOOKUP(B87, 'Пред.отч_разрез МО_стац'!B:AA, 23, FALSE)</f>
        <v>#N/A</v>
      </c>
    </row>
    <row r="88" spans="1:37" ht="15" customHeight="1" x14ac:dyDescent="0.25">
      <c r="A88" s="22">
        <v>82</v>
      </c>
      <c r="B88" s="22"/>
      <c r="C88" s="46"/>
      <c r="D88" s="46"/>
      <c r="E88" s="46"/>
      <c r="F88" s="46"/>
      <c r="G88" s="46"/>
      <c r="H88" s="46"/>
      <c r="I88" s="46"/>
      <c r="J88" s="46"/>
      <c r="K88" s="46"/>
      <c r="L88" s="46"/>
      <c r="M88" s="46"/>
      <c r="N88" s="46"/>
      <c r="O88" s="46"/>
      <c r="P88" s="46"/>
      <c r="Q88" s="46"/>
      <c r="R88" s="46"/>
      <c r="S88" s="46"/>
      <c r="T88" s="46"/>
      <c r="U88" s="46"/>
      <c r="V88" s="46"/>
      <c r="W88" s="46"/>
      <c r="X88" s="46"/>
      <c r="Z88" s="80">
        <f t="shared" si="2"/>
        <v>0</v>
      </c>
      <c r="AA88" s="127" t="e">
        <f>D88-C88-VLOOKUP(B88, 'Пред.отч_разрез МО_стац'!B:AA, 3, FALSE)</f>
        <v>#N/A</v>
      </c>
      <c r="AB88" s="127" t="e">
        <f>F88-E88-VLOOKUP(B88, 'Пред.отч_разрез МО_стац'!B:AA, 5, FALSE)</f>
        <v>#N/A</v>
      </c>
      <c r="AC88" s="127" t="e">
        <f>H88-G88-VLOOKUP(B88, 'Пред.отч_разрез МО_стац'!B:AA, 7, FALSE)</f>
        <v>#N/A</v>
      </c>
      <c r="AD88" s="127" t="e">
        <f>J88-I88-VLOOKUP(B88, 'Пред.отч_разрез МО_стац'!B:AA, 9, FALSE)</f>
        <v>#N/A</v>
      </c>
      <c r="AE88" s="127" t="e">
        <f>L88-K88-VLOOKUP(B88, 'Пред.отч_разрез МО_стац'!B:AA, 11, FALSE)</f>
        <v>#N/A</v>
      </c>
      <c r="AF88" s="127" t="e">
        <f>N88-M88-VLOOKUP(B88, 'Пред.отч_разрез МО_стац'!B:AA, 13, FALSE)</f>
        <v>#N/A</v>
      </c>
      <c r="AG88" s="127" t="e">
        <f>P88-O88-VLOOKUP(B88, 'Пред.отч_разрез МО_стац'!B:AA, 15, FALSE)</f>
        <v>#N/A</v>
      </c>
      <c r="AH88" s="127" t="e">
        <f>R88-Q88-VLOOKUP(B88, 'Пред.отч_разрез МО_стац'!B:AA, 17, FALSE)</f>
        <v>#N/A</v>
      </c>
      <c r="AI88" s="127" t="e">
        <f>T88-S88-VLOOKUP(B88, 'Пред.отч_разрез МО_стац'!B:AA, 19, FALSE)</f>
        <v>#N/A</v>
      </c>
      <c r="AJ88" s="127" t="e">
        <f>V88-U88-VLOOKUP(B88, 'Пред.отч_разрез МО_стац'!B:AA, 21, FALSE)</f>
        <v>#N/A</v>
      </c>
      <c r="AK88" s="127" t="e">
        <f>X88-W88-VLOOKUP(B88, 'Пред.отч_разрез МО_стац'!B:AA, 23, FALSE)</f>
        <v>#N/A</v>
      </c>
    </row>
    <row r="89" spans="1:37" ht="15" customHeight="1" x14ac:dyDescent="0.25">
      <c r="A89" s="22">
        <v>83</v>
      </c>
      <c r="B89" s="22"/>
      <c r="C89" s="46"/>
      <c r="D89" s="46"/>
      <c r="E89" s="46"/>
      <c r="F89" s="46"/>
      <c r="G89" s="46"/>
      <c r="H89" s="46"/>
      <c r="I89" s="46"/>
      <c r="J89" s="46"/>
      <c r="K89" s="46"/>
      <c r="L89" s="46"/>
      <c r="M89" s="46"/>
      <c r="N89" s="46"/>
      <c r="O89" s="46"/>
      <c r="P89" s="46"/>
      <c r="Q89" s="46"/>
      <c r="R89" s="46"/>
      <c r="S89" s="46"/>
      <c r="T89" s="46"/>
      <c r="U89" s="46"/>
      <c r="V89" s="46"/>
      <c r="W89" s="46"/>
      <c r="X89" s="46"/>
      <c r="Z89" s="80">
        <f t="shared" si="2"/>
        <v>0</v>
      </c>
      <c r="AA89" s="127" t="e">
        <f>D89-C89-VLOOKUP(B89, 'Пред.отч_разрез МО_стац'!B:AA, 3, FALSE)</f>
        <v>#N/A</v>
      </c>
      <c r="AB89" s="127" t="e">
        <f>F89-E89-VLOOKUP(B89, 'Пред.отч_разрез МО_стац'!B:AA, 5, FALSE)</f>
        <v>#N/A</v>
      </c>
      <c r="AC89" s="127" t="e">
        <f>H89-G89-VLOOKUP(B89, 'Пред.отч_разрез МО_стац'!B:AA, 7, FALSE)</f>
        <v>#N/A</v>
      </c>
      <c r="AD89" s="127" t="e">
        <f>J89-I89-VLOOKUP(B89, 'Пред.отч_разрез МО_стац'!B:AA, 9, FALSE)</f>
        <v>#N/A</v>
      </c>
      <c r="AE89" s="127" t="e">
        <f>L89-K89-VLOOKUP(B89, 'Пред.отч_разрез МО_стац'!B:AA, 11, FALSE)</f>
        <v>#N/A</v>
      </c>
      <c r="AF89" s="127" t="e">
        <f>N89-M89-VLOOKUP(B89, 'Пред.отч_разрез МО_стац'!B:AA, 13, FALSE)</f>
        <v>#N/A</v>
      </c>
      <c r="AG89" s="127" t="e">
        <f>P89-O89-VLOOKUP(B89, 'Пред.отч_разрез МО_стац'!B:AA, 15, FALSE)</f>
        <v>#N/A</v>
      </c>
      <c r="AH89" s="127" t="e">
        <f>R89-Q89-VLOOKUP(B89, 'Пред.отч_разрез МО_стац'!B:AA, 17, FALSE)</f>
        <v>#N/A</v>
      </c>
      <c r="AI89" s="127" t="e">
        <f>T89-S89-VLOOKUP(B89, 'Пред.отч_разрез МО_стац'!B:AA, 19, FALSE)</f>
        <v>#N/A</v>
      </c>
      <c r="AJ89" s="127" t="e">
        <f>V89-U89-VLOOKUP(B89, 'Пред.отч_разрез МО_стац'!B:AA, 21, FALSE)</f>
        <v>#N/A</v>
      </c>
      <c r="AK89" s="127" t="e">
        <f>X89-W89-VLOOKUP(B89, 'Пред.отч_разрез МО_стац'!B:AA, 23, FALSE)</f>
        <v>#N/A</v>
      </c>
    </row>
    <row r="90" spans="1:37" ht="15" customHeight="1" x14ac:dyDescent="0.25">
      <c r="A90" s="22">
        <v>84</v>
      </c>
      <c r="B90" s="22"/>
      <c r="C90" s="46"/>
      <c r="D90" s="46"/>
      <c r="E90" s="46"/>
      <c r="F90" s="46"/>
      <c r="G90" s="46"/>
      <c r="H90" s="46"/>
      <c r="I90" s="46"/>
      <c r="J90" s="46"/>
      <c r="K90" s="46"/>
      <c r="L90" s="46"/>
      <c r="M90" s="46"/>
      <c r="N90" s="46"/>
      <c r="O90" s="46"/>
      <c r="P90" s="46"/>
      <c r="Q90" s="46"/>
      <c r="R90" s="46"/>
      <c r="S90" s="46"/>
      <c r="T90" s="46"/>
      <c r="U90" s="46"/>
      <c r="V90" s="46"/>
      <c r="W90" s="46"/>
      <c r="X90" s="46"/>
      <c r="Z90" s="80">
        <f t="shared" si="2"/>
        <v>0</v>
      </c>
      <c r="AA90" s="127" t="e">
        <f>D90-C90-VLOOKUP(B90, 'Пред.отч_разрез МО_стац'!B:AA, 3, FALSE)</f>
        <v>#N/A</v>
      </c>
      <c r="AB90" s="127" t="e">
        <f>F90-E90-VLOOKUP(B90, 'Пред.отч_разрез МО_стац'!B:AA, 5, FALSE)</f>
        <v>#N/A</v>
      </c>
      <c r="AC90" s="127" t="e">
        <f>H90-G90-VLOOKUP(B90, 'Пред.отч_разрез МО_стац'!B:AA, 7, FALSE)</f>
        <v>#N/A</v>
      </c>
      <c r="AD90" s="127" t="e">
        <f>J90-I90-VLOOKUP(B90, 'Пред.отч_разрез МО_стац'!B:AA, 9, FALSE)</f>
        <v>#N/A</v>
      </c>
      <c r="AE90" s="127" t="e">
        <f>L90-K90-VLOOKUP(B90, 'Пред.отч_разрез МО_стац'!B:AA, 11, FALSE)</f>
        <v>#N/A</v>
      </c>
      <c r="AF90" s="127" t="e">
        <f>N90-M90-VLOOKUP(B90, 'Пред.отч_разрез МО_стац'!B:AA, 13, FALSE)</f>
        <v>#N/A</v>
      </c>
      <c r="AG90" s="127" t="e">
        <f>P90-O90-VLOOKUP(B90, 'Пред.отч_разрез МО_стац'!B:AA, 15, FALSE)</f>
        <v>#N/A</v>
      </c>
      <c r="AH90" s="127" t="e">
        <f>R90-Q90-VLOOKUP(B90, 'Пред.отч_разрез МО_стац'!B:AA, 17, FALSE)</f>
        <v>#N/A</v>
      </c>
      <c r="AI90" s="127" t="e">
        <f>T90-S90-VLOOKUP(B90, 'Пред.отч_разрез МО_стац'!B:AA, 19, FALSE)</f>
        <v>#N/A</v>
      </c>
      <c r="AJ90" s="127" t="e">
        <f>V90-U90-VLOOKUP(B90, 'Пред.отч_разрез МО_стац'!B:AA, 21, FALSE)</f>
        <v>#N/A</v>
      </c>
      <c r="AK90" s="127" t="e">
        <f>X90-W90-VLOOKUP(B90, 'Пред.отч_разрез МО_стац'!B:AA, 23, FALSE)</f>
        <v>#N/A</v>
      </c>
    </row>
    <row r="91" spans="1:37" ht="15" customHeight="1" x14ac:dyDescent="0.25">
      <c r="A91" s="22">
        <v>85</v>
      </c>
      <c r="B91" s="22"/>
      <c r="C91" s="46"/>
      <c r="D91" s="46"/>
      <c r="E91" s="46"/>
      <c r="F91" s="46"/>
      <c r="G91" s="46"/>
      <c r="H91" s="46"/>
      <c r="I91" s="46"/>
      <c r="J91" s="46"/>
      <c r="K91" s="46"/>
      <c r="L91" s="46"/>
      <c r="M91" s="46"/>
      <c r="N91" s="46"/>
      <c r="O91" s="46"/>
      <c r="P91" s="46"/>
      <c r="Q91" s="46"/>
      <c r="R91" s="46"/>
      <c r="S91" s="46"/>
      <c r="T91" s="46"/>
      <c r="U91" s="46"/>
      <c r="V91" s="46"/>
      <c r="W91" s="46"/>
      <c r="X91" s="46"/>
      <c r="Z91" s="80">
        <f t="shared" si="2"/>
        <v>0</v>
      </c>
      <c r="AA91" s="127" t="e">
        <f>D91-C91-VLOOKUP(B91, 'Пред.отч_разрез МО_стац'!B:AA, 3, FALSE)</f>
        <v>#N/A</v>
      </c>
      <c r="AB91" s="127" t="e">
        <f>F91-E91-VLOOKUP(B91, 'Пред.отч_разрез МО_стац'!B:AA, 5, FALSE)</f>
        <v>#N/A</v>
      </c>
      <c r="AC91" s="127" t="e">
        <f>H91-G91-VLOOKUP(B91, 'Пред.отч_разрез МО_стац'!B:AA, 7, FALSE)</f>
        <v>#N/A</v>
      </c>
      <c r="AD91" s="127" t="e">
        <f>J91-I91-VLOOKUP(B91, 'Пред.отч_разрез МО_стац'!B:AA, 9, FALSE)</f>
        <v>#N/A</v>
      </c>
      <c r="AE91" s="127" t="e">
        <f>L91-K91-VLOOKUP(B91, 'Пред.отч_разрез МО_стац'!B:AA, 11, FALSE)</f>
        <v>#N/A</v>
      </c>
      <c r="AF91" s="127" t="e">
        <f>N91-M91-VLOOKUP(B91, 'Пред.отч_разрез МО_стац'!B:AA, 13, FALSE)</f>
        <v>#N/A</v>
      </c>
      <c r="AG91" s="127" t="e">
        <f>P91-O91-VLOOKUP(B91, 'Пред.отч_разрез МО_стац'!B:AA, 15, FALSE)</f>
        <v>#N/A</v>
      </c>
      <c r="AH91" s="127" t="e">
        <f>R91-Q91-VLOOKUP(B91, 'Пред.отч_разрез МО_стац'!B:AA, 17, FALSE)</f>
        <v>#N/A</v>
      </c>
      <c r="AI91" s="127" t="e">
        <f>T91-S91-VLOOKUP(B91, 'Пред.отч_разрез МО_стац'!B:AA, 19, FALSE)</f>
        <v>#N/A</v>
      </c>
      <c r="AJ91" s="127" t="e">
        <f>V91-U91-VLOOKUP(B91, 'Пред.отч_разрез МО_стац'!B:AA, 21, FALSE)</f>
        <v>#N/A</v>
      </c>
      <c r="AK91" s="127" t="e">
        <f>X91-W91-VLOOKUP(B91, 'Пред.отч_разрез МО_стац'!B:AA, 23, FALSE)</f>
        <v>#N/A</v>
      </c>
    </row>
    <row r="92" spans="1:37" ht="15" customHeight="1" x14ac:dyDescent="0.25">
      <c r="A92" s="22">
        <v>86</v>
      </c>
      <c r="B92" s="22"/>
      <c r="C92" s="46"/>
      <c r="D92" s="46"/>
      <c r="E92" s="46"/>
      <c r="F92" s="46"/>
      <c r="G92" s="46"/>
      <c r="H92" s="46"/>
      <c r="I92" s="46"/>
      <c r="J92" s="46"/>
      <c r="K92" s="46"/>
      <c r="L92" s="46"/>
      <c r="M92" s="46"/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  <c r="Z92" s="80">
        <f t="shared" si="2"/>
        <v>0</v>
      </c>
      <c r="AA92" s="127" t="e">
        <f>D92-C92-VLOOKUP(B92, 'Пред.отч_разрез МО_стац'!B:AA, 3, FALSE)</f>
        <v>#N/A</v>
      </c>
      <c r="AB92" s="127" t="e">
        <f>F92-E92-VLOOKUP(B92, 'Пред.отч_разрез МО_стац'!B:AA, 5, FALSE)</f>
        <v>#N/A</v>
      </c>
      <c r="AC92" s="127" t="e">
        <f>H92-G92-VLOOKUP(B92, 'Пред.отч_разрез МО_стац'!B:AA, 7, FALSE)</f>
        <v>#N/A</v>
      </c>
      <c r="AD92" s="127" t="e">
        <f>J92-I92-VLOOKUP(B92, 'Пред.отч_разрез МО_стац'!B:AA, 9, FALSE)</f>
        <v>#N/A</v>
      </c>
      <c r="AE92" s="127" t="e">
        <f>L92-K92-VLOOKUP(B92, 'Пред.отч_разрез МО_стац'!B:AA, 11, FALSE)</f>
        <v>#N/A</v>
      </c>
      <c r="AF92" s="127" t="e">
        <f>N92-M92-VLOOKUP(B92, 'Пред.отч_разрез МО_стац'!B:AA, 13, FALSE)</f>
        <v>#N/A</v>
      </c>
      <c r="AG92" s="127" t="e">
        <f>P92-O92-VLOOKUP(B92, 'Пред.отч_разрез МО_стац'!B:AA, 15, FALSE)</f>
        <v>#N/A</v>
      </c>
      <c r="AH92" s="127" t="e">
        <f>R92-Q92-VLOOKUP(B92, 'Пред.отч_разрез МО_стац'!B:AA, 17, FALSE)</f>
        <v>#N/A</v>
      </c>
      <c r="AI92" s="127" t="e">
        <f>T92-S92-VLOOKUP(B92, 'Пред.отч_разрез МО_стац'!B:AA, 19, FALSE)</f>
        <v>#N/A</v>
      </c>
      <c r="AJ92" s="127" t="e">
        <f>V92-U92-VLOOKUP(B92, 'Пред.отч_разрез МО_стац'!B:AA, 21, FALSE)</f>
        <v>#N/A</v>
      </c>
      <c r="AK92" s="127" t="e">
        <f>X92-W92-VLOOKUP(B92, 'Пред.отч_разрез МО_стац'!B:AA, 23, FALSE)</f>
        <v>#N/A</v>
      </c>
    </row>
    <row r="93" spans="1:37" ht="15" customHeight="1" x14ac:dyDescent="0.25">
      <c r="A93" s="22">
        <v>87</v>
      </c>
      <c r="B93" s="22"/>
      <c r="C93" s="46"/>
      <c r="D93" s="46"/>
      <c r="E93" s="46"/>
      <c r="F93" s="46"/>
      <c r="G93" s="46"/>
      <c r="H93" s="46"/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  <c r="Z93" s="80">
        <f t="shared" si="2"/>
        <v>0</v>
      </c>
      <c r="AA93" s="127" t="e">
        <f>D93-C93-VLOOKUP(B93, 'Пред.отч_разрез МО_стац'!B:AA, 3, FALSE)</f>
        <v>#N/A</v>
      </c>
      <c r="AB93" s="127" t="e">
        <f>F93-E93-VLOOKUP(B93, 'Пред.отч_разрез МО_стац'!B:AA, 5, FALSE)</f>
        <v>#N/A</v>
      </c>
      <c r="AC93" s="127" t="e">
        <f>H93-G93-VLOOKUP(B93, 'Пред.отч_разрез МО_стац'!B:AA, 7, FALSE)</f>
        <v>#N/A</v>
      </c>
      <c r="AD93" s="127" t="e">
        <f>J93-I93-VLOOKUP(B93, 'Пред.отч_разрез МО_стац'!B:AA, 9, FALSE)</f>
        <v>#N/A</v>
      </c>
      <c r="AE93" s="127" t="e">
        <f>L93-K93-VLOOKUP(B93, 'Пред.отч_разрез МО_стац'!B:AA, 11, FALSE)</f>
        <v>#N/A</v>
      </c>
      <c r="AF93" s="127" t="e">
        <f>N93-M93-VLOOKUP(B93, 'Пред.отч_разрез МО_стац'!B:AA, 13, FALSE)</f>
        <v>#N/A</v>
      </c>
      <c r="AG93" s="127" t="e">
        <f>P93-O93-VLOOKUP(B93, 'Пред.отч_разрез МО_стац'!B:AA, 15, FALSE)</f>
        <v>#N/A</v>
      </c>
      <c r="AH93" s="127" t="e">
        <f>R93-Q93-VLOOKUP(B93, 'Пред.отч_разрез МО_стац'!B:AA, 17, FALSE)</f>
        <v>#N/A</v>
      </c>
      <c r="AI93" s="127" t="e">
        <f>T93-S93-VLOOKUP(B93, 'Пред.отч_разрез МО_стац'!B:AA, 19, FALSE)</f>
        <v>#N/A</v>
      </c>
      <c r="AJ93" s="127" t="e">
        <f>V93-U93-VLOOKUP(B93, 'Пред.отч_разрез МО_стац'!B:AA, 21, FALSE)</f>
        <v>#N/A</v>
      </c>
      <c r="AK93" s="127" t="e">
        <f>X93-W93-VLOOKUP(B93, 'Пред.отч_разрез МО_стац'!B:AA, 23, FALSE)</f>
        <v>#N/A</v>
      </c>
    </row>
    <row r="94" spans="1:37" ht="15" customHeight="1" x14ac:dyDescent="0.25">
      <c r="A94" s="22">
        <v>88</v>
      </c>
      <c r="B94" s="22"/>
      <c r="C94" s="46"/>
      <c r="D94" s="46"/>
      <c r="E94" s="46"/>
      <c r="F94" s="46"/>
      <c r="G94" s="46"/>
      <c r="H94" s="46"/>
      <c r="I94" s="46"/>
      <c r="J94" s="46"/>
      <c r="K94" s="46"/>
      <c r="L94" s="46"/>
      <c r="M94" s="46"/>
      <c r="N94" s="46"/>
      <c r="O94" s="46"/>
      <c r="P94" s="46"/>
      <c r="Q94" s="46"/>
      <c r="R94" s="46"/>
      <c r="S94" s="46"/>
      <c r="T94" s="46"/>
      <c r="U94" s="46"/>
      <c r="V94" s="46"/>
      <c r="W94" s="46"/>
      <c r="X94" s="46"/>
      <c r="Z94" s="80">
        <f t="shared" si="2"/>
        <v>0</v>
      </c>
      <c r="AA94" s="127" t="e">
        <f>D94-C94-VLOOKUP(B94, 'Пред.отч_разрез МО_стац'!B:AA, 3, FALSE)</f>
        <v>#N/A</v>
      </c>
      <c r="AB94" s="127" t="e">
        <f>F94-E94-VLOOKUP(B94, 'Пред.отч_разрез МО_стац'!B:AA, 5, FALSE)</f>
        <v>#N/A</v>
      </c>
      <c r="AC94" s="127" t="e">
        <f>H94-G94-VLOOKUP(B94, 'Пред.отч_разрез МО_стац'!B:AA, 7, FALSE)</f>
        <v>#N/A</v>
      </c>
      <c r="AD94" s="127" t="e">
        <f>J94-I94-VLOOKUP(B94, 'Пред.отч_разрез МО_стац'!B:AA, 9, FALSE)</f>
        <v>#N/A</v>
      </c>
      <c r="AE94" s="127" t="e">
        <f>L94-K94-VLOOKUP(B94, 'Пред.отч_разрез МО_стац'!B:AA, 11, FALSE)</f>
        <v>#N/A</v>
      </c>
      <c r="AF94" s="127" t="e">
        <f>N94-M94-VLOOKUP(B94, 'Пред.отч_разрез МО_стац'!B:AA, 13, FALSE)</f>
        <v>#N/A</v>
      </c>
      <c r="AG94" s="127" t="e">
        <f>P94-O94-VLOOKUP(B94, 'Пред.отч_разрез МО_стац'!B:AA, 15, FALSE)</f>
        <v>#N/A</v>
      </c>
      <c r="AH94" s="127" t="e">
        <f>R94-Q94-VLOOKUP(B94, 'Пред.отч_разрез МО_стац'!B:AA, 17, FALSE)</f>
        <v>#N/A</v>
      </c>
      <c r="AI94" s="127" t="e">
        <f>T94-S94-VLOOKUP(B94, 'Пред.отч_разрез МО_стац'!B:AA, 19, FALSE)</f>
        <v>#N/A</v>
      </c>
      <c r="AJ94" s="127" t="e">
        <f>V94-U94-VLOOKUP(B94, 'Пред.отч_разрез МО_стац'!B:AA, 21, FALSE)</f>
        <v>#N/A</v>
      </c>
      <c r="AK94" s="127" t="e">
        <f>X94-W94-VLOOKUP(B94, 'Пред.отч_разрез МО_стац'!B:AA, 23, FALSE)</f>
        <v>#N/A</v>
      </c>
    </row>
    <row r="95" spans="1:37" ht="15" customHeight="1" x14ac:dyDescent="0.25">
      <c r="A95" s="22">
        <v>89</v>
      </c>
      <c r="B95" s="22"/>
      <c r="C95" s="46"/>
      <c r="D95" s="46"/>
      <c r="E95" s="46"/>
      <c r="F95" s="46"/>
      <c r="G95" s="46"/>
      <c r="H95" s="46"/>
      <c r="I95" s="46"/>
      <c r="J95" s="46"/>
      <c r="K95" s="46"/>
      <c r="L95" s="46"/>
      <c r="M95" s="46"/>
      <c r="N95" s="46"/>
      <c r="O95" s="46"/>
      <c r="P95" s="46"/>
      <c r="Q95" s="46"/>
      <c r="R95" s="46"/>
      <c r="S95" s="46"/>
      <c r="T95" s="46"/>
      <c r="U95" s="46"/>
      <c r="V95" s="46"/>
      <c r="W95" s="46"/>
      <c r="X95" s="46"/>
      <c r="Z95" s="80">
        <f t="shared" si="2"/>
        <v>0</v>
      </c>
      <c r="AA95" s="127" t="e">
        <f>D95-C95-VLOOKUP(B95, 'Пред.отч_разрез МО_стац'!B:AA, 3, FALSE)</f>
        <v>#N/A</v>
      </c>
      <c r="AB95" s="127" t="e">
        <f>F95-E95-VLOOKUP(B95, 'Пред.отч_разрез МО_стац'!B:AA, 5, FALSE)</f>
        <v>#N/A</v>
      </c>
      <c r="AC95" s="127" t="e">
        <f>H95-G95-VLOOKUP(B95, 'Пред.отч_разрез МО_стац'!B:AA, 7, FALSE)</f>
        <v>#N/A</v>
      </c>
      <c r="AD95" s="127" t="e">
        <f>J95-I95-VLOOKUP(B95, 'Пред.отч_разрез МО_стац'!B:AA, 9, FALSE)</f>
        <v>#N/A</v>
      </c>
      <c r="AE95" s="127" t="e">
        <f>L95-K95-VLOOKUP(B95, 'Пред.отч_разрез МО_стац'!B:AA, 11, FALSE)</f>
        <v>#N/A</v>
      </c>
      <c r="AF95" s="127" t="e">
        <f>N95-M95-VLOOKUP(B95, 'Пред.отч_разрез МО_стац'!B:AA, 13, FALSE)</f>
        <v>#N/A</v>
      </c>
      <c r="AG95" s="127" t="e">
        <f>P95-O95-VLOOKUP(B95, 'Пред.отч_разрез МО_стац'!B:AA, 15, FALSE)</f>
        <v>#N/A</v>
      </c>
      <c r="AH95" s="127" t="e">
        <f>R95-Q95-VLOOKUP(B95, 'Пред.отч_разрез МО_стац'!B:AA, 17, FALSE)</f>
        <v>#N/A</v>
      </c>
      <c r="AI95" s="127" t="e">
        <f>T95-S95-VLOOKUP(B95, 'Пред.отч_разрез МО_стац'!B:AA, 19, FALSE)</f>
        <v>#N/A</v>
      </c>
      <c r="AJ95" s="127" t="e">
        <f>V95-U95-VLOOKUP(B95, 'Пред.отч_разрез МО_стац'!B:AA, 21, FALSE)</f>
        <v>#N/A</v>
      </c>
      <c r="AK95" s="127" t="e">
        <f>X95-W95-VLOOKUP(B95, 'Пред.отч_разрез МО_стац'!B:AA, 23, FALSE)</f>
        <v>#N/A</v>
      </c>
    </row>
    <row r="96" spans="1:37" ht="15" customHeight="1" x14ac:dyDescent="0.25">
      <c r="A96" s="22">
        <v>90</v>
      </c>
      <c r="B96" s="22"/>
      <c r="C96" s="46"/>
      <c r="D96" s="46"/>
      <c r="E96" s="46"/>
      <c r="F96" s="46"/>
      <c r="G96" s="46"/>
      <c r="H96" s="46"/>
      <c r="I96" s="46"/>
      <c r="J96" s="46"/>
      <c r="K96" s="46"/>
      <c r="L96" s="46"/>
      <c r="M96" s="46"/>
      <c r="N96" s="46"/>
      <c r="O96" s="46"/>
      <c r="P96" s="46"/>
      <c r="Q96" s="46"/>
      <c r="R96" s="46"/>
      <c r="S96" s="46"/>
      <c r="T96" s="46"/>
      <c r="U96" s="46"/>
      <c r="V96" s="46"/>
      <c r="W96" s="46"/>
      <c r="X96" s="46"/>
      <c r="Z96" s="80">
        <f t="shared" si="2"/>
        <v>0</v>
      </c>
      <c r="AA96" s="127" t="e">
        <f>D96-C96-VLOOKUP(B96, 'Пред.отч_разрез МО_стац'!B:AA, 3, FALSE)</f>
        <v>#N/A</v>
      </c>
      <c r="AB96" s="127" t="e">
        <f>F96-E96-VLOOKUP(B96, 'Пред.отч_разрез МО_стац'!B:AA, 5, FALSE)</f>
        <v>#N/A</v>
      </c>
      <c r="AC96" s="127" t="e">
        <f>H96-G96-VLOOKUP(B96, 'Пред.отч_разрез МО_стац'!B:AA, 7, FALSE)</f>
        <v>#N/A</v>
      </c>
      <c r="AD96" s="127" t="e">
        <f>J96-I96-VLOOKUP(B96, 'Пред.отч_разрез МО_стац'!B:AA, 9, FALSE)</f>
        <v>#N/A</v>
      </c>
      <c r="AE96" s="127" t="e">
        <f>L96-K96-VLOOKUP(B96, 'Пред.отч_разрез МО_стац'!B:AA, 11, FALSE)</f>
        <v>#N/A</v>
      </c>
      <c r="AF96" s="127" t="e">
        <f>N96-M96-VLOOKUP(B96, 'Пред.отч_разрез МО_стац'!B:AA, 13, FALSE)</f>
        <v>#N/A</v>
      </c>
      <c r="AG96" s="127" t="e">
        <f>P96-O96-VLOOKUP(B96, 'Пред.отч_разрез МО_стац'!B:AA, 15, FALSE)</f>
        <v>#N/A</v>
      </c>
      <c r="AH96" s="127" t="e">
        <f>R96-Q96-VLOOKUP(B96, 'Пред.отч_разрез МО_стац'!B:AA, 17, FALSE)</f>
        <v>#N/A</v>
      </c>
      <c r="AI96" s="127" t="e">
        <f>T96-S96-VLOOKUP(B96, 'Пред.отч_разрез МО_стац'!B:AA, 19, FALSE)</f>
        <v>#N/A</v>
      </c>
      <c r="AJ96" s="127" t="e">
        <f>V96-U96-VLOOKUP(B96, 'Пред.отч_разрез МО_стац'!B:AA, 21, FALSE)</f>
        <v>#N/A</v>
      </c>
      <c r="AK96" s="127" t="e">
        <f>X96-W96-VLOOKUP(B96, 'Пред.отч_разрез МО_стац'!B:AA, 23, FALSE)</f>
        <v>#N/A</v>
      </c>
    </row>
    <row r="97" spans="1:37" ht="15" customHeight="1" x14ac:dyDescent="0.25">
      <c r="A97" s="22">
        <v>91</v>
      </c>
      <c r="B97" s="22"/>
      <c r="C97" s="46"/>
      <c r="D97" s="46"/>
      <c r="E97" s="46"/>
      <c r="F97" s="46"/>
      <c r="G97" s="46"/>
      <c r="H97" s="46"/>
      <c r="I97" s="46"/>
      <c r="J97" s="46"/>
      <c r="K97" s="46"/>
      <c r="L97" s="46"/>
      <c r="M97" s="46"/>
      <c r="N97" s="46"/>
      <c r="O97" s="46"/>
      <c r="P97" s="46"/>
      <c r="Q97" s="46"/>
      <c r="R97" s="46"/>
      <c r="S97" s="46"/>
      <c r="T97" s="46"/>
      <c r="U97" s="46"/>
      <c r="V97" s="46"/>
      <c r="W97" s="46"/>
      <c r="X97" s="46"/>
      <c r="Z97" s="80">
        <f t="shared" si="2"/>
        <v>0</v>
      </c>
      <c r="AA97" s="127" t="e">
        <f>D97-C97-VLOOKUP(B97, 'Пред.отч_разрез МО_стац'!B:AA, 3, FALSE)</f>
        <v>#N/A</v>
      </c>
      <c r="AB97" s="127" t="e">
        <f>F97-E97-VLOOKUP(B97, 'Пред.отч_разрез МО_стац'!B:AA, 5, FALSE)</f>
        <v>#N/A</v>
      </c>
      <c r="AC97" s="127" t="e">
        <f>H97-G97-VLOOKUP(B97, 'Пред.отч_разрез МО_стац'!B:AA, 7, FALSE)</f>
        <v>#N/A</v>
      </c>
      <c r="AD97" s="127" t="e">
        <f>J97-I97-VLOOKUP(B97, 'Пред.отч_разрез МО_стац'!B:AA, 9, FALSE)</f>
        <v>#N/A</v>
      </c>
      <c r="AE97" s="127" t="e">
        <f>L97-K97-VLOOKUP(B97, 'Пред.отч_разрез МО_стац'!B:AA, 11, FALSE)</f>
        <v>#N/A</v>
      </c>
      <c r="AF97" s="127" t="e">
        <f>N97-M97-VLOOKUP(B97, 'Пред.отч_разрез МО_стац'!B:AA, 13, FALSE)</f>
        <v>#N/A</v>
      </c>
      <c r="AG97" s="127" t="e">
        <f>P97-O97-VLOOKUP(B97, 'Пред.отч_разрез МО_стац'!B:AA, 15, FALSE)</f>
        <v>#N/A</v>
      </c>
      <c r="AH97" s="127" t="e">
        <f>R97-Q97-VLOOKUP(B97, 'Пред.отч_разрез МО_стац'!B:AA, 17, FALSE)</f>
        <v>#N/A</v>
      </c>
      <c r="AI97" s="127" t="e">
        <f>T97-S97-VLOOKUP(B97, 'Пред.отч_разрез МО_стац'!B:AA, 19, FALSE)</f>
        <v>#N/A</v>
      </c>
      <c r="AJ97" s="127" t="e">
        <f>V97-U97-VLOOKUP(B97, 'Пред.отч_разрез МО_стац'!B:AA, 21, FALSE)</f>
        <v>#N/A</v>
      </c>
      <c r="AK97" s="127" t="e">
        <f>X97-W97-VLOOKUP(B97, 'Пред.отч_разрез МО_стац'!B:AA, 23, FALSE)</f>
        <v>#N/A</v>
      </c>
    </row>
    <row r="98" spans="1:37" ht="15" customHeight="1" x14ac:dyDescent="0.25">
      <c r="A98" s="22">
        <v>92</v>
      </c>
      <c r="B98" s="22"/>
      <c r="C98" s="46"/>
      <c r="D98" s="46"/>
      <c r="E98" s="46"/>
      <c r="F98" s="46"/>
      <c r="G98" s="46"/>
      <c r="H98" s="46"/>
      <c r="I98" s="46"/>
      <c r="J98" s="46"/>
      <c r="K98" s="46"/>
      <c r="L98" s="46"/>
      <c r="M98" s="46"/>
      <c r="N98" s="46"/>
      <c r="O98" s="46"/>
      <c r="P98" s="46"/>
      <c r="Q98" s="46"/>
      <c r="R98" s="46"/>
      <c r="S98" s="46"/>
      <c r="T98" s="46"/>
      <c r="U98" s="46"/>
      <c r="V98" s="46"/>
      <c r="W98" s="46"/>
      <c r="X98" s="46"/>
      <c r="Z98" s="80">
        <f t="shared" si="2"/>
        <v>0</v>
      </c>
      <c r="AA98" s="127" t="e">
        <f>D98-C98-VLOOKUP(B98, 'Пред.отч_разрез МО_стац'!B:AA, 3, FALSE)</f>
        <v>#N/A</v>
      </c>
      <c r="AB98" s="127" t="e">
        <f>F98-E98-VLOOKUP(B98, 'Пред.отч_разрез МО_стац'!B:AA, 5, FALSE)</f>
        <v>#N/A</v>
      </c>
      <c r="AC98" s="127" t="e">
        <f>H98-G98-VLOOKUP(B98, 'Пред.отч_разрез МО_стац'!B:AA, 7, FALSE)</f>
        <v>#N/A</v>
      </c>
      <c r="AD98" s="127" t="e">
        <f>J98-I98-VLOOKUP(B98, 'Пред.отч_разрез МО_стац'!B:AA, 9, FALSE)</f>
        <v>#N/A</v>
      </c>
      <c r="AE98" s="127" t="e">
        <f>L98-K98-VLOOKUP(B98, 'Пред.отч_разрез МО_стац'!B:AA, 11, FALSE)</f>
        <v>#N/A</v>
      </c>
      <c r="AF98" s="127" t="e">
        <f>N98-M98-VLOOKUP(B98, 'Пред.отч_разрез МО_стац'!B:AA, 13, FALSE)</f>
        <v>#N/A</v>
      </c>
      <c r="AG98" s="127" t="e">
        <f>P98-O98-VLOOKUP(B98, 'Пред.отч_разрез МО_стац'!B:AA, 15, FALSE)</f>
        <v>#N/A</v>
      </c>
      <c r="AH98" s="127" t="e">
        <f>R98-Q98-VLOOKUP(B98, 'Пред.отч_разрез МО_стац'!B:AA, 17, FALSE)</f>
        <v>#N/A</v>
      </c>
      <c r="AI98" s="127" t="e">
        <f>T98-S98-VLOOKUP(B98, 'Пред.отч_разрез МО_стац'!B:AA, 19, FALSE)</f>
        <v>#N/A</v>
      </c>
      <c r="AJ98" s="127" t="e">
        <f>V98-U98-VLOOKUP(B98, 'Пред.отч_разрез МО_стац'!B:AA, 21, FALSE)</f>
        <v>#N/A</v>
      </c>
      <c r="AK98" s="127" t="e">
        <f>X98-W98-VLOOKUP(B98, 'Пред.отч_разрез МО_стац'!B:AA, 23, FALSE)</f>
        <v>#N/A</v>
      </c>
    </row>
    <row r="99" spans="1:37" ht="15" customHeight="1" x14ac:dyDescent="0.25">
      <c r="A99" s="22">
        <v>93</v>
      </c>
      <c r="B99" s="22"/>
      <c r="C99" s="46"/>
      <c r="D99" s="46"/>
      <c r="E99" s="46"/>
      <c r="F99" s="46"/>
      <c r="G99" s="46"/>
      <c r="H99" s="46"/>
      <c r="I99" s="46"/>
      <c r="J99" s="46"/>
      <c r="K99" s="46"/>
      <c r="L99" s="46"/>
      <c r="M99" s="46"/>
      <c r="N99" s="46"/>
      <c r="O99" s="46"/>
      <c r="P99" s="46"/>
      <c r="Q99" s="46"/>
      <c r="R99" s="46"/>
      <c r="S99" s="46"/>
      <c r="T99" s="46"/>
      <c r="U99" s="46"/>
      <c r="V99" s="46"/>
      <c r="W99" s="46"/>
      <c r="X99" s="46"/>
      <c r="Z99" s="80">
        <f t="shared" si="2"/>
        <v>0</v>
      </c>
      <c r="AA99" s="127" t="e">
        <f>D99-C99-VLOOKUP(B99, 'Пред.отч_разрез МО_стац'!B:AA, 3, FALSE)</f>
        <v>#N/A</v>
      </c>
      <c r="AB99" s="127" t="e">
        <f>F99-E99-VLOOKUP(B99, 'Пред.отч_разрез МО_стац'!B:AA, 5, FALSE)</f>
        <v>#N/A</v>
      </c>
      <c r="AC99" s="127" t="e">
        <f>H99-G99-VLOOKUP(B99, 'Пред.отч_разрез МО_стац'!B:AA, 7, FALSE)</f>
        <v>#N/A</v>
      </c>
      <c r="AD99" s="127" t="e">
        <f>J99-I99-VLOOKUP(B99, 'Пред.отч_разрез МО_стац'!B:AA, 9, FALSE)</f>
        <v>#N/A</v>
      </c>
      <c r="AE99" s="127" t="e">
        <f>L99-K99-VLOOKUP(B99, 'Пред.отч_разрез МО_стац'!B:AA, 11, FALSE)</f>
        <v>#N/A</v>
      </c>
      <c r="AF99" s="127" t="e">
        <f>N99-M99-VLOOKUP(B99, 'Пред.отч_разрез МО_стац'!B:AA, 13, FALSE)</f>
        <v>#N/A</v>
      </c>
      <c r="AG99" s="127" t="e">
        <f>P99-O99-VLOOKUP(B99, 'Пред.отч_разрез МО_стац'!B:AA, 15, FALSE)</f>
        <v>#N/A</v>
      </c>
      <c r="AH99" s="127" t="e">
        <f>R99-Q99-VLOOKUP(B99, 'Пред.отч_разрез МО_стац'!B:AA, 17, FALSE)</f>
        <v>#N/A</v>
      </c>
      <c r="AI99" s="127" t="e">
        <f>T99-S99-VLOOKUP(B99, 'Пред.отч_разрез МО_стац'!B:AA, 19, FALSE)</f>
        <v>#N/A</v>
      </c>
      <c r="AJ99" s="127" t="e">
        <f>V99-U99-VLOOKUP(B99, 'Пред.отч_разрез МО_стац'!B:AA, 21, FALSE)</f>
        <v>#N/A</v>
      </c>
      <c r="AK99" s="127" t="e">
        <f>X99-W99-VLOOKUP(B99, 'Пред.отч_разрез МО_стац'!B:AA, 23, FALSE)</f>
        <v>#N/A</v>
      </c>
    </row>
    <row r="100" spans="1:37" ht="15" customHeight="1" x14ac:dyDescent="0.25">
      <c r="A100" s="22">
        <v>94</v>
      </c>
      <c r="B100" s="22"/>
      <c r="C100" s="46"/>
      <c r="D100" s="46"/>
      <c r="E100" s="46"/>
      <c r="F100" s="46"/>
      <c r="G100" s="46"/>
      <c r="H100" s="46"/>
      <c r="I100" s="46"/>
      <c r="J100" s="46"/>
      <c r="K100" s="46"/>
      <c r="L100" s="46"/>
      <c r="M100" s="46"/>
      <c r="N100" s="46"/>
      <c r="O100" s="46"/>
      <c r="P100" s="46"/>
      <c r="Q100" s="46"/>
      <c r="R100" s="46"/>
      <c r="S100" s="46"/>
      <c r="T100" s="46"/>
      <c r="U100" s="46"/>
      <c r="V100" s="46"/>
      <c r="W100" s="46"/>
      <c r="X100" s="46"/>
      <c r="Z100" s="80">
        <f t="shared" si="2"/>
        <v>0</v>
      </c>
      <c r="AA100" s="127" t="e">
        <f>D100-C100-VLOOKUP(B100, 'Пред.отч_разрез МО_стац'!B:AA, 3, FALSE)</f>
        <v>#N/A</v>
      </c>
      <c r="AB100" s="127" t="e">
        <f>F100-E100-VLOOKUP(B100, 'Пред.отч_разрез МО_стац'!B:AA, 5, FALSE)</f>
        <v>#N/A</v>
      </c>
      <c r="AC100" s="127" t="e">
        <f>H100-G100-VLOOKUP(B100, 'Пред.отч_разрез МО_стац'!B:AA, 7, FALSE)</f>
        <v>#N/A</v>
      </c>
      <c r="AD100" s="127" t="e">
        <f>J100-I100-VLOOKUP(B100, 'Пред.отч_разрез МО_стац'!B:AA, 9, FALSE)</f>
        <v>#N/A</v>
      </c>
      <c r="AE100" s="127" t="e">
        <f>L100-K100-VLOOKUP(B100, 'Пред.отч_разрез МО_стац'!B:AA, 11, FALSE)</f>
        <v>#N/A</v>
      </c>
      <c r="AF100" s="127" t="e">
        <f>N100-M100-VLOOKUP(B100, 'Пред.отч_разрез МО_стац'!B:AA, 13, FALSE)</f>
        <v>#N/A</v>
      </c>
      <c r="AG100" s="127" t="e">
        <f>P100-O100-VLOOKUP(B100, 'Пред.отч_разрез МО_стац'!B:AA, 15, FALSE)</f>
        <v>#N/A</v>
      </c>
      <c r="AH100" s="127" t="e">
        <f>R100-Q100-VLOOKUP(B100, 'Пред.отч_разрез МО_стац'!B:AA, 17, FALSE)</f>
        <v>#N/A</v>
      </c>
      <c r="AI100" s="127" t="e">
        <f>T100-S100-VLOOKUP(B100, 'Пред.отч_разрез МО_стац'!B:AA, 19, FALSE)</f>
        <v>#N/A</v>
      </c>
      <c r="AJ100" s="127" t="e">
        <f>V100-U100-VLOOKUP(B100, 'Пред.отч_разрез МО_стац'!B:AA, 21, FALSE)</f>
        <v>#N/A</v>
      </c>
      <c r="AK100" s="127" t="e">
        <f>X100-W100-VLOOKUP(B100, 'Пред.отч_разрез МО_стац'!B:AA, 23, FALSE)</f>
        <v>#N/A</v>
      </c>
    </row>
    <row r="101" spans="1:37" ht="15" customHeight="1" x14ac:dyDescent="0.25">
      <c r="A101" s="22">
        <v>95</v>
      </c>
      <c r="B101" s="22"/>
      <c r="C101" s="46"/>
      <c r="D101" s="46"/>
      <c r="E101" s="46"/>
      <c r="F101" s="46"/>
      <c r="G101" s="46"/>
      <c r="H101" s="46"/>
      <c r="I101" s="46"/>
      <c r="J101" s="46"/>
      <c r="K101" s="46"/>
      <c r="L101" s="46"/>
      <c r="M101" s="46"/>
      <c r="N101" s="46"/>
      <c r="O101" s="46"/>
      <c r="P101" s="46"/>
      <c r="Q101" s="46"/>
      <c r="R101" s="46"/>
      <c r="S101" s="46"/>
      <c r="T101" s="46"/>
      <c r="U101" s="46"/>
      <c r="V101" s="46"/>
      <c r="W101" s="46"/>
      <c r="X101" s="46"/>
      <c r="Z101" s="80">
        <f t="shared" si="2"/>
        <v>0</v>
      </c>
      <c r="AA101" s="127" t="e">
        <f>D101-C101-VLOOKUP(B101, 'Пред.отч_разрез МО_стац'!B:AA, 3, FALSE)</f>
        <v>#N/A</v>
      </c>
      <c r="AB101" s="127" t="e">
        <f>F101-E101-VLOOKUP(B101, 'Пред.отч_разрез МО_стац'!B:AA, 5, FALSE)</f>
        <v>#N/A</v>
      </c>
      <c r="AC101" s="127" t="e">
        <f>H101-G101-VLOOKUP(B101, 'Пред.отч_разрез МО_стац'!B:AA, 7, FALSE)</f>
        <v>#N/A</v>
      </c>
      <c r="AD101" s="127" t="e">
        <f>J101-I101-VLOOKUP(B101, 'Пред.отч_разрез МО_стац'!B:AA, 9, FALSE)</f>
        <v>#N/A</v>
      </c>
      <c r="AE101" s="127" t="e">
        <f>L101-K101-VLOOKUP(B101, 'Пред.отч_разрез МО_стац'!B:AA, 11, FALSE)</f>
        <v>#N/A</v>
      </c>
      <c r="AF101" s="127" t="e">
        <f>N101-M101-VLOOKUP(B101, 'Пред.отч_разрез МО_стац'!B:AA, 13, FALSE)</f>
        <v>#N/A</v>
      </c>
      <c r="AG101" s="127" t="e">
        <f>P101-O101-VLOOKUP(B101, 'Пред.отч_разрез МО_стац'!B:AA, 15, FALSE)</f>
        <v>#N/A</v>
      </c>
      <c r="AH101" s="127" t="e">
        <f>R101-Q101-VLOOKUP(B101, 'Пред.отч_разрез МО_стац'!B:AA, 17, FALSE)</f>
        <v>#N/A</v>
      </c>
      <c r="AI101" s="127" t="e">
        <f>T101-S101-VLOOKUP(B101, 'Пред.отч_разрез МО_стац'!B:AA, 19, FALSE)</f>
        <v>#N/A</v>
      </c>
      <c r="AJ101" s="127" t="e">
        <f>V101-U101-VLOOKUP(B101, 'Пред.отч_разрез МО_стац'!B:AA, 21, FALSE)</f>
        <v>#N/A</v>
      </c>
      <c r="AK101" s="127" t="e">
        <f>X101-W101-VLOOKUP(B101, 'Пред.отч_разрез МО_стац'!B:AA, 23, FALSE)</f>
        <v>#N/A</v>
      </c>
    </row>
    <row r="102" spans="1:37" ht="15" customHeight="1" x14ac:dyDescent="0.25">
      <c r="A102" s="22">
        <v>96</v>
      </c>
      <c r="B102" s="22"/>
      <c r="C102" s="46"/>
      <c r="D102" s="46"/>
      <c r="E102" s="46"/>
      <c r="F102" s="46"/>
      <c r="G102" s="46"/>
      <c r="H102" s="46"/>
      <c r="I102" s="46"/>
      <c r="J102" s="46"/>
      <c r="K102" s="46"/>
      <c r="L102" s="46"/>
      <c r="M102" s="46"/>
      <c r="N102" s="46"/>
      <c r="O102" s="46"/>
      <c r="P102" s="46"/>
      <c r="Q102" s="46"/>
      <c r="R102" s="46"/>
      <c r="S102" s="46"/>
      <c r="T102" s="46"/>
      <c r="U102" s="46"/>
      <c r="V102" s="46"/>
      <c r="W102" s="46"/>
      <c r="X102" s="46"/>
      <c r="Z102" s="80">
        <f t="shared" si="2"/>
        <v>0</v>
      </c>
      <c r="AA102" s="127" t="e">
        <f>D102-C102-VLOOKUP(B102, 'Пред.отч_разрез МО_стац'!B:AA, 3, FALSE)</f>
        <v>#N/A</v>
      </c>
      <c r="AB102" s="127" t="e">
        <f>F102-E102-VLOOKUP(B102, 'Пред.отч_разрез МО_стац'!B:AA, 5, FALSE)</f>
        <v>#N/A</v>
      </c>
      <c r="AC102" s="127" t="e">
        <f>H102-G102-VLOOKUP(B102, 'Пред.отч_разрез МО_стац'!B:AA, 7, FALSE)</f>
        <v>#N/A</v>
      </c>
      <c r="AD102" s="127" t="e">
        <f>J102-I102-VLOOKUP(B102, 'Пред.отч_разрез МО_стац'!B:AA, 9, FALSE)</f>
        <v>#N/A</v>
      </c>
      <c r="AE102" s="127" t="e">
        <f>L102-K102-VLOOKUP(B102, 'Пред.отч_разрез МО_стац'!B:AA, 11, FALSE)</f>
        <v>#N/A</v>
      </c>
      <c r="AF102" s="127" t="e">
        <f>N102-M102-VLOOKUP(B102, 'Пред.отч_разрез МО_стац'!B:AA, 13, FALSE)</f>
        <v>#N/A</v>
      </c>
      <c r="AG102" s="127" t="e">
        <f>P102-O102-VLOOKUP(B102, 'Пред.отч_разрез МО_стац'!B:AA, 15, FALSE)</f>
        <v>#N/A</v>
      </c>
      <c r="AH102" s="127" t="e">
        <f>R102-Q102-VLOOKUP(B102, 'Пред.отч_разрез МО_стац'!B:AA, 17, FALSE)</f>
        <v>#N/A</v>
      </c>
      <c r="AI102" s="127" t="e">
        <f>T102-S102-VLOOKUP(B102, 'Пред.отч_разрез МО_стац'!B:AA, 19, FALSE)</f>
        <v>#N/A</v>
      </c>
      <c r="AJ102" s="127" t="e">
        <f>V102-U102-VLOOKUP(B102, 'Пред.отч_разрез МО_стац'!B:AA, 21, FALSE)</f>
        <v>#N/A</v>
      </c>
      <c r="AK102" s="127" t="e">
        <f>X102-W102-VLOOKUP(B102, 'Пред.отч_разрез МО_стац'!B:AA, 23, FALSE)</f>
        <v>#N/A</v>
      </c>
    </row>
    <row r="103" spans="1:37" ht="15" customHeight="1" x14ac:dyDescent="0.25">
      <c r="A103" s="22">
        <v>97</v>
      </c>
      <c r="B103" s="22"/>
      <c r="C103" s="46"/>
      <c r="D103" s="46"/>
      <c r="E103" s="46"/>
      <c r="F103" s="46"/>
      <c r="G103" s="46"/>
      <c r="H103" s="46"/>
      <c r="I103" s="46"/>
      <c r="J103" s="46"/>
      <c r="K103" s="46"/>
      <c r="L103" s="46"/>
      <c r="M103" s="46"/>
      <c r="N103" s="46"/>
      <c r="O103" s="46"/>
      <c r="P103" s="46"/>
      <c r="Q103" s="46"/>
      <c r="R103" s="46"/>
      <c r="S103" s="46"/>
      <c r="T103" s="46"/>
      <c r="U103" s="46"/>
      <c r="V103" s="46"/>
      <c r="W103" s="46"/>
      <c r="X103" s="46"/>
      <c r="Z103" s="80">
        <f t="shared" si="2"/>
        <v>0</v>
      </c>
      <c r="AA103" s="127" t="e">
        <f>D103-C103-VLOOKUP(B103, 'Пред.отч_разрез МО_стац'!B:AA, 3, FALSE)</f>
        <v>#N/A</v>
      </c>
      <c r="AB103" s="127" t="e">
        <f>F103-E103-VLOOKUP(B103, 'Пред.отч_разрез МО_стац'!B:AA, 5, FALSE)</f>
        <v>#N/A</v>
      </c>
      <c r="AC103" s="127" t="e">
        <f>H103-G103-VLOOKUP(B103, 'Пред.отч_разрез МО_стац'!B:AA, 7, FALSE)</f>
        <v>#N/A</v>
      </c>
      <c r="AD103" s="127" t="e">
        <f>J103-I103-VLOOKUP(B103, 'Пред.отч_разрез МО_стац'!B:AA, 9, FALSE)</f>
        <v>#N/A</v>
      </c>
      <c r="AE103" s="127" t="e">
        <f>L103-K103-VLOOKUP(B103, 'Пред.отч_разрез МО_стац'!B:AA, 11, FALSE)</f>
        <v>#N/A</v>
      </c>
      <c r="AF103" s="127" t="e">
        <f>N103-M103-VLOOKUP(B103, 'Пред.отч_разрез МО_стац'!B:AA, 13, FALSE)</f>
        <v>#N/A</v>
      </c>
      <c r="AG103" s="127" t="e">
        <f>P103-O103-VLOOKUP(B103, 'Пред.отч_разрез МО_стац'!B:AA, 15, FALSE)</f>
        <v>#N/A</v>
      </c>
      <c r="AH103" s="127" t="e">
        <f>R103-Q103-VLOOKUP(B103, 'Пред.отч_разрез МО_стац'!B:AA, 17, FALSE)</f>
        <v>#N/A</v>
      </c>
      <c r="AI103" s="127" t="e">
        <f>T103-S103-VLOOKUP(B103, 'Пред.отч_разрез МО_стац'!B:AA, 19, FALSE)</f>
        <v>#N/A</v>
      </c>
      <c r="AJ103" s="127" t="e">
        <f>V103-U103-VLOOKUP(B103, 'Пред.отч_разрез МО_стац'!B:AA, 21, FALSE)</f>
        <v>#N/A</v>
      </c>
      <c r="AK103" s="127" t="e">
        <f>X103-W103-VLOOKUP(B103, 'Пред.отч_разрез МО_стац'!B:AA, 23, FALSE)</f>
        <v>#N/A</v>
      </c>
    </row>
    <row r="104" spans="1:37" ht="15" customHeight="1" x14ac:dyDescent="0.25">
      <c r="A104" s="22">
        <v>98</v>
      </c>
      <c r="B104" s="22"/>
      <c r="C104" s="46"/>
      <c r="D104" s="46"/>
      <c r="E104" s="46"/>
      <c r="F104" s="46"/>
      <c r="G104" s="46"/>
      <c r="H104" s="46"/>
      <c r="I104" s="46"/>
      <c r="J104" s="46"/>
      <c r="K104" s="46"/>
      <c r="L104" s="46"/>
      <c r="M104" s="46"/>
      <c r="N104" s="46"/>
      <c r="O104" s="46"/>
      <c r="P104" s="46"/>
      <c r="Q104" s="46"/>
      <c r="R104" s="46"/>
      <c r="S104" s="46"/>
      <c r="T104" s="46"/>
      <c r="U104" s="46"/>
      <c r="V104" s="46"/>
      <c r="W104" s="46"/>
      <c r="X104" s="46"/>
      <c r="Z104" s="80">
        <f t="shared" si="2"/>
        <v>0</v>
      </c>
      <c r="AA104" s="127" t="e">
        <f>D104-C104-VLOOKUP(B104, 'Пред.отч_разрез МО_стац'!B:AA, 3, FALSE)</f>
        <v>#N/A</v>
      </c>
      <c r="AB104" s="127" t="e">
        <f>F104-E104-VLOOKUP(B104, 'Пред.отч_разрез МО_стац'!B:AA, 5, FALSE)</f>
        <v>#N/A</v>
      </c>
      <c r="AC104" s="127" t="e">
        <f>H104-G104-VLOOKUP(B104, 'Пред.отч_разрез МО_стац'!B:AA, 7, FALSE)</f>
        <v>#N/A</v>
      </c>
      <c r="AD104" s="127" t="e">
        <f>J104-I104-VLOOKUP(B104, 'Пред.отч_разрез МО_стац'!B:AA, 9, FALSE)</f>
        <v>#N/A</v>
      </c>
      <c r="AE104" s="127" t="e">
        <f>L104-K104-VLOOKUP(B104, 'Пред.отч_разрез МО_стац'!B:AA, 11, FALSE)</f>
        <v>#N/A</v>
      </c>
      <c r="AF104" s="127" t="e">
        <f>N104-M104-VLOOKUP(B104, 'Пред.отч_разрез МО_стац'!B:AA, 13, FALSE)</f>
        <v>#N/A</v>
      </c>
      <c r="AG104" s="127" t="e">
        <f>P104-O104-VLOOKUP(B104, 'Пред.отч_разрез МО_стац'!B:AA, 15, FALSE)</f>
        <v>#N/A</v>
      </c>
      <c r="AH104" s="127" t="e">
        <f>R104-Q104-VLOOKUP(B104, 'Пред.отч_разрез МО_стац'!B:AA, 17, FALSE)</f>
        <v>#N/A</v>
      </c>
      <c r="AI104" s="127" t="e">
        <f>T104-S104-VLOOKUP(B104, 'Пред.отч_разрез МО_стац'!B:AA, 19, FALSE)</f>
        <v>#N/A</v>
      </c>
      <c r="AJ104" s="127" t="e">
        <f>V104-U104-VLOOKUP(B104, 'Пред.отч_разрез МО_стац'!B:AA, 21, FALSE)</f>
        <v>#N/A</v>
      </c>
      <c r="AK104" s="127" t="e">
        <f>X104-W104-VLOOKUP(B104, 'Пред.отч_разрез МО_стац'!B:AA, 23, FALSE)</f>
        <v>#N/A</v>
      </c>
    </row>
    <row r="105" spans="1:37" ht="15" customHeight="1" x14ac:dyDescent="0.25">
      <c r="A105" s="22">
        <v>99</v>
      </c>
      <c r="B105" s="22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  <c r="O105" s="46"/>
      <c r="P105" s="46"/>
      <c r="Q105" s="46"/>
      <c r="R105" s="46"/>
      <c r="S105" s="46"/>
      <c r="T105" s="46"/>
      <c r="U105" s="46"/>
      <c r="V105" s="46"/>
      <c r="W105" s="46"/>
      <c r="X105" s="46"/>
      <c r="Z105" s="80">
        <f t="shared" si="2"/>
        <v>0</v>
      </c>
      <c r="AA105" s="127" t="e">
        <f>D105-C105-VLOOKUP(B105, 'Пред.отч_разрез МО_стац'!B:AA, 3, FALSE)</f>
        <v>#N/A</v>
      </c>
      <c r="AB105" s="127" t="e">
        <f>F105-E105-VLOOKUP(B105, 'Пред.отч_разрез МО_стац'!B:AA, 5, FALSE)</f>
        <v>#N/A</v>
      </c>
      <c r="AC105" s="127" t="e">
        <f>H105-G105-VLOOKUP(B105, 'Пред.отч_разрез МО_стац'!B:AA, 7, FALSE)</f>
        <v>#N/A</v>
      </c>
      <c r="AD105" s="127" t="e">
        <f>J105-I105-VLOOKUP(B105, 'Пред.отч_разрез МО_стац'!B:AA, 9, FALSE)</f>
        <v>#N/A</v>
      </c>
      <c r="AE105" s="127" t="e">
        <f>L105-K105-VLOOKUP(B105, 'Пред.отч_разрез МО_стац'!B:AA, 11, FALSE)</f>
        <v>#N/A</v>
      </c>
      <c r="AF105" s="127" t="e">
        <f>N105-M105-VLOOKUP(B105, 'Пред.отч_разрез МО_стац'!B:AA, 13, FALSE)</f>
        <v>#N/A</v>
      </c>
      <c r="AG105" s="127" t="e">
        <f>P105-O105-VLOOKUP(B105, 'Пред.отч_разрез МО_стац'!B:AA, 15, FALSE)</f>
        <v>#N/A</v>
      </c>
      <c r="AH105" s="127" t="e">
        <f>R105-Q105-VLOOKUP(B105, 'Пред.отч_разрез МО_стац'!B:AA, 17, FALSE)</f>
        <v>#N/A</v>
      </c>
      <c r="AI105" s="127" t="e">
        <f>T105-S105-VLOOKUP(B105, 'Пред.отч_разрез МО_стац'!B:AA, 19, FALSE)</f>
        <v>#N/A</v>
      </c>
      <c r="AJ105" s="127" t="e">
        <f>V105-U105-VLOOKUP(B105, 'Пред.отч_разрез МО_стац'!B:AA, 21, FALSE)</f>
        <v>#N/A</v>
      </c>
      <c r="AK105" s="127" t="e">
        <f>X105-W105-VLOOKUP(B105, 'Пред.отч_разрез МО_стац'!B:AA, 23, FALSE)</f>
        <v>#N/A</v>
      </c>
    </row>
    <row r="106" spans="1:37" ht="15" customHeight="1" x14ac:dyDescent="0.25">
      <c r="A106" s="22">
        <v>100</v>
      </c>
      <c r="B106" s="22"/>
      <c r="C106" s="46"/>
      <c r="D106" s="46"/>
      <c r="E106" s="46"/>
      <c r="F106" s="46"/>
      <c r="G106" s="46"/>
      <c r="H106" s="46"/>
      <c r="I106" s="46"/>
      <c r="J106" s="46"/>
      <c r="K106" s="46"/>
      <c r="L106" s="46"/>
      <c r="M106" s="46"/>
      <c r="N106" s="46"/>
      <c r="O106" s="46"/>
      <c r="P106" s="46"/>
      <c r="Q106" s="46"/>
      <c r="R106" s="46"/>
      <c r="S106" s="46"/>
      <c r="T106" s="46"/>
      <c r="U106" s="46"/>
      <c r="V106" s="46"/>
      <c r="W106" s="46"/>
      <c r="X106" s="46"/>
      <c r="Z106" s="80">
        <f t="shared" si="2"/>
        <v>0</v>
      </c>
      <c r="AA106" s="127" t="e">
        <f>D106-C106-VLOOKUP(B106, 'Пред.отч_разрез МО_стац'!B:AA, 3, FALSE)</f>
        <v>#N/A</v>
      </c>
      <c r="AB106" s="127" t="e">
        <f>F106-E106-VLOOKUP(B106, 'Пред.отч_разрез МО_стац'!B:AA, 5, FALSE)</f>
        <v>#N/A</v>
      </c>
      <c r="AC106" s="127" t="e">
        <f>H106-G106-VLOOKUP(B106, 'Пред.отч_разрез МО_стац'!B:AA, 7, FALSE)</f>
        <v>#N/A</v>
      </c>
      <c r="AD106" s="127" t="e">
        <f>J106-I106-VLOOKUP(B106, 'Пред.отч_разрез МО_стац'!B:AA, 9, FALSE)</f>
        <v>#N/A</v>
      </c>
      <c r="AE106" s="127" t="e">
        <f>L106-K106-VLOOKUP(B106, 'Пред.отч_разрез МО_стац'!B:AA, 11, FALSE)</f>
        <v>#N/A</v>
      </c>
      <c r="AF106" s="127" t="e">
        <f>N106-M106-VLOOKUP(B106, 'Пред.отч_разрез МО_стац'!B:AA, 13, FALSE)</f>
        <v>#N/A</v>
      </c>
      <c r="AG106" s="127" t="e">
        <f>P106-O106-VLOOKUP(B106, 'Пред.отч_разрез МО_стац'!B:AA, 15, FALSE)</f>
        <v>#N/A</v>
      </c>
      <c r="AH106" s="127" t="e">
        <f>R106-Q106-VLOOKUP(B106, 'Пред.отч_разрез МО_стац'!B:AA, 17, FALSE)</f>
        <v>#N/A</v>
      </c>
      <c r="AI106" s="127" t="e">
        <f>T106-S106-VLOOKUP(B106, 'Пред.отч_разрез МО_стац'!B:AA, 19, FALSE)</f>
        <v>#N/A</v>
      </c>
      <c r="AJ106" s="127" t="e">
        <f>V106-U106-VLOOKUP(B106, 'Пред.отч_разрез МО_стац'!B:AA, 21, FALSE)</f>
        <v>#N/A</v>
      </c>
      <c r="AK106" s="127" t="e">
        <f>X106-W106-VLOOKUP(B106, 'Пред.отч_разрез МО_стац'!B:AA, 23, FALSE)</f>
        <v>#N/A</v>
      </c>
    </row>
    <row r="107" spans="1:37" ht="15" customHeight="1" x14ac:dyDescent="0.25">
      <c r="A107" s="22">
        <v>101</v>
      </c>
      <c r="B107" s="22"/>
      <c r="C107" s="46"/>
      <c r="D107" s="46"/>
      <c r="E107" s="46"/>
      <c r="F107" s="46"/>
      <c r="G107" s="46"/>
      <c r="H107" s="46"/>
      <c r="I107" s="46"/>
      <c r="J107" s="46"/>
      <c r="K107" s="46"/>
      <c r="L107" s="46"/>
      <c r="M107" s="46"/>
      <c r="N107" s="46"/>
      <c r="O107" s="46"/>
      <c r="P107" s="46"/>
      <c r="Q107" s="46"/>
      <c r="R107" s="46"/>
      <c r="S107" s="46"/>
      <c r="T107" s="46"/>
      <c r="U107" s="46"/>
      <c r="V107" s="46"/>
      <c r="W107" s="46"/>
      <c r="X107" s="46"/>
      <c r="Z107" s="80">
        <f t="shared" si="2"/>
        <v>0</v>
      </c>
      <c r="AA107" s="127" t="e">
        <f>D107-C107-VLOOKUP(B107, 'Пред.отч_разрез МО_стац'!B:AA, 3, FALSE)</f>
        <v>#N/A</v>
      </c>
      <c r="AB107" s="127" t="e">
        <f>F107-E107-VLOOKUP(B107, 'Пред.отч_разрез МО_стац'!B:AA, 5, FALSE)</f>
        <v>#N/A</v>
      </c>
      <c r="AC107" s="127" t="e">
        <f>H107-G107-VLOOKUP(B107, 'Пред.отч_разрез МО_стац'!B:AA, 7, FALSE)</f>
        <v>#N/A</v>
      </c>
      <c r="AD107" s="127" t="e">
        <f>J107-I107-VLOOKUP(B107, 'Пред.отч_разрез МО_стац'!B:AA, 9, FALSE)</f>
        <v>#N/A</v>
      </c>
      <c r="AE107" s="127" t="e">
        <f>L107-K107-VLOOKUP(B107, 'Пред.отч_разрез МО_стац'!B:AA, 11, FALSE)</f>
        <v>#N/A</v>
      </c>
      <c r="AF107" s="127" t="e">
        <f>N107-M107-VLOOKUP(B107, 'Пред.отч_разрез МО_стац'!B:AA, 13, FALSE)</f>
        <v>#N/A</v>
      </c>
      <c r="AG107" s="127" t="e">
        <f>P107-O107-VLOOKUP(B107, 'Пред.отч_разрез МО_стац'!B:AA, 15, FALSE)</f>
        <v>#N/A</v>
      </c>
      <c r="AH107" s="127" t="e">
        <f>R107-Q107-VLOOKUP(B107, 'Пред.отч_разрез МО_стац'!B:AA, 17, FALSE)</f>
        <v>#N/A</v>
      </c>
      <c r="AI107" s="127" t="e">
        <f>T107-S107-VLOOKUP(B107, 'Пред.отч_разрез МО_стац'!B:AA, 19, FALSE)</f>
        <v>#N/A</v>
      </c>
      <c r="AJ107" s="127" t="e">
        <f>V107-U107-VLOOKUP(B107, 'Пред.отч_разрез МО_стац'!B:AA, 21, FALSE)</f>
        <v>#N/A</v>
      </c>
      <c r="AK107" s="127" t="e">
        <f>X107-W107-VLOOKUP(B107, 'Пред.отч_разрез МО_стац'!B:AA, 23, FALSE)</f>
        <v>#N/A</v>
      </c>
    </row>
    <row r="108" spans="1:37" ht="15" customHeight="1" x14ac:dyDescent="0.25">
      <c r="A108" s="22">
        <v>102</v>
      </c>
      <c r="B108" s="22"/>
      <c r="C108" s="46"/>
      <c r="D108" s="46"/>
      <c r="E108" s="46"/>
      <c r="F108" s="46"/>
      <c r="G108" s="46"/>
      <c r="H108" s="46"/>
      <c r="I108" s="46"/>
      <c r="J108" s="46"/>
      <c r="K108" s="46"/>
      <c r="L108" s="46"/>
      <c r="M108" s="46"/>
      <c r="N108" s="46"/>
      <c r="O108" s="46"/>
      <c r="P108" s="46"/>
      <c r="Q108" s="46"/>
      <c r="R108" s="46"/>
      <c r="S108" s="46"/>
      <c r="T108" s="46"/>
      <c r="U108" s="46"/>
      <c r="V108" s="46"/>
      <c r="W108" s="46"/>
      <c r="X108" s="46"/>
      <c r="Z108" s="80">
        <f t="shared" si="2"/>
        <v>0</v>
      </c>
      <c r="AA108" s="127" t="e">
        <f>D108-C108-VLOOKUP(B108, 'Пред.отч_разрез МО_стац'!B:AA, 3, FALSE)</f>
        <v>#N/A</v>
      </c>
      <c r="AB108" s="127" t="e">
        <f>F108-E108-VLOOKUP(B108, 'Пред.отч_разрез МО_стац'!B:AA, 5, FALSE)</f>
        <v>#N/A</v>
      </c>
      <c r="AC108" s="127" t="e">
        <f>H108-G108-VLOOKUP(B108, 'Пред.отч_разрез МО_стац'!B:AA, 7, FALSE)</f>
        <v>#N/A</v>
      </c>
      <c r="AD108" s="127" t="e">
        <f>J108-I108-VLOOKUP(B108, 'Пред.отч_разрез МО_стац'!B:AA, 9, FALSE)</f>
        <v>#N/A</v>
      </c>
      <c r="AE108" s="127" t="e">
        <f>L108-K108-VLOOKUP(B108, 'Пред.отч_разрез МО_стац'!B:AA, 11, FALSE)</f>
        <v>#N/A</v>
      </c>
      <c r="AF108" s="127" t="e">
        <f>N108-M108-VLOOKUP(B108, 'Пред.отч_разрез МО_стац'!B:AA, 13, FALSE)</f>
        <v>#N/A</v>
      </c>
      <c r="AG108" s="127" t="e">
        <f>P108-O108-VLOOKUP(B108, 'Пред.отч_разрез МО_стац'!B:AA, 15, FALSE)</f>
        <v>#N/A</v>
      </c>
      <c r="AH108" s="127" t="e">
        <f>R108-Q108-VLOOKUP(B108, 'Пред.отч_разрез МО_стац'!B:AA, 17, FALSE)</f>
        <v>#N/A</v>
      </c>
      <c r="AI108" s="127" t="e">
        <f>T108-S108-VLOOKUP(B108, 'Пред.отч_разрез МО_стац'!B:AA, 19, FALSE)</f>
        <v>#N/A</v>
      </c>
      <c r="AJ108" s="127" t="e">
        <f>V108-U108-VLOOKUP(B108, 'Пред.отч_разрез МО_стац'!B:AA, 21, FALSE)</f>
        <v>#N/A</v>
      </c>
      <c r="AK108" s="127" t="e">
        <f>X108-W108-VLOOKUP(B108, 'Пред.отч_разрез МО_стац'!B:AA, 23, FALSE)</f>
        <v>#N/A</v>
      </c>
    </row>
    <row r="109" spans="1:37" ht="15" customHeight="1" x14ac:dyDescent="0.25">
      <c r="A109" s="22">
        <v>103</v>
      </c>
      <c r="B109" s="22"/>
      <c r="C109" s="46"/>
      <c r="D109" s="46"/>
      <c r="E109" s="46"/>
      <c r="F109" s="46"/>
      <c r="G109" s="46"/>
      <c r="H109" s="46"/>
      <c r="I109" s="46"/>
      <c r="J109" s="46"/>
      <c r="K109" s="46"/>
      <c r="L109" s="46"/>
      <c r="M109" s="46"/>
      <c r="N109" s="46"/>
      <c r="O109" s="46"/>
      <c r="P109" s="46"/>
      <c r="Q109" s="46"/>
      <c r="R109" s="46"/>
      <c r="S109" s="46"/>
      <c r="T109" s="46"/>
      <c r="U109" s="46"/>
      <c r="V109" s="46"/>
      <c r="W109" s="46"/>
      <c r="X109" s="46"/>
      <c r="Z109" s="80">
        <f t="shared" si="2"/>
        <v>0</v>
      </c>
      <c r="AA109" s="127" t="e">
        <f>D109-C109-VLOOKUP(B109, 'Пред.отч_разрез МО_стац'!B:AA, 3, FALSE)</f>
        <v>#N/A</v>
      </c>
      <c r="AB109" s="127" t="e">
        <f>F109-E109-VLOOKUP(B109, 'Пред.отч_разрез МО_стац'!B:AA, 5, FALSE)</f>
        <v>#N/A</v>
      </c>
      <c r="AC109" s="127" t="e">
        <f>H109-G109-VLOOKUP(B109, 'Пред.отч_разрез МО_стац'!B:AA, 7, FALSE)</f>
        <v>#N/A</v>
      </c>
      <c r="AD109" s="127" t="e">
        <f>J109-I109-VLOOKUP(B109, 'Пред.отч_разрез МО_стац'!B:AA, 9, FALSE)</f>
        <v>#N/A</v>
      </c>
      <c r="AE109" s="127" t="e">
        <f>L109-K109-VLOOKUP(B109, 'Пред.отч_разрез МО_стац'!B:AA, 11, FALSE)</f>
        <v>#N/A</v>
      </c>
      <c r="AF109" s="127" t="e">
        <f>N109-M109-VLOOKUP(B109, 'Пред.отч_разрез МО_стац'!B:AA, 13, FALSE)</f>
        <v>#N/A</v>
      </c>
      <c r="AG109" s="127" t="e">
        <f>P109-O109-VLOOKUP(B109, 'Пред.отч_разрез МО_стац'!B:AA, 15, FALSE)</f>
        <v>#N/A</v>
      </c>
      <c r="AH109" s="127" t="e">
        <f>R109-Q109-VLOOKUP(B109, 'Пред.отч_разрез МО_стац'!B:AA, 17, FALSE)</f>
        <v>#N/A</v>
      </c>
      <c r="AI109" s="127" t="e">
        <f>T109-S109-VLOOKUP(B109, 'Пред.отч_разрез МО_стац'!B:AA, 19, FALSE)</f>
        <v>#N/A</v>
      </c>
      <c r="AJ109" s="127" t="e">
        <f>V109-U109-VLOOKUP(B109, 'Пред.отч_разрез МО_стац'!B:AA, 21, FALSE)</f>
        <v>#N/A</v>
      </c>
      <c r="AK109" s="127" t="e">
        <f>X109-W109-VLOOKUP(B109, 'Пред.отч_разрез МО_стац'!B:AA, 23, FALSE)</f>
        <v>#N/A</v>
      </c>
    </row>
    <row r="110" spans="1:37" ht="15" customHeight="1" x14ac:dyDescent="0.25">
      <c r="A110" s="22">
        <v>104</v>
      </c>
      <c r="B110" s="22"/>
      <c r="C110" s="46"/>
      <c r="D110" s="46"/>
      <c r="E110" s="46"/>
      <c r="F110" s="46"/>
      <c r="G110" s="46"/>
      <c r="H110" s="46"/>
      <c r="I110" s="46"/>
      <c r="J110" s="46"/>
      <c r="K110" s="46"/>
      <c r="L110" s="46"/>
      <c r="M110" s="46"/>
      <c r="N110" s="46"/>
      <c r="O110" s="46"/>
      <c r="P110" s="46"/>
      <c r="Q110" s="46"/>
      <c r="R110" s="46"/>
      <c r="S110" s="46"/>
      <c r="T110" s="46"/>
      <c r="U110" s="46"/>
      <c r="V110" s="46"/>
      <c r="W110" s="46"/>
      <c r="X110" s="46"/>
      <c r="Z110" s="80">
        <f t="shared" si="2"/>
        <v>0</v>
      </c>
      <c r="AA110" s="127" t="e">
        <f>D110-C110-VLOOKUP(B110, 'Пред.отч_разрез МО_стац'!B:AA, 3, FALSE)</f>
        <v>#N/A</v>
      </c>
      <c r="AB110" s="127" t="e">
        <f>F110-E110-VLOOKUP(B110, 'Пред.отч_разрез МО_стац'!B:AA, 5, FALSE)</f>
        <v>#N/A</v>
      </c>
      <c r="AC110" s="127" t="e">
        <f>H110-G110-VLOOKUP(B110, 'Пред.отч_разрез МО_стац'!B:AA, 7, FALSE)</f>
        <v>#N/A</v>
      </c>
      <c r="AD110" s="127" t="e">
        <f>J110-I110-VLOOKUP(B110, 'Пред.отч_разрез МО_стац'!B:AA, 9, FALSE)</f>
        <v>#N/A</v>
      </c>
      <c r="AE110" s="127" t="e">
        <f>L110-K110-VLOOKUP(B110, 'Пред.отч_разрез МО_стац'!B:AA, 11, FALSE)</f>
        <v>#N/A</v>
      </c>
      <c r="AF110" s="127" t="e">
        <f>N110-M110-VLOOKUP(B110, 'Пред.отч_разрез МО_стац'!B:AA, 13, FALSE)</f>
        <v>#N/A</v>
      </c>
      <c r="AG110" s="127" t="e">
        <f>P110-O110-VLOOKUP(B110, 'Пред.отч_разрез МО_стац'!B:AA, 15, FALSE)</f>
        <v>#N/A</v>
      </c>
      <c r="AH110" s="127" t="e">
        <f>R110-Q110-VLOOKUP(B110, 'Пред.отч_разрез МО_стац'!B:AA, 17, FALSE)</f>
        <v>#N/A</v>
      </c>
      <c r="AI110" s="127" t="e">
        <f>T110-S110-VLOOKUP(B110, 'Пред.отч_разрез МО_стац'!B:AA, 19, FALSE)</f>
        <v>#N/A</v>
      </c>
      <c r="AJ110" s="127" t="e">
        <f>V110-U110-VLOOKUP(B110, 'Пред.отч_разрез МО_стац'!B:AA, 21, FALSE)</f>
        <v>#N/A</v>
      </c>
      <c r="AK110" s="127" t="e">
        <f>X110-W110-VLOOKUP(B110, 'Пред.отч_разрез МО_стац'!B:AA, 23, FALSE)</f>
        <v>#N/A</v>
      </c>
    </row>
    <row r="111" spans="1:37" ht="15" customHeight="1" x14ac:dyDescent="0.25">
      <c r="A111" s="22">
        <v>105</v>
      </c>
      <c r="B111" s="22"/>
      <c r="C111" s="46"/>
      <c r="D111" s="46"/>
      <c r="E111" s="46"/>
      <c r="F111" s="46"/>
      <c r="G111" s="46"/>
      <c r="H111" s="46"/>
      <c r="I111" s="46"/>
      <c r="J111" s="46"/>
      <c r="K111" s="46"/>
      <c r="L111" s="46"/>
      <c r="M111" s="46"/>
      <c r="N111" s="46"/>
      <c r="O111" s="46"/>
      <c r="P111" s="46"/>
      <c r="Q111" s="46"/>
      <c r="R111" s="46"/>
      <c r="S111" s="46"/>
      <c r="T111" s="46"/>
      <c r="U111" s="46"/>
      <c r="V111" s="46"/>
      <c r="W111" s="46"/>
      <c r="X111" s="46"/>
      <c r="Z111" s="80">
        <f t="shared" si="2"/>
        <v>0</v>
      </c>
      <c r="AA111" s="127" t="e">
        <f>D111-C111-VLOOKUP(B111, 'Пред.отч_разрез МО_стац'!B:AA, 3, FALSE)</f>
        <v>#N/A</v>
      </c>
      <c r="AB111" s="127" t="e">
        <f>F111-E111-VLOOKUP(B111, 'Пред.отч_разрез МО_стац'!B:AA, 5, FALSE)</f>
        <v>#N/A</v>
      </c>
      <c r="AC111" s="127" t="e">
        <f>H111-G111-VLOOKUP(B111, 'Пред.отч_разрез МО_стац'!B:AA, 7, FALSE)</f>
        <v>#N/A</v>
      </c>
      <c r="AD111" s="127" t="e">
        <f>J111-I111-VLOOKUP(B111, 'Пред.отч_разрез МО_стац'!B:AA, 9, FALSE)</f>
        <v>#N/A</v>
      </c>
      <c r="AE111" s="127" t="e">
        <f>L111-K111-VLOOKUP(B111, 'Пред.отч_разрез МО_стац'!B:AA, 11, FALSE)</f>
        <v>#N/A</v>
      </c>
      <c r="AF111" s="127" t="e">
        <f>N111-M111-VLOOKUP(B111, 'Пред.отч_разрез МО_стац'!B:AA, 13, FALSE)</f>
        <v>#N/A</v>
      </c>
      <c r="AG111" s="127" t="e">
        <f>P111-O111-VLOOKUP(B111, 'Пред.отч_разрез МО_стац'!B:AA, 15, FALSE)</f>
        <v>#N/A</v>
      </c>
      <c r="AH111" s="127" t="e">
        <f>R111-Q111-VLOOKUP(B111, 'Пред.отч_разрез МО_стац'!B:AA, 17, FALSE)</f>
        <v>#N/A</v>
      </c>
      <c r="AI111" s="127" t="e">
        <f>T111-S111-VLOOKUP(B111, 'Пред.отч_разрез МО_стац'!B:AA, 19, FALSE)</f>
        <v>#N/A</v>
      </c>
      <c r="AJ111" s="127" t="e">
        <f>V111-U111-VLOOKUP(B111, 'Пред.отч_разрез МО_стац'!B:AA, 21, FALSE)</f>
        <v>#N/A</v>
      </c>
      <c r="AK111" s="127" t="e">
        <f>X111-W111-VLOOKUP(B111, 'Пред.отч_разрез МО_стац'!B:AA, 23, FALSE)</f>
        <v>#N/A</v>
      </c>
    </row>
    <row r="112" spans="1:37" ht="15" customHeight="1" x14ac:dyDescent="0.25">
      <c r="A112" s="22">
        <v>106</v>
      </c>
      <c r="B112" s="22"/>
      <c r="C112" s="46"/>
      <c r="D112" s="46"/>
      <c r="E112" s="46"/>
      <c r="F112" s="46"/>
      <c r="G112" s="46"/>
      <c r="H112" s="46"/>
      <c r="I112" s="46"/>
      <c r="J112" s="46"/>
      <c r="K112" s="46"/>
      <c r="L112" s="46"/>
      <c r="M112" s="46"/>
      <c r="N112" s="46"/>
      <c r="O112" s="46"/>
      <c r="P112" s="46"/>
      <c r="Q112" s="46"/>
      <c r="R112" s="46"/>
      <c r="S112" s="46"/>
      <c r="T112" s="46"/>
      <c r="U112" s="46"/>
      <c r="V112" s="46"/>
      <c r="W112" s="46"/>
      <c r="X112" s="46"/>
      <c r="Z112" s="80">
        <f t="shared" si="2"/>
        <v>0</v>
      </c>
      <c r="AA112" s="127" t="e">
        <f>D112-C112-VLOOKUP(B112, 'Пред.отч_разрез МО_стац'!B:AA, 3, FALSE)</f>
        <v>#N/A</v>
      </c>
      <c r="AB112" s="127" t="e">
        <f>F112-E112-VLOOKUP(B112, 'Пред.отч_разрез МО_стац'!B:AA, 5, FALSE)</f>
        <v>#N/A</v>
      </c>
      <c r="AC112" s="127" t="e">
        <f>H112-G112-VLOOKUP(B112, 'Пред.отч_разрез МО_стац'!B:AA, 7, FALSE)</f>
        <v>#N/A</v>
      </c>
      <c r="AD112" s="127" t="e">
        <f>J112-I112-VLOOKUP(B112, 'Пред.отч_разрез МО_стац'!B:AA, 9, FALSE)</f>
        <v>#N/A</v>
      </c>
      <c r="AE112" s="127" t="e">
        <f>L112-K112-VLOOKUP(B112, 'Пред.отч_разрез МО_стац'!B:AA, 11, FALSE)</f>
        <v>#N/A</v>
      </c>
      <c r="AF112" s="127" t="e">
        <f>N112-M112-VLOOKUP(B112, 'Пред.отч_разрез МО_стац'!B:AA, 13, FALSE)</f>
        <v>#N/A</v>
      </c>
      <c r="AG112" s="127" t="e">
        <f>P112-O112-VLOOKUP(B112, 'Пред.отч_разрез МО_стац'!B:AA, 15, FALSE)</f>
        <v>#N/A</v>
      </c>
      <c r="AH112" s="127" t="e">
        <f>R112-Q112-VLOOKUP(B112, 'Пред.отч_разрез МО_стац'!B:AA, 17, FALSE)</f>
        <v>#N/A</v>
      </c>
      <c r="AI112" s="127" t="e">
        <f>T112-S112-VLOOKUP(B112, 'Пред.отч_разрез МО_стац'!B:AA, 19, FALSE)</f>
        <v>#N/A</v>
      </c>
      <c r="AJ112" s="127" t="e">
        <f>V112-U112-VLOOKUP(B112, 'Пред.отч_разрез МО_стац'!B:AA, 21, FALSE)</f>
        <v>#N/A</v>
      </c>
      <c r="AK112" s="127" t="e">
        <f>X112-W112-VLOOKUP(B112, 'Пред.отч_разрез МО_стац'!B:AA, 23, FALSE)</f>
        <v>#N/A</v>
      </c>
    </row>
    <row r="113" spans="1:37" ht="15" customHeight="1" x14ac:dyDescent="0.25">
      <c r="A113" s="22">
        <v>107</v>
      </c>
      <c r="B113" s="22"/>
      <c r="C113" s="46"/>
      <c r="D113" s="46"/>
      <c r="E113" s="46"/>
      <c r="F113" s="46"/>
      <c r="G113" s="46"/>
      <c r="H113" s="46"/>
      <c r="I113" s="46"/>
      <c r="J113" s="46"/>
      <c r="K113" s="46"/>
      <c r="L113" s="46"/>
      <c r="M113" s="46"/>
      <c r="N113" s="46"/>
      <c r="O113" s="46"/>
      <c r="P113" s="46"/>
      <c r="Q113" s="46"/>
      <c r="R113" s="46"/>
      <c r="S113" s="46"/>
      <c r="T113" s="46"/>
      <c r="U113" s="46"/>
      <c r="V113" s="46"/>
      <c r="W113" s="46"/>
      <c r="X113" s="46"/>
      <c r="Z113" s="80">
        <f t="shared" si="2"/>
        <v>0</v>
      </c>
      <c r="AA113" s="127" t="e">
        <f>D113-C113-VLOOKUP(B113, 'Пред.отч_разрез МО_стац'!B:AA, 3, FALSE)</f>
        <v>#N/A</v>
      </c>
      <c r="AB113" s="127" t="e">
        <f>F113-E113-VLOOKUP(B113, 'Пред.отч_разрез МО_стац'!B:AA, 5, FALSE)</f>
        <v>#N/A</v>
      </c>
      <c r="AC113" s="127" t="e">
        <f>H113-G113-VLOOKUP(B113, 'Пред.отч_разрез МО_стац'!B:AA, 7, FALSE)</f>
        <v>#N/A</v>
      </c>
      <c r="AD113" s="127" t="e">
        <f>J113-I113-VLOOKUP(B113, 'Пред.отч_разрез МО_стац'!B:AA, 9, FALSE)</f>
        <v>#N/A</v>
      </c>
      <c r="AE113" s="127" t="e">
        <f>L113-K113-VLOOKUP(B113, 'Пред.отч_разрез МО_стац'!B:AA, 11, FALSE)</f>
        <v>#N/A</v>
      </c>
      <c r="AF113" s="127" t="e">
        <f>N113-M113-VLOOKUP(B113, 'Пред.отч_разрез МО_стац'!B:AA, 13, FALSE)</f>
        <v>#N/A</v>
      </c>
      <c r="AG113" s="127" t="e">
        <f>P113-O113-VLOOKUP(B113, 'Пред.отч_разрез МО_стац'!B:AA, 15, FALSE)</f>
        <v>#N/A</v>
      </c>
      <c r="AH113" s="127" t="e">
        <f>R113-Q113-VLOOKUP(B113, 'Пред.отч_разрез МО_стац'!B:AA, 17, FALSE)</f>
        <v>#N/A</v>
      </c>
      <c r="AI113" s="127" t="e">
        <f>T113-S113-VLOOKUP(B113, 'Пред.отч_разрез МО_стац'!B:AA, 19, FALSE)</f>
        <v>#N/A</v>
      </c>
      <c r="AJ113" s="127" t="e">
        <f>V113-U113-VLOOKUP(B113, 'Пред.отч_разрез МО_стац'!B:AA, 21, FALSE)</f>
        <v>#N/A</v>
      </c>
      <c r="AK113" s="127" t="e">
        <f>X113-W113-VLOOKUP(B113, 'Пред.отч_разрез МО_стац'!B:AA, 23, FALSE)</f>
        <v>#N/A</v>
      </c>
    </row>
    <row r="114" spans="1:37" ht="15" customHeight="1" x14ac:dyDescent="0.25">
      <c r="A114" s="22">
        <v>108</v>
      </c>
      <c r="B114" s="22"/>
      <c r="C114" s="46"/>
      <c r="D114" s="46"/>
      <c r="E114" s="46"/>
      <c r="F114" s="46"/>
      <c r="G114" s="46"/>
      <c r="H114" s="46"/>
      <c r="I114" s="46"/>
      <c r="J114" s="46"/>
      <c r="K114" s="46"/>
      <c r="L114" s="46"/>
      <c r="M114" s="46"/>
      <c r="N114" s="46"/>
      <c r="O114" s="46"/>
      <c r="P114" s="46"/>
      <c r="Q114" s="46"/>
      <c r="R114" s="46"/>
      <c r="S114" s="46"/>
      <c r="T114" s="46"/>
      <c r="U114" s="46"/>
      <c r="V114" s="46"/>
      <c r="W114" s="46"/>
      <c r="X114" s="46"/>
      <c r="Z114" s="80">
        <f t="shared" si="2"/>
        <v>0</v>
      </c>
      <c r="AA114" s="127" t="e">
        <f>D114-C114-VLOOKUP(B114, 'Пред.отч_разрез МО_стац'!B:AA, 3, FALSE)</f>
        <v>#N/A</v>
      </c>
      <c r="AB114" s="127" t="e">
        <f>F114-E114-VLOOKUP(B114, 'Пред.отч_разрез МО_стац'!B:AA, 5, FALSE)</f>
        <v>#N/A</v>
      </c>
      <c r="AC114" s="127" t="e">
        <f>H114-G114-VLOOKUP(B114, 'Пред.отч_разрез МО_стац'!B:AA, 7, FALSE)</f>
        <v>#N/A</v>
      </c>
      <c r="AD114" s="127" t="e">
        <f>J114-I114-VLOOKUP(B114, 'Пред.отч_разрез МО_стац'!B:AA, 9, FALSE)</f>
        <v>#N/A</v>
      </c>
      <c r="AE114" s="127" t="e">
        <f>L114-K114-VLOOKUP(B114, 'Пред.отч_разрез МО_стац'!B:AA, 11, FALSE)</f>
        <v>#N/A</v>
      </c>
      <c r="AF114" s="127" t="e">
        <f>N114-M114-VLOOKUP(B114, 'Пред.отч_разрез МО_стац'!B:AA, 13, FALSE)</f>
        <v>#N/A</v>
      </c>
      <c r="AG114" s="127" t="e">
        <f>P114-O114-VLOOKUP(B114, 'Пред.отч_разрез МО_стац'!B:AA, 15, FALSE)</f>
        <v>#N/A</v>
      </c>
      <c r="AH114" s="127" t="e">
        <f>R114-Q114-VLOOKUP(B114, 'Пред.отч_разрез МО_стац'!B:AA, 17, FALSE)</f>
        <v>#N/A</v>
      </c>
      <c r="AI114" s="127" t="e">
        <f>T114-S114-VLOOKUP(B114, 'Пред.отч_разрез МО_стац'!B:AA, 19, FALSE)</f>
        <v>#N/A</v>
      </c>
      <c r="AJ114" s="127" t="e">
        <f>V114-U114-VLOOKUP(B114, 'Пред.отч_разрез МО_стац'!B:AA, 21, FALSE)</f>
        <v>#N/A</v>
      </c>
      <c r="AK114" s="127" t="e">
        <f>X114-W114-VLOOKUP(B114, 'Пред.отч_разрез МО_стац'!B:AA, 23, FALSE)</f>
        <v>#N/A</v>
      </c>
    </row>
    <row r="115" spans="1:37" ht="15" customHeight="1" x14ac:dyDescent="0.25">
      <c r="A115" s="22">
        <v>109</v>
      </c>
      <c r="B115" s="22"/>
      <c r="C115" s="46"/>
      <c r="D115" s="46"/>
      <c r="E115" s="46"/>
      <c r="F115" s="46"/>
      <c r="G115" s="46"/>
      <c r="H115" s="46"/>
      <c r="I115" s="46"/>
      <c r="J115" s="46"/>
      <c r="K115" s="46"/>
      <c r="L115" s="46"/>
      <c r="M115" s="46"/>
      <c r="N115" s="46"/>
      <c r="O115" s="46"/>
      <c r="P115" s="46"/>
      <c r="Q115" s="46"/>
      <c r="R115" s="46"/>
      <c r="S115" s="46"/>
      <c r="T115" s="46"/>
      <c r="U115" s="46"/>
      <c r="V115" s="46"/>
      <c r="W115" s="46"/>
      <c r="X115" s="46"/>
      <c r="Z115" s="80">
        <f t="shared" si="2"/>
        <v>0</v>
      </c>
      <c r="AA115" s="127" t="e">
        <f>D115-C115-VLOOKUP(B115, 'Пред.отч_разрез МО_стац'!B:AA, 3, FALSE)</f>
        <v>#N/A</v>
      </c>
      <c r="AB115" s="127" t="e">
        <f>F115-E115-VLOOKUP(B115, 'Пред.отч_разрез МО_стац'!B:AA, 5, FALSE)</f>
        <v>#N/A</v>
      </c>
      <c r="AC115" s="127" t="e">
        <f>H115-G115-VLOOKUP(B115, 'Пред.отч_разрез МО_стац'!B:AA, 7, FALSE)</f>
        <v>#N/A</v>
      </c>
      <c r="AD115" s="127" t="e">
        <f>J115-I115-VLOOKUP(B115, 'Пред.отч_разрез МО_стац'!B:AA, 9, FALSE)</f>
        <v>#N/A</v>
      </c>
      <c r="AE115" s="127" t="e">
        <f>L115-K115-VLOOKUP(B115, 'Пред.отч_разрез МО_стац'!B:AA, 11, FALSE)</f>
        <v>#N/A</v>
      </c>
      <c r="AF115" s="127" t="e">
        <f>N115-M115-VLOOKUP(B115, 'Пред.отч_разрез МО_стац'!B:AA, 13, FALSE)</f>
        <v>#N/A</v>
      </c>
      <c r="AG115" s="127" t="e">
        <f>P115-O115-VLOOKUP(B115, 'Пред.отч_разрез МО_стац'!B:AA, 15, FALSE)</f>
        <v>#N/A</v>
      </c>
      <c r="AH115" s="127" t="e">
        <f>R115-Q115-VLOOKUP(B115, 'Пред.отч_разрез МО_стац'!B:AA, 17, FALSE)</f>
        <v>#N/A</v>
      </c>
      <c r="AI115" s="127" t="e">
        <f>T115-S115-VLOOKUP(B115, 'Пред.отч_разрез МО_стац'!B:AA, 19, FALSE)</f>
        <v>#N/A</v>
      </c>
      <c r="AJ115" s="127" t="e">
        <f>V115-U115-VLOOKUP(B115, 'Пред.отч_разрез МО_стац'!B:AA, 21, FALSE)</f>
        <v>#N/A</v>
      </c>
      <c r="AK115" s="127" t="e">
        <f>X115-W115-VLOOKUP(B115, 'Пред.отч_разрез МО_стац'!B:AA, 23, FALSE)</f>
        <v>#N/A</v>
      </c>
    </row>
    <row r="116" spans="1:37" ht="15" customHeight="1" x14ac:dyDescent="0.25">
      <c r="A116" s="22">
        <v>110</v>
      </c>
      <c r="B116" s="22"/>
      <c r="C116" s="46"/>
      <c r="D116" s="46"/>
      <c r="E116" s="46"/>
      <c r="F116" s="46"/>
      <c r="G116" s="46"/>
      <c r="H116" s="46"/>
      <c r="I116" s="46"/>
      <c r="J116" s="46"/>
      <c r="K116" s="46"/>
      <c r="L116" s="46"/>
      <c r="M116" s="46"/>
      <c r="N116" s="46"/>
      <c r="O116" s="46"/>
      <c r="P116" s="46"/>
      <c r="Q116" s="46"/>
      <c r="R116" s="46"/>
      <c r="S116" s="46"/>
      <c r="T116" s="46"/>
      <c r="U116" s="46"/>
      <c r="V116" s="46"/>
      <c r="W116" s="46"/>
      <c r="X116" s="46"/>
      <c r="Z116" s="80">
        <f t="shared" si="2"/>
        <v>0</v>
      </c>
      <c r="AA116" s="127" t="e">
        <f>D116-C116-VLOOKUP(B116, 'Пред.отч_разрез МО_стац'!B:AA, 3, FALSE)</f>
        <v>#N/A</v>
      </c>
      <c r="AB116" s="127" t="e">
        <f>F116-E116-VLOOKUP(B116, 'Пред.отч_разрез МО_стац'!B:AA, 5, FALSE)</f>
        <v>#N/A</v>
      </c>
      <c r="AC116" s="127" t="e">
        <f>H116-G116-VLOOKUP(B116, 'Пред.отч_разрез МО_стац'!B:AA, 7, FALSE)</f>
        <v>#N/A</v>
      </c>
      <c r="AD116" s="127" t="e">
        <f>J116-I116-VLOOKUP(B116, 'Пред.отч_разрез МО_стац'!B:AA, 9, FALSE)</f>
        <v>#N/A</v>
      </c>
      <c r="AE116" s="127" t="e">
        <f>L116-K116-VLOOKUP(B116, 'Пред.отч_разрез МО_стац'!B:AA, 11, FALSE)</f>
        <v>#N/A</v>
      </c>
      <c r="AF116" s="127" t="e">
        <f>N116-M116-VLOOKUP(B116, 'Пред.отч_разрез МО_стац'!B:AA, 13, FALSE)</f>
        <v>#N/A</v>
      </c>
      <c r="AG116" s="127" t="e">
        <f>P116-O116-VLOOKUP(B116, 'Пред.отч_разрез МО_стац'!B:AA, 15, FALSE)</f>
        <v>#N/A</v>
      </c>
      <c r="AH116" s="127" t="e">
        <f>R116-Q116-VLOOKUP(B116, 'Пред.отч_разрез МО_стац'!B:AA, 17, FALSE)</f>
        <v>#N/A</v>
      </c>
      <c r="AI116" s="127" t="e">
        <f>T116-S116-VLOOKUP(B116, 'Пред.отч_разрез МО_стац'!B:AA, 19, FALSE)</f>
        <v>#N/A</v>
      </c>
      <c r="AJ116" s="127" t="e">
        <f>V116-U116-VLOOKUP(B116, 'Пред.отч_разрез МО_стац'!B:AA, 21, FALSE)</f>
        <v>#N/A</v>
      </c>
      <c r="AK116" s="127" t="e">
        <f>X116-W116-VLOOKUP(B116, 'Пред.отч_разрез МО_стац'!B:AA, 23, FALSE)</f>
        <v>#N/A</v>
      </c>
    </row>
    <row r="117" spans="1:37" ht="15" customHeight="1" x14ac:dyDescent="0.25">
      <c r="A117" s="22">
        <v>111</v>
      </c>
      <c r="B117" s="22"/>
      <c r="C117" s="46"/>
      <c r="D117" s="46"/>
      <c r="E117" s="46"/>
      <c r="F117" s="46"/>
      <c r="G117" s="46"/>
      <c r="H117" s="46"/>
      <c r="I117" s="46"/>
      <c r="J117" s="46"/>
      <c r="K117" s="46"/>
      <c r="L117" s="46"/>
      <c r="M117" s="46"/>
      <c r="N117" s="46"/>
      <c r="O117" s="46"/>
      <c r="P117" s="46"/>
      <c r="Q117" s="46"/>
      <c r="R117" s="46"/>
      <c r="S117" s="46"/>
      <c r="T117" s="46"/>
      <c r="U117" s="46"/>
      <c r="V117" s="46"/>
      <c r="W117" s="46"/>
      <c r="X117" s="46"/>
      <c r="Z117" s="80">
        <f t="shared" si="2"/>
        <v>0</v>
      </c>
      <c r="AA117" s="127" t="e">
        <f>D117-C117-VLOOKUP(B117, 'Пред.отч_разрез МО_стац'!B:AA, 3, FALSE)</f>
        <v>#N/A</v>
      </c>
      <c r="AB117" s="127" t="e">
        <f>F117-E117-VLOOKUP(B117, 'Пред.отч_разрез МО_стац'!B:AA, 5, FALSE)</f>
        <v>#N/A</v>
      </c>
      <c r="AC117" s="127" t="e">
        <f>H117-G117-VLOOKUP(B117, 'Пред.отч_разрез МО_стац'!B:AA, 7, FALSE)</f>
        <v>#N/A</v>
      </c>
      <c r="AD117" s="127" t="e">
        <f>J117-I117-VLOOKUP(B117, 'Пред.отч_разрез МО_стац'!B:AA, 9, FALSE)</f>
        <v>#N/A</v>
      </c>
      <c r="AE117" s="127" t="e">
        <f>L117-K117-VLOOKUP(B117, 'Пред.отч_разрез МО_стац'!B:AA, 11, FALSE)</f>
        <v>#N/A</v>
      </c>
      <c r="AF117" s="127" t="e">
        <f>N117-M117-VLOOKUP(B117, 'Пред.отч_разрез МО_стац'!B:AA, 13, FALSE)</f>
        <v>#N/A</v>
      </c>
      <c r="AG117" s="127" t="e">
        <f>P117-O117-VLOOKUP(B117, 'Пред.отч_разрез МО_стац'!B:AA, 15, FALSE)</f>
        <v>#N/A</v>
      </c>
      <c r="AH117" s="127" t="e">
        <f>R117-Q117-VLOOKUP(B117, 'Пред.отч_разрез МО_стац'!B:AA, 17, FALSE)</f>
        <v>#N/A</v>
      </c>
      <c r="AI117" s="127" t="e">
        <f>T117-S117-VLOOKUP(B117, 'Пред.отч_разрез МО_стац'!B:AA, 19, FALSE)</f>
        <v>#N/A</v>
      </c>
      <c r="AJ117" s="127" t="e">
        <f>V117-U117-VLOOKUP(B117, 'Пред.отч_разрез МО_стац'!B:AA, 21, FALSE)</f>
        <v>#N/A</v>
      </c>
      <c r="AK117" s="127" t="e">
        <f>X117-W117-VLOOKUP(B117, 'Пред.отч_разрез МО_стац'!B:AA, 23, FALSE)</f>
        <v>#N/A</v>
      </c>
    </row>
    <row r="118" spans="1:37" ht="15" customHeight="1" x14ac:dyDescent="0.25">
      <c r="A118" s="22">
        <v>112</v>
      </c>
      <c r="B118" s="22"/>
      <c r="C118" s="46"/>
      <c r="D118" s="46"/>
      <c r="E118" s="46"/>
      <c r="F118" s="46"/>
      <c r="G118" s="46"/>
      <c r="H118" s="46"/>
      <c r="I118" s="46"/>
      <c r="J118" s="46"/>
      <c r="K118" s="46"/>
      <c r="L118" s="46"/>
      <c r="M118" s="46"/>
      <c r="N118" s="46"/>
      <c r="O118" s="46"/>
      <c r="P118" s="46"/>
      <c r="Q118" s="46"/>
      <c r="R118" s="46"/>
      <c r="S118" s="46"/>
      <c r="T118" s="46"/>
      <c r="U118" s="46"/>
      <c r="V118" s="46"/>
      <c r="W118" s="46"/>
      <c r="X118" s="46"/>
      <c r="Z118" s="80">
        <f t="shared" si="2"/>
        <v>0</v>
      </c>
      <c r="AA118" s="127" t="e">
        <f>D118-C118-VLOOKUP(B118, 'Пред.отч_разрез МО_стац'!B:AA, 3, FALSE)</f>
        <v>#N/A</v>
      </c>
      <c r="AB118" s="127" t="e">
        <f>F118-E118-VLOOKUP(B118, 'Пред.отч_разрез МО_стац'!B:AA, 5, FALSE)</f>
        <v>#N/A</v>
      </c>
      <c r="AC118" s="127" t="e">
        <f>H118-G118-VLOOKUP(B118, 'Пред.отч_разрез МО_стац'!B:AA, 7, FALSE)</f>
        <v>#N/A</v>
      </c>
      <c r="AD118" s="127" t="e">
        <f>J118-I118-VLOOKUP(B118, 'Пред.отч_разрез МО_стац'!B:AA, 9, FALSE)</f>
        <v>#N/A</v>
      </c>
      <c r="AE118" s="127" t="e">
        <f>L118-K118-VLOOKUP(B118, 'Пред.отч_разрез МО_стац'!B:AA, 11, FALSE)</f>
        <v>#N/A</v>
      </c>
      <c r="AF118" s="127" t="e">
        <f>N118-M118-VLOOKUP(B118, 'Пред.отч_разрез МО_стац'!B:AA, 13, FALSE)</f>
        <v>#N/A</v>
      </c>
      <c r="AG118" s="127" t="e">
        <f>P118-O118-VLOOKUP(B118, 'Пред.отч_разрез МО_стац'!B:AA, 15, FALSE)</f>
        <v>#N/A</v>
      </c>
      <c r="AH118" s="127" t="e">
        <f>R118-Q118-VLOOKUP(B118, 'Пред.отч_разрез МО_стац'!B:AA, 17, FALSE)</f>
        <v>#N/A</v>
      </c>
      <c r="AI118" s="127" t="e">
        <f>T118-S118-VLOOKUP(B118, 'Пред.отч_разрез МО_стац'!B:AA, 19, FALSE)</f>
        <v>#N/A</v>
      </c>
      <c r="AJ118" s="127" t="e">
        <f>V118-U118-VLOOKUP(B118, 'Пред.отч_разрез МО_стац'!B:AA, 21, FALSE)</f>
        <v>#N/A</v>
      </c>
      <c r="AK118" s="127" t="e">
        <f>X118-W118-VLOOKUP(B118, 'Пред.отч_разрез МО_стац'!B:AA, 23, FALSE)</f>
        <v>#N/A</v>
      </c>
    </row>
    <row r="119" spans="1:37" ht="15" customHeight="1" x14ac:dyDescent="0.25">
      <c r="A119" s="22">
        <v>113</v>
      </c>
      <c r="B119" s="22"/>
      <c r="C119" s="46"/>
      <c r="D119" s="46"/>
      <c r="E119" s="46"/>
      <c r="F119" s="46"/>
      <c r="G119" s="46"/>
      <c r="H119" s="46"/>
      <c r="I119" s="46"/>
      <c r="J119" s="46"/>
      <c r="K119" s="46"/>
      <c r="L119" s="46"/>
      <c r="M119" s="46"/>
      <c r="N119" s="46"/>
      <c r="O119" s="46"/>
      <c r="P119" s="46"/>
      <c r="Q119" s="46"/>
      <c r="R119" s="46"/>
      <c r="S119" s="46"/>
      <c r="T119" s="46"/>
      <c r="U119" s="46"/>
      <c r="V119" s="46"/>
      <c r="W119" s="46"/>
      <c r="X119" s="46"/>
      <c r="Z119" s="80">
        <f t="shared" si="2"/>
        <v>0</v>
      </c>
      <c r="AA119" s="127" t="e">
        <f>D119-C119-VLOOKUP(B119, 'Пред.отч_разрез МО_стац'!B:AA, 3, FALSE)</f>
        <v>#N/A</v>
      </c>
      <c r="AB119" s="127" t="e">
        <f>F119-E119-VLOOKUP(B119, 'Пред.отч_разрез МО_стац'!B:AA, 5, FALSE)</f>
        <v>#N/A</v>
      </c>
      <c r="AC119" s="127" t="e">
        <f>H119-G119-VLOOKUP(B119, 'Пред.отч_разрез МО_стац'!B:AA, 7, FALSE)</f>
        <v>#N/A</v>
      </c>
      <c r="AD119" s="127" t="e">
        <f>J119-I119-VLOOKUP(B119, 'Пред.отч_разрез МО_стац'!B:AA, 9, FALSE)</f>
        <v>#N/A</v>
      </c>
      <c r="AE119" s="127" t="e">
        <f>L119-K119-VLOOKUP(B119, 'Пред.отч_разрез МО_стац'!B:AA, 11, FALSE)</f>
        <v>#N/A</v>
      </c>
      <c r="AF119" s="127" t="e">
        <f>N119-M119-VLOOKUP(B119, 'Пред.отч_разрез МО_стац'!B:AA, 13, FALSE)</f>
        <v>#N/A</v>
      </c>
      <c r="AG119" s="127" t="e">
        <f>P119-O119-VLOOKUP(B119, 'Пред.отч_разрез МО_стац'!B:AA, 15, FALSE)</f>
        <v>#N/A</v>
      </c>
      <c r="AH119" s="127" t="e">
        <f>R119-Q119-VLOOKUP(B119, 'Пред.отч_разрез МО_стац'!B:AA, 17, FALSE)</f>
        <v>#N/A</v>
      </c>
      <c r="AI119" s="127" t="e">
        <f>T119-S119-VLOOKUP(B119, 'Пред.отч_разрез МО_стац'!B:AA, 19, FALSE)</f>
        <v>#N/A</v>
      </c>
      <c r="AJ119" s="127" t="e">
        <f>V119-U119-VLOOKUP(B119, 'Пред.отч_разрез МО_стац'!B:AA, 21, FALSE)</f>
        <v>#N/A</v>
      </c>
      <c r="AK119" s="127" t="e">
        <f>X119-W119-VLOOKUP(B119, 'Пред.отч_разрез МО_стац'!B:AA, 23, FALSE)</f>
        <v>#N/A</v>
      </c>
    </row>
    <row r="120" spans="1:37" ht="15" customHeight="1" x14ac:dyDescent="0.25">
      <c r="A120" s="22">
        <v>114</v>
      </c>
      <c r="B120" s="22"/>
      <c r="C120" s="46"/>
      <c r="D120" s="46"/>
      <c r="E120" s="46"/>
      <c r="F120" s="46"/>
      <c r="G120" s="46"/>
      <c r="H120" s="46"/>
      <c r="I120" s="46"/>
      <c r="J120" s="46"/>
      <c r="K120" s="46"/>
      <c r="L120" s="46"/>
      <c r="M120" s="46"/>
      <c r="N120" s="46"/>
      <c r="O120" s="46"/>
      <c r="P120" s="46"/>
      <c r="Q120" s="46"/>
      <c r="R120" s="46"/>
      <c r="S120" s="46"/>
      <c r="T120" s="46"/>
      <c r="U120" s="46"/>
      <c r="V120" s="46"/>
      <c r="W120" s="46"/>
      <c r="X120" s="46"/>
      <c r="Z120" s="80">
        <f t="shared" si="2"/>
        <v>0</v>
      </c>
      <c r="AA120" s="127" t="e">
        <f>D120-C120-VLOOKUP(B120, 'Пред.отч_разрез МО_стац'!B:AA, 3, FALSE)</f>
        <v>#N/A</v>
      </c>
      <c r="AB120" s="127" t="e">
        <f>F120-E120-VLOOKUP(B120, 'Пред.отч_разрез МО_стац'!B:AA, 5, FALSE)</f>
        <v>#N/A</v>
      </c>
      <c r="AC120" s="127" t="e">
        <f>H120-G120-VLOOKUP(B120, 'Пред.отч_разрез МО_стац'!B:AA, 7, FALSE)</f>
        <v>#N/A</v>
      </c>
      <c r="AD120" s="127" t="e">
        <f>J120-I120-VLOOKUP(B120, 'Пред.отч_разрез МО_стац'!B:AA, 9, FALSE)</f>
        <v>#N/A</v>
      </c>
      <c r="AE120" s="127" t="e">
        <f>L120-K120-VLOOKUP(B120, 'Пред.отч_разрез МО_стац'!B:AA, 11, FALSE)</f>
        <v>#N/A</v>
      </c>
      <c r="AF120" s="127" t="e">
        <f>N120-M120-VLOOKUP(B120, 'Пред.отч_разрез МО_стац'!B:AA, 13, FALSE)</f>
        <v>#N/A</v>
      </c>
      <c r="AG120" s="127" t="e">
        <f>P120-O120-VLOOKUP(B120, 'Пред.отч_разрез МО_стац'!B:AA, 15, FALSE)</f>
        <v>#N/A</v>
      </c>
      <c r="AH120" s="127" t="e">
        <f>R120-Q120-VLOOKUP(B120, 'Пред.отч_разрез МО_стац'!B:AA, 17, FALSE)</f>
        <v>#N/A</v>
      </c>
      <c r="AI120" s="127" t="e">
        <f>T120-S120-VLOOKUP(B120, 'Пред.отч_разрез МО_стац'!B:AA, 19, FALSE)</f>
        <v>#N/A</v>
      </c>
      <c r="AJ120" s="127" t="e">
        <f>V120-U120-VLOOKUP(B120, 'Пред.отч_разрез МО_стац'!B:AA, 21, FALSE)</f>
        <v>#N/A</v>
      </c>
      <c r="AK120" s="127" t="e">
        <f>X120-W120-VLOOKUP(B120, 'Пред.отч_разрез МО_стац'!B:AA, 23, FALSE)</f>
        <v>#N/A</v>
      </c>
    </row>
    <row r="121" spans="1:37" ht="15" customHeight="1" x14ac:dyDescent="0.25">
      <c r="A121" s="22">
        <v>115</v>
      </c>
      <c r="B121" s="22"/>
      <c r="C121" s="46"/>
      <c r="D121" s="46"/>
      <c r="E121" s="46"/>
      <c r="F121" s="46"/>
      <c r="G121" s="46"/>
      <c r="H121" s="46"/>
      <c r="I121" s="46"/>
      <c r="J121" s="46"/>
      <c r="K121" s="46"/>
      <c r="L121" s="46"/>
      <c r="M121" s="46"/>
      <c r="N121" s="46"/>
      <c r="O121" s="46"/>
      <c r="P121" s="46"/>
      <c r="Q121" s="46"/>
      <c r="R121" s="46"/>
      <c r="S121" s="46"/>
      <c r="T121" s="46"/>
      <c r="U121" s="46"/>
      <c r="V121" s="46"/>
      <c r="W121" s="46"/>
      <c r="X121" s="46"/>
      <c r="Z121" s="80">
        <f t="shared" si="2"/>
        <v>0</v>
      </c>
      <c r="AA121" s="127" t="e">
        <f>D121-C121-VLOOKUP(B121, 'Пред.отч_разрез МО_стац'!B:AA, 3, FALSE)</f>
        <v>#N/A</v>
      </c>
      <c r="AB121" s="127" t="e">
        <f>F121-E121-VLOOKUP(B121, 'Пред.отч_разрез МО_стац'!B:AA, 5, FALSE)</f>
        <v>#N/A</v>
      </c>
      <c r="AC121" s="127" t="e">
        <f>H121-G121-VLOOKUP(B121, 'Пред.отч_разрез МО_стац'!B:AA, 7, FALSE)</f>
        <v>#N/A</v>
      </c>
      <c r="AD121" s="127" t="e">
        <f>J121-I121-VLOOKUP(B121, 'Пред.отч_разрез МО_стац'!B:AA, 9, FALSE)</f>
        <v>#N/A</v>
      </c>
      <c r="AE121" s="127" t="e">
        <f>L121-K121-VLOOKUP(B121, 'Пред.отч_разрез МО_стац'!B:AA, 11, FALSE)</f>
        <v>#N/A</v>
      </c>
      <c r="AF121" s="127" t="e">
        <f>N121-M121-VLOOKUP(B121, 'Пред.отч_разрез МО_стац'!B:AA, 13, FALSE)</f>
        <v>#N/A</v>
      </c>
      <c r="AG121" s="127" t="e">
        <f>P121-O121-VLOOKUP(B121, 'Пред.отч_разрез МО_стац'!B:AA, 15, FALSE)</f>
        <v>#N/A</v>
      </c>
      <c r="AH121" s="127" t="e">
        <f>R121-Q121-VLOOKUP(B121, 'Пред.отч_разрез МО_стац'!B:AA, 17, FALSE)</f>
        <v>#N/A</v>
      </c>
      <c r="AI121" s="127" t="e">
        <f>T121-S121-VLOOKUP(B121, 'Пред.отч_разрез МО_стац'!B:AA, 19, FALSE)</f>
        <v>#N/A</v>
      </c>
      <c r="AJ121" s="127" t="e">
        <f>V121-U121-VLOOKUP(B121, 'Пред.отч_разрез МО_стац'!B:AA, 21, FALSE)</f>
        <v>#N/A</v>
      </c>
      <c r="AK121" s="127" t="e">
        <f>X121-W121-VLOOKUP(B121, 'Пред.отч_разрез МО_стац'!B:AA, 23, FALSE)</f>
        <v>#N/A</v>
      </c>
    </row>
    <row r="122" spans="1:37" ht="15" customHeight="1" x14ac:dyDescent="0.25">
      <c r="A122" s="22">
        <v>116</v>
      </c>
      <c r="B122" s="22"/>
      <c r="C122" s="46"/>
      <c r="D122" s="46"/>
      <c r="E122" s="46"/>
      <c r="F122" s="46"/>
      <c r="G122" s="46"/>
      <c r="H122" s="46"/>
      <c r="I122" s="46"/>
      <c r="J122" s="46"/>
      <c r="K122" s="46"/>
      <c r="L122" s="46"/>
      <c r="M122" s="46"/>
      <c r="N122" s="46"/>
      <c r="O122" s="46"/>
      <c r="P122" s="46"/>
      <c r="Q122" s="46"/>
      <c r="R122" s="46"/>
      <c r="S122" s="46"/>
      <c r="T122" s="46"/>
      <c r="U122" s="46"/>
      <c r="V122" s="46"/>
      <c r="W122" s="46"/>
      <c r="X122" s="46"/>
      <c r="Z122" s="80">
        <f t="shared" si="2"/>
        <v>0</v>
      </c>
      <c r="AA122" s="127" t="e">
        <f>D122-C122-VLOOKUP(B122, 'Пред.отч_разрез МО_стац'!B:AA, 3, FALSE)</f>
        <v>#N/A</v>
      </c>
      <c r="AB122" s="127" t="e">
        <f>F122-E122-VLOOKUP(B122, 'Пред.отч_разрез МО_стац'!B:AA, 5, FALSE)</f>
        <v>#N/A</v>
      </c>
      <c r="AC122" s="127" t="e">
        <f>H122-G122-VLOOKUP(B122, 'Пред.отч_разрез МО_стац'!B:AA, 7, FALSE)</f>
        <v>#N/A</v>
      </c>
      <c r="AD122" s="127" t="e">
        <f>J122-I122-VLOOKUP(B122, 'Пред.отч_разрез МО_стац'!B:AA, 9, FALSE)</f>
        <v>#N/A</v>
      </c>
      <c r="AE122" s="127" t="e">
        <f>L122-K122-VLOOKUP(B122, 'Пред.отч_разрез МО_стац'!B:AA, 11, FALSE)</f>
        <v>#N/A</v>
      </c>
      <c r="AF122" s="127" t="e">
        <f>N122-M122-VLOOKUP(B122, 'Пред.отч_разрез МО_стац'!B:AA, 13, FALSE)</f>
        <v>#N/A</v>
      </c>
      <c r="AG122" s="127" t="e">
        <f>P122-O122-VLOOKUP(B122, 'Пред.отч_разрез МО_стац'!B:AA, 15, FALSE)</f>
        <v>#N/A</v>
      </c>
      <c r="AH122" s="127" t="e">
        <f>R122-Q122-VLOOKUP(B122, 'Пред.отч_разрез МО_стац'!B:AA, 17, FALSE)</f>
        <v>#N/A</v>
      </c>
      <c r="AI122" s="127" t="e">
        <f>T122-S122-VLOOKUP(B122, 'Пред.отч_разрез МО_стац'!B:AA, 19, FALSE)</f>
        <v>#N/A</v>
      </c>
      <c r="AJ122" s="127" t="e">
        <f>V122-U122-VLOOKUP(B122, 'Пред.отч_разрез МО_стац'!B:AA, 21, FALSE)</f>
        <v>#N/A</v>
      </c>
      <c r="AK122" s="127" t="e">
        <f>X122-W122-VLOOKUP(B122, 'Пред.отч_разрез МО_стац'!B:AA, 23, FALSE)</f>
        <v>#N/A</v>
      </c>
    </row>
    <row r="123" spans="1:37" ht="15" customHeight="1" x14ac:dyDescent="0.25">
      <c r="A123" s="22">
        <v>117</v>
      </c>
      <c r="B123" s="22"/>
      <c r="C123" s="46"/>
      <c r="D123" s="46"/>
      <c r="E123" s="46"/>
      <c r="F123" s="46"/>
      <c r="G123" s="46"/>
      <c r="H123" s="46"/>
      <c r="I123" s="46"/>
      <c r="J123" s="46"/>
      <c r="K123" s="46"/>
      <c r="L123" s="46"/>
      <c r="M123" s="46"/>
      <c r="N123" s="46"/>
      <c r="O123" s="46"/>
      <c r="P123" s="46"/>
      <c r="Q123" s="46"/>
      <c r="R123" s="46"/>
      <c r="S123" s="46"/>
      <c r="T123" s="46"/>
      <c r="U123" s="46"/>
      <c r="V123" s="46"/>
      <c r="W123" s="46"/>
      <c r="X123" s="46"/>
      <c r="Z123" s="80">
        <f t="shared" si="2"/>
        <v>0</v>
      </c>
      <c r="AA123" s="127" t="e">
        <f>D123-C123-VLOOKUP(B123, 'Пред.отч_разрез МО_стац'!B:AA, 3, FALSE)</f>
        <v>#N/A</v>
      </c>
      <c r="AB123" s="127" t="e">
        <f>F123-E123-VLOOKUP(B123, 'Пред.отч_разрез МО_стац'!B:AA, 5, FALSE)</f>
        <v>#N/A</v>
      </c>
      <c r="AC123" s="127" t="e">
        <f>H123-G123-VLOOKUP(B123, 'Пред.отч_разрез МО_стац'!B:AA, 7, FALSE)</f>
        <v>#N/A</v>
      </c>
      <c r="AD123" s="127" t="e">
        <f>J123-I123-VLOOKUP(B123, 'Пред.отч_разрез МО_стац'!B:AA, 9, FALSE)</f>
        <v>#N/A</v>
      </c>
      <c r="AE123" s="127" t="e">
        <f>L123-K123-VLOOKUP(B123, 'Пред.отч_разрез МО_стац'!B:AA, 11, FALSE)</f>
        <v>#N/A</v>
      </c>
      <c r="AF123" s="127" t="e">
        <f>N123-M123-VLOOKUP(B123, 'Пред.отч_разрез МО_стац'!B:AA, 13, FALSE)</f>
        <v>#N/A</v>
      </c>
      <c r="AG123" s="127" t="e">
        <f>P123-O123-VLOOKUP(B123, 'Пред.отч_разрез МО_стац'!B:AA, 15, FALSE)</f>
        <v>#N/A</v>
      </c>
      <c r="AH123" s="127" t="e">
        <f>R123-Q123-VLOOKUP(B123, 'Пред.отч_разрез МО_стац'!B:AA, 17, FALSE)</f>
        <v>#N/A</v>
      </c>
      <c r="AI123" s="127" t="e">
        <f>T123-S123-VLOOKUP(B123, 'Пред.отч_разрез МО_стац'!B:AA, 19, FALSE)</f>
        <v>#N/A</v>
      </c>
      <c r="AJ123" s="127" t="e">
        <f>V123-U123-VLOOKUP(B123, 'Пред.отч_разрез МО_стац'!B:AA, 21, FALSE)</f>
        <v>#N/A</v>
      </c>
      <c r="AK123" s="127" t="e">
        <f>X123-W123-VLOOKUP(B123, 'Пред.отч_разрез МО_стац'!B:AA, 23, FALSE)</f>
        <v>#N/A</v>
      </c>
    </row>
    <row r="124" spans="1:37" ht="15" customHeight="1" x14ac:dyDescent="0.25">
      <c r="A124" s="22">
        <v>118</v>
      </c>
      <c r="B124" s="22"/>
      <c r="C124" s="46"/>
      <c r="D124" s="46"/>
      <c r="E124" s="46"/>
      <c r="F124" s="46"/>
      <c r="G124" s="46"/>
      <c r="H124" s="46"/>
      <c r="I124" s="46"/>
      <c r="J124" s="46"/>
      <c r="K124" s="46"/>
      <c r="L124" s="46"/>
      <c r="M124" s="46"/>
      <c r="N124" s="46"/>
      <c r="O124" s="46"/>
      <c r="P124" s="46"/>
      <c r="Q124" s="46"/>
      <c r="R124" s="46"/>
      <c r="S124" s="46"/>
      <c r="T124" s="46"/>
      <c r="U124" s="46"/>
      <c r="V124" s="46"/>
      <c r="W124" s="46"/>
      <c r="X124" s="46"/>
      <c r="Z124" s="80">
        <f t="shared" si="2"/>
        <v>0</v>
      </c>
      <c r="AA124" s="127" t="e">
        <f>D124-C124-VLOOKUP(B124, 'Пред.отч_разрез МО_стац'!B:AA, 3, FALSE)</f>
        <v>#N/A</v>
      </c>
      <c r="AB124" s="127" t="e">
        <f>F124-E124-VLOOKUP(B124, 'Пред.отч_разрез МО_стац'!B:AA, 5, FALSE)</f>
        <v>#N/A</v>
      </c>
      <c r="AC124" s="127" t="e">
        <f>H124-G124-VLOOKUP(B124, 'Пред.отч_разрез МО_стац'!B:AA, 7, FALSE)</f>
        <v>#N/A</v>
      </c>
      <c r="AD124" s="127" t="e">
        <f>J124-I124-VLOOKUP(B124, 'Пред.отч_разрез МО_стац'!B:AA, 9, FALSE)</f>
        <v>#N/A</v>
      </c>
      <c r="AE124" s="127" t="e">
        <f>L124-K124-VLOOKUP(B124, 'Пред.отч_разрез МО_стац'!B:AA, 11, FALSE)</f>
        <v>#N/A</v>
      </c>
      <c r="AF124" s="127" t="e">
        <f>N124-M124-VLOOKUP(B124, 'Пред.отч_разрез МО_стац'!B:AA, 13, FALSE)</f>
        <v>#N/A</v>
      </c>
      <c r="AG124" s="127" t="e">
        <f>P124-O124-VLOOKUP(B124, 'Пред.отч_разрез МО_стац'!B:AA, 15, FALSE)</f>
        <v>#N/A</v>
      </c>
      <c r="AH124" s="127" t="e">
        <f>R124-Q124-VLOOKUP(B124, 'Пред.отч_разрез МО_стац'!B:AA, 17, FALSE)</f>
        <v>#N/A</v>
      </c>
      <c r="AI124" s="127" t="e">
        <f>T124-S124-VLOOKUP(B124, 'Пред.отч_разрез МО_стац'!B:AA, 19, FALSE)</f>
        <v>#N/A</v>
      </c>
      <c r="AJ124" s="127" t="e">
        <f>V124-U124-VLOOKUP(B124, 'Пред.отч_разрез МО_стац'!B:AA, 21, FALSE)</f>
        <v>#N/A</v>
      </c>
      <c r="AK124" s="127" t="e">
        <f>X124-W124-VLOOKUP(B124, 'Пред.отч_разрез МО_стац'!B:AA, 23, FALSE)</f>
        <v>#N/A</v>
      </c>
    </row>
    <row r="125" spans="1:37" ht="15" customHeight="1" x14ac:dyDescent="0.25">
      <c r="A125" s="22">
        <v>119</v>
      </c>
      <c r="B125" s="22"/>
      <c r="C125" s="46"/>
      <c r="D125" s="46"/>
      <c r="E125" s="46"/>
      <c r="F125" s="46"/>
      <c r="G125" s="46"/>
      <c r="H125" s="46"/>
      <c r="I125" s="46"/>
      <c r="J125" s="46"/>
      <c r="K125" s="46"/>
      <c r="L125" s="46"/>
      <c r="M125" s="46"/>
      <c r="N125" s="46"/>
      <c r="O125" s="46"/>
      <c r="P125" s="46"/>
      <c r="Q125" s="46"/>
      <c r="R125" s="46"/>
      <c r="S125" s="46"/>
      <c r="T125" s="46"/>
      <c r="U125" s="46"/>
      <c r="V125" s="46"/>
      <c r="W125" s="46"/>
      <c r="X125" s="46"/>
      <c r="Z125" s="80">
        <f t="shared" si="2"/>
        <v>0</v>
      </c>
      <c r="AA125" s="127" t="e">
        <f>D125-C125-VLOOKUP(B125, 'Пред.отч_разрез МО_стац'!B:AA, 3, FALSE)</f>
        <v>#N/A</v>
      </c>
      <c r="AB125" s="127" t="e">
        <f>F125-E125-VLOOKUP(B125, 'Пред.отч_разрез МО_стац'!B:AA, 5, FALSE)</f>
        <v>#N/A</v>
      </c>
      <c r="AC125" s="127" t="e">
        <f>H125-G125-VLOOKUP(B125, 'Пред.отч_разрез МО_стац'!B:AA, 7, FALSE)</f>
        <v>#N/A</v>
      </c>
      <c r="AD125" s="127" t="e">
        <f>J125-I125-VLOOKUP(B125, 'Пред.отч_разрез МО_стац'!B:AA, 9, FALSE)</f>
        <v>#N/A</v>
      </c>
      <c r="AE125" s="127" t="e">
        <f>L125-K125-VLOOKUP(B125, 'Пред.отч_разрез МО_стац'!B:AA, 11, FALSE)</f>
        <v>#N/A</v>
      </c>
      <c r="AF125" s="127" t="e">
        <f>N125-M125-VLOOKUP(B125, 'Пред.отч_разрез МО_стац'!B:AA, 13, FALSE)</f>
        <v>#N/A</v>
      </c>
      <c r="AG125" s="127" t="e">
        <f>P125-O125-VLOOKUP(B125, 'Пред.отч_разрез МО_стац'!B:AA, 15, FALSE)</f>
        <v>#N/A</v>
      </c>
      <c r="AH125" s="127" t="e">
        <f>R125-Q125-VLOOKUP(B125, 'Пред.отч_разрез МО_стац'!B:AA, 17, FALSE)</f>
        <v>#N/A</v>
      </c>
      <c r="AI125" s="127" t="e">
        <f>T125-S125-VLOOKUP(B125, 'Пред.отч_разрез МО_стац'!B:AA, 19, FALSE)</f>
        <v>#N/A</v>
      </c>
      <c r="AJ125" s="127" t="e">
        <f>V125-U125-VLOOKUP(B125, 'Пред.отч_разрез МО_стац'!B:AA, 21, FALSE)</f>
        <v>#N/A</v>
      </c>
      <c r="AK125" s="127" t="e">
        <f>X125-W125-VLOOKUP(B125, 'Пред.отч_разрез МО_стац'!B:AA, 23, FALSE)</f>
        <v>#N/A</v>
      </c>
    </row>
    <row r="126" spans="1:37" ht="15" customHeight="1" x14ac:dyDescent="0.25">
      <c r="A126" s="22">
        <v>120</v>
      </c>
      <c r="B126" s="22"/>
      <c r="C126" s="46"/>
      <c r="D126" s="46"/>
      <c r="E126" s="46"/>
      <c r="F126" s="46"/>
      <c r="G126" s="46"/>
      <c r="H126" s="46"/>
      <c r="I126" s="46"/>
      <c r="J126" s="46"/>
      <c r="K126" s="46"/>
      <c r="L126" s="46"/>
      <c r="M126" s="46"/>
      <c r="N126" s="46"/>
      <c r="O126" s="46"/>
      <c r="P126" s="46"/>
      <c r="Q126" s="46"/>
      <c r="R126" s="46"/>
      <c r="S126" s="46"/>
      <c r="T126" s="46"/>
      <c r="U126" s="46"/>
      <c r="V126" s="46"/>
      <c r="W126" s="46"/>
      <c r="X126" s="46"/>
      <c r="Z126" s="80">
        <f t="shared" si="2"/>
        <v>0</v>
      </c>
      <c r="AA126" s="127" t="e">
        <f>D126-C126-VLOOKUP(B126, 'Пред.отч_разрез МО_стац'!B:AA, 3, FALSE)</f>
        <v>#N/A</v>
      </c>
      <c r="AB126" s="127" t="e">
        <f>F126-E126-VLOOKUP(B126, 'Пред.отч_разрез МО_стац'!B:AA, 5, FALSE)</f>
        <v>#N/A</v>
      </c>
      <c r="AC126" s="127" t="e">
        <f>H126-G126-VLOOKUP(B126, 'Пред.отч_разрез МО_стац'!B:AA, 7, FALSE)</f>
        <v>#N/A</v>
      </c>
      <c r="AD126" s="127" t="e">
        <f>J126-I126-VLOOKUP(B126, 'Пред.отч_разрез МО_стац'!B:AA, 9, FALSE)</f>
        <v>#N/A</v>
      </c>
      <c r="AE126" s="127" t="e">
        <f>L126-K126-VLOOKUP(B126, 'Пред.отч_разрез МО_стац'!B:AA, 11, FALSE)</f>
        <v>#N/A</v>
      </c>
      <c r="AF126" s="127" t="e">
        <f>N126-M126-VLOOKUP(B126, 'Пред.отч_разрез МО_стац'!B:AA, 13, FALSE)</f>
        <v>#N/A</v>
      </c>
      <c r="AG126" s="127" t="e">
        <f>P126-O126-VLOOKUP(B126, 'Пред.отч_разрез МО_стац'!B:AA, 15, FALSE)</f>
        <v>#N/A</v>
      </c>
      <c r="AH126" s="127" t="e">
        <f>R126-Q126-VLOOKUP(B126, 'Пред.отч_разрез МО_стац'!B:AA, 17, FALSE)</f>
        <v>#N/A</v>
      </c>
      <c r="AI126" s="127" t="e">
        <f>T126-S126-VLOOKUP(B126, 'Пред.отч_разрез МО_стац'!B:AA, 19, FALSE)</f>
        <v>#N/A</v>
      </c>
      <c r="AJ126" s="127" t="e">
        <f>V126-U126-VLOOKUP(B126, 'Пред.отч_разрез МО_стац'!B:AA, 21, FALSE)</f>
        <v>#N/A</v>
      </c>
      <c r="AK126" s="127" t="e">
        <f>X126-W126-VLOOKUP(B126, 'Пред.отч_разрез МО_стац'!B:AA, 23, FALSE)</f>
        <v>#N/A</v>
      </c>
    </row>
    <row r="127" spans="1:37" ht="15" customHeight="1" x14ac:dyDescent="0.25">
      <c r="A127" s="22">
        <v>121</v>
      </c>
      <c r="B127" s="22"/>
      <c r="C127" s="46"/>
      <c r="D127" s="46"/>
      <c r="E127" s="46"/>
      <c r="F127" s="46"/>
      <c r="G127" s="46"/>
      <c r="H127" s="46"/>
      <c r="I127" s="46"/>
      <c r="J127" s="46"/>
      <c r="K127" s="46"/>
      <c r="L127" s="46"/>
      <c r="M127" s="46"/>
      <c r="N127" s="46"/>
      <c r="O127" s="46"/>
      <c r="P127" s="46"/>
      <c r="Q127" s="46"/>
      <c r="R127" s="46"/>
      <c r="S127" s="46"/>
      <c r="T127" s="46"/>
      <c r="U127" s="46"/>
      <c r="V127" s="46"/>
      <c r="W127" s="46"/>
      <c r="X127" s="46"/>
      <c r="Z127" s="80">
        <f t="shared" si="2"/>
        <v>0</v>
      </c>
      <c r="AA127" s="127" t="e">
        <f>D127-C127-VLOOKUP(B127, 'Пред.отч_разрез МО_стац'!B:AA, 3, FALSE)</f>
        <v>#N/A</v>
      </c>
      <c r="AB127" s="127" t="e">
        <f>F127-E127-VLOOKUP(B127, 'Пред.отч_разрез МО_стац'!B:AA, 5, FALSE)</f>
        <v>#N/A</v>
      </c>
      <c r="AC127" s="127" t="e">
        <f>H127-G127-VLOOKUP(B127, 'Пред.отч_разрез МО_стац'!B:AA, 7, FALSE)</f>
        <v>#N/A</v>
      </c>
      <c r="AD127" s="127" t="e">
        <f>J127-I127-VLOOKUP(B127, 'Пред.отч_разрез МО_стац'!B:AA, 9, FALSE)</f>
        <v>#N/A</v>
      </c>
      <c r="AE127" s="127" t="e">
        <f>L127-K127-VLOOKUP(B127, 'Пред.отч_разрез МО_стац'!B:AA, 11, FALSE)</f>
        <v>#N/A</v>
      </c>
      <c r="AF127" s="127" t="e">
        <f>N127-M127-VLOOKUP(B127, 'Пред.отч_разрез МО_стац'!B:AA, 13, FALSE)</f>
        <v>#N/A</v>
      </c>
      <c r="AG127" s="127" t="e">
        <f>P127-O127-VLOOKUP(B127, 'Пред.отч_разрез МО_стац'!B:AA, 15, FALSE)</f>
        <v>#N/A</v>
      </c>
      <c r="AH127" s="127" t="e">
        <f>R127-Q127-VLOOKUP(B127, 'Пред.отч_разрез МО_стац'!B:AA, 17, FALSE)</f>
        <v>#N/A</v>
      </c>
      <c r="AI127" s="127" t="e">
        <f>T127-S127-VLOOKUP(B127, 'Пред.отч_разрез МО_стац'!B:AA, 19, FALSE)</f>
        <v>#N/A</v>
      </c>
      <c r="AJ127" s="127" t="e">
        <f>V127-U127-VLOOKUP(B127, 'Пред.отч_разрез МО_стац'!B:AA, 21, FALSE)</f>
        <v>#N/A</v>
      </c>
      <c r="AK127" s="127" t="e">
        <f>X127-W127-VLOOKUP(B127, 'Пред.отч_разрез МО_стац'!B:AA, 23, FALSE)</f>
        <v>#N/A</v>
      </c>
    </row>
    <row r="128" spans="1:37" ht="15" customHeight="1" x14ac:dyDescent="0.25">
      <c r="A128" s="22">
        <v>122</v>
      </c>
      <c r="B128" s="22"/>
      <c r="C128" s="46"/>
      <c r="D128" s="46"/>
      <c r="E128" s="46"/>
      <c r="F128" s="46"/>
      <c r="G128" s="46"/>
      <c r="H128" s="46"/>
      <c r="I128" s="46"/>
      <c r="J128" s="46"/>
      <c r="K128" s="46"/>
      <c r="L128" s="46"/>
      <c r="M128" s="46"/>
      <c r="N128" s="46"/>
      <c r="O128" s="46"/>
      <c r="P128" s="46"/>
      <c r="Q128" s="46"/>
      <c r="R128" s="46"/>
      <c r="S128" s="46"/>
      <c r="T128" s="46"/>
      <c r="U128" s="46"/>
      <c r="V128" s="46"/>
      <c r="W128" s="46"/>
      <c r="X128" s="46"/>
      <c r="Z128" s="80">
        <f t="shared" si="2"/>
        <v>0</v>
      </c>
      <c r="AA128" s="127" t="e">
        <f>D128-C128-VLOOKUP(B128, 'Пред.отч_разрез МО_стац'!B:AA, 3, FALSE)</f>
        <v>#N/A</v>
      </c>
      <c r="AB128" s="127" t="e">
        <f>F128-E128-VLOOKUP(B128, 'Пред.отч_разрез МО_стац'!B:AA, 5, FALSE)</f>
        <v>#N/A</v>
      </c>
      <c r="AC128" s="127" t="e">
        <f>H128-G128-VLOOKUP(B128, 'Пред.отч_разрез МО_стац'!B:AA, 7, FALSE)</f>
        <v>#N/A</v>
      </c>
      <c r="AD128" s="127" t="e">
        <f>J128-I128-VLOOKUP(B128, 'Пред.отч_разрез МО_стац'!B:AA, 9, FALSE)</f>
        <v>#N/A</v>
      </c>
      <c r="AE128" s="127" t="e">
        <f>L128-K128-VLOOKUP(B128, 'Пред.отч_разрез МО_стац'!B:AA, 11, FALSE)</f>
        <v>#N/A</v>
      </c>
      <c r="AF128" s="127" t="e">
        <f>N128-M128-VLOOKUP(B128, 'Пред.отч_разрез МО_стац'!B:AA, 13, FALSE)</f>
        <v>#N/A</v>
      </c>
      <c r="AG128" s="127" t="e">
        <f>P128-O128-VLOOKUP(B128, 'Пред.отч_разрез МО_стац'!B:AA, 15, FALSE)</f>
        <v>#N/A</v>
      </c>
      <c r="AH128" s="127" t="e">
        <f>R128-Q128-VLOOKUP(B128, 'Пред.отч_разрез МО_стац'!B:AA, 17, FALSE)</f>
        <v>#N/A</v>
      </c>
      <c r="AI128" s="127" t="e">
        <f>T128-S128-VLOOKUP(B128, 'Пред.отч_разрез МО_стац'!B:AA, 19, FALSE)</f>
        <v>#N/A</v>
      </c>
      <c r="AJ128" s="127" t="e">
        <f>V128-U128-VLOOKUP(B128, 'Пред.отч_разрез МО_стац'!B:AA, 21, FALSE)</f>
        <v>#N/A</v>
      </c>
      <c r="AK128" s="127" t="e">
        <f>X128-W128-VLOOKUP(B128, 'Пред.отч_разрез МО_стац'!B:AA, 23, FALSE)</f>
        <v>#N/A</v>
      </c>
    </row>
    <row r="129" spans="1:37" ht="15" customHeight="1" x14ac:dyDescent="0.25">
      <c r="A129" s="22">
        <v>123</v>
      </c>
      <c r="B129" s="22"/>
      <c r="C129" s="46"/>
      <c r="D129" s="46"/>
      <c r="E129" s="46"/>
      <c r="F129" s="46"/>
      <c r="G129" s="46"/>
      <c r="H129" s="46"/>
      <c r="I129" s="46"/>
      <c r="J129" s="46"/>
      <c r="K129" s="46"/>
      <c r="L129" s="46"/>
      <c r="M129" s="46"/>
      <c r="N129" s="46"/>
      <c r="O129" s="46"/>
      <c r="P129" s="46"/>
      <c r="Q129" s="46"/>
      <c r="R129" s="46"/>
      <c r="S129" s="46"/>
      <c r="T129" s="46"/>
      <c r="U129" s="46"/>
      <c r="V129" s="46"/>
      <c r="W129" s="46"/>
      <c r="X129" s="46"/>
      <c r="Z129" s="80">
        <f t="shared" si="2"/>
        <v>0</v>
      </c>
      <c r="AA129" s="127" t="e">
        <f>D129-C129-VLOOKUP(B129, 'Пред.отч_разрез МО_стац'!B:AA, 3, FALSE)</f>
        <v>#N/A</v>
      </c>
      <c r="AB129" s="127" t="e">
        <f>F129-E129-VLOOKUP(B129, 'Пред.отч_разрез МО_стац'!B:AA, 5, FALSE)</f>
        <v>#N/A</v>
      </c>
      <c r="AC129" s="127" t="e">
        <f>H129-G129-VLOOKUP(B129, 'Пред.отч_разрез МО_стац'!B:AA, 7, FALSE)</f>
        <v>#N/A</v>
      </c>
      <c r="AD129" s="127" t="e">
        <f>J129-I129-VLOOKUP(B129, 'Пред.отч_разрез МО_стац'!B:AA, 9, FALSE)</f>
        <v>#N/A</v>
      </c>
      <c r="AE129" s="127" t="e">
        <f>L129-K129-VLOOKUP(B129, 'Пред.отч_разрез МО_стац'!B:AA, 11, FALSE)</f>
        <v>#N/A</v>
      </c>
      <c r="AF129" s="127" t="e">
        <f>N129-M129-VLOOKUP(B129, 'Пред.отч_разрез МО_стац'!B:AA, 13, FALSE)</f>
        <v>#N/A</v>
      </c>
      <c r="AG129" s="127" t="e">
        <f>P129-O129-VLOOKUP(B129, 'Пред.отч_разрез МО_стац'!B:AA, 15, FALSE)</f>
        <v>#N/A</v>
      </c>
      <c r="AH129" s="127" t="e">
        <f>R129-Q129-VLOOKUP(B129, 'Пред.отч_разрез МО_стац'!B:AA, 17, FALSE)</f>
        <v>#N/A</v>
      </c>
      <c r="AI129" s="127" t="e">
        <f>T129-S129-VLOOKUP(B129, 'Пред.отч_разрез МО_стац'!B:AA, 19, FALSE)</f>
        <v>#N/A</v>
      </c>
      <c r="AJ129" s="127" t="e">
        <f>V129-U129-VLOOKUP(B129, 'Пред.отч_разрез МО_стац'!B:AA, 21, FALSE)</f>
        <v>#N/A</v>
      </c>
      <c r="AK129" s="127" t="e">
        <f>X129-W129-VLOOKUP(B129, 'Пред.отч_разрез МО_стац'!B:AA, 23, FALSE)</f>
        <v>#N/A</v>
      </c>
    </row>
    <row r="130" spans="1:37" ht="15" customHeight="1" x14ac:dyDescent="0.25">
      <c r="A130" s="22">
        <v>124</v>
      </c>
      <c r="B130" s="22"/>
      <c r="C130" s="46"/>
      <c r="D130" s="46"/>
      <c r="E130" s="46"/>
      <c r="F130" s="46"/>
      <c r="G130" s="46"/>
      <c r="H130" s="46"/>
      <c r="I130" s="46"/>
      <c r="J130" s="46"/>
      <c r="K130" s="46"/>
      <c r="L130" s="46"/>
      <c r="M130" s="46"/>
      <c r="N130" s="46"/>
      <c r="O130" s="46"/>
      <c r="P130" s="46"/>
      <c r="Q130" s="46"/>
      <c r="R130" s="46"/>
      <c r="S130" s="46"/>
      <c r="T130" s="46"/>
      <c r="U130" s="46"/>
      <c r="V130" s="46"/>
      <c r="W130" s="46"/>
      <c r="X130" s="46"/>
      <c r="Z130" s="80">
        <f t="shared" si="2"/>
        <v>0</v>
      </c>
      <c r="AA130" s="127" t="e">
        <f>D130-C130-VLOOKUP(B130, 'Пред.отч_разрез МО_стац'!B:AA, 3, FALSE)</f>
        <v>#N/A</v>
      </c>
      <c r="AB130" s="127" t="e">
        <f>F130-E130-VLOOKUP(B130, 'Пред.отч_разрез МО_стац'!B:AA, 5, FALSE)</f>
        <v>#N/A</v>
      </c>
      <c r="AC130" s="127" t="e">
        <f>H130-G130-VLOOKUP(B130, 'Пред.отч_разрез МО_стац'!B:AA, 7, FALSE)</f>
        <v>#N/A</v>
      </c>
      <c r="AD130" s="127" t="e">
        <f>J130-I130-VLOOKUP(B130, 'Пред.отч_разрез МО_стац'!B:AA, 9, FALSE)</f>
        <v>#N/A</v>
      </c>
      <c r="AE130" s="127" t="e">
        <f>L130-K130-VLOOKUP(B130, 'Пред.отч_разрез МО_стац'!B:AA, 11, FALSE)</f>
        <v>#N/A</v>
      </c>
      <c r="AF130" s="127" t="e">
        <f>N130-M130-VLOOKUP(B130, 'Пред.отч_разрез МО_стац'!B:AA, 13, FALSE)</f>
        <v>#N/A</v>
      </c>
      <c r="AG130" s="127" t="e">
        <f>P130-O130-VLOOKUP(B130, 'Пред.отч_разрез МО_стац'!B:AA, 15, FALSE)</f>
        <v>#N/A</v>
      </c>
      <c r="AH130" s="127" t="e">
        <f>R130-Q130-VLOOKUP(B130, 'Пред.отч_разрез МО_стац'!B:AA, 17, FALSE)</f>
        <v>#N/A</v>
      </c>
      <c r="AI130" s="127" t="e">
        <f>T130-S130-VLOOKUP(B130, 'Пред.отч_разрез МО_стац'!B:AA, 19, FALSE)</f>
        <v>#N/A</v>
      </c>
      <c r="AJ130" s="127" t="e">
        <f>V130-U130-VLOOKUP(B130, 'Пред.отч_разрез МО_стац'!B:AA, 21, FALSE)</f>
        <v>#N/A</v>
      </c>
      <c r="AK130" s="127" t="e">
        <f>X130-W130-VLOOKUP(B130, 'Пред.отч_разрез МО_стац'!B:AA, 23, FALSE)</f>
        <v>#N/A</v>
      </c>
    </row>
    <row r="131" spans="1:37" ht="15" customHeight="1" x14ac:dyDescent="0.25">
      <c r="A131" s="22">
        <v>125</v>
      </c>
      <c r="B131" s="22"/>
      <c r="C131" s="46"/>
      <c r="D131" s="46"/>
      <c r="E131" s="46"/>
      <c r="F131" s="46"/>
      <c r="G131" s="46"/>
      <c r="H131" s="46"/>
      <c r="I131" s="46"/>
      <c r="J131" s="46"/>
      <c r="K131" s="46"/>
      <c r="L131" s="46"/>
      <c r="M131" s="46"/>
      <c r="N131" s="46"/>
      <c r="O131" s="46"/>
      <c r="P131" s="46"/>
      <c r="Q131" s="46"/>
      <c r="R131" s="46"/>
      <c r="S131" s="46"/>
      <c r="T131" s="46"/>
      <c r="U131" s="46"/>
      <c r="V131" s="46"/>
      <c r="W131" s="46"/>
      <c r="X131" s="46"/>
      <c r="Z131" s="80">
        <f t="shared" si="2"/>
        <v>0</v>
      </c>
      <c r="AA131" s="127" t="e">
        <f>D131-C131-VLOOKUP(B131, 'Пред.отч_разрез МО_стац'!B:AA, 3, FALSE)</f>
        <v>#N/A</v>
      </c>
      <c r="AB131" s="127" t="e">
        <f>F131-E131-VLOOKUP(B131, 'Пред.отч_разрез МО_стац'!B:AA, 5, FALSE)</f>
        <v>#N/A</v>
      </c>
      <c r="AC131" s="127" t="e">
        <f>H131-G131-VLOOKUP(B131, 'Пред.отч_разрез МО_стац'!B:AA, 7, FALSE)</f>
        <v>#N/A</v>
      </c>
      <c r="AD131" s="127" t="e">
        <f>J131-I131-VLOOKUP(B131, 'Пред.отч_разрез МО_стац'!B:AA, 9, FALSE)</f>
        <v>#N/A</v>
      </c>
      <c r="AE131" s="127" t="e">
        <f>L131-K131-VLOOKUP(B131, 'Пред.отч_разрез МО_стац'!B:AA, 11, FALSE)</f>
        <v>#N/A</v>
      </c>
      <c r="AF131" s="127" t="e">
        <f>N131-M131-VLOOKUP(B131, 'Пред.отч_разрез МО_стац'!B:AA, 13, FALSE)</f>
        <v>#N/A</v>
      </c>
      <c r="AG131" s="127" t="e">
        <f>P131-O131-VLOOKUP(B131, 'Пред.отч_разрез МО_стац'!B:AA, 15, FALSE)</f>
        <v>#N/A</v>
      </c>
      <c r="AH131" s="127" t="e">
        <f>R131-Q131-VLOOKUP(B131, 'Пред.отч_разрез МО_стац'!B:AA, 17, FALSE)</f>
        <v>#N/A</v>
      </c>
      <c r="AI131" s="127" t="e">
        <f>T131-S131-VLOOKUP(B131, 'Пред.отч_разрез МО_стац'!B:AA, 19, FALSE)</f>
        <v>#N/A</v>
      </c>
      <c r="AJ131" s="127" t="e">
        <f>V131-U131-VLOOKUP(B131, 'Пред.отч_разрез МО_стац'!B:AA, 21, FALSE)</f>
        <v>#N/A</v>
      </c>
      <c r="AK131" s="127" t="e">
        <f>X131-W131-VLOOKUP(B131, 'Пред.отч_разрез МО_стац'!B:AA, 23, FALSE)</f>
        <v>#N/A</v>
      </c>
    </row>
    <row r="132" spans="1:37" ht="15" customHeight="1" x14ac:dyDescent="0.25">
      <c r="A132" s="22">
        <v>126</v>
      </c>
      <c r="B132" s="22"/>
      <c r="C132" s="46"/>
      <c r="D132" s="46"/>
      <c r="E132" s="46"/>
      <c r="F132" s="46"/>
      <c r="G132" s="46"/>
      <c r="H132" s="46"/>
      <c r="I132" s="46"/>
      <c r="J132" s="46"/>
      <c r="K132" s="46"/>
      <c r="L132" s="46"/>
      <c r="M132" s="46"/>
      <c r="N132" s="46"/>
      <c r="O132" s="46"/>
      <c r="P132" s="46"/>
      <c r="Q132" s="46"/>
      <c r="R132" s="46"/>
      <c r="S132" s="46"/>
      <c r="T132" s="46"/>
      <c r="U132" s="46"/>
      <c r="V132" s="46"/>
      <c r="W132" s="46"/>
      <c r="X132" s="46"/>
      <c r="Z132" s="80">
        <f t="shared" si="2"/>
        <v>0</v>
      </c>
      <c r="AA132" s="127" t="e">
        <f>D132-C132-VLOOKUP(B132, 'Пред.отч_разрез МО_стац'!B:AA, 3, FALSE)</f>
        <v>#N/A</v>
      </c>
      <c r="AB132" s="127" t="e">
        <f>F132-E132-VLOOKUP(B132, 'Пред.отч_разрез МО_стац'!B:AA, 5, FALSE)</f>
        <v>#N/A</v>
      </c>
      <c r="AC132" s="127" t="e">
        <f>H132-G132-VLOOKUP(B132, 'Пред.отч_разрез МО_стац'!B:AA, 7, FALSE)</f>
        <v>#N/A</v>
      </c>
      <c r="AD132" s="127" t="e">
        <f>J132-I132-VLOOKUP(B132, 'Пред.отч_разрез МО_стац'!B:AA, 9, FALSE)</f>
        <v>#N/A</v>
      </c>
      <c r="AE132" s="127" t="e">
        <f>L132-K132-VLOOKUP(B132, 'Пред.отч_разрез МО_стац'!B:AA, 11, FALSE)</f>
        <v>#N/A</v>
      </c>
      <c r="AF132" s="127" t="e">
        <f>N132-M132-VLOOKUP(B132, 'Пред.отч_разрез МО_стац'!B:AA, 13, FALSE)</f>
        <v>#N/A</v>
      </c>
      <c r="AG132" s="127" t="e">
        <f>P132-O132-VLOOKUP(B132, 'Пред.отч_разрез МО_стац'!B:AA, 15, FALSE)</f>
        <v>#N/A</v>
      </c>
      <c r="AH132" s="127" t="e">
        <f>R132-Q132-VLOOKUP(B132, 'Пред.отч_разрез МО_стац'!B:AA, 17, FALSE)</f>
        <v>#N/A</v>
      </c>
      <c r="AI132" s="127" t="e">
        <f>T132-S132-VLOOKUP(B132, 'Пред.отч_разрез МО_стац'!B:AA, 19, FALSE)</f>
        <v>#N/A</v>
      </c>
      <c r="AJ132" s="127" t="e">
        <f>V132-U132-VLOOKUP(B132, 'Пред.отч_разрез МО_стац'!B:AA, 21, FALSE)</f>
        <v>#N/A</v>
      </c>
      <c r="AK132" s="127" t="e">
        <f>X132-W132-VLOOKUP(B132, 'Пред.отч_разрез МО_стац'!B:AA, 23, FALSE)</f>
        <v>#N/A</v>
      </c>
    </row>
    <row r="133" spans="1:37" ht="15" customHeight="1" x14ac:dyDescent="0.25">
      <c r="A133" s="22">
        <v>127</v>
      </c>
      <c r="B133" s="22"/>
      <c r="C133" s="46"/>
      <c r="D133" s="46"/>
      <c r="E133" s="46"/>
      <c r="F133" s="46"/>
      <c r="G133" s="46"/>
      <c r="H133" s="46"/>
      <c r="I133" s="46"/>
      <c r="J133" s="46"/>
      <c r="K133" s="46"/>
      <c r="L133" s="46"/>
      <c r="M133" s="46"/>
      <c r="N133" s="46"/>
      <c r="O133" s="46"/>
      <c r="P133" s="46"/>
      <c r="Q133" s="46"/>
      <c r="R133" s="46"/>
      <c r="S133" s="46"/>
      <c r="T133" s="46"/>
      <c r="U133" s="46"/>
      <c r="V133" s="46"/>
      <c r="W133" s="46"/>
      <c r="X133" s="46"/>
      <c r="Z133" s="80">
        <f t="shared" si="2"/>
        <v>0</v>
      </c>
      <c r="AA133" s="127" t="e">
        <f>D133-C133-VLOOKUP(B133, 'Пред.отч_разрез МО_стац'!B:AA, 3, FALSE)</f>
        <v>#N/A</v>
      </c>
      <c r="AB133" s="127" t="e">
        <f>F133-E133-VLOOKUP(B133, 'Пред.отч_разрез МО_стац'!B:AA, 5, FALSE)</f>
        <v>#N/A</v>
      </c>
      <c r="AC133" s="127" t="e">
        <f>H133-G133-VLOOKUP(B133, 'Пред.отч_разрез МО_стац'!B:AA, 7, FALSE)</f>
        <v>#N/A</v>
      </c>
      <c r="AD133" s="127" t="e">
        <f>J133-I133-VLOOKUP(B133, 'Пред.отч_разрез МО_стац'!B:AA, 9, FALSE)</f>
        <v>#N/A</v>
      </c>
      <c r="AE133" s="127" t="e">
        <f>L133-K133-VLOOKUP(B133, 'Пред.отч_разрез МО_стац'!B:AA, 11, FALSE)</f>
        <v>#N/A</v>
      </c>
      <c r="AF133" s="127" t="e">
        <f>N133-M133-VLOOKUP(B133, 'Пред.отч_разрез МО_стац'!B:AA, 13, FALSE)</f>
        <v>#N/A</v>
      </c>
      <c r="AG133" s="127" t="e">
        <f>P133-O133-VLOOKUP(B133, 'Пред.отч_разрез МО_стац'!B:AA, 15, FALSE)</f>
        <v>#N/A</v>
      </c>
      <c r="AH133" s="127" t="e">
        <f>R133-Q133-VLOOKUP(B133, 'Пред.отч_разрез МО_стац'!B:AA, 17, FALSE)</f>
        <v>#N/A</v>
      </c>
      <c r="AI133" s="127" t="e">
        <f>T133-S133-VLOOKUP(B133, 'Пред.отч_разрез МО_стац'!B:AA, 19, FALSE)</f>
        <v>#N/A</v>
      </c>
      <c r="AJ133" s="127" t="e">
        <f>V133-U133-VLOOKUP(B133, 'Пред.отч_разрез МО_стац'!B:AA, 21, FALSE)</f>
        <v>#N/A</v>
      </c>
      <c r="AK133" s="127" t="e">
        <f>X133-W133-VLOOKUP(B133, 'Пред.отч_разрез МО_стац'!B:AA, 23, FALSE)</f>
        <v>#N/A</v>
      </c>
    </row>
    <row r="134" spans="1:37" ht="15" customHeight="1" x14ac:dyDescent="0.25">
      <c r="A134" s="22">
        <v>128</v>
      </c>
      <c r="B134" s="22"/>
      <c r="C134" s="46"/>
      <c r="D134" s="46"/>
      <c r="E134" s="46"/>
      <c r="F134" s="46"/>
      <c r="G134" s="46"/>
      <c r="H134" s="46"/>
      <c r="I134" s="46"/>
      <c r="J134" s="46"/>
      <c r="K134" s="46"/>
      <c r="L134" s="46"/>
      <c r="M134" s="46"/>
      <c r="N134" s="46"/>
      <c r="O134" s="46"/>
      <c r="P134" s="46"/>
      <c r="Q134" s="46"/>
      <c r="R134" s="46"/>
      <c r="S134" s="46"/>
      <c r="T134" s="46"/>
      <c r="U134" s="46"/>
      <c r="V134" s="46"/>
      <c r="W134" s="46"/>
      <c r="X134" s="46"/>
      <c r="Z134" s="80">
        <f t="shared" si="2"/>
        <v>0</v>
      </c>
      <c r="AA134" s="127" t="e">
        <f>D134-C134-VLOOKUP(B134, 'Пред.отч_разрез МО_стац'!B:AA, 3, FALSE)</f>
        <v>#N/A</v>
      </c>
      <c r="AB134" s="127" t="e">
        <f>F134-E134-VLOOKUP(B134, 'Пред.отч_разрез МО_стац'!B:AA, 5, FALSE)</f>
        <v>#N/A</v>
      </c>
      <c r="AC134" s="127" t="e">
        <f>H134-G134-VLOOKUP(B134, 'Пред.отч_разрез МО_стац'!B:AA, 7, FALSE)</f>
        <v>#N/A</v>
      </c>
      <c r="AD134" s="127" t="e">
        <f>J134-I134-VLOOKUP(B134, 'Пред.отч_разрез МО_стац'!B:AA, 9, FALSE)</f>
        <v>#N/A</v>
      </c>
      <c r="AE134" s="127" t="e">
        <f>L134-K134-VLOOKUP(B134, 'Пред.отч_разрез МО_стац'!B:AA, 11, FALSE)</f>
        <v>#N/A</v>
      </c>
      <c r="AF134" s="127" t="e">
        <f>N134-M134-VLOOKUP(B134, 'Пред.отч_разрез МО_стац'!B:AA, 13, FALSE)</f>
        <v>#N/A</v>
      </c>
      <c r="AG134" s="127" t="e">
        <f>P134-O134-VLOOKUP(B134, 'Пред.отч_разрез МО_стац'!B:AA, 15, FALSE)</f>
        <v>#N/A</v>
      </c>
      <c r="AH134" s="127" t="e">
        <f>R134-Q134-VLOOKUP(B134, 'Пред.отч_разрез МО_стац'!B:AA, 17, FALSE)</f>
        <v>#N/A</v>
      </c>
      <c r="AI134" s="127" t="e">
        <f>T134-S134-VLOOKUP(B134, 'Пред.отч_разрез МО_стац'!B:AA, 19, FALSE)</f>
        <v>#N/A</v>
      </c>
      <c r="AJ134" s="127" t="e">
        <f>V134-U134-VLOOKUP(B134, 'Пред.отч_разрез МО_стац'!B:AA, 21, FALSE)</f>
        <v>#N/A</v>
      </c>
      <c r="AK134" s="127" t="e">
        <f>X134-W134-VLOOKUP(B134, 'Пред.отч_разрез МО_стац'!B:AA, 23, FALSE)</f>
        <v>#N/A</v>
      </c>
    </row>
    <row r="135" spans="1:37" ht="15" customHeight="1" x14ac:dyDescent="0.25">
      <c r="A135" s="22">
        <v>129</v>
      </c>
      <c r="B135" s="22"/>
      <c r="C135" s="46"/>
      <c r="D135" s="46"/>
      <c r="E135" s="46"/>
      <c r="F135" s="46"/>
      <c r="G135" s="46"/>
      <c r="H135" s="46"/>
      <c r="I135" s="46"/>
      <c r="J135" s="46"/>
      <c r="K135" s="46"/>
      <c r="L135" s="46"/>
      <c r="M135" s="46"/>
      <c r="N135" s="46"/>
      <c r="O135" s="46"/>
      <c r="P135" s="46"/>
      <c r="Q135" s="46"/>
      <c r="R135" s="46"/>
      <c r="S135" s="46"/>
      <c r="T135" s="46"/>
      <c r="U135" s="46"/>
      <c r="V135" s="46"/>
      <c r="W135" s="46"/>
      <c r="X135" s="46"/>
      <c r="Z135" s="80">
        <f t="shared" si="2"/>
        <v>0</v>
      </c>
      <c r="AA135" s="127" t="e">
        <f>D135-C135-VLOOKUP(B135, 'Пред.отч_разрез МО_стац'!B:AA, 3, FALSE)</f>
        <v>#N/A</v>
      </c>
      <c r="AB135" s="127" t="e">
        <f>F135-E135-VLOOKUP(B135, 'Пред.отч_разрез МО_стац'!B:AA, 5, FALSE)</f>
        <v>#N/A</v>
      </c>
      <c r="AC135" s="127" t="e">
        <f>H135-G135-VLOOKUP(B135, 'Пред.отч_разрез МО_стац'!B:AA, 7, FALSE)</f>
        <v>#N/A</v>
      </c>
      <c r="AD135" s="127" t="e">
        <f>J135-I135-VLOOKUP(B135, 'Пред.отч_разрез МО_стац'!B:AA, 9, FALSE)</f>
        <v>#N/A</v>
      </c>
      <c r="AE135" s="127" t="e">
        <f>L135-K135-VLOOKUP(B135, 'Пред.отч_разрез МО_стац'!B:AA, 11, FALSE)</f>
        <v>#N/A</v>
      </c>
      <c r="AF135" s="127" t="e">
        <f>N135-M135-VLOOKUP(B135, 'Пред.отч_разрез МО_стац'!B:AA, 13, FALSE)</f>
        <v>#N/A</v>
      </c>
      <c r="AG135" s="127" t="e">
        <f>P135-O135-VLOOKUP(B135, 'Пред.отч_разрез МО_стац'!B:AA, 15, FALSE)</f>
        <v>#N/A</v>
      </c>
      <c r="AH135" s="127" t="e">
        <f>R135-Q135-VLOOKUP(B135, 'Пред.отч_разрез МО_стац'!B:AA, 17, FALSE)</f>
        <v>#N/A</v>
      </c>
      <c r="AI135" s="127" t="e">
        <f>T135-S135-VLOOKUP(B135, 'Пред.отч_разрез МО_стац'!B:AA, 19, FALSE)</f>
        <v>#N/A</v>
      </c>
      <c r="AJ135" s="127" t="e">
        <f>V135-U135-VLOOKUP(B135, 'Пред.отч_разрез МО_стац'!B:AA, 21, FALSE)</f>
        <v>#N/A</v>
      </c>
      <c r="AK135" s="127" t="e">
        <f>X135-W135-VLOOKUP(B135, 'Пред.отч_разрез МО_стац'!B:AA, 23, FALSE)</f>
        <v>#N/A</v>
      </c>
    </row>
    <row r="136" spans="1:37" ht="15" customHeight="1" x14ac:dyDescent="0.25">
      <c r="A136" s="22">
        <v>130</v>
      </c>
      <c r="B136" s="22"/>
      <c r="C136" s="46"/>
      <c r="D136" s="46"/>
      <c r="E136" s="46"/>
      <c r="F136" s="46"/>
      <c r="G136" s="46"/>
      <c r="H136" s="46"/>
      <c r="I136" s="46"/>
      <c r="J136" s="46"/>
      <c r="K136" s="46"/>
      <c r="L136" s="46"/>
      <c r="M136" s="46"/>
      <c r="N136" s="46"/>
      <c r="O136" s="46"/>
      <c r="P136" s="46"/>
      <c r="Q136" s="46"/>
      <c r="R136" s="46"/>
      <c r="S136" s="46"/>
      <c r="T136" s="46"/>
      <c r="U136" s="46"/>
      <c r="V136" s="46"/>
      <c r="W136" s="46"/>
      <c r="X136" s="46"/>
      <c r="Z136" s="80">
        <f t="shared" ref="Z136:Z199" si="3">B136</f>
        <v>0</v>
      </c>
      <c r="AA136" s="127" t="e">
        <f>D136-C136-VLOOKUP(B136, 'Пред.отч_разрез МО_стац'!B:AA, 3, FALSE)</f>
        <v>#N/A</v>
      </c>
      <c r="AB136" s="127" t="e">
        <f>F136-E136-VLOOKUP(B136, 'Пред.отч_разрез МО_стац'!B:AA, 5, FALSE)</f>
        <v>#N/A</v>
      </c>
      <c r="AC136" s="127" t="e">
        <f>H136-G136-VLOOKUP(B136, 'Пред.отч_разрез МО_стац'!B:AA, 7, FALSE)</f>
        <v>#N/A</v>
      </c>
      <c r="AD136" s="127" t="e">
        <f>J136-I136-VLOOKUP(B136, 'Пред.отч_разрез МО_стац'!B:AA, 9, FALSE)</f>
        <v>#N/A</v>
      </c>
      <c r="AE136" s="127" t="e">
        <f>L136-K136-VLOOKUP(B136, 'Пред.отч_разрез МО_стац'!B:AA, 11, FALSE)</f>
        <v>#N/A</v>
      </c>
      <c r="AF136" s="127" t="e">
        <f>N136-M136-VLOOKUP(B136, 'Пред.отч_разрез МО_стац'!B:AA, 13, FALSE)</f>
        <v>#N/A</v>
      </c>
      <c r="AG136" s="127" t="e">
        <f>P136-O136-VLOOKUP(B136, 'Пред.отч_разрез МО_стац'!B:AA, 15, FALSE)</f>
        <v>#N/A</v>
      </c>
      <c r="AH136" s="127" t="e">
        <f>R136-Q136-VLOOKUP(B136, 'Пред.отч_разрез МО_стац'!B:AA, 17, FALSE)</f>
        <v>#N/A</v>
      </c>
      <c r="AI136" s="127" t="e">
        <f>T136-S136-VLOOKUP(B136, 'Пред.отч_разрез МО_стац'!B:AA, 19, FALSE)</f>
        <v>#N/A</v>
      </c>
      <c r="AJ136" s="127" t="e">
        <f>V136-U136-VLOOKUP(B136, 'Пред.отч_разрез МО_стац'!B:AA, 21, FALSE)</f>
        <v>#N/A</v>
      </c>
      <c r="AK136" s="127" t="e">
        <f>X136-W136-VLOOKUP(B136, 'Пред.отч_разрез МО_стац'!B:AA, 23, FALSE)</f>
        <v>#N/A</v>
      </c>
    </row>
    <row r="137" spans="1:37" ht="15" customHeight="1" x14ac:dyDescent="0.25">
      <c r="A137" s="22">
        <v>131</v>
      </c>
      <c r="B137" s="22"/>
      <c r="C137" s="46"/>
      <c r="D137" s="46"/>
      <c r="E137" s="46"/>
      <c r="F137" s="46"/>
      <c r="G137" s="46"/>
      <c r="H137" s="46"/>
      <c r="I137" s="46"/>
      <c r="J137" s="46"/>
      <c r="K137" s="46"/>
      <c r="L137" s="46"/>
      <c r="M137" s="46"/>
      <c r="N137" s="46"/>
      <c r="O137" s="46"/>
      <c r="P137" s="46"/>
      <c r="Q137" s="46"/>
      <c r="R137" s="46"/>
      <c r="S137" s="46"/>
      <c r="T137" s="46"/>
      <c r="U137" s="46"/>
      <c r="V137" s="46"/>
      <c r="W137" s="46"/>
      <c r="X137" s="46"/>
      <c r="Z137" s="80">
        <f t="shared" si="3"/>
        <v>0</v>
      </c>
      <c r="AA137" s="127" t="e">
        <f>D137-C137-VLOOKUP(B137, 'Пред.отч_разрез МО_стац'!B:AA, 3, FALSE)</f>
        <v>#N/A</v>
      </c>
      <c r="AB137" s="127" t="e">
        <f>F137-E137-VLOOKUP(B137, 'Пред.отч_разрез МО_стац'!B:AA, 5, FALSE)</f>
        <v>#N/A</v>
      </c>
      <c r="AC137" s="127" t="e">
        <f>H137-G137-VLOOKUP(B137, 'Пред.отч_разрез МО_стац'!B:AA, 7, FALSE)</f>
        <v>#N/A</v>
      </c>
      <c r="AD137" s="127" t="e">
        <f>J137-I137-VLOOKUP(B137, 'Пред.отч_разрез МО_стац'!B:AA, 9, FALSE)</f>
        <v>#N/A</v>
      </c>
      <c r="AE137" s="127" t="e">
        <f>L137-K137-VLOOKUP(B137, 'Пред.отч_разрез МО_стац'!B:AA, 11, FALSE)</f>
        <v>#N/A</v>
      </c>
      <c r="AF137" s="127" t="e">
        <f>N137-M137-VLOOKUP(B137, 'Пред.отч_разрез МО_стац'!B:AA, 13, FALSE)</f>
        <v>#N/A</v>
      </c>
      <c r="AG137" s="127" t="e">
        <f>P137-O137-VLOOKUP(B137, 'Пред.отч_разрез МО_стац'!B:AA, 15, FALSE)</f>
        <v>#N/A</v>
      </c>
      <c r="AH137" s="127" t="e">
        <f>R137-Q137-VLOOKUP(B137, 'Пред.отч_разрез МО_стац'!B:AA, 17, FALSE)</f>
        <v>#N/A</v>
      </c>
      <c r="AI137" s="127" t="e">
        <f>T137-S137-VLOOKUP(B137, 'Пред.отч_разрез МО_стац'!B:AA, 19, FALSE)</f>
        <v>#N/A</v>
      </c>
      <c r="AJ137" s="127" t="e">
        <f>V137-U137-VLOOKUP(B137, 'Пред.отч_разрез МО_стац'!B:AA, 21, FALSE)</f>
        <v>#N/A</v>
      </c>
      <c r="AK137" s="127" t="e">
        <f>X137-W137-VLOOKUP(B137, 'Пред.отч_разрез МО_стац'!B:AA, 23, FALSE)</f>
        <v>#N/A</v>
      </c>
    </row>
    <row r="138" spans="1:37" ht="15" customHeight="1" x14ac:dyDescent="0.25">
      <c r="A138" s="22">
        <v>132</v>
      </c>
      <c r="B138" s="22"/>
      <c r="C138" s="46"/>
      <c r="D138" s="46"/>
      <c r="E138" s="46"/>
      <c r="F138" s="46"/>
      <c r="G138" s="46"/>
      <c r="H138" s="46"/>
      <c r="I138" s="46"/>
      <c r="J138" s="46"/>
      <c r="K138" s="46"/>
      <c r="L138" s="46"/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  <c r="X138" s="46"/>
      <c r="Z138" s="80">
        <f t="shared" si="3"/>
        <v>0</v>
      </c>
      <c r="AA138" s="127" t="e">
        <f>D138-C138-VLOOKUP(B138, 'Пред.отч_разрез МО_стац'!B:AA, 3, FALSE)</f>
        <v>#N/A</v>
      </c>
      <c r="AB138" s="127" t="e">
        <f>F138-E138-VLOOKUP(B138, 'Пред.отч_разрез МО_стац'!B:AA, 5, FALSE)</f>
        <v>#N/A</v>
      </c>
      <c r="AC138" s="127" t="e">
        <f>H138-G138-VLOOKUP(B138, 'Пред.отч_разрез МО_стац'!B:AA, 7, FALSE)</f>
        <v>#N/A</v>
      </c>
      <c r="AD138" s="127" t="e">
        <f>J138-I138-VLOOKUP(B138, 'Пред.отч_разрез МО_стац'!B:AA, 9, FALSE)</f>
        <v>#N/A</v>
      </c>
      <c r="AE138" s="127" t="e">
        <f>L138-K138-VLOOKUP(B138, 'Пред.отч_разрез МО_стац'!B:AA, 11, FALSE)</f>
        <v>#N/A</v>
      </c>
      <c r="AF138" s="127" t="e">
        <f>N138-M138-VLOOKUP(B138, 'Пред.отч_разрез МО_стац'!B:AA, 13, FALSE)</f>
        <v>#N/A</v>
      </c>
      <c r="AG138" s="127" t="e">
        <f>P138-O138-VLOOKUP(B138, 'Пред.отч_разрез МО_стац'!B:AA, 15, FALSE)</f>
        <v>#N/A</v>
      </c>
      <c r="AH138" s="127" t="e">
        <f>R138-Q138-VLOOKUP(B138, 'Пред.отч_разрез МО_стац'!B:AA, 17, FALSE)</f>
        <v>#N/A</v>
      </c>
      <c r="AI138" s="127" t="e">
        <f>T138-S138-VLOOKUP(B138, 'Пред.отч_разрез МО_стац'!B:AA, 19, FALSE)</f>
        <v>#N/A</v>
      </c>
      <c r="AJ138" s="127" t="e">
        <f>V138-U138-VLOOKUP(B138, 'Пред.отч_разрез МО_стац'!B:AA, 21, FALSE)</f>
        <v>#N/A</v>
      </c>
      <c r="AK138" s="127" t="e">
        <f>X138-W138-VLOOKUP(B138, 'Пред.отч_разрез МО_стац'!B:AA, 23, FALSE)</f>
        <v>#N/A</v>
      </c>
    </row>
    <row r="139" spans="1:37" ht="15" customHeight="1" x14ac:dyDescent="0.25">
      <c r="A139" s="22">
        <v>133</v>
      </c>
      <c r="B139" s="22"/>
      <c r="C139" s="46"/>
      <c r="D139" s="46"/>
      <c r="E139" s="46"/>
      <c r="F139" s="46"/>
      <c r="G139" s="46"/>
      <c r="H139" s="46"/>
      <c r="I139" s="46"/>
      <c r="J139" s="46"/>
      <c r="K139" s="46"/>
      <c r="L139" s="46"/>
      <c r="M139" s="46"/>
      <c r="N139" s="46"/>
      <c r="O139" s="46"/>
      <c r="P139" s="46"/>
      <c r="Q139" s="46"/>
      <c r="R139" s="46"/>
      <c r="S139" s="46"/>
      <c r="T139" s="46"/>
      <c r="U139" s="46"/>
      <c r="V139" s="46"/>
      <c r="W139" s="46"/>
      <c r="X139" s="46"/>
      <c r="Z139" s="80">
        <f t="shared" si="3"/>
        <v>0</v>
      </c>
      <c r="AA139" s="127" t="e">
        <f>D139-C139-VLOOKUP(B139, 'Пред.отч_разрез МО_стац'!B:AA, 3, FALSE)</f>
        <v>#N/A</v>
      </c>
      <c r="AB139" s="127" t="e">
        <f>F139-E139-VLOOKUP(B139, 'Пред.отч_разрез МО_стац'!B:AA, 5, FALSE)</f>
        <v>#N/A</v>
      </c>
      <c r="AC139" s="127" t="e">
        <f>H139-G139-VLOOKUP(B139, 'Пред.отч_разрез МО_стац'!B:AA, 7, FALSE)</f>
        <v>#N/A</v>
      </c>
      <c r="AD139" s="127" t="e">
        <f>J139-I139-VLOOKUP(B139, 'Пред.отч_разрез МО_стац'!B:AA, 9, FALSE)</f>
        <v>#N/A</v>
      </c>
      <c r="AE139" s="127" t="e">
        <f>L139-K139-VLOOKUP(B139, 'Пред.отч_разрез МО_стац'!B:AA, 11, FALSE)</f>
        <v>#N/A</v>
      </c>
      <c r="AF139" s="127" t="e">
        <f>N139-M139-VLOOKUP(B139, 'Пред.отч_разрез МО_стац'!B:AA, 13, FALSE)</f>
        <v>#N/A</v>
      </c>
      <c r="AG139" s="127" t="e">
        <f>P139-O139-VLOOKUP(B139, 'Пред.отч_разрез МО_стац'!B:AA, 15, FALSE)</f>
        <v>#N/A</v>
      </c>
      <c r="AH139" s="127" t="e">
        <f>R139-Q139-VLOOKUP(B139, 'Пред.отч_разрез МО_стац'!B:AA, 17, FALSE)</f>
        <v>#N/A</v>
      </c>
      <c r="AI139" s="127" t="e">
        <f>T139-S139-VLOOKUP(B139, 'Пред.отч_разрез МО_стац'!B:AA, 19, FALSE)</f>
        <v>#N/A</v>
      </c>
      <c r="AJ139" s="127" t="e">
        <f>V139-U139-VLOOKUP(B139, 'Пред.отч_разрез МО_стац'!B:AA, 21, FALSE)</f>
        <v>#N/A</v>
      </c>
      <c r="AK139" s="127" t="e">
        <f>X139-W139-VLOOKUP(B139, 'Пред.отч_разрез МО_стац'!B:AA, 23, FALSE)</f>
        <v>#N/A</v>
      </c>
    </row>
    <row r="140" spans="1:37" ht="15" customHeight="1" x14ac:dyDescent="0.25">
      <c r="A140" s="22">
        <v>134</v>
      </c>
      <c r="B140" s="22"/>
      <c r="C140" s="46"/>
      <c r="D140" s="46"/>
      <c r="E140" s="46"/>
      <c r="F140" s="46"/>
      <c r="G140" s="46"/>
      <c r="H140" s="46"/>
      <c r="I140" s="46"/>
      <c r="J140" s="46"/>
      <c r="K140" s="46"/>
      <c r="L140" s="46"/>
      <c r="M140" s="46"/>
      <c r="N140" s="46"/>
      <c r="O140" s="46"/>
      <c r="P140" s="46"/>
      <c r="Q140" s="46"/>
      <c r="R140" s="46"/>
      <c r="S140" s="46"/>
      <c r="T140" s="46"/>
      <c r="U140" s="46"/>
      <c r="V140" s="46"/>
      <c r="W140" s="46"/>
      <c r="X140" s="46"/>
      <c r="Z140" s="80">
        <f t="shared" si="3"/>
        <v>0</v>
      </c>
      <c r="AA140" s="127" t="e">
        <f>D140-C140-VLOOKUP(B140, 'Пред.отч_разрез МО_стац'!B:AA, 3, FALSE)</f>
        <v>#N/A</v>
      </c>
      <c r="AB140" s="127" t="e">
        <f>F140-E140-VLOOKUP(B140, 'Пред.отч_разрез МО_стац'!B:AA, 5, FALSE)</f>
        <v>#N/A</v>
      </c>
      <c r="AC140" s="127" t="e">
        <f>H140-G140-VLOOKUP(B140, 'Пред.отч_разрез МО_стац'!B:AA, 7, FALSE)</f>
        <v>#N/A</v>
      </c>
      <c r="AD140" s="127" t="e">
        <f>J140-I140-VLOOKUP(B140, 'Пред.отч_разрез МО_стац'!B:AA, 9, FALSE)</f>
        <v>#N/A</v>
      </c>
      <c r="AE140" s="127" t="e">
        <f>L140-K140-VLOOKUP(B140, 'Пред.отч_разрез МО_стац'!B:AA, 11, FALSE)</f>
        <v>#N/A</v>
      </c>
      <c r="AF140" s="127" t="e">
        <f>N140-M140-VLOOKUP(B140, 'Пред.отч_разрез МО_стац'!B:AA, 13, FALSE)</f>
        <v>#N/A</v>
      </c>
      <c r="AG140" s="127" t="e">
        <f>P140-O140-VLOOKUP(B140, 'Пред.отч_разрез МО_стац'!B:AA, 15, FALSE)</f>
        <v>#N/A</v>
      </c>
      <c r="AH140" s="127" t="e">
        <f>R140-Q140-VLOOKUP(B140, 'Пред.отч_разрез МО_стац'!B:AA, 17, FALSE)</f>
        <v>#N/A</v>
      </c>
      <c r="AI140" s="127" t="e">
        <f>T140-S140-VLOOKUP(B140, 'Пред.отч_разрез МО_стац'!B:AA, 19, FALSE)</f>
        <v>#N/A</v>
      </c>
      <c r="AJ140" s="127" t="e">
        <f>V140-U140-VLOOKUP(B140, 'Пред.отч_разрез МО_стац'!B:AA, 21, FALSE)</f>
        <v>#N/A</v>
      </c>
      <c r="AK140" s="127" t="e">
        <f>X140-W140-VLOOKUP(B140, 'Пред.отч_разрез МО_стац'!B:AA, 23, FALSE)</f>
        <v>#N/A</v>
      </c>
    </row>
    <row r="141" spans="1:37" ht="15" customHeight="1" x14ac:dyDescent="0.25">
      <c r="A141" s="22">
        <v>135</v>
      </c>
      <c r="B141" s="22"/>
      <c r="C141" s="46"/>
      <c r="D141" s="46"/>
      <c r="E141" s="46"/>
      <c r="F141" s="46"/>
      <c r="G141" s="46"/>
      <c r="H141" s="46"/>
      <c r="I141" s="46"/>
      <c r="J141" s="46"/>
      <c r="K141" s="46"/>
      <c r="L141" s="46"/>
      <c r="M141" s="46"/>
      <c r="N141" s="46"/>
      <c r="O141" s="46"/>
      <c r="P141" s="46"/>
      <c r="Q141" s="46"/>
      <c r="R141" s="46"/>
      <c r="S141" s="46"/>
      <c r="T141" s="46"/>
      <c r="U141" s="46"/>
      <c r="V141" s="46"/>
      <c r="W141" s="46"/>
      <c r="X141" s="46"/>
      <c r="Z141" s="80">
        <f t="shared" si="3"/>
        <v>0</v>
      </c>
      <c r="AA141" s="127" t="e">
        <f>D141-C141-VLOOKUP(B141, 'Пред.отч_разрез МО_стац'!B:AA, 3, FALSE)</f>
        <v>#N/A</v>
      </c>
      <c r="AB141" s="127" t="e">
        <f>F141-E141-VLOOKUP(B141, 'Пред.отч_разрез МО_стац'!B:AA, 5, FALSE)</f>
        <v>#N/A</v>
      </c>
      <c r="AC141" s="127" t="e">
        <f>H141-G141-VLOOKUP(B141, 'Пред.отч_разрез МО_стац'!B:AA, 7, FALSE)</f>
        <v>#N/A</v>
      </c>
      <c r="AD141" s="127" t="e">
        <f>J141-I141-VLOOKUP(B141, 'Пред.отч_разрез МО_стац'!B:AA, 9, FALSE)</f>
        <v>#N/A</v>
      </c>
      <c r="AE141" s="127" t="e">
        <f>L141-K141-VLOOKUP(B141, 'Пред.отч_разрез МО_стац'!B:AA, 11, FALSE)</f>
        <v>#N/A</v>
      </c>
      <c r="AF141" s="127" t="e">
        <f>N141-M141-VLOOKUP(B141, 'Пред.отч_разрез МО_стац'!B:AA, 13, FALSE)</f>
        <v>#N/A</v>
      </c>
      <c r="AG141" s="127" t="e">
        <f>P141-O141-VLOOKUP(B141, 'Пред.отч_разрез МО_стац'!B:AA, 15, FALSE)</f>
        <v>#N/A</v>
      </c>
      <c r="AH141" s="127" t="e">
        <f>R141-Q141-VLOOKUP(B141, 'Пред.отч_разрез МО_стац'!B:AA, 17, FALSE)</f>
        <v>#N/A</v>
      </c>
      <c r="AI141" s="127" t="e">
        <f>T141-S141-VLOOKUP(B141, 'Пред.отч_разрез МО_стац'!B:AA, 19, FALSE)</f>
        <v>#N/A</v>
      </c>
      <c r="AJ141" s="127" t="e">
        <f>V141-U141-VLOOKUP(B141, 'Пред.отч_разрез МО_стац'!B:AA, 21, FALSE)</f>
        <v>#N/A</v>
      </c>
      <c r="AK141" s="127" t="e">
        <f>X141-W141-VLOOKUP(B141, 'Пред.отч_разрез МО_стац'!B:AA, 23, FALSE)</f>
        <v>#N/A</v>
      </c>
    </row>
    <row r="142" spans="1:37" ht="15" customHeight="1" x14ac:dyDescent="0.25">
      <c r="A142" s="22">
        <v>136</v>
      </c>
      <c r="B142" s="22"/>
      <c r="C142" s="46"/>
      <c r="D142" s="46"/>
      <c r="E142" s="46"/>
      <c r="F142" s="46"/>
      <c r="G142" s="46"/>
      <c r="H142" s="46"/>
      <c r="I142" s="46"/>
      <c r="J142" s="46"/>
      <c r="K142" s="46"/>
      <c r="L142" s="46"/>
      <c r="M142" s="46"/>
      <c r="N142" s="46"/>
      <c r="O142" s="46"/>
      <c r="P142" s="46"/>
      <c r="Q142" s="46"/>
      <c r="R142" s="46"/>
      <c r="S142" s="46"/>
      <c r="T142" s="46"/>
      <c r="U142" s="46"/>
      <c r="V142" s="46"/>
      <c r="W142" s="46"/>
      <c r="X142" s="46"/>
      <c r="Z142" s="80">
        <f t="shared" si="3"/>
        <v>0</v>
      </c>
      <c r="AA142" s="127" t="e">
        <f>D142-C142-VLOOKUP(B142, 'Пред.отч_разрез МО_стац'!B:AA, 3, FALSE)</f>
        <v>#N/A</v>
      </c>
      <c r="AB142" s="127" t="e">
        <f>F142-E142-VLOOKUP(B142, 'Пред.отч_разрез МО_стац'!B:AA, 5, FALSE)</f>
        <v>#N/A</v>
      </c>
      <c r="AC142" s="127" t="e">
        <f>H142-G142-VLOOKUP(B142, 'Пред.отч_разрез МО_стац'!B:AA, 7, FALSE)</f>
        <v>#N/A</v>
      </c>
      <c r="AD142" s="127" t="e">
        <f>J142-I142-VLOOKUP(B142, 'Пред.отч_разрез МО_стац'!B:AA, 9, FALSE)</f>
        <v>#N/A</v>
      </c>
      <c r="AE142" s="127" t="e">
        <f>L142-K142-VLOOKUP(B142, 'Пред.отч_разрез МО_стац'!B:AA, 11, FALSE)</f>
        <v>#N/A</v>
      </c>
      <c r="AF142" s="127" t="e">
        <f>N142-M142-VLOOKUP(B142, 'Пред.отч_разрез МО_стац'!B:AA, 13, FALSE)</f>
        <v>#N/A</v>
      </c>
      <c r="AG142" s="127" t="e">
        <f>P142-O142-VLOOKUP(B142, 'Пред.отч_разрез МО_стац'!B:AA, 15, FALSE)</f>
        <v>#N/A</v>
      </c>
      <c r="AH142" s="127" t="e">
        <f>R142-Q142-VLOOKUP(B142, 'Пред.отч_разрез МО_стац'!B:AA, 17, FALSE)</f>
        <v>#N/A</v>
      </c>
      <c r="AI142" s="127" t="e">
        <f>T142-S142-VLOOKUP(B142, 'Пред.отч_разрез МО_стац'!B:AA, 19, FALSE)</f>
        <v>#N/A</v>
      </c>
      <c r="AJ142" s="127" t="e">
        <f>V142-U142-VLOOKUP(B142, 'Пред.отч_разрез МО_стац'!B:AA, 21, FALSE)</f>
        <v>#N/A</v>
      </c>
      <c r="AK142" s="127" t="e">
        <f>X142-W142-VLOOKUP(B142, 'Пред.отч_разрез МО_стац'!B:AA, 23, FALSE)</f>
        <v>#N/A</v>
      </c>
    </row>
    <row r="143" spans="1:37" ht="15" customHeight="1" x14ac:dyDescent="0.25">
      <c r="A143" s="22">
        <v>137</v>
      </c>
      <c r="B143" s="22"/>
      <c r="C143" s="46"/>
      <c r="D143" s="46"/>
      <c r="E143" s="46"/>
      <c r="F143" s="46"/>
      <c r="G143" s="46"/>
      <c r="H143" s="46"/>
      <c r="I143" s="46"/>
      <c r="J143" s="46"/>
      <c r="K143" s="46"/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  <c r="X143" s="46"/>
      <c r="Z143" s="80">
        <f t="shared" si="3"/>
        <v>0</v>
      </c>
      <c r="AA143" s="127" t="e">
        <f>D143-C143-VLOOKUP(B143, 'Пред.отч_разрез МО_стац'!B:AA, 3, FALSE)</f>
        <v>#N/A</v>
      </c>
      <c r="AB143" s="127" t="e">
        <f>F143-E143-VLOOKUP(B143, 'Пред.отч_разрез МО_стац'!B:AA, 5, FALSE)</f>
        <v>#N/A</v>
      </c>
      <c r="AC143" s="127" t="e">
        <f>H143-G143-VLOOKUP(B143, 'Пред.отч_разрез МО_стац'!B:AA, 7, FALSE)</f>
        <v>#N/A</v>
      </c>
      <c r="AD143" s="127" t="e">
        <f>J143-I143-VLOOKUP(B143, 'Пред.отч_разрез МО_стац'!B:AA, 9, FALSE)</f>
        <v>#N/A</v>
      </c>
      <c r="AE143" s="127" t="e">
        <f>L143-K143-VLOOKUP(B143, 'Пред.отч_разрез МО_стац'!B:AA, 11, FALSE)</f>
        <v>#N/A</v>
      </c>
      <c r="AF143" s="127" t="e">
        <f>N143-M143-VLOOKUP(B143, 'Пред.отч_разрез МО_стац'!B:AA, 13, FALSE)</f>
        <v>#N/A</v>
      </c>
      <c r="AG143" s="127" t="e">
        <f>P143-O143-VLOOKUP(B143, 'Пред.отч_разрез МО_стац'!B:AA, 15, FALSE)</f>
        <v>#N/A</v>
      </c>
      <c r="AH143" s="127" t="e">
        <f>R143-Q143-VLOOKUP(B143, 'Пред.отч_разрез МО_стац'!B:AA, 17, FALSE)</f>
        <v>#N/A</v>
      </c>
      <c r="AI143" s="127" t="e">
        <f>T143-S143-VLOOKUP(B143, 'Пред.отч_разрез МО_стац'!B:AA, 19, FALSE)</f>
        <v>#N/A</v>
      </c>
      <c r="AJ143" s="127" t="e">
        <f>V143-U143-VLOOKUP(B143, 'Пред.отч_разрез МО_стац'!B:AA, 21, FALSE)</f>
        <v>#N/A</v>
      </c>
      <c r="AK143" s="127" t="e">
        <f>X143-W143-VLOOKUP(B143, 'Пред.отч_разрез МО_стац'!B:AA, 23, FALSE)</f>
        <v>#N/A</v>
      </c>
    </row>
    <row r="144" spans="1:37" ht="15" customHeight="1" x14ac:dyDescent="0.25">
      <c r="A144" s="22">
        <v>138</v>
      </c>
      <c r="B144" s="22"/>
      <c r="C144" s="46"/>
      <c r="D144" s="46"/>
      <c r="E144" s="46"/>
      <c r="F144" s="46"/>
      <c r="G144" s="46"/>
      <c r="H144" s="46"/>
      <c r="I144" s="46"/>
      <c r="J144" s="46"/>
      <c r="K144" s="46"/>
      <c r="L144" s="46"/>
      <c r="M144" s="46"/>
      <c r="N144" s="46"/>
      <c r="O144" s="46"/>
      <c r="P144" s="46"/>
      <c r="Q144" s="46"/>
      <c r="R144" s="46"/>
      <c r="S144" s="46"/>
      <c r="T144" s="46"/>
      <c r="U144" s="46"/>
      <c r="V144" s="46"/>
      <c r="W144" s="46"/>
      <c r="X144" s="46"/>
      <c r="Z144" s="80">
        <f t="shared" si="3"/>
        <v>0</v>
      </c>
      <c r="AA144" s="127" t="e">
        <f>D144-C144-VLOOKUP(B144, 'Пред.отч_разрез МО_стац'!B:AA, 3, FALSE)</f>
        <v>#N/A</v>
      </c>
      <c r="AB144" s="127" t="e">
        <f>F144-E144-VLOOKUP(B144, 'Пред.отч_разрез МО_стац'!B:AA, 5, FALSE)</f>
        <v>#N/A</v>
      </c>
      <c r="AC144" s="127" t="e">
        <f>H144-G144-VLOOKUP(B144, 'Пред.отч_разрез МО_стац'!B:AA, 7, FALSE)</f>
        <v>#N/A</v>
      </c>
      <c r="AD144" s="127" t="e">
        <f>J144-I144-VLOOKUP(B144, 'Пред.отч_разрез МО_стац'!B:AA, 9, FALSE)</f>
        <v>#N/A</v>
      </c>
      <c r="AE144" s="127" t="e">
        <f>L144-K144-VLOOKUP(B144, 'Пред.отч_разрез МО_стац'!B:AA, 11, FALSE)</f>
        <v>#N/A</v>
      </c>
      <c r="AF144" s="127" t="e">
        <f>N144-M144-VLOOKUP(B144, 'Пред.отч_разрез МО_стац'!B:AA, 13, FALSE)</f>
        <v>#N/A</v>
      </c>
      <c r="AG144" s="127" t="e">
        <f>P144-O144-VLOOKUP(B144, 'Пред.отч_разрез МО_стац'!B:AA, 15, FALSE)</f>
        <v>#N/A</v>
      </c>
      <c r="AH144" s="127" t="e">
        <f>R144-Q144-VLOOKUP(B144, 'Пред.отч_разрез МО_стац'!B:AA, 17, FALSE)</f>
        <v>#N/A</v>
      </c>
      <c r="AI144" s="127" t="e">
        <f>T144-S144-VLOOKUP(B144, 'Пред.отч_разрез МО_стац'!B:AA, 19, FALSE)</f>
        <v>#N/A</v>
      </c>
      <c r="AJ144" s="127" t="e">
        <f>V144-U144-VLOOKUP(B144, 'Пред.отч_разрез МО_стац'!B:AA, 21, FALSE)</f>
        <v>#N/A</v>
      </c>
      <c r="AK144" s="127" t="e">
        <f>X144-W144-VLOOKUP(B144, 'Пред.отч_разрез МО_стац'!B:AA, 23, FALSE)</f>
        <v>#N/A</v>
      </c>
    </row>
    <row r="145" spans="1:37" ht="15" customHeight="1" x14ac:dyDescent="0.25">
      <c r="A145" s="22">
        <v>139</v>
      </c>
      <c r="B145" s="22"/>
      <c r="C145" s="46"/>
      <c r="D145" s="46"/>
      <c r="E145" s="46"/>
      <c r="F145" s="46"/>
      <c r="G145" s="46"/>
      <c r="H145" s="46"/>
      <c r="I145" s="46"/>
      <c r="J145" s="46"/>
      <c r="K145" s="46"/>
      <c r="L145" s="46"/>
      <c r="M145" s="46"/>
      <c r="N145" s="46"/>
      <c r="O145" s="46"/>
      <c r="P145" s="46"/>
      <c r="Q145" s="46"/>
      <c r="R145" s="46"/>
      <c r="S145" s="46"/>
      <c r="T145" s="46"/>
      <c r="U145" s="46"/>
      <c r="V145" s="46"/>
      <c r="W145" s="46"/>
      <c r="X145" s="46"/>
      <c r="Z145" s="80">
        <f t="shared" si="3"/>
        <v>0</v>
      </c>
      <c r="AA145" s="127" t="e">
        <f>D145-C145-VLOOKUP(B145, 'Пред.отч_разрез МО_стац'!B:AA, 3, FALSE)</f>
        <v>#N/A</v>
      </c>
      <c r="AB145" s="127" t="e">
        <f>F145-E145-VLOOKUP(B145, 'Пред.отч_разрез МО_стац'!B:AA, 5, FALSE)</f>
        <v>#N/A</v>
      </c>
      <c r="AC145" s="127" t="e">
        <f>H145-G145-VLOOKUP(B145, 'Пред.отч_разрез МО_стац'!B:AA, 7, FALSE)</f>
        <v>#N/A</v>
      </c>
      <c r="AD145" s="127" t="e">
        <f>J145-I145-VLOOKUP(B145, 'Пред.отч_разрез МО_стац'!B:AA, 9, FALSE)</f>
        <v>#N/A</v>
      </c>
      <c r="AE145" s="127" t="e">
        <f>L145-K145-VLOOKUP(B145, 'Пред.отч_разрез МО_стац'!B:AA, 11, FALSE)</f>
        <v>#N/A</v>
      </c>
      <c r="AF145" s="127" t="e">
        <f>N145-M145-VLOOKUP(B145, 'Пред.отч_разрез МО_стац'!B:AA, 13, FALSE)</f>
        <v>#N/A</v>
      </c>
      <c r="AG145" s="127" t="e">
        <f>P145-O145-VLOOKUP(B145, 'Пред.отч_разрез МО_стац'!B:AA, 15, FALSE)</f>
        <v>#N/A</v>
      </c>
      <c r="AH145" s="127" t="e">
        <f>R145-Q145-VLOOKUP(B145, 'Пред.отч_разрез МО_стац'!B:AA, 17, FALSE)</f>
        <v>#N/A</v>
      </c>
      <c r="AI145" s="127" t="e">
        <f>T145-S145-VLOOKUP(B145, 'Пред.отч_разрез МО_стац'!B:AA, 19, FALSE)</f>
        <v>#N/A</v>
      </c>
      <c r="AJ145" s="127" t="e">
        <f>V145-U145-VLOOKUP(B145, 'Пред.отч_разрез МО_стац'!B:AA, 21, FALSE)</f>
        <v>#N/A</v>
      </c>
      <c r="AK145" s="127" t="e">
        <f>X145-W145-VLOOKUP(B145, 'Пред.отч_разрез МО_стац'!B:AA, 23, FALSE)</f>
        <v>#N/A</v>
      </c>
    </row>
    <row r="146" spans="1:37" ht="15" customHeight="1" x14ac:dyDescent="0.25">
      <c r="A146" s="22">
        <v>140</v>
      </c>
      <c r="B146" s="22"/>
      <c r="C146" s="46"/>
      <c r="D146" s="46"/>
      <c r="E146" s="46"/>
      <c r="F146" s="46"/>
      <c r="G146" s="46"/>
      <c r="H146" s="46"/>
      <c r="I146" s="46"/>
      <c r="J146" s="46"/>
      <c r="K146" s="46"/>
      <c r="L146" s="46"/>
      <c r="M146" s="46"/>
      <c r="N146" s="46"/>
      <c r="O146" s="46"/>
      <c r="P146" s="46"/>
      <c r="Q146" s="46"/>
      <c r="R146" s="46"/>
      <c r="S146" s="46"/>
      <c r="T146" s="46"/>
      <c r="U146" s="46"/>
      <c r="V146" s="46"/>
      <c r="W146" s="46"/>
      <c r="X146" s="46"/>
      <c r="Z146" s="80">
        <f t="shared" si="3"/>
        <v>0</v>
      </c>
      <c r="AA146" s="127" t="e">
        <f>D146-C146-VLOOKUP(B146, 'Пред.отч_разрез МО_стац'!B:AA, 3, FALSE)</f>
        <v>#N/A</v>
      </c>
      <c r="AB146" s="127" t="e">
        <f>F146-E146-VLOOKUP(B146, 'Пред.отч_разрез МО_стац'!B:AA, 5, FALSE)</f>
        <v>#N/A</v>
      </c>
      <c r="AC146" s="127" t="e">
        <f>H146-G146-VLOOKUP(B146, 'Пред.отч_разрез МО_стац'!B:AA, 7, FALSE)</f>
        <v>#N/A</v>
      </c>
      <c r="AD146" s="127" t="e">
        <f>J146-I146-VLOOKUP(B146, 'Пред.отч_разрез МО_стац'!B:AA, 9, FALSE)</f>
        <v>#N/A</v>
      </c>
      <c r="AE146" s="127" t="e">
        <f>L146-K146-VLOOKUP(B146, 'Пред.отч_разрез МО_стац'!B:AA, 11, FALSE)</f>
        <v>#N/A</v>
      </c>
      <c r="AF146" s="127" t="e">
        <f>N146-M146-VLOOKUP(B146, 'Пред.отч_разрез МО_стац'!B:AA, 13, FALSE)</f>
        <v>#N/A</v>
      </c>
      <c r="AG146" s="127" t="e">
        <f>P146-O146-VLOOKUP(B146, 'Пред.отч_разрез МО_стац'!B:AA, 15, FALSE)</f>
        <v>#N/A</v>
      </c>
      <c r="AH146" s="127" t="e">
        <f>R146-Q146-VLOOKUP(B146, 'Пред.отч_разрез МО_стац'!B:AA, 17, FALSE)</f>
        <v>#N/A</v>
      </c>
      <c r="AI146" s="127" t="e">
        <f>T146-S146-VLOOKUP(B146, 'Пред.отч_разрез МО_стац'!B:AA, 19, FALSE)</f>
        <v>#N/A</v>
      </c>
      <c r="AJ146" s="127" t="e">
        <f>V146-U146-VLOOKUP(B146, 'Пред.отч_разрез МО_стац'!B:AA, 21, FALSE)</f>
        <v>#N/A</v>
      </c>
      <c r="AK146" s="127" t="e">
        <f>X146-W146-VLOOKUP(B146, 'Пред.отч_разрез МО_стац'!B:AA, 23, FALSE)</f>
        <v>#N/A</v>
      </c>
    </row>
    <row r="147" spans="1:37" ht="15" customHeight="1" x14ac:dyDescent="0.25">
      <c r="A147" s="22">
        <v>141</v>
      </c>
      <c r="B147" s="22"/>
      <c r="C147" s="46"/>
      <c r="D147" s="46"/>
      <c r="E147" s="46"/>
      <c r="F147" s="46"/>
      <c r="G147" s="46"/>
      <c r="H147" s="46"/>
      <c r="I147" s="46"/>
      <c r="J147" s="46"/>
      <c r="K147" s="46"/>
      <c r="L147" s="46"/>
      <c r="M147" s="46"/>
      <c r="N147" s="46"/>
      <c r="O147" s="46"/>
      <c r="P147" s="46"/>
      <c r="Q147" s="46"/>
      <c r="R147" s="46"/>
      <c r="S147" s="46"/>
      <c r="T147" s="46"/>
      <c r="U147" s="46"/>
      <c r="V147" s="46"/>
      <c r="W147" s="46"/>
      <c r="X147" s="46"/>
      <c r="Z147" s="80">
        <f t="shared" si="3"/>
        <v>0</v>
      </c>
      <c r="AA147" s="127" t="e">
        <f>D147-C147-VLOOKUP(B147, 'Пред.отч_разрез МО_стац'!B:AA, 3, FALSE)</f>
        <v>#N/A</v>
      </c>
      <c r="AB147" s="127" t="e">
        <f>F147-E147-VLOOKUP(B147, 'Пред.отч_разрез МО_стац'!B:AA, 5, FALSE)</f>
        <v>#N/A</v>
      </c>
      <c r="AC147" s="127" t="e">
        <f>H147-G147-VLOOKUP(B147, 'Пред.отч_разрез МО_стац'!B:AA, 7, FALSE)</f>
        <v>#N/A</v>
      </c>
      <c r="AD147" s="127" t="e">
        <f>J147-I147-VLOOKUP(B147, 'Пред.отч_разрез МО_стац'!B:AA, 9, FALSE)</f>
        <v>#N/A</v>
      </c>
      <c r="AE147" s="127" t="e">
        <f>L147-K147-VLOOKUP(B147, 'Пред.отч_разрез МО_стац'!B:AA, 11, FALSE)</f>
        <v>#N/A</v>
      </c>
      <c r="AF147" s="127" t="e">
        <f>N147-M147-VLOOKUP(B147, 'Пред.отч_разрез МО_стац'!B:AA, 13, FALSE)</f>
        <v>#N/A</v>
      </c>
      <c r="AG147" s="127" t="e">
        <f>P147-O147-VLOOKUP(B147, 'Пред.отч_разрез МО_стац'!B:AA, 15, FALSE)</f>
        <v>#N/A</v>
      </c>
      <c r="AH147" s="127" t="e">
        <f>R147-Q147-VLOOKUP(B147, 'Пред.отч_разрез МО_стац'!B:AA, 17, FALSE)</f>
        <v>#N/A</v>
      </c>
      <c r="AI147" s="127" t="e">
        <f>T147-S147-VLOOKUP(B147, 'Пред.отч_разрез МО_стац'!B:AA, 19, FALSE)</f>
        <v>#N/A</v>
      </c>
      <c r="AJ147" s="127" t="e">
        <f>V147-U147-VLOOKUP(B147, 'Пред.отч_разрез МО_стац'!B:AA, 21, FALSE)</f>
        <v>#N/A</v>
      </c>
      <c r="AK147" s="127" t="e">
        <f>X147-W147-VLOOKUP(B147, 'Пред.отч_разрез МО_стац'!B:AA, 23, FALSE)</f>
        <v>#N/A</v>
      </c>
    </row>
    <row r="148" spans="1:37" ht="15" customHeight="1" x14ac:dyDescent="0.25">
      <c r="A148" s="22">
        <v>142</v>
      </c>
      <c r="B148" s="22"/>
      <c r="C148" s="46"/>
      <c r="D148" s="46"/>
      <c r="E148" s="46"/>
      <c r="F148" s="46"/>
      <c r="G148" s="46"/>
      <c r="H148" s="46"/>
      <c r="I148" s="46"/>
      <c r="J148" s="46"/>
      <c r="K148" s="46"/>
      <c r="L148" s="46"/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  <c r="X148" s="46"/>
      <c r="Z148" s="80">
        <f t="shared" si="3"/>
        <v>0</v>
      </c>
      <c r="AA148" s="127" t="e">
        <f>D148-C148-VLOOKUP(B148, 'Пред.отч_разрез МО_стац'!B:AA, 3, FALSE)</f>
        <v>#N/A</v>
      </c>
      <c r="AB148" s="127" t="e">
        <f>F148-E148-VLOOKUP(B148, 'Пред.отч_разрез МО_стац'!B:AA, 5, FALSE)</f>
        <v>#N/A</v>
      </c>
      <c r="AC148" s="127" t="e">
        <f>H148-G148-VLOOKUP(B148, 'Пред.отч_разрез МО_стац'!B:AA, 7, FALSE)</f>
        <v>#N/A</v>
      </c>
      <c r="AD148" s="127" t="e">
        <f>J148-I148-VLOOKUP(B148, 'Пред.отч_разрез МО_стац'!B:AA, 9, FALSE)</f>
        <v>#N/A</v>
      </c>
      <c r="AE148" s="127" t="e">
        <f>L148-K148-VLOOKUP(B148, 'Пред.отч_разрез МО_стац'!B:AA, 11, FALSE)</f>
        <v>#N/A</v>
      </c>
      <c r="AF148" s="127" t="e">
        <f>N148-M148-VLOOKUP(B148, 'Пред.отч_разрез МО_стац'!B:AA, 13, FALSE)</f>
        <v>#N/A</v>
      </c>
      <c r="AG148" s="127" t="e">
        <f>P148-O148-VLOOKUP(B148, 'Пред.отч_разрез МО_стац'!B:AA, 15, FALSE)</f>
        <v>#N/A</v>
      </c>
      <c r="AH148" s="127" t="e">
        <f>R148-Q148-VLOOKUP(B148, 'Пред.отч_разрез МО_стац'!B:AA, 17, FALSE)</f>
        <v>#N/A</v>
      </c>
      <c r="AI148" s="127" t="e">
        <f>T148-S148-VLOOKUP(B148, 'Пред.отч_разрез МО_стац'!B:AA, 19, FALSE)</f>
        <v>#N/A</v>
      </c>
      <c r="AJ148" s="127" t="e">
        <f>V148-U148-VLOOKUP(B148, 'Пред.отч_разрез МО_стац'!B:AA, 21, FALSE)</f>
        <v>#N/A</v>
      </c>
      <c r="AK148" s="127" t="e">
        <f>X148-W148-VLOOKUP(B148, 'Пред.отч_разрез МО_стац'!B:AA, 23, FALSE)</f>
        <v>#N/A</v>
      </c>
    </row>
    <row r="149" spans="1:37" ht="15" customHeight="1" x14ac:dyDescent="0.25">
      <c r="A149" s="22">
        <v>143</v>
      </c>
      <c r="B149" s="22"/>
      <c r="C149" s="46"/>
      <c r="D149" s="46"/>
      <c r="E149" s="46"/>
      <c r="F149" s="46"/>
      <c r="G149" s="46"/>
      <c r="H149" s="46"/>
      <c r="I149" s="46"/>
      <c r="J149" s="46"/>
      <c r="K149" s="46"/>
      <c r="L149" s="46"/>
      <c r="M149" s="46"/>
      <c r="N149" s="46"/>
      <c r="O149" s="46"/>
      <c r="P149" s="46"/>
      <c r="Q149" s="46"/>
      <c r="R149" s="46"/>
      <c r="S149" s="46"/>
      <c r="T149" s="46"/>
      <c r="U149" s="46"/>
      <c r="V149" s="46"/>
      <c r="W149" s="46"/>
      <c r="X149" s="46"/>
      <c r="Z149" s="80">
        <f t="shared" si="3"/>
        <v>0</v>
      </c>
      <c r="AA149" s="127" t="e">
        <f>D149-C149-VLOOKUP(B149, 'Пред.отч_разрез МО_стац'!B:AA, 3, FALSE)</f>
        <v>#N/A</v>
      </c>
      <c r="AB149" s="127" t="e">
        <f>F149-E149-VLOOKUP(B149, 'Пред.отч_разрез МО_стац'!B:AA, 5, FALSE)</f>
        <v>#N/A</v>
      </c>
      <c r="AC149" s="127" t="e">
        <f>H149-G149-VLOOKUP(B149, 'Пред.отч_разрез МО_стац'!B:AA, 7, FALSE)</f>
        <v>#N/A</v>
      </c>
      <c r="AD149" s="127" t="e">
        <f>J149-I149-VLOOKUP(B149, 'Пред.отч_разрез МО_стац'!B:AA, 9, FALSE)</f>
        <v>#N/A</v>
      </c>
      <c r="AE149" s="127" t="e">
        <f>L149-K149-VLOOKUP(B149, 'Пред.отч_разрез МО_стац'!B:AA, 11, FALSE)</f>
        <v>#N/A</v>
      </c>
      <c r="AF149" s="127" t="e">
        <f>N149-M149-VLOOKUP(B149, 'Пред.отч_разрез МО_стац'!B:AA, 13, FALSE)</f>
        <v>#N/A</v>
      </c>
      <c r="AG149" s="127" t="e">
        <f>P149-O149-VLOOKUP(B149, 'Пред.отч_разрез МО_стац'!B:AA, 15, FALSE)</f>
        <v>#N/A</v>
      </c>
      <c r="AH149" s="127" t="e">
        <f>R149-Q149-VLOOKUP(B149, 'Пред.отч_разрез МО_стац'!B:AA, 17, FALSE)</f>
        <v>#N/A</v>
      </c>
      <c r="AI149" s="127" t="e">
        <f>T149-S149-VLOOKUP(B149, 'Пред.отч_разрез МО_стац'!B:AA, 19, FALSE)</f>
        <v>#N/A</v>
      </c>
      <c r="AJ149" s="127" t="e">
        <f>V149-U149-VLOOKUP(B149, 'Пред.отч_разрез МО_стац'!B:AA, 21, FALSE)</f>
        <v>#N/A</v>
      </c>
      <c r="AK149" s="127" t="e">
        <f>X149-W149-VLOOKUP(B149, 'Пред.отч_разрез МО_стац'!B:AA, 23, FALSE)</f>
        <v>#N/A</v>
      </c>
    </row>
    <row r="150" spans="1:37" ht="15" customHeight="1" x14ac:dyDescent="0.25">
      <c r="A150" s="22">
        <v>144</v>
      </c>
      <c r="B150" s="31"/>
      <c r="C150" s="47"/>
      <c r="D150" s="47"/>
      <c r="E150" s="47"/>
      <c r="F150" s="47"/>
      <c r="G150" s="47"/>
      <c r="H150" s="47"/>
      <c r="I150" s="47"/>
      <c r="J150" s="47"/>
      <c r="K150" s="47"/>
      <c r="L150" s="47"/>
      <c r="M150" s="47"/>
      <c r="N150" s="47"/>
      <c r="O150" s="47"/>
      <c r="P150" s="47"/>
      <c r="Q150" s="47"/>
      <c r="R150" s="47"/>
      <c r="S150" s="47"/>
      <c r="T150" s="47"/>
      <c r="U150" s="47"/>
      <c r="V150" s="47"/>
      <c r="W150" s="47"/>
      <c r="X150" s="47"/>
      <c r="Z150" s="80">
        <f t="shared" si="3"/>
        <v>0</v>
      </c>
      <c r="AA150" s="127" t="e">
        <f>D150-C150-VLOOKUP(B150, 'Пред.отч_разрез МО_стац'!B:AA, 3, FALSE)</f>
        <v>#N/A</v>
      </c>
      <c r="AB150" s="127" t="e">
        <f>F150-E150-VLOOKUP(B150, 'Пред.отч_разрез МО_стац'!B:AA, 5, FALSE)</f>
        <v>#N/A</v>
      </c>
      <c r="AC150" s="127" t="e">
        <f>H150-G150-VLOOKUP(B150, 'Пред.отч_разрез МО_стац'!B:AA, 7, FALSE)</f>
        <v>#N/A</v>
      </c>
      <c r="AD150" s="127" t="e">
        <f>J150-I150-VLOOKUP(B150, 'Пред.отч_разрез МО_стац'!B:AA, 9, FALSE)</f>
        <v>#N/A</v>
      </c>
      <c r="AE150" s="127" t="e">
        <f>L150-K150-VLOOKUP(B150, 'Пред.отч_разрез МО_стац'!B:AA, 11, FALSE)</f>
        <v>#N/A</v>
      </c>
      <c r="AF150" s="127" t="e">
        <f>N150-M150-VLOOKUP(B150, 'Пред.отч_разрез МО_стац'!B:AA, 13, FALSE)</f>
        <v>#N/A</v>
      </c>
      <c r="AG150" s="127" t="e">
        <f>P150-O150-VLOOKUP(B150, 'Пред.отч_разрез МО_стац'!B:AA, 15, FALSE)</f>
        <v>#N/A</v>
      </c>
      <c r="AH150" s="127" t="e">
        <f>R150-Q150-VLOOKUP(B150, 'Пред.отч_разрез МО_стац'!B:AA, 17, FALSE)</f>
        <v>#N/A</v>
      </c>
      <c r="AI150" s="127" t="e">
        <f>T150-S150-VLOOKUP(B150, 'Пред.отч_разрез МО_стац'!B:AA, 19, FALSE)</f>
        <v>#N/A</v>
      </c>
      <c r="AJ150" s="127" t="e">
        <f>V150-U150-VLOOKUP(B150, 'Пред.отч_разрез МО_стац'!B:AA, 21, FALSE)</f>
        <v>#N/A</v>
      </c>
      <c r="AK150" s="127" t="e">
        <f>X150-W150-VLOOKUP(B150, 'Пред.отч_разрез МО_стац'!B:AA, 23, FALSE)</f>
        <v>#N/A</v>
      </c>
    </row>
    <row r="151" spans="1:37" ht="15" customHeight="1" x14ac:dyDescent="0.25">
      <c r="A151" s="22">
        <v>145</v>
      </c>
      <c r="B151" s="31"/>
      <c r="C151" s="47"/>
      <c r="D151" s="47"/>
      <c r="E151" s="47"/>
      <c r="F151" s="47"/>
      <c r="G151" s="47"/>
      <c r="H151" s="47"/>
      <c r="I151" s="47"/>
      <c r="J151" s="47"/>
      <c r="K151" s="47"/>
      <c r="L151" s="47"/>
      <c r="M151" s="47"/>
      <c r="N151" s="47"/>
      <c r="O151" s="47"/>
      <c r="P151" s="47"/>
      <c r="Q151" s="47"/>
      <c r="R151" s="47"/>
      <c r="S151" s="47"/>
      <c r="T151" s="47"/>
      <c r="U151" s="47"/>
      <c r="V151" s="47"/>
      <c r="W151" s="47"/>
      <c r="X151" s="47"/>
      <c r="Z151" s="80">
        <f t="shared" si="3"/>
        <v>0</v>
      </c>
      <c r="AA151" s="127" t="e">
        <f>D151-C151-VLOOKUP(B151, 'Пред.отч_разрез МО_стац'!B:AA, 3, FALSE)</f>
        <v>#N/A</v>
      </c>
      <c r="AB151" s="127" t="e">
        <f>F151-E151-VLOOKUP(B151, 'Пред.отч_разрез МО_стац'!B:AA, 5, FALSE)</f>
        <v>#N/A</v>
      </c>
      <c r="AC151" s="127" t="e">
        <f>H151-G151-VLOOKUP(B151, 'Пред.отч_разрез МО_стац'!B:AA, 7, FALSE)</f>
        <v>#N/A</v>
      </c>
      <c r="AD151" s="127" t="e">
        <f>J151-I151-VLOOKUP(B151, 'Пред.отч_разрез МО_стац'!B:AA, 9, FALSE)</f>
        <v>#N/A</v>
      </c>
      <c r="AE151" s="127" t="e">
        <f>L151-K151-VLOOKUP(B151, 'Пред.отч_разрез МО_стац'!B:AA, 11, FALSE)</f>
        <v>#N/A</v>
      </c>
      <c r="AF151" s="127" t="e">
        <f>N151-M151-VLOOKUP(B151, 'Пред.отч_разрез МО_стац'!B:AA, 13, FALSE)</f>
        <v>#N/A</v>
      </c>
      <c r="AG151" s="127" t="e">
        <f>P151-O151-VLOOKUP(B151, 'Пред.отч_разрез МО_стац'!B:AA, 15, FALSE)</f>
        <v>#N/A</v>
      </c>
      <c r="AH151" s="127" t="e">
        <f>R151-Q151-VLOOKUP(B151, 'Пред.отч_разрез МО_стац'!B:AA, 17, FALSE)</f>
        <v>#N/A</v>
      </c>
      <c r="AI151" s="127" t="e">
        <f>T151-S151-VLOOKUP(B151, 'Пред.отч_разрез МО_стац'!B:AA, 19, FALSE)</f>
        <v>#N/A</v>
      </c>
      <c r="AJ151" s="127" t="e">
        <f>V151-U151-VLOOKUP(B151, 'Пред.отч_разрез МО_стац'!B:AA, 21, FALSE)</f>
        <v>#N/A</v>
      </c>
      <c r="AK151" s="127" t="e">
        <f>X151-W151-VLOOKUP(B151, 'Пред.отч_разрез МО_стац'!B:AA, 23, FALSE)</f>
        <v>#N/A</v>
      </c>
    </row>
    <row r="152" spans="1:37" ht="15" customHeight="1" x14ac:dyDescent="0.25">
      <c r="A152" s="22">
        <v>146</v>
      </c>
      <c r="B152" s="31"/>
      <c r="C152" s="47"/>
      <c r="D152" s="47"/>
      <c r="E152" s="47"/>
      <c r="F152" s="47"/>
      <c r="G152" s="47"/>
      <c r="H152" s="47"/>
      <c r="I152" s="47"/>
      <c r="J152" s="47"/>
      <c r="K152" s="47"/>
      <c r="L152" s="47"/>
      <c r="M152" s="47"/>
      <c r="N152" s="47"/>
      <c r="O152" s="47"/>
      <c r="P152" s="47"/>
      <c r="Q152" s="47"/>
      <c r="R152" s="47"/>
      <c r="S152" s="47"/>
      <c r="T152" s="47"/>
      <c r="U152" s="47"/>
      <c r="V152" s="47"/>
      <c r="W152" s="47"/>
      <c r="X152" s="47"/>
      <c r="Z152" s="80">
        <f t="shared" si="3"/>
        <v>0</v>
      </c>
      <c r="AA152" s="127" t="e">
        <f>D152-C152-VLOOKUP(B152, 'Пред.отч_разрез МО_стац'!B:AA, 3, FALSE)</f>
        <v>#N/A</v>
      </c>
      <c r="AB152" s="127" t="e">
        <f>F152-E152-VLOOKUP(B152, 'Пред.отч_разрез МО_стац'!B:AA, 5, FALSE)</f>
        <v>#N/A</v>
      </c>
      <c r="AC152" s="127" t="e">
        <f>H152-G152-VLOOKUP(B152, 'Пред.отч_разрез МО_стац'!B:AA, 7, FALSE)</f>
        <v>#N/A</v>
      </c>
      <c r="AD152" s="127" t="e">
        <f>J152-I152-VLOOKUP(B152, 'Пред.отч_разрез МО_стац'!B:AA, 9, FALSE)</f>
        <v>#N/A</v>
      </c>
      <c r="AE152" s="127" t="e">
        <f>L152-K152-VLOOKUP(B152, 'Пред.отч_разрез МО_стац'!B:AA, 11, FALSE)</f>
        <v>#N/A</v>
      </c>
      <c r="AF152" s="127" t="e">
        <f>N152-M152-VLOOKUP(B152, 'Пред.отч_разрез МО_стац'!B:AA, 13, FALSE)</f>
        <v>#N/A</v>
      </c>
      <c r="AG152" s="127" t="e">
        <f>P152-O152-VLOOKUP(B152, 'Пред.отч_разрез МО_стац'!B:AA, 15, FALSE)</f>
        <v>#N/A</v>
      </c>
      <c r="AH152" s="127" t="e">
        <f>R152-Q152-VLOOKUP(B152, 'Пред.отч_разрез МО_стац'!B:AA, 17, FALSE)</f>
        <v>#N/A</v>
      </c>
      <c r="AI152" s="127" t="e">
        <f>T152-S152-VLOOKUP(B152, 'Пред.отч_разрез МО_стац'!B:AA, 19, FALSE)</f>
        <v>#N/A</v>
      </c>
      <c r="AJ152" s="127" t="e">
        <f>V152-U152-VLOOKUP(B152, 'Пред.отч_разрез МО_стац'!B:AA, 21, FALSE)</f>
        <v>#N/A</v>
      </c>
      <c r="AK152" s="127" t="e">
        <f>X152-W152-VLOOKUP(B152, 'Пред.отч_разрез МО_стац'!B:AA, 23, FALSE)</f>
        <v>#N/A</v>
      </c>
    </row>
    <row r="153" spans="1:37" ht="15" customHeight="1" x14ac:dyDescent="0.25">
      <c r="A153" s="22">
        <v>147</v>
      </c>
      <c r="B153" s="31"/>
      <c r="C153" s="47"/>
      <c r="D153" s="47"/>
      <c r="E153" s="47"/>
      <c r="F153" s="47"/>
      <c r="G153" s="47"/>
      <c r="H153" s="47"/>
      <c r="I153" s="47"/>
      <c r="J153" s="47"/>
      <c r="K153" s="47"/>
      <c r="L153" s="47"/>
      <c r="M153" s="47"/>
      <c r="N153" s="47"/>
      <c r="O153" s="47"/>
      <c r="P153" s="47"/>
      <c r="Q153" s="47"/>
      <c r="R153" s="47"/>
      <c r="S153" s="47"/>
      <c r="T153" s="47"/>
      <c r="U153" s="47"/>
      <c r="V153" s="47"/>
      <c r="W153" s="47"/>
      <c r="X153" s="47"/>
      <c r="Z153" s="80">
        <f t="shared" si="3"/>
        <v>0</v>
      </c>
      <c r="AA153" s="127" t="e">
        <f>D153-C153-VLOOKUP(B153, 'Пред.отч_разрез МО_стац'!B:AA, 3, FALSE)</f>
        <v>#N/A</v>
      </c>
      <c r="AB153" s="127" t="e">
        <f>F153-E153-VLOOKUP(B153, 'Пред.отч_разрез МО_стац'!B:AA, 5, FALSE)</f>
        <v>#N/A</v>
      </c>
      <c r="AC153" s="127" t="e">
        <f>H153-G153-VLOOKUP(B153, 'Пред.отч_разрез МО_стац'!B:AA, 7, FALSE)</f>
        <v>#N/A</v>
      </c>
      <c r="AD153" s="127" t="e">
        <f>J153-I153-VLOOKUP(B153, 'Пред.отч_разрез МО_стац'!B:AA, 9, FALSE)</f>
        <v>#N/A</v>
      </c>
      <c r="AE153" s="127" t="e">
        <f>L153-K153-VLOOKUP(B153, 'Пред.отч_разрез МО_стац'!B:AA, 11, FALSE)</f>
        <v>#N/A</v>
      </c>
      <c r="AF153" s="127" t="e">
        <f>N153-M153-VLOOKUP(B153, 'Пред.отч_разрез МО_стац'!B:AA, 13, FALSE)</f>
        <v>#N/A</v>
      </c>
      <c r="AG153" s="127" t="e">
        <f>P153-O153-VLOOKUP(B153, 'Пред.отч_разрез МО_стац'!B:AA, 15, FALSE)</f>
        <v>#N/A</v>
      </c>
      <c r="AH153" s="127" t="e">
        <f>R153-Q153-VLOOKUP(B153, 'Пред.отч_разрез МО_стац'!B:AA, 17, FALSE)</f>
        <v>#N/A</v>
      </c>
      <c r="AI153" s="127" t="e">
        <f>T153-S153-VLOOKUP(B153, 'Пред.отч_разрез МО_стац'!B:AA, 19, FALSE)</f>
        <v>#N/A</v>
      </c>
      <c r="AJ153" s="127" t="e">
        <f>V153-U153-VLOOKUP(B153, 'Пред.отч_разрез МО_стац'!B:AA, 21, FALSE)</f>
        <v>#N/A</v>
      </c>
      <c r="AK153" s="127" t="e">
        <f>X153-W153-VLOOKUP(B153, 'Пред.отч_разрез МО_стац'!B:AA, 23, FALSE)</f>
        <v>#N/A</v>
      </c>
    </row>
    <row r="154" spans="1:37" ht="15" customHeight="1" x14ac:dyDescent="0.25">
      <c r="A154" s="22">
        <v>148</v>
      </c>
      <c r="B154" s="31"/>
      <c r="C154" s="47"/>
      <c r="D154" s="47"/>
      <c r="E154" s="47"/>
      <c r="F154" s="47"/>
      <c r="G154" s="47"/>
      <c r="H154" s="47"/>
      <c r="I154" s="47"/>
      <c r="J154" s="47"/>
      <c r="K154" s="47"/>
      <c r="L154" s="47"/>
      <c r="M154" s="47"/>
      <c r="N154" s="47"/>
      <c r="O154" s="47"/>
      <c r="P154" s="47"/>
      <c r="Q154" s="47"/>
      <c r="R154" s="47"/>
      <c r="S154" s="47"/>
      <c r="T154" s="47"/>
      <c r="U154" s="47"/>
      <c r="V154" s="47"/>
      <c r="W154" s="47"/>
      <c r="X154" s="47"/>
      <c r="Z154" s="80">
        <f t="shared" si="3"/>
        <v>0</v>
      </c>
      <c r="AA154" s="127" t="e">
        <f>D154-C154-VLOOKUP(B154, 'Пред.отч_разрез МО_стац'!B:AA, 3, FALSE)</f>
        <v>#N/A</v>
      </c>
      <c r="AB154" s="127" t="e">
        <f>F154-E154-VLOOKUP(B154, 'Пред.отч_разрез МО_стац'!B:AA, 5, FALSE)</f>
        <v>#N/A</v>
      </c>
      <c r="AC154" s="127" t="e">
        <f>H154-G154-VLOOKUP(B154, 'Пред.отч_разрез МО_стац'!B:AA, 7, FALSE)</f>
        <v>#N/A</v>
      </c>
      <c r="AD154" s="127" t="e">
        <f>J154-I154-VLOOKUP(B154, 'Пред.отч_разрез МО_стац'!B:AA, 9, FALSE)</f>
        <v>#N/A</v>
      </c>
      <c r="AE154" s="127" t="e">
        <f>L154-K154-VLOOKUP(B154, 'Пред.отч_разрез МО_стац'!B:AA, 11, FALSE)</f>
        <v>#N/A</v>
      </c>
      <c r="AF154" s="127" t="e">
        <f>N154-M154-VLOOKUP(B154, 'Пред.отч_разрез МО_стац'!B:AA, 13, FALSE)</f>
        <v>#N/A</v>
      </c>
      <c r="AG154" s="127" t="e">
        <f>P154-O154-VLOOKUP(B154, 'Пред.отч_разрез МО_стац'!B:AA, 15, FALSE)</f>
        <v>#N/A</v>
      </c>
      <c r="AH154" s="127" t="e">
        <f>R154-Q154-VLOOKUP(B154, 'Пред.отч_разрез МО_стац'!B:AA, 17, FALSE)</f>
        <v>#N/A</v>
      </c>
      <c r="AI154" s="127" t="e">
        <f>T154-S154-VLOOKUP(B154, 'Пред.отч_разрез МО_стац'!B:AA, 19, FALSE)</f>
        <v>#N/A</v>
      </c>
      <c r="AJ154" s="127" t="e">
        <f>V154-U154-VLOOKUP(B154, 'Пред.отч_разрез МО_стац'!B:AA, 21, FALSE)</f>
        <v>#N/A</v>
      </c>
      <c r="AK154" s="127" t="e">
        <f>X154-W154-VLOOKUP(B154, 'Пред.отч_разрез МО_стац'!B:AA, 23, FALSE)</f>
        <v>#N/A</v>
      </c>
    </row>
    <row r="155" spans="1:37" ht="15" customHeight="1" x14ac:dyDescent="0.25">
      <c r="A155" s="22">
        <v>149</v>
      </c>
      <c r="B155" s="31"/>
      <c r="C155" s="47"/>
      <c r="D155" s="47"/>
      <c r="E155" s="47"/>
      <c r="F155" s="47"/>
      <c r="G155" s="47"/>
      <c r="H155" s="47"/>
      <c r="I155" s="47"/>
      <c r="J155" s="47"/>
      <c r="K155" s="47"/>
      <c r="L155" s="47"/>
      <c r="M155" s="47"/>
      <c r="N155" s="47"/>
      <c r="O155" s="47"/>
      <c r="P155" s="47"/>
      <c r="Q155" s="47"/>
      <c r="R155" s="47"/>
      <c r="S155" s="47"/>
      <c r="T155" s="47"/>
      <c r="U155" s="47"/>
      <c r="V155" s="47"/>
      <c r="W155" s="47"/>
      <c r="X155" s="47"/>
      <c r="Z155" s="80">
        <f t="shared" si="3"/>
        <v>0</v>
      </c>
      <c r="AA155" s="127" t="e">
        <f>D155-C155-VLOOKUP(B155, 'Пред.отч_разрез МО_стац'!B:AA, 3, FALSE)</f>
        <v>#N/A</v>
      </c>
      <c r="AB155" s="127" t="e">
        <f>F155-E155-VLOOKUP(B155, 'Пред.отч_разрез МО_стац'!B:AA, 5, FALSE)</f>
        <v>#N/A</v>
      </c>
      <c r="AC155" s="127" t="e">
        <f>H155-G155-VLOOKUP(B155, 'Пред.отч_разрез МО_стац'!B:AA, 7, FALSE)</f>
        <v>#N/A</v>
      </c>
      <c r="AD155" s="127" t="e">
        <f>J155-I155-VLOOKUP(B155, 'Пред.отч_разрез МО_стац'!B:AA, 9, FALSE)</f>
        <v>#N/A</v>
      </c>
      <c r="AE155" s="127" t="e">
        <f>L155-K155-VLOOKUP(B155, 'Пред.отч_разрез МО_стац'!B:AA, 11, FALSE)</f>
        <v>#N/A</v>
      </c>
      <c r="AF155" s="127" t="e">
        <f>N155-M155-VLOOKUP(B155, 'Пред.отч_разрез МО_стац'!B:AA, 13, FALSE)</f>
        <v>#N/A</v>
      </c>
      <c r="AG155" s="127" t="e">
        <f>P155-O155-VLOOKUP(B155, 'Пред.отч_разрез МО_стац'!B:AA, 15, FALSE)</f>
        <v>#N/A</v>
      </c>
      <c r="AH155" s="127" t="e">
        <f>R155-Q155-VLOOKUP(B155, 'Пред.отч_разрез МО_стац'!B:AA, 17, FALSE)</f>
        <v>#N/A</v>
      </c>
      <c r="AI155" s="127" t="e">
        <f>T155-S155-VLOOKUP(B155, 'Пред.отч_разрез МО_стац'!B:AA, 19, FALSE)</f>
        <v>#N/A</v>
      </c>
      <c r="AJ155" s="127" t="e">
        <f>V155-U155-VLOOKUP(B155, 'Пред.отч_разрез МО_стац'!B:AA, 21, FALSE)</f>
        <v>#N/A</v>
      </c>
      <c r="AK155" s="127" t="e">
        <f>X155-W155-VLOOKUP(B155, 'Пред.отч_разрез МО_стац'!B:AA, 23, FALSE)</f>
        <v>#N/A</v>
      </c>
    </row>
    <row r="156" spans="1:37" ht="15" customHeight="1" x14ac:dyDescent="0.25">
      <c r="A156" s="22">
        <v>150</v>
      </c>
      <c r="B156" s="31"/>
      <c r="C156" s="47"/>
      <c r="D156" s="47"/>
      <c r="E156" s="47"/>
      <c r="F156" s="47"/>
      <c r="G156" s="47"/>
      <c r="H156" s="47"/>
      <c r="I156" s="47"/>
      <c r="J156" s="47"/>
      <c r="K156" s="47"/>
      <c r="L156" s="47"/>
      <c r="M156" s="47"/>
      <c r="N156" s="47"/>
      <c r="O156" s="47"/>
      <c r="P156" s="47"/>
      <c r="Q156" s="47"/>
      <c r="R156" s="47"/>
      <c r="S156" s="47"/>
      <c r="T156" s="47"/>
      <c r="U156" s="47"/>
      <c r="V156" s="47"/>
      <c r="W156" s="47"/>
      <c r="X156" s="47"/>
      <c r="Z156" s="80">
        <f t="shared" si="3"/>
        <v>0</v>
      </c>
      <c r="AA156" s="127" t="e">
        <f>D156-C156-VLOOKUP(B156, 'Пред.отч_разрез МО_стац'!B:AA, 3, FALSE)</f>
        <v>#N/A</v>
      </c>
      <c r="AB156" s="127" t="e">
        <f>F156-E156-VLOOKUP(B156, 'Пред.отч_разрез МО_стац'!B:AA, 5, FALSE)</f>
        <v>#N/A</v>
      </c>
      <c r="AC156" s="127" t="e">
        <f>H156-G156-VLOOKUP(B156, 'Пред.отч_разрез МО_стац'!B:AA, 7, FALSE)</f>
        <v>#N/A</v>
      </c>
      <c r="AD156" s="127" t="e">
        <f>J156-I156-VLOOKUP(B156, 'Пред.отч_разрез МО_стац'!B:AA, 9, FALSE)</f>
        <v>#N/A</v>
      </c>
      <c r="AE156" s="127" t="e">
        <f>L156-K156-VLOOKUP(B156, 'Пред.отч_разрез МО_стац'!B:AA, 11, FALSE)</f>
        <v>#N/A</v>
      </c>
      <c r="AF156" s="127" t="e">
        <f>N156-M156-VLOOKUP(B156, 'Пред.отч_разрез МО_стац'!B:AA, 13, FALSE)</f>
        <v>#N/A</v>
      </c>
      <c r="AG156" s="127" t="e">
        <f>P156-O156-VLOOKUP(B156, 'Пред.отч_разрез МО_стац'!B:AA, 15, FALSE)</f>
        <v>#N/A</v>
      </c>
      <c r="AH156" s="127" t="e">
        <f>R156-Q156-VLOOKUP(B156, 'Пред.отч_разрез МО_стац'!B:AA, 17, FALSE)</f>
        <v>#N/A</v>
      </c>
      <c r="AI156" s="127" t="e">
        <f>T156-S156-VLOOKUP(B156, 'Пред.отч_разрез МО_стац'!B:AA, 19, FALSE)</f>
        <v>#N/A</v>
      </c>
      <c r="AJ156" s="127" t="e">
        <f>V156-U156-VLOOKUP(B156, 'Пред.отч_разрез МО_стац'!B:AA, 21, FALSE)</f>
        <v>#N/A</v>
      </c>
      <c r="AK156" s="127" t="e">
        <f>X156-W156-VLOOKUP(B156, 'Пред.отч_разрез МО_стац'!B:AA, 23, FALSE)</f>
        <v>#N/A</v>
      </c>
    </row>
    <row r="157" spans="1:37" ht="15" customHeight="1" x14ac:dyDescent="0.25">
      <c r="A157" s="22">
        <v>151</v>
      </c>
      <c r="B157" s="31"/>
      <c r="C157" s="47"/>
      <c r="D157" s="47"/>
      <c r="E157" s="47"/>
      <c r="F157" s="47"/>
      <c r="G157" s="47"/>
      <c r="H157" s="47"/>
      <c r="I157" s="47"/>
      <c r="J157" s="47"/>
      <c r="K157" s="47"/>
      <c r="L157" s="47"/>
      <c r="M157" s="47"/>
      <c r="N157" s="47"/>
      <c r="O157" s="47"/>
      <c r="P157" s="47"/>
      <c r="Q157" s="47"/>
      <c r="R157" s="47"/>
      <c r="S157" s="47"/>
      <c r="T157" s="47"/>
      <c r="U157" s="47"/>
      <c r="V157" s="47"/>
      <c r="W157" s="47"/>
      <c r="X157" s="47"/>
      <c r="Z157" s="80">
        <f t="shared" si="3"/>
        <v>0</v>
      </c>
      <c r="AA157" s="127" t="e">
        <f>D157-C157-VLOOKUP(B157, 'Пред.отч_разрез МО_стац'!B:AA, 3, FALSE)</f>
        <v>#N/A</v>
      </c>
      <c r="AB157" s="127" t="e">
        <f>F157-E157-VLOOKUP(B157, 'Пред.отч_разрез МО_стац'!B:AA, 5, FALSE)</f>
        <v>#N/A</v>
      </c>
      <c r="AC157" s="127" t="e">
        <f>H157-G157-VLOOKUP(B157, 'Пред.отч_разрез МО_стац'!B:AA, 7, FALSE)</f>
        <v>#N/A</v>
      </c>
      <c r="AD157" s="127" t="e">
        <f>J157-I157-VLOOKUP(B157, 'Пред.отч_разрез МО_стац'!B:AA, 9, FALSE)</f>
        <v>#N/A</v>
      </c>
      <c r="AE157" s="127" t="e">
        <f>L157-K157-VLOOKUP(B157, 'Пред.отч_разрез МО_стац'!B:AA, 11, FALSE)</f>
        <v>#N/A</v>
      </c>
      <c r="AF157" s="127" t="e">
        <f>N157-M157-VLOOKUP(B157, 'Пред.отч_разрез МО_стац'!B:AA, 13, FALSE)</f>
        <v>#N/A</v>
      </c>
      <c r="AG157" s="127" t="e">
        <f>P157-O157-VLOOKUP(B157, 'Пред.отч_разрез МО_стац'!B:AA, 15, FALSE)</f>
        <v>#N/A</v>
      </c>
      <c r="AH157" s="127" t="e">
        <f>R157-Q157-VLOOKUP(B157, 'Пред.отч_разрез МО_стац'!B:AA, 17, FALSE)</f>
        <v>#N/A</v>
      </c>
      <c r="AI157" s="127" t="e">
        <f>T157-S157-VLOOKUP(B157, 'Пред.отч_разрез МО_стац'!B:AA, 19, FALSE)</f>
        <v>#N/A</v>
      </c>
      <c r="AJ157" s="127" t="e">
        <f>V157-U157-VLOOKUP(B157, 'Пред.отч_разрез МО_стац'!B:AA, 21, FALSE)</f>
        <v>#N/A</v>
      </c>
      <c r="AK157" s="127" t="e">
        <f>X157-W157-VLOOKUP(B157, 'Пред.отч_разрез МО_стац'!B:AA, 23, FALSE)</f>
        <v>#N/A</v>
      </c>
    </row>
    <row r="158" spans="1:37" ht="15" customHeight="1" x14ac:dyDescent="0.25">
      <c r="A158" s="22">
        <v>152</v>
      </c>
      <c r="B158" s="31"/>
      <c r="C158" s="47"/>
      <c r="D158" s="47"/>
      <c r="E158" s="47"/>
      <c r="F158" s="47"/>
      <c r="G158" s="47"/>
      <c r="H158" s="47"/>
      <c r="I158" s="47"/>
      <c r="J158" s="47"/>
      <c r="K158" s="47"/>
      <c r="L158" s="47"/>
      <c r="M158" s="47"/>
      <c r="N158" s="47"/>
      <c r="O158" s="47"/>
      <c r="P158" s="47"/>
      <c r="Q158" s="47"/>
      <c r="R158" s="47"/>
      <c r="S158" s="47"/>
      <c r="T158" s="47"/>
      <c r="U158" s="47"/>
      <c r="V158" s="47"/>
      <c r="W158" s="47"/>
      <c r="X158" s="47"/>
      <c r="Z158" s="80">
        <f t="shared" si="3"/>
        <v>0</v>
      </c>
      <c r="AA158" s="127" t="e">
        <f>D158-C158-VLOOKUP(B158, 'Пред.отч_разрез МО_стац'!B:AA, 3, FALSE)</f>
        <v>#N/A</v>
      </c>
      <c r="AB158" s="127" t="e">
        <f>F158-E158-VLOOKUP(B158, 'Пред.отч_разрез МО_стац'!B:AA, 5, FALSE)</f>
        <v>#N/A</v>
      </c>
      <c r="AC158" s="127" t="e">
        <f>H158-G158-VLOOKUP(B158, 'Пред.отч_разрез МО_стац'!B:AA, 7, FALSE)</f>
        <v>#N/A</v>
      </c>
      <c r="AD158" s="127" t="e">
        <f>J158-I158-VLOOKUP(B158, 'Пред.отч_разрез МО_стац'!B:AA, 9, FALSE)</f>
        <v>#N/A</v>
      </c>
      <c r="AE158" s="127" t="e">
        <f>L158-K158-VLOOKUP(B158, 'Пред.отч_разрез МО_стац'!B:AA, 11, FALSE)</f>
        <v>#N/A</v>
      </c>
      <c r="AF158" s="127" t="e">
        <f>N158-M158-VLOOKUP(B158, 'Пред.отч_разрез МО_стац'!B:AA, 13, FALSE)</f>
        <v>#N/A</v>
      </c>
      <c r="AG158" s="127" t="e">
        <f>P158-O158-VLOOKUP(B158, 'Пред.отч_разрез МО_стац'!B:AA, 15, FALSE)</f>
        <v>#N/A</v>
      </c>
      <c r="AH158" s="127" t="e">
        <f>R158-Q158-VLOOKUP(B158, 'Пред.отч_разрез МО_стац'!B:AA, 17, FALSE)</f>
        <v>#N/A</v>
      </c>
      <c r="AI158" s="127" t="e">
        <f>T158-S158-VLOOKUP(B158, 'Пред.отч_разрез МО_стац'!B:AA, 19, FALSE)</f>
        <v>#N/A</v>
      </c>
      <c r="AJ158" s="127" t="e">
        <f>V158-U158-VLOOKUP(B158, 'Пред.отч_разрез МО_стац'!B:AA, 21, FALSE)</f>
        <v>#N/A</v>
      </c>
      <c r="AK158" s="127" t="e">
        <f>X158-W158-VLOOKUP(B158, 'Пред.отч_разрез МО_стац'!B:AA, 23, FALSE)</f>
        <v>#N/A</v>
      </c>
    </row>
    <row r="159" spans="1:37" ht="15" customHeight="1" x14ac:dyDescent="0.25">
      <c r="A159" s="22">
        <v>153</v>
      </c>
      <c r="B159" s="31"/>
      <c r="C159" s="47"/>
      <c r="D159" s="47"/>
      <c r="E159" s="47"/>
      <c r="F159" s="47"/>
      <c r="G159" s="47"/>
      <c r="H159" s="47"/>
      <c r="I159" s="47"/>
      <c r="J159" s="47"/>
      <c r="K159" s="47"/>
      <c r="L159" s="47"/>
      <c r="M159" s="47"/>
      <c r="N159" s="47"/>
      <c r="O159" s="47"/>
      <c r="P159" s="47"/>
      <c r="Q159" s="47"/>
      <c r="R159" s="47"/>
      <c r="S159" s="47"/>
      <c r="T159" s="47"/>
      <c r="U159" s="47"/>
      <c r="V159" s="47"/>
      <c r="W159" s="47"/>
      <c r="X159" s="47"/>
      <c r="Z159" s="80">
        <f t="shared" si="3"/>
        <v>0</v>
      </c>
      <c r="AA159" s="127" t="e">
        <f>D159-C159-VLOOKUP(B159, 'Пред.отч_разрез МО_стац'!B:AA, 3, FALSE)</f>
        <v>#N/A</v>
      </c>
      <c r="AB159" s="127" t="e">
        <f>F159-E159-VLOOKUP(B159, 'Пред.отч_разрез МО_стац'!B:AA, 5, FALSE)</f>
        <v>#N/A</v>
      </c>
      <c r="AC159" s="127" t="e">
        <f>H159-G159-VLOOKUP(B159, 'Пред.отч_разрез МО_стац'!B:AA, 7, FALSE)</f>
        <v>#N/A</v>
      </c>
      <c r="AD159" s="127" t="e">
        <f>J159-I159-VLOOKUP(B159, 'Пред.отч_разрез МО_стац'!B:AA, 9, FALSE)</f>
        <v>#N/A</v>
      </c>
      <c r="AE159" s="127" t="e">
        <f>L159-K159-VLOOKUP(B159, 'Пред.отч_разрез МО_стац'!B:AA, 11, FALSE)</f>
        <v>#N/A</v>
      </c>
      <c r="AF159" s="127" t="e">
        <f>N159-M159-VLOOKUP(B159, 'Пред.отч_разрез МО_стац'!B:AA, 13, FALSE)</f>
        <v>#N/A</v>
      </c>
      <c r="AG159" s="127" t="e">
        <f>P159-O159-VLOOKUP(B159, 'Пред.отч_разрез МО_стац'!B:AA, 15, FALSE)</f>
        <v>#N/A</v>
      </c>
      <c r="AH159" s="127" t="e">
        <f>R159-Q159-VLOOKUP(B159, 'Пред.отч_разрез МО_стац'!B:AA, 17, FALSE)</f>
        <v>#N/A</v>
      </c>
      <c r="AI159" s="127" t="e">
        <f>T159-S159-VLOOKUP(B159, 'Пред.отч_разрез МО_стац'!B:AA, 19, FALSE)</f>
        <v>#N/A</v>
      </c>
      <c r="AJ159" s="127" t="e">
        <f>V159-U159-VLOOKUP(B159, 'Пред.отч_разрез МО_стац'!B:AA, 21, FALSE)</f>
        <v>#N/A</v>
      </c>
      <c r="AK159" s="127" t="e">
        <f>X159-W159-VLOOKUP(B159, 'Пред.отч_разрез МО_стац'!B:AA, 23, FALSE)</f>
        <v>#N/A</v>
      </c>
    </row>
    <row r="160" spans="1:37" ht="15" customHeight="1" x14ac:dyDescent="0.25">
      <c r="A160" s="22">
        <v>154</v>
      </c>
      <c r="B160" s="31"/>
      <c r="C160" s="47"/>
      <c r="D160" s="47"/>
      <c r="E160" s="47"/>
      <c r="F160" s="47"/>
      <c r="G160" s="47"/>
      <c r="H160" s="47"/>
      <c r="I160" s="47"/>
      <c r="J160" s="47"/>
      <c r="K160" s="47"/>
      <c r="L160" s="47"/>
      <c r="M160" s="47"/>
      <c r="N160" s="47"/>
      <c r="O160" s="47"/>
      <c r="P160" s="47"/>
      <c r="Q160" s="47"/>
      <c r="R160" s="47"/>
      <c r="S160" s="47"/>
      <c r="T160" s="47"/>
      <c r="U160" s="47"/>
      <c r="V160" s="47"/>
      <c r="W160" s="47"/>
      <c r="X160" s="47"/>
      <c r="Z160" s="80">
        <f t="shared" si="3"/>
        <v>0</v>
      </c>
      <c r="AA160" s="127" t="e">
        <f>D160-C160-VLOOKUP(B160, 'Пред.отч_разрез МО_стац'!B:AA, 3, FALSE)</f>
        <v>#N/A</v>
      </c>
      <c r="AB160" s="127" t="e">
        <f>F160-E160-VLOOKUP(B160, 'Пред.отч_разрез МО_стац'!B:AA, 5, FALSE)</f>
        <v>#N/A</v>
      </c>
      <c r="AC160" s="127" t="e">
        <f>H160-G160-VLOOKUP(B160, 'Пред.отч_разрез МО_стац'!B:AA, 7, FALSE)</f>
        <v>#N/A</v>
      </c>
      <c r="AD160" s="127" t="e">
        <f>J160-I160-VLOOKUP(B160, 'Пред.отч_разрез МО_стац'!B:AA, 9, FALSE)</f>
        <v>#N/A</v>
      </c>
      <c r="AE160" s="127" t="e">
        <f>L160-K160-VLOOKUP(B160, 'Пред.отч_разрез МО_стац'!B:AA, 11, FALSE)</f>
        <v>#N/A</v>
      </c>
      <c r="AF160" s="127" t="e">
        <f>N160-M160-VLOOKUP(B160, 'Пред.отч_разрез МО_стац'!B:AA, 13, FALSE)</f>
        <v>#N/A</v>
      </c>
      <c r="AG160" s="127" t="e">
        <f>P160-O160-VLOOKUP(B160, 'Пред.отч_разрез МО_стац'!B:AA, 15, FALSE)</f>
        <v>#N/A</v>
      </c>
      <c r="AH160" s="127" t="e">
        <f>R160-Q160-VLOOKUP(B160, 'Пред.отч_разрез МО_стац'!B:AA, 17, FALSE)</f>
        <v>#N/A</v>
      </c>
      <c r="AI160" s="127" t="e">
        <f>T160-S160-VLOOKUP(B160, 'Пред.отч_разрез МО_стац'!B:AA, 19, FALSE)</f>
        <v>#N/A</v>
      </c>
      <c r="AJ160" s="127" t="e">
        <f>V160-U160-VLOOKUP(B160, 'Пред.отч_разрез МО_стац'!B:AA, 21, FALSE)</f>
        <v>#N/A</v>
      </c>
      <c r="AK160" s="127" t="e">
        <f>X160-W160-VLOOKUP(B160, 'Пред.отч_разрез МО_стац'!B:AA, 23, FALSE)</f>
        <v>#N/A</v>
      </c>
    </row>
    <row r="161" spans="1:37" ht="15" customHeight="1" x14ac:dyDescent="0.25">
      <c r="A161" s="22">
        <v>155</v>
      </c>
      <c r="B161" s="31"/>
      <c r="C161" s="47"/>
      <c r="D161" s="47"/>
      <c r="E161" s="47"/>
      <c r="F161" s="47"/>
      <c r="G161" s="47"/>
      <c r="H161" s="47"/>
      <c r="I161" s="47"/>
      <c r="J161" s="47"/>
      <c r="K161" s="47"/>
      <c r="L161" s="47"/>
      <c r="M161" s="47"/>
      <c r="N161" s="47"/>
      <c r="O161" s="47"/>
      <c r="P161" s="47"/>
      <c r="Q161" s="47"/>
      <c r="R161" s="47"/>
      <c r="S161" s="47"/>
      <c r="T161" s="47"/>
      <c r="U161" s="47"/>
      <c r="V161" s="47"/>
      <c r="W161" s="47"/>
      <c r="X161" s="47"/>
      <c r="Z161" s="80">
        <f t="shared" si="3"/>
        <v>0</v>
      </c>
      <c r="AA161" s="127" t="e">
        <f>D161-C161-VLOOKUP(B161, 'Пред.отч_разрез МО_стац'!B:AA, 3, FALSE)</f>
        <v>#N/A</v>
      </c>
      <c r="AB161" s="127" t="e">
        <f>F161-E161-VLOOKUP(B161, 'Пред.отч_разрез МО_стац'!B:AA, 5, FALSE)</f>
        <v>#N/A</v>
      </c>
      <c r="AC161" s="127" t="e">
        <f>H161-G161-VLOOKUP(B161, 'Пред.отч_разрез МО_стац'!B:AA, 7, FALSE)</f>
        <v>#N/A</v>
      </c>
      <c r="AD161" s="127" t="e">
        <f>J161-I161-VLOOKUP(B161, 'Пред.отч_разрез МО_стац'!B:AA, 9, FALSE)</f>
        <v>#N/A</v>
      </c>
      <c r="AE161" s="127" t="e">
        <f>L161-K161-VLOOKUP(B161, 'Пред.отч_разрез МО_стац'!B:AA, 11, FALSE)</f>
        <v>#N/A</v>
      </c>
      <c r="AF161" s="127" t="e">
        <f>N161-M161-VLOOKUP(B161, 'Пред.отч_разрез МО_стац'!B:AA, 13, FALSE)</f>
        <v>#N/A</v>
      </c>
      <c r="AG161" s="127" t="e">
        <f>P161-O161-VLOOKUP(B161, 'Пред.отч_разрез МО_стац'!B:AA, 15, FALSE)</f>
        <v>#N/A</v>
      </c>
      <c r="AH161" s="127" t="e">
        <f>R161-Q161-VLOOKUP(B161, 'Пред.отч_разрез МО_стац'!B:AA, 17, FALSE)</f>
        <v>#N/A</v>
      </c>
      <c r="AI161" s="127" t="e">
        <f>T161-S161-VLOOKUP(B161, 'Пред.отч_разрез МО_стац'!B:AA, 19, FALSE)</f>
        <v>#N/A</v>
      </c>
      <c r="AJ161" s="127" t="e">
        <f>V161-U161-VLOOKUP(B161, 'Пред.отч_разрез МО_стац'!B:AA, 21, FALSE)</f>
        <v>#N/A</v>
      </c>
      <c r="AK161" s="127" t="e">
        <f>X161-W161-VLOOKUP(B161, 'Пред.отч_разрез МО_стац'!B:AA, 23, FALSE)</f>
        <v>#N/A</v>
      </c>
    </row>
    <row r="162" spans="1:37" ht="15" customHeight="1" x14ac:dyDescent="0.25">
      <c r="A162" s="22">
        <v>156</v>
      </c>
      <c r="B162" s="31"/>
      <c r="C162" s="47"/>
      <c r="D162" s="47"/>
      <c r="E162" s="47"/>
      <c r="F162" s="47"/>
      <c r="G162" s="47"/>
      <c r="H162" s="47"/>
      <c r="I162" s="47"/>
      <c r="J162" s="47"/>
      <c r="K162" s="47"/>
      <c r="L162" s="47"/>
      <c r="M162" s="47"/>
      <c r="N162" s="47"/>
      <c r="O162" s="47"/>
      <c r="P162" s="47"/>
      <c r="Q162" s="47"/>
      <c r="R162" s="47"/>
      <c r="S162" s="47"/>
      <c r="T162" s="47"/>
      <c r="U162" s="47"/>
      <c r="V162" s="47"/>
      <c r="W162" s="47"/>
      <c r="X162" s="47"/>
      <c r="Z162" s="80">
        <f t="shared" si="3"/>
        <v>0</v>
      </c>
      <c r="AA162" s="127" t="e">
        <f>D162-C162-VLOOKUP(B162, 'Пред.отч_разрез МО_стац'!B:AA, 3, FALSE)</f>
        <v>#N/A</v>
      </c>
      <c r="AB162" s="127" t="e">
        <f>F162-E162-VLOOKUP(B162, 'Пред.отч_разрез МО_стац'!B:AA, 5, FALSE)</f>
        <v>#N/A</v>
      </c>
      <c r="AC162" s="127" t="e">
        <f>H162-G162-VLOOKUP(B162, 'Пред.отч_разрез МО_стац'!B:AA, 7, FALSE)</f>
        <v>#N/A</v>
      </c>
      <c r="AD162" s="127" t="e">
        <f>J162-I162-VLOOKUP(B162, 'Пред.отч_разрез МО_стац'!B:AA, 9, FALSE)</f>
        <v>#N/A</v>
      </c>
      <c r="AE162" s="127" t="e">
        <f>L162-K162-VLOOKUP(B162, 'Пред.отч_разрез МО_стац'!B:AA, 11, FALSE)</f>
        <v>#N/A</v>
      </c>
      <c r="AF162" s="127" t="e">
        <f>N162-M162-VLOOKUP(B162, 'Пред.отч_разрез МО_стац'!B:AA, 13, FALSE)</f>
        <v>#N/A</v>
      </c>
      <c r="AG162" s="127" t="e">
        <f>P162-O162-VLOOKUP(B162, 'Пред.отч_разрез МО_стац'!B:AA, 15, FALSE)</f>
        <v>#N/A</v>
      </c>
      <c r="AH162" s="127" t="e">
        <f>R162-Q162-VLOOKUP(B162, 'Пред.отч_разрез МО_стац'!B:AA, 17, FALSE)</f>
        <v>#N/A</v>
      </c>
      <c r="AI162" s="127" t="e">
        <f>T162-S162-VLOOKUP(B162, 'Пред.отч_разрез МО_стац'!B:AA, 19, FALSE)</f>
        <v>#N/A</v>
      </c>
      <c r="AJ162" s="127" t="e">
        <f>V162-U162-VLOOKUP(B162, 'Пред.отч_разрез МО_стац'!B:AA, 21, FALSE)</f>
        <v>#N/A</v>
      </c>
      <c r="AK162" s="127" t="e">
        <f>X162-W162-VLOOKUP(B162, 'Пред.отч_разрез МО_стац'!B:AA, 23, FALSE)</f>
        <v>#N/A</v>
      </c>
    </row>
    <row r="163" spans="1:37" ht="15" customHeight="1" x14ac:dyDescent="0.25">
      <c r="A163" s="22">
        <v>157</v>
      </c>
      <c r="B163" s="31"/>
      <c r="C163" s="47"/>
      <c r="D163" s="47"/>
      <c r="E163" s="47"/>
      <c r="F163" s="47"/>
      <c r="G163" s="47"/>
      <c r="H163" s="47"/>
      <c r="I163" s="47"/>
      <c r="J163" s="47"/>
      <c r="K163" s="47"/>
      <c r="L163" s="47"/>
      <c r="M163" s="47"/>
      <c r="N163" s="47"/>
      <c r="O163" s="47"/>
      <c r="P163" s="47"/>
      <c r="Q163" s="47"/>
      <c r="R163" s="47"/>
      <c r="S163" s="47"/>
      <c r="T163" s="47"/>
      <c r="U163" s="47"/>
      <c r="V163" s="47"/>
      <c r="W163" s="47"/>
      <c r="X163" s="47"/>
      <c r="Z163" s="80">
        <f t="shared" si="3"/>
        <v>0</v>
      </c>
      <c r="AA163" s="127" t="e">
        <f>D163-C163-VLOOKUP(B163, 'Пред.отч_разрез МО_стац'!B:AA, 3, FALSE)</f>
        <v>#N/A</v>
      </c>
      <c r="AB163" s="127" t="e">
        <f>F163-E163-VLOOKUP(B163, 'Пред.отч_разрез МО_стац'!B:AA, 5, FALSE)</f>
        <v>#N/A</v>
      </c>
      <c r="AC163" s="127" t="e">
        <f>H163-G163-VLOOKUP(B163, 'Пред.отч_разрез МО_стац'!B:AA, 7, FALSE)</f>
        <v>#N/A</v>
      </c>
      <c r="AD163" s="127" t="e">
        <f>J163-I163-VLOOKUP(B163, 'Пред.отч_разрез МО_стац'!B:AA, 9, FALSE)</f>
        <v>#N/A</v>
      </c>
      <c r="AE163" s="127" t="e">
        <f>L163-K163-VLOOKUP(B163, 'Пред.отч_разрез МО_стац'!B:AA, 11, FALSE)</f>
        <v>#N/A</v>
      </c>
      <c r="AF163" s="127" t="e">
        <f>N163-M163-VLOOKUP(B163, 'Пред.отч_разрез МО_стац'!B:AA, 13, FALSE)</f>
        <v>#N/A</v>
      </c>
      <c r="AG163" s="127" t="e">
        <f>P163-O163-VLOOKUP(B163, 'Пред.отч_разрез МО_стац'!B:AA, 15, FALSE)</f>
        <v>#N/A</v>
      </c>
      <c r="AH163" s="127" t="e">
        <f>R163-Q163-VLOOKUP(B163, 'Пред.отч_разрез МО_стац'!B:AA, 17, FALSE)</f>
        <v>#N/A</v>
      </c>
      <c r="AI163" s="127" t="e">
        <f>T163-S163-VLOOKUP(B163, 'Пред.отч_разрез МО_стац'!B:AA, 19, FALSE)</f>
        <v>#N/A</v>
      </c>
      <c r="AJ163" s="127" t="e">
        <f>V163-U163-VLOOKUP(B163, 'Пред.отч_разрез МО_стац'!B:AA, 21, FALSE)</f>
        <v>#N/A</v>
      </c>
      <c r="AK163" s="127" t="e">
        <f>X163-W163-VLOOKUP(B163, 'Пред.отч_разрез МО_стац'!B:AA, 23, FALSE)</f>
        <v>#N/A</v>
      </c>
    </row>
    <row r="164" spans="1:37" ht="15" customHeight="1" x14ac:dyDescent="0.25">
      <c r="A164" s="22">
        <v>158</v>
      </c>
      <c r="B164" s="31"/>
      <c r="C164" s="47"/>
      <c r="D164" s="47"/>
      <c r="E164" s="47"/>
      <c r="F164" s="47"/>
      <c r="G164" s="47"/>
      <c r="H164" s="47"/>
      <c r="I164" s="47"/>
      <c r="J164" s="47"/>
      <c r="K164" s="47"/>
      <c r="L164" s="47"/>
      <c r="M164" s="47"/>
      <c r="N164" s="47"/>
      <c r="O164" s="47"/>
      <c r="P164" s="47"/>
      <c r="Q164" s="47"/>
      <c r="R164" s="47"/>
      <c r="S164" s="47"/>
      <c r="T164" s="47"/>
      <c r="U164" s="47"/>
      <c r="V164" s="47"/>
      <c r="W164" s="47"/>
      <c r="X164" s="47"/>
      <c r="Z164" s="80">
        <f t="shared" si="3"/>
        <v>0</v>
      </c>
      <c r="AA164" s="127" t="e">
        <f>D164-C164-VLOOKUP(B164, 'Пред.отч_разрез МО_стац'!B:AA, 3, FALSE)</f>
        <v>#N/A</v>
      </c>
      <c r="AB164" s="127" t="e">
        <f>F164-E164-VLOOKUP(B164, 'Пред.отч_разрез МО_стац'!B:AA, 5, FALSE)</f>
        <v>#N/A</v>
      </c>
      <c r="AC164" s="127" t="e">
        <f>H164-G164-VLOOKUP(B164, 'Пред.отч_разрез МО_стац'!B:AA, 7, FALSE)</f>
        <v>#N/A</v>
      </c>
      <c r="AD164" s="127" t="e">
        <f>J164-I164-VLOOKUP(B164, 'Пред.отч_разрез МО_стац'!B:AA, 9, FALSE)</f>
        <v>#N/A</v>
      </c>
      <c r="AE164" s="127" t="e">
        <f>L164-K164-VLOOKUP(B164, 'Пред.отч_разрез МО_стац'!B:AA, 11, FALSE)</f>
        <v>#N/A</v>
      </c>
      <c r="AF164" s="127" t="e">
        <f>N164-M164-VLOOKUP(B164, 'Пред.отч_разрез МО_стац'!B:AA, 13, FALSE)</f>
        <v>#N/A</v>
      </c>
      <c r="AG164" s="127" t="e">
        <f>P164-O164-VLOOKUP(B164, 'Пред.отч_разрез МО_стац'!B:AA, 15, FALSE)</f>
        <v>#N/A</v>
      </c>
      <c r="AH164" s="127" t="e">
        <f>R164-Q164-VLOOKUP(B164, 'Пред.отч_разрез МО_стац'!B:AA, 17, FALSE)</f>
        <v>#N/A</v>
      </c>
      <c r="AI164" s="127" t="e">
        <f>T164-S164-VLOOKUP(B164, 'Пред.отч_разрез МО_стац'!B:AA, 19, FALSE)</f>
        <v>#N/A</v>
      </c>
      <c r="AJ164" s="127" t="e">
        <f>V164-U164-VLOOKUP(B164, 'Пред.отч_разрез МО_стац'!B:AA, 21, FALSE)</f>
        <v>#N/A</v>
      </c>
      <c r="AK164" s="127" t="e">
        <f>X164-W164-VLOOKUP(B164, 'Пред.отч_разрез МО_стац'!B:AA, 23, FALSE)</f>
        <v>#N/A</v>
      </c>
    </row>
    <row r="165" spans="1:37" ht="15" customHeight="1" x14ac:dyDescent="0.25">
      <c r="A165" s="22">
        <v>159</v>
      </c>
      <c r="B165" s="31"/>
      <c r="C165" s="47"/>
      <c r="D165" s="47"/>
      <c r="E165" s="47"/>
      <c r="F165" s="47"/>
      <c r="G165" s="47"/>
      <c r="H165" s="47"/>
      <c r="I165" s="47"/>
      <c r="J165" s="47"/>
      <c r="K165" s="47"/>
      <c r="L165" s="47"/>
      <c r="M165" s="47"/>
      <c r="N165" s="47"/>
      <c r="O165" s="47"/>
      <c r="P165" s="47"/>
      <c r="Q165" s="47"/>
      <c r="R165" s="47"/>
      <c r="S165" s="47"/>
      <c r="T165" s="47"/>
      <c r="U165" s="47"/>
      <c r="V165" s="47"/>
      <c r="W165" s="47"/>
      <c r="X165" s="47"/>
      <c r="Z165" s="80">
        <f t="shared" si="3"/>
        <v>0</v>
      </c>
      <c r="AA165" s="127" t="e">
        <f>D165-C165-VLOOKUP(B165, 'Пред.отч_разрез МО_стац'!B:AA, 3, FALSE)</f>
        <v>#N/A</v>
      </c>
      <c r="AB165" s="127" t="e">
        <f>F165-E165-VLOOKUP(B165, 'Пред.отч_разрез МО_стац'!B:AA, 5, FALSE)</f>
        <v>#N/A</v>
      </c>
      <c r="AC165" s="127" t="e">
        <f>H165-G165-VLOOKUP(B165, 'Пред.отч_разрез МО_стац'!B:AA, 7, FALSE)</f>
        <v>#N/A</v>
      </c>
      <c r="AD165" s="127" t="e">
        <f>J165-I165-VLOOKUP(B165, 'Пред.отч_разрез МО_стац'!B:AA, 9, FALSE)</f>
        <v>#N/A</v>
      </c>
      <c r="AE165" s="127" t="e">
        <f>L165-K165-VLOOKUP(B165, 'Пред.отч_разрез МО_стац'!B:AA, 11, FALSE)</f>
        <v>#N/A</v>
      </c>
      <c r="AF165" s="127" t="e">
        <f>N165-M165-VLOOKUP(B165, 'Пред.отч_разрез МО_стац'!B:AA, 13, FALSE)</f>
        <v>#N/A</v>
      </c>
      <c r="AG165" s="127" t="e">
        <f>P165-O165-VLOOKUP(B165, 'Пред.отч_разрез МО_стац'!B:AA, 15, FALSE)</f>
        <v>#N/A</v>
      </c>
      <c r="AH165" s="127" t="e">
        <f>R165-Q165-VLOOKUP(B165, 'Пред.отч_разрез МО_стац'!B:AA, 17, FALSE)</f>
        <v>#N/A</v>
      </c>
      <c r="AI165" s="127" t="e">
        <f>T165-S165-VLOOKUP(B165, 'Пред.отч_разрез МО_стац'!B:AA, 19, FALSE)</f>
        <v>#N/A</v>
      </c>
      <c r="AJ165" s="127" t="e">
        <f>V165-U165-VLOOKUP(B165, 'Пред.отч_разрез МО_стац'!B:AA, 21, FALSE)</f>
        <v>#N/A</v>
      </c>
      <c r="AK165" s="127" t="e">
        <f>X165-W165-VLOOKUP(B165, 'Пред.отч_разрез МО_стац'!B:AA, 23, FALSE)</f>
        <v>#N/A</v>
      </c>
    </row>
    <row r="166" spans="1:37" ht="15" customHeight="1" x14ac:dyDescent="0.25">
      <c r="A166" s="22">
        <v>160</v>
      </c>
      <c r="B166" s="31"/>
      <c r="C166" s="47"/>
      <c r="D166" s="47"/>
      <c r="E166" s="47"/>
      <c r="F166" s="47"/>
      <c r="G166" s="47"/>
      <c r="H166" s="47"/>
      <c r="I166" s="47"/>
      <c r="J166" s="47"/>
      <c r="K166" s="47"/>
      <c r="L166" s="47"/>
      <c r="M166" s="47"/>
      <c r="N166" s="47"/>
      <c r="O166" s="47"/>
      <c r="P166" s="47"/>
      <c r="Q166" s="47"/>
      <c r="R166" s="47"/>
      <c r="S166" s="47"/>
      <c r="T166" s="47"/>
      <c r="U166" s="47"/>
      <c r="V166" s="47"/>
      <c r="W166" s="47"/>
      <c r="X166" s="47"/>
      <c r="Z166" s="80">
        <f t="shared" si="3"/>
        <v>0</v>
      </c>
      <c r="AA166" s="127" t="e">
        <f>D166-C166-VLOOKUP(B166, 'Пред.отч_разрез МО_стац'!B:AA, 3, FALSE)</f>
        <v>#N/A</v>
      </c>
      <c r="AB166" s="127" t="e">
        <f>F166-E166-VLOOKUP(B166, 'Пред.отч_разрез МО_стац'!B:AA, 5, FALSE)</f>
        <v>#N/A</v>
      </c>
      <c r="AC166" s="127" t="e">
        <f>H166-G166-VLOOKUP(B166, 'Пред.отч_разрез МО_стац'!B:AA, 7, FALSE)</f>
        <v>#N/A</v>
      </c>
      <c r="AD166" s="127" t="e">
        <f>J166-I166-VLOOKUP(B166, 'Пред.отч_разрез МО_стац'!B:AA, 9, FALSE)</f>
        <v>#N/A</v>
      </c>
      <c r="AE166" s="127" t="e">
        <f>L166-K166-VLOOKUP(B166, 'Пред.отч_разрез МО_стац'!B:AA, 11, FALSE)</f>
        <v>#N/A</v>
      </c>
      <c r="AF166" s="127" t="e">
        <f>N166-M166-VLOOKUP(B166, 'Пред.отч_разрез МО_стац'!B:AA, 13, FALSE)</f>
        <v>#N/A</v>
      </c>
      <c r="AG166" s="127" t="e">
        <f>P166-O166-VLOOKUP(B166, 'Пред.отч_разрез МО_стац'!B:AA, 15, FALSE)</f>
        <v>#N/A</v>
      </c>
      <c r="AH166" s="127" t="e">
        <f>R166-Q166-VLOOKUP(B166, 'Пред.отч_разрез МО_стац'!B:AA, 17, FALSE)</f>
        <v>#N/A</v>
      </c>
      <c r="AI166" s="127" t="e">
        <f>T166-S166-VLOOKUP(B166, 'Пред.отч_разрез МО_стац'!B:AA, 19, FALSE)</f>
        <v>#N/A</v>
      </c>
      <c r="AJ166" s="127" t="e">
        <f>V166-U166-VLOOKUP(B166, 'Пред.отч_разрез МО_стац'!B:AA, 21, FALSE)</f>
        <v>#N/A</v>
      </c>
      <c r="AK166" s="127" t="e">
        <f>X166-W166-VLOOKUP(B166, 'Пред.отч_разрез МО_стац'!B:AA, 23, FALSE)</f>
        <v>#N/A</v>
      </c>
    </row>
    <row r="167" spans="1:37" ht="15" customHeight="1" x14ac:dyDescent="0.25">
      <c r="A167" s="22">
        <v>161</v>
      </c>
      <c r="B167" s="31"/>
      <c r="C167" s="47"/>
      <c r="D167" s="47"/>
      <c r="E167" s="47"/>
      <c r="F167" s="47"/>
      <c r="G167" s="47"/>
      <c r="H167" s="47"/>
      <c r="I167" s="47"/>
      <c r="J167" s="47"/>
      <c r="K167" s="47"/>
      <c r="L167" s="47"/>
      <c r="M167" s="47"/>
      <c r="N167" s="47"/>
      <c r="O167" s="47"/>
      <c r="P167" s="47"/>
      <c r="Q167" s="47"/>
      <c r="R167" s="47"/>
      <c r="S167" s="47"/>
      <c r="T167" s="47"/>
      <c r="U167" s="47"/>
      <c r="V167" s="47"/>
      <c r="W167" s="47"/>
      <c r="X167" s="47"/>
      <c r="Z167" s="80">
        <f t="shared" si="3"/>
        <v>0</v>
      </c>
      <c r="AA167" s="127" t="e">
        <f>D167-C167-VLOOKUP(B167, 'Пред.отч_разрез МО_стац'!B:AA, 3, FALSE)</f>
        <v>#N/A</v>
      </c>
      <c r="AB167" s="127" t="e">
        <f>F167-E167-VLOOKUP(B167, 'Пред.отч_разрез МО_стац'!B:AA, 5, FALSE)</f>
        <v>#N/A</v>
      </c>
      <c r="AC167" s="127" t="e">
        <f>H167-G167-VLOOKUP(B167, 'Пред.отч_разрез МО_стац'!B:AA, 7, FALSE)</f>
        <v>#N/A</v>
      </c>
      <c r="AD167" s="127" t="e">
        <f>J167-I167-VLOOKUP(B167, 'Пред.отч_разрез МО_стац'!B:AA, 9, FALSE)</f>
        <v>#N/A</v>
      </c>
      <c r="AE167" s="127" t="e">
        <f>L167-K167-VLOOKUP(B167, 'Пред.отч_разрез МО_стац'!B:AA, 11, FALSE)</f>
        <v>#N/A</v>
      </c>
      <c r="AF167" s="127" t="e">
        <f>N167-M167-VLOOKUP(B167, 'Пред.отч_разрез МО_стац'!B:AA, 13, FALSE)</f>
        <v>#N/A</v>
      </c>
      <c r="AG167" s="127" t="e">
        <f>P167-O167-VLOOKUP(B167, 'Пред.отч_разрез МО_стац'!B:AA, 15, FALSE)</f>
        <v>#N/A</v>
      </c>
      <c r="AH167" s="127" t="e">
        <f>R167-Q167-VLOOKUP(B167, 'Пред.отч_разрез МО_стац'!B:AA, 17, FALSE)</f>
        <v>#N/A</v>
      </c>
      <c r="AI167" s="127" t="e">
        <f>T167-S167-VLOOKUP(B167, 'Пред.отч_разрез МО_стац'!B:AA, 19, FALSE)</f>
        <v>#N/A</v>
      </c>
      <c r="AJ167" s="127" t="e">
        <f>V167-U167-VLOOKUP(B167, 'Пред.отч_разрез МО_стац'!B:AA, 21, FALSE)</f>
        <v>#N/A</v>
      </c>
      <c r="AK167" s="127" t="e">
        <f>X167-W167-VLOOKUP(B167, 'Пред.отч_разрез МО_стац'!B:AA, 23, FALSE)</f>
        <v>#N/A</v>
      </c>
    </row>
    <row r="168" spans="1:37" ht="15" customHeight="1" x14ac:dyDescent="0.25">
      <c r="A168" s="22">
        <v>162</v>
      </c>
      <c r="B168" s="31"/>
      <c r="C168" s="47"/>
      <c r="D168" s="47"/>
      <c r="E168" s="47"/>
      <c r="F168" s="47"/>
      <c r="G168" s="47"/>
      <c r="H168" s="47"/>
      <c r="I168" s="47"/>
      <c r="J168" s="47"/>
      <c r="K168" s="47"/>
      <c r="L168" s="47"/>
      <c r="M168" s="47"/>
      <c r="N168" s="47"/>
      <c r="O168" s="47"/>
      <c r="P168" s="47"/>
      <c r="Q168" s="47"/>
      <c r="R168" s="47"/>
      <c r="S168" s="47"/>
      <c r="T168" s="47"/>
      <c r="U168" s="47"/>
      <c r="V168" s="47"/>
      <c r="W168" s="47"/>
      <c r="X168" s="47"/>
      <c r="Z168" s="80">
        <f t="shared" si="3"/>
        <v>0</v>
      </c>
      <c r="AA168" s="127" t="e">
        <f>D168-C168-VLOOKUP(B168, 'Пред.отч_разрез МО_стац'!B:AA, 3, FALSE)</f>
        <v>#N/A</v>
      </c>
      <c r="AB168" s="127" t="e">
        <f>F168-E168-VLOOKUP(B168, 'Пред.отч_разрез МО_стац'!B:AA, 5, FALSE)</f>
        <v>#N/A</v>
      </c>
      <c r="AC168" s="127" t="e">
        <f>H168-G168-VLOOKUP(B168, 'Пред.отч_разрез МО_стац'!B:AA, 7, FALSE)</f>
        <v>#N/A</v>
      </c>
      <c r="AD168" s="127" t="e">
        <f>J168-I168-VLOOKUP(B168, 'Пред.отч_разрез МО_стац'!B:AA, 9, FALSE)</f>
        <v>#N/A</v>
      </c>
      <c r="AE168" s="127" t="e">
        <f>L168-K168-VLOOKUP(B168, 'Пред.отч_разрез МО_стац'!B:AA, 11, FALSE)</f>
        <v>#N/A</v>
      </c>
      <c r="AF168" s="127" t="e">
        <f>N168-M168-VLOOKUP(B168, 'Пред.отч_разрез МО_стац'!B:AA, 13, FALSE)</f>
        <v>#N/A</v>
      </c>
      <c r="AG168" s="127" t="e">
        <f>P168-O168-VLOOKUP(B168, 'Пред.отч_разрез МО_стац'!B:AA, 15, FALSE)</f>
        <v>#N/A</v>
      </c>
      <c r="AH168" s="127" t="e">
        <f>R168-Q168-VLOOKUP(B168, 'Пред.отч_разрез МО_стац'!B:AA, 17, FALSE)</f>
        <v>#N/A</v>
      </c>
      <c r="AI168" s="127" t="e">
        <f>T168-S168-VLOOKUP(B168, 'Пред.отч_разрез МО_стац'!B:AA, 19, FALSE)</f>
        <v>#N/A</v>
      </c>
      <c r="AJ168" s="127" t="e">
        <f>V168-U168-VLOOKUP(B168, 'Пред.отч_разрез МО_стац'!B:AA, 21, FALSE)</f>
        <v>#N/A</v>
      </c>
      <c r="AK168" s="127" t="e">
        <f>X168-W168-VLOOKUP(B168, 'Пред.отч_разрез МО_стац'!B:AA, 23, FALSE)</f>
        <v>#N/A</v>
      </c>
    </row>
    <row r="169" spans="1:37" ht="15" customHeight="1" x14ac:dyDescent="0.25">
      <c r="A169" s="22">
        <v>163</v>
      </c>
      <c r="B169" s="31"/>
      <c r="C169" s="47"/>
      <c r="D169" s="47"/>
      <c r="E169" s="47"/>
      <c r="F169" s="47"/>
      <c r="G169" s="47"/>
      <c r="H169" s="47"/>
      <c r="I169" s="47"/>
      <c r="J169" s="47"/>
      <c r="K169" s="47"/>
      <c r="L169" s="47"/>
      <c r="M169" s="47"/>
      <c r="N169" s="47"/>
      <c r="O169" s="47"/>
      <c r="P169" s="47"/>
      <c r="Q169" s="47"/>
      <c r="R169" s="47"/>
      <c r="S169" s="47"/>
      <c r="T169" s="47"/>
      <c r="U169" s="47"/>
      <c r="V169" s="47"/>
      <c r="W169" s="47"/>
      <c r="X169" s="47"/>
      <c r="Z169" s="80">
        <f t="shared" si="3"/>
        <v>0</v>
      </c>
      <c r="AA169" s="127" t="e">
        <f>D169-C169-VLOOKUP(B169, 'Пред.отч_разрез МО_стац'!B:AA, 3, FALSE)</f>
        <v>#N/A</v>
      </c>
      <c r="AB169" s="127" t="e">
        <f>F169-E169-VLOOKUP(B169, 'Пред.отч_разрез МО_стац'!B:AA, 5, FALSE)</f>
        <v>#N/A</v>
      </c>
      <c r="AC169" s="127" t="e">
        <f>H169-G169-VLOOKUP(B169, 'Пред.отч_разрез МО_стац'!B:AA, 7, FALSE)</f>
        <v>#N/A</v>
      </c>
      <c r="AD169" s="127" t="e">
        <f>J169-I169-VLOOKUP(B169, 'Пред.отч_разрез МО_стац'!B:AA, 9, FALSE)</f>
        <v>#N/A</v>
      </c>
      <c r="AE169" s="127" t="e">
        <f>L169-K169-VLOOKUP(B169, 'Пред.отч_разрез МО_стац'!B:AA, 11, FALSE)</f>
        <v>#N/A</v>
      </c>
      <c r="AF169" s="127" t="e">
        <f>N169-M169-VLOOKUP(B169, 'Пред.отч_разрез МО_стац'!B:AA, 13, FALSE)</f>
        <v>#N/A</v>
      </c>
      <c r="AG169" s="127" t="e">
        <f>P169-O169-VLOOKUP(B169, 'Пред.отч_разрез МО_стац'!B:AA, 15, FALSE)</f>
        <v>#N/A</v>
      </c>
      <c r="AH169" s="127" t="e">
        <f>R169-Q169-VLOOKUP(B169, 'Пред.отч_разрез МО_стац'!B:AA, 17, FALSE)</f>
        <v>#N/A</v>
      </c>
      <c r="AI169" s="127" t="e">
        <f>T169-S169-VLOOKUP(B169, 'Пред.отч_разрез МО_стац'!B:AA, 19, FALSE)</f>
        <v>#N/A</v>
      </c>
      <c r="AJ169" s="127" t="e">
        <f>V169-U169-VLOOKUP(B169, 'Пред.отч_разрез МО_стац'!B:AA, 21, FALSE)</f>
        <v>#N/A</v>
      </c>
      <c r="AK169" s="127" t="e">
        <f>X169-W169-VLOOKUP(B169, 'Пред.отч_разрез МО_стац'!B:AA, 23, FALSE)</f>
        <v>#N/A</v>
      </c>
    </row>
    <row r="170" spans="1:37" ht="15" customHeight="1" x14ac:dyDescent="0.25">
      <c r="A170" s="22">
        <v>164</v>
      </c>
      <c r="B170" s="31"/>
      <c r="C170" s="47"/>
      <c r="D170" s="47"/>
      <c r="E170" s="47"/>
      <c r="F170" s="47"/>
      <c r="G170" s="47"/>
      <c r="H170" s="47"/>
      <c r="I170" s="47"/>
      <c r="J170" s="47"/>
      <c r="K170" s="47"/>
      <c r="L170" s="47"/>
      <c r="M170" s="47"/>
      <c r="N170" s="47"/>
      <c r="O170" s="47"/>
      <c r="P170" s="47"/>
      <c r="Q170" s="47"/>
      <c r="R170" s="47"/>
      <c r="S170" s="47"/>
      <c r="T170" s="47"/>
      <c r="U170" s="47"/>
      <c r="V170" s="47"/>
      <c r="W170" s="47"/>
      <c r="X170" s="47"/>
      <c r="Z170" s="80">
        <f t="shared" si="3"/>
        <v>0</v>
      </c>
      <c r="AA170" s="127" t="e">
        <f>D170-C170-VLOOKUP(B170, 'Пред.отч_разрез МО_стац'!B:AA, 3, FALSE)</f>
        <v>#N/A</v>
      </c>
      <c r="AB170" s="127" t="e">
        <f>F170-E170-VLOOKUP(B170, 'Пред.отч_разрез МО_стац'!B:AA, 5, FALSE)</f>
        <v>#N/A</v>
      </c>
      <c r="AC170" s="127" t="e">
        <f>H170-G170-VLOOKUP(B170, 'Пред.отч_разрез МО_стац'!B:AA, 7, FALSE)</f>
        <v>#N/A</v>
      </c>
      <c r="AD170" s="127" t="e">
        <f>J170-I170-VLOOKUP(B170, 'Пред.отч_разрез МО_стац'!B:AA, 9, FALSE)</f>
        <v>#N/A</v>
      </c>
      <c r="AE170" s="127" t="e">
        <f>L170-K170-VLOOKUP(B170, 'Пред.отч_разрез МО_стац'!B:AA, 11, FALSE)</f>
        <v>#N/A</v>
      </c>
      <c r="AF170" s="127" t="e">
        <f>N170-M170-VLOOKUP(B170, 'Пред.отч_разрез МО_стац'!B:AA, 13, FALSE)</f>
        <v>#N/A</v>
      </c>
      <c r="AG170" s="127" t="e">
        <f>P170-O170-VLOOKUP(B170, 'Пред.отч_разрез МО_стац'!B:AA, 15, FALSE)</f>
        <v>#N/A</v>
      </c>
      <c r="AH170" s="127" t="e">
        <f>R170-Q170-VLOOKUP(B170, 'Пред.отч_разрез МО_стац'!B:AA, 17, FALSE)</f>
        <v>#N/A</v>
      </c>
      <c r="AI170" s="127" t="e">
        <f>T170-S170-VLOOKUP(B170, 'Пред.отч_разрез МО_стац'!B:AA, 19, FALSE)</f>
        <v>#N/A</v>
      </c>
      <c r="AJ170" s="127" t="e">
        <f>V170-U170-VLOOKUP(B170, 'Пред.отч_разрез МО_стац'!B:AA, 21, FALSE)</f>
        <v>#N/A</v>
      </c>
      <c r="AK170" s="127" t="e">
        <f>X170-W170-VLOOKUP(B170, 'Пред.отч_разрез МО_стац'!B:AA, 23, FALSE)</f>
        <v>#N/A</v>
      </c>
    </row>
    <row r="171" spans="1:37" ht="15" customHeight="1" x14ac:dyDescent="0.25">
      <c r="A171" s="22">
        <v>165</v>
      </c>
      <c r="B171" s="31"/>
      <c r="C171" s="47"/>
      <c r="D171" s="47"/>
      <c r="E171" s="47"/>
      <c r="F171" s="47"/>
      <c r="G171" s="47"/>
      <c r="H171" s="47"/>
      <c r="I171" s="47"/>
      <c r="J171" s="47"/>
      <c r="K171" s="47"/>
      <c r="L171" s="47"/>
      <c r="M171" s="47"/>
      <c r="N171" s="47"/>
      <c r="O171" s="47"/>
      <c r="P171" s="47"/>
      <c r="Q171" s="47"/>
      <c r="R171" s="47"/>
      <c r="S171" s="47"/>
      <c r="T171" s="47"/>
      <c r="U171" s="47"/>
      <c r="V171" s="47"/>
      <c r="W171" s="47"/>
      <c r="X171" s="47"/>
      <c r="Z171" s="80">
        <f t="shared" si="3"/>
        <v>0</v>
      </c>
      <c r="AA171" s="127" t="e">
        <f>D171-C171-VLOOKUP(B171, 'Пред.отч_разрез МО_стац'!B:AA, 3, FALSE)</f>
        <v>#N/A</v>
      </c>
      <c r="AB171" s="127" t="e">
        <f>F171-E171-VLOOKUP(B171, 'Пред.отч_разрез МО_стац'!B:AA, 5, FALSE)</f>
        <v>#N/A</v>
      </c>
      <c r="AC171" s="127" t="e">
        <f>H171-G171-VLOOKUP(B171, 'Пред.отч_разрез МО_стац'!B:AA, 7, FALSE)</f>
        <v>#N/A</v>
      </c>
      <c r="AD171" s="127" t="e">
        <f>J171-I171-VLOOKUP(B171, 'Пред.отч_разрез МО_стац'!B:AA, 9, FALSE)</f>
        <v>#N/A</v>
      </c>
      <c r="AE171" s="127" t="e">
        <f>L171-K171-VLOOKUP(B171, 'Пред.отч_разрез МО_стац'!B:AA, 11, FALSE)</f>
        <v>#N/A</v>
      </c>
      <c r="AF171" s="127" t="e">
        <f>N171-M171-VLOOKUP(B171, 'Пред.отч_разрез МО_стац'!B:AA, 13, FALSE)</f>
        <v>#N/A</v>
      </c>
      <c r="AG171" s="127" t="e">
        <f>P171-O171-VLOOKUP(B171, 'Пред.отч_разрез МО_стац'!B:AA, 15, FALSE)</f>
        <v>#N/A</v>
      </c>
      <c r="AH171" s="127" t="e">
        <f>R171-Q171-VLOOKUP(B171, 'Пред.отч_разрез МО_стац'!B:AA, 17, FALSE)</f>
        <v>#N/A</v>
      </c>
      <c r="AI171" s="127" t="e">
        <f>T171-S171-VLOOKUP(B171, 'Пред.отч_разрез МО_стац'!B:AA, 19, FALSE)</f>
        <v>#N/A</v>
      </c>
      <c r="AJ171" s="127" t="e">
        <f>V171-U171-VLOOKUP(B171, 'Пред.отч_разрез МО_стац'!B:AA, 21, FALSE)</f>
        <v>#N/A</v>
      </c>
      <c r="AK171" s="127" t="e">
        <f>X171-W171-VLOOKUP(B171, 'Пред.отч_разрез МО_стац'!B:AA, 23, FALSE)</f>
        <v>#N/A</v>
      </c>
    </row>
    <row r="172" spans="1:37" ht="15" customHeight="1" x14ac:dyDescent="0.25">
      <c r="A172" s="22">
        <v>166</v>
      </c>
      <c r="B172" s="31"/>
      <c r="C172" s="47"/>
      <c r="D172" s="47"/>
      <c r="E172" s="47"/>
      <c r="F172" s="47"/>
      <c r="G172" s="47"/>
      <c r="H172" s="47"/>
      <c r="I172" s="47"/>
      <c r="J172" s="47"/>
      <c r="K172" s="47"/>
      <c r="L172" s="47"/>
      <c r="M172" s="47"/>
      <c r="N172" s="47"/>
      <c r="O172" s="47"/>
      <c r="P172" s="47"/>
      <c r="Q172" s="47"/>
      <c r="R172" s="47"/>
      <c r="S172" s="47"/>
      <c r="T172" s="47"/>
      <c r="U172" s="47"/>
      <c r="V172" s="47"/>
      <c r="W172" s="47"/>
      <c r="X172" s="47"/>
      <c r="Z172" s="80">
        <f t="shared" si="3"/>
        <v>0</v>
      </c>
      <c r="AA172" s="127" t="e">
        <f>D172-C172-VLOOKUP(B172, 'Пред.отч_разрез МО_стац'!B:AA, 3, FALSE)</f>
        <v>#N/A</v>
      </c>
      <c r="AB172" s="127" t="e">
        <f>F172-E172-VLOOKUP(B172, 'Пред.отч_разрез МО_стац'!B:AA, 5, FALSE)</f>
        <v>#N/A</v>
      </c>
      <c r="AC172" s="127" t="e">
        <f>H172-G172-VLOOKUP(B172, 'Пред.отч_разрез МО_стац'!B:AA, 7, FALSE)</f>
        <v>#N/A</v>
      </c>
      <c r="AD172" s="127" t="e">
        <f>J172-I172-VLOOKUP(B172, 'Пред.отч_разрез МО_стац'!B:AA, 9, FALSE)</f>
        <v>#N/A</v>
      </c>
      <c r="AE172" s="127" t="e">
        <f>L172-K172-VLOOKUP(B172, 'Пред.отч_разрез МО_стац'!B:AA, 11, FALSE)</f>
        <v>#N/A</v>
      </c>
      <c r="AF172" s="127" t="e">
        <f>N172-M172-VLOOKUP(B172, 'Пред.отч_разрез МО_стац'!B:AA, 13, FALSE)</f>
        <v>#N/A</v>
      </c>
      <c r="AG172" s="127" t="e">
        <f>P172-O172-VLOOKUP(B172, 'Пред.отч_разрез МО_стац'!B:AA, 15, FALSE)</f>
        <v>#N/A</v>
      </c>
      <c r="AH172" s="127" t="e">
        <f>R172-Q172-VLOOKUP(B172, 'Пред.отч_разрез МО_стац'!B:AA, 17, FALSE)</f>
        <v>#N/A</v>
      </c>
      <c r="AI172" s="127" t="e">
        <f>T172-S172-VLOOKUP(B172, 'Пред.отч_разрез МО_стац'!B:AA, 19, FALSE)</f>
        <v>#N/A</v>
      </c>
      <c r="AJ172" s="127" t="e">
        <f>V172-U172-VLOOKUP(B172, 'Пред.отч_разрез МО_стац'!B:AA, 21, FALSE)</f>
        <v>#N/A</v>
      </c>
      <c r="AK172" s="127" t="e">
        <f>X172-W172-VLOOKUP(B172, 'Пред.отч_разрез МО_стац'!B:AA, 23, FALSE)</f>
        <v>#N/A</v>
      </c>
    </row>
    <row r="173" spans="1:37" ht="15" customHeight="1" x14ac:dyDescent="0.25">
      <c r="A173" s="22">
        <v>167</v>
      </c>
      <c r="B173" s="31"/>
      <c r="C173" s="47"/>
      <c r="D173" s="47"/>
      <c r="E173" s="47"/>
      <c r="F173" s="47"/>
      <c r="G173" s="47"/>
      <c r="H173" s="47"/>
      <c r="I173" s="47"/>
      <c r="J173" s="47"/>
      <c r="K173" s="47"/>
      <c r="L173" s="47"/>
      <c r="M173" s="47"/>
      <c r="N173" s="47"/>
      <c r="O173" s="47"/>
      <c r="P173" s="47"/>
      <c r="Q173" s="47"/>
      <c r="R173" s="47"/>
      <c r="S173" s="47"/>
      <c r="T173" s="47"/>
      <c r="U173" s="47"/>
      <c r="V173" s="47"/>
      <c r="W173" s="47"/>
      <c r="X173" s="47"/>
      <c r="Z173" s="80">
        <f t="shared" si="3"/>
        <v>0</v>
      </c>
      <c r="AA173" s="127" t="e">
        <f>D173-C173-VLOOKUP(B173, 'Пред.отч_разрез МО_стац'!B:AA, 3, FALSE)</f>
        <v>#N/A</v>
      </c>
      <c r="AB173" s="127" t="e">
        <f>F173-E173-VLOOKUP(B173, 'Пред.отч_разрез МО_стац'!B:AA, 5, FALSE)</f>
        <v>#N/A</v>
      </c>
      <c r="AC173" s="127" t="e">
        <f>H173-G173-VLOOKUP(B173, 'Пред.отч_разрез МО_стац'!B:AA, 7, FALSE)</f>
        <v>#N/A</v>
      </c>
      <c r="AD173" s="127" t="e">
        <f>J173-I173-VLOOKUP(B173, 'Пред.отч_разрез МО_стац'!B:AA, 9, FALSE)</f>
        <v>#N/A</v>
      </c>
      <c r="AE173" s="127" t="e">
        <f>L173-K173-VLOOKUP(B173, 'Пред.отч_разрез МО_стац'!B:AA, 11, FALSE)</f>
        <v>#N/A</v>
      </c>
      <c r="AF173" s="127" t="e">
        <f>N173-M173-VLOOKUP(B173, 'Пред.отч_разрез МО_стац'!B:AA, 13, FALSE)</f>
        <v>#N/A</v>
      </c>
      <c r="AG173" s="127" t="e">
        <f>P173-O173-VLOOKUP(B173, 'Пред.отч_разрез МО_стац'!B:AA, 15, FALSE)</f>
        <v>#N/A</v>
      </c>
      <c r="AH173" s="127" t="e">
        <f>R173-Q173-VLOOKUP(B173, 'Пред.отч_разрез МО_стац'!B:AA, 17, FALSE)</f>
        <v>#N/A</v>
      </c>
      <c r="AI173" s="127" t="e">
        <f>T173-S173-VLOOKUP(B173, 'Пред.отч_разрез МО_стац'!B:AA, 19, FALSE)</f>
        <v>#N/A</v>
      </c>
      <c r="AJ173" s="127" t="e">
        <f>V173-U173-VLOOKUP(B173, 'Пред.отч_разрез МО_стац'!B:AA, 21, FALSE)</f>
        <v>#N/A</v>
      </c>
      <c r="AK173" s="127" t="e">
        <f>X173-W173-VLOOKUP(B173, 'Пред.отч_разрез МО_стац'!B:AA, 23, FALSE)</f>
        <v>#N/A</v>
      </c>
    </row>
    <row r="174" spans="1:37" ht="15" customHeight="1" x14ac:dyDescent="0.25">
      <c r="A174" s="22">
        <v>168</v>
      </c>
      <c r="B174" s="31"/>
      <c r="C174" s="47"/>
      <c r="D174" s="47"/>
      <c r="E174" s="47"/>
      <c r="F174" s="47"/>
      <c r="G174" s="47"/>
      <c r="H174" s="47"/>
      <c r="I174" s="47"/>
      <c r="J174" s="47"/>
      <c r="K174" s="47"/>
      <c r="L174" s="47"/>
      <c r="M174" s="47"/>
      <c r="N174" s="47"/>
      <c r="O174" s="47"/>
      <c r="P174" s="47"/>
      <c r="Q174" s="47"/>
      <c r="R174" s="47"/>
      <c r="S174" s="47"/>
      <c r="T174" s="47"/>
      <c r="U174" s="47"/>
      <c r="V174" s="47"/>
      <c r="W174" s="47"/>
      <c r="X174" s="47"/>
      <c r="Z174" s="80">
        <f t="shared" si="3"/>
        <v>0</v>
      </c>
      <c r="AA174" s="127" t="e">
        <f>D174-C174-VLOOKUP(B174, 'Пред.отч_разрез МО_стац'!B:AA, 3, FALSE)</f>
        <v>#N/A</v>
      </c>
      <c r="AB174" s="127" t="e">
        <f>F174-E174-VLOOKUP(B174, 'Пред.отч_разрез МО_стац'!B:AA, 5, FALSE)</f>
        <v>#N/A</v>
      </c>
      <c r="AC174" s="127" t="e">
        <f>H174-G174-VLOOKUP(B174, 'Пред.отч_разрез МО_стац'!B:AA, 7, FALSE)</f>
        <v>#N/A</v>
      </c>
      <c r="AD174" s="127" t="e">
        <f>J174-I174-VLOOKUP(B174, 'Пред.отч_разрез МО_стац'!B:AA, 9, FALSE)</f>
        <v>#N/A</v>
      </c>
      <c r="AE174" s="127" t="e">
        <f>L174-K174-VLOOKUP(B174, 'Пред.отч_разрез МО_стац'!B:AA, 11, FALSE)</f>
        <v>#N/A</v>
      </c>
      <c r="AF174" s="127" t="e">
        <f>N174-M174-VLOOKUP(B174, 'Пред.отч_разрез МО_стац'!B:AA, 13, FALSE)</f>
        <v>#N/A</v>
      </c>
      <c r="AG174" s="127" t="e">
        <f>P174-O174-VLOOKUP(B174, 'Пред.отч_разрез МО_стац'!B:AA, 15, FALSE)</f>
        <v>#N/A</v>
      </c>
      <c r="AH174" s="127" t="e">
        <f>R174-Q174-VLOOKUP(B174, 'Пред.отч_разрез МО_стац'!B:AA, 17, FALSE)</f>
        <v>#N/A</v>
      </c>
      <c r="AI174" s="127" t="e">
        <f>T174-S174-VLOOKUP(B174, 'Пред.отч_разрез МО_стац'!B:AA, 19, FALSE)</f>
        <v>#N/A</v>
      </c>
      <c r="AJ174" s="127" t="e">
        <f>V174-U174-VLOOKUP(B174, 'Пред.отч_разрез МО_стац'!B:AA, 21, FALSE)</f>
        <v>#N/A</v>
      </c>
      <c r="AK174" s="127" t="e">
        <f>X174-W174-VLOOKUP(B174, 'Пред.отч_разрез МО_стац'!B:AA, 23, FALSE)</f>
        <v>#N/A</v>
      </c>
    </row>
    <row r="175" spans="1:37" ht="15" customHeight="1" x14ac:dyDescent="0.25">
      <c r="A175" s="22">
        <v>169</v>
      </c>
      <c r="B175" s="31"/>
      <c r="C175" s="47"/>
      <c r="D175" s="47"/>
      <c r="E175" s="47"/>
      <c r="F175" s="47"/>
      <c r="G175" s="47"/>
      <c r="H175" s="47"/>
      <c r="I175" s="47"/>
      <c r="J175" s="47"/>
      <c r="K175" s="47"/>
      <c r="L175" s="47"/>
      <c r="M175" s="47"/>
      <c r="N175" s="47"/>
      <c r="O175" s="47"/>
      <c r="P175" s="47"/>
      <c r="Q175" s="47"/>
      <c r="R175" s="47"/>
      <c r="S175" s="47"/>
      <c r="T175" s="47"/>
      <c r="U175" s="47"/>
      <c r="V175" s="47"/>
      <c r="W175" s="47"/>
      <c r="X175" s="47"/>
      <c r="Z175" s="80">
        <f t="shared" si="3"/>
        <v>0</v>
      </c>
      <c r="AA175" s="127" t="e">
        <f>D175-C175-VLOOKUP(B175, 'Пред.отч_разрез МО_стац'!B:AA, 3, FALSE)</f>
        <v>#N/A</v>
      </c>
      <c r="AB175" s="127" t="e">
        <f>F175-E175-VLOOKUP(B175, 'Пред.отч_разрез МО_стац'!B:AA, 5, FALSE)</f>
        <v>#N/A</v>
      </c>
      <c r="AC175" s="127" t="e">
        <f>H175-G175-VLOOKUP(B175, 'Пред.отч_разрез МО_стац'!B:AA, 7, FALSE)</f>
        <v>#N/A</v>
      </c>
      <c r="AD175" s="127" t="e">
        <f>J175-I175-VLOOKUP(B175, 'Пред.отч_разрез МО_стац'!B:AA, 9, FALSE)</f>
        <v>#N/A</v>
      </c>
      <c r="AE175" s="127" t="e">
        <f>L175-K175-VLOOKUP(B175, 'Пред.отч_разрез МО_стац'!B:AA, 11, FALSE)</f>
        <v>#N/A</v>
      </c>
      <c r="AF175" s="127" t="e">
        <f>N175-M175-VLOOKUP(B175, 'Пред.отч_разрез МО_стац'!B:AA, 13, FALSE)</f>
        <v>#N/A</v>
      </c>
      <c r="AG175" s="127" t="e">
        <f>P175-O175-VLOOKUP(B175, 'Пред.отч_разрез МО_стац'!B:AA, 15, FALSE)</f>
        <v>#N/A</v>
      </c>
      <c r="AH175" s="127" t="e">
        <f>R175-Q175-VLOOKUP(B175, 'Пред.отч_разрез МО_стац'!B:AA, 17, FALSE)</f>
        <v>#N/A</v>
      </c>
      <c r="AI175" s="127" t="e">
        <f>T175-S175-VLOOKUP(B175, 'Пред.отч_разрез МО_стац'!B:AA, 19, FALSE)</f>
        <v>#N/A</v>
      </c>
      <c r="AJ175" s="127" t="e">
        <f>V175-U175-VLOOKUP(B175, 'Пред.отч_разрез МО_стац'!B:AA, 21, FALSE)</f>
        <v>#N/A</v>
      </c>
      <c r="AK175" s="127" t="e">
        <f>X175-W175-VLOOKUP(B175, 'Пред.отч_разрез МО_стац'!B:AA, 23, FALSE)</f>
        <v>#N/A</v>
      </c>
    </row>
    <row r="176" spans="1:37" ht="15" customHeight="1" x14ac:dyDescent="0.25">
      <c r="A176" s="22">
        <v>170</v>
      </c>
      <c r="B176" s="31"/>
      <c r="C176" s="47"/>
      <c r="D176" s="47"/>
      <c r="E176" s="47"/>
      <c r="F176" s="47"/>
      <c r="G176" s="47"/>
      <c r="H176" s="47"/>
      <c r="I176" s="47"/>
      <c r="J176" s="47"/>
      <c r="K176" s="47"/>
      <c r="L176" s="47"/>
      <c r="M176" s="47"/>
      <c r="N176" s="47"/>
      <c r="O176" s="47"/>
      <c r="P176" s="47"/>
      <c r="Q176" s="47"/>
      <c r="R176" s="47"/>
      <c r="S176" s="47"/>
      <c r="T176" s="47"/>
      <c r="U176" s="47"/>
      <c r="V176" s="47"/>
      <c r="W176" s="47"/>
      <c r="X176" s="47"/>
      <c r="Z176" s="80">
        <f t="shared" si="3"/>
        <v>0</v>
      </c>
      <c r="AA176" s="127" t="e">
        <f>D176-C176-VLOOKUP(B176, 'Пред.отч_разрез МО_стац'!B:AA, 3, FALSE)</f>
        <v>#N/A</v>
      </c>
      <c r="AB176" s="127" t="e">
        <f>F176-E176-VLOOKUP(B176, 'Пред.отч_разрез МО_стац'!B:AA, 5, FALSE)</f>
        <v>#N/A</v>
      </c>
      <c r="AC176" s="127" t="e">
        <f>H176-G176-VLOOKUP(B176, 'Пред.отч_разрез МО_стац'!B:AA, 7, FALSE)</f>
        <v>#N/A</v>
      </c>
      <c r="AD176" s="127" t="e">
        <f>J176-I176-VLOOKUP(B176, 'Пред.отч_разрез МО_стац'!B:AA, 9, FALSE)</f>
        <v>#N/A</v>
      </c>
      <c r="AE176" s="127" t="e">
        <f>L176-K176-VLOOKUP(B176, 'Пред.отч_разрез МО_стац'!B:AA, 11, FALSE)</f>
        <v>#N/A</v>
      </c>
      <c r="AF176" s="127" t="e">
        <f>N176-M176-VLOOKUP(B176, 'Пред.отч_разрез МО_стац'!B:AA, 13, FALSE)</f>
        <v>#N/A</v>
      </c>
      <c r="AG176" s="127" t="e">
        <f>P176-O176-VLOOKUP(B176, 'Пред.отч_разрез МО_стац'!B:AA, 15, FALSE)</f>
        <v>#N/A</v>
      </c>
      <c r="AH176" s="127" t="e">
        <f>R176-Q176-VLOOKUP(B176, 'Пред.отч_разрез МО_стац'!B:AA, 17, FALSE)</f>
        <v>#N/A</v>
      </c>
      <c r="AI176" s="127" t="e">
        <f>T176-S176-VLOOKUP(B176, 'Пред.отч_разрез МО_стац'!B:AA, 19, FALSE)</f>
        <v>#N/A</v>
      </c>
      <c r="AJ176" s="127" t="e">
        <f>V176-U176-VLOOKUP(B176, 'Пред.отч_разрез МО_стац'!B:AA, 21, FALSE)</f>
        <v>#N/A</v>
      </c>
      <c r="AK176" s="127" t="e">
        <f>X176-W176-VLOOKUP(B176, 'Пред.отч_разрез МО_стац'!B:AA, 23, FALSE)</f>
        <v>#N/A</v>
      </c>
    </row>
    <row r="177" spans="1:37" ht="15" customHeight="1" x14ac:dyDescent="0.25">
      <c r="A177" s="22">
        <v>171</v>
      </c>
      <c r="B177" s="31"/>
      <c r="C177" s="47"/>
      <c r="D177" s="47"/>
      <c r="E177" s="47"/>
      <c r="F177" s="47"/>
      <c r="G177" s="47"/>
      <c r="H177" s="47"/>
      <c r="I177" s="47"/>
      <c r="J177" s="47"/>
      <c r="K177" s="47"/>
      <c r="L177" s="47"/>
      <c r="M177" s="47"/>
      <c r="N177" s="47"/>
      <c r="O177" s="47"/>
      <c r="P177" s="47"/>
      <c r="Q177" s="47"/>
      <c r="R177" s="47"/>
      <c r="S177" s="47"/>
      <c r="T177" s="47"/>
      <c r="U177" s="47"/>
      <c r="V177" s="47"/>
      <c r="W177" s="47"/>
      <c r="X177" s="47"/>
      <c r="Z177" s="80">
        <f t="shared" si="3"/>
        <v>0</v>
      </c>
      <c r="AA177" s="127" t="e">
        <f>D177-C177-VLOOKUP(B177, 'Пред.отч_разрез МО_стац'!B:AA, 3, FALSE)</f>
        <v>#N/A</v>
      </c>
      <c r="AB177" s="127" t="e">
        <f>F177-E177-VLOOKUP(B177, 'Пред.отч_разрез МО_стац'!B:AA, 5, FALSE)</f>
        <v>#N/A</v>
      </c>
      <c r="AC177" s="127" t="e">
        <f>H177-G177-VLOOKUP(B177, 'Пред.отч_разрез МО_стац'!B:AA, 7, FALSE)</f>
        <v>#N/A</v>
      </c>
      <c r="AD177" s="127" t="e">
        <f>J177-I177-VLOOKUP(B177, 'Пред.отч_разрез МО_стац'!B:AA, 9, FALSE)</f>
        <v>#N/A</v>
      </c>
      <c r="AE177" s="127" t="e">
        <f>L177-K177-VLOOKUP(B177, 'Пред.отч_разрез МО_стац'!B:AA, 11, FALSE)</f>
        <v>#N/A</v>
      </c>
      <c r="AF177" s="127" t="e">
        <f>N177-M177-VLOOKUP(B177, 'Пред.отч_разрез МО_стац'!B:AA, 13, FALSE)</f>
        <v>#N/A</v>
      </c>
      <c r="AG177" s="127" t="e">
        <f>P177-O177-VLOOKUP(B177, 'Пред.отч_разрез МО_стац'!B:AA, 15, FALSE)</f>
        <v>#N/A</v>
      </c>
      <c r="AH177" s="127" t="e">
        <f>R177-Q177-VLOOKUP(B177, 'Пред.отч_разрез МО_стац'!B:AA, 17, FALSE)</f>
        <v>#N/A</v>
      </c>
      <c r="AI177" s="127" t="e">
        <f>T177-S177-VLOOKUP(B177, 'Пред.отч_разрез МО_стац'!B:AA, 19, FALSE)</f>
        <v>#N/A</v>
      </c>
      <c r="AJ177" s="127" t="e">
        <f>V177-U177-VLOOKUP(B177, 'Пред.отч_разрез МО_стац'!B:AA, 21, FALSE)</f>
        <v>#N/A</v>
      </c>
      <c r="AK177" s="127" t="e">
        <f>X177-W177-VLOOKUP(B177, 'Пред.отч_разрез МО_стац'!B:AA, 23, FALSE)</f>
        <v>#N/A</v>
      </c>
    </row>
    <row r="178" spans="1:37" ht="15" customHeight="1" x14ac:dyDescent="0.25">
      <c r="A178" s="22">
        <v>172</v>
      </c>
      <c r="B178" s="31"/>
      <c r="C178" s="47"/>
      <c r="D178" s="47"/>
      <c r="E178" s="47"/>
      <c r="F178" s="47"/>
      <c r="G178" s="47"/>
      <c r="H178" s="47"/>
      <c r="I178" s="47"/>
      <c r="J178" s="47"/>
      <c r="K178" s="47"/>
      <c r="L178" s="47"/>
      <c r="M178" s="47"/>
      <c r="N178" s="47"/>
      <c r="O178" s="47"/>
      <c r="P178" s="47"/>
      <c r="Q178" s="47"/>
      <c r="R178" s="47"/>
      <c r="S178" s="47"/>
      <c r="T178" s="47"/>
      <c r="U178" s="47"/>
      <c r="V178" s="47"/>
      <c r="W178" s="47"/>
      <c r="X178" s="47"/>
      <c r="Z178" s="80">
        <f t="shared" si="3"/>
        <v>0</v>
      </c>
      <c r="AA178" s="127" t="e">
        <f>D178-C178-VLOOKUP(B178, 'Пред.отч_разрез МО_стац'!B:AA, 3, FALSE)</f>
        <v>#N/A</v>
      </c>
      <c r="AB178" s="127" t="e">
        <f>F178-E178-VLOOKUP(B178, 'Пред.отч_разрез МО_стац'!B:AA, 5, FALSE)</f>
        <v>#N/A</v>
      </c>
      <c r="AC178" s="127" t="e">
        <f>H178-G178-VLOOKUP(B178, 'Пред.отч_разрез МО_стац'!B:AA, 7, FALSE)</f>
        <v>#N/A</v>
      </c>
      <c r="AD178" s="127" t="e">
        <f>J178-I178-VLOOKUP(B178, 'Пред.отч_разрез МО_стац'!B:AA, 9, FALSE)</f>
        <v>#N/A</v>
      </c>
      <c r="AE178" s="127" t="e">
        <f>L178-K178-VLOOKUP(B178, 'Пред.отч_разрез МО_стац'!B:AA, 11, FALSE)</f>
        <v>#N/A</v>
      </c>
      <c r="AF178" s="127" t="e">
        <f>N178-M178-VLOOKUP(B178, 'Пред.отч_разрез МО_стац'!B:AA, 13, FALSE)</f>
        <v>#N/A</v>
      </c>
      <c r="AG178" s="127" t="e">
        <f>P178-O178-VLOOKUP(B178, 'Пред.отч_разрез МО_стац'!B:AA, 15, FALSE)</f>
        <v>#N/A</v>
      </c>
      <c r="AH178" s="127" t="e">
        <f>R178-Q178-VLOOKUP(B178, 'Пред.отч_разрез МО_стац'!B:AA, 17, FALSE)</f>
        <v>#N/A</v>
      </c>
      <c r="AI178" s="127" t="e">
        <f>T178-S178-VLOOKUP(B178, 'Пред.отч_разрез МО_стац'!B:AA, 19, FALSE)</f>
        <v>#N/A</v>
      </c>
      <c r="AJ178" s="127" t="e">
        <f>V178-U178-VLOOKUP(B178, 'Пред.отч_разрез МО_стац'!B:AA, 21, FALSE)</f>
        <v>#N/A</v>
      </c>
      <c r="AK178" s="127" t="e">
        <f>X178-W178-VLOOKUP(B178, 'Пред.отч_разрез МО_стац'!B:AA, 23, FALSE)</f>
        <v>#N/A</v>
      </c>
    </row>
    <row r="179" spans="1:37" ht="15" customHeight="1" x14ac:dyDescent="0.25">
      <c r="A179" s="22">
        <v>173</v>
      </c>
      <c r="B179" s="31"/>
      <c r="C179" s="47"/>
      <c r="D179" s="47"/>
      <c r="E179" s="47"/>
      <c r="F179" s="47"/>
      <c r="G179" s="47"/>
      <c r="H179" s="47"/>
      <c r="I179" s="47"/>
      <c r="J179" s="47"/>
      <c r="K179" s="47"/>
      <c r="L179" s="47"/>
      <c r="M179" s="47"/>
      <c r="N179" s="47"/>
      <c r="O179" s="47"/>
      <c r="P179" s="47"/>
      <c r="Q179" s="47"/>
      <c r="R179" s="47"/>
      <c r="S179" s="47"/>
      <c r="T179" s="47"/>
      <c r="U179" s="47"/>
      <c r="V179" s="47"/>
      <c r="W179" s="47"/>
      <c r="X179" s="47"/>
      <c r="Z179" s="80">
        <f t="shared" si="3"/>
        <v>0</v>
      </c>
      <c r="AA179" s="127" t="e">
        <f>D179-C179-VLOOKUP(B179, 'Пред.отч_разрез МО_стац'!B:AA, 3, FALSE)</f>
        <v>#N/A</v>
      </c>
      <c r="AB179" s="127" t="e">
        <f>F179-E179-VLOOKUP(B179, 'Пред.отч_разрез МО_стац'!B:AA, 5, FALSE)</f>
        <v>#N/A</v>
      </c>
      <c r="AC179" s="127" t="e">
        <f>H179-G179-VLOOKUP(B179, 'Пред.отч_разрез МО_стац'!B:AA, 7, FALSE)</f>
        <v>#N/A</v>
      </c>
      <c r="AD179" s="127" t="e">
        <f>J179-I179-VLOOKUP(B179, 'Пред.отч_разрез МО_стац'!B:AA, 9, FALSE)</f>
        <v>#N/A</v>
      </c>
      <c r="AE179" s="127" t="e">
        <f>L179-K179-VLOOKUP(B179, 'Пред.отч_разрез МО_стац'!B:AA, 11, FALSE)</f>
        <v>#N/A</v>
      </c>
      <c r="AF179" s="127" t="e">
        <f>N179-M179-VLOOKUP(B179, 'Пред.отч_разрез МО_стац'!B:AA, 13, FALSE)</f>
        <v>#N/A</v>
      </c>
      <c r="AG179" s="127" t="e">
        <f>P179-O179-VLOOKUP(B179, 'Пред.отч_разрез МО_стац'!B:AA, 15, FALSE)</f>
        <v>#N/A</v>
      </c>
      <c r="AH179" s="127" t="e">
        <f>R179-Q179-VLOOKUP(B179, 'Пред.отч_разрез МО_стац'!B:AA, 17, FALSE)</f>
        <v>#N/A</v>
      </c>
      <c r="AI179" s="127" t="e">
        <f>T179-S179-VLOOKUP(B179, 'Пред.отч_разрез МО_стац'!B:AA, 19, FALSE)</f>
        <v>#N/A</v>
      </c>
      <c r="AJ179" s="127" t="e">
        <f>V179-U179-VLOOKUP(B179, 'Пред.отч_разрез МО_стац'!B:AA, 21, FALSE)</f>
        <v>#N/A</v>
      </c>
      <c r="AK179" s="127" t="e">
        <f>X179-W179-VLOOKUP(B179, 'Пред.отч_разрез МО_стац'!B:AA, 23, FALSE)</f>
        <v>#N/A</v>
      </c>
    </row>
    <row r="180" spans="1:37" ht="15" customHeight="1" x14ac:dyDescent="0.25">
      <c r="A180" s="22">
        <v>174</v>
      </c>
      <c r="B180" s="31"/>
      <c r="C180" s="47"/>
      <c r="D180" s="47"/>
      <c r="E180" s="47"/>
      <c r="F180" s="47"/>
      <c r="G180" s="47"/>
      <c r="H180" s="47"/>
      <c r="I180" s="47"/>
      <c r="J180" s="47"/>
      <c r="K180" s="47"/>
      <c r="L180" s="47"/>
      <c r="M180" s="47"/>
      <c r="N180" s="47"/>
      <c r="O180" s="47"/>
      <c r="P180" s="47"/>
      <c r="Q180" s="47"/>
      <c r="R180" s="47"/>
      <c r="S180" s="47"/>
      <c r="T180" s="47"/>
      <c r="U180" s="47"/>
      <c r="V180" s="47"/>
      <c r="W180" s="47"/>
      <c r="X180" s="47"/>
      <c r="Z180" s="80">
        <f t="shared" si="3"/>
        <v>0</v>
      </c>
      <c r="AA180" s="127" t="e">
        <f>D180-C180-VLOOKUP(B180, 'Пред.отч_разрез МО_стац'!B:AA, 3, FALSE)</f>
        <v>#N/A</v>
      </c>
      <c r="AB180" s="127" t="e">
        <f>F180-E180-VLOOKUP(B180, 'Пред.отч_разрез МО_стац'!B:AA, 5, FALSE)</f>
        <v>#N/A</v>
      </c>
      <c r="AC180" s="127" t="e">
        <f>H180-G180-VLOOKUP(B180, 'Пред.отч_разрез МО_стац'!B:AA, 7, FALSE)</f>
        <v>#N/A</v>
      </c>
      <c r="AD180" s="127" t="e">
        <f>J180-I180-VLOOKUP(B180, 'Пред.отч_разрез МО_стац'!B:AA, 9, FALSE)</f>
        <v>#N/A</v>
      </c>
      <c r="AE180" s="127" t="e">
        <f>L180-K180-VLOOKUP(B180, 'Пред.отч_разрез МО_стац'!B:AA, 11, FALSE)</f>
        <v>#N/A</v>
      </c>
      <c r="AF180" s="127" t="e">
        <f>N180-M180-VLOOKUP(B180, 'Пред.отч_разрез МО_стац'!B:AA, 13, FALSE)</f>
        <v>#N/A</v>
      </c>
      <c r="AG180" s="127" t="e">
        <f>P180-O180-VLOOKUP(B180, 'Пред.отч_разрез МО_стац'!B:AA, 15, FALSE)</f>
        <v>#N/A</v>
      </c>
      <c r="AH180" s="127" t="e">
        <f>R180-Q180-VLOOKUP(B180, 'Пред.отч_разрез МО_стац'!B:AA, 17, FALSE)</f>
        <v>#N/A</v>
      </c>
      <c r="AI180" s="127" t="e">
        <f>T180-S180-VLOOKUP(B180, 'Пред.отч_разрез МО_стац'!B:AA, 19, FALSE)</f>
        <v>#N/A</v>
      </c>
      <c r="AJ180" s="127" t="e">
        <f>V180-U180-VLOOKUP(B180, 'Пред.отч_разрез МО_стац'!B:AA, 21, FALSE)</f>
        <v>#N/A</v>
      </c>
      <c r="AK180" s="127" t="e">
        <f>X180-W180-VLOOKUP(B180, 'Пред.отч_разрез МО_стац'!B:AA, 23, FALSE)</f>
        <v>#N/A</v>
      </c>
    </row>
    <row r="181" spans="1:37" ht="15" customHeight="1" x14ac:dyDescent="0.25">
      <c r="A181" s="22">
        <v>175</v>
      </c>
      <c r="B181" s="31"/>
      <c r="C181" s="47"/>
      <c r="D181" s="47"/>
      <c r="E181" s="47"/>
      <c r="F181" s="47"/>
      <c r="G181" s="47"/>
      <c r="H181" s="47"/>
      <c r="I181" s="47"/>
      <c r="J181" s="47"/>
      <c r="K181" s="47"/>
      <c r="L181" s="47"/>
      <c r="M181" s="47"/>
      <c r="N181" s="47"/>
      <c r="O181" s="47"/>
      <c r="P181" s="47"/>
      <c r="Q181" s="47"/>
      <c r="R181" s="47"/>
      <c r="S181" s="47"/>
      <c r="T181" s="47"/>
      <c r="U181" s="47"/>
      <c r="V181" s="47"/>
      <c r="W181" s="47"/>
      <c r="X181" s="47"/>
      <c r="Z181" s="80">
        <f t="shared" si="3"/>
        <v>0</v>
      </c>
      <c r="AA181" s="127" t="e">
        <f>D181-C181-VLOOKUP(B181, 'Пред.отч_разрез МО_стац'!B:AA, 3, FALSE)</f>
        <v>#N/A</v>
      </c>
      <c r="AB181" s="127" t="e">
        <f>F181-E181-VLOOKUP(B181, 'Пред.отч_разрез МО_стац'!B:AA, 5, FALSE)</f>
        <v>#N/A</v>
      </c>
      <c r="AC181" s="127" t="e">
        <f>H181-G181-VLOOKUP(B181, 'Пред.отч_разрез МО_стац'!B:AA, 7, FALSE)</f>
        <v>#N/A</v>
      </c>
      <c r="AD181" s="127" t="e">
        <f>J181-I181-VLOOKUP(B181, 'Пред.отч_разрез МО_стац'!B:AA, 9, FALSE)</f>
        <v>#N/A</v>
      </c>
      <c r="AE181" s="127" t="e">
        <f>L181-K181-VLOOKUP(B181, 'Пред.отч_разрез МО_стац'!B:AA, 11, FALSE)</f>
        <v>#N/A</v>
      </c>
      <c r="AF181" s="127" t="e">
        <f>N181-M181-VLOOKUP(B181, 'Пред.отч_разрез МО_стац'!B:AA, 13, FALSE)</f>
        <v>#N/A</v>
      </c>
      <c r="AG181" s="127" t="e">
        <f>P181-O181-VLOOKUP(B181, 'Пред.отч_разрез МО_стац'!B:AA, 15, FALSE)</f>
        <v>#N/A</v>
      </c>
      <c r="AH181" s="127" t="e">
        <f>R181-Q181-VLOOKUP(B181, 'Пред.отч_разрез МО_стац'!B:AA, 17, FALSE)</f>
        <v>#N/A</v>
      </c>
      <c r="AI181" s="127" t="e">
        <f>T181-S181-VLOOKUP(B181, 'Пред.отч_разрез МО_стац'!B:AA, 19, FALSE)</f>
        <v>#N/A</v>
      </c>
      <c r="AJ181" s="127" t="e">
        <f>V181-U181-VLOOKUP(B181, 'Пред.отч_разрез МО_стац'!B:AA, 21, FALSE)</f>
        <v>#N/A</v>
      </c>
      <c r="AK181" s="127" t="e">
        <f>X181-W181-VLOOKUP(B181, 'Пред.отч_разрез МО_стац'!B:AA, 23, FALSE)</f>
        <v>#N/A</v>
      </c>
    </row>
    <row r="182" spans="1:37" ht="15" customHeight="1" x14ac:dyDescent="0.25">
      <c r="A182" s="22">
        <v>176</v>
      </c>
      <c r="B182" s="31"/>
      <c r="C182" s="47"/>
      <c r="D182" s="47"/>
      <c r="E182" s="47"/>
      <c r="F182" s="47"/>
      <c r="G182" s="47"/>
      <c r="H182" s="47"/>
      <c r="I182" s="47"/>
      <c r="J182" s="47"/>
      <c r="K182" s="47"/>
      <c r="L182" s="47"/>
      <c r="M182" s="47"/>
      <c r="N182" s="47"/>
      <c r="O182" s="47"/>
      <c r="P182" s="47"/>
      <c r="Q182" s="47"/>
      <c r="R182" s="47"/>
      <c r="S182" s="47"/>
      <c r="T182" s="47"/>
      <c r="U182" s="47"/>
      <c r="V182" s="47"/>
      <c r="W182" s="47"/>
      <c r="X182" s="47"/>
      <c r="Z182" s="80">
        <f t="shared" si="3"/>
        <v>0</v>
      </c>
      <c r="AA182" s="127" t="e">
        <f>D182-C182-VLOOKUP(B182, 'Пред.отч_разрез МО_стац'!B:AA, 3, FALSE)</f>
        <v>#N/A</v>
      </c>
      <c r="AB182" s="127" t="e">
        <f>F182-E182-VLOOKUP(B182, 'Пред.отч_разрез МО_стац'!B:AA, 5, FALSE)</f>
        <v>#N/A</v>
      </c>
      <c r="AC182" s="127" t="e">
        <f>H182-G182-VLOOKUP(B182, 'Пред.отч_разрез МО_стац'!B:AA, 7, FALSE)</f>
        <v>#N/A</v>
      </c>
      <c r="AD182" s="127" t="e">
        <f>J182-I182-VLOOKUP(B182, 'Пред.отч_разрез МО_стац'!B:AA, 9, FALSE)</f>
        <v>#N/A</v>
      </c>
      <c r="AE182" s="127" t="e">
        <f>L182-K182-VLOOKUP(B182, 'Пред.отч_разрез МО_стац'!B:AA, 11, FALSE)</f>
        <v>#N/A</v>
      </c>
      <c r="AF182" s="127" t="e">
        <f>N182-M182-VLOOKUP(B182, 'Пред.отч_разрез МО_стац'!B:AA, 13, FALSE)</f>
        <v>#N/A</v>
      </c>
      <c r="AG182" s="127" t="e">
        <f>P182-O182-VLOOKUP(B182, 'Пред.отч_разрез МО_стац'!B:AA, 15, FALSE)</f>
        <v>#N/A</v>
      </c>
      <c r="AH182" s="127" t="e">
        <f>R182-Q182-VLOOKUP(B182, 'Пред.отч_разрез МО_стац'!B:AA, 17, FALSE)</f>
        <v>#N/A</v>
      </c>
      <c r="AI182" s="127" t="e">
        <f>T182-S182-VLOOKUP(B182, 'Пред.отч_разрез МО_стац'!B:AA, 19, FALSE)</f>
        <v>#N/A</v>
      </c>
      <c r="AJ182" s="127" t="e">
        <f>V182-U182-VLOOKUP(B182, 'Пред.отч_разрез МО_стац'!B:AA, 21, FALSE)</f>
        <v>#N/A</v>
      </c>
      <c r="AK182" s="127" t="e">
        <f>X182-W182-VLOOKUP(B182, 'Пред.отч_разрез МО_стац'!B:AA, 23, FALSE)</f>
        <v>#N/A</v>
      </c>
    </row>
    <row r="183" spans="1:37" ht="15" customHeight="1" x14ac:dyDescent="0.25">
      <c r="A183" s="22">
        <v>177</v>
      </c>
      <c r="B183" s="31"/>
      <c r="C183" s="47"/>
      <c r="D183" s="47"/>
      <c r="E183" s="47"/>
      <c r="F183" s="47"/>
      <c r="G183" s="47"/>
      <c r="H183" s="47"/>
      <c r="I183" s="47"/>
      <c r="J183" s="47"/>
      <c r="K183" s="47"/>
      <c r="L183" s="47"/>
      <c r="M183" s="47"/>
      <c r="N183" s="47"/>
      <c r="O183" s="47"/>
      <c r="P183" s="47"/>
      <c r="Q183" s="47"/>
      <c r="R183" s="47"/>
      <c r="S183" s="47"/>
      <c r="T183" s="47"/>
      <c r="U183" s="47"/>
      <c r="V183" s="47"/>
      <c r="W183" s="47"/>
      <c r="X183" s="47"/>
      <c r="Z183" s="80">
        <f t="shared" si="3"/>
        <v>0</v>
      </c>
      <c r="AA183" s="127" t="e">
        <f>D183-C183-VLOOKUP(B183, 'Пред.отч_разрез МО_стац'!B:AA, 3, FALSE)</f>
        <v>#N/A</v>
      </c>
      <c r="AB183" s="127" t="e">
        <f>F183-E183-VLOOKUP(B183, 'Пред.отч_разрез МО_стац'!B:AA, 5, FALSE)</f>
        <v>#N/A</v>
      </c>
      <c r="AC183" s="127" t="e">
        <f>H183-G183-VLOOKUP(B183, 'Пред.отч_разрез МО_стац'!B:AA, 7, FALSE)</f>
        <v>#N/A</v>
      </c>
      <c r="AD183" s="127" t="e">
        <f>J183-I183-VLOOKUP(B183, 'Пред.отч_разрез МО_стац'!B:AA, 9, FALSE)</f>
        <v>#N/A</v>
      </c>
      <c r="AE183" s="127" t="e">
        <f>L183-K183-VLOOKUP(B183, 'Пред.отч_разрез МО_стац'!B:AA, 11, FALSE)</f>
        <v>#N/A</v>
      </c>
      <c r="AF183" s="127" t="e">
        <f>N183-M183-VLOOKUP(B183, 'Пред.отч_разрез МО_стац'!B:AA, 13, FALSE)</f>
        <v>#N/A</v>
      </c>
      <c r="AG183" s="127" t="e">
        <f>P183-O183-VLOOKUP(B183, 'Пред.отч_разрез МО_стац'!B:AA, 15, FALSE)</f>
        <v>#N/A</v>
      </c>
      <c r="AH183" s="127" t="e">
        <f>R183-Q183-VLOOKUP(B183, 'Пред.отч_разрез МО_стац'!B:AA, 17, FALSE)</f>
        <v>#N/A</v>
      </c>
      <c r="AI183" s="127" t="e">
        <f>T183-S183-VLOOKUP(B183, 'Пред.отч_разрез МО_стац'!B:AA, 19, FALSE)</f>
        <v>#N/A</v>
      </c>
      <c r="AJ183" s="127" t="e">
        <f>V183-U183-VLOOKUP(B183, 'Пред.отч_разрез МО_стац'!B:AA, 21, FALSE)</f>
        <v>#N/A</v>
      </c>
      <c r="AK183" s="127" t="e">
        <f>X183-W183-VLOOKUP(B183, 'Пред.отч_разрез МО_стац'!B:AA, 23, FALSE)</f>
        <v>#N/A</v>
      </c>
    </row>
    <row r="184" spans="1:37" ht="15" customHeight="1" x14ac:dyDescent="0.25">
      <c r="A184" s="22">
        <v>178</v>
      </c>
      <c r="B184" s="31"/>
      <c r="C184" s="47"/>
      <c r="D184" s="47"/>
      <c r="E184" s="47"/>
      <c r="F184" s="47"/>
      <c r="G184" s="47"/>
      <c r="H184" s="47"/>
      <c r="I184" s="47"/>
      <c r="J184" s="47"/>
      <c r="K184" s="47"/>
      <c r="L184" s="47"/>
      <c r="M184" s="47"/>
      <c r="N184" s="47"/>
      <c r="O184" s="47"/>
      <c r="P184" s="47"/>
      <c r="Q184" s="47"/>
      <c r="R184" s="47"/>
      <c r="S184" s="47"/>
      <c r="T184" s="47"/>
      <c r="U184" s="47"/>
      <c r="V184" s="47"/>
      <c r="W184" s="47"/>
      <c r="X184" s="47"/>
      <c r="Z184" s="80">
        <f t="shared" si="3"/>
        <v>0</v>
      </c>
      <c r="AA184" s="127" t="e">
        <f>D184-C184-VLOOKUP(B184, 'Пред.отч_разрез МО_стац'!B:AA, 3, FALSE)</f>
        <v>#N/A</v>
      </c>
      <c r="AB184" s="127" t="e">
        <f>F184-E184-VLOOKUP(B184, 'Пред.отч_разрез МО_стац'!B:AA, 5, FALSE)</f>
        <v>#N/A</v>
      </c>
      <c r="AC184" s="127" t="e">
        <f>H184-G184-VLOOKUP(B184, 'Пред.отч_разрез МО_стац'!B:AA, 7, FALSE)</f>
        <v>#N/A</v>
      </c>
      <c r="AD184" s="127" t="e">
        <f>J184-I184-VLOOKUP(B184, 'Пред.отч_разрез МО_стац'!B:AA, 9, FALSE)</f>
        <v>#N/A</v>
      </c>
      <c r="AE184" s="127" t="e">
        <f>L184-K184-VLOOKUP(B184, 'Пред.отч_разрез МО_стац'!B:AA, 11, FALSE)</f>
        <v>#N/A</v>
      </c>
      <c r="AF184" s="127" t="e">
        <f>N184-M184-VLOOKUP(B184, 'Пред.отч_разрез МО_стац'!B:AA, 13, FALSE)</f>
        <v>#N/A</v>
      </c>
      <c r="AG184" s="127" t="e">
        <f>P184-O184-VLOOKUP(B184, 'Пред.отч_разрез МО_стац'!B:AA, 15, FALSE)</f>
        <v>#N/A</v>
      </c>
      <c r="AH184" s="127" t="e">
        <f>R184-Q184-VLOOKUP(B184, 'Пред.отч_разрез МО_стац'!B:AA, 17, FALSE)</f>
        <v>#N/A</v>
      </c>
      <c r="AI184" s="127" t="e">
        <f>T184-S184-VLOOKUP(B184, 'Пред.отч_разрез МО_стац'!B:AA, 19, FALSE)</f>
        <v>#N/A</v>
      </c>
      <c r="AJ184" s="127" t="e">
        <f>V184-U184-VLOOKUP(B184, 'Пред.отч_разрез МО_стац'!B:AA, 21, FALSE)</f>
        <v>#N/A</v>
      </c>
      <c r="AK184" s="127" t="e">
        <f>X184-W184-VLOOKUP(B184, 'Пред.отч_разрез МО_стац'!B:AA, 23, FALSE)</f>
        <v>#N/A</v>
      </c>
    </row>
    <row r="185" spans="1:37" ht="15" customHeight="1" x14ac:dyDescent="0.25">
      <c r="A185" s="22">
        <v>179</v>
      </c>
      <c r="B185" s="31"/>
      <c r="C185" s="47"/>
      <c r="D185" s="47"/>
      <c r="E185" s="47"/>
      <c r="F185" s="47"/>
      <c r="G185" s="47"/>
      <c r="H185" s="47"/>
      <c r="I185" s="47"/>
      <c r="J185" s="47"/>
      <c r="K185" s="47"/>
      <c r="L185" s="47"/>
      <c r="M185" s="47"/>
      <c r="N185" s="47"/>
      <c r="O185" s="47"/>
      <c r="P185" s="47"/>
      <c r="Q185" s="47"/>
      <c r="R185" s="47"/>
      <c r="S185" s="47"/>
      <c r="T185" s="47"/>
      <c r="U185" s="47"/>
      <c r="V185" s="47"/>
      <c r="W185" s="47"/>
      <c r="X185" s="47"/>
      <c r="Z185" s="80">
        <f t="shared" si="3"/>
        <v>0</v>
      </c>
      <c r="AA185" s="127" t="e">
        <f>D185-C185-VLOOKUP(B185, 'Пред.отч_разрез МО_стац'!B:AA, 3, FALSE)</f>
        <v>#N/A</v>
      </c>
      <c r="AB185" s="127" t="e">
        <f>F185-E185-VLOOKUP(B185, 'Пред.отч_разрез МО_стац'!B:AA, 5, FALSE)</f>
        <v>#N/A</v>
      </c>
      <c r="AC185" s="127" t="e">
        <f>H185-G185-VLOOKUP(B185, 'Пред.отч_разрез МО_стац'!B:AA, 7, FALSE)</f>
        <v>#N/A</v>
      </c>
      <c r="AD185" s="127" t="e">
        <f>J185-I185-VLOOKUP(B185, 'Пред.отч_разрез МО_стац'!B:AA, 9, FALSE)</f>
        <v>#N/A</v>
      </c>
      <c r="AE185" s="127" t="e">
        <f>L185-K185-VLOOKUP(B185, 'Пред.отч_разрез МО_стац'!B:AA, 11, FALSE)</f>
        <v>#N/A</v>
      </c>
      <c r="AF185" s="127" t="e">
        <f>N185-M185-VLOOKUP(B185, 'Пред.отч_разрез МО_стац'!B:AA, 13, FALSE)</f>
        <v>#N/A</v>
      </c>
      <c r="AG185" s="127" t="e">
        <f>P185-O185-VLOOKUP(B185, 'Пред.отч_разрез МО_стац'!B:AA, 15, FALSE)</f>
        <v>#N/A</v>
      </c>
      <c r="AH185" s="127" t="e">
        <f>R185-Q185-VLOOKUP(B185, 'Пред.отч_разрез МО_стац'!B:AA, 17, FALSE)</f>
        <v>#N/A</v>
      </c>
      <c r="AI185" s="127" t="e">
        <f>T185-S185-VLOOKUP(B185, 'Пред.отч_разрез МО_стац'!B:AA, 19, FALSE)</f>
        <v>#N/A</v>
      </c>
      <c r="AJ185" s="127" t="e">
        <f>V185-U185-VLOOKUP(B185, 'Пред.отч_разрез МО_стац'!B:AA, 21, FALSE)</f>
        <v>#N/A</v>
      </c>
      <c r="AK185" s="127" t="e">
        <f>X185-W185-VLOOKUP(B185, 'Пред.отч_разрез МО_стац'!B:AA, 23, FALSE)</f>
        <v>#N/A</v>
      </c>
    </row>
    <row r="186" spans="1:37" ht="15" customHeight="1" x14ac:dyDescent="0.25">
      <c r="A186" s="22">
        <v>180</v>
      </c>
      <c r="B186" s="31"/>
      <c r="C186" s="47"/>
      <c r="D186" s="47"/>
      <c r="E186" s="47"/>
      <c r="F186" s="47"/>
      <c r="G186" s="47"/>
      <c r="H186" s="47"/>
      <c r="I186" s="47"/>
      <c r="J186" s="47"/>
      <c r="K186" s="47"/>
      <c r="L186" s="47"/>
      <c r="M186" s="47"/>
      <c r="N186" s="47"/>
      <c r="O186" s="47"/>
      <c r="P186" s="47"/>
      <c r="Q186" s="47"/>
      <c r="R186" s="47"/>
      <c r="S186" s="47"/>
      <c r="T186" s="47"/>
      <c r="U186" s="47"/>
      <c r="V186" s="47"/>
      <c r="W186" s="47"/>
      <c r="X186" s="47"/>
      <c r="Z186" s="80">
        <f t="shared" si="3"/>
        <v>0</v>
      </c>
      <c r="AA186" s="127" t="e">
        <f>D186-C186-VLOOKUP(B186, 'Пред.отч_разрез МО_стац'!B:AA, 3, FALSE)</f>
        <v>#N/A</v>
      </c>
      <c r="AB186" s="127" t="e">
        <f>F186-E186-VLOOKUP(B186, 'Пред.отч_разрез МО_стац'!B:AA, 5, FALSE)</f>
        <v>#N/A</v>
      </c>
      <c r="AC186" s="127" t="e">
        <f>H186-G186-VLOOKUP(B186, 'Пред.отч_разрез МО_стац'!B:AA, 7, FALSE)</f>
        <v>#N/A</v>
      </c>
      <c r="AD186" s="127" t="e">
        <f>J186-I186-VLOOKUP(B186, 'Пред.отч_разрез МО_стац'!B:AA, 9, FALSE)</f>
        <v>#N/A</v>
      </c>
      <c r="AE186" s="127" t="e">
        <f>L186-K186-VLOOKUP(B186, 'Пред.отч_разрез МО_стац'!B:AA, 11, FALSE)</f>
        <v>#N/A</v>
      </c>
      <c r="AF186" s="127" t="e">
        <f>N186-M186-VLOOKUP(B186, 'Пред.отч_разрез МО_стац'!B:AA, 13, FALSE)</f>
        <v>#N/A</v>
      </c>
      <c r="AG186" s="127" t="e">
        <f>P186-O186-VLOOKUP(B186, 'Пред.отч_разрез МО_стац'!B:AA, 15, FALSE)</f>
        <v>#N/A</v>
      </c>
      <c r="AH186" s="127" t="e">
        <f>R186-Q186-VLOOKUP(B186, 'Пред.отч_разрез МО_стац'!B:AA, 17, FALSE)</f>
        <v>#N/A</v>
      </c>
      <c r="AI186" s="127" t="e">
        <f>T186-S186-VLOOKUP(B186, 'Пред.отч_разрез МО_стац'!B:AA, 19, FALSE)</f>
        <v>#N/A</v>
      </c>
      <c r="AJ186" s="127" t="e">
        <f>V186-U186-VLOOKUP(B186, 'Пред.отч_разрез МО_стац'!B:AA, 21, FALSE)</f>
        <v>#N/A</v>
      </c>
      <c r="AK186" s="127" t="e">
        <f>X186-W186-VLOOKUP(B186, 'Пред.отч_разрез МО_стац'!B:AA, 23, FALSE)</f>
        <v>#N/A</v>
      </c>
    </row>
    <row r="187" spans="1:37" ht="15" customHeight="1" x14ac:dyDescent="0.25">
      <c r="A187" s="22">
        <v>181</v>
      </c>
      <c r="B187" s="31"/>
      <c r="C187" s="47"/>
      <c r="D187" s="47"/>
      <c r="E187" s="47"/>
      <c r="F187" s="47"/>
      <c r="G187" s="47"/>
      <c r="H187" s="47"/>
      <c r="I187" s="47"/>
      <c r="J187" s="47"/>
      <c r="K187" s="47"/>
      <c r="L187" s="47"/>
      <c r="M187" s="47"/>
      <c r="N187" s="47"/>
      <c r="O187" s="47"/>
      <c r="P187" s="47"/>
      <c r="Q187" s="47"/>
      <c r="R187" s="47"/>
      <c r="S187" s="47"/>
      <c r="T187" s="47"/>
      <c r="U187" s="47"/>
      <c r="V187" s="47"/>
      <c r="W187" s="47"/>
      <c r="X187" s="47"/>
      <c r="Z187" s="80">
        <f t="shared" si="3"/>
        <v>0</v>
      </c>
      <c r="AA187" s="127" t="e">
        <f>D187-C187-VLOOKUP(B187, 'Пред.отч_разрез МО_стац'!B:AA, 3, FALSE)</f>
        <v>#N/A</v>
      </c>
      <c r="AB187" s="127" t="e">
        <f>F187-E187-VLOOKUP(B187, 'Пред.отч_разрез МО_стац'!B:AA, 5, FALSE)</f>
        <v>#N/A</v>
      </c>
      <c r="AC187" s="127" t="e">
        <f>H187-G187-VLOOKUP(B187, 'Пред.отч_разрез МО_стац'!B:AA, 7, FALSE)</f>
        <v>#N/A</v>
      </c>
      <c r="AD187" s="127" t="e">
        <f>J187-I187-VLOOKUP(B187, 'Пред.отч_разрез МО_стац'!B:AA, 9, FALSE)</f>
        <v>#N/A</v>
      </c>
      <c r="AE187" s="127" t="e">
        <f>L187-K187-VLOOKUP(B187, 'Пред.отч_разрез МО_стац'!B:AA, 11, FALSE)</f>
        <v>#N/A</v>
      </c>
      <c r="AF187" s="127" t="e">
        <f>N187-M187-VLOOKUP(B187, 'Пред.отч_разрез МО_стац'!B:AA, 13, FALSE)</f>
        <v>#N/A</v>
      </c>
      <c r="AG187" s="127" t="e">
        <f>P187-O187-VLOOKUP(B187, 'Пред.отч_разрез МО_стац'!B:AA, 15, FALSE)</f>
        <v>#N/A</v>
      </c>
      <c r="AH187" s="127" t="e">
        <f>R187-Q187-VLOOKUP(B187, 'Пред.отч_разрез МО_стац'!B:AA, 17, FALSE)</f>
        <v>#N/A</v>
      </c>
      <c r="AI187" s="127" t="e">
        <f>T187-S187-VLOOKUP(B187, 'Пред.отч_разрез МО_стац'!B:AA, 19, FALSE)</f>
        <v>#N/A</v>
      </c>
      <c r="AJ187" s="127" t="e">
        <f>V187-U187-VLOOKUP(B187, 'Пред.отч_разрез МО_стац'!B:AA, 21, FALSE)</f>
        <v>#N/A</v>
      </c>
      <c r="AK187" s="127" t="e">
        <f>X187-W187-VLOOKUP(B187, 'Пред.отч_разрез МО_стац'!B:AA, 23, FALSE)</f>
        <v>#N/A</v>
      </c>
    </row>
    <row r="188" spans="1:37" ht="15" customHeight="1" x14ac:dyDescent="0.25">
      <c r="A188" s="22">
        <v>182</v>
      </c>
      <c r="B188" s="31"/>
      <c r="C188" s="47"/>
      <c r="D188" s="47"/>
      <c r="E188" s="47"/>
      <c r="F188" s="47"/>
      <c r="G188" s="47"/>
      <c r="H188" s="47"/>
      <c r="I188" s="47"/>
      <c r="J188" s="47"/>
      <c r="K188" s="47"/>
      <c r="L188" s="47"/>
      <c r="M188" s="47"/>
      <c r="N188" s="47"/>
      <c r="O188" s="47"/>
      <c r="P188" s="47"/>
      <c r="Q188" s="47"/>
      <c r="R188" s="47"/>
      <c r="S188" s="47"/>
      <c r="T188" s="47"/>
      <c r="U188" s="47"/>
      <c r="V188" s="47"/>
      <c r="W188" s="47"/>
      <c r="X188" s="47"/>
      <c r="Z188" s="80">
        <f t="shared" si="3"/>
        <v>0</v>
      </c>
      <c r="AA188" s="127" t="e">
        <f>D188-C188-VLOOKUP(B188, 'Пред.отч_разрез МО_стац'!B:AA, 3, FALSE)</f>
        <v>#N/A</v>
      </c>
      <c r="AB188" s="127" t="e">
        <f>F188-E188-VLOOKUP(B188, 'Пред.отч_разрез МО_стац'!B:AA, 5, FALSE)</f>
        <v>#N/A</v>
      </c>
      <c r="AC188" s="127" t="e">
        <f>H188-G188-VLOOKUP(B188, 'Пред.отч_разрез МО_стац'!B:AA, 7, FALSE)</f>
        <v>#N/A</v>
      </c>
      <c r="AD188" s="127" t="e">
        <f>J188-I188-VLOOKUP(B188, 'Пред.отч_разрез МО_стац'!B:AA, 9, FALSE)</f>
        <v>#N/A</v>
      </c>
      <c r="AE188" s="127" t="e">
        <f>L188-K188-VLOOKUP(B188, 'Пред.отч_разрез МО_стац'!B:AA, 11, FALSE)</f>
        <v>#N/A</v>
      </c>
      <c r="AF188" s="127" t="e">
        <f>N188-M188-VLOOKUP(B188, 'Пред.отч_разрез МО_стац'!B:AA, 13, FALSE)</f>
        <v>#N/A</v>
      </c>
      <c r="AG188" s="127" t="e">
        <f>P188-O188-VLOOKUP(B188, 'Пред.отч_разрез МО_стац'!B:AA, 15, FALSE)</f>
        <v>#N/A</v>
      </c>
      <c r="AH188" s="127" t="e">
        <f>R188-Q188-VLOOKUP(B188, 'Пред.отч_разрез МО_стац'!B:AA, 17, FALSE)</f>
        <v>#N/A</v>
      </c>
      <c r="AI188" s="127" t="e">
        <f>T188-S188-VLOOKUP(B188, 'Пред.отч_разрез МО_стац'!B:AA, 19, FALSE)</f>
        <v>#N/A</v>
      </c>
      <c r="AJ188" s="127" t="e">
        <f>V188-U188-VLOOKUP(B188, 'Пред.отч_разрез МО_стац'!B:AA, 21, FALSE)</f>
        <v>#N/A</v>
      </c>
      <c r="AK188" s="127" t="e">
        <f>X188-W188-VLOOKUP(B188, 'Пред.отч_разрез МО_стац'!B:AA, 23, FALSE)</f>
        <v>#N/A</v>
      </c>
    </row>
    <row r="189" spans="1:37" ht="15" customHeight="1" x14ac:dyDescent="0.25">
      <c r="A189" s="22">
        <v>183</v>
      </c>
      <c r="B189" s="31"/>
      <c r="C189" s="47"/>
      <c r="D189" s="47"/>
      <c r="E189" s="47"/>
      <c r="F189" s="47"/>
      <c r="G189" s="47"/>
      <c r="H189" s="47"/>
      <c r="I189" s="47"/>
      <c r="J189" s="47"/>
      <c r="K189" s="47"/>
      <c r="L189" s="47"/>
      <c r="M189" s="47"/>
      <c r="N189" s="47"/>
      <c r="O189" s="47"/>
      <c r="P189" s="47"/>
      <c r="Q189" s="47"/>
      <c r="R189" s="47"/>
      <c r="S189" s="47"/>
      <c r="T189" s="47"/>
      <c r="U189" s="47"/>
      <c r="V189" s="47"/>
      <c r="W189" s="47"/>
      <c r="X189" s="47"/>
      <c r="Z189" s="80">
        <f t="shared" si="3"/>
        <v>0</v>
      </c>
      <c r="AA189" s="127" t="e">
        <f>D189-C189-VLOOKUP(B189, 'Пред.отч_разрез МО_стац'!B:AA, 3, FALSE)</f>
        <v>#N/A</v>
      </c>
      <c r="AB189" s="127" t="e">
        <f>F189-E189-VLOOKUP(B189, 'Пред.отч_разрез МО_стац'!B:AA, 5, FALSE)</f>
        <v>#N/A</v>
      </c>
      <c r="AC189" s="127" t="e">
        <f>H189-G189-VLOOKUP(B189, 'Пред.отч_разрез МО_стац'!B:AA, 7, FALSE)</f>
        <v>#N/A</v>
      </c>
      <c r="AD189" s="127" t="e">
        <f>J189-I189-VLOOKUP(B189, 'Пред.отч_разрез МО_стац'!B:AA, 9, FALSE)</f>
        <v>#N/A</v>
      </c>
      <c r="AE189" s="127" t="e">
        <f>L189-K189-VLOOKUP(B189, 'Пред.отч_разрез МО_стац'!B:AA, 11, FALSE)</f>
        <v>#N/A</v>
      </c>
      <c r="AF189" s="127" t="e">
        <f>N189-M189-VLOOKUP(B189, 'Пред.отч_разрез МО_стац'!B:AA, 13, FALSE)</f>
        <v>#N/A</v>
      </c>
      <c r="AG189" s="127" t="e">
        <f>P189-O189-VLOOKUP(B189, 'Пред.отч_разрез МО_стац'!B:AA, 15, FALSE)</f>
        <v>#N/A</v>
      </c>
      <c r="AH189" s="127" t="e">
        <f>R189-Q189-VLOOKUP(B189, 'Пред.отч_разрез МО_стац'!B:AA, 17, FALSE)</f>
        <v>#N/A</v>
      </c>
      <c r="AI189" s="127" t="e">
        <f>T189-S189-VLOOKUP(B189, 'Пред.отч_разрез МО_стац'!B:AA, 19, FALSE)</f>
        <v>#N/A</v>
      </c>
      <c r="AJ189" s="127" t="e">
        <f>V189-U189-VLOOKUP(B189, 'Пред.отч_разрез МО_стац'!B:AA, 21, FALSE)</f>
        <v>#N/A</v>
      </c>
      <c r="AK189" s="127" t="e">
        <f>X189-W189-VLOOKUP(B189, 'Пред.отч_разрез МО_стац'!B:AA, 23, FALSE)</f>
        <v>#N/A</v>
      </c>
    </row>
    <row r="190" spans="1:37" ht="15" customHeight="1" x14ac:dyDescent="0.25">
      <c r="A190" s="22">
        <v>184</v>
      </c>
      <c r="B190" s="31"/>
      <c r="C190" s="47"/>
      <c r="D190" s="47"/>
      <c r="E190" s="47"/>
      <c r="F190" s="47"/>
      <c r="G190" s="47"/>
      <c r="H190" s="47"/>
      <c r="I190" s="47"/>
      <c r="J190" s="47"/>
      <c r="K190" s="47"/>
      <c r="L190" s="47"/>
      <c r="M190" s="47"/>
      <c r="N190" s="47"/>
      <c r="O190" s="47"/>
      <c r="P190" s="47"/>
      <c r="Q190" s="47"/>
      <c r="R190" s="47"/>
      <c r="S190" s="47"/>
      <c r="T190" s="47"/>
      <c r="U190" s="47"/>
      <c r="V190" s="47"/>
      <c r="W190" s="47"/>
      <c r="X190" s="47"/>
      <c r="Z190" s="80">
        <f t="shared" si="3"/>
        <v>0</v>
      </c>
      <c r="AA190" s="127" t="e">
        <f>D190-C190-VLOOKUP(B190, 'Пред.отч_разрез МО_стац'!B:AA, 3, FALSE)</f>
        <v>#N/A</v>
      </c>
      <c r="AB190" s="127" t="e">
        <f>F190-E190-VLOOKUP(B190, 'Пред.отч_разрез МО_стац'!B:AA, 5, FALSE)</f>
        <v>#N/A</v>
      </c>
      <c r="AC190" s="127" t="e">
        <f>H190-G190-VLOOKUP(B190, 'Пред.отч_разрез МО_стац'!B:AA, 7, FALSE)</f>
        <v>#N/A</v>
      </c>
      <c r="AD190" s="127" t="e">
        <f>J190-I190-VLOOKUP(B190, 'Пред.отч_разрез МО_стац'!B:AA, 9, FALSE)</f>
        <v>#N/A</v>
      </c>
      <c r="AE190" s="127" t="e">
        <f>L190-K190-VLOOKUP(B190, 'Пред.отч_разрез МО_стац'!B:AA, 11, FALSE)</f>
        <v>#N/A</v>
      </c>
      <c r="AF190" s="127" t="e">
        <f>N190-M190-VLOOKUP(B190, 'Пред.отч_разрез МО_стац'!B:AA, 13, FALSE)</f>
        <v>#N/A</v>
      </c>
      <c r="AG190" s="127" t="e">
        <f>P190-O190-VLOOKUP(B190, 'Пред.отч_разрез МО_стац'!B:AA, 15, FALSE)</f>
        <v>#N/A</v>
      </c>
      <c r="AH190" s="127" t="e">
        <f>R190-Q190-VLOOKUP(B190, 'Пред.отч_разрез МО_стац'!B:AA, 17, FALSE)</f>
        <v>#N/A</v>
      </c>
      <c r="AI190" s="127" t="e">
        <f>T190-S190-VLOOKUP(B190, 'Пред.отч_разрез МО_стац'!B:AA, 19, FALSE)</f>
        <v>#N/A</v>
      </c>
      <c r="AJ190" s="127" t="e">
        <f>V190-U190-VLOOKUP(B190, 'Пред.отч_разрез МО_стац'!B:AA, 21, FALSE)</f>
        <v>#N/A</v>
      </c>
      <c r="AK190" s="127" t="e">
        <f>X190-W190-VLOOKUP(B190, 'Пред.отч_разрез МО_стац'!B:AA, 23, FALSE)</f>
        <v>#N/A</v>
      </c>
    </row>
    <row r="191" spans="1:37" ht="15" customHeight="1" x14ac:dyDescent="0.25">
      <c r="A191" s="22">
        <v>185</v>
      </c>
      <c r="B191" s="31"/>
      <c r="C191" s="47"/>
      <c r="D191" s="47"/>
      <c r="E191" s="47"/>
      <c r="F191" s="47"/>
      <c r="G191" s="47"/>
      <c r="H191" s="47"/>
      <c r="I191" s="47"/>
      <c r="J191" s="47"/>
      <c r="K191" s="47"/>
      <c r="L191" s="47"/>
      <c r="M191" s="47"/>
      <c r="N191" s="47"/>
      <c r="O191" s="47"/>
      <c r="P191" s="47"/>
      <c r="Q191" s="47"/>
      <c r="R191" s="47"/>
      <c r="S191" s="47"/>
      <c r="T191" s="47"/>
      <c r="U191" s="47"/>
      <c r="V191" s="47"/>
      <c r="W191" s="47"/>
      <c r="X191" s="47"/>
      <c r="Z191" s="80">
        <f t="shared" si="3"/>
        <v>0</v>
      </c>
      <c r="AA191" s="127" t="e">
        <f>D191-C191-VLOOKUP(B191, 'Пред.отч_разрез МО_стац'!B:AA, 3, FALSE)</f>
        <v>#N/A</v>
      </c>
      <c r="AB191" s="127" t="e">
        <f>F191-E191-VLOOKUP(B191, 'Пред.отч_разрез МО_стац'!B:AA, 5, FALSE)</f>
        <v>#N/A</v>
      </c>
      <c r="AC191" s="127" t="e">
        <f>H191-G191-VLOOKUP(B191, 'Пред.отч_разрез МО_стац'!B:AA, 7, FALSE)</f>
        <v>#N/A</v>
      </c>
      <c r="AD191" s="127" t="e">
        <f>J191-I191-VLOOKUP(B191, 'Пред.отч_разрез МО_стац'!B:AA, 9, FALSE)</f>
        <v>#N/A</v>
      </c>
      <c r="AE191" s="127" t="e">
        <f>L191-K191-VLOOKUP(B191, 'Пред.отч_разрез МО_стац'!B:AA, 11, FALSE)</f>
        <v>#N/A</v>
      </c>
      <c r="AF191" s="127" t="e">
        <f>N191-M191-VLOOKUP(B191, 'Пред.отч_разрез МО_стац'!B:AA, 13, FALSE)</f>
        <v>#N/A</v>
      </c>
      <c r="AG191" s="127" t="e">
        <f>P191-O191-VLOOKUP(B191, 'Пред.отч_разрез МО_стац'!B:AA, 15, FALSE)</f>
        <v>#N/A</v>
      </c>
      <c r="AH191" s="127" t="e">
        <f>R191-Q191-VLOOKUP(B191, 'Пред.отч_разрез МО_стац'!B:AA, 17, FALSE)</f>
        <v>#N/A</v>
      </c>
      <c r="AI191" s="127" t="e">
        <f>T191-S191-VLOOKUP(B191, 'Пред.отч_разрез МО_стац'!B:AA, 19, FALSE)</f>
        <v>#N/A</v>
      </c>
      <c r="AJ191" s="127" t="e">
        <f>V191-U191-VLOOKUP(B191, 'Пред.отч_разрез МО_стац'!B:AA, 21, FALSE)</f>
        <v>#N/A</v>
      </c>
      <c r="AK191" s="127" t="e">
        <f>X191-W191-VLOOKUP(B191, 'Пред.отч_разрез МО_стац'!B:AA, 23, FALSE)</f>
        <v>#N/A</v>
      </c>
    </row>
    <row r="192" spans="1:37" ht="15" customHeight="1" x14ac:dyDescent="0.25">
      <c r="A192" s="22">
        <v>186</v>
      </c>
      <c r="B192" s="31"/>
      <c r="C192" s="47"/>
      <c r="D192" s="47"/>
      <c r="E192" s="47"/>
      <c r="F192" s="47"/>
      <c r="G192" s="47"/>
      <c r="H192" s="47"/>
      <c r="I192" s="47"/>
      <c r="J192" s="47"/>
      <c r="K192" s="47"/>
      <c r="L192" s="47"/>
      <c r="M192" s="47"/>
      <c r="N192" s="47"/>
      <c r="O192" s="47"/>
      <c r="P192" s="47"/>
      <c r="Q192" s="47"/>
      <c r="R192" s="47"/>
      <c r="S192" s="47"/>
      <c r="T192" s="47"/>
      <c r="U192" s="47"/>
      <c r="V192" s="47"/>
      <c r="W192" s="47"/>
      <c r="X192" s="47"/>
      <c r="Z192" s="80">
        <f t="shared" si="3"/>
        <v>0</v>
      </c>
      <c r="AA192" s="127" t="e">
        <f>D192-C192-VLOOKUP(B192, 'Пред.отч_разрез МО_стац'!B:AA, 3, FALSE)</f>
        <v>#N/A</v>
      </c>
      <c r="AB192" s="127" t="e">
        <f>F192-E192-VLOOKUP(B192, 'Пред.отч_разрез МО_стац'!B:AA, 5, FALSE)</f>
        <v>#N/A</v>
      </c>
      <c r="AC192" s="127" t="e">
        <f>H192-G192-VLOOKUP(B192, 'Пред.отч_разрез МО_стац'!B:AA, 7, FALSE)</f>
        <v>#N/A</v>
      </c>
      <c r="AD192" s="127" t="e">
        <f>J192-I192-VLOOKUP(B192, 'Пред.отч_разрез МО_стац'!B:AA, 9, FALSE)</f>
        <v>#N/A</v>
      </c>
      <c r="AE192" s="127" t="e">
        <f>L192-K192-VLOOKUP(B192, 'Пред.отч_разрез МО_стац'!B:AA, 11, FALSE)</f>
        <v>#N/A</v>
      </c>
      <c r="AF192" s="127" t="e">
        <f>N192-M192-VLOOKUP(B192, 'Пред.отч_разрез МО_стац'!B:AA, 13, FALSE)</f>
        <v>#N/A</v>
      </c>
      <c r="AG192" s="127" t="e">
        <f>P192-O192-VLOOKUP(B192, 'Пред.отч_разрез МО_стац'!B:AA, 15, FALSE)</f>
        <v>#N/A</v>
      </c>
      <c r="AH192" s="127" t="e">
        <f>R192-Q192-VLOOKUP(B192, 'Пред.отч_разрез МО_стац'!B:AA, 17, FALSE)</f>
        <v>#N/A</v>
      </c>
      <c r="AI192" s="127" t="e">
        <f>T192-S192-VLOOKUP(B192, 'Пред.отч_разрез МО_стац'!B:AA, 19, FALSE)</f>
        <v>#N/A</v>
      </c>
      <c r="AJ192" s="127" t="e">
        <f>V192-U192-VLOOKUP(B192, 'Пред.отч_разрез МО_стац'!B:AA, 21, FALSE)</f>
        <v>#N/A</v>
      </c>
      <c r="AK192" s="127" t="e">
        <f>X192-W192-VLOOKUP(B192, 'Пред.отч_разрез МО_стац'!B:AA, 23, FALSE)</f>
        <v>#N/A</v>
      </c>
    </row>
    <row r="193" spans="1:37" ht="15" customHeight="1" x14ac:dyDescent="0.25">
      <c r="A193" s="22">
        <v>187</v>
      </c>
      <c r="B193" s="31"/>
      <c r="C193" s="47"/>
      <c r="D193" s="47"/>
      <c r="E193" s="47"/>
      <c r="F193" s="47"/>
      <c r="G193" s="47"/>
      <c r="H193" s="47"/>
      <c r="I193" s="47"/>
      <c r="J193" s="47"/>
      <c r="K193" s="47"/>
      <c r="L193" s="47"/>
      <c r="M193" s="47"/>
      <c r="N193" s="47"/>
      <c r="O193" s="47"/>
      <c r="P193" s="47"/>
      <c r="Q193" s="47"/>
      <c r="R193" s="47"/>
      <c r="S193" s="47"/>
      <c r="T193" s="47"/>
      <c r="U193" s="47"/>
      <c r="V193" s="47"/>
      <c r="W193" s="47"/>
      <c r="X193" s="47"/>
      <c r="Z193" s="80">
        <f t="shared" si="3"/>
        <v>0</v>
      </c>
      <c r="AA193" s="127" t="e">
        <f>D193-C193-VLOOKUP(B193, 'Пред.отч_разрез МО_стац'!B:AA, 3, FALSE)</f>
        <v>#N/A</v>
      </c>
      <c r="AB193" s="127" t="e">
        <f>F193-E193-VLOOKUP(B193, 'Пред.отч_разрез МО_стац'!B:AA, 5, FALSE)</f>
        <v>#N/A</v>
      </c>
      <c r="AC193" s="127" t="e">
        <f>H193-G193-VLOOKUP(B193, 'Пред.отч_разрез МО_стац'!B:AA, 7, FALSE)</f>
        <v>#N/A</v>
      </c>
      <c r="AD193" s="127" t="e">
        <f>J193-I193-VLOOKUP(B193, 'Пред.отч_разрез МО_стац'!B:AA, 9, FALSE)</f>
        <v>#N/A</v>
      </c>
      <c r="AE193" s="127" t="e">
        <f>L193-K193-VLOOKUP(B193, 'Пред.отч_разрез МО_стац'!B:AA, 11, FALSE)</f>
        <v>#N/A</v>
      </c>
      <c r="AF193" s="127" t="e">
        <f>N193-M193-VLOOKUP(B193, 'Пред.отч_разрез МО_стац'!B:AA, 13, FALSE)</f>
        <v>#N/A</v>
      </c>
      <c r="AG193" s="127" t="e">
        <f>P193-O193-VLOOKUP(B193, 'Пред.отч_разрез МО_стац'!B:AA, 15, FALSE)</f>
        <v>#N/A</v>
      </c>
      <c r="AH193" s="127" t="e">
        <f>R193-Q193-VLOOKUP(B193, 'Пред.отч_разрез МО_стац'!B:AA, 17, FALSE)</f>
        <v>#N/A</v>
      </c>
      <c r="AI193" s="127" t="e">
        <f>T193-S193-VLOOKUP(B193, 'Пред.отч_разрез МО_стац'!B:AA, 19, FALSE)</f>
        <v>#N/A</v>
      </c>
      <c r="AJ193" s="127" t="e">
        <f>V193-U193-VLOOKUP(B193, 'Пред.отч_разрез МО_стац'!B:AA, 21, FALSE)</f>
        <v>#N/A</v>
      </c>
      <c r="AK193" s="127" t="e">
        <f>X193-W193-VLOOKUP(B193, 'Пред.отч_разрез МО_стац'!B:AA, 23, FALSE)</f>
        <v>#N/A</v>
      </c>
    </row>
    <row r="194" spans="1:37" ht="15" customHeight="1" x14ac:dyDescent="0.25">
      <c r="A194" s="22">
        <v>188</v>
      </c>
      <c r="B194" s="31"/>
      <c r="C194" s="47"/>
      <c r="D194" s="47"/>
      <c r="E194" s="47"/>
      <c r="F194" s="47"/>
      <c r="G194" s="47"/>
      <c r="H194" s="47"/>
      <c r="I194" s="47"/>
      <c r="J194" s="47"/>
      <c r="K194" s="47"/>
      <c r="L194" s="47"/>
      <c r="M194" s="47"/>
      <c r="N194" s="47"/>
      <c r="O194" s="47"/>
      <c r="P194" s="47"/>
      <c r="Q194" s="47"/>
      <c r="R194" s="47"/>
      <c r="S194" s="47"/>
      <c r="T194" s="47"/>
      <c r="U194" s="47"/>
      <c r="V194" s="47"/>
      <c r="W194" s="47"/>
      <c r="X194" s="47"/>
      <c r="Z194" s="80">
        <f t="shared" si="3"/>
        <v>0</v>
      </c>
      <c r="AA194" s="127" t="e">
        <f>D194-C194-VLOOKUP(B194, 'Пред.отч_разрез МО_стац'!B:AA, 3, FALSE)</f>
        <v>#N/A</v>
      </c>
      <c r="AB194" s="127" t="e">
        <f>F194-E194-VLOOKUP(B194, 'Пред.отч_разрез МО_стац'!B:AA, 5, FALSE)</f>
        <v>#N/A</v>
      </c>
      <c r="AC194" s="127" t="e">
        <f>H194-G194-VLOOKUP(B194, 'Пред.отч_разрез МО_стац'!B:AA, 7, FALSE)</f>
        <v>#N/A</v>
      </c>
      <c r="AD194" s="127" t="e">
        <f>J194-I194-VLOOKUP(B194, 'Пред.отч_разрез МО_стац'!B:AA, 9, FALSE)</f>
        <v>#N/A</v>
      </c>
      <c r="AE194" s="127" t="e">
        <f>L194-K194-VLOOKUP(B194, 'Пред.отч_разрез МО_стац'!B:AA, 11, FALSE)</f>
        <v>#N/A</v>
      </c>
      <c r="AF194" s="127" t="e">
        <f>N194-M194-VLOOKUP(B194, 'Пред.отч_разрез МО_стац'!B:AA, 13, FALSE)</f>
        <v>#N/A</v>
      </c>
      <c r="AG194" s="127" t="e">
        <f>P194-O194-VLOOKUP(B194, 'Пред.отч_разрез МО_стац'!B:AA, 15, FALSE)</f>
        <v>#N/A</v>
      </c>
      <c r="AH194" s="127" t="e">
        <f>R194-Q194-VLOOKUP(B194, 'Пред.отч_разрез МО_стац'!B:AA, 17, FALSE)</f>
        <v>#N/A</v>
      </c>
      <c r="AI194" s="127" t="e">
        <f>T194-S194-VLOOKUP(B194, 'Пред.отч_разрез МО_стац'!B:AA, 19, FALSE)</f>
        <v>#N/A</v>
      </c>
      <c r="AJ194" s="127" t="e">
        <f>V194-U194-VLOOKUP(B194, 'Пред.отч_разрез МО_стац'!B:AA, 21, FALSE)</f>
        <v>#N/A</v>
      </c>
      <c r="AK194" s="127" t="e">
        <f>X194-W194-VLOOKUP(B194, 'Пред.отч_разрез МО_стац'!B:AA, 23, FALSE)</f>
        <v>#N/A</v>
      </c>
    </row>
    <row r="195" spans="1:37" ht="15" customHeight="1" x14ac:dyDescent="0.25">
      <c r="A195" s="22">
        <v>189</v>
      </c>
      <c r="B195" s="31"/>
      <c r="C195" s="47"/>
      <c r="D195" s="47"/>
      <c r="E195" s="47"/>
      <c r="F195" s="47"/>
      <c r="G195" s="47"/>
      <c r="H195" s="47"/>
      <c r="I195" s="47"/>
      <c r="J195" s="47"/>
      <c r="K195" s="47"/>
      <c r="L195" s="47"/>
      <c r="M195" s="47"/>
      <c r="N195" s="47"/>
      <c r="O195" s="47"/>
      <c r="P195" s="47"/>
      <c r="Q195" s="47"/>
      <c r="R195" s="47"/>
      <c r="S195" s="47"/>
      <c r="T195" s="47"/>
      <c r="U195" s="47"/>
      <c r="V195" s="47"/>
      <c r="W195" s="47"/>
      <c r="X195" s="47"/>
      <c r="Z195" s="80">
        <f t="shared" si="3"/>
        <v>0</v>
      </c>
      <c r="AA195" s="127" t="e">
        <f>D195-C195-VLOOKUP(B195, 'Пред.отч_разрез МО_стац'!B:AA, 3, FALSE)</f>
        <v>#N/A</v>
      </c>
      <c r="AB195" s="127" t="e">
        <f>F195-E195-VLOOKUP(B195, 'Пред.отч_разрез МО_стац'!B:AA, 5, FALSE)</f>
        <v>#N/A</v>
      </c>
      <c r="AC195" s="127" t="e">
        <f>H195-G195-VLOOKUP(B195, 'Пред.отч_разрез МО_стац'!B:AA, 7, FALSE)</f>
        <v>#N/A</v>
      </c>
      <c r="AD195" s="127" t="e">
        <f>J195-I195-VLOOKUP(B195, 'Пред.отч_разрез МО_стац'!B:AA, 9, FALSE)</f>
        <v>#N/A</v>
      </c>
      <c r="AE195" s="127" t="e">
        <f>L195-K195-VLOOKUP(B195, 'Пред.отч_разрез МО_стац'!B:AA, 11, FALSE)</f>
        <v>#N/A</v>
      </c>
      <c r="AF195" s="127" t="e">
        <f>N195-M195-VLOOKUP(B195, 'Пред.отч_разрез МО_стац'!B:AA, 13, FALSE)</f>
        <v>#N/A</v>
      </c>
      <c r="AG195" s="127" t="e">
        <f>P195-O195-VLOOKUP(B195, 'Пред.отч_разрез МО_стац'!B:AA, 15, FALSE)</f>
        <v>#N/A</v>
      </c>
      <c r="AH195" s="127" t="e">
        <f>R195-Q195-VLOOKUP(B195, 'Пред.отч_разрез МО_стац'!B:AA, 17, FALSE)</f>
        <v>#N/A</v>
      </c>
      <c r="AI195" s="127" t="e">
        <f>T195-S195-VLOOKUP(B195, 'Пред.отч_разрез МО_стац'!B:AA, 19, FALSE)</f>
        <v>#N/A</v>
      </c>
      <c r="AJ195" s="127" t="e">
        <f>V195-U195-VLOOKUP(B195, 'Пред.отч_разрез МО_стац'!B:AA, 21, FALSE)</f>
        <v>#N/A</v>
      </c>
      <c r="AK195" s="127" t="e">
        <f>X195-W195-VLOOKUP(B195, 'Пред.отч_разрез МО_стац'!B:AA, 23, FALSE)</f>
        <v>#N/A</v>
      </c>
    </row>
    <row r="196" spans="1:37" ht="15" customHeight="1" x14ac:dyDescent="0.25">
      <c r="A196" s="22">
        <v>190</v>
      </c>
      <c r="B196" s="31"/>
      <c r="C196" s="47"/>
      <c r="D196" s="47"/>
      <c r="E196" s="47"/>
      <c r="F196" s="47"/>
      <c r="G196" s="47"/>
      <c r="H196" s="47"/>
      <c r="I196" s="47"/>
      <c r="J196" s="47"/>
      <c r="K196" s="47"/>
      <c r="L196" s="47"/>
      <c r="M196" s="47"/>
      <c r="N196" s="47"/>
      <c r="O196" s="47"/>
      <c r="P196" s="47"/>
      <c r="Q196" s="47"/>
      <c r="R196" s="47"/>
      <c r="S196" s="47"/>
      <c r="T196" s="47"/>
      <c r="U196" s="47"/>
      <c r="V196" s="47"/>
      <c r="W196" s="47"/>
      <c r="X196" s="47"/>
      <c r="Z196" s="80">
        <f t="shared" si="3"/>
        <v>0</v>
      </c>
      <c r="AA196" s="127" t="e">
        <f>D196-C196-VLOOKUP(B196, 'Пред.отч_разрез МО_стац'!B:AA, 3, FALSE)</f>
        <v>#N/A</v>
      </c>
      <c r="AB196" s="127" t="e">
        <f>F196-E196-VLOOKUP(B196, 'Пред.отч_разрез МО_стац'!B:AA, 5, FALSE)</f>
        <v>#N/A</v>
      </c>
      <c r="AC196" s="127" t="e">
        <f>H196-G196-VLOOKUP(B196, 'Пред.отч_разрез МО_стац'!B:AA, 7, FALSE)</f>
        <v>#N/A</v>
      </c>
      <c r="AD196" s="127" t="e">
        <f>J196-I196-VLOOKUP(B196, 'Пред.отч_разрез МО_стац'!B:AA, 9, FALSE)</f>
        <v>#N/A</v>
      </c>
      <c r="AE196" s="127" t="e">
        <f>L196-K196-VLOOKUP(B196, 'Пред.отч_разрез МО_стац'!B:AA, 11, FALSE)</f>
        <v>#N/A</v>
      </c>
      <c r="AF196" s="127" t="e">
        <f>N196-M196-VLOOKUP(B196, 'Пред.отч_разрез МО_стац'!B:AA, 13, FALSE)</f>
        <v>#N/A</v>
      </c>
      <c r="AG196" s="127" t="e">
        <f>P196-O196-VLOOKUP(B196, 'Пред.отч_разрез МО_стац'!B:AA, 15, FALSE)</f>
        <v>#N/A</v>
      </c>
      <c r="AH196" s="127" t="e">
        <f>R196-Q196-VLOOKUP(B196, 'Пред.отч_разрез МО_стац'!B:AA, 17, FALSE)</f>
        <v>#N/A</v>
      </c>
      <c r="AI196" s="127" t="e">
        <f>T196-S196-VLOOKUP(B196, 'Пред.отч_разрез МО_стац'!B:AA, 19, FALSE)</f>
        <v>#N/A</v>
      </c>
      <c r="AJ196" s="127" t="e">
        <f>V196-U196-VLOOKUP(B196, 'Пред.отч_разрез МО_стац'!B:AA, 21, FALSE)</f>
        <v>#N/A</v>
      </c>
      <c r="AK196" s="127" t="e">
        <f>X196-W196-VLOOKUP(B196, 'Пред.отч_разрез МО_стац'!B:AA, 23, FALSE)</f>
        <v>#N/A</v>
      </c>
    </row>
    <row r="197" spans="1:37" ht="15" customHeight="1" x14ac:dyDescent="0.25">
      <c r="A197" s="22">
        <v>191</v>
      </c>
      <c r="B197" s="31"/>
      <c r="C197" s="47"/>
      <c r="D197" s="47"/>
      <c r="E197" s="47"/>
      <c r="F197" s="47"/>
      <c r="G197" s="47"/>
      <c r="H197" s="47"/>
      <c r="I197" s="47"/>
      <c r="J197" s="47"/>
      <c r="K197" s="47"/>
      <c r="L197" s="47"/>
      <c r="M197" s="47"/>
      <c r="N197" s="47"/>
      <c r="O197" s="47"/>
      <c r="P197" s="47"/>
      <c r="Q197" s="47"/>
      <c r="R197" s="47"/>
      <c r="S197" s="47"/>
      <c r="T197" s="47"/>
      <c r="U197" s="47"/>
      <c r="V197" s="47"/>
      <c r="W197" s="47"/>
      <c r="X197" s="47"/>
      <c r="Z197" s="80">
        <f t="shared" si="3"/>
        <v>0</v>
      </c>
      <c r="AA197" s="127" t="e">
        <f>D197-C197-VLOOKUP(B197, 'Пред.отч_разрез МО_стац'!B:AA, 3, FALSE)</f>
        <v>#N/A</v>
      </c>
      <c r="AB197" s="127" t="e">
        <f>F197-E197-VLOOKUP(B197, 'Пред.отч_разрез МО_стац'!B:AA, 5, FALSE)</f>
        <v>#N/A</v>
      </c>
      <c r="AC197" s="127" t="e">
        <f>H197-G197-VLOOKUP(B197, 'Пред.отч_разрез МО_стац'!B:AA, 7, FALSE)</f>
        <v>#N/A</v>
      </c>
      <c r="AD197" s="127" t="e">
        <f>J197-I197-VLOOKUP(B197, 'Пред.отч_разрез МО_стац'!B:AA, 9, FALSE)</f>
        <v>#N/A</v>
      </c>
      <c r="AE197" s="127" t="e">
        <f>L197-K197-VLOOKUP(B197, 'Пред.отч_разрез МО_стац'!B:AA, 11, FALSE)</f>
        <v>#N/A</v>
      </c>
      <c r="AF197" s="127" t="e">
        <f>N197-M197-VLOOKUP(B197, 'Пред.отч_разрез МО_стац'!B:AA, 13, FALSE)</f>
        <v>#N/A</v>
      </c>
      <c r="AG197" s="127" t="e">
        <f>P197-O197-VLOOKUP(B197, 'Пред.отч_разрез МО_стац'!B:AA, 15, FALSE)</f>
        <v>#N/A</v>
      </c>
      <c r="AH197" s="127" t="e">
        <f>R197-Q197-VLOOKUP(B197, 'Пред.отч_разрез МО_стац'!B:AA, 17, FALSE)</f>
        <v>#N/A</v>
      </c>
      <c r="AI197" s="127" t="e">
        <f>T197-S197-VLOOKUP(B197, 'Пред.отч_разрез МО_стац'!B:AA, 19, FALSE)</f>
        <v>#N/A</v>
      </c>
      <c r="AJ197" s="127" t="e">
        <f>V197-U197-VLOOKUP(B197, 'Пред.отч_разрез МО_стац'!B:AA, 21, FALSE)</f>
        <v>#N/A</v>
      </c>
      <c r="AK197" s="127" t="e">
        <f>X197-W197-VLOOKUP(B197, 'Пред.отч_разрез МО_стац'!B:AA, 23, FALSE)</f>
        <v>#N/A</v>
      </c>
    </row>
    <row r="198" spans="1:37" ht="15" customHeight="1" x14ac:dyDescent="0.25">
      <c r="A198" s="22">
        <v>192</v>
      </c>
      <c r="B198" s="31"/>
      <c r="C198" s="47"/>
      <c r="D198" s="47"/>
      <c r="E198" s="47"/>
      <c r="F198" s="47"/>
      <c r="G198" s="47"/>
      <c r="H198" s="47"/>
      <c r="I198" s="47"/>
      <c r="J198" s="47"/>
      <c r="K198" s="47"/>
      <c r="L198" s="47"/>
      <c r="M198" s="47"/>
      <c r="N198" s="47"/>
      <c r="O198" s="47"/>
      <c r="P198" s="47"/>
      <c r="Q198" s="47"/>
      <c r="R198" s="47"/>
      <c r="S198" s="47"/>
      <c r="T198" s="47"/>
      <c r="U198" s="47"/>
      <c r="V198" s="47"/>
      <c r="W198" s="47"/>
      <c r="X198" s="47"/>
      <c r="Z198" s="80">
        <f t="shared" si="3"/>
        <v>0</v>
      </c>
      <c r="AA198" s="127" t="e">
        <f>D198-C198-VLOOKUP(B198, 'Пред.отч_разрез МО_стац'!B:AA, 3, FALSE)</f>
        <v>#N/A</v>
      </c>
      <c r="AB198" s="127" t="e">
        <f>F198-E198-VLOOKUP(B198, 'Пред.отч_разрез МО_стац'!B:AA, 5, FALSE)</f>
        <v>#N/A</v>
      </c>
      <c r="AC198" s="127" t="e">
        <f>H198-G198-VLOOKUP(B198, 'Пред.отч_разрез МО_стац'!B:AA, 7, FALSE)</f>
        <v>#N/A</v>
      </c>
      <c r="AD198" s="127" t="e">
        <f>J198-I198-VLOOKUP(B198, 'Пред.отч_разрез МО_стац'!B:AA, 9, FALSE)</f>
        <v>#N/A</v>
      </c>
      <c r="AE198" s="127" t="e">
        <f>L198-K198-VLOOKUP(B198, 'Пред.отч_разрез МО_стац'!B:AA, 11, FALSE)</f>
        <v>#N/A</v>
      </c>
      <c r="AF198" s="127" t="e">
        <f>N198-M198-VLOOKUP(B198, 'Пред.отч_разрез МО_стац'!B:AA, 13, FALSE)</f>
        <v>#N/A</v>
      </c>
      <c r="AG198" s="127" t="e">
        <f>P198-O198-VLOOKUP(B198, 'Пред.отч_разрез МО_стац'!B:AA, 15, FALSE)</f>
        <v>#N/A</v>
      </c>
      <c r="AH198" s="127" t="e">
        <f>R198-Q198-VLOOKUP(B198, 'Пред.отч_разрез МО_стац'!B:AA, 17, FALSE)</f>
        <v>#N/A</v>
      </c>
      <c r="AI198" s="127" t="e">
        <f>T198-S198-VLOOKUP(B198, 'Пред.отч_разрез МО_стац'!B:AA, 19, FALSE)</f>
        <v>#N/A</v>
      </c>
      <c r="AJ198" s="127" t="e">
        <f>V198-U198-VLOOKUP(B198, 'Пред.отч_разрез МО_стац'!B:AA, 21, FALSE)</f>
        <v>#N/A</v>
      </c>
      <c r="AK198" s="127" t="e">
        <f>X198-W198-VLOOKUP(B198, 'Пред.отч_разрез МО_стац'!B:AA, 23, FALSE)</f>
        <v>#N/A</v>
      </c>
    </row>
    <row r="199" spans="1:37" ht="15" customHeight="1" x14ac:dyDescent="0.25">
      <c r="A199" s="22">
        <v>193</v>
      </c>
      <c r="B199" s="31"/>
      <c r="C199" s="47"/>
      <c r="D199" s="47"/>
      <c r="E199" s="47"/>
      <c r="F199" s="47"/>
      <c r="G199" s="47"/>
      <c r="H199" s="47"/>
      <c r="I199" s="47"/>
      <c r="J199" s="47"/>
      <c r="K199" s="47"/>
      <c r="L199" s="47"/>
      <c r="M199" s="47"/>
      <c r="N199" s="47"/>
      <c r="O199" s="47"/>
      <c r="P199" s="47"/>
      <c r="Q199" s="47"/>
      <c r="R199" s="47"/>
      <c r="S199" s="47"/>
      <c r="T199" s="47"/>
      <c r="U199" s="47"/>
      <c r="V199" s="47"/>
      <c r="W199" s="47"/>
      <c r="X199" s="47"/>
      <c r="Z199" s="80">
        <f t="shared" si="3"/>
        <v>0</v>
      </c>
      <c r="AA199" s="127" t="e">
        <f>D199-C199-VLOOKUP(B199, 'Пред.отч_разрез МО_стац'!B:AA, 3, FALSE)</f>
        <v>#N/A</v>
      </c>
      <c r="AB199" s="127" t="e">
        <f>F199-E199-VLOOKUP(B199, 'Пред.отч_разрез МО_стац'!B:AA, 5, FALSE)</f>
        <v>#N/A</v>
      </c>
      <c r="AC199" s="127" t="e">
        <f>H199-G199-VLOOKUP(B199, 'Пред.отч_разрез МО_стац'!B:AA, 7, FALSE)</f>
        <v>#N/A</v>
      </c>
      <c r="AD199" s="127" t="e">
        <f>J199-I199-VLOOKUP(B199, 'Пред.отч_разрез МО_стац'!B:AA, 9, FALSE)</f>
        <v>#N/A</v>
      </c>
      <c r="AE199" s="127" t="e">
        <f>L199-K199-VLOOKUP(B199, 'Пред.отч_разрез МО_стац'!B:AA, 11, FALSE)</f>
        <v>#N/A</v>
      </c>
      <c r="AF199" s="127" t="e">
        <f>N199-M199-VLOOKUP(B199, 'Пред.отч_разрез МО_стац'!B:AA, 13, FALSE)</f>
        <v>#N/A</v>
      </c>
      <c r="AG199" s="127" t="e">
        <f>P199-O199-VLOOKUP(B199, 'Пред.отч_разрез МО_стац'!B:AA, 15, FALSE)</f>
        <v>#N/A</v>
      </c>
      <c r="AH199" s="127" t="e">
        <f>R199-Q199-VLOOKUP(B199, 'Пред.отч_разрез МО_стац'!B:AA, 17, FALSE)</f>
        <v>#N/A</v>
      </c>
      <c r="AI199" s="127" t="e">
        <f>T199-S199-VLOOKUP(B199, 'Пред.отч_разрез МО_стац'!B:AA, 19, FALSE)</f>
        <v>#N/A</v>
      </c>
      <c r="AJ199" s="127" t="e">
        <f>V199-U199-VLOOKUP(B199, 'Пред.отч_разрез МО_стац'!B:AA, 21, FALSE)</f>
        <v>#N/A</v>
      </c>
      <c r="AK199" s="127" t="e">
        <f>X199-W199-VLOOKUP(B199, 'Пред.отч_разрез МО_стац'!B:AA, 23, FALSE)</f>
        <v>#N/A</v>
      </c>
    </row>
    <row r="200" spans="1:37" ht="15" customHeight="1" x14ac:dyDescent="0.25">
      <c r="A200" s="22">
        <v>194</v>
      </c>
      <c r="B200" s="31"/>
      <c r="C200" s="47"/>
      <c r="D200" s="47"/>
      <c r="E200" s="47"/>
      <c r="F200" s="47"/>
      <c r="G200" s="47"/>
      <c r="H200" s="47"/>
      <c r="I200" s="47"/>
      <c r="J200" s="47"/>
      <c r="K200" s="47"/>
      <c r="L200" s="47"/>
      <c r="M200" s="47"/>
      <c r="N200" s="47"/>
      <c r="O200" s="47"/>
      <c r="P200" s="47"/>
      <c r="Q200" s="47"/>
      <c r="R200" s="47"/>
      <c r="S200" s="47"/>
      <c r="T200" s="47"/>
      <c r="U200" s="47"/>
      <c r="V200" s="47"/>
      <c r="W200" s="47"/>
      <c r="X200" s="47"/>
      <c r="Z200" s="80">
        <f t="shared" ref="Z200:Z263" si="4">B200</f>
        <v>0</v>
      </c>
      <c r="AA200" s="127" t="e">
        <f>D200-C200-VLOOKUP(B200, 'Пред.отч_разрез МО_стац'!B:AA, 3, FALSE)</f>
        <v>#N/A</v>
      </c>
      <c r="AB200" s="127" t="e">
        <f>F200-E200-VLOOKUP(B200, 'Пред.отч_разрез МО_стац'!B:AA, 5, FALSE)</f>
        <v>#N/A</v>
      </c>
      <c r="AC200" s="127" t="e">
        <f>H200-G200-VLOOKUP(B200, 'Пред.отч_разрез МО_стац'!B:AA, 7, FALSE)</f>
        <v>#N/A</v>
      </c>
      <c r="AD200" s="127" t="e">
        <f>J200-I200-VLOOKUP(B200, 'Пред.отч_разрез МО_стац'!B:AA, 9, FALSE)</f>
        <v>#N/A</v>
      </c>
      <c r="AE200" s="127" t="e">
        <f>L200-K200-VLOOKUP(B200, 'Пред.отч_разрез МО_стац'!B:AA, 11, FALSE)</f>
        <v>#N/A</v>
      </c>
      <c r="AF200" s="127" t="e">
        <f>N200-M200-VLOOKUP(B200, 'Пред.отч_разрез МО_стац'!B:AA, 13, FALSE)</f>
        <v>#N/A</v>
      </c>
      <c r="AG200" s="127" t="e">
        <f>P200-O200-VLOOKUP(B200, 'Пред.отч_разрез МО_стац'!B:AA, 15, FALSE)</f>
        <v>#N/A</v>
      </c>
      <c r="AH200" s="127" t="e">
        <f>R200-Q200-VLOOKUP(B200, 'Пред.отч_разрез МО_стац'!B:AA, 17, FALSE)</f>
        <v>#N/A</v>
      </c>
      <c r="AI200" s="127" t="e">
        <f>T200-S200-VLOOKUP(B200, 'Пред.отч_разрез МО_стац'!B:AA, 19, FALSE)</f>
        <v>#N/A</v>
      </c>
      <c r="AJ200" s="127" t="e">
        <f>V200-U200-VLOOKUP(B200, 'Пред.отч_разрез МО_стац'!B:AA, 21, FALSE)</f>
        <v>#N/A</v>
      </c>
      <c r="AK200" s="127" t="e">
        <f>X200-W200-VLOOKUP(B200, 'Пред.отч_разрез МО_стац'!B:AA, 23, FALSE)</f>
        <v>#N/A</v>
      </c>
    </row>
    <row r="201" spans="1:37" ht="15" customHeight="1" x14ac:dyDescent="0.25">
      <c r="A201" s="22">
        <v>195</v>
      </c>
      <c r="B201" s="31"/>
      <c r="C201" s="47"/>
      <c r="D201" s="47"/>
      <c r="E201" s="47"/>
      <c r="F201" s="47"/>
      <c r="G201" s="47"/>
      <c r="H201" s="47"/>
      <c r="I201" s="47"/>
      <c r="J201" s="47"/>
      <c r="K201" s="47"/>
      <c r="L201" s="47"/>
      <c r="M201" s="47"/>
      <c r="N201" s="47"/>
      <c r="O201" s="47"/>
      <c r="P201" s="47"/>
      <c r="Q201" s="47"/>
      <c r="R201" s="47"/>
      <c r="S201" s="47"/>
      <c r="T201" s="47"/>
      <c r="U201" s="47"/>
      <c r="V201" s="47"/>
      <c r="W201" s="47"/>
      <c r="X201" s="47"/>
      <c r="Z201" s="80">
        <f t="shared" si="4"/>
        <v>0</v>
      </c>
      <c r="AA201" s="127" t="e">
        <f>D201-C201-VLOOKUP(B201, 'Пред.отч_разрез МО_стац'!B:AA, 3, FALSE)</f>
        <v>#N/A</v>
      </c>
      <c r="AB201" s="127" t="e">
        <f>F201-E201-VLOOKUP(B201, 'Пред.отч_разрез МО_стац'!B:AA, 5, FALSE)</f>
        <v>#N/A</v>
      </c>
      <c r="AC201" s="127" t="e">
        <f>H201-G201-VLOOKUP(B201, 'Пред.отч_разрез МО_стац'!B:AA, 7, FALSE)</f>
        <v>#N/A</v>
      </c>
      <c r="AD201" s="127" t="e">
        <f>J201-I201-VLOOKUP(B201, 'Пред.отч_разрез МО_стац'!B:AA, 9, FALSE)</f>
        <v>#N/A</v>
      </c>
      <c r="AE201" s="127" t="e">
        <f>L201-K201-VLOOKUP(B201, 'Пред.отч_разрез МО_стац'!B:AA, 11, FALSE)</f>
        <v>#N/A</v>
      </c>
      <c r="AF201" s="127" t="e">
        <f>N201-M201-VLOOKUP(B201, 'Пред.отч_разрез МО_стац'!B:AA, 13, FALSE)</f>
        <v>#N/A</v>
      </c>
      <c r="AG201" s="127" t="e">
        <f>P201-O201-VLOOKUP(B201, 'Пред.отч_разрез МО_стац'!B:AA, 15, FALSE)</f>
        <v>#N/A</v>
      </c>
      <c r="AH201" s="127" t="e">
        <f>R201-Q201-VLOOKUP(B201, 'Пред.отч_разрез МО_стац'!B:AA, 17, FALSE)</f>
        <v>#N/A</v>
      </c>
      <c r="AI201" s="127" t="e">
        <f>T201-S201-VLOOKUP(B201, 'Пред.отч_разрез МО_стац'!B:AA, 19, FALSE)</f>
        <v>#N/A</v>
      </c>
      <c r="AJ201" s="127" t="e">
        <f>V201-U201-VLOOKUP(B201, 'Пред.отч_разрез МО_стац'!B:AA, 21, FALSE)</f>
        <v>#N/A</v>
      </c>
      <c r="AK201" s="127" t="e">
        <f>X201-W201-VLOOKUP(B201, 'Пред.отч_разрез МО_стац'!B:AA, 23, FALSE)</f>
        <v>#N/A</v>
      </c>
    </row>
    <row r="202" spans="1:37" ht="15" customHeight="1" x14ac:dyDescent="0.25">
      <c r="A202" s="22">
        <v>196</v>
      </c>
      <c r="B202" s="31"/>
      <c r="C202" s="47"/>
      <c r="D202" s="47"/>
      <c r="E202" s="47"/>
      <c r="F202" s="47"/>
      <c r="G202" s="47"/>
      <c r="H202" s="47"/>
      <c r="I202" s="47"/>
      <c r="J202" s="47"/>
      <c r="K202" s="47"/>
      <c r="L202" s="47"/>
      <c r="M202" s="47"/>
      <c r="N202" s="47"/>
      <c r="O202" s="47"/>
      <c r="P202" s="47"/>
      <c r="Q202" s="47"/>
      <c r="R202" s="47"/>
      <c r="S202" s="47"/>
      <c r="T202" s="47"/>
      <c r="U202" s="47"/>
      <c r="V202" s="47"/>
      <c r="W202" s="47"/>
      <c r="X202" s="47"/>
      <c r="Z202" s="80">
        <f t="shared" si="4"/>
        <v>0</v>
      </c>
      <c r="AA202" s="127" t="e">
        <f>D202-C202-VLOOKUP(B202, 'Пред.отч_разрез МО_стац'!B:AA, 3, FALSE)</f>
        <v>#N/A</v>
      </c>
      <c r="AB202" s="127" t="e">
        <f>F202-E202-VLOOKUP(B202, 'Пред.отч_разрез МО_стац'!B:AA, 5, FALSE)</f>
        <v>#N/A</v>
      </c>
      <c r="AC202" s="127" t="e">
        <f>H202-G202-VLOOKUP(B202, 'Пред.отч_разрез МО_стац'!B:AA, 7, FALSE)</f>
        <v>#N/A</v>
      </c>
      <c r="AD202" s="127" t="e">
        <f>J202-I202-VLOOKUP(B202, 'Пред.отч_разрез МО_стац'!B:AA, 9, FALSE)</f>
        <v>#N/A</v>
      </c>
      <c r="AE202" s="127" t="e">
        <f>L202-K202-VLOOKUP(B202, 'Пред.отч_разрез МО_стац'!B:AA, 11, FALSE)</f>
        <v>#N/A</v>
      </c>
      <c r="AF202" s="127" t="e">
        <f>N202-M202-VLOOKUP(B202, 'Пред.отч_разрез МО_стац'!B:AA, 13, FALSE)</f>
        <v>#N/A</v>
      </c>
      <c r="AG202" s="127" t="e">
        <f>P202-O202-VLOOKUP(B202, 'Пред.отч_разрез МО_стац'!B:AA, 15, FALSE)</f>
        <v>#N/A</v>
      </c>
      <c r="AH202" s="127" t="e">
        <f>R202-Q202-VLOOKUP(B202, 'Пред.отч_разрез МО_стац'!B:AA, 17, FALSE)</f>
        <v>#N/A</v>
      </c>
      <c r="AI202" s="127" t="e">
        <f>T202-S202-VLOOKUP(B202, 'Пред.отч_разрез МО_стац'!B:AA, 19, FALSE)</f>
        <v>#N/A</v>
      </c>
      <c r="AJ202" s="127" t="e">
        <f>V202-U202-VLOOKUP(B202, 'Пред.отч_разрез МО_стац'!B:AA, 21, FALSE)</f>
        <v>#N/A</v>
      </c>
      <c r="AK202" s="127" t="e">
        <f>X202-W202-VLOOKUP(B202, 'Пред.отч_разрез МО_стац'!B:AA, 23, FALSE)</f>
        <v>#N/A</v>
      </c>
    </row>
    <row r="203" spans="1:37" ht="15" customHeight="1" x14ac:dyDescent="0.25">
      <c r="A203" s="22">
        <v>197</v>
      </c>
      <c r="B203" s="31"/>
      <c r="C203" s="47"/>
      <c r="D203" s="47"/>
      <c r="E203" s="47"/>
      <c r="F203" s="47"/>
      <c r="G203" s="47"/>
      <c r="H203" s="47"/>
      <c r="I203" s="47"/>
      <c r="J203" s="47"/>
      <c r="K203" s="47"/>
      <c r="L203" s="47"/>
      <c r="M203" s="47"/>
      <c r="N203" s="47"/>
      <c r="O203" s="47"/>
      <c r="P203" s="47"/>
      <c r="Q203" s="47"/>
      <c r="R203" s="47"/>
      <c r="S203" s="47"/>
      <c r="T203" s="47"/>
      <c r="U203" s="47"/>
      <c r="V203" s="47"/>
      <c r="W203" s="47"/>
      <c r="X203" s="47"/>
      <c r="Z203" s="80">
        <f t="shared" si="4"/>
        <v>0</v>
      </c>
      <c r="AA203" s="127" t="e">
        <f>D203-C203-VLOOKUP(B203, 'Пред.отч_разрез МО_стац'!B:AA, 3, FALSE)</f>
        <v>#N/A</v>
      </c>
      <c r="AB203" s="127" t="e">
        <f>F203-E203-VLOOKUP(B203, 'Пред.отч_разрез МО_стац'!B:AA, 5, FALSE)</f>
        <v>#N/A</v>
      </c>
      <c r="AC203" s="127" t="e">
        <f>H203-G203-VLOOKUP(B203, 'Пред.отч_разрез МО_стац'!B:AA, 7, FALSE)</f>
        <v>#N/A</v>
      </c>
      <c r="AD203" s="127" t="e">
        <f>J203-I203-VLOOKUP(B203, 'Пред.отч_разрез МО_стац'!B:AA, 9, FALSE)</f>
        <v>#N/A</v>
      </c>
      <c r="AE203" s="127" t="e">
        <f>L203-K203-VLOOKUP(B203, 'Пред.отч_разрез МО_стац'!B:AA, 11, FALSE)</f>
        <v>#N/A</v>
      </c>
      <c r="AF203" s="127" t="e">
        <f>N203-M203-VLOOKUP(B203, 'Пред.отч_разрез МО_стац'!B:AA, 13, FALSE)</f>
        <v>#N/A</v>
      </c>
      <c r="AG203" s="127" t="e">
        <f>P203-O203-VLOOKUP(B203, 'Пред.отч_разрез МО_стац'!B:AA, 15, FALSE)</f>
        <v>#N/A</v>
      </c>
      <c r="AH203" s="127" t="e">
        <f>R203-Q203-VLOOKUP(B203, 'Пред.отч_разрез МО_стац'!B:AA, 17, FALSE)</f>
        <v>#N/A</v>
      </c>
      <c r="AI203" s="127" t="e">
        <f>T203-S203-VLOOKUP(B203, 'Пред.отч_разрез МО_стац'!B:AA, 19, FALSE)</f>
        <v>#N/A</v>
      </c>
      <c r="AJ203" s="127" t="e">
        <f>V203-U203-VLOOKUP(B203, 'Пред.отч_разрез МО_стац'!B:AA, 21, FALSE)</f>
        <v>#N/A</v>
      </c>
      <c r="AK203" s="127" t="e">
        <f>X203-W203-VLOOKUP(B203, 'Пред.отч_разрез МО_стац'!B:AA, 23, FALSE)</f>
        <v>#N/A</v>
      </c>
    </row>
    <row r="204" spans="1:37" ht="15" customHeight="1" x14ac:dyDescent="0.25">
      <c r="A204" s="22">
        <v>198</v>
      </c>
      <c r="B204" s="31"/>
      <c r="C204" s="47"/>
      <c r="D204" s="47"/>
      <c r="E204" s="47"/>
      <c r="F204" s="47"/>
      <c r="G204" s="47"/>
      <c r="H204" s="47"/>
      <c r="I204" s="47"/>
      <c r="J204" s="47"/>
      <c r="K204" s="47"/>
      <c r="L204" s="47"/>
      <c r="M204" s="47"/>
      <c r="N204" s="47"/>
      <c r="O204" s="47"/>
      <c r="P204" s="47"/>
      <c r="Q204" s="47"/>
      <c r="R204" s="47"/>
      <c r="S204" s="47"/>
      <c r="T204" s="47"/>
      <c r="U204" s="47"/>
      <c r="V204" s="47"/>
      <c r="W204" s="47"/>
      <c r="X204" s="47"/>
      <c r="Z204" s="80">
        <f t="shared" si="4"/>
        <v>0</v>
      </c>
      <c r="AA204" s="127" t="e">
        <f>D204-C204-VLOOKUP(B204, 'Пред.отч_разрез МО_стац'!B:AA, 3, FALSE)</f>
        <v>#N/A</v>
      </c>
      <c r="AB204" s="127" t="e">
        <f>F204-E204-VLOOKUP(B204, 'Пред.отч_разрез МО_стац'!B:AA, 5, FALSE)</f>
        <v>#N/A</v>
      </c>
      <c r="AC204" s="127" t="e">
        <f>H204-G204-VLOOKUP(B204, 'Пред.отч_разрез МО_стац'!B:AA, 7, FALSE)</f>
        <v>#N/A</v>
      </c>
      <c r="AD204" s="127" t="e">
        <f>J204-I204-VLOOKUP(B204, 'Пред.отч_разрез МО_стац'!B:AA, 9, FALSE)</f>
        <v>#N/A</v>
      </c>
      <c r="AE204" s="127" t="e">
        <f>L204-K204-VLOOKUP(B204, 'Пред.отч_разрез МО_стац'!B:AA, 11, FALSE)</f>
        <v>#N/A</v>
      </c>
      <c r="AF204" s="127" t="e">
        <f>N204-M204-VLOOKUP(B204, 'Пред.отч_разрез МО_стац'!B:AA, 13, FALSE)</f>
        <v>#N/A</v>
      </c>
      <c r="AG204" s="127" t="e">
        <f>P204-O204-VLOOKUP(B204, 'Пред.отч_разрез МО_стац'!B:AA, 15, FALSE)</f>
        <v>#N/A</v>
      </c>
      <c r="AH204" s="127" t="e">
        <f>R204-Q204-VLOOKUP(B204, 'Пред.отч_разрез МО_стац'!B:AA, 17, FALSE)</f>
        <v>#N/A</v>
      </c>
      <c r="AI204" s="127" t="e">
        <f>T204-S204-VLOOKUP(B204, 'Пред.отч_разрез МО_стац'!B:AA, 19, FALSE)</f>
        <v>#N/A</v>
      </c>
      <c r="AJ204" s="127" t="e">
        <f>V204-U204-VLOOKUP(B204, 'Пред.отч_разрез МО_стац'!B:AA, 21, FALSE)</f>
        <v>#N/A</v>
      </c>
      <c r="AK204" s="127" t="e">
        <f>X204-W204-VLOOKUP(B204, 'Пред.отч_разрез МО_стац'!B:AA, 23, FALSE)</f>
        <v>#N/A</v>
      </c>
    </row>
    <row r="205" spans="1:37" ht="15" customHeight="1" x14ac:dyDescent="0.25">
      <c r="A205" s="22">
        <v>199</v>
      </c>
      <c r="B205" s="31"/>
      <c r="C205" s="47"/>
      <c r="D205" s="47"/>
      <c r="E205" s="47"/>
      <c r="F205" s="47"/>
      <c r="G205" s="47"/>
      <c r="H205" s="47"/>
      <c r="I205" s="47"/>
      <c r="J205" s="47"/>
      <c r="K205" s="47"/>
      <c r="L205" s="47"/>
      <c r="M205" s="47"/>
      <c r="N205" s="47"/>
      <c r="O205" s="47"/>
      <c r="P205" s="47"/>
      <c r="Q205" s="47"/>
      <c r="R205" s="47"/>
      <c r="S205" s="47"/>
      <c r="T205" s="47"/>
      <c r="U205" s="47"/>
      <c r="V205" s="47"/>
      <c r="W205" s="47"/>
      <c r="X205" s="47"/>
      <c r="Z205" s="80">
        <f t="shared" si="4"/>
        <v>0</v>
      </c>
      <c r="AA205" s="127" t="e">
        <f>D205-C205-VLOOKUP(B205, 'Пред.отч_разрез МО_стац'!B:AA, 3, FALSE)</f>
        <v>#N/A</v>
      </c>
      <c r="AB205" s="127" t="e">
        <f>F205-E205-VLOOKUP(B205, 'Пред.отч_разрез МО_стац'!B:AA, 5, FALSE)</f>
        <v>#N/A</v>
      </c>
      <c r="AC205" s="127" t="e">
        <f>H205-G205-VLOOKUP(B205, 'Пред.отч_разрез МО_стац'!B:AA, 7, FALSE)</f>
        <v>#N/A</v>
      </c>
      <c r="AD205" s="127" t="e">
        <f>J205-I205-VLOOKUP(B205, 'Пред.отч_разрез МО_стац'!B:AA, 9, FALSE)</f>
        <v>#N/A</v>
      </c>
      <c r="AE205" s="127" t="e">
        <f>L205-K205-VLOOKUP(B205, 'Пред.отч_разрез МО_стац'!B:AA, 11, FALSE)</f>
        <v>#N/A</v>
      </c>
      <c r="AF205" s="127" t="e">
        <f>N205-M205-VLOOKUP(B205, 'Пред.отч_разрез МО_стац'!B:AA, 13, FALSE)</f>
        <v>#N/A</v>
      </c>
      <c r="AG205" s="127" t="e">
        <f>P205-O205-VLOOKUP(B205, 'Пред.отч_разрез МО_стац'!B:AA, 15, FALSE)</f>
        <v>#N/A</v>
      </c>
      <c r="AH205" s="127" t="e">
        <f>R205-Q205-VLOOKUP(B205, 'Пред.отч_разрез МО_стац'!B:AA, 17, FALSE)</f>
        <v>#N/A</v>
      </c>
      <c r="AI205" s="127" t="e">
        <f>T205-S205-VLOOKUP(B205, 'Пред.отч_разрез МО_стац'!B:AA, 19, FALSE)</f>
        <v>#N/A</v>
      </c>
      <c r="AJ205" s="127" t="e">
        <f>V205-U205-VLOOKUP(B205, 'Пред.отч_разрез МО_стац'!B:AA, 21, FALSE)</f>
        <v>#N/A</v>
      </c>
      <c r="AK205" s="127" t="e">
        <f>X205-W205-VLOOKUP(B205, 'Пред.отч_разрез МО_стац'!B:AA, 23, FALSE)</f>
        <v>#N/A</v>
      </c>
    </row>
    <row r="206" spans="1:37" ht="15" customHeight="1" x14ac:dyDescent="0.25">
      <c r="A206" s="22">
        <v>200</v>
      </c>
      <c r="B206" s="31"/>
      <c r="C206" s="47"/>
      <c r="D206" s="47"/>
      <c r="E206" s="47"/>
      <c r="F206" s="47"/>
      <c r="G206" s="47"/>
      <c r="H206" s="47"/>
      <c r="I206" s="47"/>
      <c r="J206" s="47"/>
      <c r="K206" s="47"/>
      <c r="L206" s="47"/>
      <c r="M206" s="47"/>
      <c r="N206" s="47"/>
      <c r="O206" s="47"/>
      <c r="P206" s="47"/>
      <c r="Q206" s="47"/>
      <c r="R206" s="47"/>
      <c r="S206" s="47"/>
      <c r="T206" s="47"/>
      <c r="U206" s="47"/>
      <c r="V206" s="47"/>
      <c r="W206" s="47"/>
      <c r="X206" s="47"/>
      <c r="Z206" s="80">
        <f t="shared" si="4"/>
        <v>0</v>
      </c>
      <c r="AA206" s="127" t="e">
        <f>D206-C206-VLOOKUP(B206, 'Пред.отч_разрез МО_стац'!B:AA, 3, FALSE)</f>
        <v>#N/A</v>
      </c>
      <c r="AB206" s="127" t="e">
        <f>F206-E206-VLOOKUP(B206, 'Пред.отч_разрез МО_стац'!B:AA, 5, FALSE)</f>
        <v>#N/A</v>
      </c>
      <c r="AC206" s="127" t="e">
        <f>H206-G206-VLOOKUP(B206, 'Пред.отч_разрез МО_стац'!B:AA, 7, FALSE)</f>
        <v>#N/A</v>
      </c>
      <c r="AD206" s="127" t="e">
        <f>J206-I206-VLOOKUP(B206, 'Пред.отч_разрез МО_стац'!B:AA, 9, FALSE)</f>
        <v>#N/A</v>
      </c>
      <c r="AE206" s="127" t="e">
        <f>L206-K206-VLOOKUP(B206, 'Пред.отч_разрез МО_стац'!B:AA, 11, FALSE)</f>
        <v>#N/A</v>
      </c>
      <c r="AF206" s="127" t="e">
        <f>N206-M206-VLOOKUP(B206, 'Пред.отч_разрез МО_стац'!B:AA, 13, FALSE)</f>
        <v>#N/A</v>
      </c>
      <c r="AG206" s="127" t="e">
        <f>P206-O206-VLOOKUP(B206, 'Пред.отч_разрез МО_стац'!B:AA, 15, FALSE)</f>
        <v>#N/A</v>
      </c>
      <c r="AH206" s="127" t="e">
        <f>R206-Q206-VLOOKUP(B206, 'Пред.отч_разрез МО_стац'!B:AA, 17, FALSE)</f>
        <v>#N/A</v>
      </c>
      <c r="AI206" s="127" t="e">
        <f>T206-S206-VLOOKUP(B206, 'Пред.отч_разрез МО_стац'!B:AA, 19, FALSE)</f>
        <v>#N/A</v>
      </c>
      <c r="AJ206" s="127" t="e">
        <f>V206-U206-VLOOKUP(B206, 'Пред.отч_разрез МО_стац'!B:AA, 21, FALSE)</f>
        <v>#N/A</v>
      </c>
      <c r="AK206" s="127" t="e">
        <f>X206-W206-VLOOKUP(B206, 'Пред.отч_разрез МО_стац'!B:AA, 23, FALSE)</f>
        <v>#N/A</v>
      </c>
    </row>
    <row r="207" spans="1:37" ht="15" customHeight="1" x14ac:dyDescent="0.25">
      <c r="A207" s="22">
        <v>201</v>
      </c>
      <c r="B207" s="31"/>
      <c r="C207" s="47"/>
      <c r="D207" s="47"/>
      <c r="E207" s="47"/>
      <c r="F207" s="47"/>
      <c r="G207" s="47"/>
      <c r="H207" s="47"/>
      <c r="I207" s="47"/>
      <c r="J207" s="47"/>
      <c r="K207" s="47"/>
      <c r="L207" s="47"/>
      <c r="M207" s="47"/>
      <c r="N207" s="47"/>
      <c r="O207" s="47"/>
      <c r="P207" s="47"/>
      <c r="Q207" s="47"/>
      <c r="R207" s="47"/>
      <c r="S207" s="47"/>
      <c r="T207" s="47"/>
      <c r="U207" s="47"/>
      <c r="V207" s="47"/>
      <c r="W207" s="47"/>
      <c r="X207" s="47"/>
      <c r="Z207" s="80">
        <f t="shared" si="4"/>
        <v>0</v>
      </c>
      <c r="AA207" s="127" t="e">
        <f>D207-C207-VLOOKUP(B207, 'Пред.отч_разрез МО_стац'!B:AA, 3, FALSE)</f>
        <v>#N/A</v>
      </c>
      <c r="AB207" s="127" t="e">
        <f>F207-E207-VLOOKUP(B207, 'Пред.отч_разрез МО_стац'!B:AA, 5, FALSE)</f>
        <v>#N/A</v>
      </c>
      <c r="AC207" s="127" t="e">
        <f>H207-G207-VLOOKUP(B207, 'Пред.отч_разрез МО_стац'!B:AA, 7, FALSE)</f>
        <v>#N/A</v>
      </c>
      <c r="AD207" s="127" t="e">
        <f>J207-I207-VLOOKUP(B207, 'Пред.отч_разрез МО_стац'!B:AA, 9, FALSE)</f>
        <v>#N/A</v>
      </c>
      <c r="AE207" s="127" t="e">
        <f>L207-K207-VLOOKUP(B207, 'Пред.отч_разрез МО_стац'!B:AA, 11, FALSE)</f>
        <v>#N/A</v>
      </c>
      <c r="AF207" s="127" t="e">
        <f>N207-M207-VLOOKUP(B207, 'Пред.отч_разрез МО_стац'!B:AA, 13, FALSE)</f>
        <v>#N/A</v>
      </c>
      <c r="AG207" s="127" t="e">
        <f>P207-O207-VLOOKUP(B207, 'Пред.отч_разрез МО_стац'!B:AA, 15, FALSE)</f>
        <v>#N/A</v>
      </c>
      <c r="AH207" s="127" t="e">
        <f>R207-Q207-VLOOKUP(B207, 'Пред.отч_разрез МО_стац'!B:AA, 17, FALSE)</f>
        <v>#N/A</v>
      </c>
      <c r="AI207" s="127" t="e">
        <f>T207-S207-VLOOKUP(B207, 'Пред.отч_разрез МО_стац'!B:AA, 19, FALSE)</f>
        <v>#N/A</v>
      </c>
      <c r="AJ207" s="127" t="e">
        <f>V207-U207-VLOOKUP(B207, 'Пред.отч_разрез МО_стац'!B:AA, 21, FALSE)</f>
        <v>#N/A</v>
      </c>
      <c r="AK207" s="127" t="e">
        <f>X207-W207-VLOOKUP(B207, 'Пред.отч_разрез МО_стац'!B:AA, 23, FALSE)</f>
        <v>#N/A</v>
      </c>
    </row>
    <row r="208" spans="1:37" ht="15" customHeight="1" x14ac:dyDescent="0.25">
      <c r="A208" s="22">
        <v>202</v>
      </c>
      <c r="B208" s="31"/>
      <c r="C208" s="47"/>
      <c r="D208" s="47"/>
      <c r="E208" s="47"/>
      <c r="F208" s="47"/>
      <c r="G208" s="47"/>
      <c r="H208" s="47"/>
      <c r="I208" s="47"/>
      <c r="J208" s="47"/>
      <c r="K208" s="47"/>
      <c r="L208" s="47"/>
      <c r="M208" s="47"/>
      <c r="N208" s="47"/>
      <c r="O208" s="47"/>
      <c r="P208" s="47"/>
      <c r="Q208" s="47"/>
      <c r="R208" s="47"/>
      <c r="S208" s="47"/>
      <c r="T208" s="47"/>
      <c r="U208" s="47"/>
      <c r="V208" s="47"/>
      <c r="W208" s="47"/>
      <c r="X208" s="47"/>
      <c r="Z208" s="80">
        <f t="shared" si="4"/>
        <v>0</v>
      </c>
      <c r="AA208" s="127" t="e">
        <f>D208-C208-VLOOKUP(B208, 'Пред.отч_разрез МО_стац'!B:AA, 3, FALSE)</f>
        <v>#N/A</v>
      </c>
      <c r="AB208" s="127" t="e">
        <f>F208-E208-VLOOKUP(B208, 'Пред.отч_разрез МО_стац'!B:AA, 5, FALSE)</f>
        <v>#N/A</v>
      </c>
      <c r="AC208" s="127" t="e">
        <f>H208-G208-VLOOKUP(B208, 'Пред.отч_разрез МО_стац'!B:AA, 7, FALSE)</f>
        <v>#N/A</v>
      </c>
      <c r="AD208" s="127" t="e">
        <f>J208-I208-VLOOKUP(B208, 'Пред.отч_разрез МО_стац'!B:AA, 9, FALSE)</f>
        <v>#N/A</v>
      </c>
      <c r="AE208" s="127" t="e">
        <f>L208-K208-VLOOKUP(B208, 'Пред.отч_разрез МО_стац'!B:AA, 11, FALSE)</f>
        <v>#N/A</v>
      </c>
      <c r="AF208" s="127" t="e">
        <f>N208-M208-VLOOKUP(B208, 'Пред.отч_разрез МО_стац'!B:AA, 13, FALSE)</f>
        <v>#N/A</v>
      </c>
      <c r="AG208" s="127" t="e">
        <f>P208-O208-VLOOKUP(B208, 'Пред.отч_разрез МО_стац'!B:AA, 15, FALSE)</f>
        <v>#N/A</v>
      </c>
      <c r="AH208" s="127" t="e">
        <f>R208-Q208-VLOOKUP(B208, 'Пред.отч_разрез МО_стац'!B:AA, 17, FALSE)</f>
        <v>#N/A</v>
      </c>
      <c r="AI208" s="127" t="e">
        <f>T208-S208-VLOOKUP(B208, 'Пред.отч_разрез МО_стац'!B:AA, 19, FALSE)</f>
        <v>#N/A</v>
      </c>
      <c r="AJ208" s="127" t="e">
        <f>V208-U208-VLOOKUP(B208, 'Пред.отч_разрез МО_стац'!B:AA, 21, FALSE)</f>
        <v>#N/A</v>
      </c>
      <c r="AK208" s="127" t="e">
        <f>X208-W208-VLOOKUP(B208, 'Пред.отч_разрез МО_стац'!B:AA, 23, FALSE)</f>
        <v>#N/A</v>
      </c>
    </row>
    <row r="209" spans="1:37" ht="15" customHeight="1" x14ac:dyDescent="0.25">
      <c r="A209" s="22">
        <v>203</v>
      </c>
      <c r="B209" s="31"/>
      <c r="C209" s="47"/>
      <c r="D209" s="47"/>
      <c r="E209" s="47"/>
      <c r="F209" s="47"/>
      <c r="G209" s="47"/>
      <c r="H209" s="47"/>
      <c r="I209" s="47"/>
      <c r="J209" s="47"/>
      <c r="K209" s="47"/>
      <c r="L209" s="47"/>
      <c r="M209" s="47"/>
      <c r="N209" s="47"/>
      <c r="O209" s="47"/>
      <c r="P209" s="47"/>
      <c r="Q209" s="47"/>
      <c r="R209" s="47"/>
      <c r="S209" s="47"/>
      <c r="T209" s="47"/>
      <c r="U209" s="47"/>
      <c r="V209" s="47"/>
      <c r="W209" s="47"/>
      <c r="X209" s="47"/>
      <c r="Z209" s="80">
        <f t="shared" si="4"/>
        <v>0</v>
      </c>
      <c r="AA209" s="127" t="e">
        <f>D209-C209-VLOOKUP(B209, 'Пред.отч_разрез МО_стац'!B:AA, 3, FALSE)</f>
        <v>#N/A</v>
      </c>
      <c r="AB209" s="127" t="e">
        <f>F209-E209-VLOOKUP(B209, 'Пред.отч_разрез МО_стац'!B:AA, 5, FALSE)</f>
        <v>#N/A</v>
      </c>
      <c r="AC209" s="127" t="e">
        <f>H209-G209-VLOOKUP(B209, 'Пред.отч_разрез МО_стац'!B:AA, 7, FALSE)</f>
        <v>#N/A</v>
      </c>
      <c r="AD209" s="127" t="e">
        <f>J209-I209-VLOOKUP(B209, 'Пред.отч_разрез МО_стац'!B:AA, 9, FALSE)</f>
        <v>#N/A</v>
      </c>
      <c r="AE209" s="127" t="e">
        <f>L209-K209-VLOOKUP(B209, 'Пред.отч_разрез МО_стац'!B:AA, 11, FALSE)</f>
        <v>#N/A</v>
      </c>
      <c r="AF209" s="127" t="e">
        <f>N209-M209-VLOOKUP(B209, 'Пред.отч_разрез МО_стац'!B:AA, 13, FALSE)</f>
        <v>#N/A</v>
      </c>
      <c r="AG209" s="127" t="e">
        <f>P209-O209-VLOOKUP(B209, 'Пред.отч_разрез МО_стац'!B:AA, 15, FALSE)</f>
        <v>#N/A</v>
      </c>
      <c r="AH209" s="127" t="e">
        <f>R209-Q209-VLOOKUP(B209, 'Пред.отч_разрез МО_стац'!B:AA, 17, FALSE)</f>
        <v>#N/A</v>
      </c>
      <c r="AI209" s="127" t="e">
        <f>T209-S209-VLOOKUP(B209, 'Пред.отч_разрез МО_стац'!B:AA, 19, FALSE)</f>
        <v>#N/A</v>
      </c>
      <c r="AJ209" s="127" t="e">
        <f>V209-U209-VLOOKUP(B209, 'Пред.отч_разрез МО_стац'!B:AA, 21, FALSE)</f>
        <v>#N/A</v>
      </c>
      <c r="AK209" s="127" t="e">
        <f>X209-W209-VLOOKUP(B209, 'Пред.отч_разрез МО_стац'!B:AA, 23, FALSE)</f>
        <v>#N/A</v>
      </c>
    </row>
    <row r="210" spans="1:37" ht="15" customHeight="1" x14ac:dyDescent="0.25">
      <c r="A210" s="22">
        <v>204</v>
      </c>
      <c r="B210" s="31"/>
      <c r="C210" s="47"/>
      <c r="D210" s="47"/>
      <c r="E210" s="47"/>
      <c r="F210" s="47"/>
      <c r="G210" s="47"/>
      <c r="H210" s="47"/>
      <c r="I210" s="47"/>
      <c r="J210" s="47"/>
      <c r="K210" s="47"/>
      <c r="L210" s="47"/>
      <c r="M210" s="47"/>
      <c r="N210" s="47"/>
      <c r="O210" s="47"/>
      <c r="P210" s="47"/>
      <c r="Q210" s="47"/>
      <c r="R210" s="47"/>
      <c r="S210" s="47"/>
      <c r="T210" s="47"/>
      <c r="U210" s="47"/>
      <c r="V210" s="47"/>
      <c r="W210" s="47"/>
      <c r="X210" s="47"/>
      <c r="Z210" s="80">
        <f t="shared" si="4"/>
        <v>0</v>
      </c>
      <c r="AA210" s="127" t="e">
        <f>D210-C210-VLOOKUP(B210, 'Пред.отч_разрез МО_стац'!B:AA, 3, FALSE)</f>
        <v>#N/A</v>
      </c>
      <c r="AB210" s="127" t="e">
        <f>F210-E210-VLOOKUP(B210, 'Пред.отч_разрез МО_стац'!B:AA, 5, FALSE)</f>
        <v>#N/A</v>
      </c>
      <c r="AC210" s="127" t="e">
        <f>H210-G210-VLOOKUP(B210, 'Пред.отч_разрез МО_стац'!B:AA, 7, FALSE)</f>
        <v>#N/A</v>
      </c>
      <c r="AD210" s="127" t="e">
        <f>J210-I210-VLOOKUP(B210, 'Пред.отч_разрез МО_стац'!B:AA, 9, FALSE)</f>
        <v>#N/A</v>
      </c>
      <c r="AE210" s="127" t="e">
        <f>L210-K210-VLOOKUP(B210, 'Пред.отч_разрез МО_стац'!B:AA, 11, FALSE)</f>
        <v>#N/A</v>
      </c>
      <c r="AF210" s="127" t="e">
        <f>N210-M210-VLOOKUP(B210, 'Пред.отч_разрез МО_стац'!B:AA, 13, FALSE)</f>
        <v>#N/A</v>
      </c>
      <c r="AG210" s="127" t="e">
        <f>P210-O210-VLOOKUP(B210, 'Пред.отч_разрез МО_стац'!B:AA, 15, FALSE)</f>
        <v>#N/A</v>
      </c>
      <c r="AH210" s="127" t="e">
        <f>R210-Q210-VLOOKUP(B210, 'Пред.отч_разрез МО_стац'!B:AA, 17, FALSE)</f>
        <v>#N/A</v>
      </c>
      <c r="AI210" s="127" t="e">
        <f>T210-S210-VLOOKUP(B210, 'Пред.отч_разрез МО_стац'!B:AA, 19, FALSE)</f>
        <v>#N/A</v>
      </c>
      <c r="AJ210" s="127" t="e">
        <f>V210-U210-VLOOKUP(B210, 'Пред.отч_разрез МО_стац'!B:AA, 21, FALSE)</f>
        <v>#N/A</v>
      </c>
      <c r="AK210" s="127" t="e">
        <f>X210-W210-VLOOKUP(B210, 'Пред.отч_разрез МО_стац'!B:AA, 23, FALSE)</f>
        <v>#N/A</v>
      </c>
    </row>
    <row r="211" spans="1:37" ht="15" customHeight="1" x14ac:dyDescent="0.25">
      <c r="A211" s="22">
        <v>205</v>
      </c>
      <c r="B211" s="31"/>
      <c r="C211" s="47"/>
      <c r="D211" s="47"/>
      <c r="E211" s="47"/>
      <c r="F211" s="47"/>
      <c r="G211" s="47"/>
      <c r="H211" s="47"/>
      <c r="I211" s="47"/>
      <c r="J211" s="47"/>
      <c r="K211" s="47"/>
      <c r="L211" s="47"/>
      <c r="M211" s="47"/>
      <c r="N211" s="47"/>
      <c r="O211" s="47"/>
      <c r="P211" s="47"/>
      <c r="Q211" s="47"/>
      <c r="R211" s="47"/>
      <c r="S211" s="47"/>
      <c r="T211" s="47"/>
      <c r="U211" s="47"/>
      <c r="V211" s="47"/>
      <c r="W211" s="47"/>
      <c r="X211" s="47"/>
      <c r="Z211" s="80">
        <f t="shared" si="4"/>
        <v>0</v>
      </c>
      <c r="AA211" s="127" t="e">
        <f>D211-C211-VLOOKUP(B211, 'Пред.отч_разрез МО_стац'!B:AA, 3, FALSE)</f>
        <v>#N/A</v>
      </c>
      <c r="AB211" s="127" t="e">
        <f>F211-E211-VLOOKUP(B211, 'Пред.отч_разрез МО_стац'!B:AA, 5, FALSE)</f>
        <v>#N/A</v>
      </c>
      <c r="AC211" s="127" t="e">
        <f>H211-G211-VLOOKUP(B211, 'Пред.отч_разрез МО_стац'!B:AA, 7, FALSE)</f>
        <v>#N/A</v>
      </c>
      <c r="AD211" s="127" t="e">
        <f>J211-I211-VLOOKUP(B211, 'Пред.отч_разрез МО_стац'!B:AA, 9, FALSE)</f>
        <v>#N/A</v>
      </c>
      <c r="AE211" s="127" t="e">
        <f>L211-K211-VLOOKUP(B211, 'Пред.отч_разрез МО_стац'!B:AA, 11, FALSE)</f>
        <v>#N/A</v>
      </c>
      <c r="AF211" s="127" t="e">
        <f>N211-M211-VLOOKUP(B211, 'Пред.отч_разрез МО_стац'!B:AA, 13, FALSE)</f>
        <v>#N/A</v>
      </c>
      <c r="AG211" s="127" t="e">
        <f>P211-O211-VLOOKUP(B211, 'Пред.отч_разрез МО_стац'!B:AA, 15, FALSE)</f>
        <v>#N/A</v>
      </c>
      <c r="AH211" s="127" t="e">
        <f>R211-Q211-VLOOKUP(B211, 'Пред.отч_разрез МО_стац'!B:AA, 17, FALSE)</f>
        <v>#N/A</v>
      </c>
      <c r="AI211" s="127" t="e">
        <f>T211-S211-VLOOKUP(B211, 'Пред.отч_разрез МО_стац'!B:AA, 19, FALSE)</f>
        <v>#N/A</v>
      </c>
      <c r="AJ211" s="127" t="e">
        <f>V211-U211-VLOOKUP(B211, 'Пред.отч_разрез МО_стац'!B:AA, 21, FALSE)</f>
        <v>#N/A</v>
      </c>
      <c r="AK211" s="127" t="e">
        <f>X211-W211-VLOOKUP(B211, 'Пред.отч_разрез МО_стац'!B:AA, 23, FALSE)</f>
        <v>#N/A</v>
      </c>
    </row>
    <row r="212" spans="1:37" ht="15" customHeight="1" x14ac:dyDescent="0.25">
      <c r="A212" s="22">
        <v>206</v>
      </c>
      <c r="B212" s="31"/>
      <c r="C212" s="47"/>
      <c r="D212" s="47"/>
      <c r="E212" s="47"/>
      <c r="F212" s="47"/>
      <c r="G212" s="47"/>
      <c r="H212" s="47"/>
      <c r="I212" s="47"/>
      <c r="J212" s="47"/>
      <c r="K212" s="47"/>
      <c r="L212" s="47"/>
      <c r="M212" s="47"/>
      <c r="N212" s="47"/>
      <c r="O212" s="47"/>
      <c r="P212" s="47"/>
      <c r="Q212" s="47"/>
      <c r="R212" s="47"/>
      <c r="S212" s="47"/>
      <c r="T212" s="47"/>
      <c r="U212" s="47"/>
      <c r="V212" s="47"/>
      <c r="W212" s="47"/>
      <c r="X212" s="47"/>
      <c r="Z212" s="80">
        <f t="shared" si="4"/>
        <v>0</v>
      </c>
      <c r="AA212" s="127" t="e">
        <f>D212-C212-VLOOKUP(B212, 'Пред.отч_разрез МО_стац'!B:AA, 3, FALSE)</f>
        <v>#N/A</v>
      </c>
      <c r="AB212" s="127" t="e">
        <f>F212-E212-VLOOKUP(B212, 'Пред.отч_разрез МО_стац'!B:AA, 5, FALSE)</f>
        <v>#N/A</v>
      </c>
      <c r="AC212" s="127" t="e">
        <f>H212-G212-VLOOKUP(B212, 'Пред.отч_разрез МО_стац'!B:AA, 7, FALSE)</f>
        <v>#N/A</v>
      </c>
      <c r="AD212" s="127" t="e">
        <f>J212-I212-VLOOKUP(B212, 'Пред.отч_разрез МО_стац'!B:AA, 9, FALSE)</f>
        <v>#N/A</v>
      </c>
      <c r="AE212" s="127" t="e">
        <f>L212-K212-VLOOKUP(B212, 'Пред.отч_разрез МО_стац'!B:AA, 11, FALSE)</f>
        <v>#N/A</v>
      </c>
      <c r="AF212" s="127" t="e">
        <f>N212-M212-VLOOKUP(B212, 'Пред.отч_разрез МО_стац'!B:AA, 13, FALSE)</f>
        <v>#N/A</v>
      </c>
      <c r="AG212" s="127" t="e">
        <f>P212-O212-VLOOKUP(B212, 'Пред.отч_разрез МО_стац'!B:AA, 15, FALSE)</f>
        <v>#N/A</v>
      </c>
      <c r="AH212" s="127" t="e">
        <f>R212-Q212-VLOOKUP(B212, 'Пред.отч_разрез МО_стац'!B:AA, 17, FALSE)</f>
        <v>#N/A</v>
      </c>
      <c r="AI212" s="127" t="e">
        <f>T212-S212-VLOOKUP(B212, 'Пред.отч_разрез МО_стац'!B:AA, 19, FALSE)</f>
        <v>#N/A</v>
      </c>
      <c r="AJ212" s="127" t="e">
        <f>V212-U212-VLOOKUP(B212, 'Пред.отч_разрез МО_стац'!B:AA, 21, FALSE)</f>
        <v>#N/A</v>
      </c>
      <c r="AK212" s="127" t="e">
        <f>X212-W212-VLOOKUP(B212, 'Пред.отч_разрез МО_стац'!B:AA, 23, FALSE)</f>
        <v>#N/A</v>
      </c>
    </row>
    <row r="213" spans="1:37" ht="15" customHeight="1" x14ac:dyDescent="0.25">
      <c r="A213" s="22">
        <v>207</v>
      </c>
      <c r="B213" s="31"/>
      <c r="C213" s="47"/>
      <c r="D213" s="47"/>
      <c r="E213" s="47"/>
      <c r="F213" s="47"/>
      <c r="G213" s="47"/>
      <c r="H213" s="47"/>
      <c r="I213" s="47"/>
      <c r="J213" s="47"/>
      <c r="K213" s="47"/>
      <c r="L213" s="47"/>
      <c r="M213" s="47"/>
      <c r="N213" s="47"/>
      <c r="O213" s="47"/>
      <c r="P213" s="47"/>
      <c r="Q213" s="47"/>
      <c r="R213" s="47"/>
      <c r="S213" s="47"/>
      <c r="T213" s="47"/>
      <c r="U213" s="47"/>
      <c r="V213" s="47"/>
      <c r="W213" s="47"/>
      <c r="X213" s="47"/>
      <c r="Z213" s="80">
        <f t="shared" si="4"/>
        <v>0</v>
      </c>
      <c r="AA213" s="127" t="e">
        <f>D213-C213-VLOOKUP(B213, 'Пред.отч_разрез МО_стац'!B:AA, 3, FALSE)</f>
        <v>#N/A</v>
      </c>
      <c r="AB213" s="127" t="e">
        <f>F213-E213-VLOOKUP(B213, 'Пред.отч_разрез МО_стац'!B:AA, 5, FALSE)</f>
        <v>#N/A</v>
      </c>
      <c r="AC213" s="127" t="e">
        <f>H213-G213-VLOOKUP(B213, 'Пред.отч_разрез МО_стац'!B:AA, 7, FALSE)</f>
        <v>#N/A</v>
      </c>
      <c r="AD213" s="127" t="e">
        <f>J213-I213-VLOOKUP(B213, 'Пред.отч_разрез МО_стац'!B:AA, 9, FALSE)</f>
        <v>#N/A</v>
      </c>
      <c r="AE213" s="127" t="e">
        <f>L213-K213-VLOOKUP(B213, 'Пред.отч_разрез МО_стац'!B:AA, 11, FALSE)</f>
        <v>#N/A</v>
      </c>
      <c r="AF213" s="127" t="e">
        <f>N213-M213-VLOOKUP(B213, 'Пред.отч_разрез МО_стац'!B:AA, 13, FALSE)</f>
        <v>#N/A</v>
      </c>
      <c r="AG213" s="127" t="e">
        <f>P213-O213-VLOOKUP(B213, 'Пред.отч_разрез МО_стац'!B:AA, 15, FALSE)</f>
        <v>#N/A</v>
      </c>
      <c r="AH213" s="127" t="e">
        <f>R213-Q213-VLOOKUP(B213, 'Пред.отч_разрез МО_стац'!B:AA, 17, FALSE)</f>
        <v>#N/A</v>
      </c>
      <c r="AI213" s="127" t="e">
        <f>T213-S213-VLOOKUP(B213, 'Пред.отч_разрез МО_стац'!B:AA, 19, FALSE)</f>
        <v>#N/A</v>
      </c>
      <c r="AJ213" s="127" t="e">
        <f>V213-U213-VLOOKUP(B213, 'Пред.отч_разрез МО_стац'!B:AA, 21, FALSE)</f>
        <v>#N/A</v>
      </c>
      <c r="AK213" s="127" t="e">
        <f>X213-W213-VLOOKUP(B213, 'Пред.отч_разрез МО_стац'!B:AA, 23, FALSE)</f>
        <v>#N/A</v>
      </c>
    </row>
    <row r="214" spans="1:37" ht="15" customHeight="1" x14ac:dyDescent="0.25">
      <c r="A214" s="22">
        <v>208</v>
      </c>
      <c r="B214" s="31"/>
      <c r="C214" s="47"/>
      <c r="D214" s="47"/>
      <c r="E214" s="47"/>
      <c r="F214" s="47"/>
      <c r="G214" s="47"/>
      <c r="H214" s="47"/>
      <c r="I214" s="47"/>
      <c r="J214" s="47"/>
      <c r="K214" s="47"/>
      <c r="L214" s="47"/>
      <c r="M214" s="47"/>
      <c r="N214" s="47"/>
      <c r="O214" s="47"/>
      <c r="P214" s="47"/>
      <c r="Q214" s="47"/>
      <c r="R214" s="47"/>
      <c r="S214" s="47"/>
      <c r="T214" s="47"/>
      <c r="U214" s="47"/>
      <c r="V214" s="47"/>
      <c r="W214" s="47"/>
      <c r="X214" s="47"/>
      <c r="Z214" s="80">
        <f t="shared" si="4"/>
        <v>0</v>
      </c>
      <c r="AA214" s="127" t="e">
        <f>D214-C214-VLOOKUP(B214, 'Пред.отч_разрез МО_стац'!B:AA, 3, FALSE)</f>
        <v>#N/A</v>
      </c>
      <c r="AB214" s="127" t="e">
        <f>F214-E214-VLOOKUP(B214, 'Пред.отч_разрез МО_стац'!B:AA, 5, FALSE)</f>
        <v>#N/A</v>
      </c>
      <c r="AC214" s="127" t="e">
        <f>H214-G214-VLOOKUP(B214, 'Пред.отч_разрез МО_стац'!B:AA, 7, FALSE)</f>
        <v>#N/A</v>
      </c>
      <c r="AD214" s="127" t="e">
        <f>J214-I214-VLOOKUP(B214, 'Пред.отч_разрез МО_стац'!B:AA, 9, FALSE)</f>
        <v>#N/A</v>
      </c>
      <c r="AE214" s="127" t="e">
        <f>L214-K214-VLOOKUP(B214, 'Пред.отч_разрез МО_стац'!B:AA, 11, FALSE)</f>
        <v>#N/A</v>
      </c>
      <c r="AF214" s="127" t="e">
        <f>N214-M214-VLOOKUP(B214, 'Пред.отч_разрез МО_стац'!B:AA, 13, FALSE)</f>
        <v>#N/A</v>
      </c>
      <c r="AG214" s="127" t="e">
        <f>P214-O214-VLOOKUP(B214, 'Пред.отч_разрез МО_стац'!B:AA, 15, FALSE)</f>
        <v>#N/A</v>
      </c>
      <c r="AH214" s="127" t="e">
        <f>R214-Q214-VLOOKUP(B214, 'Пред.отч_разрез МО_стац'!B:AA, 17, FALSE)</f>
        <v>#N/A</v>
      </c>
      <c r="AI214" s="127" t="e">
        <f>T214-S214-VLOOKUP(B214, 'Пред.отч_разрез МО_стац'!B:AA, 19, FALSE)</f>
        <v>#N/A</v>
      </c>
      <c r="AJ214" s="127" t="e">
        <f>V214-U214-VLOOKUP(B214, 'Пред.отч_разрез МО_стац'!B:AA, 21, FALSE)</f>
        <v>#N/A</v>
      </c>
      <c r="AK214" s="127" t="e">
        <f>X214-W214-VLOOKUP(B214, 'Пред.отч_разрез МО_стац'!B:AA, 23, FALSE)</f>
        <v>#N/A</v>
      </c>
    </row>
    <row r="215" spans="1:37" ht="15" customHeight="1" x14ac:dyDescent="0.25">
      <c r="A215" s="22">
        <v>209</v>
      </c>
      <c r="B215" s="31"/>
      <c r="C215" s="47"/>
      <c r="D215" s="47"/>
      <c r="E215" s="47"/>
      <c r="F215" s="47"/>
      <c r="G215" s="47"/>
      <c r="H215" s="47"/>
      <c r="I215" s="47"/>
      <c r="J215" s="47"/>
      <c r="K215" s="47"/>
      <c r="L215" s="47"/>
      <c r="M215" s="47"/>
      <c r="N215" s="47"/>
      <c r="O215" s="47"/>
      <c r="P215" s="47"/>
      <c r="Q215" s="47"/>
      <c r="R215" s="47"/>
      <c r="S215" s="47"/>
      <c r="T215" s="47"/>
      <c r="U215" s="47"/>
      <c r="V215" s="47"/>
      <c r="W215" s="47"/>
      <c r="X215" s="47"/>
      <c r="Z215" s="80">
        <f t="shared" si="4"/>
        <v>0</v>
      </c>
      <c r="AA215" s="127" t="e">
        <f>D215-C215-VLOOKUP(B215, 'Пред.отч_разрез МО_стац'!B:AA, 3, FALSE)</f>
        <v>#N/A</v>
      </c>
      <c r="AB215" s="127" t="e">
        <f>F215-E215-VLOOKUP(B215, 'Пред.отч_разрез МО_стац'!B:AA, 5, FALSE)</f>
        <v>#N/A</v>
      </c>
      <c r="AC215" s="127" t="e">
        <f>H215-G215-VLOOKUP(B215, 'Пред.отч_разрез МО_стац'!B:AA, 7, FALSE)</f>
        <v>#N/A</v>
      </c>
      <c r="AD215" s="127" t="e">
        <f>J215-I215-VLOOKUP(B215, 'Пред.отч_разрез МО_стац'!B:AA, 9, FALSE)</f>
        <v>#N/A</v>
      </c>
      <c r="AE215" s="127" t="e">
        <f>L215-K215-VLOOKUP(B215, 'Пред.отч_разрез МО_стац'!B:AA, 11, FALSE)</f>
        <v>#N/A</v>
      </c>
      <c r="AF215" s="127" t="e">
        <f>N215-M215-VLOOKUP(B215, 'Пред.отч_разрез МО_стац'!B:AA, 13, FALSE)</f>
        <v>#N/A</v>
      </c>
      <c r="AG215" s="127" t="e">
        <f>P215-O215-VLOOKUP(B215, 'Пред.отч_разрез МО_стац'!B:AA, 15, FALSE)</f>
        <v>#N/A</v>
      </c>
      <c r="AH215" s="127" t="e">
        <f>R215-Q215-VLOOKUP(B215, 'Пред.отч_разрез МО_стац'!B:AA, 17, FALSE)</f>
        <v>#N/A</v>
      </c>
      <c r="AI215" s="127" t="e">
        <f>T215-S215-VLOOKUP(B215, 'Пред.отч_разрез МО_стац'!B:AA, 19, FALSE)</f>
        <v>#N/A</v>
      </c>
      <c r="AJ215" s="127" t="e">
        <f>V215-U215-VLOOKUP(B215, 'Пред.отч_разрез МО_стац'!B:AA, 21, FALSE)</f>
        <v>#N/A</v>
      </c>
      <c r="AK215" s="127" t="e">
        <f>X215-W215-VLOOKUP(B215, 'Пред.отч_разрез МО_стац'!B:AA, 23, FALSE)</f>
        <v>#N/A</v>
      </c>
    </row>
    <row r="216" spans="1:37" ht="15" customHeight="1" x14ac:dyDescent="0.25">
      <c r="A216" s="22">
        <v>210</v>
      </c>
      <c r="B216" s="31"/>
      <c r="C216" s="47"/>
      <c r="D216" s="47"/>
      <c r="E216" s="47"/>
      <c r="F216" s="47"/>
      <c r="G216" s="47"/>
      <c r="H216" s="47"/>
      <c r="I216" s="47"/>
      <c r="J216" s="47"/>
      <c r="K216" s="47"/>
      <c r="L216" s="47"/>
      <c r="M216" s="47"/>
      <c r="N216" s="47"/>
      <c r="O216" s="47"/>
      <c r="P216" s="47"/>
      <c r="Q216" s="47"/>
      <c r="R216" s="47"/>
      <c r="S216" s="47"/>
      <c r="T216" s="47"/>
      <c r="U216" s="47"/>
      <c r="V216" s="47"/>
      <c r="W216" s="47"/>
      <c r="X216" s="47"/>
      <c r="Z216" s="80">
        <f t="shared" si="4"/>
        <v>0</v>
      </c>
      <c r="AA216" s="127" t="e">
        <f>D216-C216-VLOOKUP(B216, 'Пред.отч_разрез МО_стац'!B:AA, 3, FALSE)</f>
        <v>#N/A</v>
      </c>
      <c r="AB216" s="127" t="e">
        <f>F216-E216-VLOOKUP(B216, 'Пред.отч_разрез МО_стац'!B:AA, 5, FALSE)</f>
        <v>#N/A</v>
      </c>
      <c r="AC216" s="127" t="e">
        <f>H216-G216-VLOOKUP(B216, 'Пред.отч_разрез МО_стац'!B:AA, 7, FALSE)</f>
        <v>#N/A</v>
      </c>
      <c r="AD216" s="127" t="e">
        <f>J216-I216-VLOOKUP(B216, 'Пред.отч_разрез МО_стац'!B:AA, 9, FALSE)</f>
        <v>#N/A</v>
      </c>
      <c r="AE216" s="127" t="e">
        <f>L216-K216-VLOOKUP(B216, 'Пред.отч_разрез МО_стац'!B:AA, 11, FALSE)</f>
        <v>#N/A</v>
      </c>
      <c r="AF216" s="127" t="e">
        <f>N216-M216-VLOOKUP(B216, 'Пред.отч_разрез МО_стац'!B:AA, 13, FALSE)</f>
        <v>#N/A</v>
      </c>
      <c r="AG216" s="127" t="e">
        <f>P216-O216-VLOOKUP(B216, 'Пред.отч_разрез МО_стац'!B:AA, 15, FALSE)</f>
        <v>#N/A</v>
      </c>
      <c r="AH216" s="127" t="e">
        <f>R216-Q216-VLOOKUP(B216, 'Пред.отч_разрез МО_стац'!B:AA, 17, FALSE)</f>
        <v>#N/A</v>
      </c>
      <c r="AI216" s="127" t="e">
        <f>T216-S216-VLOOKUP(B216, 'Пред.отч_разрез МО_стац'!B:AA, 19, FALSE)</f>
        <v>#N/A</v>
      </c>
      <c r="AJ216" s="127" t="e">
        <f>V216-U216-VLOOKUP(B216, 'Пред.отч_разрез МО_стац'!B:AA, 21, FALSE)</f>
        <v>#N/A</v>
      </c>
      <c r="AK216" s="127" t="e">
        <f>X216-W216-VLOOKUP(B216, 'Пред.отч_разрез МО_стац'!B:AA, 23, FALSE)</f>
        <v>#N/A</v>
      </c>
    </row>
    <row r="217" spans="1:37" ht="15" customHeight="1" x14ac:dyDescent="0.25">
      <c r="A217" s="22">
        <v>211</v>
      </c>
      <c r="B217" s="31"/>
      <c r="C217" s="47"/>
      <c r="D217" s="47"/>
      <c r="E217" s="47"/>
      <c r="F217" s="47"/>
      <c r="G217" s="47"/>
      <c r="H217" s="47"/>
      <c r="I217" s="47"/>
      <c r="J217" s="47"/>
      <c r="K217" s="47"/>
      <c r="L217" s="47"/>
      <c r="M217" s="47"/>
      <c r="N217" s="47"/>
      <c r="O217" s="47"/>
      <c r="P217" s="47"/>
      <c r="Q217" s="47"/>
      <c r="R217" s="47"/>
      <c r="S217" s="47"/>
      <c r="T217" s="47"/>
      <c r="U217" s="47"/>
      <c r="V217" s="47"/>
      <c r="W217" s="47"/>
      <c r="X217" s="47"/>
      <c r="Z217" s="80">
        <f t="shared" si="4"/>
        <v>0</v>
      </c>
      <c r="AA217" s="127" t="e">
        <f>D217-C217-VLOOKUP(B217, 'Пред.отч_разрез МО_стац'!B:AA, 3, FALSE)</f>
        <v>#N/A</v>
      </c>
      <c r="AB217" s="127" t="e">
        <f>F217-E217-VLOOKUP(B217, 'Пред.отч_разрез МО_стац'!B:AA, 5, FALSE)</f>
        <v>#N/A</v>
      </c>
      <c r="AC217" s="127" t="e">
        <f>H217-G217-VLOOKUP(B217, 'Пред.отч_разрез МО_стац'!B:AA, 7, FALSE)</f>
        <v>#N/A</v>
      </c>
      <c r="AD217" s="127" t="e">
        <f>J217-I217-VLOOKUP(B217, 'Пред.отч_разрез МО_стац'!B:AA, 9, FALSE)</f>
        <v>#N/A</v>
      </c>
      <c r="AE217" s="127" t="e">
        <f>L217-K217-VLOOKUP(B217, 'Пред.отч_разрез МО_стац'!B:AA, 11, FALSE)</f>
        <v>#N/A</v>
      </c>
      <c r="AF217" s="127" t="e">
        <f>N217-M217-VLOOKUP(B217, 'Пред.отч_разрез МО_стац'!B:AA, 13, FALSE)</f>
        <v>#N/A</v>
      </c>
      <c r="AG217" s="127" t="e">
        <f>P217-O217-VLOOKUP(B217, 'Пред.отч_разрез МО_стац'!B:AA, 15, FALSE)</f>
        <v>#N/A</v>
      </c>
      <c r="AH217" s="127" t="e">
        <f>R217-Q217-VLOOKUP(B217, 'Пред.отч_разрез МО_стац'!B:AA, 17, FALSE)</f>
        <v>#N/A</v>
      </c>
      <c r="AI217" s="127" t="e">
        <f>T217-S217-VLOOKUP(B217, 'Пред.отч_разрез МО_стац'!B:AA, 19, FALSE)</f>
        <v>#N/A</v>
      </c>
      <c r="AJ217" s="127" t="e">
        <f>V217-U217-VLOOKUP(B217, 'Пред.отч_разрез МО_стац'!B:AA, 21, FALSE)</f>
        <v>#N/A</v>
      </c>
      <c r="AK217" s="127" t="e">
        <f>X217-W217-VLOOKUP(B217, 'Пред.отч_разрез МО_стац'!B:AA, 23, FALSE)</f>
        <v>#N/A</v>
      </c>
    </row>
    <row r="218" spans="1:37" ht="15" customHeight="1" x14ac:dyDescent="0.25">
      <c r="A218" s="22">
        <v>212</v>
      </c>
      <c r="B218" s="31"/>
      <c r="C218" s="47"/>
      <c r="D218" s="47"/>
      <c r="E218" s="47"/>
      <c r="F218" s="47"/>
      <c r="G218" s="47"/>
      <c r="H218" s="47"/>
      <c r="I218" s="47"/>
      <c r="J218" s="47"/>
      <c r="K218" s="47"/>
      <c r="L218" s="47"/>
      <c r="M218" s="47"/>
      <c r="N218" s="47"/>
      <c r="O218" s="47"/>
      <c r="P218" s="47"/>
      <c r="Q218" s="47"/>
      <c r="R218" s="47"/>
      <c r="S218" s="47"/>
      <c r="T218" s="47"/>
      <c r="U218" s="47"/>
      <c r="V218" s="47"/>
      <c r="W218" s="47"/>
      <c r="X218" s="47"/>
      <c r="Z218" s="80">
        <f t="shared" si="4"/>
        <v>0</v>
      </c>
      <c r="AA218" s="127" t="e">
        <f>D218-C218-VLOOKUP(B218, 'Пред.отч_разрез МО_стац'!B:AA, 3, FALSE)</f>
        <v>#N/A</v>
      </c>
      <c r="AB218" s="127" t="e">
        <f>F218-E218-VLOOKUP(B218, 'Пред.отч_разрез МО_стац'!B:AA, 5, FALSE)</f>
        <v>#N/A</v>
      </c>
      <c r="AC218" s="127" t="e">
        <f>H218-G218-VLOOKUP(B218, 'Пред.отч_разрез МО_стац'!B:AA, 7, FALSE)</f>
        <v>#N/A</v>
      </c>
      <c r="AD218" s="127" t="e">
        <f>J218-I218-VLOOKUP(B218, 'Пред.отч_разрез МО_стац'!B:AA, 9, FALSE)</f>
        <v>#N/A</v>
      </c>
      <c r="AE218" s="127" t="e">
        <f>L218-K218-VLOOKUP(B218, 'Пред.отч_разрез МО_стац'!B:AA, 11, FALSE)</f>
        <v>#N/A</v>
      </c>
      <c r="AF218" s="127" t="e">
        <f>N218-M218-VLOOKUP(B218, 'Пред.отч_разрез МО_стац'!B:AA, 13, FALSE)</f>
        <v>#N/A</v>
      </c>
      <c r="AG218" s="127" t="e">
        <f>P218-O218-VLOOKUP(B218, 'Пред.отч_разрез МО_стац'!B:AA, 15, FALSE)</f>
        <v>#N/A</v>
      </c>
      <c r="AH218" s="127" t="e">
        <f>R218-Q218-VLOOKUP(B218, 'Пред.отч_разрез МО_стац'!B:AA, 17, FALSE)</f>
        <v>#N/A</v>
      </c>
      <c r="AI218" s="127" t="e">
        <f>T218-S218-VLOOKUP(B218, 'Пред.отч_разрез МО_стац'!B:AA, 19, FALSE)</f>
        <v>#N/A</v>
      </c>
      <c r="AJ218" s="127" t="e">
        <f>V218-U218-VLOOKUP(B218, 'Пред.отч_разрез МО_стац'!B:AA, 21, FALSE)</f>
        <v>#N/A</v>
      </c>
      <c r="AK218" s="127" t="e">
        <f>X218-W218-VLOOKUP(B218, 'Пред.отч_разрез МО_стац'!B:AA, 23, FALSE)</f>
        <v>#N/A</v>
      </c>
    </row>
    <row r="219" spans="1:37" ht="15" customHeight="1" x14ac:dyDescent="0.25">
      <c r="A219" s="22">
        <v>213</v>
      </c>
      <c r="B219" s="31"/>
      <c r="C219" s="47"/>
      <c r="D219" s="47"/>
      <c r="E219" s="47"/>
      <c r="F219" s="47"/>
      <c r="G219" s="47"/>
      <c r="H219" s="47"/>
      <c r="I219" s="47"/>
      <c r="J219" s="47"/>
      <c r="K219" s="47"/>
      <c r="L219" s="47"/>
      <c r="M219" s="47"/>
      <c r="N219" s="47"/>
      <c r="O219" s="47"/>
      <c r="P219" s="47"/>
      <c r="Q219" s="47"/>
      <c r="R219" s="47"/>
      <c r="S219" s="47"/>
      <c r="T219" s="47"/>
      <c r="U219" s="47"/>
      <c r="V219" s="47"/>
      <c r="W219" s="47"/>
      <c r="X219" s="47"/>
      <c r="Z219" s="80">
        <f t="shared" si="4"/>
        <v>0</v>
      </c>
      <c r="AA219" s="127" t="e">
        <f>D219-C219-VLOOKUP(B219, 'Пред.отч_разрез МО_стац'!B:AA, 3, FALSE)</f>
        <v>#N/A</v>
      </c>
      <c r="AB219" s="127" t="e">
        <f>F219-E219-VLOOKUP(B219, 'Пред.отч_разрез МО_стац'!B:AA, 5, FALSE)</f>
        <v>#N/A</v>
      </c>
      <c r="AC219" s="127" t="e">
        <f>H219-G219-VLOOKUP(B219, 'Пред.отч_разрез МО_стац'!B:AA, 7, FALSE)</f>
        <v>#N/A</v>
      </c>
      <c r="AD219" s="127" t="e">
        <f>J219-I219-VLOOKUP(B219, 'Пред.отч_разрез МО_стац'!B:AA, 9, FALSE)</f>
        <v>#N/A</v>
      </c>
      <c r="AE219" s="127" t="e">
        <f>L219-K219-VLOOKUP(B219, 'Пред.отч_разрез МО_стац'!B:AA, 11, FALSE)</f>
        <v>#N/A</v>
      </c>
      <c r="AF219" s="127" t="e">
        <f>N219-M219-VLOOKUP(B219, 'Пред.отч_разрез МО_стац'!B:AA, 13, FALSE)</f>
        <v>#N/A</v>
      </c>
      <c r="AG219" s="127" t="e">
        <f>P219-O219-VLOOKUP(B219, 'Пред.отч_разрез МО_стац'!B:AA, 15, FALSE)</f>
        <v>#N/A</v>
      </c>
      <c r="AH219" s="127" t="e">
        <f>R219-Q219-VLOOKUP(B219, 'Пред.отч_разрез МО_стац'!B:AA, 17, FALSE)</f>
        <v>#N/A</v>
      </c>
      <c r="AI219" s="127" t="e">
        <f>T219-S219-VLOOKUP(B219, 'Пред.отч_разрез МО_стац'!B:AA, 19, FALSE)</f>
        <v>#N/A</v>
      </c>
      <c r="AJ219" s="127" t="e">
        <f>V219-U219-VLOOKUP(B219, 'Пред.отч_разрез МО_стац'!B:AA, 21, FALSE)</f>
        <v>#N/A</v>
      </c>
      <c r="AK219" s="127" t="e">
        <f>X219-W219-VLOOKUP(B219, 'Пред.отч_разрез МО_стац'!B:AA, 23, FALSE)</f>
        <v>#N/A</v>
      </c>
    </row>
    <row r="220" spans="1:37" ht="15" customHeight="1" x14ac:dyDescent="0.25">
      <c r="A220" s="22">
        <v>214</v>
      </c>
      <c r="B220" s="31"/>
      <c r="C220" s="47"/>
      <c r="D220" s="47"/>
      <c r="E220" s="47"/>
      <c r="F220" s="47"/>
      <c r="G220" s="47"/>
      <c r="H220" s="47"/>
      <c r="I220" s="47"/>
      <c r="J220" s="47"/>
      <c r="K220" s="47"/>
      <c r="L220" s="47"/>
      <c r="M220" s="47"/>
      <c r="N220" s="47"/>
      <c r="O220" s="47"/>
      <c r="P220" s="47"/>
      <c r="Q220" s="47"/>
      <c r="R220" s="47"/>
      <c r="S220" s="47"/>
      <c r="T220" s="47"/>
      <c r="U220" s="47"/>
      <c r="V220" s="47"/>
      <c r="W220" s="47"/>
      <c r="X220" s="47"/>
      <c r="Z220" s="80">
        <f t="shared" si="4"/>
        <v>0</v>
      </c>
      <c r="AA220" s="127" t="e">
        <f>D220-C220-VLOOKUP(B220, 'Пред.отч_разрез МО_стац'!B:AA, 3, FALSE)</f>
        <v>#N/A</v>
      </c>
      <c r="AB220" s="127" t="e">
        <f>F220-E220-VLOOKUP(B220, 'Пред.отч_разрез МО_стац'!B:AA, 5, FALSE)</f>
        <v>#N/A</v>
      </c>
      <c r="AC220" s="127" t="e">
        <f>H220-G220-VLOOKUP(B220, 'Пред.отч_разрез МО_стац'!B:AA, 7, FALSE)</f>
        <v>#N/A</v>
      </c>
      <c r="AD220" s="127" t="e">
        <f>J220-I220-VLOOKUP(B220, 'Пред.отч_разрез МО_стац'!B:AA, 9, FALSE)</f>
        <v>#N/A</v>
      </c>
      <c r="AE220" s="127" t="e">
        <f>L220-K220-VLOOKUP(B220, 'Пред.отч_разрез МО_стац'!B:AA, 11, FALSE)</f>
        <v>#N/A</v>
      </c>
      <c r="AF220" s="127" t="e">
        <f>N220-M220-VLOOKUP(B220, 'Пред.отч_разрез МО_стац'!B:AA, 13, FALSE)</f>
        <v>#N/A</v>
      </c>
      <c r="AG220" s="127" t="e">
        <f>P220-O220-VLOOKUP(B220, 'Пред.отч_разрез МО_стац'!B:AA, 15, FALSE)</f>
        <v>#N/A</v>
      </c>
      <c r="AH220" s="127" t="e">
        <f>R220-Q220-VLOOKUP(B220, 'Пред.отч_разрез МО_стац'!B:AA, 17, FALSE)</f>
        <v>#N/A</v>
      </c>
      <c r="AI220" s="127" t="e">
        <f>T220-S220-VLOOKUP(B220, 'Пред.отч_разрез МО_стац'!B:AA, 19, FALSE)</f>
        <v>#N/A</v>
      </c>
      <c r="AJ220" s="127" t="e">
        <f>V220-U220-VLOOKUP(B220, 'Пред.отч_разрез МО_стац'!B:AA, 21, FALSE)</f>
        <v>#N/A</v>
      </c>
      <c r="AK220" s="127" t="e">
        <f>X220-W220-VLOOKUP(B220, 'Пред.отч_разрез МО_стац'!B:AA, 23, FALSE)</f>
        <v>#N/A</v>
      </c>
    </row>
    <row r="221" spans="1:37" ht="15" customHeight="1" x14ac:dyDescent="0.25">
      <c r="A221" s="22">
        <v>215</v>
      </c>
      <c r="B221" s="31"/>
      <c r="C221" s="47"/>
      <c r="D221" s="47"/>
      <c r="E221" s="47"/>
      <c r="F221" s="47"/>
      <c r="G221" s="47"/>
      <c r="H221" s="47"/>
      <c r="I221" s="47"/>
      <c r="J221" s="47"/>
      <c r="K221" s="47"/>
      <c r="L221" s="47"/>
      <c r="M221" s="47"/>
      <c r="N221" s="47"/>
      <c r="O221" s="47"/>
      <c r="P221" s="47"/>
      <c r="Q221" s="47"/>
      <c r="R221" s="47"/>
      <c r="S221" s="47"/>
      <c r="T221" s="47"/>
      <c r="U221" s="47"/>
      <c r="V221" s="47"/>
      <c r="W221" s="47"/>
      <c r="X221" s="47"/>
      <c r="Z221" s="80">
        <f t="shared" si="4"/>
        <v>0</v>
      </c>
      <c r="AA221" s="127" t="e">
        <f>D221-C221-VLOOKUP(B221, 'Пред.отч_разрез МО_стац'!B:AA, 3, FALSE)</f>
        <v>#N/A</v>
      </c>
      <c r="AB221" s="127" t="e">
        <f>F221-E221-VLOOKUP(B221, 'Пред.отч_разрез МО_стац'!B:AA, 5, FALSE)</f>
        <v>#N/A</v>
      </c>
      <c r="AC221" s="127" t="e">
        <f>H221-G221-VLOOKUP(B221, 'Пред.отч_разрез МО_стац'!B:AA, 7, FALSE)</f>
        <v>#N/A</v>
      </c>
      <c r="AD221" s="127" t="e">
        <f>J221-I221-VLOOKUP(B221, 'Пред.отч_разрез МО_стац'!B:AA, 9, FALSE)</f>
        <v>#N/A</v>
      </c>
      <c r="AE221" s="127" t="e">
        <f>L221-K221-VLOOKUP(B221, 'Пред.отч_разрез МО_стац'!B:AA, 11, FALSE)</f>
        <v>#N/A</v>
      </c>
      <c r="AF221" s="127" t="e">
        <f>N221-M221-VLOOKUP(B221, 'Пред.отч_разрез МО_стац'!B:AA, 13, FALSE)</f>
        <v>#N/A</v>
      </c>
      <c r="AG221" s="127" t="e">
        <f>P221-O221-VLOOKUP(B221, 'Пред.отч_разрез МО_стац'!B:AA, 15, FALSE)</f>
        <v>#N/A</v>
      </c>
      <c r="AH221" s="127" t="e">
        <f>R221-Q221-VLOOKUP(B221, 'Пред.отч_разрез МО_стац'!B:AA, 17, FALSE)</f>
        <v>#N/A</v>
      </c>
      <c r="AI221" s="127" t="e">
        <f>T221-S221-VLOOKUP(B221, 'Пред.отч_разрез МО_стац'!B:AA, 19, FALSE)</f>
        <v>#N/A</v>
      </c>
      <c r="AJ221" s="127" t="e">
        <f>V221-U221-VLOOKUP(B221, 'Пред.отч_разрез МО_стац'!B:AA, 21, FALSE)</f>
        <v>#N/A</v>
      </c>
      <c r="AK221" s="127" t="e">
        <f>X221-W221-VLOOKUP(B221, 'Пред.отч_разрез МО_стац'!B:AA, 23, FALSE)</f>
        <v>#N/A</v>
      </c>
    </row>
    <row r="222" spans="1:37" ht="15" customHeight="1" x14ac:dyDescent="0.25">
      <c r="A222" s="22">
        <v>216</v>
      </c>
      <c r="B222" s="31"/>
      <c r="C222" s="47"/>
      <c r="D222" s="47"/>
      <c r="E222" s="47"/>
      <c r="F222" s="47"/>
      <c r="G222" s="47"/>
      <c r="H222" s="47"/>
      <c r="I222" s="47"/>
      <c r="J222" s="47"/>
      <c r="K222" s="47"/>
      <c r="L222" s="47"/>
      <c r="M222" s="47"/>
      <c r="N222" s="47"/>
      <c r="O222" s="47"/>
      <c r="P222" s="47"/>
      <c r="Q222" s="47"/>
      <c r="R222" s="47"/>
      <c r="S222" s="47"/>
      <c r="T222" s="47"/>
      <c r="U222" s="47"/>
      <c r="V222" s="47"/>
      <c r="W222" s="47"/>
      <c r="X222" s="47"/>
      <c r="Z222" s="80">
        <f t="shared" si="4"/>
        <v>0</v>
      </c>
      <c r="AA222" s="127" t="e">
        <f>D222-C222-VLOOKUP(B222, 'Пред.отч_разрез МО_стац'!B:AA, 3, FALSE)</f>
        <v>#N/A</v>
      </c>
      <c r="AB222" s="127" t="e">
        <f>F222-E222-VLOOKUP(B222, 'Пред.отч_разрез МО_стац'!B:AA, 5, FALSE)</f>
        <v>#N/A</v>
      </c>
      <c r="AC222" s="127" t="e">
        <f>H222-G222-VLOOKUP(B222, 'Пред.отч_разрез МО_стац'!B:AA, 7, FALSE)</f>
        <v>#N/A</v>
      </c>
      <c r="AD222" s="127" t="e">
        <f>J222-I222-VLOOKUP(B222, 'Пред.отч_разрез МО_стац'!B:AA, 9, FALSE)</f>
        <v>#N/A</v>
      </c>
      <c r="AE222" s="127" t="e">
        <f>L222-K222-VLOOKUP(B222, 'Пред.отч_разрез МО_стац'!B:AA, 11, FALSE)</f>
        <v>#N/A</v>
      </c>
      <c r="AF222" s="127" t="e">
        <f>N222-M222-VLOOKUP(B222, 'Пред.отч_разрез МО_стац'!B:AA, 13, FALSE)</f>
        <v>#N/A</v>
      </c>
      <c r="AG222" s="127" t="e">
        <f>P222-O222-VLOOKUP(B222, 'Пред.отч_разрез МО_стац'!B:AA, 15, FALSE)</f>
        <v>#N/A</v>
      </c>
      <c r="AH222" s="127" t="e">
        <f>R222-Q222-VLOOKUP(B222, 'Пред.отч_разрез МО_стац'!B:AA, 17, FALSE)</f>
        <v>#N/A</v>
      </c>
      <c r="AI222" s="127" t="e">
        <f>T222-S222-VLOOKUP(B222, 'Пред.отч_разрез МО_стац'!B:AA, 19, FALSE)</f>
        <v>#N/A</v>
      </c>
      <c r="AJ222" s="127" t="e">
        <f>V222-U222-VLOOKUP(B222, 'Пред.отч_разрез МО_стац'!B:AA, 21, FALSE)</f>
        <v>#N/A</v>
      </c>
      <c r="AK222" s="127" t="e">
        <f>X222-W222-VLOOKUP(B222, 'Пред.отч_разрез МО_стац'!B:AA, 23, FALSE)</f>
        <v>#N/A</v>
      </c>
    </row>
    <row r="223" spans="1:37" ht="15" customHeight="1" x14ac:dyDescent="0.25">
      <c r="A223" s="22">
        <v>217</v>
      </c>
      <c r="B223" s="31"/>
      <c r="C223" s="47"/>
      <c r="D223" s="47"/>
      <c r="E223" s="47"/>
      <c r="F223" s="47"/>
      <c r="G223" s="47"/>
      <c r="H223" s="47"/>
      <c r="I223" s="47"/>
      <c r="J223" s="47"/>
      <c r="K223" s="47"/>
      <c r="L223" s="47"/>
      <c r="M223" s="47"/>
      <c r="N223" s="47"/>
      <c r="O223" s="47"/>
      <c r="P223" s="47"/>
      <c r="Q223" s="47"/>
      <c r="R223" s="47"/>
      <c r="S223" s="47"/>
      <c r="T223" s="47"/>
      <c r="U223" s="47"/>
      <c r="V223" s="47"/>
      <c r="W223" s="47"/>
      <c r="X223" s="47"/>
      <c r="Z223" s="80">
        <f t="shared" si="4"/>
        <v>0</v>
      </c>
      <c r="AA223" s="127" t="e">
        <f>D223-C223-VLOOKUP(B223, 'Пред.отч_разрез МО_стац'!B:AA, 3, FALSE)</f>
        <v>#N/A</v>
      </c>
      <c r="AB223" s="127" t="e">
        <f>F223-E223-VLOOKUP(B223, 'Пред.отч_разрез МО_стац'!B:AA, 5, FALSE)</f>
        <v>#N/A</v>
      </c>
      <c r="AC223" s="127" t="e">
        <f>H223-G223-VLOOKUP(B223, 'Пред.отч_разрез МО_стац'!B:AA, 7, FALSE)</f>
        <v>#N/A</v>
      </c>
      <c r="AD223" s="127" t="e">
        <f>J223-I223-VLOOKUP(B223, 'Пред.отч_разрез МО_стац'!B:AA, 9, FALSE)</f>
        <v>#N/A</v>
      </c>
      <c r="AE223" s="127" t="e">
        <f>L223-K223-VLOOKUP(B223, 'Пред.отч_разрез МО_стац'!B:AA, 11, FALSE)</f>
        <v>#N/A</v>
      </c>
      <c r="AF223" s="127" t="e">
        <f>N223-M223-VLOOKUP(B223, 'Пред.отч_разрез МО_стац'!B:AA, 13, FALSE)</f>
        <v>#N/A</v>
      </c>
      <c r="AG223" s="127" t="e">
        <f>P223-O223-VLOOKUP(B223, 'Пред.отч_разрез МО_стац'!B:AA, 15, FALSE)</f>
        <v>#N/A</v>
      </c>
      <c r="AH223" s="127" t="e">
        <f>R223-Q223-VLOOKUP(B223, 'Пред.отч_разрез МО_стац'!B:AA, 17, FALSE)</f>
        <v>#N/A</v>
      </c>
      <c r="AI223" s="127" t="e">
        <f>T223-S223-VLOOKUP(B223, 'Пред.отч_разрез МО_стац'!B:AA, 19, FALSE)</f>
        <v>#N/A</v>
      </c>
      <c r="AJ223" s="127" t="e">
        <f>V223-U223-VLOOKUP(B223, 'Пред.отч_разрез МО_стац'!B:AA, 21, FALSE)</f>
        <v>#N/A</v>
      </c>
      <c r="AK223" s="127" t="e">
        <f>X223-W223-VLOOKUP(B223, 'Пред.отч_разрез МО_стац'!B:AA, 23, FALSE)</f>
        <v>#N/A</v>
      </c>
    </row>
    <row r="224" spans="1:37" ht="15" customHeight="1" x14ac:dyDescent="0.25">
      <c r="A224" s="22">
        <v>218</v>
      </c>
      <c r="B224" s="31"/>
      <c r="C224" s="47"/>
      <c r="D224" s="47"/>
      <c r="E224" s="47"/>
      <c r="F224" s="47"/>
      <c r="G224" s="47"/>
      <c r="H224" s="47"/>
      <c r="I224" s="47"/>
      <c r="J224" s="47"/>
      <c r="K224" s="47"/>
      <c r="L224" s="47"/>
      <c r="M224" s="47"/>
      <c r="N224" s="47"/>
      <c r="O224" s="47"/>
      <c r="P224" s="47"/>
      <c r="Q224" s="47"/>
      <c r="R224" s="47"/>
      <c r="S224" s="47"/>
      <c r="T224" s="47"/>
      <c r="U224" s="47"/>
      <c r="V224" s="47"/>
      <c r="W224" s="47"/>
      <c r="X224" s="47"/>
      <c r="Z224" s="80">
        <f t="shared" si="4"/>
        <v>0</v>
      </c>
      <c r="AA224" s="127" t="e">
        <f>D224-C224-VLOOKUP(B224, 'Пред.отч_разрез МО_стац'!B:AA, 3, FALSE)</f>
        <v>#N/A</v>
      </c>
      <c r="AB224" s="127" t="e">
        <f>F224-E224-VLOOKUP(B224, 'Пред.отч_разрез МО_стац'!B:AA, 5, FALSE)</f>
        <v>#N/A</v>
      </c>
      <c r="AC224" s="127" t="e">
        <f>H224-G224-VLOOKUP(B224, 'Пред.отч_разрез МО_стац'!B:AA, 7, FALSE)</f>
        <v>#N/A</v>
      </c>
      <c r="AD224" s="127" t="e">
        <f>J224-I224-VLOOKUP(B224, 'Пред.отч_разрез МО_стац'!B:AA, 9, FALSE)</f>
        <v>#N/A</v>
      </c>
      <c r="AE224" s="127" t="e">
        <f>L224-K224-VLOOKUP(B224, 'Пред.отч_разрез МО_стац'!B:AA, 11, FALSE)</f>
        <v>#N/A</v>
      </c>
      <c r="AF224" s="127" t="e">
        <f>N224-M224-VLOOKUP(B224, 'Пред.отч_разрез МО_стац'!B:AA, 13, FALSE)</f>
        <v>#N/A</v>
      </c>
      <c r="AG224" s="127" t="e">
        <f>P224-O224-VLOOKUP(B224, 'Пред.отч_разрез МО_стац'!B:AA, 15, FALSE)</f>
        <v>#N/A</v>
      </c>
      <c r="AH224" s="127" t="e">
        <f>R224-Q224-VLOOKUP(B224, 'Пред.отч_разрез МО_стац'!B:AA, 17, FALSE)</f>
        <v>#N/A</v>
      </c>
      <c r="AI224" s="127" t="e">
        <f>T224-S224-VLOOKUP(B224, 'Пред.отч_разрез МО_стац'!B:AA, 19, FALSE)</f>
        <v>#N/A</v>
      </c>
      <c r="AJ224" s="127" t="e">
        <f>V224-U224-VLOOKUP(B224, 'Пред.отч_разрез МО_стац'!B:AA, 21, FALSE)</f>
        <v>#N/A</v>
      </c>
      <c r="AK224" s="127" t="e">
        <f>X224-W224-VLOOKUP(B224, 'Пред.отч_разрез МО_стац'!B:AA, 23, FALSE)</f>
        <v>#N/A</v>
      </c>
    </row>
    <row r="225" spans="1:37" ht="15" customHeight="1" x14ac:dyDescent="0.25">
      <c r="A225" s="22">
        <v>219</v>
      </c>
      <c r="B225" s="31"/>
      <c r="C225" s="47"/>
      <c r="D225" s="47"/>
      <c r="E225" s="47"/>
      <c r="F225" s="47"/>
      <c r="G225" s="47"/>
      <c r="H225" s="47"/>
      <c r="I225" s="47"/>
      <c r="J225" s="47"/>
      <c r="K225" s="47"/>
      <c r="L225" s="47"/>
      <c r="M225" s="47"/>
      <c r="N225" s="47"/>
      <c r="O225" s="47"/>
      <c r="P225" s="47"/>
      <c r="Q225" s="47"/>
      <c r="R225" s="47"/>
      <c r="S225" s="47"/>
      <c r="T225" s="47"/>
      <c r="U225" s="47"/>
      <c r="V225" s="47"/>
      <c r="W225" s="47"/>
      <c r="X225" s="47"/>
      <c r="Z225" s="80">
        <f t="shared" si="4"/>
        <v>0</v>
      </c>
      <c r="AA225" s="127" t="e">
        <f>D225-C225-VLOOKUP(B225, 'Пред.отч_разрез МО_стац'!B:AA, 3, FALSE)</f>
        <v>#N/A</v>
      </c>
      <c r="AB225" s="127" t="e">
        <f>F225-E225-VLOOKUP(B225, 'Пред.отч_разрез МО_стац'!B:AA, 5, FALSE)</f>
        <v>#N/A</v>
      </c>
      <c r="AC225" s="127" t="e">
        <f>H225-G225-VLOOKUP(B225, 'Пред.отч_разрез МО_стац'!B:AA, 7, FALSE)</f>
        <v>#N/A</v>
      </c>
      <c r="AD225" s="127" t="e">
        <f>J225-I225-VLOOKUP(B225, 'Пред.отч_разрез МО_стац'!B:AA, 9, FALSE)</f>
        <v>#N/A</v>
      </c>
      <c r="AE225" s="127" t="e">
        <f>L225-K225-VLOOKUP(B225, 'Пред.отч_разрез МО_стац'!B:AA, 11, FALSE)</f>
        <v>#N/A</v>
      </c>
      <c r="AF225" s="127" t="e">
        <f>N225-M225-VLOOKUP(B225, 'Пред.отч_разрез МО_стац'!B:AA, 13, FALSE)</f>
        <v>#N/A</v>
      </c>
      <c r="AG225" s="127" t="e">
        <f>P225-O225-VLOOKUP(B225, 'Пред.отч_разрез МО_стац'!B:AA, 15, FALSE)</f>
        <v>#N/A</v>
      </c>
      <c r="AH225" s="127" t="e">
        <f>R225-Q225-VLOOKUP(B225, 'Пред.отч_разрез МО_стац'!B:AA, 17, FALSE)</f>
        <v>#N/A</v>
      </c>
      <c r="AI225" s="127" t="e">
        <f>T225-S225-VLOOKUP(B225, 'Пред.отч_разрез МО_стац'!B:AA, 19, FALSE)</f>
        <v>#N/A</v>
      </c>
      <c r="AJ225" s="127" t="e">
        <f>V225-U225-VLOOKUP(B225, 'Пред.отч_разрез МО_стац'!B:AA, 21, FALSE)</f>
        <v>#N/A</v>
      </c>
      <c r="AK225" s="127" t="e">
        <f>X225-W225-VLOOKUP(B225, 'Пред.отч_разрез МО_стац'!B:AA, 23, FALSE)</f>
        <v>#N/A</v>
      </c>
    </row>
    <row r="226" spans="1:37" ht="15" customHeight="1" x14ac:dyDescent="0.25">
      <c r="A226" s="22">
        <v>220</v>
      </c>
      <c r="B226" s="31"/>
      <c r="C226" s="47"/>
      <c r="D226" s="47"/>
      <c r="E226" s="47"/>
      <c r="F226" s="47"/>
      <c r="G226" s="47"/>
      <c r="H226" s="47"/>
      <c r="I226" s="47"/>
      <c r="J226" s="47"/>
      <c r="K226" s="47"/>
      <c r="L226" s="47"/>
      <c r="M226" s="47"/>
      <c r="N226" s="47"/>
      <c r="O226" s="47"/>
      <c r="P226" s="47"/>
      <c r="Q226" s="47"/>
      <c r="R226" s="47"/>
      <c r="S226" s="47"/>
      <c r="T226" s="47"/>
      <c r="U226" s="47"/>
      <c r="V226" s="47"/>
      <c r="W226" s="47"/>
      <c r="X226" s="47"/>
      <c r="Z226" s="80">
        <f t="shared" si="4"/>
        <v>0</v>
      </c>
      <c r="AA226" s="127" t="e">
        <f>D226-C226-VLOOKUP(B226, 'Пред.отч_разрез МО_стац'!B:AA, 3, FALSE)</f>
        <v>#N/A</v>
      </c>
      <c r="AB226" s="127" t="e">
        <f>F226-E226-VLOOKUP(B226, 'Пред.отч_разрез МО_стац'!B:AA, 5, FALSE)</f>
        <v>#N/A</v>
      </c>
      <c r="AC226" s="127" t="e">
        <f>H226-G226-VLOOKUP(B226, 'Пред.отч_разрез МО_стац'!B:AA, 7, FALSE)</f>
        <v>#N/A</v>
      </c>
      <c r="AD226" s="127" t="e">
        <f>J226-I226-VLOOKUP(B226, 'Пред.отч_разрез МО_стац'!B:AA, 9, FALSE)</f>
        <v>#N/A</v>
      </c>
      <c r="AE226" s="127" t="e">
        <f>L226-K226-VLOOKUP(B226, 'Пред.отч_разрез МО_стац'!B:AA, 11, FALSE)</f>
        <v>#N/A</v>
      </c>
      <c r="AF226" s="127" t="e">
        <f>N226-M226-VLOOKUP(B226, 'Пред.отч_разрез МО_стац'!B:AA, 13, FALSE)</f>
        <v>#N/A</v>
      </c>
      <c r="AG226" s="127" t="e">
        <f>P226-O226-VLOOKUP(B226, 'Пред.отч_разрез МО_стац'!B:AA, 15, FALSE)</f>
        <v>#N/A</v>
      </c>
      <c r="AH226" s="127" t="e">
        <f>R226-Q226-VLOOKUP(B226, 'Пред.отч_разрез МО_стац'!B:AA, 17, FALSE)</f>
        <v>#N/A</v>
      </c>
      <c r="AI226" s="127" t="e">
        <f>T226-S226-VLOOKUP(B226, 'Пред.отч_разрез МО_стац'!B:AA, 19, FALSE)</f>
        <v>#N/A</v>
      </c>
      <c r="AJ226" s="127" t="e">
        <f>V226-U226-VLOOKUP(B226, 'Пред.отч_разрез МО_стац'!B:AA, 21, FALSE)</f>
        <v>#N/A</v>
      </c>
      <c r="AK226" s="127" t="e">
        <f>X226-W226-VLOOKUP(B226, 'Пред.отч_разрез МО_стац'!B:AA, 23, FALSE)</f>
        <v>#N/A</v>
      </c>
    </row>
    <row r="227" spans="1:37" ht="15" customHeight="1" x14ac:dyDescent="0.25">
      <c r="A227" s="22">
        <v>221</v>
      </c>
      <c r="B227" s="31"/>
      <c r="C227" s="47"/>
      <c r="D227" s="47"/>
      <c r="E227" s="47"/>
      <c r="F227" s="47"/>
      <c r="G227" s="47"/>
      <c r="H227" s="47"/>
      <c r="I227" s="47"/>
      <c r="J227" s="47"/>
      <c r="K227" s="47"/>
      <c r="L227" s="47"/>
      <c r="M227" s="47"/>
      <c r="N227" s="47"/>
      <c r="O227" s="47"/>
      <c r="P227" s="47"/>
      <c r="Q227" s="47"/>
      <c r="R227" s="47"/>
      <c r="S227" s="47"/>
      <c r="T227" s="47"/>
      <c r="U227" s="47"/>
      <c r="V227" s="47"/>
      <c r="W227" s="47"/>
      <c r="X227" s="47"/>
      <c r="Z227" s="80">
        <f t="shared" si="4"/>
        <v>0</v>
      </c>
      <c r="AA227" s="127" t="e">
        <f>D227-C227-VLOOKUP(B227, 'Пред.отч_разрез МО_стац'!B:AA, 3, FALSE)</f>
        <v>#N/A</v>
      </c>
      <c r="AB227" s="127" t="e">
        <f>F227-E227-VLOOKUP(B227, 'Пред.отч_разрез МО_стац'!B:AA, 5, FALSE)</f>
        <v>#N/A</v>
      </c>
      <c r="AC227" s="127" t="e">
        <f>H227-G227-VLOOKUP(B227, 'Пред.отч_разрез МО_стац'!B:AA, 7, FALSE)</f>
        <v>#N/A</v>
      </c>
      <c r="AD227" s="127" t="e">
        <f>J227-I227-VLOOKUP(B227, 'Пред.отч_разрез МО_стац'!B:AA, 9, FALSE)</f>
        <v>#N/A</v>
      </c>
      <c r="AE227" s="127" t="e">
        <f>L227-K227-VLOOKUP(B227, 'Пред.отч_разрез МО_стац'!B:AA, 11, FALSE)</f>
        <v>#N/A</v>
      </c>
      <c r="AF227" s="127" t="e">
        <f>N227-M227-VLOOKUP(B227, 'Пред.отч_разрез МО_стац'!B:AA, 13, FALSE)</f>
        <v>#N/A</v>
      </c>
      <c r="AG227" s="127" t="e">
        <f>P227-O227-VLOOKUP(B227, 'Пред.отч_разрез МО_стац'!B:AA, 15, FALSE)</f>
        <v>#N/A</v>
      </c>
      <c r="AH227" s="127" t="e">
        <f>R227-Q227-VLOOKUP(B227, 'Пред.отч_разрез МО_стац'!B:AA, 17, FALSE)</f>
        <v>#N/A</v>
      </c>
      <c r="AI227" s="127" t="e">
        <f>T227-S227-VLOOKUP(B227, 'Пред.отч_разрез МО_стац'!B:AA, 19, FALSE)</f>
        <v>#N/A</v>
      </c>
      <c r="AJ227" s="127" t="e">
        <f>V227-U227-VLOOKUP(B227, 'Пред.отч_разрез МО_стац'!B:AA, 21, FALSE)</f>
        <v>#N/A</v>
      </c>
      <c r="AK227" s="127" t="e">
        <f>X227-W227-VLOOKUP(B227, 'Пред.отч_разрез МО_стац'!B:AA, 23, FALSE)</f>
        <v>#N/A</v>
      </c>
    </row>
    <row r="228" spans="1:37" ht="15" customHeight="1" x14ac:dyDescent="0.25">
      <c r="A228" s="22">
        <v>222</v>
      </c>
      <c r="B228" s="31"/>
      <c r="C228" s="47"/>
      <c r="D228" s="47"/>
      <c r="E228" s="47"/>
      <c r="F228" s="47"/>
      <c r="G228" s="47"/>
      <c r="H228" s="47"/>
      <c r="I228" s="47"/>
      <c r="J228" s="47"/>
      <c r="K228" s="47"/>
      <c r="L228" s="47"/>
      <c r="M228" s="47"/>
      <c r="N228" s="47"/>
      <c r="O228" s="47"/>
      <c r="P228" s="47"/>
      <c r="Q228" s="47"/>
      <c r="R228" s="47"/>
      <c r="S228" s="47"/>
      <c r="T228" s="47"/>
      <c r="U228" s="47"/>
      <c r="V228" s="47"/>
      <c r="W228" s="47"/>
      <c r="X228" s="47"/>
      <c r="Z228" s="80">
        <f t="shared" si="4"/>
        <v>0</v>
      </c>
      <c r="AA228" s="127" t="e">
        <f>D228-C228-VLOOKUP(B228, 'Пред.отч_разрез МО_стац'!B:AA, 3, FALSE)</f>
        <v>#N/A</v>
      </c>
      <c r="AB228" s="127" t="e">
        <f>F228-E228-VLOOKUP(B228, 'Пред.отч_разрез МО_стац'!B:AA, 5, FALSE)</f>
        <v>#N/A</v>
      </c>
      <c r="AC228" s="127" t="e">
        <f>H228-G228-VLOOKUP(B228, 'Пред.отч_разрез МО_стац'!B:AA, 7, FALSE)</f>
        <v>#N/A</v>
      </c>
      <c r="AD228" s="127" t="e">
        <f>J228-I228-VLOOKUP(B228, 'Пред.отч_разрез МО_стац'!B:AA, 9, FALSE)</f>
        <v>#N/A</v>
      </c>
      <c r="AE228" s="127" t="e">
        <f>L228-K228-VLOOKUP(B228, 'Пред.отч_разрез МО_стац'!B:AA, 11, FALSE)</f>
        <v>#N/A</v>
      </c>
      <c r="AF228" s="127" t="e">
        <f>N228-M228-VLOOKUP(B228, 'Пред.отч_разрез МО_стац'!B:AA, 13, FALSE)</f>
        <v>#N/A</v>
      </c>
      <c r="AG228" s="127" t="e">
        <f>P228-O228-VLOOKUP(B228, 'Пред.отч_разрез МО_стац'!B:AA, 15, FALSE)</f>
        <v>#N/A</v>
      </c>
      <c r="AH228" s="127" t="e">
        <f>R228-Q228-VLOOKUP(B228, 'Пред.отч_разрез МО_стац'!B:AA, 17, FALSE)</f>
        <v>#N/A</v>
      </c>
      <c r="AI228" s="127" t="e">
        <f>T228-S228-VLOOKUP(B228, 'Пред.отч_разрез МО_стац'!B:AA, 19, FALSE)</f>
        <v>#N/A</v>
      </c>
      <c r="AJ228" s="127" t="e">
        <f>V228-U228-VLOOKUP(B228, 'Пред.отч_разрез МО_стац'!B:AA, 21, FALSE)</f>
        <v>#N/A</v>
      </c>
      <c r="AK228" s="127" t="e">
        <f>X228-W228-VLOOKUP(B228, 'Пред.отч_разрез МО_стац'!B:AA, 23, FALSE)</f>
        <v>#N/A</v>
      </c>
    </row>
    <row r="229" spans="1:37" ht="15" customHeight="1" x14ac:dyDescent="0.25">
      <c r="A229" s="22">
        <v>223</v>
      </c>
      <c r="B229" s="31"/>
      <c r="C229" s="47"/>
      <c r="D229" s="47"/>
      <c r="E229" s="47"/>
      <c r="F229" s="47"/>
      <c r="G229" s="47"/>
      <c r="H229" s="47"/>
      <c r="I229" s="47"/>
      <c r="J229" s="47"/>
      <c r="K229" s="47"/>
      <c r="L229" s="47"/>
      <c r="M229" s="47"/>
      <c r="N229" s="47"/>
      <c r="O229" s="47"/>
      <c r="P229" s="47"/>
      <c r="Q229" s="47"/>
      <c r="R229" s="47"/>
      <c r="S229" s="47"/>
      <c r="T229" s="47"/>
      <c r="U229" s="47"/>
      <c r="V229" s="47"/>
      <c r="W229" s="47"/>
      <c r="X229" s="47"/>
      <c r="Z229" s="80">
        <f t="shared" si="4"/>
        <v>0</v>
      </c>
      <c r="AA229" s="127" t="e">
        <f>D229-C229-VLOOKUP(B229, 'Пред.отч_разрез МО_стац'!B:AA, 3, FALSE)</f>
        <v>#N/A</v>
      </c>
      <c r="AB229" s="127" t="e">
        <f>F229-E229-VLOOKUP(B229, 'Пред.отч_разрез МО_стац'!B:AA, 5, FALSE)</f>
        <v>#N/A</v>
      </c>
      <c r="AC229" s="127" t="e">
        <f>H229-G229-VLOOKUP(B229, 'Пред.отч_разрез МО_стац'!B:AA, 7, FALSE)</f>
        <v>#N/A</v>
      </c>
      <c r="AD229" s="127" t="e">
        <f>J229-I229-VLOOKUP(B229, 'Пред.отч_разрез МО_стац'!B:AA, 9, FALSE)</f>
        <v>#N/A</v>
      </c>
      <c r="AE229" s="127" t="e">
        <f>L229-K229-VLOOKUP(B229, 'Пред.отч_разрез МО_стац'!B:AA, 11, FALSE)</f>
        <v>#N/A</v>
      </c>
      <c r="AF229" s="127" t="e">
        <f>N229-M229-VLOOKUP(B229, 'Пред.отч_разрез МО_стац'!B:AA, 13, FALSE)</f>
        <v>#N/A</v>
      </c>
      <c r="AG229" s="127" t="e">
        <f>P229-O229-VLOOKUP(B229, 'Пред.отч_разрез МО_стац'!B:AA, 15, FALSE)</f>
        <v>#N/A</v>
      </c>
      <c r="AH229" s="127" t="e">
        <f>R229-Q229-VLOOKUP(B229, 'Пред.отч_разрез МО_стац'!B:AA, 17, FALSE)</f>
        <v>#N/A</v>
      </c>
      <c r="AI229" s="127" t="e">
        <f>T229-S229-VLOOKUP(B229, 'Пред.отч_разрез МО_стац'!B:AA, 19, FALSE)</f>
        <v>#N/A</v>
      </c>
      <c r="AJ229" s="127" t="e">
        <f>V229-U229-VLOOKUP(B229, 'Пред.отч_разрез МО_стац'!B:AA, 21, FALSE)</f>
        <v>#N/A</v>
      </c>
      <c r="AK229" s="127" t="e">
        <f>X229-W229-VLOOKUP(B229, 'Пред.отч_разрез МО_стац'!B:AA, 23, FALSE)</f>
        <v>#N/A</v>
      </c>
    </row>
    <row r="230" spans="1:37" ht="15" customHeight="1" x14ac:dyDescent="0.25">
      <c r="A230" s="22">
        <v>224</v>
      </c>
      <c r="B230" s="31"/>
      <c r="C230" s="47"/>
      <c r="D230" s="47"/>
      <c r="E230" s="47"/>
      <c r="F230" s="47"/>
      <c r="G230" s="47"/>
      <c r="H230" s="47"/>
      <c r="I230" s="47"/>
      <c r="J230" s="47"/>
      <c r="K230" s="47"/>
      <c r="L230" s="47"/>
      <c r="M230" s="47"/>
      <c r="N230" s="47"/>
      <c r="O230" s="47"/>
      <c r="P230" s="47"/>
      <c r="Q230" s="47"/>
      <c r="R230" s="47"/>
      <c r="S230" s="47"/>
      <c r="T230" s="47"/>
      <c r="U230" s="47"/>
      <c r="V230" s="47"/>
      <c r="W230" s="47"/>
      <c r="X230" s="47"/>
      <c r="Z230" s="80">
        <f t="shared" si="4"/>
        <v>0</v>
      </c>
      <c r="AA230" s="127" t="e">
        <f>D230-C230-VLOOKUP(B230, 'Пред.отч_разрез МО_стац'!B:AA, 3, FALSE)</f>
        <v>#N/A</v>
      </c>
      <c r="AB230" s="127" t="e">
        <f>F230-E230-VLOOKUP(B230, 'Пред.отч_разрез МО_стац'!B:AA, 5, FALSE)</f>
        <v>#N/A</v>
      </c>
      <c r="AC230" s="127" t="e">
        <f>H230-G230-VLOOKUP(B230, 'Пред.отч_разрез МО_стац'!B:AA, 7, FALSE)</f>
        <v>#N/A</v>
      </c>
      <c r="AD230" s="127" t="e">
        <f>J230-I230-VLOOKUP(B230, 'Пред.отч_разрез МО_стац'!B:AA, 9, FALSE)</f>
        <v>#N/A</v>
      </c>
      <c r="AE230" s="127" t="e">
        <f>L230-K230-VLOOKUP(B230, 'Пред.отч_разрез МО_стац'!B:AA, 11, FALSE)</f>
        <v>#N/A</v>
      </c>
      <c r="AF230" s="127" t="e">
        <f>N230-M230-VLOOKUP(B230, 'Пред.отч_разрез МО_стац'!B:AA, 13, FALSE)</f>
        <v>#N/A</v>
      </c>
      <c r="AG230" s="127" t="e">
        <f>P230-O230-VLOOKUP(B230, 'Пред.отч_разрез МО_стац'!B:AA, 15, FALSE)</f>
        <v>#N/A</v>
      </c>
      <c r="AH230" s="127" t="e">
        <f>R230-Q230-VLOOKUP(B230, 'Пред.отч_разрез МО_стац'!B:AA, 17, FALSE)</f>
        <v>#N/A</v>
      </c>
      <c r="AI230" s="127" t="e">
        <f>T230-S230-VLOOKUP(B230, 'Пред.отч_разрез МО_стац'!B:AA, 19, FALSE)</f>
        <v>#N/A</v>
      </c>
      <c r="AJ230" s="127" t="e">
        <f>V230-U230-VLOOKUP(B230, 'Пред.отч_разрез МО_стац'!B:AA, 21, FALSE)</f>
        <v>#N/A</v>
      </c>
      <c r="AK230" s="127" t="e">
        <f>X230-W230-VLOOKUP(B230, 'Пред.отч_разрез МО_стац'!B:AA, 23, FALSE)</f>
        <v>#N/A</v>
      </c>
    </row>
    <row r="231" spans="1:37" ht="15" customHeight="1" x14ac:dyDescent="0.25">
      <c r="A231" s="22">
        <v>225</v>
      </c>
      <c r="B231" s="31"/>
      <c r="C231" s="47"/>
      <c r="D231" s="47"/>
      <c r="E231" s="47"/>
      <c r="F231" s="47"/>
      <c r="G231" s="47"/>
      <c r="H231" s="47"/>
      <c r="I231" s="47"/>
      <c r="J231" s="47"/>
      <c r="K231" s="47"/>
      <c r="L231" s="47"/>
      <c r="M231" s="47"/>
      <c r="N231" s="47"/>
      <c r="O231" s="47"/>
      <c r="P231" s="47"/>
      <c r="Q231" s="47"/>
      <c r="R231" s="47"/>
      <c r="S231" s="47"/>
      <c r="T231" s="47"/>
      <c r="U231" s="47"/>
      <c r="V231" s="47"/>
      <c r="W231" s="47"/>
      <c r="X231" s="47"/>
      <c r="Z231" s="80">
        <f t="shared" si="4"/>
        <v>0</v>
      </c>
      <c r="AA231" s="127" t="e">
        <f>D231-C231-VLOOKUP(B231, 'Пред.отч_разрез МО_стац'!B:AA, 3, FALSE)</f>
        <v>#N/A</v>
      </c>
      <c r="AB231" s="127" t="e">
        <f>F231-E231-VLOOKUP(B231, 'Пред.отч_разрез МО_стац'!B:AA, 5, FALSE)</f>
        <v>#N/A</v>
      </c>
      <c r="AC231" s="127" t="e">
        <f>H231-G231-VLOOKUP(B231, 'Пред.отч_разрез МО_стац'!B:AA, 7, FALSE)</f>
        <v>#N/A</v>
      </c>
      <c r="AD231" s="127" t="e">
        <f>J231-I231-VLOOKUP(B231, 'Пред.отч_разрез МО_стац'!B:AA, 9, FALSE)</f>
        <v>#N/A</v>
      </c>
      <c r="AE231" s="127" t="e">
        <f>L231-K231-VLOOKUP(B231, 'Пред.отч_разрез МО_стац'!B:AA, 11, FALSE)</f>
        <v>#N/A</v>
      </c>
      <c r="AF231" s="127" t="e">
        <f>N231-M231-VLOOKUP(B231, 'Пред.отч_разрез МО_стац'!B:AA, 13, FALSE)</f>
        <v>#N/A</v>
      </c>
      <c r="AG231" s="127" t="e">
        <f>P231-O231-VLOOKUP(B231, 'Пред.отч_разрез МО_стац'!B:AA, 15, FALSE)</f>
        <v>#N/A</v>
      </c>
      <c r="AH231" s="127" t="e">
        <f>R231-Q231-VLOOKUP(B231, 'Пред.отч_разрез МО_стац'!B:AA, 17, FALSE)</f>
        <v>#N/A</v>
      </c>
      <c r="AI231" s="127" t="e">
        <f>T231-S231-VLOOKUP(B231, 'Пред.отч_разрез МО_стац'!B:AA, 19, FALSE)</f>
        <v>#N/A</v>
      </c>
      <c r="AJ231" s="127" t="e">
        <f>V231-U231-VLOOKUP(B231, 'Пред.отч_разрез МО_стац'!B:AA, 21, FALSE)</f>
        <v>#N/A</v>
      </c>
      <c r="AK231" s="127" t="e">
        <f>X231-W231-VLOOKUP(B231, 'Пред.отч_разрез МО_стац'!B:AA, 23, FALSE)</f>
        <v>#N/A</v>
      </c>
    </row>
    <row r="232" spans="1:37" ht="15" customHeight="1" x14ac:dyDescent="0.25">
      <c r="A232" s="22">
        <v>226</v>
      </c>
      <c r="B232" s="31"/>
      <c r="C232" s="47"/>
      <c r="D232" s="47"/>
      <c r="E232" s="47"/>
      <c r="F232" s="47"/>
      <c r="G232" s="47"/>
      <c r="H232" s="47"/>
      <c r="I232" s="47"/>
      <c r="J232" s="47"/>
      <c r="K232" s="47"/>
      <c r="L232" s="47"/>
      <c r="M232" s="47"/>
      <c r="N232" s="47"/>
      <c r="O232" s="47"/>
      <c r="P232" s="47"/>
      <c r="Q232" s="47"/>
      <c r="R232" s="47"/>
      <c r="S232" s="47"/>
      <c r="T232" s="47"/>
      <c r="U232" s="47"/>
      <c r="V232" s="47"/>
      <c r="W232" s="47"/>
      <c r="X232" s="47"/>
      <c r="Z232" s="80">
        <f t="shared" si="4"/>
        <v>0</v>
      </c>
      <c r="AA232" s="127" t="e">
        <f>D232-C232-VLOOKUP(B232, 'Пред.отч_разрез МО_стац'!B:AA, 3, FALSE)</f>
        <v>#N/A</v>
      </c>
      <c r="AB232" s="127" t="e">
        <f>F232-E232-VLOOKUP(B232, 'Пред.отч_разрез МО_стац'!B:AA, 5, FALSE)</f>
        <v>#N/A</v>
      </c>
      <c r="AC232" s="127" t="e">
        <f>H232-G232-VLOOKUP(B232, 'Пред.отч_разрез МО_стац'!B:AA, 7, FALSE)</f>
        <v>#N/A</v>
      </c>
      <c r="AD232" s="127" t="e">
        <f>J232-I232-VLOOKUP(B232, 'Пред.отч_разрез МО_стац'!B:AA, 9, FALSE)</f>
        <v>#N/A</v>
      </c>
      <c r="AE232" s="127" t="e">
        <f>L232-K232-VLOOKUP(B232, 'Пред.отч_разрез МО_стац'!B:AA, 11, FALSE)</f>
        <v>#N/A</v>
      </c>
      <c r="AF232" s="127" t="e">
        <f>N232-M232-VLOOKUP(B232, 'Пред.отч_разрез МО_стац'!B:AA, 13, FALSE)</f>
        <v>#N/A</v>
      </c>
      <c r="AG232" s="127" t="e">
        <f>P232-O232-VLOOKUP(B232, 'Пред.отч_разрез МО_стац'!B:AA, 15, FALSE)</f>
        <v>#N/A</v>
      </c>
      <c r="AH232" s="127" t="e">
        <f>R232-Q232-VLOOKUP(B232, 'Пред.отч_разрез МО_стац'!B:AA, 17, FALSE)</f>
        <v>#N/A</v>
      </c>
      <c r="AI232" s="127" t="e">
        <f>T232-S232-VLOOKUP(B232, 'Пред.отч_разрез МО_стац'!B:AA, 19, FALSE)</f>
        <v>#N/A</v>
      </c>
      <c r="AJ232" s="127" t="e">
        <f>V232-U232-VLOOKUP(B232, 'Пред.отч_разрез МО_стац'!B:AA, 21, FALSE)</f>
        <v>#N/A</v>
      </c>
      <c r="AK232" s="127" t="e">
        <f>X232-W232-VLOOKUP(B232, 'Пред.отч_разрез МО_стац'!B:AA, 23, FALSE)</f>
        <v>#N/A</v>
      </c>
    </row>
    <row r="233" spans="1:37" ht="15" customHeight="1" x14ac:dyDescent="0.25">
      <c r="A233" s="22">
        <v>227</v>
      </c>
      <c r="B233" s="31"/>
      <c r="C233" s="47"/>
      <c r="D233" s="47"/>
      <c r="E233" s="47"/>
      <c r="F233" s="47"/>
      <c r="G233" s="47"/>
      <c r="H233" s="47"/>
      <c r="I233" s="47"/>
      <c r="J233" s="47"/>
      <c r="K233" s="47"/>
      <c r="L233" s="47"/>
      <c r="M233" s="47"/>
      <c r="N233" s="47"/>
      <c r="O233" s="47"/>
      <c r="P233" s="47"/>
      <c r="Q233" s="47"/>
      <c r="R233" s="47"/>
      <c r="S233" s="47"/>
      <c r="T233" s="47"/>
      <c r="U233" s="47"/>
      <c r="V233" s="47"/>
      <c r="W233" s="47"/>
      <c r="X233" s="47"/>
      <c r="Z233" s="80">
        <f t="shared" si="4"/>
        <v>0</v>
      </c>
      <c r="AA233" s="127" t="e">
        <f>D233-C233-VLOOKUP(B233, 'Пред.отч_разрез МО_стац'!B:AA, 3, FALSE)</f>
        <v>#N/A</v>
      </c>
      <c r="AB233" s="127" t="e">
        <f>F233-E233-VLOOKUP(B233, 'Пред.отч_разрез МО_стац'!B:AA, 5, FALSE)</f>
        <v>#N/A</v>
      </c>
      <c r="AC233" s="127" t="e">
        <f>H233-G233-VLOOKUP(B233, 'Пред.отч_разрез МО_стац'!B:AA, 7, FALSE)</f>
        <v>#N/A</v>
      </c>
      <c r="AD233" s="127" t="e">
        <f>J233-I233-VLOOKUP(B233, 'Пред.отч_разрез МО_стац'!B:AA, 9, FALSE)</f>
        <v>#N/A</v>
      </c>
      <c r="AE233" s="127" t="e">
        <f>L233-K233-VLOOKUP(B233, 'Пред.отч_разрез МО_стац'!B:AA, 11, FALSE)</f>
        <v>#N/A</v>
      </c>
      <c r="AF233" s="127" t="e">
        <f>N233-M233-VLOOKUP(B233, 'Пред.отч_разрез МО_стац'!B:AA, 13, FALSE)</f>
        <v>#N/A</v>
      </c>
      <c r="AG233" s="127" t="e">
        <f>P233-O233-VLOOKUP(B233, 'Пред.отч_разрез МО_стац'!B:AA, 15, FALSE)</f>
        <v>#N/A</v>
      </c>
      <c r="AH233" s="127" t="e">
        <f>R233-Q233-VLOOKUP(B233, 'Пред.отч_разрез МО_стац'!B:AA, 17, FALSE)</f>
        <v>#N/A</v>
      </c>
      <c r="AI233" s="127" t="e">
        <f>T233-S233-VLOOKUP(B233, 'Пред.отч_разрез МО_стац'!B:AA, 19, FALSE)</f>
        <v>#N/A</v>
      </c>
      <c r="AJ233" s="127" t="e">
        <f>V233-U233-VLOOKUP(B233, 'Пред.отч_разрез МО_стац'!B:AA, 21, FALSE)</f>
        <v>#N/A</v>
      </c>
      <c r="AK233" s="127" t="e">
        <f>X233-W233-VLOOKUP(B233, 'Пред.отч_разрез МО_стац'!B:AA, 23, FALSE)</f>
        <v>#N/A</v>
      </c>
    </row>
    <row r="234" spans="1:37" ht="15" customHeight="1" x14ac:dyDescent="0.25">
      <c r="A234" s="22">
        <v>228</v>
      </c>
      <c r="B234" s="31"/>
      <c r="C234" s="47"/>
      <c r="D234" s="47"/>
      <c r="E234" s="47"/>
      <c r="F234" s="47"/>
      <c r="G234" s="47"/>
      <c r="H234" s="47"/>
      <c r="I234" s="47"/>
      <c r="J234" s="47"/>
      <c r="K234" s="47"/>
      <c r="L234" s="47"/>
      <c r="M234" s="47"/>
      <c r="N234" s="47"/>
      <c r="O234" s="47"/>
      <c r="P234" s="47"/>
      <c r="Q234" s="47"/>
      <c r="R234" s="47"/>
      <c r="S234" s="47"/>
      <c r="T234" s="47"/>
      <c r="U234" s="47"/>
      <c r="V234" s="47"/>
      <c r="W234" s="47"/>
      <c r="X234" s="47"/>
      <c r="Z234" s="80">
        <f t="shared" si="4"/>
        <v>0</v>
      </c>
      <c r="AA234" s="127" t="e">
        <f>D234-C234-VLOOKUP(B234, 'Пред.отч_разрез МО_стац'!B:AA, 3, FALSE)</f>
        <v>#N/A</v>
      </c>
      <c r="AB234" s="127" t="e">
        <f>F234-E234-VLOOKUP(B234, 'Пред.отч_разрез МО_стац'!B:AA, 5, FALSE)</f>
        <v>#N/A</v>
      </c>
      <c r="AC234" s="127" t="e">
        <f>H234-G234-VLOOKUP(B234, 'Пред.отч_разрез МО_стац'!B:AA, 7, FALSE)</f>
        <v>#N/A</v>
      </c>
      <c r="AD234" s="127" t="e">
        <f>J234-I234-VLOOKUP(B234, 'Пред.отч_разрез МО_стац'!B:AA, 9, FALSE)</f>
        <v>#N/A</v>
      </c>
      <c r="AE234" s="127" t="e">
        <f>L234-K234-VLOOKUP(B234, 'Пред.отч_разрез МО_стац'!B:AA, 11, FALSE)</f>
        <v>#N/A</v>
      </c>
      <c r="AF234" s="127" t="e">
        <f>N234-M234-VLOOKUP(B234, 'Пред.отч_разрез МО_стац'!B:AA, 13, FALSE)</f>
        <v>#N/A</v>
      </c>
      <c r="AG234" s="127" t="e">
        <f>P234-O234-VLOOKUP(B234, 'Пред.отч_разрез МО_стац'!B:AA, 15, FALSE)</f>
        <v>#N/A</v>
      </c>
      <c r="AH234" s="127" t="e">
        <f>R234-Q234-VLOOKUP(B234, 'Пред.отч_разрез МО_стац'!B:AA, 17, FALSE)</f>
        <v>#N/A</v>
      </c>
      <c r="AI234" s="127" t="e">
        <f>T234-S234-VLOOKUP(B234, 'Пред.отч_разрез МО_стац'!B:AA, 19, FALSE)</f>
        <v>#N/A</v>
      </c>
      <c r="AJ234" s="127" t="e">
        <f>V234-U234-VLOOKUP(B234, 'Пред.отч_разрез МО_стац'!B:AA, 21, FALSE)</f>
        <v>#N/A</v>
      </c>
      <c r="AK234" s="127" t="e">
        <f>X234-W234-VLOOKUP(B234, 'Пред.отч_разрез МО_стац'!B:AA, 23, FALSE)</f>
        <v>#N/A</v>
      </c>
    </row>
    <row r="235" spans="1:37" ht="15" customHeight="1" x14ac:dyDescent="0.25">
      <c r="A235" s="22">
        <v>229</v>
      </c>
      <c r="B235" s="31"/>
      <c r="C235" s="47"/>
      <c r="D235" s="47"/>
      <c r="E235" s="47"/>
      <c r="F235" s="47"/>
      <c r="G235" s="47"/>
      <c r="H235" s="47"/>
      <c r="I235" s="47"/>
      <c r="J235" s="47"/>
      <c r="K235" s="47"/>
      <c r="L235" s="47"/>
      <c r="M235" s="47"/>
      <c r="N235" s="47"/>
      <c r="O235" s="47"/>
      <c r="P235" s="47"/>
      <c r="Q235" s="47"/>
      <c r="R235" s="47"/>
      <c r="S235" s="47"/>
      <c r="T235" s="47"/>
      <c r="U235" s="47"/>
      <c r="V235" s="47"/>
      <c r="W235" s="47"/>
      <c r="X235" s="47"/>
      <c r="Z235" s="80">
        <f t="shared" si="4"/>
        <v>0</v>
      </c>
      <c r="AA235" s="127" t="e">
        <f>D235-C235-VLOOKUP(B235, 'Пред.отч_разрез МО_стац'!B:AA, 3, FALSE)</f>
        <v>#N/A</v>
      </c>
      <c r="AB235" s="127" t="e">
        <f>F235-E235-VLOOKUP(B235, 'Пред.отч_разрез МО_стац'!B:AA, 5, FALSE)</f>
        <v>#N/A</v>
      </c>
      <c r="AC235" s="127" t="e">
        <f>H235-G235-VLOOKUP(B235, 'Пред.отч_разрез МО_стац'!B:AA, 7, FALSE)</f>
        <v>#N/A</v>
      </c>
      <c r="AD235" s="127" t="e">
        <f>J235-I235-VLOOKUP(B235, 'Пред.отч_разрез МО_стац'!B:AA, 9, FALSE)</f>
        <v>#N/A</v>
      </c>
      <c r="AE235" s="127" t="e">
        <f>L235-K235-VLOOKUP(B235, 'Пред.отч_разрез МО_стац'!B:AA, 11, FALSE)</f>
        <v>#N/A</v>
      </c>
      <c r="AF235" s="127" t="e">
        <f>N235-M235-VLOOKUP(B235, 'Пред.отч_разрез МО_стац'!B:AA, 13, FALSE)</f>
        <v>#N/A</v>
      </c>
      <c r="AG235" s="127" t="e">
        <f>P235-O235-VLOOKUP(B235, 'Пред.отч_разрез МО_стац'!B:AA, 15, FALSE)</f>
        <v>#N/A</v>
      </c>
      <c r="AH235" s="127" t="e">
        <f>R235-Q235-VLOOKUP(B235, 'Пред.отч_разрез МО_стац'!B:AA, 17, FALSE)</f>
        <v>#N/A</v>
      </c>
      <c r="AI235" s="127" t="e">
        <f>T235-S235-VLOOKUP(B235, 'Пред.отч_разрез МО_стац'!B:AA, 19, FALSE)</f>
        <v>#N/A</v>
      </c>
      <c r="AJ235" s="127" t="e">
        <f>V235-U235-VLOOKUP(B235, 'Пред.отч_разрез МО_стац'!B:AA, 21, FALSE)</f>
        <v>#N/A</v>
      </c>
      <c r="AK235" s="127" t="e">
        <f>X235-W235-VLOOKUP(B235, 'Пред.отч_разрез МО_стац'!B:AA, 23, FALSE)</f>
        <v>#N/A</v>
      </c>
    </row>
    <row r="236" spans="1:37" ht="15" customHeight="1" x14ac:dyDescent="0.25">
      <c r="A236" s="22">
        <v>230</v>
      </c>
      <c r="B236" s="31"/>
      <c r="C236" s="47"/>
      <c r="D236" s="47"/>
      <c r="E236" s="47"/>
      <c r="F236" s="47"/>
      <c r="G236" s="47"/>
      <c r="H236" s="47"/>
      <c r="I236" s="47"/>
      <c r="J236" s="47"/>
      <c r="K236" s="47"/>
      <c r="L236" s="47"/>
      <c r="M236" s="47"/>
      <c r="N236" s="47"/>
      <c r="O236" s="47"/>
      <c r="P236" s="47"/>
      <c r="Q236" s="47"/>
      <c r="R236" s="47"/>
      <c r="S236" s="47"/>
      <c r="T236" s="47"/>
      <c r="U236" s="47"/>
      <c r="V236" s="47"/>
      <c r="W236" s="47"/>
      <c r="X236" s="47"/>
      <c r="Z236" s="80">
        <f t="shared" si="4"/>
        <v>0</v>
      </c>
      <c r="AA236" s="127" t="e">
        <f>D236-C236-VLOOKUP(B236, 'Пред.отч_разрез МО_стац'!B:AA, 3, FALSE)</f>
        <v>#N/A</v>
      </c>
      <c r="AB236" s="127" t="e">
        <f>F236-E236-VLOOKUP(B236, 'Пред.отч_разрез МО_стац'!B:AA, 5, FALSE)</f>
        <v>#N/A</v>
      </c>
      <c r="AC236" s="127" t="e">
        <f>H236-G236-VLOOKUP(B236, 'Пред.отч_разрез МО_стац'!B:AA, 7, FALSE)</f>
        <v>#N/A</v>
      </c>
      <c r="AD236" s="127" t="e">
        <f>J236-I236-VLOOKUP(B236, 'Пред.отч_разрез МО_стац'!B:AA, 9, FALSE)</f>
        <v>#N/A</v>
      </c>
      <c r="AE236" s="127" t="e">
        <f>L236-K236-VLOOKUP(B236, 'Пред.отч_разрез МО_стац'!B:AA, 11, FALSE)</f>
        <v>#N/A</v>
      </c>
      <c r="AF236" s="127" t="e">
        <f>N236-M236-VLOOKUP(B236, 'Пред.отч_разрез МО_стац'!B:AA, 13, FALSE)</f>
        <v>#N/A</v>
      </c>
      <c r="AG236" s="127" t="e">
        <f>P236-O236-VLOOKUP(B236, 'Пред.отч_разрез МО_стац'!B:AA, 15, FALSE)</f>
        <v>#N/A</v>
      </c>
      <c r="AH236" s="127" t="e">
        <f>R236-Q236-VLOOKUP(B236, 'Пред.отч_разрез МО_стац'!B:AA, 17, FALSE)</f>
        <v>#N/A</v>
      </c>
      <c r="AI236" s="127" t="e">
        <f>T236-S236-VLOOKUP(B236, 'Пред.отч_разрез МО_стац'!B:AA, 19, FALSE)</f>
        <v>#N/A</v>
      </c>
      <c r="AJ236" s="127" t="e">
        <f>V236-U236-VLOOKUP(B236, 'Пред.отч_разрез МО_стац'!B:AA, 21, FALSE)</f>
        <v>#N/A</v>
      </c>
      <c r="AK236" s="127" t="e">
        <f>X236-W236-VLOOKUP(B236, 'Пред.отч_разрез МО_стац'!B:AA, 23, FALSE)</f>
        <v>#N/A</v>
      </c>
    </row>
    <row r="237" spans="1:37" ht="15" customHeight="1" x14ac:dyDescent="0.25">
      <c r="A237" s="22">
        <v>231</v>
      </c>
      <c r="B237" s="31"/>
      <c r="C237" s="47"/>
      <c r="D237" s="47"/>
      <c r="E237" s="47"/>
      <c r="F237" s="47"/>
      <c r="G237" s="47"/>
      <c r="H237" s="47"/>
      <c r="I237" s="47"/>
      <c r="J237" s="47"/>
      <c r="K237" s="47"/>
      <c r="L237" s="47"/>
      <c r="M237" s="47"/>
      <c r="N237" s="47"/>
      <c r="O237" s="47"/>
      <c r="P237" s="47"/>
      <c r="Q237" s="47"/>
      <c r="R237" s="47"/>
      <c r="S237" s="47"/>
      <c r="T237" s="47"/>
      <c r="U237" s="47"/>
      <c r="V237" s="47"/>
      <c r="W237" s="47"/>
      <c r="X237" s="47"/>
      <c r="Z237" s="80">
        <f t="shared" si="4"/>
        <v>0</v>
      </c>
      <c r="AA237" s="127" t="e">
        <f>D237-C237-VLOOKUP(B237, 'Пред.отч_разрез МО_стац'!B:AA, 3, FALSE)</f>
        <v>#N/A</v>
      </c>
      <c r="AB237" s="127" t="e">
        <f>F237-E237-VLOOKUP(B237, 'Пред.отч_разрез МО_стац'!B:AA, 5, FALSE)</f>
        <v>#N/A</v>
      </c>
      <c r="AC237" s="127" t="e">
        <f>H237-G237-VLOOKUP(B237, 'Пред.отч_разрез МО_стац'!B:AA, 7, FALSE)</f>
        <v>#N/A</v>
      </c>
      <c r="AD237" s="127" t="e">
        <f>J237-I237-VLOOKUP(B237, 'Пред.отч_разрез МО_стац'!B:AA, 9, FALSE)</f>
        <v>#N/A</v>
      </c>
      <c r="AE237" s="127" t="e">
        <f>L237-K237-VLOOKUP(B237, 'Пред.отч_разрез МО_стац'!B:AA, 11, FALSE)</f>
        <v>#N/A</v>
      </c>
      <c r="AF237" s="127" t="e">
        <f>N237-M237-VLOOKUP(B237, 'Пред.отч_разрез МО_стац'!B:AA, 13, FALSE)</f>
        <v>#N/A</v>
      </c>
      <c r="AG237" s="127" t="e">
        <f>P237-O237-VLOOKUP(B237, 'Пред.отч_разрез МО_стац'!B:AA, 15, FALSE)</f>
        <v>#N/A</v>
      </c>
      <c r="AH237" s="127" t="e">
        <f>R237-Q237-VLOOKUP(B237, 'Пред.отч_разрез МО_стац'!B:AA, 17, FALSE)</f>
        <v>#N/A</v>
      </c>
      <c r="AI237" s="127" t="e">
        <f>T237-S237-VLOOKUP(B237, 'Пред.отч_разрез МО_стац'!B:AA, 19, FALSE)</f>
        <v>#N/A</v>
      </c>
      <c r="AJ237" s="127" t="e">
        <f>V237-U237-VLOOKUP(B237, 'Пред.отч_разрез МО_стац'!B:AA, 21, FALSE)</f>
        <v>#N/A</v>
      </c>
      <c r="AK237" s="127" t="e">
        <f>X237-W237-VLOOKUP(B237, 'Пред.отч_разрез МО_стац'!B:AA, 23, FALSE)</f>
        <v>#N/A</v>
      </c>
    </row>
    <row r="238" spans="1:37" ht="15" customHeight="1" x14ac:dyDescent="0.25">
      <c r="A238" s="22">
        <v>232</v>
      </c>
      <c r="B238" s="31"/>
      <c r="C238" s="47"/>
      <c r="D238" s="47"/>
      <c r="E238" s="47"/>
      <c r="F238" s="47"/>
      <c r="G238" s="47"/>
      <c r="H238" s="47"/>
      <c r="I238" s="47"/>
      <c r="J238" s="47"/>
      <c r="K238" s="47"/>
      <c r="L238" s="47"/>
      <c r="M238" s="47"/>
      <c r="N238" s="47"/>
      <c r="O238" s="47"/>
      <c r="P238" s="47"/>
      <c r="Q238" s="47"/>
      <c r="R238" s="47"/>
      <c r="S238" s="47"/>
      <c r="T238" s="47"/>
      <c r="U238" s="47"/>
      <c r="V238" s="47"/>
      <c r="W238" s="47"/>
      <c r="X238" s="47"/>
      <c r="Z238" s="80">
        <f t="shared" si="4"/>
        <v>0</v>
      </c>
      <c r="AA238" s="127" t="e">
        <f>D238-C238-VLOOKUP(B238, 'Пред.отч_разрез МО_стац'!B:AA, 3, FALSE)</f>
        <v>#N/A</v>
      </c>
      <c r="AB238" s="127" t="e">
        <f>F238-E238-VLOOKUP(B238, 'Пред.отч_разрез МО_стац'!B:AA, 5, FALSE)</f>
        <v>#N/A</v>
      </c>
      <c r="AC238" s="127" t="e">
        <f>H238-G238-VLOOKUP(B238, 'Пред.отч_разрез МО_стац'!B:AA, 7, FALSE)</f>
        <v>#N/A</v>
      </c>
      <c r="AD238" s="127" t="e">
        <f>J238-I238-VLOOKUP(B238, 'Пред.отч_разрез МО_стац'!B:AA, 9, FALSE)</f>
        <v>#N/A</v>
      </c>
      <c r="AE238" s="127" t="e">
        <f>L238-K238-VLOOKUP(B238, 'Пред.отч_разрез МО_стац'!B:AA, 11, FALSE)</f>
        <v>#N/A</v>
      </c>
      <c r="AF238" s="127" t="e">
        <f>N238-M238-VLOOKUP(B238, 'Пред.отч_разрез МО_стац'!B:AA, 13, FALSE)</f>
        <v>#N/A</v>
      </c>
      <c r="AG238" s="127" t="e">
        <f>P238-O238-VLOOKUP(B238, 'Пред.отч_разрез МО_стац'!B:AA, 15, FALSE)</f>
        <v>#N/A</v>
      </c>
      <c r="AH238" s="127" t="e">
        <f>R238-Q238-VLOOKUP(B238, 'Пред.отч_разрез МО_стац'!B:AA, 17, FALSE)</f>
        <v>#N/A</v>
      </c>
      <c r="AI238" s="127" t="e">
        <f>T238-S238-VLOOKUP(B238, 'Пред.отч_разрез МО_стац'!B:AA, 19, FALSE)</f>
        <v>#N/A</v>
      </c>
      <c r="AJ238" s="127" t="e">
        <f>V238-U238-VLOOKUP(B238, 'Пред.отч_разрез МО_стац'!B:AA, 21, FALSE)</f>
        <v>#N/A</v>
      </c>
      <c r="AK238" s="127" t="e">
        <f>X238-W238-VLOOKUP(B238, 'Пред.отч_разрез МО_стац'!B:AA, 23, FALSE)</f>
        <v>#N/A</v>
      </c>
    </row>
    <row r="239" spans="1:37" ht="15" customHeight="1" x14ac:dyDescent="0.25">
      <c r="A239" s="22">
        <v>233</v>
      </c>
      <c r="B239" s="31"/>
      <c r="C239" s="47"/>
      <c r="D239" s="47"/>
      <c r="E239" s="47"/>
      <c r="F239" s="47"/>
      <c r="G239" s="47"/>
      <c r="H239" s="47"/>
      <c r="I239" s="47"/>
      <c r="J239" s="47"/>
      <c r="K239" s="47"/>
      <c r="L239" s="47"/>
      <c r="M239" s="47"/>
      <c r="N239" s="47"/>
      <c r="O239" s="47"/>
      <c r="P239" s="47"/>
      <c r="Q239" s="47"/>
      <c r="R239" s="47"/>
      <c r="S239" s="47"/>
      <c r="T239" s="47"/>
      <c r="U239" s="47"/>
      <c r="V239" s="47"/>
      <c r="W239" s="47"/>
      <c r="X239" s="47"/>
      <c r="Z239" s="80">
        <f t="shared" si="4"/>
        <v>0</v>
      </c>
      <c r="AA239" s="127" t="e">
        <f>D239-C239-VLOOKUP(B239, 'Пред.отч_разрез МО_стац'!B:AA, 3, FALSE)</f>
        <v>#N/A</v>
      </c>
      <c r="AB239" s="127" t="e">
        <f>F239-E239-VLOOKUP(B239, 'Пред.отч_разрез МО_стац'!B:AA, 5, FALSE)</f>
        <v>#N/A</v>
      </c>
      <c r="AC239" s="127" t="e">
        <f>H239-G239-VLOOKUP(B239, 'Пред.отч_разрез МО_стац'!B:AA, 7, FALSE)</f>
        <v>#N/A</v>
      </c>
      <c r="AD239" s="127" t="e">
        <f>J239-I239-VLOOKUP(B239, 'Пред.отч_разрез МО_стац'!B:AA, 9, FALSE)</f>
        <v>#N/A</v>
      </c>
      <c r="AE239" s="127" t="e">
        <f>L239-K239-VLOOKUP(B239, 'Пред.отч_разрез МО_стац'!B:AA, 11, FALSE)</f>
        <v>#N/A</v>
      </c>
      <c r="AF239" s="127" t="e">
        <f>N239-M239-VLOOKUP(B239, 'Пред.отч_разрез МО_стац'!B:AA, 13, FALSE)</f>
        <v>#N/A</v>
      </c>
      <c r="AG239" s="127" t="e">
        <f>P239-O239-VLOOKUP(B239, 'Пред.отч_разрез МО_стац'!B:AA, 15, FALSE)</f>
        <v>#N/A</v>
      </c>
      <c r="AH239" s="127" t="e">
        <f>R239-Q239-VLOOKUP(B239, 'Пред.отч_разрез МО_стац'!B:AA, 17, FALSE)</f>
        <v>#N/A</v>
      </c>
      <c r="AI239" s="127" t="e">
        <f>T239-S239-VLOOKUP(B239, 'Пред.отч_разрез МО_стац'!B:AA, 19, FALSE)</f>
        <v>#N/A</v>
      </c>
      <c r="AJ239" s="127" t="e">
        <f>V239-U239-VLOOKUP(B239, 'Пред.отч_разрез МО_стац'!B:AA, 21, FALSE)</f>
        <v>#N/A</v>
      </c>
      <c r="AK239" s="127" t="e">
        <f>X239-W239-VLOOKUP(B239, 'Пред.отч_разрез МО_стац'!B:AA, 23, FALSE)</f>
        <v>#N/A</v>
      </c>
    </row>
    <row r="240" spans="1:37" ht="15" customHeight="1" x14ac:dyDescent="0.25">
      <c r="A240" s="22">
        <v>234</v>
      </c>
      <c r="B240" s="31"/>
      <c r="C240" s="47"/>
      <c r="D240" s="47"/>
      <c r="E240" s="47"/>
      <c r="F240" s="47"/>
      <c r="G240" s="47"/>
      <c r="H240" s="47"/>
      <c r="I240" s="47"/>
      <c r="J240" s="47"/>
      <c r="K240" s="47"/>
      <c r="L240" s="47"/>
      <c r="M240" s="47"/>
      <c r="N240" s="47"/>
      <c r="O240" s="47"/>
      <c r="P240" s="47"/>
      <c r="Q240" s="47"/>
      <c r="R240" s="47"/>
      <c r="S240" s="47"/>
      <c r="T240" s="47"/>
      <c r="U240" s="47"/>
      <c r="V240" s="47"/>
      <c r="W240" s="47"/>
      <c r="X240" s="47"/>
      <c r="Z240" s="80">
        <f t="shared" si="4"/>
        <v>0</v>
      </c>
      <c r="AA240" s="127" t="e">
        <f>D240-C240-VLOOKUP(B240, 'Пред.отч_разрез МО_стац'!B:AA, 3, FALSE)</f>
        <v>#N/A</v>
      </c>
      <c r="AB240" s="127" t="e">
        <f>F240-E240-VLOOKUP(B240, 'Пред.отч_разрез МО_стац'!B:AA, 5, FALSE)</f>
        <v>#N/A</v>
      </c>
      <c r="AC240" s="127" t="e">
        <f>H240-G240-VLOOKUP(B240, 'Пред.отч_разрез МО_стац'!B:AA, 7, FALSE)</f>
        <v>#N/A</v>
      </c>
      <c r="AD240" s="127" t="e">
        <f>J240-I240-VLOOKUP(B240, 'Пред.отч_разрез МО_стац'!B:AA, 9, FALSE)</f>
        <v>#N/A</v>
      </c>
      <c r="AE240" s="127" t="e">
        <f>L240-K240-VLOOKUP(B240, 'Пред.отч_разрез МО_стац'!B:AA, 11, FALSE)</f>
        <v>#N/A</v>
      </c>
      <c r="AF240" s="127" t="e">
        <f>N240-M240-VLOOKUP(B240, 'Пред.отч_разрез МО_стац'!B:AA, 13, FALSE)</f>
        <v>#N/A</v>
      </c>
      <c r="AG240" s="127" t="e">
        <f>P240-O240-VLOOKUP(B240, 'Пред.отч_разрез МО_стац'!B:AA, 15, FALSE)</f>
        <v>#N/A</v>
      </c>
      <c r="AH240" s="127" t="e">
        <f>R240-Q240-VLOOKUP(B240, 'Пред.отч_разрез МО_стац'!B:AA, 17, FALSE)</f>
        <v>#N/A</v>
      </c>
      <c r="AI240" s="127" t="e">
        <f>T240-S240-VLOOKUP(B240, 'Пред.отч_разрез МО_стац'!B:AA, 19, FALSE)</f>
        <v>#N/A</v>
      </c>
      <c r="AJ240" s="127" t="e">
        <f>V240-U240-VLOOKUP(B240, 'Пред.отч_разрез МО_стац'!B:AA, 21, FALSE)</f>
        <v>#N/A</v>
      </c>
      <c r="AK240" s="127" t="e">
        <f>X240-W240-VLOOKUP(B240, 'Пред.отч_разрез МО_стац'!B:AA, 23, FALSE)</f>
        <v>#N/A</v>
      </c>
    </row>
    <row r="241" spans="1:37" ht="15" customHeight="1" x14ac:dyDescent="0.25">
      <c r="A241" s="22">
        <v>235</v>
      </c>
      <c r="B241" s="31"/>
      <c r="C241" s="47"/>
      <c r="D241" s="47"/>
      <c r="E241" s="47"/>
      <c r="F241" s="47"/>
      <c r="G241" s="47"/>
      <c r="H241" s="47"/>
      <c r="I241" s="47"/>
      <c r="J241" s="47"/>
      <c r="K241" s="47"/>
      <c r="L241" s="47"/>
      <c r="M241" s="47"/>
      <c r="N241" s="47"/>
      <c r="O241" s="47"/>
      <c r="P241" s="47"/>
      <c r="Q241" s="47"/>
      <c r="R241" s="47"/>
      <c r="S241" s="47"/>
      <c r="T241" s="47"/>
      <c r="U241" s="47"/>
      <c r="V241" s="47"/>
      <c r="W241" s="47"/>
      <c r="X241" s="47"/>
      <c r="Z241" s="80">
        <f t="shared" si="4"/>
        <v>0</v>
      </c>
      <c r="AA241" s="127" t="e">
        <f>D241-C241-VLOOKUP(B241, 'Пред.отч_разрез МО_стац'!B:AA, 3, FALSE)</f>
        <v>#N/A</v>
      </c>
      <c r="AB241" s="127" t="e">
        <f>F241-E241-VLOOKUP(B241, 'Пред.отч_разрез МО_стац'!B:AA, 5, FALSE)</f>
        <v>#N/A</v>
      </c>
      <c r="AC241" s="127" t="e">
        <f>H241-G241-VLOOKUP(B241, 'Пред.отч_разрез МО_стац'!B:AA, 7, FALSE)</f>
        <v>#N/A</v>
      </c>
      <c r="AD241" s="127" t="e">
        <f>J241-I241-VLOOKUP(B241, 'Пред.отч_разрез МО_стац'!B:AA, 9, FALSE)</f>
        <v>#N/A</v>
      </c>
      <c r="AE241" s="127" t="e">
        <f>L241-K241-VLOOKUP(B241, 'Пред.отч_разрез МО_стац'!B:AA, 11, FALSE)</f>
        <v>#N/A</v>
      </c>
      <c r="AF241" s="127" t="e">
        <f>N241-M241-VLOOKUP(B241, 'Пред.отч_разрез МО_стац'!B:AA, 13, FALSE)</f>
        <v>#N/A</v>
      </c>
      <c r="AG241" s="127" t="e">
        <f>P241-O241-VLOOKUP(B241, 'Пред.отч_разрез МО_стац'!B:AA, 15, FALSE)</f>
        <v>#N/A</v>
      </c>
      <c r="AH241" s="127" t="e">
        <f>R241-Q241-VLOOKUP(B241, 'Пред.отч_разрез МО_стац'!B:AA, 17, FALSE)</f>
        <v>#N/A</v>
      </c>
      <c r="AI241" s="127" t="e">
        <f>T241-S241-VLOOKUP(B241, 'Пред.отч_разрез МО_стац'!B:AA, 19, FALSE)</f>
        <v>#N/A</v>
      </c>
      <c r="AJ241" s="127" t="e">
        <f>V241-U241-VLOOKUP(B241, 'Пред.отч_разрез МО_стац'!B:AA, 21, FALSE)</f>
        <v>#N/A</v>
      </c>
      <c r="AK241" s="127" t="e">
        <f>X241-W241-VLOOKUP(B241, 'Пред.отч_разрез МО_стац'!B:AA, 23, FALSE)</f>
        <v>#N/A</v>
      </c>
    </row>
    <row r="242" spans="1:37" ht="15" customHeight="1" x14ac:dyDescent="0.25">
      <c r="A242" s="22">
        <v>236</v>
      </c>
      <c r="B242" s="31"/>
      <c r="C242" s="47"/>
      <c r="D242" s="47"/>
      <c r="E242" s="47"/>
      <c r="F242" s="47"/>
      <c r="G242" s="47"/>
      <c r="H242" s="47"/>
      <c r="I242" s="47"/>
      <c r="J242" s="47"/>
      <c r="K242" s="47"/>
      <c r="L242" s="47"/>
      <c r="M242" s="47"/>
      <c r="N242" s="47"/>
      <c r="O242" s="47"/>
      <c r="P242" s="47"/>
      <c r="Q242" s="47"/>
      <c r="R242" s="47"/>
      <c r="S242" s="47"/>
      <c r="T242" s="47"/>
      <c r="U242" s="47"/>
      <c r="V242" s="47"/>
      <c r="W242" s="47"/>
      <c r="X242" s="47"/>
      <c r="Z242" s="80">
        <f t="shared" si="4"/>
        <v>0</v>
      </c>
      <c r="AA242" s="127" t="e">
        <f>D242-C242-VLOOKUP(B242, 'Пред.отч_разрез МО_стац'!B:AA, 3, FALSE)</f>
        <v>#N/A</v>
      </c>
      <c r="AB242" s="127" t="e">
        <f>F242-E242-VLOOKUP(B242, 'Пред.отч_разрез МО_стац'!B:AA, 5, FALSE)</f>
        <v>#N/A</v>
      </c>
      <c r="AC242" s="127" t="e">
        <f>H242-G242-VLOOKUP(B242, 'Пред.отч_разрез МО_стац'!B:AA, 7, FALSE)</f>
        <v>#N/A</v>
      </c>
      <c r="AD242" s="127" t="e">
        <f>J242-I242-VLOOKUP(B242, 'Пред.отч_разрез МО_стац'!B:AA, 9, FALSE)</f>
        <v>#N/A</v>
      </c>
      <c r="AE242" s="127" t="e">
        <f>L242-K242-VLOOKUP(B242, 'Пред.отч_разрез МО_стац'!B:AA, 11, FALSE)</f>
        <v>#N/A</v>
      </c>
      <c r="AF242" s="127" t="e">
        <f>N242-M242-VLOOKUP(B242, 'Пред.отч_разрез МО_стац'!B:AA, 13, FALSE)</f>
        <v>#N/A</v>
      </c>
      <c r="AG242" s="127" t="e">
        <f>P242-O242-VLOOKUP(B242, 'Пред.отч_разрез МО_стац'!B:AA, 15, FALSE)</f>
        <v>#N/A</v>
      </c>
      <c r="AH242" s="127" t="e">
        <f>R242-Q242-VLOOKUP(B242, 'Пред.отч_разрез МО_стац'!B:AA, 17, FALSE)</f>
        <v>#N/A</v>
      </c>
      <c r="AI242" s="127" t="e">
        <f>T242-S242-VLOOKUP(B242, 'Пред.отч_разрез МО_стац'!B:AA, 19, FALSE)</f>
        <v>#N/A</v>
      </c>
      <c r="AJ242" s="127" t="e">
        <f>V242-U242-VLOOKUP(B242, 'Пред.отч_разрез МО_стац'!B:AA, 21, FALSE)</f>
        <v>#N/A</v>
      </c>
      <c r="AK242" s="127" t="e">
        <f>X242-W242-VLOOKUP(B242, 'Пред.отч_разрез МО_стац'!B:AA, 23, FALSE)</f>
        <v>#N/A</v>
      </c>
    </row>
    <row r="243" spans="1:37" ht="15" customHeight="1" x14ac:dyDescent="0.25">
      <c r="A243" s="22">
        <v>237</v>
      </c>
      <c r="B243" s="31"/>
      <c r="C243" s="47"/>
      <c r="D243" s="47"/>
      <c r="E243" s="47"/>
      <c r="F243" s="47"/>
      <c r="G243" s="47"/>
      <c r="H243" s="47"/>
      <c r="I243" s="47"/>
      <c r="J243" s="47"/>
      <c r="K243" s="47"/>
      <c r="L243" s="47"/>
      <c r="M243" s="47"/>
      <c r="N243" s="47"/>
      <c r="O243" s="47"/>
      <c r="P243" s="47"/>
      <c r="Q243" s="47"/>
      <c r="R243" s="47"/>
      <c r="S243" s="47"/>
      <c r="T243" s="47"/>
      <c r="U243" s="47"/>
      <c r="V243" s="47"/>
      <c r="W243" s="47"/>
      <c r="X243" s="47"/>
      <c r="Z243" s="80">
        <f t="shared" si="4"/>
        <v>0</v>
      </c>
      <c r="AA243" s="127" t="e">
        <f>D243-C243-VLOOKUP(B243, 'Пред.отч_разрез МО_стац'!B:AA, 3, FALSE)</f>
        <v>#N/A</v>
      </c>
      <c r="AB243" s="127" t="e">
        <f>F243-E243-VLOOKUP(B243, 'Пред.отч_разрез МО_стац'!B:AA, 5, FALSE)</f>
        <v>#N/A</v>
      </c>
      <c r="AC243" s="127" t="e">
        <f>H243-G243-VLOOKUP(B243, 'Пред.отч_разрез МО_стац'!B:AA, 7, FALSE)</f>
        <v>#N/A</v>
      </c>
      <c r="AD243" s="127" t="e">
        <f>J243-I243-VLOOKUP(B243, 'Пред.отч_разрез МО_стац'!B:AA, 9, FALSE)</f>
        <v>#N/A</v>
      </c>
      <c r="AE243" s="127" t="e">
        <f>L243-K243-VLOOKUP(B243, 'Пред.отч_разрез МО_стац'!B:AA, 11, FALSE)</f>
        <v>#N/A</v>
      </c>
      <c r="AF243" s="127" t="e">
        <f>N243-M243-VLOOKUP(B243, 'Пред.отч_разрез МО_стац'!B:AA, 13, FALSE)</f>
        <v>#N/A</v>
      </c>
      <c r="AG243" s="127" t="e">
        <f>P243-O243-VLOOKUP(B243, 'Пред.отч_разрез МО_стац'!B:AA, 15, FALSE)</f>
        <v>#N/A</v>
      </c>
      <c r="AH243" s="127" t="e">
        <f>R243-Q243-VLOOKUP(B243, 'Пред.отч_разрез МО_стац'!B:AA, 17, FALSE)</f>
        <v>#N/A</v>
      </c>
      <c r="AI243" s="127" t="e">
        <f>T243-S243-VLOOKUP(B243, 'Пред.отч_разрез МО_стац'!B:AA, 19, FALSE)</f>
        <v>#N/A</v>
      </c>
      <c r="AJ243" s="127" t="e">
        <f>V243-U243-VLOOKUP(B243, 'Пред.отч_разрез МО_стац'!B:AA, 21, FALSE)</f>
        <v>#N/A</v>
      </c>
      <c r="AK243" s="127" t="e">
        <f>X243-W243-VLOOKUP(B243, 'Пред.отч_разрез МО_стац'!B:AA, 23, FALSE)</f>
        <v>#N/A</v>
      </c>
    </row>
    <row r="244" spans="1:37" ht="15" customHeight="1" x14ac:dyDescent="0.25">
      <c r="A244" s="22">
        <v>238</v>
      </c>
      <c r="B244" s="31"/>
      <c r="C244" s="47"/>
      <c r="D244" s="47"/>
      <c r="E244" s="47"/>
      <c r="F244" s="47"/>
      <c r="G244" s="47"/>
      <c r="H244" s="47"/>
      <c r="I244" s="47"/>
      <c r="J244" s="47"/>
      <c r="K244" s="47"/>
      <c r="L244" s="47"/>
      <c r="M244" s="47"/>
      <c r="N244" s="47"/>
      <c r="O244" s="47"/>
      <c r="P244" s="47"/>
      <c r="Q244" s="47"/>
      <c r="R244" s="47"/>
      <c r="S244" s="47"/>
      <c r="T244" s="47"/>
      <c r="U244" s="47"/>
      <c r="V244" s="47"/>
      <c r="W244" s="47"/>
      <c r="X244" s="47"/>
      <c r="Z244" s="80">
        <f t="shared" si="4"/>
        <v>0</v>
      </c>
      <c r="AA244" s="127" t="e">
        <f>D244-C244-VLOOKUP(B244, 'Пред.отч_разрез МО_стац'!B:AA, 3, FALSE)</f>
        <v>#N/A</v>
      </c>
      <c r="AB244" s="127" t="e">
        <f>F244-E244-VLOOKUP(B244, 'Пред.отч_разрез МО_стац'!B:AA, 5, FALSE)</f>
        <v>#N/A</v>
      </c>
      <c r="AC244" s="127" t="e">
        <f>H244-G244-VLOOKUP(B244, 'Пред.отч_разрез МО_стац'!B:AA, 7, FALSE)</f>
        <v>#N/A</v>
      </c>
      <c r="AD244" s="127" t="e">
        <f>J244-I244-VLOOKUP(B244, 'Пред.отч_разрез МО_стац'!B:AA, 9, FALSE)</f>
        <v>#N/A</v>
      </c>
      <c r="AE244" s="127" t="e">
        <f>L244-K244-VLOOKUP(B244, 'Пред.отч_разрез МО_стац'!B:AA, 11, FALSE)</f>
        <v>#N/A</v>
      </c>
      <c r="AF244" s="127" t="e">
        <f>N244-M244-VLOOKUP(B244, 'Пред.отч_разрез МО_стац'!B:AA, 13, FALSE)</f>
        <v>#N/A</v>
      </c>
      <c r="AG244" s="127" t="e">
        <f>P244-O244-VLOOKUP(B244, 'Пред.отч_разрез МО_стац'!B:AA, 15, FALSE)</f>
        <v>#N/A</v>
      </c>
      <c r="AH244" s="127" t="e">
        <f>R244-Q244-VLOOKUP(B244, 'Пред.отч_разрез МО_стац'!B:AA, 17, FALSE)</f>
        <v>#N/A</v>
      </c>
      <c r="AI244" s="127" t="e">
        <f>T244-S244-VLOOKUP(B244, 'Пред.отч_разрез МО_стац'!B:AA, 19, FALSE)</f>
        <v>#N/A</v>
      </c>
      <c r="AJ244" s="127" t="e">
        <f>V244-U244-VLOOKUP(B244, 'Пред.отч_разрез МО_стац'!B:AA, 21, FALSE)</f>
        <v>#N/A</v>
      </c>
      <c r="AK244" s="127" t="e">
        <f>X244-W244-VLOOKUP(B244, 'Пред.отч_разрез МО_стац'!B:AA, 23, FALSE)</f>
        <v>#N/A</v>
      </c>
    </row>
    <row r="245" spans="1:37" ht="15" customHeight="1" x14ac:dyDescent="0.25">
      <c r="A245" s="22">
        <v>239</v>
      </c>
      <c r="B245" s="31"/>
      <c r="C245" s="47"/>
      <c r="D245" s="47"/>
      <c r="E245" s="47"/>
      <c r="F245" s="47"/>
      <c r="G245" s="47"/>
      <c r="H245" s="47"/>
      <c r="I245" s="47"/>
      <c r="J245" s="47"/>
      <c r="K245" s="47"/>
      <c r="L245" s="47"/>
      <c r="M245" s="47"/>
      <c r="N245" s="47"/>
      <c r="O245" s="47"/>
      <c r="P245" s="47"/>
      <c r="Q245" s="47"/>
      <c r="R245" s="47"/>
      <c r="S245" s="47"/>
      <c r="T245" s="47"/>
      <c r="U245" s="47"/>
      <c r="V245" s="47"/>
      <c r="W245" s="47"/>
      <c r="X245" s="47"/>
      <c r="Z245" s="80">
        <f t="shared" si="4"/>
        <v>0</v>
      </c>
      <c r="AA245" s="127" t="e">
        <f>D245-C245-VLOOKUP(B245, 'Пред.отч_разрез МО_стац'!B:AA, 3, FALSE)</f>
        <v>#N/A</v>
      </c>
      <c r="AB245" s="127" t="e">
        <f>F245-E245-VLOOKUP(B245, 'Пред.отч_разрез МО_стац'!B:AA, 5, FALSE)</f>
        <v>#N/A</v>
      </c>
      <c r="AC245" s="127" t="e">
        <f>H245-G245-VLOOKUP(B245, 'Пред.отч_разрез МО_стац'!B:AA, 7, FALSE)</f>
        <v>#N/A</v>
      </c>
      <c r="AD245" s="127" t="e">
        <f>J245-I245-VLOOKUP(B245, 'Пред.отч_разрез МО_стац'!B:AA, 9, FALSE)</f>
        <v>#N/A</v>
      </c>
      <c r="AE245" s="127" t="e">
        <f>L245-K245-VLOOKUP(B245, 'Пред.отч_разрез МО_стац'!B:AA, 11, FALSE)</f>
        <v>#N/A</v>
      </c>
      <c r="AF245" s="127" t="e">
        <f>N245-M245-VLOOKUP(B245, 'Пред.отч_разрез МО_стац'!B:AA, 13, FALSE)</f>
        <v>#N/A</v>
      </c>
      <c r="AG245" s="127" t="e">
        <f>P245-O245-VLOOKUP(B245, 'Пред.отч_разрез МО_стац'!B:AA, 15, FALSE)</f>
        <v>#N/A</v>
      </c>
      <c r="AH245" s="127" t="e">
        <f>R245-Q245-VLOOKUP(B245, 'Пред.отч_разрез МО_стац'!B:AA, 17, FALSE)</f>
        <v>#N/A</v>
      </c>
      <c r="AI245" s="127" t="e">
        <f>T245-S245-VLOOKUP(B245, 'Пред.отч_разрез МО_стац'!B:AA, 19, FALSE)</f>
        <v>#N/A</v>
      </c>
      <c r="AJ245" s="127" t="e">
        <f>V245-U245-VLOOKUP(B245, 'Пред.отч_разрез МО_стац'!B:AA, 21, FALSE)</f>
        <v>#N/A</v>
      </c>
      <c r="AK245" s="127" t="e">
        <f>X245-W245-VLOOKUP(B245, 'Пред.отч_разрез МО_стац'!B:AA, 23, FALSE)</f>
        <v>#N/A</v>
      </c>
    </row>
    <row r="246" spans="1:37" ht="15" customHeight="1" x14ac:dyDescent="0.25">
      <c r="A246" s="22">
        <v>240</v>
      </c>
      <c r="B246" s="31"/>
      <c r="C246" s="47"/>
      <c r="D246" s="47"/>
      <c r="E246" s="47"/>
      <c r="F246" s="47"/>
      <c r="G246" s="47"/>
      <c r="H246" s="47"/>
      <c r="I246" s="47"/>
      <c r="J246" s="47"/>
      <c r="K246" s="47"/>
      <c r="L246" s="47"/>
      <c r="M246" s="47"/>
      <c r="N246" s="47"/>
      <c r="O246" s="47"/>
      <c r="P246" s="47"/>
      <c r="Q246" s="47"/>
      <c r="R246" s="47"/>
      <c r="S246" s="47"/>
      <c r="T246" s="47"/>
      <c r="U246" s="47"/>
      <c r="V246" s="47"/>
      <c r="W246" s="47"/>
      <c r="X246" s="47"/>
      <c r="Z246" s="80">
        <f t="shared" si="4"/>
        <v>0</v>
      </c>
      <c r="AA246" s="127" t="e">
        <f>D246-C246-VLOOKUP(B246, 'Пред.отч_разрез МО_стац'!B:AA, 3, FALSE)</f>
        <v>#N/A</v>
      </c>
      <c r="AB246" s="127" t="e">
        <f>F246-E246-VLOOKUP(B246, 'Пред.отч_разрез МО_стац'!B:AA, 5, FALSE)</f>
        <v>#N/A</v>
      </c>
      <c r="AC246" s="127" t="e">
        <f>H246-G246-VLOOKUP(B246, 'Пред.отч_разрез МО_стац'!B:AA, 7, FALSE)</f>
        <v>#N/A</v>
      </c>
      <c r="AD246" s="127" t="e">
        <f>J246-I246-VLOOKUP(B246, 'Пред.отч_разрез МО_стац'!B:AA, 9, FALSE)</f>
        <v>#N/A</v>
      </c>
      <c r="AE246" s="127" t="e">
        <f>L246-K246-VLOOKUP(B246, 'Пред.отч_разрез МО_стац'!B:AA, 11, FALSE)</f>
        <v>#N/A</v>
      </c>
      <c r="AF246" s="127" t="e">
        <f>N246-M246-VLOOKUP(B246, 'Пред.отч_разрез МО_стац'!B:AA, 13, FALSE)</f>
        <v>#N/A</v>
      </c>
      <c r="AG246" s="127" t="e">
        <f>P246-O246-VLOOKUP(B246, 'Пред.отч_разрез МО_стац'!B:AA, 15, FALSE)</f>
        <v>#N/A</v>
      </c>
      <c r="AH246" s="127" t="e">
        <f>R246-Q246-VLOOKUP(B246, 'Пред.отч_разрез МО_стац'!B:AA, 17, FALSE)</f>
        <v>#N/A</v>
      </c>
      <c r="AI246" s="127" t="e">
        <f>T246-S246-VLOOKUP(B246, 'Пред.отч_разрез МО_стац'!B:AA, 19, FALSE)</f>
        <v>#N/A</v>
      </c>
      <c r="AJ246" s="127" t="e">
        <f>V246-U246-VLOOKUP(B246, 'Пред.отч_разрез МО_стац'!B:AA, 21, FALSE)</f>
        <v>#N/A</v>
      </c>
      <c r="AK246" s="127" t="e">
        <f>X246-W246-VLOOKUP(B246, 'Пред.отч_разрез МО_стац'!B:AA, 23, FALSE)</f>
        <v>#N/A</v>
      </c>
    </row>
    <row r="247" spans="1:37" ht="15" customHeight="1" x14ac:dyDescent="0.25">
      <c r="A247" s="22">
        <v>241</v>
      </c>
      <c r="B247" s="31"/>
      <c r="C247" s="47"/>
      <c r="D247" s="47"/>
      <c r="E247" s="47"/>
      <c r="F247" s="47"/>
      <c r="G247" s="47"/>
      <c r="H247" s="47"/>
      <c r="I247" s="47"/>
      <c r="J247" s="47"/>
      <c r="K247" s="47"/>
      <c r="L247" s="47"/>
      <c r="M247" s="47"/>
      <c r="N247" s="47"/>
      <c r="O247" s="47"/>
      <c r="P247" s="47"/>
      <c r="Q247" s="47"/>
      <c r="R247" s="47"/>
      <c r="S247" s="47"/>
      <c r="T247" s="47"/>
      <c r="U247" s="47"/>
      <c r="V247" s="47"/>
      <c r="W247" s="47"/>
      <c r="X247" s="47"/>
      <c r="Z247" s="80">
        <f t="shared" si="4"/>
        <v>0</v>
      </c>
      <c r="AA247" s="127" t="e">
        <f>D247-C247-VLOOKUP(B247, 'Пред.отч_разрез МО_стац'!B:AA, 3, FALSE)</f>
        <v>#N/A</v>
      </c>
      <c r="AB247" s="127" t="e">
        <f>F247-E247-VLOOKUP(B247, 'Пред.отч_разрез МО_стац'!B:AA, 5, FALSE)</f>
        <v>#N/A</v>
      </c>
      <c r="AC247" s="127" t="e">
        <f>H247-G247-VLOOKUP(B247, 'Пред.отч_разрез МО_стац'!B:AA, 7, FALSE)</f>
        <v>#N/A</v>
      </c>
      <c r="AD247" s="127" t="e">
        <f>J247-I247-VLOOKUP(B247, 'Пред.отч_разрез МО_стац'!B:AA, 9, FALSE)</f>
        <v>#N/A</v>
      </c>
      <c r="AE247" s="127" t="e">
        <f>L247-K247-VLOOKUP(B247, 'Пред.отч_разрез МО_стац'!B:AA, 11, FALSE)</f>
        <v>#N/A</v>
      </c>
      <c r="AF247" s="127" t="e">
        <f>N247-M247-VLOOKUP(B247, 'Пред.отч_разрез МО_стац'!B:AA, 13, FALSE)</f>
        <v>#N/A</v>
      </c>
      <c r="AG247" s="127" t="e">
        <f>P247-O247-VLOOKUP(B247, 'Пред.отч_разрез МО_стац'!B:AA, 15, FALSE)</f>
        <v>#N/A</v>
      </c>
      <c r="AH247" s="127" t="e">
        <f>R247-Q247-VLOOKUP(B247, 'Пред.отч_разрез МО_стац'!B:AA, 17, FALSE)</f>
        <v>#N/A</v>
      </c>
      <c r="AI247" s="127" t="e">
        <f>T247-S247-VLOOKUP(B247, 'Пред.отч_разрез МО_стац'!B:AA, 19, FALSE)</f>
        <v>#N/A</v>
      </c>
      <c r="AJ247" s="127" t="e">
        <f>V247-U247-VLOOKUP(B247, 'Пред.отч_разрез МО_стац'!B:AA, 21, FALSE)</f>
        <v>#N/A</v>
      </c>
      <c r="AK247" s="127" t="e">
        <f>X247-W247-VLOOKUP(B247, 'Пред.отч_разрез МО_стац'!B:AA, 23, FALSE)</f>
        <v>#N/A</v>
      </c>
    </row>
    <row r="248" spans="1:37" ht="15" customHeight="1" x14ac:dyDescent="0.25">
      <c r="A248" s="22">
        <v>242</v>
      </c>
      <c r="B248" s="31"/>
      <c r="C248" s="47"/>
      <c r="D248" s="47"/>
      <c r="E248" s="47"/>
      <c r="F248" s="47"/>
      <c r="G248" s="47"/>
      <c r="H248" s="47"/>
      <c r="I248" s="47"/>
      <c r="J248" s="47"/>
      <c r="K248" s="47"/>
      <c r="L248" s="47"/>
      <c r="M248" s="47"/>
      <c r="N248" s="47"/>
      <c r="O248" s="47"/>
      <c r="P248" s="47"/>
      <c r="Q248" s="47"/>
      <c r="R248" s="47"/>
      <c r="S248" s="47"/>
      <c r="T248" s="47"/>
      <c r="U248" s="47"/>
      <c r="V248" s="47"/>
      <c r="W248" s="47"/>
      <c r="X248" s="47"/>
      <c r="Z248" s="80">
        <f t="shared" si="4"/>
        <v>0</v>
      </c>
      <c r="AA248" s="127" t="e">
        <f>D248-C248-VLOOKUP(B248, 'Пред.отч_разрез МО_стац'!B:AA, 3, FALSE)</f>
        <v>#N/A</v>
      </c>
      <c r="AB248" s="127" t="e">
        <f>F248-E248-VLOOKUP(B248, 'Пред.отч_разрез МО_стац'!B:AA, 5, FALSE)</f>
        <v>#N/A</v>
      </c>
      <c r="AC248" s="127" t="e">
        <f>H248-G248-VLOOKUP(B248, 'Пред.отч_разрез МО_стац'!B:AA, 7, FALSE)</f>
        <v>#N/A</v>
      </c>
      <c r="AD248" s="127" t="e">
        <f>J248-I248-VLOOKUP(B248, 'Пред.отч_разрез МО_стац'!B:AA, 9, FALSE)</f>
        <v>#N/A</v>
      </c>
      <c r="AE248" s="127" t="e">
        <f>L248-K248-VLOOKUP(B248, 'Пред.отч_разрез МО_стац'!B:AA, 11, FALSE)</f>
        <v>#N/A</v>
      </c>
      <c r="AF248" s="127" t="e">
        <f>N248-M248-VLOOKUP(B248, 'Пред.отч_разрез МО_стац'!B:AA, 13, FALSE)</f>
        <v>#N/A</v>
      </c>
      <c r="AG248" s="127" t="e">
        <f>P248-O248-VLOOKUP(B248, 'Пред.отч_разрез МО_стац'!B:AA, 15, FALSE)</f>
        <v>#N/A</v>
      </c>
      <c r="AH248" s="127" t="e">
        <f>R248-Q248-VLOOKUP(B248, 'Пред.отч_разрез МО_стац'!B:AA, 17, FALSE)</f>
        <v>#N/A</v>
      </c>
      <c r="AI248" s="127" t="e">
        <f>T248-S248-VLOOKUP(B248, 'Пред.отч_разрез МО_стац'!B:AA, 19, FALSE)</f>
        <v>#N/A</v>
      </c>
      <c r="AJ248" s="127" t="e">
        <f>V248-U248-VLOOKUP(B248, 'Пред.отч_разрез МО_стац'!B:AA, 21, FALSE)</f>
        <v>#N/A</v>
      </c>
      <c r="AK248" s="127" t="e">
        <f>X248-W248-VLOOKUP(B248, 'Пред.отч_разрез МО_стац'!B:AA, 23, FALSE)</f>
        <v>#N/A</v>
      </c>
    </row>
    <row r="249" spans="1:37" ht="15" customHeight="1" x14ac:dyDescent="0.25">
      <c r="A249" s="22">
        <v>243</v>
      </c>
      <c r="B249" s="31"/>
      <c r="C249" s="47"/>
      <c r="D249" s="47"/>
      <c r="E249" s="47"/>
      <c r="F249" s="47"/>
      <c r="G249" s="47"/>
      <c r="H249" s="47"/>
      <c r="I249" s="47"/>
      <c r="J249" s="47"/>
      <c r="K249" s="47"/>
      <c r="L249" s="47"/>
      <c r="M249" s="47"/>
      <c r="N249" s="47"/>
      <c r="O249" s="47"/>
      <c r="P249" s="47"/>
      <c r="Q249" s="47"/>
      <c r="R249" s="47"/>
      <c r="S249" s="47"/>
      <c r="T249" s="47"/>
      <c r="U249" s="47"/>
      <c r="V249" s="47"/>
      <c r="W249" s="47"/>
      <c r="X249" s="47"/>
      <c r="Z249" s="80">
        <f t="shared" si="4"/>
        <v>0</v>
      </c>
      <c r="AA249" s="127" t="e">
        <f>D249-C249-VLOOKUP(B249, 'Пред.отч_разрез МО_стац'!B:AA, 3, FALSE)</f>
        <v>#N/A</v>
      </c>
      <c r="AB249" s="127" t="e">
        <f>F249-E249-VLOOKUP(B249, 'Пред.отч_разрез МО_стац'!B:AA, 5, FALSE)</f>
        <v>#N/A</v>
      </c>
      <c r="AC249" s="127" t="e">
        <f>H249-G249-VLOOKUP(B249, 'Пред.отч_разрез МО_стац'!B:AA, 7, FALSE)</f>
        <v>#N/A</v>
      </c>
      <c r="AD249" s="127" t="e">
        <f>J249-I249-VLOOKUP(B249, 'Пред.отч_разрез МО_стац'!B:AA, 9, FALSE)</f>
        <v>#N/A</v>
      </c>
      <c r="AE249" s="127" t="e">
        <f>L249-K249-VLOOKUP(B249, 'Пред.отч_разрез МО_стац'!B:AA, 11, FALSE)</f>
        <v>#N/A</v>
      </c>
      <c r="AF249" s="127" t="e">
        <f>N249-M249-VLOOKUP(B249, 'Пред.отч_разрез МО_стац'!B:AA, 13, FALSE)</f>
        <v>#N/A</v>
      </c>
      <c r="AG249" s="127" t="e">
        <f>P249-O249-VLOOKUP(B249, 'Пред.отч_разрез МО_стац'!B:AA, 15, FALSE)</f>
        <v>#N/A</v>
      </c>
      <c r="AH249" s="127" t="e">
        <f>R249-Q249-VLOOKUP(B249, 'Пред.отч_разрез МО_стац'!B:AA, 17, FALSE)</f>
        <v>#N/A</v>
      </c>
      <c r="AI249" s="127" t="e">
        <f>T249-S249-VLOOKUP(B249, 'Пред.отч_разрез МО_стац'!B:AA, 19, FALSE)</f>
        <v>#N/A</v>
      </c>
      <c r="AJ249" s="127" t="e">
        <f>V249-U249-VLOOKUP(B249, 'Пред.отч_разрез МО_стац'!B:AA, 21, FALSE)</f>
        <v>#N/A</v>
      </c>
      <c r="AK249" s="127" t="e">
        <f>X249-W249-VLOOKUP(B249, 'Пред.отч_разрез МО_стац'!B:AA, 23, FALSE)</f>
        <v>#N/A</v>
      </c>
    </row>
    <row r="250" spans="1:37" ht="15" customHeight="1" x14ac:dyDescent="0.25">
      <c r="A250" s="22">
        <v>244</v>
      </c>
      <c r="B250" s="31"/>
      <c r="C250" s="47"/>
      <c r="D250" s="47"/>
      <c r="E250" s="47"/>
      <c r="F250" s="47"/>
      <c r="G250" s="47"/>
      <c r="H250" s="47"/>
      <c r="I250" s="47"/>
      <c r="J250" s="47"/>
      <c r="K250" s="47"/>
      <c r="L250" s="47"/>
      <c r="M250" s="47"/>
      <c r="N250" s="47"/>
      <c r="O250" s="47"/>
      <c r="P250" s="47"/>
      <c r="Q250" s="47"/>
      <c r="R250" s="47"/>
      <c r="S250" s="47"/>
      <c r="T250" s="47"/>
      <c r="U250" s="47"/>
      <c r="V250" s="47"/>
      <c r="W250" s="47"/>
      <c r="X250" s="47"/>
      <c r="Z250" s="80">
        <f t="shared" si="4"/>
        <v>0</v>
      </c>
      <c r="AA250" s="127" t="e">
        <f>D250-C250-VLOOKUP(B250, 'Пред.отч_разрез МО_стац'!B:AA, 3, FALSE)</f>
        <v>#N/A</v>
      </c>
      <c r="AB250" s="127" t="e">
        <f>F250-E250-VLOOKUP(B250, 'Пред.отч_разрез МО_стац'!B:AA, 5, FALSE)</f>
        <v>#N/A</v>
      </c>
      <c r="AC250" s="127" t="e">
        <f>H250-G250-VLOOKUP(B250, 'Пред.отч_разрез МО_стац'!B:AA, 7, FALSE)</f>
        <v>#N/A</v>
      </c>
      <c r="AD250" s="127" t="e">
        <f>J250-I250-VLOOKUP(B250, 'Пред.отч_разрез МО_стац'!B:AA, 9, FALSE)</f>
        <v>#N/A</v>
      </c>
      <c r="AE250" s="127" t="e">
        <f>L250-K250-VLOOKUP(B250, 'Пред.отч_разрез МО_стац'!B:AA, 11, FALSE)</f>
        <v>#N/A</v>
      </c>
      <c r="AF250" s="127" t="e">
        <f>N250-M250-VLOOKUP(B250, 'Пред.отч_разрез МО_стац'!B:AA, 13, FALSE)</f>
        <v>#N/A</v>
      </c>
      <c r="AG250" s="127" t="e">
        <f>P250-O250-VLOOKUP(B250, 'Пред.отч_разрез МО_стац'!B:AA, 15, FALSE)</f>
        <v>#N/A</v>
      </c>
      <c r="AH250" s="127" t="e">
        <f>R250-Q250-VLOOKUP(B250, 'Пред.отч_разрез МО_стац'!B:AA, 17, FALSE)</f>
        <v>#N/A</v>
      </c>
      <c r="AI250" s="127" t="e">
        <f>T250-S250-VLOOKUP(B250, 'Пред.отч_разрез МО_стац'!B:AA, 19, FALSE)</f>
        <v>#N/A</v>
      </c>
      <c r="AJ250" s="127" t="e">
        <f>V250-U250-VLOOKUP(B250, 'Пред.отч_разрез МО_стац'!B:AA, 21, FALSE)</f>
        <v>#N/A</v>
      </c>
      <c r="AK250" s="127" t="e">
        <f>X250-W250-VLOOKUP(B250, 'Пред.отч_разрез МО_стац'!B:AA, 23, FALSE)</f>
        <v>#N/A</v>
      </c>
    </row>
    <row r="251" spans="1:37" ht="15" customHeight="1" x14ac:dyDescent="0.25">
      <c r="A251" s="22">
        <v>245</v>
      </c>
      <c r="B251" s="31"/>
      <c r="C251" s="47"/>
      <c r="D251" s="47"/>
      <c r="E251" s="47"/>
      <c r="F251" s="47"/>
      <c r="G251" s="47"/>
      <c r="H251" s="47"/>
      <c r="I251" s="47"/>
      <c r="J251" s="47"/>
      <c r="K251" s="47"/>
      <c r="L251" s="47"/>
      <c r="M251" s="47"/>
      <c r="N251" s="47"/>
      <c r="O251" s="47"/>
      <c r="P251" s="47"/>
      <c r="Q251" s="47"/>
      <c r="R251" s="47"/>
      <c r="S251" s="47"/>
      <c r="T251" s="47"/>
      <c r="U251" s="47"/>
      <c r="V251" s="47"/>
      <c r="W251" s="47"/>
      <c r="X251" s="47"/>
      <c r="Z251" s="80">
        <f t="shared" si="4"/>
        <v>0</v>
      </c>
      <c r="AA251" s="127" t="e">
        <f>D251-C251-VLOOKUP(B251, 'Пред.отч_разрез МО_стац'!B:AA, 3, FALSE)</f>
        <v>#N/A</v>
      </c>
      <c r="AB251" s="127" t="e">
        <f>F251-E251-VLOOKUP(B251, 'Пред.отч_разрез МО_стац'!B:AA, 5, FALSE)</f>
        <v>#N/A</v>
      </c>
      <c r="AC251" s="127" t="e">
        <f>H251-G251-VLOOKUP(B251, 'Пред.отч_разрез МО_стац'!B:AA, 7, FALSE)</f>
        <v>#N/A</v>
      </c>
      <c r="AD251" s="127" t="e">
        <f>J251-I251-VLOOKUP(B251, 'Пред.отч_разрез МО_стац'!B:AA, 9, FALSE)</f>
        <v>#N/A</v>
      </c>
      <c r="AE251" s="127" t="e">
        <f>L251-K251-VLOOKUP(B251, 'Пред.отч_разрез МО_стац'!B:AA, 11, FALSE)</f>
        <v>#N/A</v>
      </c>
      <c r="AF251" s="127" t="e">
        <f>N251-M251-VLOOKUP(B251, 'Пред.отч_разрез МО_стац'!B:AA, 13, FALSE)</f>
        <v>#N/A</v>
      </c>
      <c r="AG251" s="127" t="e">
        <f>P251-O251-VLOOKUP(B251, 'Пред.отч_разрез МО_стац'!B:AA, 15, FALSE)</f>
        <v>#N/A</v>
      </c>
      <c r="AH251" s="127" t="e">
        <f>R251-Q251-VLOOKUP(B251, 'Пред.отч_разрез МО_стац'!B:AA, 17, FALSE)</f>
        <v>#N/A</v>
      </c>
      <c r="AI251" s="127" t="e">
        <f>T251-S251-VLOOKUP(B251, 'Пред.отч_разрез МО_стац'!B:AA, 19, FALSE)</f>
        <v>#N/A</v>
      </c>
      <c r="AJ251" s="127" t="e">
        <f>V251-U251-VLOOKUP(B251, 'Пред.отч_разрез МО_стац'!B:AA, 21, FALSE)</f>
        <v>#N/A</v>
      </c>
      <c r="AK251" s="127" t="e">
        <f>X251-W251-VLOOKUP(B251, 'Пред.отч_разрез МО_стац'!B:AA, 23, FALSE)</f>
        <v>#N/A</v>
      </c>
    </row>
    <row r="252" spans="1:37" ht="15" customHeight="1" x14ac:dyDescent="0.25">
      <c r="A252" s="22">
        <v>246</v>
      </c>
      <c r="B252" s="31"/>
      <c r="C252" s="47"/>
      <c r="D252" s="47"/>
      <c r="E252" s="47"/>
      <c r="F252" s="47"/>
      <c r="G252" s="47"/>
      <c r="H252" s="47"/>
      <c r="I252" s="47"/>
      <c r="J252" s="47"/>
      <c r="K252" s="47"/>
      <c r="L252" s="47"/>
      <c r="M252" s="47"/>
      <c r="N252" s="47"/>
      <c r="O252" s="47"/>
      <c r="P252" s="47"/>
      <c r="Q252" s="47"/>
      <c r="R252" s="47"/>
      <c r="S252" s="47"/>
      <c r="T252" s="47"/>
      <c r="U252" s="47"/>
      <c r="V252" s="47"/>
      <c r="W252" s="47"/>
      <c r="X252" s="47"/>
      <c r="Z252" s="80">
        <f t="shared" si="4"/>
        <v>0</v>
      </c>
      <c r="AA252" s="127" t="e">
        <f>D252-C252-VLOOKUP(B252, 'Пред.отч_разрез МО_стац'!B:AA, 3, FALSE)</f>
        <v>#N/A</v>
      </c>
      <c r="AB252" s="127" t="e">
        <f>F252-E252-VLOOKUP(B252, 'Пред.отч_разрез МО_стац'!B:AA, 5, FALSE)</f>
        <v>#N/A</v>
      </c>
      <c r="AC252" s="127" t="e">
        <f>H252-G252-VLOOKUP(B252, 'Пред.отч_разрез МО_стац'!B:AA, 7, FALSE)</f>
        <v>#N/A</v>
      </c>
      <c r="AD252" s="127" t="e">
        <f>J252-I252-VLOOKUP(B252, 'Пред.отч_разрез МО_стац'!B:AA, 9, FALSE)</f>
        <v>#N/A</v>
      </c>
      <c r="AE252" s="127" t="e">
        <f>L252-K252-VLOOKUP(B252, 'Пред.отч_разрез МО_стац'!B:AA, 11, FALSE)</f>
        <v>#N/A</v>
      </c>
      <c r="AF252" s="127" t="e">
        <f>N252-M252-VLOOKUP(B252, 'Пред.отч_разрез МО_стац'!B:AA, 13, FALSE)</f>
        <v>#N/A</v>
      </c>
      <c r="AG252" s="127" t="e">
        <f>P252-O252-VLOOKUP(B252, 'Пред.отч_разрез МО_стац'!B:AA, 15, FALSE)</f>
        <v>#N/A</v>
      </c>
      <c r="AH252" s="127" t="e">
        <f>R252-Q252-VLOOKUP(B252, 'Пред.отч_разрез МО_стац'!B:AA, 17, FALSE)</f>
        <v>#N/A</v>
      </c>
      <c r="AI252" s="127" t="e">
        <f>T252-S252-VLOOKUP(B252, 'Пред.отч_разрез МО_стац'!B:AA, 19, FALSE)</f>
        <v>#N/A</v>
      </c>
      <c r="AJ252" s="127" t="e">
        <f>V252-U252-VLOOKUP(B252, 'Пред.отч_разрез МО_стац'!B:AA, 21, FALSE)</f>
        <v>#N/A</v>
      </c>
      <c r="AK252" s="127" t="e">
        <f>X252-W252-VLOOKUP(B252, 'Пред.отч_разрез МО_стац'!B:AA, 23, FALSE)</f>
        <v>#N/A</v>
      </c>
    </row>
    <row r="253" spans="1:37" ht="15" customHeight="1" x14ac:dyDescent="0.25">
      <c r="A253" s="22">
        <v>247</v>
      </c>
      <c r="B253" s="31"/>
      <c r="C253" s="47"/>
      <c r="D253" s="47"/>
      <c r="E253" s="47"/>
      <c r="F253" s="47"/>
      <c r="G253" s="47"/>
      <c r="H253" s="47"/>
      <c r="I253" s="47"/>
      <c r="J253" s="47"/>
      <c r="K253" s="47"/>
      <c r="L253" s="47"/>
      <c r="M253" s="47"/>
      <c r="N253" s="47"/>
      <c r="O253" s="47"/>
      <c r="P253" s="47"/>
      <c r="Q253" s="47"/>
      <c r="R253" s="47"/>
      <c r="S253" s="47"/>
      <c r="T253" s="47"/>
      <c r="U253" s="47"/>
      <c r="V253" s="47"/>
      <c r="W253" s="47"/>
      <c r="X253" s="47"/>
      <c r="Z253" s="80">
        <f t="shared" si="4"/>
        <v>0</v>
      </c>
      <c r="AA253" s="127" t="e">
        <f>D253-C253-VLOOKUP(B253, 'Пред.отч_разрез МО_стац'!B:AA, 3, FALSE)</f>
        <v>#N/A</v>
      </c>
      <c r="AB253" s="127" t="e">
        <f>F253-E253-VLOOKUP(B253, 'Пред.отч_разрез МО_стац'!B:AA, 5, FALSE)</f>
        <v>#N/A</v>
      </c>
      <c r="AC253" s="127" t="e">
        <f>H253-G253-VLOOKUP(B253, 'Пред.отч_разрез МО_стац'!B:AA, 7, FALSE)</f>
        <v>#N/A</v>
      </c>
      <c r="AD253" s="127" t="e">
        <f>J253-I253-VLOOKUP(B253, 'Пред.отч_разрез МО_стац'!B:AA, 9, FALSE)</f>
        <v>#N/A</v>
      </c>
      <c r="AE253" s="127" t="e">
        <f>L253-K253-VLOOKUP(B253, 'Пред.отч_разрез МО_стац'!B:AA, 11, FALSE)</f>
        <v>#N/A</v>
      </c>
      <c r="AF253" s="127" t="e">
        <f>N253-M253-VLOOKUP(B253, 'Пред.отч_разрез МО_стац'!B:AA, 13, FALSE)</f>
        <v>#N/A</v>
      </c>
      <c r="AG253" s="127" t="e">
        <f>P253-O253-VLOOKUP(B253, 'Пред.отч_разрез МО_стац'!B:AA, 15, FALSE)</f>
        <v>#N/A</v>
      </c>
      <c r="AH253" s="127" t="e">
        <f>R253-Q253-VLOOKUP(B253, 'Пред.отч_разрез МО_стац'!B:AA, 17, FALSE)</f>
        <v>#N/A</v>
      </c>
      <c r="AI253" s="127" t="e">
        <f>T253-S253-VLOOKUP(B253, 'Пред.отч_разрез МО_стац'!B:AA, 19, FALSE)</f>
        <v>#N/A</v>
      </c>
      <c r="AJ253" s="127" t="e">
        <f>V253-U253-VLOOKUP(B253, 'Пред.отч_разрез МО_стац'!B:AA, 21, FALSE)</f>
        <v>#N/A</v>
      </c>
      <c r="AK253" s="127" t="e">
        <f>X253-W253-VLOOKUP(B253, 'Пред.отч_разрез МО_стац'!B:AA, 23, FALSE)</f>
        <v>#N/A</v>
      </c>
    </row>
    <row r="254" spans="1:37" ht="15" customHeight="1" x14ac:dyDescent="0.25">
      <c r="A254" s="22">
        <v>248</v>
      </c>
      <c r="B254" s="31"/>
      <c r="C254" s="47"/>
      <c r="D254" s="47"/>
      <c r="E254" s="47"/>
      <c r="F254" s="47"/>
      <c r="G254" s="47"/>
      <c r="H254" s="47"/>
      <c r="I254" s="47"/>
      <c r="J254" s="47"/>
      <c r="K254" s="47"/>
      <c r="L254" s="47"/>
      <c r="M254" s="47"/>
      <c r="N254" s="47"/>
      <c r="O254" s="47"/>
      <c r="P254" s="47"/>
      <c r="Q254" s="47"/>
      <c r="R254" s="47"/>
      <c r="S254" s="47"/>
      <c r="T254" s="47"/>
      <c r="U254" s="47"/>
      <c r="V254" s="47"/>
      <c r="W254" s="47"/>
      <c r="X254" s="47"/>
      <c r="Z254" s="80">
        <f t="shared" si="4"/>
        <v>0</v>
      </c>
      <c r="AA254" s="127" t="e">
        <f>D254-C254-VLOOKUP(B254, 'Пред.отч_разрез МО_стац'!B:AA, 3, FALSE)</f>
        <v>#N/A</v>
      </c>
      <c r="AB254" s="127" t="e">
        <f>F254-E254-VLOOKUP(B254, 'Пред.отч_разрез МО_стац'!B:AA, 5, FALSE)</f>
        <v>#N/A</v>
      </c>
      <c r="AC254" s="127" t="e">
        <f>H254-G254-VLOOKUP(B254, 'Пред.отч_разрез МО_стац'!B:AA, 7, FALSE)</f>
        <v>#N/A</v>
      </c>
      <c r="AD254" s="127" t="e">
        <f>J254-I254-VLOOKUP(B254, 'Пред.отч_разрез МО_стац'!B:AA, 9, FALSE)</f>
        <v>#N/A</v>
      </c>
      <c r="AE254" s="127" t="e">
        <f>L254-K254-VLOOKUP(B254, 'Пред.отч_разрез МО_стац'!B:AA, 11, FALSE)</f>
        <v>#N/A</v>
      </c>
      <c r="AF254" s="127" t="e">
        <f>N254-M254-VLOOKUP(B254, 'Пред.отч_разрез МО_стац'!B:AA, 13, FALSE)</f>
        <v>#N/A</v>
      </c>
      <c r="AG254" s="127" t="e">
        <f>P254-O254-VLOOKUP(B254, 'Пред.отч_разрез МО_стац'!B:AA, 15, FALSE)</f>
        <v>#N/A</v>
      </c>
      <c r="AH254" s="127" t="e">
        <f>R254-Q254-VLOOKUP(B254, 'Пред.отч_разрез МО_стац'!B:AA, 17, FALSE)</f>
        <v>#N/A</v>
      </c>
      <c r="AI254" s="127" t="e">
        <f>T254-S254-VLOOKUP(B254, 'Пред.отч_разрез МО_стац'!B:AA, 19, FALSE)</f>
        <v>#N/A</v>
      </c>
      <c r="AJ254" s="127" t="e">
        <f>V254-U254-VLOOKUP(B254, 'Пред.отч_разрез МО_стац'!B:AA, 21, FALSE)</f>
        <v>#N/A</v>
      </c>
      <c r="AK254" s="127" t="e">
        <f>X254-W254-VLOOKUP(B254, 'Пред.отч_разрез МО_стац'!B:AA, 23, FALSE)</f>
        <v>#N/A</v>
      </c>
    </row>
    <row r="255" spans="1:37" ht="15" customHeight="1" x14ac:dyDescent="0.25">
      <c r="A255" s="22">
        <v>249</v>
      </c>
      <c r="B255" s="31"/>
      <c r="C255" s="47"/>
      <c r="D255" s="47"/>
      <c r="E255" s="47"/>
      <c r="F255" s="47"/>
      <c r="G255" s="47"/>
      <c r="H255" s="47"/>
      <c r="I255" s="47"/>
      <c r="J255" s="47"/>
      <c r="K255" s="47"/>
      <c r="L255" s="47"/>
      <c r="M255" s="47"/>
      <c r="N255" s="47"/>
      <c r="O255" s="47"/>
      <c r="P255" s="47"/>
      <c r="Q255" s="47"/>
      <c r="R255" s="47"/>
      <c r="S255" s="47"/>
      <c r="T255" s="47"/>
      <c r="U255" s="47"/>
      <c r="V255" s="47"/>
      <c r="W255" s="47"/>
      <c r="X255" s="47"/>
      <c r="Z255" s="80">
        <f t="shared" si="4"/>
        <v>0</v>
      </c>
      <c r="AA255" s="127" t="e">
        <f>D255-C255-VLOOKUP(B255, 'Пред.отч_разрез МО_стац'!B:AA, 3, FALSE)</f>
        <v>#N/A</v>
      </c>
      <c r="AB255" s="127" t="e">
        <f>F255-E255-VLOOKUP(B255, 'Пред.отч_разрез МО_стац'!B:AA, 5, FALSE)</f>
        <v>#N/A</v>
      </c>
      <c r="AC255" s="127" t="e">
        <f>H255-G255-VLOOKUP(B255, 'Пред.отч_разрез МО_стац'!B:AA, 7, FALSE)</f>
        <v>#N/A</v>
      </c>
      <c r="AD255" s="127" t="e">
        <f>J255-I255-VLOOKUP(B255, 'Пред.отч_разрез МО_стац'!B:AA, 9, FALSE)</f>
        <v>#N/A</v>
      </c>
      <c r="AE255" s="127" t="e">
        <f>L255-K255-VLOOKUP(B255, 'Пред.отч_разрез МО_стац'!B:AA, 11, FALSE)</f>
        <v>#N/A</v>
      </c>
      <c r="AF255" s="127" t="e">
        <f>N255-M255-VLOOKUP(B255, 'Пред.отч_разрез МО_стац'!B:AA, 13, FALSE)</f>
        <v>#N/A</v>
      </c>
      <c r="AG255" s="127" t="e">
        <f>P255-O255-VLOOKUP(B255, 'Пред.отч_разрез МО_стац'!B:AA, 15, FALSE)</f>
        <v>#N/A</v>
      </c>
      <c r="AH255" s="127" t="e">
        <f>R255-Q255-VLOOKUP(B255, 'Пред.отч_разрез МО_стац'!B:AA, 17, FALSE)</f>
        <v>#N/A</v>
      </c>
      <c r="AI255" s="127" t="e">
        <f>T255-S255-VLOOKUP(B255, 'Пред.отч_разрез МО_стац'!B:AA, 19, FALSE)</f>
        <v>#N/A</v>
      </c>
      <c r="AJ255" s="127" t="e">
        <f>V255-U255-VLOOKUP(B255, 'Пред.отч_разрез МО_стац'!B:AA, 21, FALSE)</f>
        <v>#N/A</v>
      </c>
      <c r="AK255" s="127" t="e">
        <f>X255-W255-VLOOKUP(B255, 'Пред.отч_разрез МО_стац'!B:AA, 23, FALSE)</f>
        <v>#N/A</v>
      </c>
    </row>
    <row r="256" spans="1:37" ht="15" customHeight="1" x14ac:dyDescent="0.25">
      <c r="A256" s="22">
        <v>250</v>
      </c>
      <c r="B256" s="31"/>
      <c r="C256" s="47"/>
      <c r="D256" s="47"/>
      <c r="E256" s="47"/>
      <c r="F256" s="47"/>
      <c r="G256" s="47"/>
      <c r="H256" s="47"/>
      <c r="I256" s="47"/>
      <c r="J256" s="47"/>
      <c r="K256" s="47"/>
      <c r="L256" s="47"/>
      <c r="M256" s="47"/>
      <c r="N256" s="47"/>
      <c r="O256" s="47"/>
      <c r="P256" s="47"/>
      <c r="Q256" s="47"/>
      <c r="R256" s="47"/>
      <c r="S256" s="47"/>
      <c r="T256" s="47"/>
      <c r="U256" s="47"/>
      <c r="V256" s="47"/>
      <c r="W256" s="47"/>
      <c r="X256" s="47"/>
      <c r="Z256" s="80">
        <f t="shared" si="4"/>
        <v>0</v>
      </c>
      <c r="AA256" s="127" t="e">
        <f>D256-C256-VLOOKUP(B256, 'Пред.отч_разрез МО_стац'!B:AA, 3, FALSE)</f>
        <v>#N/A</v>
      </c>
      <c r="AB256" s="127" t="e">
        <f>F256-E256-VLOOKUP(B256, 'Пред.отч_разрез МО_стац'!B:AA, 5, FALSE)</f>
        <v>#N/A</v>
      </c>
      <c r="AC256" s="127" t="e">
        <f>H256-G256-VLOOKUP(B256, 'Пред.отч_разрез МО_стац'!B:AA, 7, FALSE)</f>
        <v>#N/A</v>
      </c>
      <c r="AD256" s="127" t="e">
        <f>J256-I256-VLOOKUP(B256, 'Пред.отч_разрез МО_стац'!B:AA, 9, FALSE)</f>
        <v>#N/A</v>
      </c>
      <c r="AE256" s="127" t="e">
        <f>L256-K256-VLOOKUP(B256, 'Пред.отч_разрез МО_стац'!B:AA, 11, FALSE)</f>
        <v>#N/A</v>
      </c>
      <c r="AF256" s="127" t="e">
        <f>N256-M256-VLOOKUP(B256, 'Пред.отч_разрез МО_стац'!B:AA, 13, FALSE)</f>
        <v>#N/A</v>
      </c>
      <c r="AG256" s="127" t="e">
        <f>P256-O256-VLOOKUP(B256, 'Пред.отч_разрез МО_стац'!B:AA, 15, FALSE)</f>
        <v>#N/A</v>
      </c>
      <c r="AH256" s="127" t="e">
        <f>R256-Q256-VLOOKUP(B256, 'Пред.отч_разрез МО_стац'!B:AA, 17, FALSE)</f>
        <v>#N/A</v>
      </c>
      <c r="AI256" s="127" t="e">
        <f>T256-S256-VLOOKUP(B256, 'Пред.отч_разрез МО_стац'!B:AA, 19, FALSE)</f>
        <v>#N/A</v>
      </c>
      <c r="AJ256" s="127" t="e">
        <f>V256-U256-VLOOKUP(B256, 'Пред.отч_разрез МО_стац'!B:AA, 21, FALSE)</f>
        <v>#N/A</v>
      </c>
      <c r="AK256" s="127" t="e">
        <f>X256-W256-VLOOKUP(B256, 'Пред.отч_разрез МО_стац'!B:AA, 23, FALSE)</f>
        <v>#N/A</v>
      </c>
    </row>
    <row r="257" spans="1:37" ht="15" customHeight="1" x14ac:dyDescent="0.25">
      <c r="A257" s="22">
        <v>251</v>
      </c>
      <c r="B257" s="31"/>
      <c r="C257" s="47"/>
      <c r="D257" s="47"/>
      <c r="E257" s="47"/>
      <c r="F257" s="47"/>
      <c r="G257" s="47"/>
      <c r="H257" s="47"/>
      <c r="I257" s="47"/>
      <c r="J257" s="47"/>
      <c r="K257" s="47"/>
      <c r="L257" s="47"/>
      <c r="M257" s="47"/>
      <c r="N257" s="47"/>
      <c r="O257" s="47"/>
      <c r="P257" s="47"/>
      <c r="Q257" s="47"/>
      <c r="R257" s="47"/>
      <c r="S257" s="47"/>
      <c r="T257" s="47"/>
      <c r="U257" s="47"/>
      <c r="V257" s="47"/>
      <c r="W257" s="47"/>
      <c r="X257" s="47"/>
      <c r="Z257" s="80">
        <f t="shared" si="4"/>
        <v>0</v>
      </c>
      <c r="AA257" s="127" t="e">
        <f>D257-C257-VLOOKUP(B257, 'Пред.отч_разрез МО_стац'!B:AA, 3, FALSE)</f>
        <v>#N/A</v>
      </c>
      <c r="AB257" s="127" t="e">
        <f>F257-E257-VLOOKUP(B257, 'Пред.отч_разрез МО_стац'!B:AA, 5, FALSE)</f>
        <v>#N/A</v>
      </c>
      <c r="AC257" s="127" t="e">
        <f>H257-G257-VLOOKUP(B257, 'Пред.отч_разрез МО_стац'!B:AA, 7, FALSE)</f>
        <v>#N/A</v>
      </c>
      <c r="AD257" s="127" t="e">
        <f>J257-I257-VLOOKUP(B257, 'Пред.отч_разрез МО_стац'!B:AA, 9, FALSE)</f>
        <v>#N/A</v>
      </c>
      <c r="AE257" s="127" t="e">
        <f>L257-K257-VLOOKUP(B257, 'Пред.отч_разрез МО_стац'!B:AA, 11, FALSE)</f>
        <v>#N/A</v>
      </c>
      <c r="AF257" s="127" t="e">
        <f>N257-M257-VLOOKUP(B257, 'Пред.отч_разрез МО_стац'!B:AA, 13, FALSE)</f>
        <v>#N/A</v>
      </c>
      <c r="AG257" s="127" t="e">
        <f>P257-O257-VLOOKUP(B257, 'Пред.отч_разрез МО_стац'!B:AA, 15, FALSE)</f>
        <v>#N/A</v>
      </c>
      <c r="AH257" s="127" t="e">
        <f>R257-Q257-VLOOKUP(B257, 'Пред.отч_разрез МО_стац'!B:AA, 17, FALSE)</f>
        <v>#N/A</v>
      </c>
      <c r="AI257" s="127" t="e">
        <f>T257-S257-VLOOKUP(B257, 'Пред.отч_разрез МО_стац'!B:AA, 19, FALSE)</f>
        <v>#N/A</v>
      </c>
      <c r="AJ257" s="127" t="e">
        <f>V257-U257-VLOOKUP(B257, 'Пред.отч_разрез МО_стац'!B:AA, 21, FALSE)</f>
        <v>#N/A</v>
      </c>
      <c r="AK257" s="127" t="e">
        <f>X257-W257-VLOOKUP(B257, 'Пред.отч_разрез МО_стац'!B:AA, 23, FALSE)</f>
        <v>#N/A</v>
      </c>
    </row>
    <row r="258" spans="1:37" ht="15" customHeight="1" x14ac:dyDescent="0.25">
      <c r="A258" s="22">
        <v>252</v>
      </c>
      <c r="B258" s="31"/>
      <c r="C258" s="47"/>
      <c r="D258" s="47"/>
      <c r="E258" s="47"/>
      <c r="F258" s="47"/>
      <c r="G258" s="47"/>
      <c r="H258" s="47"/>
      <c r="I258" s="47"/>
      <c r="J258" s="47"/>
      <c r="K258" s="47"/>
      <c r="L258" s="47"/>
      <c r="M258" s="47"/>
      <c r="N258" s="47"/>
      <c r="O258" s="47"/>
      <c r="P258" s="47"/>
      <c r="Q258" s="47"/>
      <c r="R258" s="47"/>
      <c r="S258" s="47"/>
      <c r="T258" s="47"/>
      <c r="U258" s="47"/>
      <c r="V258" s="47"/>
      <c r="W258" s="47"/>
      <c r="X258" s="47"/>
      <c r="Z258" s="80">
        <f t="shared" si="4"/>
        <v>0</v>
      </c>
      <c r="AA258" s="127" t="e">
        <f>D258-C258-VLOOKUP(B258, 'Пред.отч_разрез МО_стац'!B:AA, 3, FALSE)</f>
        <v>#N/A</v>
      </c>
      <c r="AB258" s="127" t="e">
        <f>F258-E258-VLOOKUP(B258, 'Пред.отч_разрез МО_стац'!B:AA, 5, FALSE)</f>
        <v>#N/A</v>
      </c>
      <c r="AC258" s="127" t="e">
        <f>H258-G258-VLOOKUP(B258, 'Пред.отч_разрез МО_стац'!B:AA, 7, FALSE)</f>
        <v>#N/A</v>
      </c>
      <c r="AD258" s="127" t="e">
        <f>J258-I258-VLOOKUP(B258, 'Пред.отч_разрез МО_стац'!B:AA, 9, FALSE)</f>
        <v>#N/A</v>
      </c>
      <c r="AE258" s="127" t="e">
        <f>L258-K258-VLOOKUP(B258, 'Пред.отч_разрез МО_стац'!B:AA, 11, FALSE)</f>
        <v>#N/A</v>
      </c>
      <c r="AF258" s="127" t="e">
        <f>N258-M258-VLOOKUP(B258, 'Пред.отч_разрез МО_стац'!B:AA, 13, FALSE)</f>
        <v>#N/A</v>
      </c>
      <c r="AG258" s="127" t="e">
        <f>P258-O258-VLOOKUP(B258, 'Пред.отч_разрез МО_стац'!B:AA, 15, FALSE)</f>
        <v>#N/A</v>
      </c>
      <c r="AH258" s="127" t="e">
        <f>R258-Q258-VLOOKUP(B258, 'Пред.отч_разрез МО_стац'!B:AA, 17, FALSE)</f>
        <v>#N/A</v>
      </c>
      <c r="AI258" s="127" t="e">
        <f>T258-S258-VLOOKUP(B258, 'Пред.отч_разрез МО_стац'!B:AA, 19, FALSE)</f>
        <v>#N/A</v>
      </c>
      <c r="AJ258" s="127" t="e">
        <f>V258-U258-VLOOKUP(B258, 'Пред.отч_разрез МО_стац'!B:AA, 21, FALSE)</f>
        <v>#N/A</v>
      </c>
      <c r="AK258" s="127" t="e">
        <f>X258-W258-VLOOKUP(B258, 'Пред.отч_разрез МО_стац'!B:AA, 23, FALSE)</f>
        <v>#N/A</v>
      </c>
    </row>
    <row r="259" spans="1:37" ht="15" customHeight="1" x14ac:dyDescent="0.25">
      <c r="A259" s="22">
        <v>253</v>
      </c>
      <c r="B259" s="31"/>
      <c r="C259" s="47"/>
      <c r="D259" s="47"/>
      <c r="E259" s="47"/>
      <c r="F259" s="47"/>
      <c r="G259" s="47"/>
      <c r="H259" s="47"/>
      <c r="I259" s="47"/>
      <c r="J259" s="47"/>
      <c r="K259" s="47"/>
      <c r="L259" s="47"/>
      <c r="M259" s="47"/>
      <c r="N259" s="47"/>
      <c r="O259" s="47"/>
      <c r="P259" s="47"/>
      <c r="Q259" s="47"/>
      <c r="R259" s="47"/>
      <c r="S259" s="47"/>
      <c r="T259" s="47"/>
      <c r="U259" s="47"/>
      <c r="V259" s="47"/>
      <c r="W259" s="47"/>
      <c r="X259" s="47"/>
      <c r="Z259" s="80">
        <f t="shared" si="4"/>
        <v>0</v>
      </c>
      <c r="AA259" s="127" t="e">
        <f>D259-C259-VLOOKUP(B259, 'Пред.отч_разрез МО_стац'!B:AA, 3, FALSE)</f>
        <v>#N/A</v>
      </c>
      <c r="AB259" s="127" t="e">
        <f>F259-E259-VLOOKUP(B259, 'Пред.отч_разрез МО_стац'!B:AA, 5, FALSE)</f>
        <v>#N/A</v>
      </c>
      <c r="AC259" s="127" t="e">
        <f>H259-G259-VLOOKUP(B259, 'Пред.отч_разрез МО_стац'!B:AA, 7, FALSE)</f>
        <v>#N/A</v>
      </c>
      <c r="AD259" s="127" t="e">
        <f>J259-I259-VLOOKUP(B259, 'Пред.отч_разрез МО_стац'!B:AA, 9, FALSE)</f>
        <v>#N/A</v>
      </c>
      <c r="AE259" s="127" t="e">
        <f>L259-K259-VLOOKUP(B259, 'Пред.отч_разрез МО_стац'!B:AA, 11, FALSE)</f>
        <v>#N/A</v>
      </c>
      <c r="AF259" s="127" t="e">
        <f>N259-M259-VLOOKUP(B259, 'Пред.отч_разрез МО_стац'!B:AA, 13, FALSE)</f>
        <v>#N/A</v>
      </c>
      <c r="AG259" s="127" t="e">
        <f>P259-O259-VLOOKUP(B259, 'Пред.отч_разрез МО_стац'!B:AA, 15, FALSE)</f>
        <v>#N/A</v>
      </c>
      <c r="AH259" s="127" t="e">
        <f>R259-Q259-VLOOKUP(B259, 'Пред.отч_разрез МО_стац'!B:AA, 17, FALSE)</f>
        <v>#N/A</v>
      </c>
      <c r="AI259" s="127" t="e">
        <f>T259-S259-VLOOKUP(B259, 'Пред.отч_разрез МО_стац'!B:AA, 19, FALSE)</f>
        <v>#N/A</v>
      </c>
      <c r="AJ259" s="127" t="e">
        <f>V259-U259-VLOOKUP(B259, 'Пред.отч_разрез МО_стац'!B:AA, 21, FALSE)</f>
        <v>#N/A</v>
      </c>
      <c r="AK259" s="127" t="e">
        <f>X259-W259-VLOOKUP(B259, 'Пред.отч_разрез МО_стац'!B:AA, 23, FALSE)</f>
        <v>#N/A</v>
      </c>
    </row>
    <row r="260" spans="1:37" ht="15" customHeight="1" x14ac:dyDescent="0.25">
      <c r="A260" s="22">
        <v>254</v>
      </c>
      <c r="B260" s="31"/>
      <c r="C260" s="47"/>
      <c r="D260" s="47"/>
      <c r="E260" s="47"/>
      <c r="F260" s="47"/>
      <c r="G260" s="47"/>
      <c r="H260" s="47"/>
      <c r="I260" s="47"/>
      <c r="J260" s="47"/>
      <c r="K260" s="47"/>
      <c r="L260" s="47"/>
      <c r="M260" s="47"/>
      <c r="N260" s="47"/>
      <c r="O260" s="47"/>
      <c r="P260" s="47"/>
      <c r="Q260" s="47"/>
      <c r="R260" s="47"/>
      <c r="S260" s="47"/>
      <c r="T260" s="47"/>
      <c r="U260" s="47"/>
      <c r="V260" s="47"/>
      <c r="W260" s="47"/>
      <c r="X260" s="47"/>
      <c r="Z260" s="80">
        <f t="shared" si="4"/>
        <v>0</v>
      </c>
      <c r="AA260" s="127" t="e">
        <f>D260-C260-VLOOKUP(B260, 'Пред.отч_разрез МО_стац'!B:AA, 3, FALSE)</f>
        <v>#N/A</v>
      </c>
      <c r="AB260" s="127" t="e">
        <f>F260-E260-VLOOKUP(B260, 'Пред.отч_разрез МО_стац'!B:AA, 5, FALSE)</f>
        <v>#N/A</v>
      </c>
      <c r="AC260" s="127" t="e">
        <f>H260-G260-VLOOKUP(B260, 'Пред.отч_разрез МО_стац'!B:AA, 7, FALSE)</f>
        <v>#N/A</v>
      </c>
      <c r="AD260" s="127" t="e">
        <f>J260-I260-VLOOKUP(B260, 'Пред.отч_разрез МО_стац'!B:AA, 9, FALSE)</f>
        <v>#N/A</v>
      </c>
      <c r="AE260" s="127" t="e">
        <f>L260-K260-VLOOKUP(B260, 'Пред.отч_разрез МО_стац'!B:AA, 11, FALSE)</f>
        <v>#N/A</v>
      </c>
      <c r="AF260" s="127" t="e">
        <f>N260-M260-VLOOKUP(B260, 'Пред.отч_разрез МО_стац'!B:AA, 13, FALSE)</f>
        <v>#N/A</v>
      </c>
      <c r="AG260" s="127" t="e">
        <f>P260-O260-VLOOKUP(B260, 'Пред.отч_разрез МО_стац'!B:AA, 15, FALSE)</f>
        <v>#N/A</v>
      </c>
      <c r="AH260" s="127" t="e">
        <f>R260-Q260-VLOOKUP(B260, 'Пред.отч_разрез МО_стац'!B:AA, 17, FALSE)</f>
        <v>#N/A</v>
      </c>
      <c r="AI260" s="127" t="e">
        <f>T260-S260-VLOOKUP(B260, 'Пред.отч_разрез МО_стац'!B:AA, 19, FALSE)</f>
        <v>#N/A</v>
      </c>
      <c r="AJ260" s="127" t="e">
        <f>V260-U260-VLOOKUP(B260, 'Пред.отч_разрез МО_стац'!B:AA, 21, FALSE)</f>
        <v>#N/A</v>
      </c>
      <c r="AK260" s="127" t="e">
        <f>X260-W260-VLOOKUP(B260, 'Пред.отч_разрез МО_стац'!B:AA, 23, FALSE)</f>
        <v>#N/A</v>
      </c>
    </row>
    <row r="261" spans="1:37" ht="15" customHeight="1" x14ac:dyDescent="0.25">
      <c r="A261" s="22">
        <v>255</v>
      </c>
      <c r="B261" s="31"/>
      <c r="C261" s="47"/>
      <c r="D261" s="47"/>
      <c r="E261" s="47"/>
      <c r="F261" s="47"/>
      <c r="G261" s="47"/>
      <c r="H261" s="47"/>
      <c r="I261" s="47"/>
      <c r="J261" s="47"/>
      <c r="K261" s="47"/>
      <c r="L261" s="47"/>
      <c r="M261" s="47"/>
      <c r="N261" s="47"/>
      <c r="O261" s="47"/>
      <c r="P261" s="47"/>
      <c r="Q261" s="47"/>
      <c r="R261" s="47"/>
      <c r="S261" s="47"/>
      <c r="T261" s="47"/>
      <c r="U261" s="47"/>
      <c r="V261" s="47"/>
      <c r="W261" s="47"/>
      <c r="X261" s="47"/>
      <c r="Z261" s="80">
        <f t="shared" si="4"/>
        <v>0</v>
      </c>
      <c r="AA261" s="127" t="e">
        <f>D261-C261-VLOOKUP(B261, 'Пред.отч_разрез МО_стац'!B:AA, 3, FALSE)</f>
        <v>#N/A</v>
      </c>
      <c r="AB261" s="127" t="e">
        <f>F261-E261-VLOOKUP(B261, 'Пред.отч_разрез МО_стац'!B:AA, 5, FALSE)</f>
        <v>#N/A</v>
      </c>
      <c r="AC261" s="127" t="e">
        <f>H261-G261-VLOOKUP(B261, 'Пред.отч_разрез МО_стац'!B:AA, 7, FALSE)</f>
        <v>#N/A</v>
      </c>
      <c r="AD261" s="127" t="e">
        <f>J261-I261-VLOOKUP(B261, 'Пред.отч_разрез МО_стац'!B:AA, 9, FALSE)</f>
        <v>#N/A</v>
      </c>
      <c r="AE261" s="127" t="e">
        <f>L261-K261-VLOOKUP(B261, 'Пред.отч_разрез МО_стац'!B:AA, 11, FALSE)</f>
        <v>#N/A</v>
      </c>
      <c r="AF261" s="127" t="e">
        <f>N261-M261-VLOOKUP(B261, 'Пред.отч_разрез МО_стац'!B:AA, 13, FALSE)</f>
        <v>#N/A</v>
      </c>
      <c r="AG261" s="127" t="e">
        <f>P261-O261-VLOOKUP(B261, 'Пред.отч_разрез МО_стац'!B:AA, 15, FALSE)</f>
        <v>#N/A</v>
      </c>
      <c r="AH261" s="127" t="e">
        <f>R261-Q261-VLOOKUP(B261, 'Пред.отч_разрез МО_стац'!B:AA, 17, FALSE)</f>
        <v>#N/A</v>
      </c>
      <c r="AI261" s="127" t="e">
        <f>T261-S261-VLOOKUP(B261, 'Пред.отч_разрез МО_стац'!B:AA, 19, FALSE)</f>
        <v>#N/A</v>
      </c>
      <c r="AJ261" s="127" t="e">
        <f>V261-U261-VLOOKUP(B261, 'Пред.отч_разрез МО_стац'!B:AA, 21, FALSE)</f>
        <v>#N/A</v>
      </c>
      <c r="AK261" s="127" t="e">
        <f>X261-W261-VLOOKUP(B261, 'Пред.отч_разрез МО_стац'!B:AA, 23, FALSE)</f>
        <v>#N/A</v>
      </c>
    </row>
    <row r="262" spans="1:37" ht="15" customHeight="1" x14ac:dyDescent="0.25">
      <c r="A262" s="22">
        <v>256</v>
      </c>
      <c r="B262" s="31"/>
      <c r="C262" s="47"/>
      <c r="D262" s="47"/>
      <c r="E262" s="47"/>
      <c r="F262" s="47"/>
      <c r="G262" s="47"/>
      <c r="H262" s="47"/>
      <c r="I262" s="47"/>
      <c r="J262" s="47"/>
      <c r="K262" s="47"/>
      <c r="L262" s="47"/>
      <c r="M262" s="47"/>
      <c r="N262" s="47"/>
      <c r="O262" s="47"/>
      <c r="P262" s="47"/>
      <c r="Q262" s="47"/>
      <c r="R262" s="47"/>
      <c r="S262" s="47"/>
      <c r="T262" s="47"/>
      <c r="U262" s="47"/>
      <c r="V262" s="47"/>
      <c r="W262" s="47"/>
      <c r="X262" s="47"/>
      <c r="Z262" s="80">
        <f t="shared" si="4"/>
        <v>0</v>
      </c>
      <c r="AA262" s="127" t="e">
        <f>D262-C262-VLOOKUP(B262, 'Пред.отч_разрез МО_стац'!B:AA, 3, FALSE)</f>
        <v>#N/A</v>
      </c>
      <c r="AB262" s="127" t="e">
        <f>F262-E262-VLOOKUP(B262, 'Пред.отч_разрез МО_стац'!B:AA, 5, FALSE)</f>
        <v>#N/A</v>
      </c>
      <c r="AC262" s="127" t="e">
        <f>H262-G262-VLOOKUP(B262, 'Пред.отч_разрез МО_стац'!B:AA, 7, FALSE)</f>
        <v>#N/A</v>
      </c>
      <c r="AD262" s="127" t="e">
        <f>J262-I262-VLOOKUP(B262, 'Пред.отч_разрез МО_стац'!B:AA, 9, FALSE)</f>
        <v>#N/A</v>
      </c>
      <c r="AE262" s="127" t="e">
        <f>L262-K262-VLOOKUP(B262, 'Пред.отч_разрез МО_стац'!B:AA, 11, FALSE)</f>
        <v>#N/A</v>
      </c>
      <c r="AF262" s="127" t="e">
        <f>N262-M262-VLOOKUP(B262, 'Пред.отч_разрез МО_стац'!B:AA, 13, FALSE)</f>
        <v>#N/A</v>
      </c>
      <c r="AG262" s="127" t="e">
        <f>P262-O262-VLOOKUP(B262, 'Пред.отч_разрез МО_стац'!B:AA, 15, FALSE)</f>
        <v>#N/A</v>
      </c>
      <c r="AH262" s="127" t="e">
        <f>R262-Q262-VLOOKUP(B262, 'Пред.отч_разрез МО_стац'!B:AA, 17, FALSE)</f>
        <v>#N/A</v>
      </c>
      <c r="AI262" s="127" t="e">
        <f>T262-S262-VLOOKUP(B262, 'Пред.отч_разрез МО_стац'!B:AA, 19, FALSE)</f>
        <v>#N/A</v>
      </c>
      <c r="AJ262" s="127" t="e">
        <f>V262-U262-VLOOKUP(B262, 'Пред.отч_разрез МО_стац'!B:AA, 21, FALSE)</f>
        <v>#N/A</v>
      </c>
      <c r="AK262" s="127" t="e">
        <f>X262-W262-VLOOKUP(B262, 'Пред.отч_разрез МО_стац'!B:AA, 23, FALSE)</f>
        <v>#N/A</v>
      </c>
    </row>
    <row r="263" spans="1:37" ht="15" customHeight="1" x14ac:dyDescent="0.25">
      <c r="A263" s="22">
        <v>257</v>
      </c>
      <c r="B263" s="31"/>
      <c r="C263" s="47"/>
      <c r="D263" s="47"/>
      <c r="E263" s="47"/>
      <c r="F263" s="47"/>
      <c r="G263" s="47"/>
      <c r="H263" s="47"/>
      <c r="I263" s="47"/>
      <c r="J263" s="47"/>
      <c r="K263" s="47"/>
      <c r="L263" s="47"/>
      <c r="M263" s="47"/>
      <c r="N263" s="47"/>
      <c r="O263" s="47"/>
      <c r="P263" s="47"/>
      <c r="Q263" s="47"/>
      <c r="R263" s="47"/>
      <c r="S263" s="47"/>
      <c r="T263" s="47"/>
      <c r="U263" s="47"/>
      <c r="V263" s="47"/>
      <c r="W263" s="47"/>
      <c r="X263" s="47"/>
      <c r="Z263" s="80">
        <f t="shared" si="4"/>
        <v>0</v>
      </c>
      <c r="AA263" s="127" t="e">
        <f>D263-C263-VLOOKUP(B263, 'Пред.отч_разрез МО_стац'!B:AA, 3, FALSE)</f>
        <v>#N/A</v>
      </c>
      <c r="AB263" s="127" t="e">
        <f>F263-E263-VLOOKUP(B263, 'Пред.отч_разрез МО_стац'!B:AA, 5, FALSE)</f>
        <v>#N/A</v>
      </c>
      <c r="AC263" s="127" t="e">
        <f>H263-G263-VLOOKUP(B263, 'Пред.отч_разрез МО_стац'!B:AA, 7, FALSE)</f>
        <v>#N/A</v>
      </c>
      <c r="AD263" s="127" t="e">
        <f>J263-I263-VLOOKUP(B263, 'Пред.отч_разрез МО_стац'!B:AA, 9, FALSE)</f>
        <v>#N/A</v>
      </c>
      <c r="AE263" s="127" t="e">
        <f>L263-K263-VLOOKUP(B263, 'Пред.отч_разрез МО_стац'!B:AA, 11, FALSE)</f>
        <v>#N/A</v>
      </c>
      <c r="AF263" s="127" t="e">
        <f>N263-M263-VLOOKUP(B263, 'Пред.отч_разрез МО_стац'!B:AA, 13, FALSE)</f>
        <v>#N/A</v>
      </c>
      <c r="AG263" s="127" t="e">
        <f>P263-O263-VLOOKUP(B263, 'Пред.отч_разрез МО_стац'!B:AA, 15, FALSE)</f>
        <v>#N/A</v>
      </c>
      <c r="AH263" s="127" t="e">
        <f>R263-Q263-VLOOKUP(B263, 'Пред.отч_разрез МО_стац'!B:AA, 17, FALSE)</f>
        <v>#N/A</v>
      </c>
      <c r="AI263" s="127" t="e">
        <f>T263-S263-VLOOKUP(B263, 'Пред.отч_разрез МО_стац'!B:AA, 19, FALSE)</f>
        <v>#N/A</v>
      </c>
      <c r="AJ263" s="127" t="e">
        <f>V263-U263-VLOOKUP(B263, 'Пред.отч_разрез МО_стац'!B:AA, 21, FALSE)</f>
        <v>#N/A</v>
      </c>
      <c r="AK263" s="127" t="e">
        <f>X263-W263-VLOOKUP(B263, 'Пред.отч_разрез МО_стац'!B:AA, 23, FALSE)</f>
        <v>#N/A</v>
      </c>
    </row>
    <row r="264" spans="1:37" ht="15" customHeight="1" x14ac:dyDescent="0.25">
      <c r="A264" s="22">
        <v>258</v>
      </c>
      <c r="B264" s="31"/>
      <c r="C264" s="47"/>
      <c r="D264" s="47"/>
      <c r="E264" s="47"/>
      <c r="F264" s="47"/>
      <c r="G264" s="47"/>
      <c r="H264" s="47"/>
      <c r="I264" s="47"/>
      <c r="J264" s="47"/>
      <c r="K264" s="47"/>
      <c r="L264" s="47"/>
      <c r="M264" s="47"/>
      <c r="N264" s="47"/>
      <c r="O264" s="47"/>
      <c r="P264" s="47"/>
      <c r="Q264" s="47"/>
      <c r="R264" s="47"/>
      <c r="S264" s="47"/>
      <c r="T264" s="47"/>
      <c r="U264" s="47"/>
      <c r="V264" s="47"/>
      <c r="W264" s="47"/>
      <c r="X264" s="47"/>
      <c r="Z264" s="80">
        <f t="shared" ref="Z264:Z327" si="5">B264</f>
        <v>0</v>
      </c>
      <c r="AA264" s="127" t="e">
        <f>D264-C264-VLOOKUP(B264, 'Пред.отч_разрез МО_стац'!B:AA, 3, FALSE)</f>
        <v>#N/A</v>
      </c>
      <c r="AB264" s="127" t="e">
        <f>F264-E264-VLOOKUP(B264, 'Пред.отч_разрез МО_стац'!B:AA, 5, FALSE)</f>
        <v>#N/A</v>
      </c>
      <c r="AC264" s="127" t="e">
        <f>H264-G264-VLOOKUP(B264, 'Пред.отч_разрез МО_стац'!B:AA, 7, FALSE)</f>
        <v>#N/A</v>
      </c>
      <c r="AD264" s="127" t="e">
        <f>J264-I264-VLOOKUP(B264, 'Пред.отч_разрез МО_стац'!B:AA, 9, FALSE)</f>
        <v>#N/A</v>
      </c>
      <c r="AE264" s="127" t="e">
        <f>L264-K264-VLOOKUP(B264, 'Пред.отч_разрез МО_стац'!B:AA, 11, FALSE)</f>
        <v>#N/A</v>
      </c>
      <c r="AF264" s="127" t="e">
        <f>N264-M264-VLOOKUP(B264, 'Пред.отч_разрез МО_стац'!B:AA, 13, FALSE)</f>
        <v>#N/A</v>
      </c>
      <c r="AG264" s="127" t="e">
        <f>P264-O264-VLOOKUP(B264, 'Пред.отч_разрез МО_стац'!B:AA, 15, FALSE)</f>
        <v>#N/A</v>
      </c>
      <c r="AH264" s="127" t="e">
        <f>R264-Q264-VLOOKUP(B264, 'Пред.отч_разрез МО_стац'!B:AA, 17, FALSE)</f>
        <v>#N/A</v>
      </c>
      <c r="AI264" s="127" t="e">
        <f>T264-S264-VLOOKUP(B264, 'Пред.отч_разрез МО_стац'!B:AA, 19, FALSE)</f>
        <v>#N/A</v>
      </c>
      <c r="AJ264" s="127" t="e">
        <f>V264-U264-VLOOKUP(B264, 'Пред.отч_разрез МО_стац'!B:AA, 21, FALSE)</f>
        <v>#N/A</v>
      </c>
      <c r="AK264" s="127" t="e">
        <f>X264-W264-VLOOKUP(B264, 'Пред.отч_разрез МО_стац'!B:AA, 23, FALSE)</f>
        <v>#N/A</v>
      </c>
    </row>
    <row r="265" spans="1:37" ht="15" customHeight="1" x14ac:dyDescent="0.25">
      <c r="A265" s="22">
        <v>259</v>
      </c>
      <c r="B265" s="31"/>
      <c r="C265" s="47"/>
      <c r="D265" s="47"/>
      <c r="E265" s="47"/>
      <c r="F265" s="47"/>
      <c r="G265" s="47"/>
      <c r="H265" s="47"/>
      <c r="I265" s="47"/>
      <c r="J265" s="47"/>
      <c r="K265" s="47"/>
      <c r="L265" s="47"/>
      <c r="M265" s="47"/>
      <c r="N265" s="47"/>
      <c r="O265" s="47"/>
      <c r="P265" s="47"/>
      <c r="Q265" s="47"/>
      <c r="R265" s="47"/>
      <c r="S265" s="47"/>
      <c r="T265" s="47"/>
      <c r="U265" s="47"/>
      <c r="V265" s="47"/>
      <c r="W265" s="47"/>
      <c r="X265" s="47"/>
      <c r="Z265" s="80">
        <f t="shared" si="5"/>
        <v>0</v>
      </c>
      <c r="AA265" s="127" t="e">
        <f>D265-C265-VLOOKUP(B265, 'Пред.отч_разрез МО_стац'!B:AA, 3, FALSE)</f>
        <v>#N/A</v>
      </c>
      <c r="AB265" s="127" t="e">
        <f>F265-E265-VLOOKUP(B265, 'Пред.отч_разрез МО_стац'!B:AA, 5, FALSE)</f>
        <v>#N/A</v>
      </c>
      <c r="AC265" s="127" t="e">
        <f>H265-G265-VLOOKUP(B265, 'Пред.отч_разрез МО_стац'!B:AA, 7, FALSE)</f>
        <v>#N/A</v>
      </c>
      <c r="AD265" s="127" t="e">
        <f>J265-I265-VLOOKUP(B265, 'Пред.отч_разрез МО_стац'!B:AA, 9, FALSE)</f>
        <v>#N/A</v>
      </c>
      <c r="AE265" s="127" t="e">
        <f>L265-K265-VLOOKUP(B265, 'Пред.отч_разрез МО_стац'!B:AA, 11, FALSE)</f>
        <v>#N/A</v>
      </c>
      <c r="AF265" s="127" t="e">
        <f>N265-M265-VLOOKUP(B265, 'Пред.отч_разрез МО_стац'!B:AA, 13, FALSE)</f>
        <v>#N/A</v>
      </c>
      <c r="AG265" s="127" t="e">
        <f>P265-O265-VLOOKUP(B265, 'Пред.отч_разрез МО_стац'!B:AA, 15, FALSE)</f>
        <v>#N/A</v>
      </c>
      <c r="AH265" s="127" t="e">
        <f>R265-Q265-VLOOKUP(B265, 'Пред.отч_разрез МО_стац'!B:AA, 17, FALSE)</f>
        <v>#N/A</v>
      </c>
      <c r="AI265" s="127" t="e">
        <f>T265-S265-VLOOKUP(B265, 'Пред.отч_разрез МО_стац'!B:AA, 19, FALSE)</f>
        <v>#N/A</v>
      </c>
      <c r="AJ265" s="127" t="e">
        <f>V265-U265-VLOOKUP(B265, 'Пред.отч_разрез МО_стац'!B:AA, 21, FALSE)</f>
        <v>#N/A</v>
      </c>
      <c r="AK265" s="127" t="e">
        <f>X265-W265-VLOOKUP(B265, 'Пред.отч_разрез МО_стац'!B:AA, 23, FALSE)</f>
        <v>#N/A</v>
      </c>
    </row>
    <row r="266" spans="1:37" ht="15" customHeight="1" x14ac:dyDescent="0.25">
      <c r="A266" s="22">
        <v>260</v>
      </c>
      <c r="B266" s="31"/>
      <c r="C266" s="47"/>
      <c r="D266" s="47"/>
      <c r="E266" s="47"/>
      <c r="F266" s="47"/>
      <c r="G266" s="47"/>
      <c r="H266" s="47"/>
      <c r="I266" s="47"/>
      <c r="J266" s="47"/>
      <c r="K266" s="47"/>
      <c r="L266" s="47"/>
      <c r="M266" s="47"/>
      <c r="N266" s="47"/>
      <c r="O266" s="47"/>
      <c r="P266" s="47"/>
      <c r="Q266" s="47"/>
      <c r="R266" s="47"/>
      <c r="S266" s="47"/>
      <c r="T266" s="47"/>
      <c r="U266" s="47"/>
      <c r="V266" s="47"/>
      <c r="W266" s="47"/>
      <c r="X266" s="47"/>
      <c r="Z266" s="80">
        <f t="shared" si="5"/>
        <v>0</v>
      </c>
      <c r="AA266" s="127" t="e">
        <f>D266-C266-VLOOKUP(B266, 'Пред.отч_разрез МО_стац'!B:AA, 3, FALSE)</f>
        <v>#N/A</v>
      </c>
      <c r="AB266" s="127" t="e">
        <f>F266-E266-VLOOKUP(B266, 'Пред.отч_разрез МО_стац'!B:AA, 5, FALSE)</f>
        <v>#N/A</v>
      </c>
      <c r="AC266" s="127" t="e">
        <f>H266-G266-VLOOKUP(B266, 'Пред.отч_разрез МО_стац'!B:AA, 7, FALSE)</f>
        <v>#N/A</v>
      </c>
      <c r="AD266" s="127" t="e">
        <f>J266-I266-VLOOKUP(B266, 'Пред.отч_разрез МО_стац'!B:AA, 9, FALSE)</f>
        <v>#N/A</v>
      </c>
      <c r="AE266" s="127" t="e">
        <f>L266-K266-VLOOKUP(B266, 'Пред.отч_разрез МО_стац'!B:AA, 11, FALSE)</f>
        <v>#N/A</v>
      </c>
      <c r="AF266" s="127" t="e">
        <f>N266-M266-VLOOKUP(B266, 'Пред.отч_разрез МО_стац'!B:AA, 13, FALSE)</f>
        <v>#N/A</v>
      </c>
      <c r="AG266" s="127" t="e">
        <f>P266-O266-VLOOKUP(B266, 'Пред.отч_разрез МО_стац'!B:AA, 15, FALSE)</f>
        <v>#N/A</v>
      </c>
      <c r="AH266" s="127" t="e">
        <f>R266-Q266-VLOOKUP(B266, 'Пред.отч_разрез МО_стац'!B:AA, 17, FALSE)</f>
        <v>#N/A</v>
      </c>
      <c r="AI266" s="127" t="e">
        <f>T266-S266-VLOOKUP(B266, 'Пред.отч_разрез МО_стац'!B:AA, 19, FALSE)</f>
        <v>#N/A</v>
      </c>
      <c r="AJ266" s="127" t="e">
        <f>V266-U266-VLOOKUP(B266, 'Пред.отч_разрез МО_стац'!B:AA, 21, FALSE)</f>
        <v>#N/A</v>
      </c>
      <c r="AK266" s="127" t="e">
        <f>X266-W266-VLOOKUP(B266, 'Пред.отч_разрез МО_стац'!B:AA, 23, FALSE)</f>
        <v>#N/A</v>
      </c>
    </row>
    <row r="267" spans="1:37" ht="15" customHeight="1" x14ac:dyDescent="0.25">
      <c r="A267" s="22">
        <v>261</v>
      </c>
      <c r="B267" s="31"/>
      <c r="C267" s="47"/>
      <c r="D267" s="47"/>
      <c r="E267" s="47"/>
      <c r="F267" s="47"/>
      <c r="G267" s="47"/>
      <c r="H267" s="47"/>
      <c r="I267" s="47"/>
      <c r="J267" s="47"/>
      <c r="K267" s="47"/>
      <c r="L267" s="47"/>
      <c r="M267" s="47"/>
      <c r="N267" s="47"/>
      <c r="O267" s="47"/>
      <c r="P267" s="47"/>
      <c r="Q267" s="47"/>
      <c r="R267" s="47"/>
      <c r="S267" s="47"/>
      <c r="T267" s="47"/>
      <c r="U267" s="47"/>
      <c r="V267" s="47"/>
      <c r="W267" s="47"/>
      <c r="X267" s="47"/>
      <c r="Z267" s="80">
        <f t="shared" si="5"/>
        <v>0</v>
      </c>
      <c r="AA267" s="127" t="e">
        <f>D267-C267-VLOOKUP(B267, 'Пред.отч_разрез МО_стац'!B:AA, 3, FALSE)</f>
        <v>#N/A</v>
      </c>
      <c r="AB267" s="127" t="e">
        <f>F267-E267-VLOOKUP(B267, 'Пред.отч_разрез МО_стац'!B:AA, 5, FALSE)</f>
        <v>#N/A</v>
      </c>
      <c r="AC267" s="127" t="e">
        <f>H267-G267-VLOOKUP(B267, 'Пред.отч_разрез МО_стац'!B:AA, 7, FALSE)</f>
        <v>#N/A</v>
      </c>
      <c r="AD267" s="127" t="e">
        <f>J267-I267-VLOOKUP(B267, 'Пред.отч_разрез МО_стац'!B:AA, 9, FALSE)</f>
        <v>#N/A</v>
      </c>
      <c r="AE267" s="127" t="e">
        <f>L267-K267-VLOOKUP(B267, 'Пред.отч_разрез МО_стац'!B:AA, 11, FALSE)</f>
        <v>#N/A</v>
      </c>
      <c r="AF267" s="127" t="e">
        <f>N267-M267-VLOOKUP(B267, 'Пред.отч_разрез МО_стац'!B:AA, 13, FALSE)</f>
        <v>#N/A</v>
      </c>
      <c r="AG267" s="127" t="e">
        <f>P267-O267-VLOOKUP(B267, 'Пред.отч_разрез МО_стац'!B:AA, 15, FALSE)</f>
        <v>#N/A</v>
      </c>
      <c r="AH267" s="127" t="e">
        <f>R267-Q267-VLOOKUP(B267, 'Пред.отч_разрез МО_стац'!B:AA, 17, FALSE)</f>
        <v>#N/A</v>
      </c>
      <c r="AI267" s="127" t="e">
        <f>T267-S267-VLOOKUP(B267, 'Пред.отч_разрез МО_стац'!B:AA, 19, FALSE)</f>
        <v>#N/A</v>
      </c>
      <c r="AJ267" s="127" t="e">
        <f>V267-U267-VLOOKUP(B267, 'Пред.отч_разрез МО_стац'!B:AA, 21, FALSE)</f>
        <v>#N/A</v>
      </c>
      <c r="AK267" s="127" t="e">
        <f>X267-W267-VLOOKUP(B267, 'Пред.отч_разрез МО_стац'!B:AA, 23, FALSE)</f>
        <v>#N/A</v>
      </c>
    </row>
    <row r="268" spans="1:37" ht="15" customHeight="1" x14ac:dyDescent="0.25">
      <c r="A268" s="22">
        <v>262</v>
      </c>
      <c r="B268" s="31"/>
      <c r="C268" s="47"/>
      <c r="D268" s="47"/>
      <c r="E268" s="47"/>
      <c r="F268" s="47"/>
      <c r="G268" s="47"/>
      <c r="H268" s="47"/>
      <c r="I268" s="47"/>
      <c r="J268" s="47"/>
      <c r="K268" s="47"/>
      <c r="L268" s="47"/>
      <c r="M268" s="47"/>
      <c r="N268" s="47"/>
      <c r="O268" s="47"/>
      <c r="P268" s="47"/>
      <c r="Q268" s="47"/>
      <c r="R268" s="47"/>
      <c r="S268" s="47"/>
      <c r="T268" s="47"/>
      <c r="U268" s="47"/>
      <c r="V268" s="47"/>
      <c r="W268" s="47"/>
      <c r="X268" s="47"/>
      <c r="Z268" s="80">
        <f t="shared" si="5"/>
        <v>0</v>
      </c>
      <c r="AA268" s="127" t="e">
        <f>D268-C268-VLOOKUP(B268, 'Пред.отч_разрез МО_стац'!B:AA, 3, FALSE)</f>
        <v>#N/A</v>
      </c>
      <c r="AB268" s="127" t="e">
        <f>F268-E268-VLOOKUP(B268, 'Пред.отч_разрез МО_стац'!B:AA, 5, FALSE)</f>
        <v>#N/A</v>
      </c>
      <c r="AC268" s="127" t="e">
        <f>H268-G268-VLOOKUP(B268, 'Пред.отч_разрез МО_стац'!B:AA, 7, FALSE)</f>
        <v>#N/A</v>
      </c>
      <c r="AD268" s="127" t="e">
        <f>J268-I268-VLOOKUP(B268, 'Пред.отч_разрез МО_стац'!B:AA, 9, FALSE)</f>
        <v>#N/A</v>
      </c>
      <c r="AE268" s="127" t="e">
        <f>L268-K268-VLOOKUP(B268, 'Пред.отч_разрез МО_стац'!B:AA, 11, FALSE)</f>
        <v>#N/A</v>
      </c>
      <c r="AF268" s="127" t="e">
        <f>N268-M268-VLOOKUP(B268, 'Пред.отч_разрез МО_стац'!B:AA, 13, FALSE)</f>
        <v>#N/A</v>
      </c>
      <c r="AG268" s="127" t="e">
        <f>P268-O268-VLOOKUP(B268, 'Пред.отч_разрез МО_стац'!B:AA, 15, FALSE)</f>
        <v>#N/A</v>
      </c>
      <c r="AH268" s="127" t="e">
        <f>R268-Q268-VLOOKUP(B268, 'Пред.отч_разрез МО_стац'!B:AA, 17, FALSE)</f>
        <v>#N/A</v>
      </c>
      <c r="AI268" s="127" t="e">
        <f>T268-S268-VLOOKUP(B268, 'Пред.отч_разрез МО_стац'!B:AA, 19, FALSE)</f>
        <v>#N/A</v>
      </c>
      <c r="AJ268" s="127" t="e">
        <f>V268-U268-VLOOKUP(B268, 'Пред.отч_разрез МО_стац'!B:AA, 21, FALSE)</f>
        <v>#N/A</v>
      </c>
      <c r="AK268" s="127" t="e">
        <f>X268-W268-VLOOKUP(B268, 'Пред.отч_разрез МО_стац'!B:AA, 23, FALSE)</f>
        <v>#N/A</v>
      </c>
    </row>
    <row r="269" spans="1:37" ht="15" customHeight="1" x14ac:dyDescent="0.25">
      <c r="A269" s="22">
        <v>263</v>
      </c>
      <c r="B269" s="31"/>
      <c r="C269" s="47"/>
      <c r="D269" s="47"/>
      <c r="E269" s="47"/>
      <c r="F269" s="47"/>
      <c r="G269" s="47"/>
      <c r="H269" s="47"/>
      <c r="I269" s="47"/>
      <c r="J269" s="47"/>
      <c r="K269" s="47"/>
      <c r="L269" s="47"/>
      <c r="M269" s="47"/>
      <c r="N269" s="47"/>
      <c r="O269" s="47"/>
      <c r="P269" s="47"/>
      <c r="Q269" s="47"/>
      <c r="R269" s="47"/>
      <c r="S269" s="47"/>
      <c r="T269" s="47"/>
      <c r="U269" s="47"/>
      <c r="V269" s="47"/>
      <c r="W269" s="47"/>
      <c r="X269" s="47"/>
      <c r="Z269" s="80">
        <f t="shared" si="5"/>
        <v>0</v>
      </c>
      <c r="AA269" s="127" t="e">
        <f>D269-C269-VLOOKUP(B269, 'Пред.отч_разрез МО_стац'!B:AA, 3, FALSE)</f>
        <v>#N/A</v>
      </c>
      <c r="AB269" s="127" t="e">
        <f>F269-E269-VLOOKUP(B269, 'Пред.отч_разрез МО_стац'!B:AA, 5, FALSE)</f>
        <v>#N/A</v>
      </c>
      <c r="AC269" s="127" t="e">
        <f>H269-G269-VLOOKUP(B269, 'Пред.отч_разрез МО_стац'!B:AA, 7, FALSE)</f>
        <v>#N/A</v>
      </c>
      <c r="AD269" s="127" t="e">
        <f>J269-I269-VLOOKUP(B269, 'Пред.отч_разрез МО_стац'!B:AA, 9, FALSE)</f>
        <v>#N/A</v>
      </c>
      <c r="AE269" s="127" t="e">
        <f>L269-K269-VLOOKUP(B269, 'Пред.отч_разрез МО_стац'!B:AA, 11, FALSE)</f>
        <v>#N/A</v>
      </c>
      <c r="AF269" s="127" t="e">
        <f>N269-M269-VLOOKUP(B269, 'Пред.отч_разрез МО_стац'!B:AA, 13, FALSE)</f>
        <v>#N/A</v>
      </c>
      <c r="AG269" s="127" t="e">
        <f>P269-O269-VLOOKUP(B269, 'Пред.отч_разрез МО_стац'!B:AA, 15, FALSE)</f>
        <v>#N/A</v>
      </c>
      <c r="AH269" s="127" t="e">
        <f>R269-Q269-VLOOKUP(B269, 'Пред.отч_разрез МО_стац'!B:AA, 17, FALSE)</f>
        <v>#N/A</v>
      </c>
      <c r="AI269" s="127" t="e">
        <f>T269-S269-VLOOKUP(B269, 'Пред.отч_разрез МО_стац'!B:AA, 19, FALSE)</f>
        <v>#N/A</v>
      </c>
      <c r="AJ269" s="127" t="e">
        <f>V269-U269-VLOOKUP(B269, 'Пред.отч_разрез МО_стац'!B:AA, 21, FALSE)</f>
        <v>#N/A</v>
      </c>
      <c r="AK269" s="127" t="e">
        <f>X269-W269-VLOOKUP(B269, 'Пред.отч_разрез МО_стац'!B:AA, 23, FALSE)</f>
        <v>#N/A</v>
      </c>
    </row>
    <row r="270" spans="1:37" ht="15" customHeight="1" x14ac:dyDescent="0.25">
      <c r="A270" s="22">
        <v>264</v>
      </c>
      <c r="B270" s="31"/>
      <c r="C270" s="47"/>
      <c r="D270" s="47"/>
      <c r="E270" s="47"/>
      <c r="F270" s="47"/>
      <c r="G270" s="47"/>
      <c r="H270" s="47"/>
      <c r="I270" s="47"/>
      <c r="J270" s="47"/>
      <c r="K270" s="47"/>
      <c r="L270" s="47"/>
      <c r="M270" s="47"/>
      <c r="N270" s="47"/>
      <c r="O270" s="47"/>
      <c r="P270" s="47"/>
      <c r="Q270" s="47"/>
      <c r="R270" s="47"/>
      <c r="S270" s="47"/>
      <c r="T270" s="47"/>
      <c r="U270" s="47"/>
      <c r="V270" s="47"/>
      <c r="W270" s="47"/>
      <c r="X270" s="47"/>
      <c r="Z270" s="80">
        <f t="shared" si="5"/>
        <v>0</v>
      </c>
      <c r="AA270" s="127" t="e">
        <f>D270-C270-VLOOKUP(B270, 'Пред.отч_разрез МО_стац'!B:AA, 3, FALSE)</f>
        <v>#N/A</v>
      </c>
      <c r="AB270" s="127" t="e">
        <f>F270-E270-VLOOKUP(B270, 'Пред.отч_разрез МО_стац'!B:AA, 5, FALSE)</f>
        <v>#N/A</v>
      </c>
      <c r="AC270" s="127" t="e">
        <f>H270-G270-VLOOKUP(B270, 'Пред.отч_разрез МО_стац'!B:AA, 7, FALSE)</f>
        <v>#N/A</v>
      </c>
      <c r="AD270" s="127" t="e">
        <f>J270-I270-VLOOKUP(B270, 'Пред.отч_разрез МО_стац'!B:AA, 9, FALSE)</f>
        <v>#N/A</v>
      </c>
      <c r="AE270" s="127" t="e">
        <f>L270-K270-VLOOKUP(B270, 'Пред.отч_разрез МО_стац'!B:AA, 11, FALSE)</f>
        <v>#N/A</v>
      </c>
      <c r="AF270" s="127" t="e">
        <f>N270-M270-VLOOKUP(B270, 'Пред.отч_разрез МО_стац'!B:AA, 13, FALSE)</f>
        <v>#N/A</v>
      </c>
      <c r="AG270" s="127" t="e">
        <f>P270-O270-VLOOKUP(B270, 'Пред.отч_разрез МО_стац'!B:AA, 15, FALSE)</f>
        <v>#N/A</v>
      </c>
      <c r="AH270" s="127" t="e">
        <f>R270-Q270-VLOOKUP(B270, 'Пред.отч_разрез МО_стац'!B:AA, 17, FALSE)</f>
        <v>#N/A</v>
      </c>
      <c r="AI270" s="127" t="e">
        <f>T270-S270-VLOOKUP(B270, 'Пред.отч_разрез МО_стац'!B:AA, 19, FALSE)</f>
        <v>#N/A</v>
      </c>
      <c r="AJ270" s="127" t="e">
        <f>V270-U270-VLOOKUP(B270, 'Пред.отч_разрез МО_стац'!B:AA, 21, FALSE)</f>
        <v>#N/A</v>
      </c>
      <c r="AK270" s="127" t="e">
        <f>X270-W270-VLOOKUP(B270, 'Пред.отч_разрез МО_стац'!B:AA, 23, FALSE)</f>
        <v>#N/A</v>
      </c>
    </row>
    <row r="271" spans="1:37" ht="15" customHeight="1" x14ac:dyDescent="0.25">
      <c r="A271" s="22">
        <v>265</v>
      </c>
      <c r="B271" s="31"/>
      <c r="C271" s="47"/>
      <c r="D271" s="47"/>
      <c r="E271" s="47"/>
      <c r="F271" s="47"/>
      <c r="G271" s="47"/>
      <c r="H271" s="47"/>
      <c r="I271" s="47"/>
      <c r="J271" s="47"/>
      <c r="K271" s="47"/>
      <c r="L271" s="47"/>
      <c r="M271" s="47"/>
      <c r="N271" s="47"/>
      <c r="O271" s="47"/>
      <c r="P271" s="47"/>
      <c r="Q271" s="47"/>
      <c r="R271" s="47"/>
      <c r="S271" s="47"/>
      <c r="T271" s="47"/>
      <c r="U271" s="47"/>
      <c r="V271" s="47"/>
      <c r="W271" s="47"/>
      <c r="X271" s="47"/>
      <c r="Z271" s="80">
        <f t="shared" si="5"/>
        <v>0</v>
      </c>
      <c r="AA271" s="127" t="e">
        <f>D271-C271-VLOOKUP(B271, 'Пред.отч_разрез МО_стац'!B:AA, 3, FALSE)</f>
        <v>#N/A</v>
      </c>
      <c r="AB271" s="127" t="e">
        <f>F271-E271-VLOOKUP(B271, 'Пред.отч_разрез МО_стац'!B:AA, 5, FALSE)</f>
        <v>#N/A</v>
      </c>
      <c r="AC271" s="127" t="e">
        <f>H271-G271-VLOOKUP(B271, 'Пред.отч_разрез МО_стац'!B:AA, 7, FALSE)</f>
        <v>#N/A</v>
      </c>
      <c r="AD271" s="127" t="e">
        <f>J271-I271-VLOOKUP(B271, 'Пред.отч_разрез МО_стац'!B:AA, 9, FALSE)</f>
        <v>#N/A</v>
      </c>
      <c r="AE271" s="127" t="e">
        <f>L271-K271-VLOOKUP(B271, 'Пред.отч_разрез МО_стац'!B:AA, 11, FALSE)</f>
        <v>#N/A</v>
      </c>
      <c r="AF271" s="127" t="e">
        <f>N271-M271-VLOOKUP(B271, 'Пред.отч_разрез МО_стац'!B:AA, 13, FALSE)</f>
        <v>#N/A</v>
      </c>
      <c r="AG271" s="127" t="e">
        <f>P271-O271-VLOOKUP(B271, 'Пред.отч_разрез МО_стац'!B:AA, 15, FALSE)</f>
        <v>#N/A</v>
      </c>
      <c r="AH271" s="127" t="e">
        <f>R271-Q271-VLOOKUP(B271, 'Пред.отч_разрез МО_стац'!B:AA, 17, FALSE)</f>
        <v>#N/A</v>
      </c>
      <c r="AI271" s="127" t="e">
        <f>T271-S271-VLOOKUP(B271, 'Пред.отч_разрез МО_стац'!B:AA, 19, FALSE)</f>
        <v>#N/A</v>
      </c>
      <c r="AJ271" s="127" t="e">
        <f>V271-U271-VLOOKUP(B271, 'Пред.отч_разрез МО_стац'!B:AA, 21, FALSE)</f>
        <v>#N/A</v>
      </c>
      <c r="AK271" s="127" t="e">
        <f>X271-W271-VLOOKUP(B271, 'Пред.отч_разрез МО_стац'!B:AA, 23, FALSE)</f>
        <v>#N/A</v>
      </c>
    </row>
    <row r="272" spans="1:37" ht="15" customHeight="1" x14ac:dyDescent="0.25">
      <c r="A272" s="22">
        <v>266</v>
      </c>
      <c r="B272" s="31"/>
      <c r="C272" s="47"/>
      <c r="D272" s="47"/>
      <c r="E272" s="47"/>
      <c r="F272" s="47"/>
      <c r="G272" s="47"/>
      <c r="H272" s="47"/>
      <c r="I272" s="47"/>
      <c r="J272" s="47"/>
      <c r="K272" s="47"/>
      <c r="L272" s="47"/>
      <c r="M272" s="47"/>
      <c r="N272" s="47"/>
      <c r="O272" s="47"/>
      <c r="P272" s="47"/>
      <c r="Q272" s="47"/>
      <c r="R272" s="47"/>
      <c r="S272" s="47"/>
      <c r="T272" s="47"/>
      <c r="U272" s="47"/>
      <c r="V272" s="47"/>
      <c r="W272" s="47"/>
      <c r="X272" s="47"/>
      <c r="Z272" s="80">
        <f t="shared" si="5"/>
        <v>0</v>
      </c>
      <c r="AA272" s="127" t="e">
        <f>D272-C272-VLOOKUP(B272, 'Пред.отч_разрез МО_стац'!B:AA, 3, FALSE)</f>
        <v>#N/A</v>
      </c>
      <c r="AB272" s="127" t="e">
        <f>F272-E272-VLOOKUP(B272, 'Пред.отч_разрез МО_стац'!B:AA, 5, FALSE)</f>
        <v>#N/A</v>
      </c>
      <c r="AC272" s="127" t="e">
        <f>H272-G272-VLOOKUP(B272, 'Пред.отч_разрез МО_стац'!B:AA, 7, FALSE)</f>
        <v>#N/A</v>
      </c>
      <c r="AD272" s="127" t="e">
        <f>J272-I272-VLOOKUP(B272, 'Пред.отч_разрез МО_стац'!B:AA, 9, FALSE)</f>
        <v>#N/A</v>
      </c>
      <c r="AE272" s="127" t="e">
        <f>L272-K272-VLOOKUP(B272, 'Пред.отч_разрез МО_стац'!B:AA, 11, FALSE)</f>
        <v>#N/A</v>
      </c>
      <c r="AF272" s="127" t="e">
        <f>N272-M272-VLOOKUP(B272, 'Пред.отч_разрез МО_стац'!B:AA, 13, FALSE)</f>
        <v>#N/A</v>
      </c>
      <c r="AG272" s="127" t="e">
        <f>P272-O272-VLOOKUP(B272, 'Пред.отч_разрез МО_стац'!B:AA, 15, FALSE)</f>
        <v>#N/A</v>
      </c>
      <c r="AH272" s="127" t="e">
        <f>R272-Q272-VLOOKUP(B272, 'Пред.отч_разрез МО_стац'!B:AA, 17, FALSE)</f>
        <v>#N/A</v>
      </c>
      <c r="AI272" s="127" t="e">
        <f>T272-S272-VLOOKUP(B272, 'Пред.отч_разрез МО_стац'!B:AA, 19, FALSE)</f>
        <v>#N/A</v>
      </c>
      <c r="AJ272" s="127" t="e">
        <f>V272-U272-VLOOKUP(B272, 'Пред.отч_разрез МО_стац'!B:AA, 21, FALSE)</f>
        <v>#N/A</v>
      </c>
      <c r="AK272" s="127" t="e">
        <f>X272-W272-VLOOKUP(B272, 'Пред.отч_разрез МО_стац'!B:AA, 23, FALSE)</f>
        <v>#N/A</v>
      </c>
    </row>
    <row r="273" spans="1:37" ht="15" customHeight="1" x14ac:dyDescent="0.25">
      <c r="A273" s="22">
        <v>267</v>
      </c>
      <c r="B273" s="31"/>
      <c r="C273" s="47"/>
      <c r="D273" s="47"/>
      <c r="E273" s="47"/>
      <c r="F273" s="47"/>
      <c r="G273" s="47"/>
      <c r="H273" s="47"/>
      <c r="I273" s="47"/>
      <c r="J273" s="47"/>
      <c r="K273" s="47"/>
      <c r="L273" s="47"/>
      <c r="M273" s="47"/>
      <c r="N273" s="47"/>
      <c r="O273" s="47"/>
      <c r="P273" s="47"/>
      <c r="Q273" s="47"/>
      <c r="R273" s="47"/>
      <c r="S273" s="47"/>
      <c r="T273" s="47"/>
      <c r="U273" s="47"/>
      <c r="V273" s="47"/>
      <c r="W273" s="47"/>
      <c r="X273" s="47"/>
      <c r="Z273" s="80">
        <f t="shared" si="5"/>
        <v>0</v>
      </c>
      <c r="AA273" s="127" t="e">
        <f>D273-C273-VLOOKUP(B273, 'Пред.отч_разрез МО_стац'!B:AA, 3, FALSE)</f>
        <v>#N/A</v>
      </c>
      <c r="AB273" s="127" t="e">
        <f>F273-E273-VLOOKUP(B273, 'Пред.отч_разрез МО_стац'!B:AA, 5, FALSE)</f>
        <v>#N/A</v>
      </c>
      <c r="AC273" s="127" t="e">
        <f>H273-G273-VLOOKUP(B273, 'Пред.отч_разрез МО_стац'!B:AA, 7, FALSE)</f>
        <v>#N/A</v>
      </c>
      <c r="AD273" s="127" t="e">
        <f>J273-I273-VLOOKUP(B273, 'Пред.отч_разрез МО_стац'!B:AA, 9, FALSE)</f>
        <v>#N/A</v>
      </c>
      <c r="AE273" s="127" t="e">
        <f>L273-K273-VLOOKUP(B273, 'Пред.отч_разрез МО_стац'!B:AA, 11, FALSE)</f>
        <v>#N/A</v>
      </c>
      <c r="AF273" s="127" t="e">
        <f>N273-M273-VLOOKUP(B273, 'Пред.отч_разрез МО_стац'!B:AA, 13, FALSE)</f>
        <v>#N/A</v>
      </c>
      <c r="AG273" s="127" t="e">
        <f>P273-O273-VLOOKUP(B273, 'Пред.отч_разрез МО_стац'!B:AA, 15, FALSE)</f>
        <v>#N/A</v>
      </c>
      <c r="AH273" s="127" t="e">
        <f>R273-Q273-VLOOKUP(B273, 'Пред.отч_разрез МО_стац'!B:AA, 17, FALSE)</f>
        <v>#N/A</v>
      </c>
      <c r="AI273" s="127" t="e">
        <f>T273-S273-VLOOKUP(B273, 'Пред.отч_разрез МО_стац'!B:AA, 19, FALSE)</f>
        <v>#N/A</v>
      </c>
      <c r="AJ273" s="127" t="e">
        <f>V273-U273-VLOOKUP(B273, 'Пред.отч_разрез МО_стац'!B:AA, 21, FALSE)</f>
        <v>#N/A</v>
      </c>
      <c r="AK273" s="127" t="e">
        <f>X273-W273-VLOOKUP(B273, 'Пред.отч_разрез МО_стац'!B:AA, 23, FALSE)</f>
        <v>#N/A</v>
      </c>
    </row>
    <row r="274" spans="1:37" ht="15" customHeight="1" x14ac:dyDescent="0.25">
      <c r="A274" s="22">
        <v>268</v>
      </c>
      <c r="B274" s="31"/>
      <c r="C274" s="47"/>
      <c r="D274" s="47"/>
      <c r="E274" s="47"/>
      <c r="F274" s="47"/>
      <c r="G274" s="47"/>
      <c r="H274" s="47"/>
      <c r="I274" s="47"/>
      <c r="J274" s="47"/>
      <c r="K274" s="47"/>
      <c r="L274" s="47"/>
      <c r="M274" s="47"/>
      <c r="N274" s="47"/>
      <c r="O274" s="47"/>
      <c r="P274" s="47"/>
      <c r="Q274" s="47"/>
      <c r="R274" s="47"/>
      <c r="S274" s="47"/>
      <c r="T274" s="47"/>
      <c r="U274" s="47"/>
      <c r="V274" s="47"/>
      <c r="W274" s="47"/>
      <c r="X274" s="47"/>
      <c r="Z274" s="80">
        <f t="shared" si="5"/>
        <v>0</v>
      </c>
      <c r="AA274" s="127" t="e">
        <f>D274-C274-VLOOKUP(B274, 'Пред.отч_разрез МО_стац'!B:AA, 3, FALSE)</f>
        <v>#N/A</v>
      </c>
      <c r="AB274" s="127" t="e">
        <f>F274-E274-VLOOKUP(B274, 'Пред.отч_разрез МО_стац'!B:AA, 5, FALSE)</f>
        <v>#N/A</v>
      </c>
      <c r="AC274" s="127" t="e">
        <f>H274-G274-VLOOKUP(B274, 'Пред.отч_разрез МО_стац'!B:AA, 7, FALSE)</f>
        <v>#N/A</v>
      </c>
      <c r="AD274" s="127" t="e">
        <f>J274-I274-VLOOKUP(B274, 'Пред.отч_разрез МО_стац'!B:AA, 9, FALSE)</f>
        <v>#N/A</v>
      </c>
      <c r="AE274" s="127" t="e">
        <f>L274-K274-VLOOKUP(B274, 'Пред.отч_разрез МО_стац'!B:AA, 11, FALSE)</f>
        <v>#N/A</v>
      </c>
      <c r="AF274" s="127" t="e">
        <f>N274-M274-VLOOKUP(B274, 'Пред.отч_разрез МО_стац'!B:AA, 13, FALSE)</f>
        <v>#N/A</v>
      </c>
      <c r="AG274" s="127" t="e">
        <f>P274-O274-VLOOKUP(B274, 'Пред.отч_разрез МО_стац'!B:AA, 15, FALSE)</f>
        <v>#N/A</v>
      </c>
      <c r="AH274" s="127" t="e">
        <f>R274-Q274-VLOOKUP(B274, 'Пред.отч_разрез МО_стац'!B:AA, 17, FALSE)</f>
        <v>#N/A</v>
      </c>
      <c r="AI274" s="127" t="e">
        <f>T274-S274-VLOOKUP(B274, 'Пред.отч_разрез МО_стац'!B:AA, 19, FALSE)</f>
        <v>#N/A</v>
      </c>
      <c r="AJ274" s="127" t="e">
        <f>V274-U274-VLOOKUP(B274, 'Пред.отч_разрез МО_стац'!B:AA, 21, FALSE)</f>
        <v>#N/A</v>
      </c>
      <c r="AK274" s="127" t="e">
        <f>X274-W274-VLOOKUP(B274, 'Пред.отч_разрез МО_стац'!B:AA, 23, FALSE)</f>
        <v>#N/A</v>
      </c>
    </row>
    <row r="275" spans="1:37" ht="15" customHeight="1" x14ac:dyDescent="0.25">
      <c r="A275" s="22">
        <v>269</v>
      </c>
      <c r="B275" s="31"/>
      <c r="C275" s="47"/>
      <c r="D275" s="47"/>
      <c r="E275" s="47"/>
      <c r="F275" s="47"/>
      <c r="G275" s="47"/>
      <c r="H275" s="47"/>
      <c r="I275" s="47"/>
      <c r="J275" s="47"/>
      <c r="K275" s="47"/>
      <c r="L275" s="47"/>
      <c r="M275" s="47"/>
      <c r="N275" s="47"/>
      <c r="O275" s="47"/>
      <c r="P275" s="47"/>
      <c r="Q275" s="47"/>
      <c r="R275" s="47"/>
      <c r="S275" s="47"/>
      <c r="T275" s="47"/>
      <c r="U275" s="47"/>
      <c r="V275" s="47"/>
      <c r="W275" s="47"/>
      <c r="X275" s="47"/>
      <c r="Z275" s="80">
        <f t="shared" si="5"/>
        <v>0</v>
      </c>
      <c r="AA275" s="127" t="e">
        <f>D275-C275-VLOOKUP(B275, 'Пред.отч_разрез МО_стац'!B:AA, 3, FALSE)</f>
        <v>#N/A</v>
      </c>
      <c r="AB275" s="127" t="e">
        <f>F275-E275-VLOOKUP(B275, 'Пред.отч_разрез МО_стац'!B:AA, 5, FALSE)</f>
        <v>#N/A</v>
      </c>
      <c r="AC275" s="127" t="e">
        <f>H275-G275-VLOOKUP(B275, 'Пред.отч_разрез МО_стац'!B:AA, 7, FALSE)</f>
        <v>#N/A</v>
      </c>
      <c r="AD275" s="127" t="e">
        <f>J275-I275-VLOOKUP(B275, 'Пред.отч_разрез МО_стац'!B:AA, 9, FALSE)</f>
        <v>#N/A</v>
      </c>
      <c r="AE275" s="127" t="e">
        <f>L275-K275-VLOOKUP(B275, 'Пред.отч_разрез МО_стац'!B:AA, 11, FALSE)</f>
        <v>#N/A</v>
      </c>
      <c r="AF275" s="127" t="e">
        <f>N275-M275-VLOOKUP(B275, 'Пред.отч_разрез МО_стац'!B:AA, 13, FALSE)</f>
        <v>#N/A</v>
      </c>
      <c r="AG275" s="127" t="e">
        <f>P275-O275-VLOOKUP(B275, 'Пред.отч_разрез МО_стац'!B:AA, 15, FALSE)</f>
        <v>#N/A</v>
      </c>
      <c r="AH275" s="127" t="e">
        <f>R275-Q275-VLOOKUP(B275, 'Пред.отч_разрез МО_стац'!B:AA, 17, FALSE)</f>
        <v>#N/A</v>
      </c>
      <c r="AI275" s="127" t="e">
        <f>T275-S275-VLOOKUP(B275, 'Пред.отч_разрез МО_стац'!B:AA, 19, FALSE)</f>
        <v>#N/A</v>
      </c>
      <c r="AJ275" s="127" t="e">
        <f>V275-U275-VLOOKUP(B275, 'Пред.отч_разрез МО_стац'!B:AA, 21, FALSE)</f>
        <v>#N/A</v>
      </c>
      <c r="AK275" s="127" t="e">
        <f>X275-W275-VLOOKUP(B275, 'Пред.отч_разрез МО_стац'!B:AA, 23, FALSE)</f>
        <v>#N/A</v>
      </c>
    </row>
    <row r="276" spans="1:37" ht="15" customHeight="1" x14ac:dyDescent="0.25">
      <c r="A276" s="22">
        <v>270</v>
      </c>
      <c r="B276" s="31"/>
      <c r="C276" s="47"/>
      <c r="D276" s="47"/>
      <c r="E276" s="47"/>
      <c r="F276" s="47"/>
      <c r="G276" s="47"/>
      <c r="H276" s="47"/>
      <c r="I276" s="47"/>
      <c r="J276" s="47"/>
      <c r="K276" s="47"/>
      <c r="L276" s="47"/>
      <c r="M276" s="47"/>
      <c r="N276" s="47"/>
      <c r="O276" s="47"/>
      <c r="P276" s="47"/>
      <c r="Q276" s="47"/>
      <c r="R276" s="47"/>
      <c r="S276" s="47"/>
      <c r="T276" s="47"/>
      <c r="U276" s="47"/>
      <c r="V276" s="47"/>
      <c r="W276" s="47"/>
      <c r="X276" s="47"/>
      <c r="Z276" s="80">
        <f t="shared" si="5"/>
        <v>0</v>
      </c>
      <c r="AA276" s="127" t="e">
        <f>D276-C276-VLOOKUP(B276, 'Пред.отч_разрез МО_стац'!B:AA, 3, FALSE)</f>
        <v>#N/A</v>
      </c>
      <c r="AB276" s="127" t="e">
        <f>F276-E276-VLOOKUP(B276, 'Пред.отч_разрез МО_стац'!B:AA, 5, FALSE)</f>
        <v>#N/A</v>
      </c>
      <c r="AC276" s="127" t="e">
        <f>H276-G276-VLOOKUP(B276, 'Пред.отч_разрез МО_стац'!B:AA, 7, FALSE)</f>
        <v>#N/A</v>
      </c>
      <c r="AD276" s="127" t="e">
        <f>J276-I276-VLOOKUP(B276, 'Пред.отч_разрез МО_стац'!B:AA, 9, FALSE)</f>
        <v>#N/A</v>
      </c>
      <c r="AE276" s="127" t="e">
        <f>L276-K276-VLOOKUP(B276, 'Пред.отч_разрез МО_стац'!B:AA, 11, FALSE)</f>
        <v>#N/A</v>
      </c>
      <c r="AF276" s="127" t="e">
        <f>N276-M276-VLOOKUP(B276, 'Пред.отч_разрез МО_стац'!B:AA, 13, FALSE)</f>
        <v>#N/A</v>
      </c>
      <c r="AG276" s="127" t="e">
        <f>P276-O276-VLOOKUP(B276, 'Пред.отч_разрез МО_стац'!B:AA, 15, FALSE)</f>
        <v>#N/A</v>
      </c>
      <c r="AH276" s="127" t="e">
        <f>R276-Q276-VLOOKUP(B276, 'Пред.отч_разрез МО_стац'!B:AA, 17, FALSE)</f>
        <v>#N/A</v>
      </c>
      <c r="AI276" s="127" t="e">
        <f>T276-S276-VLOOKUP(B276, 'Пред.отч_разрез МО_стац'!B:AA, 19, FALSE)</f>
        <v>#N/A</v>
      </c>
      <c r="AJ276" s="127" t="e">
        <f>V276-U276-VLOOKUP(B276, 'Пред.отч_разрез МО_стац'!B:AA, 21, FALSE)</f>
        <v>#N/A</v>
      </c>
      <c r="AK276" s="127" t="e">
        <f>X276-W276-VLOOKUP(B276, 'Пред.отч_разрез МО_стац'!B:AA, 23, FALSE)</f>
        <v>#N/A</v>
      </c>
    </row>
    <row r="277" spans="1:37" ht="15" customHeight="1" x14ac:dyDescent="0.25">
      <c r="A277" s="22">
        <v>271</v>
      </c>
      <c r="B277" s="31"/>
      <c r="C277" s="47"/>
      <c r="D277" s="47"/>
      <c r="E277" s="47"/>
      <c r="F277" s="47"/>
      <c r="G277" s="47"/>
      <c r="H277" s="47"/>
      <c r="I277" s="47"/>
      <c r="J277" s="47"/>
      <c r="K277" s="47"/>
      <c r="L277" s="47"/>
      <c r="M277" s="47"/>
      <c r="N277" s="47"/>
      <c r="O277" s="47"/>
      <c r="P277" s="47"/>
      <c r="Q277" s="47"/>
      <c r="R277" s="47"/>
      <c r="S277" s="47"/>
      <c r="T277" s="47"/>
      <c r="U277" s="47"/>
      <c r="V277" s="47"/>
      <c r="W277" s="47"/>
      <c r="X277" s="47"/>
      <c r="Z277" s="80">
        <f t="shared" si="5"/>
        <v>0</v>
      </c>
      <c r="AA277" s="127" t="e">
        <f>D277-C277-VLOOKUP(B277, 'Пред.отч_разрез МО_стац'!B:AA, 3, FALSE)</f>
        <v>#N/A</v>
      </c>
      <c r="AB277" s="127" t="e">
        <f>F277-E277-VLOOKUP(B277, 'Пред.отч_разрез МО_стац'!B:AA, 5, FALSE)</f>
        <v>#N/A</v>
      </c>
      <c r="AC277" s="127" t="e">
        <f>H277-G277-VLOOKUP(B277, 'Пред.отч_разрез МО_стац'!B:AA, 7, FALSE)</f>
        <v>#N/A</v>
      </c>
      <c r="AD277" s="127" t="e">
        <f>J277-I277-VLOOKUP(B277, 'Пред.отч_разрез МО_стац'!B:AA, 9, FALSE)</f>
        <v>#N/A</v>
      </c>
      <c r="AE277" s="127" t="e">
        <f>L277-K277-VLOOKUP(B277, 'Пред.отч_разрез МО_стац'!B:AA, 11, FALSE)</f>
        <v>#N/A</v>
      </c>
      <c r="AF277" s="127" t="e">
        <f>N277-M277-VLOOKUP(B277, 'Пред.отч_разрез МО_стац'!B:AA, 13, FALSE)</f>
        <v>#N/A</v>
      </c>
      <c r="AG277" s="127" t="e">
        <f>P277-O277-VLOOKUP(B277, 'Пред.отч_разрез МО_стац'!B:AA, 15, FALSE)</f>
        <v>#N/A</v>
      </c>
      <c r="AH277" s="127" t="e">
        <f>R277-Q277-VLOOKUP(B277, 'Пред.отч_разрез МО_стац'!B:AA, 17, FALSE)</f>
        <v>#N/A</v>
      </c>
      <c r="AI277" s="127" t="e">
        <f>T277-S277-VLOOKUP(B277, 'Пред.отч_разрез МО_стац'!B:AA, 19, FALSE)</f>
        <v>#N/A</v>
      </c>
      <c r="AJ277" s="127" t="e">
        <f>V277-U277-VLOOKUP(B277, 'Пред.отч_разрез МО_стац'!B:AA, 21, FALSE)</f>
        <v>#N/A</v>
      </c>
      <c r="AK277" s="127" t="e">
        <f>X277-W277-VLOOKUP(B277, 'Пред.отч_разрез МО_стац'!B:AA, 23, FALSE)</f>
        <v>#N/A</v>
      </c>
    </row>
    <row r="278" spans="1:37" ht="15" customHeight="1" x14ac:dyDescent="0.25">
      <c r="A278" s="22">
        <v>272</v>
      </c>
      <c r="B278" s="31"/>
      <c r="C278" s="47"/>
      <c r="D278" s="47"/>
      <c r="E278" s="47"/>
      <c r="F278" s="47"/>
      <c r="G278" s="47"/>
      <c r="H278" s="47"/>
      <c r="I278" s="47"/>
      <c r="J278" s="47"/>
      <c r="K278" s="47"/>
      <c r="L278" s="47"/>
      <c r="M278" s="47"/>
      <c r="N278" s="47"/>
      <c r="O278" s="47"/>
      <c r="P278" s="47"/>
      <c r="Q278" s="47"/>
      <c r="R278" s="47"/>
      <c r="S278" s="47"/>
      <c r="T278" s="47"/>
      <c r="U278" s="47"/>
      <c r="V278" s="47"/>
      <c r="W278" s="47"/>
      <c r="X278" s="47"/>
      <c r="Z278" s="80">
        <f t="shared" si="5"/>
        <v>0</v>
      </c>
      <c r="AA278" s="127" t="e">
        <f>D278-C278-VLOOKUP(B278, 'Пред.отч_разрез МО_стац'!B:AA, 3, FALSE)</f>
        <v>#N/A</v>
      </c>
      <c r="AB278" s="127" t="e">
        <f>F278-E278-VLOOKUP(B278, 'Пред.отч_разрез МО_стац'!B:AA, 5, FALSE)</f>
        <v>#N/A</v>
      </c>
      <c r="AC278" s="127" t="e">
        <f>H278-G278-VLOOKUP(B278, 'Пред.отч_разрез МО_стац'!B:AA, 7, FALSE)</f>
        <v>#N/A</v>
      </c>
      <c r="AD278" s="127" t="e">
        <f>J278-I278-VLOOKUP(B278, 'Пред.отч_разрез МО_стац'!B:AA, 9, FALSE)</f>
        <v>#N/A</v>
      </c>
      <c r="AE278" s="127" t="e">
        <f>L278-K278-VLOOKUP(B278, 'Пред.отч_разрез МО_стац'!B:AA, 11, FALSE)</f>
        <v>#N/A</v>
      </c>
      <c r="AF278" s="127" t="e">
        <f>N278-M278-VLOOKUP(B278, 'Пред.отч_разрез МО_стац'!B:AA, 13, FALSE)</f>
        <v>#N/A</v>
      </c>
      <c r="AG278" s="127" t="e">
        <f>P278-O278-VLOOKUP(B278, 'Пред.отч_разрез МО_стац'!B:AA, 15, FALSE)</f>
        <v>#N/A</v>
      </c>
      <c r="AH278" s="127" t="e">
        <f>R278-Q278-VLOOKUP(B278, 'Пред.отч_разрез МО_стац'!B:AA, 17, FALSE)</f>
        <v>#N/A</v>
      </c>
      <c r="AI278" s="127" t="e">
        <f>T278-S278-VLOOKUP(B278, 'Пред.отч_разрез МО_стац'!B:AA, 19, FALSE)</f>
        <v>#N/A</v>
      </c>
      <c r="AJ278" s="127" t="e">
        <f>V278-U278-VLOOKUP(B278, 'Пред.отч_разрез МО_стац'!B:AA, 21, FALSE)</f>
        <v>#N/A</v>
      </c>
      <c r="AK278" s="127" t="e">
        <f>X278-W278-VLOOKUP(B278, 'Пред.отч_разрез МО_стац'!B:AA, 23, FALSE)</f>
        <v>#N/A</v>
      </c>
    </row>
    <row r="279" spans="1:37" ht="15" customHeight="1" x14ac:dyDescent="0.25">
      <c r="A279" s="22">
        <v>273</v>
      </c>
      <c r="B279" s="31"/>
      <c r="C279" s="47"/>
      <c r="D279" s="47"/>
      <c r="E279" s="47"/>
      <c r="F279" s="47"/>
      <c r="G279" s="47"/>
      <c r="H279" s="47"/>
      <c r="I279" s="47"/>
      <c r="J279" s="47"/>
      <c r="K279" s="47"/>
      <c r="L279" s="47"/>
      <c r="M279" s="47"/>
      <c r="N279" s="47"/>
      <c r="O279" s="47"/>
      <c r="P279" s="47"/>
      <c r="Q279" s="47"/>
      <c r="R279" s="47"/>
      <c r="S279" s="47"/>
      <c r="T279" s="47"/>
      <c r="U279" s="47"/>
      <c r="V279" s="47"/>
      <c r="W279" s="47"/>
      <c r="X279" s="47"/>
      <c r="Z279" s="80">
        <f t="shared" si="5"/>
        <v>0</v>
      </c>
      <c r="AA279" s="127" t="e">
        <f>D279-C279-VLOOKUP(B279, 'Пред.отч_разрез МО_стац'!B:AA, 3, FALSE)</f>
        <v>#N/A</v>
      </c>
      <c r="AB279" s="127" t="e">
        <f>F279-E279-VLOOKUP(B279, 'Пред.отч_разрез МО_стац'!B:AA, 5, FALSE)</f>
        <v>#N/A</v>
      </c>
      <c r="AC279" s="127" t="e">
        <f>H279-G279-VLOOKUP(B279, 'Пред.отч_разрез МО_стац'!B:AA, 7, FALSE)</f>
        <v>#N/A</v>
      </c>
      <c r="AD279" s="127" t="e">
        <f>J279-I279-VLOOKUP(B279, 'Пред.отч_разрез МО_стац'!B:AA, 9, FALSE)</f>
        <v>#N/A</v>
      </c>
      <c r="AE279" s="127" t="e">
        <f>L279-K279-VLOOKUP(B279, 'Пред.отч_разрез МО_стац'!B:AA, 11, FALSE)</f>
        <v>#N/A</v>
      </c>
      <c r="AF279" s="127" t="e">
        <f>N279-M279-VLOOKUP(B279, 'Пред.отч_разрез МО_стац'!B:AA, 13, FALSE)</f>
        <v>#N/A</v>
      </c>
      <c r="AG279" s="127" t="e">
        <f>P279-O279-VLOOKUP(B279, 'Пред.отч_разрез МО_стац'!B:AA, 15, FALSE)</f>
        <v>#N/A</v>
      </c>
      <c r="AH279" s="127" t="e">
        <f>R279-Q279-VLOOKUP(B279, 'Пред.отч_разрез МО_стац'!B:AA, 17, FALSE)</f>
        <v>#N/A</v>
      </c>
      <c r="AI279" s="127" t="e">
        <f>T279-S279-VLOOKUP(B279, 'Пред.отч_разрез МО_стац'!B:AA, 19, FALSE)</f>
        <v>#N/A</v>
      </c>
      <c r="AJ279" s="127" t="e">
        <f>V279-U279-VLOOKUP(B279, 'Пред.отч_разрез МО_стац'!B:AA, 21, FALSE)</f>
        <v>#N/A</v>
      </c>
      <c r="AK279" s="127" t="e">
        <f>X279-W279-VLOOKUP(B279, 'Пред.отч_разрез МО_стац'!B:AA, 23, FALSE)</f>
        <v>#N/A</v>
      </c>
    </row>
    <row r="280" spans="1:37" ht="15" customHeight="1" x14ac:dyDescent="0.25">
      <c r="A280" s="22">
        <v>274</v>
      </c>
      <c r="B280" s="31"/>
      <c r="C280" s="47"/>
      <c r="D280" s="47"/>
      <c r="E280" s="47"/>
      <c r="F280" s="47"/>
      <c r="G280" s="47"/>
      <c r="H280" s="47"/>
      <c r="I280" s="47"/>
      <c r="J280" s="47"/>
      <c r="K280" s="47"/>
      <c r="L280" s="47"/>
      <c r="M280" s="47"/>
      <c r="N280" s="47"/>
      <c r="O280" s="47"/>
      <c r="P280" s="47"/>
      <c r="Q280" s="47"/>
      <c r="R280" s="47"/>
      <c r="S280" s="47"/>
      <c r="T280" s="47"/>
      <c r="U280" s="47"/>
      <c r="V280" s="47"/>
      <c r="W280" s="47"/>
      <c r="X280" s="47"/>
      <c r="Z280" s="80">
        <f t="shared" si="5"/>
        <v>0</v>
      </c>
      <c r="AA280" s="127" t="e">
        <f>D280-C280-VLOOKUP(B280, 'Пред.отч_разрез МО_стац'!B:AA, 3, FALSE)</f>
        <v>#N/A</v>
      </c>
      <c r="AB280" s="127" t="e">
        <f>F280-E280-VLOOKUP(B280, 'Пред.отч_разрез МО_стац'!B:AA, 5, FALSE)</f>
        <v>#N/A</v>
      </c>
      <c r="AC280" s="127" t="e">
        <f>H280-G280-VLOOKUP(B280, 'Пред.отч_разрез МО_стац'!B:AA, 7, FALSE)</f>
        <v>#N/A</v>
      </c>
      <c r="AD280" s="127" t="e">
        <f>J280-I280-VLOOKUP(B280, 'Пред.отч_разрез МО_стац'!B:AA, 9, FALSE)</f>
        <v>#N/A</v>
      </c>
      <c r="AE280" s="127" t="e">
        <f>L280-K280-VLOOKUP(B280, 'Пред.отч_разрез МО_стац'!B:AA, 11, FALSE)</f>
        <v>#N/A</v>
      </c>
      <c r="AF280" s="127" t="e">
        <f>N280-M280-VLOOKUP(B280, 'Пред.отч_разрез МО_стац'!B:AA, 13, FALSE)</f>
        <v>#N/A</v>
      </c>
      <c r="AG280" s="127" t="e">
        <f>P280-O280-VLOOKUP(B280, 'Пред.отч_разрез МО_стац'!B:AA, 15, FALSE)</f>
        <v>#N/A</v>
      </c>
      <c r="AH280" s="127" t="e">
        <f>R280-Q280-VLOOKUP(B280, 'Пред.отч_разрез МО_стац'!B:AA, 17, FALSE)</f>
        <v>#N/A</v>
      </c>
      <c r="AI280" s="127" t="e">
        <f>T280-S280-VLOOKUP(B280, 'Пред.отч_разрез МО_стац'!B:AA, 19, FALSE)</f>
        <v>#N/A</v>
      </c>
      <c r="AJ280" s="127" t="e">
        <f>V280-U280-VLOOKUP(B280, 'Пред.отч_разрез МО_стац'!B:AA, 21, FALSE)</f>
        <v>#N/A</v>
      </c>
      <c r="AK280" s="127" t="e">
        <f>X280-W280-VLOOKUP(B280, 'Пред.отч_разрез МО_стац'!B:AA, 23, FALSE)</f>
        <v>#N/A</v>
      </c>
    </row>
    <row r="281" spans="1:37" ht="15" customHeight="1" x14ac:dyDescent="0.25">
      <c r="A281" s="22">
        <v>275</v>
      </c>
      <c r="B281" s="31"/>
      <c r="C281" s="47"/>
      <c r="D281" s="47"/>
      <c r="E281" s="47"/>
      <c r="F281" s="47"/>
      <c r="G281" s="47"/>
      <c r="H281" s="47"/>
      <c r="I281" s="47"/>
      <c r="J281" s="47"/>
      <c r="K281" s="47"/>
      <c r="L281" s="47"/>
      <c r="M281" s="47"/>
      <c r="N281" s="47"/>
      <c r="O281" s="47"/>
      <c r="P281" s="47"/>
      <c r="Q281" s="47"/>
      <c r="R281" s="47"/>
      <c r="S281" s="47"/>
      <c r="T281" s="47"/>
      <c r="U281" s="47"/>
      <c r="V281" s="47"/>
      <c r="W281" s="47"/>
      <c r="X281" s="47"/>
      <c r="Z281" s="80">
        <f t="shared" si="5"/>
        <v>0</v>
      </c>
      <c r="AA281" s="127" t="e">
        <f>D281-C281-VLOOKUP(B281, 'Пред.отч_разрез МО_стац'!B:AA, 3, FALSE)</f>
        <v>#N/A</v>
      </c>
      <c r="AB281" s="127" t="e">
        <f>F281-E281-VLOOKUP(B281, 'Пред.отч_разрез МО_стац'!B:AA, 5, FALSE)</f>
        <v>#N/A</v>
      </c>
      <c r="AC281" s="127" t="e">
        <f>H281-G281-VLOOKUP(B281, 'Пред.отч_разрез МО_стац'!B:AA, 7, FALSE)</f>
        <v>#N/A</v>
      </c>
      <c r="AD281" s="127" t="e">
        <f>J281-I281-VLOOKUP(B281, 'Пред.отч_разрез МО_стац'!B:AA, 9, FALSE)</f>
        <v>#N/A</v>
      </c>
      <c r="AE281" s="127" t="e">
        <f>L281-K281-VLOOKUP(B281, 'Пред.отч_разрез МО_стац'!B:AA, 11, FALSE)</f>
        <v>#N/A</v>
      </c>
      <c r="AF281" s="127" t="e">
        <f>N281-M281-VLOOKUP(B281, 'Пред.отч_разрез МО_стац'!B:AA, 13, FALSE)</f>
        <v>#N/A</v>
      </c>
      <c r="AG281" s="127" t="e">
        <f>P281-O281-VLOOKUP(B281, 'Пред.отч_разрез МО_стац'!B:AA, 15, FALSE)</f>
        <v>#N/A</v>
      </c>
      <c r="AH281" s="127" t="e">
        <f>R281-Q281-VLOOKUP(B281, 'Пред.отч_разрез МО_стац'!B:AA, 17, FALSE)</f>
        <v>#N/A</v>
      </c>
      <c r="AI281" s="127" t="e">
        <f>T281-S281-VLOOKUP(B281, 'Пред.отч_разрез МО_стац'!B:AA, 19, FALSE)</f>
        <v>#N/A</v>
      </c>
      <c r="AJ281" s="127" t="e">
        <f>V281-U281-VLOOKUP(B281, 'Пред.отч_разрез МО_стац'!B:AA, 21, FALSE)</f>
        <v>#N/A</v>
      </c>
      <c r="AK281" s="127" t="e">
        <f>X281-W281-VLOOKUP(B281, 'Пред.отч_разрез МО_стац'!B:AA, 23, FALSE)</f>
        <v>#N/A</v>
      </c>
    </row>
    <row r="282" spans="1:37" ht="15" customHeight="1" x14ac:dyDescent="0.25">
      <c r="A282" s="22">
        <v>276</v>
      </c>
      <c r="B282" s="31"/>
      <c r="C282" s="47"/>
      <c r="D282" s="47"/>
      <c r="E282" s="47"/>
      <c r="F282" s="47"/>
      <c r="G282" s="47"/>
      <c r="H282" s="47"/>
      <c r="I282" s="47"/>
      <c r="J282" s="47"/>
      <c r="K282" s="47"/>
      <c r="L282" s="47"/>
      <c r="M282" s="47"/>
      <c r="N282" s="47"/>
      <c r="O282" s="47"/>
      <c r="P282" s="47"/>
      <c r="Q282" s="47"/>
      <c r="R282" s="47"/>
      <c r="S282" s="47"/>
      <c r="T282" s="47"/>
      <c r="U282" s="47"/>
      <c r="V282" s="47"/>
      <c r="W282" s="47"/>
      <c r="X282" s="47"/>
      <c r="Z282" s="80">
        <f t="shared" si="5"/>
        <v>0</v>
      </c>
      <c r="AA282" s="127" t="e">
        <f>D282-C282-VLOOKUP(B282, 'Пред.отч_разрез МО_стац'!B:AA, 3, FALSE)</f>
        <v>#N/A</v>
      </c>
      <c r="AB282" s="127" t="e">
        <f>F282-E282-VLOOKUP(B282, 'Пред.отч_разрез МО_стац'!B:AA, 5, FALSE)</f>
        <v>#N/A</v>
      </c>
      <c r="AC282" s="127" t="e">
        <f>H282-G282-VLOOKUP(B282, 'Пред.отч_разрез МО_стац'!B:AA, 7, FALSE)</f>
        <v>#N/A</v>
      </c>
      <c r="AD282" s="127" t="e">
        <f>J282-I282-VLOOKUP(B282, 'Пред.отч_разрез МО_стац'!B:AA, 9, FALSE)</f>
        <v>#N/A</v>
      </c>
      <c r="AE282" s="127" t="e">
        <f>L282-K282-VLOOKUP(B282, 'Пред.отч_разрез МО_стац'!B:AA, 11, FALSE)</f>
        <v>#N/A</v>
      </c>
      <c r="AF282" s="127" t="e">
        <f>N282-M282-VLOOKUP(B282, 'Пред.отч_разрез МО_стац'!B:AA, 13, FALSE)</f>
        <v>#N/A</v>
      </c>
      <c r="AG282" s="127" t="e">
        <f>P282-O282-VLOOKUP(B282, 'Пред.отч_разрез МО_стац'!B:AA, 15, FALSE)</f>
        <v>#N/A</v>
      </c>
      <c r="AH282" s="127" t="e">
        <f>R282-Q282-VLOOKUP(B282, 'Пред.отч_разрез МО_стац'!B:AA, 17, FALSE)</f>
        <v>#N/A</v>
      </c>
      <c r="AI282" s="127" t="e">
        <f>T282-S282-VLOOKUP(B282, 'Пред.отч_разрез МО_стац'!B:AA, 19, FALSE)</f>
        <v>#N/A</v>
      </c>
      <c r="AJ282" s="127" t="e">
        <f>V282-U282-VLOOKUP(B282, 'Пред.отч_разрез МО_стац'!B:AA, 21, FALSE)</f>
        <v>#N/A</v>
      </c>
      <c r="AK282" s="127" t="e">
        <f>X282-W282-VLOOKUP(B282, 'Пред.отч_разрез МО_стац'!B:AA, 23, FALSE)</f>
        <v>#N/A</v>
      </c>
    </row>
    <row r="283" spans="1:37" ht="15" customHeight="1" x14ac:dyDescent="0.25">
      <c r="A283" s="22">
        <v>277</v>
      </c>
      <c r="B283" s="31"/>
      <c r="C283" s="47"/>
      <c r="D283" s="47"/>
      <c r="E283" s="47"/>
      <c r="F283" s="47"/>
      <c r="G283" s="47"/>
      <c r="H283" s="47"/>
      <c r="I283" s="47"/>
      <c r="J283" s="47"/>
      <c r="K283" s="47"/>
      <c r="L283" s="47"/>
      <c r="M283" s="47"/>
      <c r="N283" s="47"/>
      <c r="O283" s="47"/>
      <c r="P283" s="47"/>
      <c r="Q283" s="47"/>
      <c r="R283" s="47"/>
      <c r="S283" s="47"/>
      <c r="T283" s="47"/>
      <c r="U283" s="47"/>
      <c r="V283" s="47"/>
      <c r="W283" s="47"/>
      <c r="X283" s="47"/>
      <c r="Z283" s="80">
        <f t="shared" si="5"/>
        <v>0</v>
      </c>
      <c r="AA283" s="127" t="e">
        <f>D283-C283-VLOOKUP(B283, 'Пред.отч_разрез МО_стац'!B:AA, 3, FALSE)</f>
        <v>#N/A</v>
      </c>
      <c r="AB283" s="127" t="e">
        <f>F283-E283-VLOOKUP(B283, 'Пред.отч_разрез МО_стац'!B:AA, 5, FALSE)</f>
        <v>#N/A</v>
      </c>
      <c r="AC283" s="127" t="e">
        <f>H283-G283-VLOOKUP(B283, 'Пред.отч_разрез МО_стац'!B:AA, 7, FALSE)</f>
        <v>#N/A</v>
      </c>
      <c r="AD283" s="127" t="e">
        <f>J283-I283-VLOOKUP(B283, 'Пред.отч_разрез МО_стац'!B:AA, 9, FALSE)</f>
        <v>#N/A</v>
      </c>
      <c r="AE283" s="127" t="e">
        <f>L283-K283-VLOOKUP(B283, 'Пред.отч_разрез МО_стац'!B:AA, 11, FALSE)</f>
        <v>#N/A</v>
      </c>
      <c r="AF283" s="127" t="e">
        <f>N283-M283-VLOOKUP(B283, 'Пред.отч_разрез МО_стац'!B:AA, 13, FALSE)</f>
        <v>#N/A</v>
      </c>
      <c r="AG283" s="127" t="e">
        <f>P283-O283-VLOOKUP(B283, 'Пред.отч_разрез МО_стац'!B:AA, 15, FALSE)</f>
        <v>#N/A</v>
      </c>
      <c r="AH283" s="127" t="e">
        <f>R283-Q283-VLOOKUP(B283, 'Пред.отч_разрез МО_стац'!B:AA, 17, FALSE)</f>
        <v>#N/A</v>
      </c>
      <c r="AI283" s="127" t="e">
        <f>T283-S283-VLOOKUP(B283, 'Пред.отч_разрез МО_стац'!B:AA, 19, FALSE)</f>
        <v>#N/A</v>
      </c>
      <c r="AJ283" s="127" t="e">
        <f>V283-U283-VLOOKUP(B283, 'Пред.отч_разрез МО_стац'!B:AA, 21, FALSE)</f>
        <v>#N/A</v>
      </c>
      <c r="AK283" s="127" t="e">
        <f>X283-W283-VLOOKUP(B283, 'Пред.отч_разрез МО_стац'!B:AA, 23, FALSE)</f>
        <v>#N/A</v>
      </c>
    </row>
    <row r="284" spans="1:37" ht="15" customHeight="1" x14ac:dyDescent="0.25">
      <c r="A284" s="22">
        <v>278</v>
      </c>
      <c r="B284" s="31"/>
      <c r="C284" s="47"/>
      <c r="D284" s="47"/>
      <c r="E284" s="47"/>
      <c r="F284" s="47"/>
      <c r="G284" s="47"/>
      <c r="H284" s="47"/>
      <c r="I284" s="47"/>
      <c r="J284" s="47"/>
      <c r="K284" s="47"/>
      <c r="L284" s="47"/>
      <c r="M284" s="47"/>
      <c r="N284" s="47"/>
      <c r="O284" s="47"/>
      <c r="P284" s="47"/>
      <c r="Q284" s="47"/>
      <c r="R284" s="47"/>
      <c r="S284" s="47"/>
      <c r="T284" s="47"/>
      <c r="U284" s="47"/>
      <c r="V284" s="47"/>
      <c r="W284" s="47"/>
      <c r="X284" s="47"/>
      <c r="Z284" s="80">
        <f t="shared" si="5"/>
        <v>0</v>
      </c>
      <c r="AA284" s="127" t="e">
        <f>D284-C284-VLOOKUP(B284, 'Пред.отч_разрез МО_стац'!B:AA, 3, FALSE)</f>
        <v>#N/A</v>
      </c>
      <c r="AB284" s="127" t="e">
        <f>F284-E284-VLOOKUP(B284, 'Пред.отч_разрез МО_стац'!B:AA, 5, FALSE)</f>
        <v>#N/A</v>
      </c>
      <c r="AC284" s="127" t="e">
        <f>H284-G284-VLOOKUP(B284, 'Пред.отч_разрез МО_стац'!B:AA, 7, FALSE)</f>
        <v>#N/A</v>
      </c>
      <c r="AD284" s="127" t="e">
        <f>J284-I284-VLOOKUP(B284, 'Пред.отч_разрез МО_стац'!B:AA, 9, FALSE)</f>
        <v>#N/A</v>
      </c>
      <c r="AE284" s="127" t="e">
        <f>L284-K284-VLOOKUP(B284, 'Пред.отч_разрез МО_стац'!B:AA, 11, FALSE)</f>
        <v>#N/A</v>
      </c>
      <c r="AF284" s="127" t="e">
        <f>N284-M284-VLOOKUP(B284, 'Пред.отч_разрез МО_стац'!B:AA, 13, FALSE)</f>
        <v>#N/A</v>
      </c>
      <c r="AG284" s="127" t="e">
        <f>P284-O284-VLOOKUP(B284, 'Пред.отч_разрез МО_стац'!B:AA, 15, FALSE)</f>
        <v>#N/A</v>
      </c>
      <c r="AH284" s="127" t="e">
        <f>R284-Q284-VLOOKUP(B284, 'Пред.отч_разрез МО_стац'!B:AA, 17, FALSE)</f>
        <v>#N/A</v>
      </c>
      <c r="AI284" s="127" t="e">
        <f>T284-S284-VLOOKUP(B284, 'Пред.отч_разрез МО_стац'!B:AA, 19, FALSE)</f>
        <v>#N/A</v>
      </c>
      <c r="AJ284" s="127" t="e">
        <f>V284-U284-VLOOKUP(B284, 'Пред.отч_разрез МО_стац'!B:AA, 21, FALSE)</f>
        <v>#N/A</v>
      </c>
      <c r="AK284" s="127" t="e">
        <f>X284-W284-VLOOKUP(B284, 'Пред.отч_разрез МО_стац'!B:AA, 23, FALSE)</f>
        <v>#N/A</v>
      </c>
    </row>
    <row r="285" spans="1:37" ht="15" customHeight="1" x14ac:dyDescent="0.25">
      <c r="A285" s="22">
        <v>279</v>
      </c>
      <c r="B285" s="31"/>
      <c r="C285" s="47"/>
      <c r="D285" s="47"/>
      <c r="E285" s="47"/>
      <c r="F285" s="47"/>
      <c r="G285" s="47"/>
      <c r="H285" s="47"/>
      <c r="I285" s="47"/>
      <c r="J285" s="47"/>
      <c r="K285" s="47"/>
      <c r="L285" s="47"/>
      <c r="M285" s="47"/>
      <c r="N285" s="47"/>
      <c r="O285" s="47"/>
      <c r="P285" s="47"/>
      <c r="Q285" s="47"/>
      <c r="R285" s="47"/>
      <c r="S285" s="47"/>
      <c r="T285" s="47"/>
      <c r="U285" s="47"/>
      <c r="V285" s="47"/>
      <c r="W285" s="47"/>
      <c r="X285" s="47"/>
      <c r="Z285" s="80">
        <f t="shared" si="5"/>
        <v>0</v>
      </c>
      <c r="AA285" s="127" t="e">
        <f>D285-C285-VLOOKUP(B285, 'Пред.отч_разрез МО_стац'!B:AA, 3, FALSE)</f>
        <v>#N/A</v>
      </c>
      <c r="AB285" s="127" t="e">
        <f>F285-E285-VLOOKUP(B285, 'Пред.отч_разрез МО_стац'!B:AA, 5, FALSE)</f>
        <v>#N/A</v>
      </c>
      <c r="AC285" s="127" t="e">
        <f>H285-G285-VLOOKUP(B285, 'Пред.отч_разрез МО_стац'!B:AA, 7, FALSE)</f>
        <v>#N/A</v>
      </c>
      <c r="AD285" s="127" t="e">
        <f>J285-I285-VLOOKUP(B285, 'Пред.отч_разрез МО_стац'!B:AA, 9, FALSE)</f>
        <v>#N/A</v>
      </c>
      <c r="AE285" s="127" t="e">
        <f>L285-K285-VLOOKUP(B285, 'Пред.отч_разрез МО_стац'!B:AA, 11, FALSE)</f>
        <v>#N/A</v>
      </c>
      <c r="AF285" s="127" t="e">
        <f>N285-M285-VLOOKUP(B285, 'Пред.отч_разрез МО_стац'!B:AA, 13, FALSE)</f>
        <v>#N/A</v>
      </c>
      <c r="AG285" s="127" t="e">
        <f>P285-O285-VLOOKUP(B285, 'Пред.отч_разрез МО_стац'!B:AA, 15, FALSE)</f>
        <v>#N/A</v>
      </c>
      <c r="AH285" s="127" t="e">
        <f>R285-Q285-VLOOKUP(B285, 'Пред.отч_разрез МО_стац'!B:AA, 17, FALSE)</f>
        <v>#N/A</v>
      </c>
      <c r="AI285" s="127" t="e">
        <f>T285-S285-VLOOKUP(B285, 'Пред.отч_разрез МО_стац'!B:AA, 19, FALSE)</f>
        <v>#N/A</v>
      </c>
      <c r="AJ285" s="127" t="e">
        <f>V285-U285-VLOOKUP(B285, 'Пред.отч_разрез МО_стац'!B:AA, 21, FALSE)</f>
        <v>#N/A</v>
      </c>
      <c r="AK285" s="127" t="e">
        <f>X285-W285-VLOOKUP(B285, 'Пред.отч_разрез МО_стац'!B:AA, 23, FALSE)</f>
        <v>#N/A</v>
      </c>
    </row>
    <row r="286" spans="1:37" ht="15" customHeight="1" x14ac:dyDescent="0.25">
      <c r="A286" s="22">
        <v>280</v>
      </c>
      <c r="B286" s="31"/>
      <c r="C286" s="47"/>
      <c r="D286" s="47"/>
      <c r="E286" s="47"/>
      <c r="F286" s="47"/>
      <c r="G286" s="47"/>
      <c r="H286" s="47"/>
      <c r="I286" s="47"/>
      <c r="J286" s="47"/>
      <c r="K286" s="47"/>
      <c r="L286" s="47"/>
      <c r="M286" s="47"/>
      <c r="N286" s="47"/>
      <c r="O286" s="47"/>
      <c r="P286" s="47"/>
      <c r="Q286" s="47"/>
      <c r="R286" s="47"/>
      <c r="S286" s="47"/>
      <c r="T286" s="47"/>
      <c r="U286" s="47"/>
      <c r="V286" s="47"/>
      <c r="W286" s="47"/>
      <c r="X286" s="47"/>
      <c r="Z286" s="80">
        <f t="shared" si="5"/>
        <v>0</v>
      </c>
      <c r="AA286" s="127" t="e">
        <f>D286-C286-VLOOKUP(B286, 'Пред.отч_разрез МО_стац'!B:AA, 3, FALSE)</f>
        <v>#N/A</v>
      </c>
      <c r="AB286" s="127" t="e">
        <f>F286-E286-VLOOKUP(B286, 'Пред.отч_разрез МО_стац'!B:AA, 5, FALSE)</f>
        <v>#N/A</v>
      </c>
      <c r="AC286" s="127" t="e">
        <f>H286-G286-VLOOKUP(B286, 'Пред.отч_разрез МО_стац'!B:AA, 7, FALSE)</f>
        <v>#N/A</v>
      </c>
      <c r="AD286" s="127" t="e">
        <f>J286-I286-VLOOKUP(B286, 'Пред.отч_разрез МО_стац'!B:AA, 9, FALSE)</f>
        <v>#N/A</v>
      </c>
      <c r="AE286" s="127" t="e">
        <f>L286-K286-VLOOKUP(B286, 'Пред.отч_разрез МО_стац'!B:AA, 11, FALSE)</f>
        <v>#N/A</v>
      </c>
      <c r="AF286" s="127" t="e">
        <f>N286-M286-VLOOKUP(B286, 'Пред.отч_разрез МО_стац'!B:AA, 13, FALSE)</f>
        <v>#N/A</v>
      </c>
      <c r="AG286" s="127" t="e">
        <f>P286-O286-VLOOKUP(B286, 'Пред.отч_разрез МО_стац'!B:AA, 15, FALSE)</f>
        <v>#N/A</v>
      </c>
      <c r="AH286" s="127" t="e">
        <f>R286-Q286-VLOOKUP(B286, 'Пред.отч_разрез МО_стац'!B:AA, 17, FALSE)</f>
        <v>#N/A</v>
      </c>
      <c r="AI286" s="127" t="e">
        <f>T286-S286-VLOOKUP(B286, 'Пред.отч_разрез МО_стац'!B:AA, 19, FALSE)</f>
        <v>#N/A</v>
      </c>
      <c r="AJ286" s="127" t="e">
        <f>V286-U286-VLOOKUP(B286, 'Пред.отч_разрез МО_стац'!B:AA, 21, FALSE)</f>
        <v>#N/A</v>
      </c>
      <c r="AK286" s="127" t="e">
        <f>X286-W286-VLOOKUP(B286, 'Пред.отч_разрез МО_стац'!B:AA, 23, FALSE)</f>
        <v>#N/A</v>
      </c>
    </row>
    <row r="287" spans="1:37" ht="15" customHeight="1" x14ac:dyDescent="0.25">
      <c r="A287" s="22">
        <v>281</v>
      </c>
      <c r="B287" s="31"/>
      <c r="C287" s="47"/>
      <c r="D287" s="47"/>
      <c r="E287" s="47"/>
      <c r="F287" s="47"/>
      <c r="G287" s="47"/>
      <c r="H287" s="47"/>
      <c r="I287" s="47"/>
      <c r="J287" s="47"/>
      <c r="K287" s="47"/>
      <c r="L287" s="47"/>
      <c r="M287" s="47"/>
      <c r="N287" s="47"/>
      <c r="O287" s="47"/>
      <c r="P287" s="47"/>
      <c r="Q287" s="47"/>
      <c r="R287" s="47"/>
      <c r="S287" s="47"/>
      <c r="T287" s="47"/>
      <c r="U287" s="47"/>
      <c r="V287" s="47"/>
      <c r="W287" s="47"/>
      <c r="X287" s="47"/>
      <c r="Z287" s="80">
        <f t="shared" si="5"/>
        <v>0</v>
      </c>
      <c r="AA287" s="127" t="e">
        <f>D287-C287-VLOOKUP(B287, 'Пред.отч_разрез МО_стац'!B:AA, 3, FALSE)</f>
        <v>#N/A</v>
      </c>
      <c r="AB287" s="127" t="e">
        <f>F287-E287-VLOOKUP(B287, 'Пред.отч_разрез МО_стац'!B:AA, 5, FALSE)</f>
        <v>#N/A</v>
      </c>
      <c r="AC287" s="127" t="e">
        <f>H287-G287-VLOOKUP(B287, 'Пред.отч_разрез МО_стац'!B:AA, 7, FALSE)</f>
        <v>#N/A</v>
      </c>
      <c r="AD287" s="127" t="e">
        <f>J287-I287-VLOOKUP(B287, 'Пред.отч_разрез МО_стац'!B:AA, 9, FALSE)</f>
        <v>#N/A</v>
      </c>
      <c r="AE287" s="127" t="e">
        <f>L287-K287-VLOOKUP(B287, 'Пред.отч_разрез МО_стац'!B:AA, 11, FALSE)</f>
        <v>#N/A</v>
      </c>
      <c r="AF287" s="127" t="e">
        <f>N287-M287-VLOOKUP(B287, 'Пред.отч_разрез МО_стац'!B:AA, 13, FALSE)</f>
        <v>#N/A</v>
      </c>
      <c r="AG287" s="127" t="e">
        <f>P287-O287-VLOOKUP(B287, 'Пред.отч_разрез МО_стац'!B:AA, 15, FALSE)</f>
        <v>#N/A</v>
      </c>
      <c r="AH287" s="127" t="e">
        <f>R287-Q287-VLOOKUP(B287, 'Пред.отч_разрез МО_стац'!B:AA, 17, FALSE)</f>
        <v>#N/A</v>
      </c>
      <c r="AI287" s="127" t="e">
        <f>T287-S287-VLOOKUP(B287, 'Пред.отч_разрез МО_стац'!B:AA, 19, FALSE)</f>
        <v>#N/A</v>
      </c>
      <c r="AJ287" s="127" t="e">
        <f>V287-U287-VLOOKUP(B287, 'Пред.отч_разрез МО_стац'!B:AA, 21, FALSE)</f>
        <v>#N/A</v>
      </c>
      <c r="AK287" s="127" t="e">
        <f>X287-W287-VLOOKUP(B287, 'Пред.отч_разрез МО_стац'!B:AA, 23, FALSE)</f>
        <v>#N/A</v>
      </c>
    </row>
    <row r="288" spans="1:37" ht="15" customHeight="1" x14ac:dyDescent="0.25">
      <c r="A288" s="22">
        <v>282</v>
      </c>
      <c r="B288" s="31"/>
      <c r="C288" s="47"/>
      <c r="D288" s="47"/>
      <c r="E288" s="47"/>
      <c r="F288" s="47"/>
      <c r="G288" s="47"/>
      <c r="H288" s="47"/>
      <c r="I288" s="47"/>
      <c r="J288" s="47"/>
      <c r="K288" s="47"/>
      <c r="L288" s="47"/>
      <c r="M288" s="47"/>
      <c r="N288" s="47"/>
      <c r="O288" s="47"/>
      <c r="P288" s="47"/>
      <c r="Q288" s="47"/>
      <c r="R288" s="47"/>
      <c r="S288" s="47"/>
      <c r="T288" s="47"/>
      <c r="U288" s="47"/>
      <c r="V288" s="47"/>
      <c r="W288" s="47"/>
      <c r="X288" s="47"/>
      <c r="Z288" s="80">
        <f t="shared" si="5"/>
        <v>0</v>
      </c>
      <c r="AA288" s="127" t="e">
        <f>D288-C288-VLOOKUP(B288, 'Пред.отч_разрез МО_стац'!B:AA, 3, FALSE)</f>
        <v>#N/A</v>
      </c>
      <c r="AB288" s="127" t="e">
        <f>F288-E288-VLOOKUP(B288, 'Пред.отч_разрез МО_стац'!B:AA, 5, FALSE)</f>
        <v>#N/A</v>
      </c>
      <c r="AC288" s="127" t="e">
        <f>H288-G288-VLOOKUP(B288, 'Пред.отч_разрез МО_стац'!B:AA, 7, FALSE)</f>
        <v>#N/A</v>
      </c>
      <c r="AD288" s="127" t="e">
        <f>J288-I288-VLOOKUP(B288, 'Пред.отч_разрез МО_стац'!B:AA, 9, FALSE)</f>
        <v>#N/A</v>
      </c>
      <c r="AE288" s="127" t="e">
        <f>L288-K288-VLOOKUP(B288, 'Пред.отч_разрез МО_стац'!B:AA, 11, FALSE)</f>
        <v>#N/A</v>
      </c>
      <c r="AF288" s="127" t="e">
        <f>N288-M288-VLOOKUP(B288, 'Пред.отч_разрез МО_стац'!B:AA, 13, FALSE)</f>
        <v>#N/A</v>
      </c>
      <c r="AG288" s="127" t="e">
        <f>P288-O288-VLOOKUP(B288, 'Пред.отч_разрез МО_стац'!B:AA, 15, FALSE)</f>
        <v>#N/A</v>
      </c>
      <c r="AH288" s="127" t="e">
        <f>R288-Q288-VLOOKUP(B288, 'Пред.отч_разрез МО_стац'!B:AA, 17, FALSE)</f>
        <v>#N/A</v>
      </c>
      <c r="AI288" s="127" t="e">
        <f>T288-S288-VLOOKUP(B288, 'Пред.отч_разрез МО_стац'!B:AA, 19, FALSE)</f>
        <v>#N/A</v>
      </c>
      <c r="AJ288" s="127" t="e">
        <f>V288-U288-VLOOKUP(B288, 'Пред.отч_разрез МО_стац'!B:AA, 21, FALSE)</f>
        <v>#N/A</v>
      </c>
      <c r="AK288" s="127" t="e">
        <f>X288-W288-VLOOKUP(B288, 'Пред.отч_разрез МО_стац'!B:AA, 23, FALSE)</f>
        <v>#N/A</v>
      </c>
    </row>
    <row r="289" spans="1:37" ht="15" customHeight="1" x14ac:dyDescent="0.25">
      <c r="A289" s="22">
        <v>283</v>
      </c>
      <c r="B289" s="31"/>
      <c r="C289" s="47"/>
      <c r="D289" s="47"/>
      <c r="E289" s="47"/>
      <c r="F289" s="47"/>
      <c r="G289" s="47"/>
      <c r="H289" s="47"/>
      <c r="I289" s="47"/>
      <c r="J289" s="47"/>
      <c r="K289" s="47"/>
      <c r="L289" s="47"/>
      <c r="M289" s="47"/>
      <c r="N289" s="47"/>
      <c r="O289" s="47"/>
      <c r="P289" s="47"/>
      <c r="Q289" s="47"/>
      <c r="R289" s="47"/>
      <c r="S289" s="47"/>
      <c r="T289" s="47"/>
      <c r="U289" s="47"/>
      <c r="V289" s="47"/>
      <c r="W289" s="47"/>
      <c r="X289" s="47"/>
      <c r="Z289" s="80">
        <f t="shared" si="5"/>
        <v>0</v>
      </c>
      <c r="AA289" s="127" t="e">
        <f>D289-C289-VLOOKUP(B289, 'Пред.отч_разрез МО_стац'!B:AA, 3, FALSE)</f>
        <v>#N/A</v>
      </c>
      <c r="AB289" s="127" t="e">
        <f>F289-E289-VLOOKUP(B289, 'Пред.отч_разрез МО_стац'!B:AA, 5, FALSE)</f>
        <v>#N/A</v>
      </c>
      <c r="AC289" s="127" t="e">
        <f>H289-G289-VLOOKUP(B289, 'Пред.отч_разрез МО_стац'!B:AA, 7, FALSE)</f>
        <v>#N/A</v>
      </c>
      <c r="AD289" s="127" t="e">
        <f>J289-I289-VLOOKUP(B289, 'Пред.отч_разрез МО_стац'!B:AA, 9, FALSE)</f>
        <v>#N/A</v>
      </c>
      <c r="AE289" s="127" t="e">
        <f>L289-K289-VLOOKUP(B289, 'Пред.отч_разрез МО_стац'!B:AA, 11, FALSE)</f>
        <v>#N/A</v>
      </c>
      <c r="AF289" s="127" t="e">
        <f>N289-M289-VLOOKUP(B289, 'Пред.отч_разрез МО_стац'!B:AA, 13, FALSE)</f>
        <v>#N/A</v>
      </c>
      <c r="AG289" s="127" t="e">
        <f>P289-O289-VLOOKUP(B289, 'Пред.отч_разрез МО_стац'!B:AA, 15, FALSE)</f>
        <v>#N/A</v>
      </c>
      <c r="AH289" s="127" t="e">
        <f>R289-Q289-VLOOKUP(B289, 'Пред.отч_разрез МО_стац'!B:AA, 17, FALSE)</f>
        <v>#N/A</v>
      </c>
      <c r="AI289" s="127" t="e">
        <f>T289-S289-VLOOKUP(B289, 'Пред.отч_разрез МО_стац'!B:AA, 19, FALSE)</f>
        <v>#N/A</v>
      </c>
      <c r="AJ289" s="127" t="e">
        <f>V289-U289-VLOOKUP(B289, 'Пред.отч_разрез МО_стац'!B:AA, 21, FALSE)</f>
        <v>#N/A</v>
      </c>
      <c r="AK289" s="127" t="e">
        <f>X289-W289-VLOOKUP(B289, 'Пред.отч_разрез МО_стац'!B:AA, 23, FALSE)</f>
        <v>#N/A</v>
      </c>
    </row>
    <row r="290" spans="1:37" ht="15" customHeight="1" x14ac:dyDescent="0.25">
      <c r="A290" s="22">
        <v>284</v>
      </c>
      <c r="B290" s="31"/>
      <c r="C290" s="47"/>
      <c r="D290" s="47"/>
      <c r="E290" s="47"/>
      <c r="F290" s="47"/>
      <c r="G290" s="47"/>
      <c r="H290" s="47"/>
      <c r="I290" s="47"/>
      <c r="J290" s="47"/>
      <c r="K290" s="47"/>
      <c r="L290" s="47"/>
      <c r="M290" s="47"/>
      <c r="N290" s="47"/>
      <c r="O290" s="47"/>
      <c r="P290" s="47"/>
      <c r="Q290" s="47"/>
      <c r="R290" s="47"/>
      <c r="S290" s="47"/>
      <c r="T290" s="47"/>
      <c r="U290" s="47"/>
      <c r="V290" s="47"/>
      <c r="W290" s="47"/>
      <c r="X290" s="47"/>
      <c r="Z290" s="80">
        <f t="shared" si="5"/>
        <v>0</v>
      </c>
      <c r="AA290" s="127" t="e">
        <f>D290-C290-VLOOKUP(B290, 'Пред.отч_разрез МО_стац'!B:AA, 3, FALSE)</f>
        <v>#N/A</v>
      </c>
      <c r="AB290" s="127" t="e">
        <f>F290-E290-VLOOKUP(B290, 'Пред.отч_разрез МО_стац'!B:AA, 5, FALSE)</f>
        <v>#N/A</v>
      </c>
      <c r="AC290" s="127" t="e">
        <f>H290-G290-VLOOKUP(B290, 'Пред.отч_разрез МО_стац'!B:AA, 7, FALSE)</f>
        <v>#N/A</v>
      </c>
      <c r="AD290" s="127" t="e">
        <f>J290-I290-VLOOKUP(B290, 'Пред.отч_разрез МО_стац'!B:AA, 9, FALSE)</f>
        <v>#N/A</v>
      </c>
      <c r="AE290" s="127" t="e">
        <f>L290-K290-VLOOKUP(B290, 'Пред.отч_разрез МО_стац'!B:AA, 11, FALSE)</f>
        <v>#N/A</v>
      </c>
      <c r="AF290" s="127" t="e">
        <f>N290-M290-VLOOKUP(B290, 'Пред.отч_разрез МО_стац'!B:AA, 13, FALSE)</f>
        <v>#N/A</v>
      </c>
      <c r="AG290" s="127" t="e">
        <f>P290-O290-VLOOKUP(B290, 'Пред.отч_разрез МО_стац'!B:AA, 15, FALSE)</f>
        <v>#N/A</v>
      </c>
      <c r="AH290" s="127" t="e">
        <f>R290-Q290-VLOOKUP(B290, 'Пред.отч_разрез МО_стац'!B:AA, 17, FALSE)</f>
        <v>#N/A</v>
      </c>
      <c r="AI290" s="127" t="e">
        <f>T290-S290-VLOOKUP(B290, 'Пред.отч_разрез МО_стац'!B:AA, 19, FALSE)</f>
        <v>#N/A</v>
      </c>
      <c r="AJ290" s="127" t="e">
        <f>V290-U290-VLOOKUP(B290, 'Пред.отч_разрез МО_стац'!B:AA, 21, FALSE)</f>
        <v>#N/A</v>
      </c>
      <c r="AK290" s="127" t="e">
        <f>X290-W290-VLOOKUP(B290, 'Пред.отч_разрез МО_стац'!B:AA, 23, FALSE)</f>
        <v>#N/A</v>
      </c>
    </row>
    <row r="291" spans="1:37" ht="15" customHeight="1" x14ac:dyDescent="0.25">
      <c r="A291" s="22">
        <v>285</v>
      </c>
      <c r="B291" s="31"/>
      <c r="C291" s="47"/>
      <c r="D291" s="47"/>
      <c r="E291" s="47"/>
      <c r="F291" s="47"/>
      <c r="G291" s="47"/>
      <c r="H291" s="47"/>
      <c r="I291" s="47"/>
      <c r="J291" s="47"/>
      <c r="K291" s="47"/>
      <c r="L291" s="47"/>
      <c r="M291" s="47"/>
      <c r="N291" s="47"/>
      <c r="O291" s="47"/>
      <c r="P291" s="47"/>
      <c r="Q291" s="47"/>
      <c r="R291" s="47"/>
      <c r="S291" s="47"/>
      <c r="T291" s="47"/>
      <c r="U291" s="47"/>
      <c r="V291" s="47"/>
      <c r="W291" s="47"/>
      <c r="X291" s="47"/>
      <c r="Z291" s="80">
        <f t="shared" si="5"/>
        <v>0</v>
      </c>
      <c r="AA291" s="127" t="e">
        <f>D291-C291-VLOOKUP(B291, 'Пред.отч_разрез МО_стац'!B:AA, 3, FALSE)</f>
        <v>#N/A</v>
      </c>
      <c r="AB291" s="127" t="e">
        <f>F291-E291-VLOOKUP(B291, 'Пред.отч_разрез МО_стац'!B:AA, 5, FALSE)</f>
        <v>#N/A</v>
      </c>
      <c r="AC291" s="127" t="e">
        <f>H291-G291-VLOOKUP(B291, 'Пред.отч_разрез МО_стац'!B:AA, 7, FALSE)</f>
        <v>#N/A</v>
      </c>
      <c r="AD291" s="127" t="e">
        <f>J291-I291-VLOOKUP(B291, 'Пред.отч_разрез МО_стац'!B:AA, 9, FALSE)</f>
        <v>#N/A</v>
      </c>
      <c r="AE291" s="127" t="e">
        <f>L291-K291-VLOOKUP(B291, 'Пред.отч_разрез МО_стац'!B:AA, 11, FALSE)</f>
        <v>#N/A</v>
      </c>
      <c r="AF291" s="127" t="e">
        <f>N291-M291-VLOOKUP(B291, 'Пред.отч_разрез МО_стац'!B:AA, 13, FALSE)</f>
        <v>#N/A</v>
      </c>
      <c r="AG291" s="127" t="e">
        <f>P291-O291-VLOOKUP(B291, 'Пред.отч_разрез МО_стац'!B:AA, 15, FALSE)</f>
        <v>#N/A</v>
      </c>
      <c r="AH291" s="127" t="e">
        <f>R291-Q291-VLOOKUP(B291, 'Пред.отч_разрез МО_стац'!B:AA, 17, FALSE)</f>
        <v>#N/A</v>
      </c>
      <c r="AI291" s="127" t="e">
        <f>T291-S291-VLOOKUP(B291, 'Пред.отч_разрез МО_стац'!B:AA, 19, FALSE)</f>
        <v>#N/A</v>
      </c>
      <c r="AJ291" s="127" t="e">
        <f>V291-U291-VLOOKUP(B291, 'Пред.отч_разрез МО_стац'!B:AA, 21, FALSE)</f>
        <v>#N/A</v>
      </c>
      <c r="AK291" s="127" t="e">
        <f>X291-W291-VLOOKUP(B291, 'Пред.отч_разрез МО_стац'!B:AA, 23, FALSE)</f>
        <v>#N/A</v>
      </c>
    </row>
    <row r="292" spans="1:37" ht="15" customHeight="1" x14ac:dyDescent="0.25">
      <c r="A292" s="22">
        <v>286</v>
      </c>
      <c r="B292" s="31"/>
      <c r="C292" s="47"/>
      <c r="D292" s="47"/>
      <c r="E292" s="47"/>
      <c r="F292" s="47"/>
      <c r="G292" s="47"/>
      <c r="H292" s="47"/>
      <c r="I292" s="47"/>
      <c r="J292" s="47"/>
      <c r="K292" s="47"/>
      <c r="L292" s="47"/>
      <c r="M292" s="47"/>
      <c r="N292" s="47"/>
      <c r="O292" s="47"/>
      <c r="P292" s="47"/>
      <c r="Q292" s="47"/>
      <c r="R292" s="47"/>
      <c r="S292" s="47"/>
      <c r="T292" s="47"/>
      <c r="U292" s="47"/>
      <c r="V292" s="47"/>
      <c r="W292" s="47"/>
      <c r="X292" s="47"/>
      <c r="Z292" s="80">
        <f t="shared" si="5"/>
        <v>0</v>
      </c>
      <c r="AA292" s="127" t="e">
        <f>D292-C292-VLOOKUP(B292, 'Пред.отч_разрез МО_стац'!B:AA, 3, FALSE)</f>
        <v>#N/A</v>
      </c>
      <c r="AB292" s="127" t="e">
        <f>F292-E292-VLOOKUP(B292, 'Пред.отч_разрез МО_стац'!B:AA, 5, FALSE)</f>
        <v>#N/A</v>
      </c>
      <c r="AC292" s="127" t="e">
        <f>H292-G292-VLOOKUP(B292, 'Пред.отч_разрез МО_стац'!B:AA, 7, FALSE)</f>
        <v>#N/A</v>
      </c>
      <c r="AD292" s="127" t="e">
        <f>J292-I292-VLOOKUP(B292, 'Пред.отч_разрез МО_стац'!B:AA, 9, FALSE)</f>
        <v>#N/A</v>
      </c>
      <c r="AE292" s="127" t="e">
        <f>L292-K292-VLOOKUP(B292, 'Пред.отч_разрез МО_стац'!B:AA, 11, FALSE)</f>
        <v>#N/A</v>
      </c>
      <c r="AF292" s="127" t="e">
        <f>N292-M292-VLOOKUP(B292, 'Пред.отч_разрез МО_стац'!B:AA, 13, FALSE)</f>
        <v>#N/A</v>
      </c>
      <c r="AG292" s="127" t="e">
        <f>P292-O292-VLOOKUP(B292, 'Пред.отч_разрез МО_стац'!B:AA, 15, FALSE)</f>
        <v>#N/A</v>
      </c>
      <c r="AH292" s="127" t="e">
        <f>R292-Q292-VLOOKUP(B292, 'Пред.отч_разрез МО_стац'!B:AA, 17, FALSE)</f>
        <v>#N/A</v>
      </c>
      <c r="AI292" s="127" t="e">
        <f>T292-S292-VLOOKUP(B292, 'Пред.отч_разрез МО_стац'!B:AA, 19, FALSE)</f>
        <v>#N/A</v>
      </c>
      <c r="AJ292" s="127" t="e">
        <f>V292-U292-VLOOKUP(B292, 'Пред.отч_разрез МО_стац'!B:AA, 21, FALSE)</f>
        <v>#N/A</v>
      </c>
      <c r="AK292" s="127" t="e">
        <f>X292-W292-VLOOKUP(B292, 'Пред.отч_разрез МО_стац'!B:AA, 23, FALSE)</f>
        <v>#N/A</v>
      </c>
    </row>
    <row r="293" spans="1:37" ht="15" customHeight="1" x14ac:dyDescent="0.25">
      <c r="A293" s="22">
        <v>287</v>
      </c>
      <c r="B293" s="31"/>
      <c r="C293" s="47"/>
      <c r="D293" s="47"/>
      <c r="E293" s="47"/>
      <c r="F293" s="47"/>
      <c r="G293" s="47"/>
      <c r="H293" s="47"/>
      <c r="I293" s="47"/>
      <c r="J293" s="47"/>
      <c r="K293" s="47"/>
      <c r="L293" s="47"/>
      <c r="M293" s="47"/>
      <c r="N293" s="47"/>
      <c r="O293" s="47"/>
      <c r="P293" s="47"/>
      <c r="Q293" s="47"/>
      <c r="R293" s="47"/>
      <c r="S293" s="47"/>
      <c r="T293" s="47"/>
      <c r="U293" s="47"/>
      <c r="V293" s="47"/>
      <c r="W293" s="47"/>
      <c r="X293" s="47"/>
      <c r="Z293" s="80">
        <f t="shared" si="5"/>
        <v>0</v>
      </c>
      <c r="AA293" s="127" t="e">
        <f>D293-C293-VLOOKUP(B293, 'Пред.отч_разрез МО_стац'!B:AA, 3, FALSE)</f>
        <v>#N/A</v>
      </c>
      <c r="AB293" s="127" t="e">
        <f>F293-E293-VLOOKUP(B293, 'Пред.отч_разрез МО_стац'!B:AA, 5, FALSE)</f>
        <v>#N/A</v>
      </c>
      <c r="AC293" s="127" t="e">
        <f>H293-G293-VLOOKUP(B293, 'Пред.отч_разрез МО_стац'!B:AA, 7, FALSE)</f>
        <v>#N/A</v>
      </c>
      <c r="AD293" s="127" t="e">
        <f>J293-I293-VLOOKUP(B293, 'Пред.отч_разрез МО_стац'!B:AA, 9, FALSE)</f>
        <v>#N/A</v>
      </c>
      <c r="AE293" s="127" t="e">
        <f>L293-K293-VLOOKUP(B293, 'Пред.отч_разрез МО_стац'!B:AA, 11, FALSE)</f>
        <v>#N/A</v>
      </c>
      <c r="AF293" s="127" t="e">
        <f>N293-M293-VLOOKUP(B293, 'Пред.отч_разрез МО_стац'!B:AA, 13, FALSE)</f>
        <v>#N/A</v>
      </c>
      <c r="AG293" s="127" t="e">
        <f>P293-O293-VLOOKUP(B293, 'Пред.отч_разрез МО_стац'!B:AA, 15, FALSE)</f>
        <v>#N/A</v>
      </c>
      <c r="AH293" s="127" t="e">
        <f>R293-Q293-VLOOKUP(B293, 'Пред.отч_разрез МО_стац'!B:AA, 17, FALSE)</f>
        <v>#N/A</v>
      </c>
      <c r="AI293" s="127" t="e">
        <f>T293-S293-VLOOKUP(B293, 'Пред.отч_разрез МО_стац'!B:AA, 19, FALSE)</f>
        <v>#N/A</v>
      </c>
      <c r="AJ293" s="127" t="e">
        <f>V293-U293-VLOOKUP(B293, 'Пред.отч_разрез МО_стац'!B:AA, 21, FALSE)</f>
        <v>#N/A</v>
      </c>
      <c r="AK293" s="127" t="e">
        <f>X293-W293-VLOOKUP(B293, 'Пред.отч_разрез МО_стац'!B:AA, 23, FALSE)</f>
        <v>#N/A</v>
      </c>
    </row>
    <row r="294" spans="1:37" ht="15" customHeight="1" x14ac:dyDescent="0.25">
      <c r="A294" s="22">
        <v>288</v>
      </c>
      <c r="B294" s="31"/>
      <c r="C294" s="47"/>
      <c r="D294" s="47"/>
      <c r="E294" s="47"/>
      <c r="F294" s="47"/>
      <c r="G294" s="47"/>
      <c r="H294" s="47"/>
      <c r="I294" s="47"/>
      <c r="J294" s="47"/>
      <c r="K294" s="47"/>
      <c r="L294" s="47"/>
      <c r="M294" s="47"/>
      <c r="N294" s="47"/>
      <c r="O294" s="47"/>
      <c r="P294" s="47"/>
      <c r="Q294" s="47"/>
      <c r="R294" s="47"/>
      <c r="S294" s="47"/>
      <c r="T294" s="47"/>
      <c r="U294" s="47"/>
      <c r="V294" s="47"/>
      <c r="W294" s="47"/>
      <c r="X294" s="47"/>
      <c r="Z294" s="80">
        <f t="shared" si="5"/>
        <v>0</v>
      </c>
      <c r="AA294" s="127" t="e">
        <f>D294-C294-VLOOKUP(B294, 'Пред.отч_разрез МО_стац'!B:AA, 3, FALSE)</f>
        <v>#N/A</v>
      </c>
      <c r="AB294" s="127" t="e">
        <f>F294-E294-VLOOKUP(B294, 'Пред.отч_разрез МО_стац'!B:AA, 5, FALSE)</f>
        <v>#N/A</v>
      </c>
      <c r="AC294" s="127" t="e">
        <f>H294-G294-VLOOKUP(B294, 'Пред.отч_разрез МО_стац'!B:AA, 7, FALSE)</f>
        <v>#N/A</v>
      </c>
      <c r="AD294" s="127" t="e">
        <f>J294-I294-VLOOKUP(B294, 'Пред.отч_разрез МО_стац'!B:AA, 9, FALSE)</f>
        <v>#N/A</v>
      </c>
      <c r="AE294" s="127" t="e">
        <f>L294-K294-VLOOKUP(B294, 'Пред.отч_разрез МО_стац'!B:AA, 11, FALSE)</f>
        <v>#N/A</v>
      </c>
      <c r="AF294" s="127" t="e">
        <f>N294-M294-VLOOKUP(B294, 'Пред.отч_разрез МО_стац'!B:AA, 13, FALSE)</f>
        <v>#N/A</v>
      </c>
      <c r="AG294" s="127" t="e">
        <f>P294-O294-VLOOKUP(B294, 'Пред.отч_разрез МО_стац'!B:AA, 15, FALSE)</f>
        <v>#N/A</v>
      </c>
      <c r="AH294" s="127" t="e">
        <f>R294-Q294-VLOOKUP(B294, 'Пред.отч_разрез МО_стац'!B:AA, 17, FALSE)</f>
        <v>#N/A</v>
      </c>
      <c r="AI294" s="127" t="e">
        <f>T294-S294-VLOOKUP(B294, 'Пред.отч_разрез МО_стац'!B:AA, 19, FALSE)</f>
        <v>#N/A</v>
      </c>
      <c r="AJ294" s="127" t="e">
        <f>V294-U294-VLOOKUP(B294, 'Пред.отч_разрез МО_стац'!B:AA, 21, FALSE)</f>
        <v>#N/A</v>
      </c>
      <c r="AK294" s="127" t="e">
        <f>X294-W294-VLOOKUP(B294, 'Пред.отч_разрез МО_стац'!B:AA, 23, FALSE)</f>
        <v>#N/A</v>
      </c>
    </row>
    <row r="295" spans="1:37" ht="15" customHeight="1" x14ac:dyDescent="0.25">
      <c r="A295" s="22">
        <v>289</v>
      </c>
      <c r="B295" s="31"/>
      <c r="C295" s="47"/>
      <c r="D295" s="47"/>
      <c r="E295" s="47"/>
      <c r="F295" s="47"/>
      <c r="G295" s="47"/>
      <c r="H295" s="47"/>
      <c r="I295" s="47"/>
      <c r="J295" s="47"/>
      <c r="K295" s="47"/>
      <c r="L295" s="47"/>
      <c r="M295" s="47"/>
      <c r="N295" s="47"/>
      <c r="O295" s="47"/>
      <c r="P295" s="47"/>
      <c r="Q295" s="47"/>
      <c r="R295" s="47"/>
      <c r="S295" s="47"/>
      <c r="T295" s="47"/>
      <c r="U295" s="47"/>
      <c r="V295" s="47"/>
      <c r="W295" s="47"/>
      <c r="X295" s="47"/>
      <c r="Z295" s="80">
        <f t="shared" si="5"/>
        <v>0</v>
      </c>
      <c r="AA295" s="127" t="e">
        <f>D295-C295-VLOOKUP(B295, 'Пред.отч_разрез МО_стац'!B:AA, 3, FALSE)</f>
        <v>#N/A</v>
      </c>
      <c r="AB295" s="127" t="e">
        <f>F295-E295-VLOOKUP(B295, 'Пред.отч_разрез МО_стац'!B:AA, 5, FALSE)</f>
        <v>#N/A</v>
      </c>
      <c r="AC295" s="127" t="e">
        <f>H295-G295-VLOOKUP(B295, 'Пред.отч_разрез МО_стац'!B:AA, 7, FALSE)</f>
        <v>#N/A</v>
      </c>
      <c r="AD295" s="127" t="e">
        <f>J295-I295-VLOOKUP(B295, 'Пред.отч_разрез МО_стац'!B:AA, 9, FALSE)</f>
        <v>#N/A</v>
      </c>
      <c r="AE295" s="127" t="e">
        <f>L295-K295-VLOOKUP(B295, 'Пред.отч_разрез МО_стац'!B:AA, 11, FALSE)</f>
        <v>#N/A</v>
      </c>
      <c r="AF295" s="127" t="e">
        <f>N295-M295-VLOOKUP(B295, 'Пред.отч_разрез МО_стац'!B:AA, 13, FALSE)</f>
        <v>#N/A</v>
      </c>
      <c r="AG295" s="127" t="e">
        <f>P295-O295-VLOOKUP(B295, 'Пред.отч_разрез МО_стац'!B:AA, 15, FALSE)</f>
        <v>#N/A</v>
      </c>
      <c r="AH295" s="127" t="e">
        <f>R295-Q295-VLOOKUP(B295, 'Пред.отч_разрез МО_стац'!B:AA, 17, FALSE)</f>
        <v>#N/A</v>
      </c>
      <c r="AI295" s="127" t="e">
        <f>T295-S295-VLOOKUP(B295, 'Пред.отч_разрез МО_стац'!B:AA, 19, FALSE)</f>
        <v>#N/A</v>
      </c>
      <c r="AJ295" s="127" t="e">
        <f>V295-U295-VLOOKUP(B295, 'Пред.отч_разрез МО_стац'!B:AA, 21, FALSE)</f>
        <v>#N/A</v>
      </c>
      <c r="AK295" s="127" t="e">
        <f>X295-W295-VLOOKUP(B295, 'Пред.отч_разрез МО_стац'!B:AA, 23, FALSE)</f>
        <v>#N/A</v>
      </c>
    </row>
    <row r="296" spans="1:37" ht="15" customHeight="1" x14ac:dyDescent="0.25">
      <c r="A296" s="22">
        <v>290</v>
      </c>
      <c r="B296" s="31"/>
      <c r="C296" s="47"/>
      <c r="D296" s="47"/>
      <c r="E296" s="47"/>
      <c r="F296" s="47"/>
      <c r="G296" s="47"/>
      <c r="H296" s="47"/>
      <c r="I296" s="47"/>
      <c r="J296" s="47"/>
      <c r="K296" s="47"/>
      <c r="L296" s="47"/>
      <c r="M296" s="47"/>
      <c r="N296" s="47"/>
      <c r="O296" s="47"/>
      <c r="P296" s="47"/>
      <c r="Q296" s="47"/>
      <c r="R296" s="47"/>
      <c r="S296" s="47"/>
      <c r="T296" s="47"/>
      <c r="U296" s="47"/>
      <c r="V296" s="47"/>
      <c r="W296" s="47"/>
      <c r="X296" s="47"/>
      <c r="Z296" s="80">
        <f t="shared" si="5"/>
        <v>0</v>
      </c>
      <c r="AA296" s="127" t="e">
        <f>D296-C296-VLOOKUP(B296, 'Пред.отч_разрез МО_стац'!B:AA, 3, FALSE)</f>
        <v>#N/A</v>
      </c>
      <c r="AB296" s="127" t="e">
        <f>F296-E296-VLOOKUP(B296, 'Пред.отч_разрез МО_стац'!B:AA, 5, FALSE)</f>
        <v>#N/A</v>
      </c>
      <c r="AC296" s="127" t="e">
        <f>H296-G296-VLOOKUP(B296, 'Пред.отч_разрез МО_стац'!B:AA, 7, FALSE)</f>
        <v>#N/A</v>
      </c>
      <c r="AD296" s="127" t="e">
        <f>J296-I296-VLOOKUP(B296, 'Пред.отч_разрез МО_стац'!B:AA, 9, FALSE)</f>
        <v>#N/A</v>
      </c>
      <c r="AE296" s="127" t="e">
        <f>L296-K296-VLOOKUP(B296, 'Пред.отч_разрез МО_стац'!B:AA, 11, FALSE)</f>
        <v>#N/A</v>
      </c>
      <c r="AF296" s="127" t="e">
        <f>N296-M296-VLOOKUP(B296, 'Пред.отч_разрез МО_стац'!B:AA, 13, FALSE)</f>
        <v>#N/A</v>
      </c>
      <c r="AG296" s="127" t="e">
        <f>P296-O296-VLOOKUP(B296, 'Пред.отч_разрез МО_стац'!B:AA, 15, FALSE)</f>
        <v>#N/A</v>
      </c>
      <c r="AH296" s="127" t="e">
        <f>R296-Q296-VLOOKUP(B296, 'Пред.отч_разрез МО_стац'!B:AA, 17, FALSE)</f>
        <v>#N/A</v>
      </c>
      <c r="AI296" s="127" t="e">
        <f>T296-S296-VLOOKUP(B296, 'Пред.отч_разрез МО_стац'!B:AA, 19, FALSE)</f>
        <v>#N/A</v>
      </c>
      <c r="AJ296" s="127" t="e">
        <f>V296-U296-VLOOKUP(B296, 'Пред.отч_разрез МО_стац'!B:AA, 21, FALSE)</f>
        <v>#N/A</v>
      </c>
      <c r="AK296" s="127" t="e">
        <f>X296-W296-VLOOKUP(B296, 'Пред.отч_разрез МО_стац'!B:AA, 23, FALSE)</f>
        <v>#N/A</v>
      </c>
    </row>
    <row r="297" spans="1:37" ht="15" customHeight="1" x14ac:dyDescent="0.25">
      <c r="A297" s="22">
        <v>291</v>
      </c>
      <c r="B297" s="31"/>
      <c r="C297" s="47"/>
      <c r="D297" s="47"/>
      <c r="E297" s="47"/>
      <c r="F297" s="47"/>
      <c r="G297" s="47"/>
      <c r="H297" s="47"/>
      <c r="I297" s="47"/>
      <c r="J297" s="47"/>
      <c r="K297" s="47"/>
      <c r="L297" s="47"/>
      <c r="M297" s="47"/>
      <c r="N297" s="47"/>
      <c r="O297" s="47"/>
      <c r="P297" s="47"/>
      <c r="Q297" s="47"/>
      <c r="R297" s="47"/>
      <c r="S297" s="47"/>
      <c r="T297" s="47"/>
      <c r="U297" s="47"/>
      <c r="V297" s="47"/>
      <c r="W297" s="47"/>
      <c r="X297" s="47"/>
      <c r="Z297" s="80">
        <f t="shared" si="5"/>
        <v>0</v>
      </c>
      <c r="AA297" s="127" t="e">
        <f>D297-C297-VLOOKUP(B297, 'Пред.отч_разрез МО_стац'!B:AA, 3, FALSE)</f>
        <v>#N/A</v>
      </c>
      <c r="AB297" s="127" t="e">
        <f>F297-E297-VLOOKUP(B297, 'Пред.отч_разрез МО_стац'!B:AA, 5, FALSE)</f>
        <v>#N/A</v>
      </c>
      <c r="AC297" s="127" t="e">
        <f>H297-G297-VLOOKUP(B297, 'Пред.отч_разрез МО_стац'!B:AA, 7, FALSE)</f>
        <v>#N/A</v>
      </c>
      <c r="AD297" s="127" t="e">
        <f>J297-I297-VLOOKUP(B297, 'Пред.отч_разрез МО_стац'!B:AA, 9, FALSE)</f>
        <v>#N/A</v>
      </c>
      <c r="AE297" s="127" t="e">
        <f>L297-K297-VLOOKUP(B297, 'Пред.отч_разрез МО_стац'!B:AA, 11, FALSE)</f>
        <v>#N/A</v>
      </c>
      <c r="AF297" s="127" t="e">
        <f>N297-M297-VLOOKUP(B297, 'Пред.отч_разрез МО_стац'!B:AA, 13, FALSE)</f>
        <v>#N/A</v>
      </c>
      <c r="AG297" s="127" t="e">
        <f>P297-O297-VLOOKUP(B297, 'Пред.отч_разрез МО_стац'!B:AA, 15, FALSE)</f>
        <v>#N/A</v>
      </c>
      <c r="AH297" s="127" t="e">
        <f>R297-Q297-VLOOKUP(B297, 'Пред.отч_разрез МО_стац'!B:AA, 17, FALSE)</f>
        <v>#N/A</v>
      </c>
      <c r="AI297" s="127" t="e">
        <f>T297-S297-VLOOKUP(B297, 'Пред.отч_разрез МО_стац'!B:AA, 19, FALSE)</f>
        <v>#N/A</v>
      </c>
      <c r="AJ297" s="127" t="e">
        <f>V297-U297-VLOOKUP(B297, 'Пред.отч_разрез МО_стац'!B:AA, 21, FALSE)</f>
        <v>#N/A</v>
      </c>
      <c r="AK297" s="127" t="e">
        <f>X297-W297-VLOOKUP(B297, 'Пред.отч_разрез МО_стац'!B:AA, 23, FALSE)</f>
        <v>#N/A</v>
      </c>
    </row>
    <row r="298" spans="1:37" ht="15" customHeight="1" x14ac:dyDescent="0.25">
      <c r="A298" s="22">
        <v>292</v>
      </c>
      <c r="B298" s="31"/>
      <c r="C298" s="47"/>
      <c r="D298" s="47"/>
      <c r="E298" s="47"/>
      <c r="F298" s="47"/>
      <c r="G298" s="47"/>
      <c r="H298" s="47"/>
      <c r="I298" s="47"/>
      <c r="J298" s="47"/>
      <c r="K298" s="47"/>
      <c r="L298" s="47"/>
      <c r="M298" s="47"/>
      <c r="N298" s="47"/>
      <c r="O298" s="47"/>
      <c r="P298" s="47"/>
      <c r="Q298" s="47"/>
      <c r="R298" s="47"/>
      <c r="S298" s="47"/>
      <c r="T298" s="47"/>
      <c r="U298" s="47"/>
      <c r="V298" s="47"/>
      <c r="W298" s="47"/>
      <c r="X298" s="47"/>
      <c r="Z298" s="80">
        <f t="shared" si="5"/>
        <v>0</v>
      </c>
      <c r="AA298" s="127" t="e">
        <f>D298-C298-VLOOKUP(B298, 'Пред.отч_разрез МО_стац'!B:AA, 3, FALSE)</f>
        <v>#N/A</v>
      </c>
      <c r="AB298" s="127" t="e">
        <f>F298-E298-VLOOKUP(B298, 'Пред.отч_разрез МО_стац'!B:AA, 5, FALSE)</f>
        <v>#N/A</v>
      </c>
      <c r="AC298" s="127" t="e">
        <f>H298-G298-VLOOKUP(B298, 'Пред.отч_разрез МО_стац'!B:AA, 7, FALSE)</f>
        <v>#N/A</v>
      </c>
      <c r="AD298" s="127" t="e">
        <f>J298-I298-VLOOKUP(B298, 'Пред.отч_разрез МО_стац'!B:AA, 9, FALSE)</f>
        <v>#N/A</v>
      </c>
      <c r="AE298" s="127" t="e">
        <f>L298-K298-VLOOKUP(B298, 'Пред.отч_разрез МО_стац'!B:AA, 11, FALSE)</f>
        <v>#N/A</v>
      </c>
      <c r="AF298" s="127" t="e">
        <f>N298-M298-VLOOKUP(B298, 'Пред.отч_разрез МО_стац'!B:AA, 13, FALSE)</f>
        <v>#N/A</v>
      </c>
      <c r="AG298" s="127" t="e">
        <f>P298-O298-VLOOKUP(B298, 'Пред.отч_разрез МО_стац'!B:AA, 15, FALSE)</f>
        <v>#N/A</v>
      </c>
      <c r="AH298" s="127" t="e">
        <f>R298-Q298-VLOOKUP(B298, 'Пред.отч_разрез МО_стац'!B:AA, 17, FALSE)</f>
        <v>#N/A</v>
      </c>
      <c r="AI298" s="127" t="e">
        <f>T298-S298-VLOOKUP(B298, 'Пред.отч_разрез МО_стац'!B:AA, 19, FALSE)</f>
        <v>#N/A</v>
      </c>
      <c r="AJ298" s="127" t="e">
        <f>V298-U298-VLOOKUP(B298, 'Пред.отч_разрез МО_стац'!B:AA, 21, FALSE)</f>
        <v>#N/A</v>
      </c>
      <c r="AK298" s="127" t="e">
        <f>X298-W298-VLOOKUP(B298, 'Пред.отч_разрез МО_стац'!B:AA, 23, FALSE)</f>
        <v>#N/A</v>
      </c>
    </row>
    <row r="299" spans="1:37" ht="15" customHeight="1" x14ac:dyDescent="0.25">
      <c r="A299" s="22">
        <v>293</v>
      </c>
      <c r="B299" s="31"/>
      <c r="C299" s="47"/>
      <c r="D299" s="47"/>
      <c r="E299" s="47"/>
      <c r="F299" s="47"/>
      <c r="G299" s="47"/>
      <c r="H299" s="47"/>
      <c r="I299" s="47"/>
      <c r="J299" s="47"/>
      <c r="K299" s="47"/>
      <c r="L299" s="47"/>
      <c r="M299" s="47"/>
      <c r="N299" s="47"/>
      <c r="O299" s="47"/>
      <c r="P299" s="47"/>
      <c r="Q299" s="47"/>
      <c r="R299" s="47"/>
      <c r="S299" s="47"/>
      <c r="T299" s="47"/>
      <c r="U299" s="47"/>
      <c r="V299" s="47"/>
      <c r="W299" s="47"/>
      <c r="X299" s="47"/>
      <c r="Z299" s="80">
        <f t="shared" si="5"/>
        <v>0</v>
      </c>
      <c r="AA299" s="127" t="e">
        <f>D299-C299-VLOOKUP(B299, 'Пред.отч_разрез МО_стац'!B:AA, 3, FALSE)</f>
        <v>#N/A</v>
      </c>
      <c r="AB299" s="127" t="e">
        <f>F299-E299-VLOOKUP(B299, 'Пред.отч_разрез МО_стац'!B:AA, 5, FALSE)</f>
        <v>#N/A</v>
      </c>
      <c r="AC299" s="127" t="e">
        <f>H299-G299-VLOOKUP(B299, 'Пред.отч_разрез МО_стац'!B:AA, 7, FALSE)</f>
        <v>#N/A</v>
      </c>
      <c r="AD299" s="127" t="e">
        <f>J299-I299-VLOOKUP(B299, 'Пред.отч_разрез МО_стац'!B:AA, 9, FALSE)</f>
        <v>#N/A</v>
      </c>
      <c r="AE299" s="127" t="e">
        <f>L299-K299-VLOOKUP(B299, 'Пред.отч_разрез МО_стац'!B:AA, 11, FALSE)</f>
        <v>#N/A</v>
      </c>
      <c r="AF299" s="127" t="e">
        <f>N299-M299-VLOOKUP(B299, 'Пред.отч_разрез МО_стац'!B:AA, 13, FALSE)</f>
        <v>#N/A</v>
      </c>
      <c r="AG299" s="127" t="e">
        <f>P299-O299-VLOOKUP(B299, 'Пред.отч_разрез МО_стац'!B:AA, 15, FALSE)</f>
        <v>#N/A</v>
      </c>
      <c r="AH299" s="127" t="e">
        <f>R299-Q299-VLOOKUP(B299, 'Пред.отч_разрез МО_стац'!B:AA, 17, FALSE)</f>
        <v>#N/A</v>
      </c>
      <c r="AI299" s="127" t="e">
        <f>T299-S299-VLOOKUP(B299, 'Пред.отч_разрез МО_стац'!B:AA, 19, FALSE)</f>
        <v>#N/A</v>
      </c>
      <c r="AJ299" s="127" t="e">
        <f>V299-U299-VLOOKUP(B299, 'Пред.отч_разрез МО_стац'!B:AA, 21, FALSE)</f>
        <v>#N/A</v>
      </c>
      <c r="AK299" s="127" t="e">
        <f>X299-W299-VLOOKUP(B299, 'Пред.отч_разрез МО_стац'!B:AA, 23, FALSE)</f>
        <v>#N/A</v>
      </c>
    </row>
    <row r="300" spans="1:37" ht="15" customHeight="1" x14ac:dyDescent="0.25">
      <c r="A300" s="22">
        <v>294</v>
      </c>
      <c r="B300" s="31"/>
      <c r="C300" s="47"/>
      <c r="D300" s="47"/>
      <c r="E300" s="47"/>
      <c r="F300" s="47"/>
      <c r="G300" s="47"/>
      <c r="H300" s="47"/>
      <c r="I300" s="47"/>
      <c r="J300" s="47"/>
      <c r="K300" s="47"/>
      <c r="L300" s="47"/>
      <c r="M300" s="47"/>
      <c r="N300" s="47"/>
      <c r="O300" s="47"/>
      <c r="P300" s="47"/>
      <c r="Q300" s="47"/>
      <c r="R300" s="47"/>
      <c r="S300" s="47"/>
      <c r="T300" s="47"/>
      <c r="U300" s="47"/>
      <c r="V300" s="47"/>
      <c r="W300" s="47"/>
      <c r="X300" s="47"/>
      <c r="Z300" s="80">
        <f t="shared" si="5"/>
        <v>0</v>
      </c>
      <c r="AA300" s="127" t="e">
        <f>D300-C300-VLOOKUP(B300, 'Пред.отч_разрез МО_стац'!B:AA, 3, FALSE)</f>
        <v>#N/A</v>
      </c>
      <c r="AB300" s="127" t="e">
        <f>F300-E300-VLOOKUP(B300, 'Пред.отч_разрез МО_стац'!B:AA, 5, FALSE)</f>
        <v>#N/A</v>
      </c>
      <c r="AC300" s="127" t="e">
        <f>H300-G300-VLOOKUP(B300, 'Пред.отч_разрез МО_стац'!B:AA, 7, FALSE)</f>
        <v>#N/A</v>
      </c>
      <c r="AD300" s="127" t="e">
        <f>J300-I300-VLOOKUP(B300, 'Пред.отч_разрез МО_стац'!B:AA, 9, FALSE)</f>
        <v>#N/A</v>
      </c>
      <c r="AE300" s="127" t="e">
        <f>L300-K300-VLOOKUP(B300, 'Пред.отч_разрез МО_стац'!B:AA, 11, FALSE)</f>
        <v>#N/A</v>
      </c>
      <c r="AF300" s="127" t="e">
        <f>N300-M300-VLOOKUP(B300, 'Пред.отч_разрез МО_стац'!B:AA, 13, FALSE)</f>
        <v>#N/A</v>
      </c>
      <c r="AG300" s="127" t="e">
        <f>P300-O300-VLOOKUP(B300, 'Пред.отч_разрез МО_стац'!B:AA, 15, FALSE)</f>
        <v>#N/A</v>
      </c>
      <c r="AH300" s="127" t="e">
        <f>R300-Q300-VLOOKUP(B300, 'Пред.отч_разрез МО_стац'!B:AA, 17, FALSE)</f>
        <v>#N/A</v>
      </c>
      <c r="AI300" s="127" t="e">
        <f>T300-S300-VLOOKUP(B300, 'Пред.отч_разрез МО_стац'!B:AA, 19, FALSE)</f>
        <v>#N/A</v>
      </c>
      <c r="AJ300" s="127" t="e">
        <f>V300-U300-VLOOKUP(B300, 'Пред.отч_разрез МО_стац'!B:AA, 21, FALSE)</f>
        <v>#N/A</v>
      </c>
      <c r="AK300" s="127" t="e">
        <f>X300-W300-VLOOKUP(B300, 'Пред.отч_разрез МО_стац'!B:AA, 23, FALSE)</f>
        <v>#N/A</v>
      </c>
    </row>
    <row r="301" spans="1:37" ht="15" customHeight="1" x14ac:dyDescent="0.25">
      <c r="A301" s="22">
        <v>295</v>
      </c>
      <c r="B301" s="31"/>
      <c r="C301" s="47"/>
      <c r="D301" s="47"/>
      <c r="E301" s="47"/>
      <c r="F301" s="47"/>
      <c r="G301" s="47"/>
      <c r="H301" s="47"/>
      <c r="I301" s="47"/>
      <c r="J301" s="47"/>
      <c r="K301" s="47"/>
      <c r="L301" s="47"/>
      <c r="M301" s="47"/>
      <c r="N301" s="47"/>
      <c r="O301" s="47"/>
      <c r="P301" s="47"/>
      <c r="Q301" s="47"/>
      <c r="R301" s="47"/>
      <c r="S301" s="47"/>
      <c r="T301" s="47"/>
      <c r="U301" s="47"/>
      <c r="V301" s="47"/>
      <c r="W301" s="47"/>
      <c r="X301" s="47"/>
      <c r="Z301" s="80">
        <f t="shared" si="5"/>
        <v>0</v>
      </c>
      <c r="AA301" s="127" t="e">
        <f>D301-C301-VLOOKUP(B301, 'Пред.отч_разрез МО_стац'!B:AA, 3, FALSE)</f>
        <v>#N/A</v>
      </c>
      <c r="AB301" s="127" t="e">
        <f>F301-E301-VLOOKUP(B301, 'Пред.отч_разрез МО_стац'!B:AA, 5, FALSE)</f>
        <v>#N/A</v>
      </c>
      <c r="AC301" s="127" t="e">
        <f>H301-G301-VLOOKUP(B301, 'Пред.отч_разрез МО_стац'!B:AA, 7, FALSE)</f>
        <v>#N/A</v>
      </c>
      <c r="AD301" s="127" t="e">
        <f>J301-I301-VLOOKUP(B301, 'Пред.отч_разрез МО_стац'!B:AA, 9, FALSE)</f>
        <v>#N/A</v>
      </c>
      <c r="AE301" s="127" t="e">
        <f>L301-K301-VLOOKUP(B301, 'Пред.отч_разрез МО_стац'!B:AA, 11, FALSE)</f>
        <v>#N/A</v>
      </c>
      <c r="AF301" s="127" t="e">
        <f>N301-M301-VLOOKUP(B301, 'Пред.отч_разрез МО_стац'!B:AA, 13, FALSE)</f>
        <v>#N/A</v>
      </c>
      <c r="AG301" s="127" t="e">
        <f>P301-O301-VLOOKUP(B301, 'Пред.отч_разрез МО_стац'!B:AA, 15, FALSE)</f>
        <v>#N/A</v>
      </c>
      <c r="AH301" s="127" t="e">
        <f>R301-Q301-VLOOKUP(B301, 'Пред.отч_разрез МО_стац'!B:AA, 17, FALSE)</f>
        <v>#N/A</v>
      </c>
      <c r="AI301" s="127" t="e">
        <f>T301-S301-VLOOKUP(B301, 'Пред.отч_разрез МО_стац'!B:AA, 19, FALSE)</f>
        <v>#N/A</v>
      </c>
      <c r="AJ301" s="127" t="e">
        <f>V301-U301-VLOOKUP(B301, 'Пред.отч_разрез МО_стац'!B:AA, 21, FALSE)</f>
        <v>#N/A</v>
      </c>
      <c r="AK301" s="127" t="e">
        <f>X301-W301-VLOOKUP(B301, 'Пред.отч_разрез МО_стац'!B:AA, 23, FALSE)</f>
        <v>#N/A</v>
      </c>
    </row>
    <row r="302" spans="1:37" ht="15" customHeight="1" x14ac:dyDescent="0.25">
      <c r="A302" s="22">
        <v>296</v>
      </c>
      <c r="B302" s="31"/>
      <c r="C302" s="47"/>
      <c r="D302" s="47"/>
      <c r="E302" s="47"/>
      <c r="F302" s="47"/>
      <c r="G302" s="47"/>
      <c r="H302" s="47"/>
      <c r="I302" s="47"/>
      <c r="J302" s="47"/>
      <c r="K302" s="47"/>
      <c r="L302" s="47"/>
      <c r="M302" s="47"/>
      <c r="N302" s="47"/>
      <c r="O302" s="47"/>
      <c r="P302" s="47"/>
      <c r="Q302" s="47"/>
      <c r="R302" s="47"/>
      <c r="S302" s="47"/>
      <c r="T302" s="47"/>
      <c r="U302" s="47"/>
      <c r="V302" s="47"/>
      <c r="W302" s="47"/>
      <c r="X302" s="47"/>
      <c r="Z302" s="80">
        <f t="shared" si="5"/>
        <v>0</v>
      </c>
      <c r="AA302" s="127" t="e">
        <f>D302-C302-VLOOKUP(B302, 'Пред.отч_разрез МО_стац'!B:AA, 3, FALSE)</f>
        <v>#N/A</v>
      </c>
      <c r="AB302" s="127" t="e">
        <f>F302-E302-VLOOKUP(B302, 'Пред.отч_разрез МО_стац'!B:AA, 5, FALSE)</f>
        <v>#N/A</v>
      </c>
      <c r="AC302" s="127" t="e">
        <f>H302-G302-VLOOKUP(B302, 'Пред.отч_разрез МО_стац'!B:AA, 7, FALSE)</f>
        <v>#N/A</v>
      </c>
      <c r="AD302" s="127" t="e">
        <f>J302-I302-VLOOKUP(B302, 'Пред.отч_разрез МО_стац'!B:AA, 9, FALSE)</f>
        <v>#N/A</v>
      </c>
      <c r="AE302" s="127" t="e">
        <f>L302-K302-VLOOKUP(B302, 'Пред.отч_разрез МО_стац'!B:AA, 11, FALSE)</f>
        <v>#N/A</v>
      </c>
      <c r="AF302" s="127" t="e">
        <f>N302-M302-VLOOKUP(B302, 'Пред.отч_разрез МО_стац'!B:AA, 13, FALSE)</f>
        <v>#N/A</v>
      </c>
      <c r="AG302" s="127" t="e">
        <f>P302-O302-VLOOKUP(B302, 'Пред.отч_разрез МО_стац'!B:AA, 15, FALSE)</f>
        <v>#N/A</v>
      </c>
      <c r="AH302" s="127" t="e">
        <f>R302-Q302-VLOOKUP(B302, 'Пред.отч_разрез МО_стац'!B:AA, 17, FALSE)</f>
        <v>#N/A</v>
      </c>
      <c r="AI302" s="127" t="e">
        <f>T302-S302-VLOOKUP(B302, 'Пред.отч_разрез МО_стац'!B:AA, 19, FALSE)</f>
        <v>#N/A</v>
      </c>
      <c r="AJ302" s="127" t="e">
        <f>V302-U302-VLOOKUP(B302, 'Пред.отч_разрез МО_стац'!B:AA, 21, FALSE)</f>
        <v>#N/A</v>
      </c>
      <c r="AK302" s="127" t="e">
        <f>X302-W302-VLOOKUP(B302, 'Пред.отч_разрез МО_стац'!B:AA, 23, FALSE)</f>
        <v>#N/A</v>
      </c>
    </row>
    <row r="303" spans="1:37" ht="15" customHeight="1" x14ac:dyDescent="0.25">
      <c r="A303" s="22">
        <v>297</v>
      </c>
      <c r="B303" s="31"/>
      <c r="C303" s="47"/>
      <c r="D303" s="47"/>
      <c r="E303" s="47"/>
      <c r="F303" s="47"/>
      <c r="G303" s="47"/>
      <c r="H303" s="47"/>
      <c r="I303" s="47"/>
      <c r="J303" s="47"/>
      <c r="K303" s="47"/>
      <c r="L303" s="47"/>
      <c r="M303" s="47"/>
      <c r="N303" s="47"/>
      <c r="O303" s="47"/>
      <c r="P303" s="47"/>
      <c r="Q303" s="47"/>
      <c r="R303" s="47"/>
      <c r="S303" s="47"/>
      <c r="T303" s="47"/>
      <c r="U303" s="47"/>
      <c r="V303" s="47"/>
      <c r="W303" s="47"/>
      <c r="X303" s="47"/>
      <c r="Z303" s="80">
        <f t="shared" si="5"/>
        <v>0</v>
      </c>
      <c r="AA303" s="127" t="e">
        <f>D303-C303-VLOOKUP(B303, 'Пред.отч_разрез МО_стац'!B:AA, 3, FALSE)</f>
        <v>#N/A</v>
      </c>
      <c r="AB303" s="127" t="e">
        <f>F303-E303-VLOOKUP(B303, 'Пред.отч_разрез МО_стац'!B:AA, 5, FALSE)</f>
        <v>#N/A</v>
      </c>
      <c r="AC303" s="127" t="e">
        <f>H303-G303-VLOOKUP(B303, 'Пред.отч_разрез МО_стац'!B:AA, 7, FALSE)</f>
        <v>#N/A</v>
      </c>
      <c r="AD303" s="127" t="e">
        <f>J303-I303-VLOOKUP(B303, 'Пред.отч_разрез МО_стац'!B:AA, 9, FALSE)</f>
        <v>#N/A</v>
      </c>
      <c r="AE303" s="127" t="e">
        <f>L303-K303-VLOOKUP(B303, 'Пред.отч_разрез МО_стац'!B:AA, 11, FALSE)</f>
        <v>#N/A</v>
      </c>
      <c r="AF303" s="127" t="e">
        <f>N303-M303-VLOOKUP(B303, 'Пред.отч_разрез МО_стац'!B:AA, 13, FALSE)</f>
        <v>#N/A</v>
      </c>
      <c r="AG303" s="127" t="e">
        <f>P303-O303-VLOOKUP(B303, 'Пред.отч_разрез МО_стац'!B:AA, 15, FALSE)</f>
        <v>#N/A</v>
      </c>
      <c r="AH303" s="127" t="e">
        <f>R303-Q303-VLOOKUP(B303, 'Пред.отч_разрез МО_стац'!B:AA, 17, FALSE)</f>
        <v>#N/A</v>
      </c>
      <c r="AI303" s="127" t="e">
        <f>T303-S303-VLOOKUP(B303, 'Пред.отч_разрез МО_стац'!B:AA, 19, FALSE)</f>
        <v>#N/A</v>
      </c>
      <c r="AJ303" s="127" t="e">
        <f>V303-U303-VLOOKUP(B303, 'Пред.отч_разрез МО_стац'!B:AA, 21, FALSE)</f>
        <v>#N/A</v>
      </c>
      <c r="AK303" s="127" t="e">
        <f>X303-W303-VLOOKUP(B303, 'Пред.отч_разрез МО_стац'!B:AA, 23, FALSE)</f>
        <v>#N/A</v>
      </c>
    </row>
    <row r="304" spans="1:37" ht="15" customHeight="1" x14ac:dyDescent="0.25">
      <c r="A304" s="22">
        <v>298</v>
      </c>
      <c r="B304" s="31"/>
      <c r="C304" s="47"/>
      <c r="D304" s="47"/>
      <c r="E304" s="47"/>
      <c r="F304" s="47"/>
      <c r="G304" s="47"/>
      <c r="H304" s="47"/>
      <c r="I304" s="47"/>
      <c r="J304" s="47"/>
      <c r="K304" s="47"/>
      <c r="L304" s="47"/>
      <c r="M304" s="47"/>
      <c r="N304" s="47"/>
      <c r="O304" s="47"/>
      <c r="P304" s="47"/>
      <c r="Q304" s="47"/>
      <c r="R304" s="47"/>
      <c r="S304" s="47"/>
      <c r="T304" s="47"/>
      <c r="U304" s="47"/>
      <c r="V304" s="47"/>
      <c r="W304" s="47"/>
      <c r="X304" s="47"/>
      <c r="Z304" s="80">
        <f t="shared" si="5"/>
        <v>0</v>
      </c>
      <c r="AA304" s="127" t="e">
        <f>D304-C304-VLOOKUP(B304, 'Пред.отч_разрез МО_стац'!B:AA, 3, FALSE)</f>
        <v>#N/A</v>
      </c>
      <c r="AB304" s="127" t="e">
        <f>F304-E304-VLOOKUP(B304, 'Пред.отч_разрез МО_стац'!B:AA, 5, FALSE)</f>
        <v>#N/A</v>
      </c>
      <c r="AC304" s="127" t="e">
        <f>H304-G304-VLOOKUP(B304, 'Пред.отч_разрез МО_стац'!B:AA, 7, FALSE)</f>
        <v>#N/A</v>
      </c>
      <c r="AD304" s="127" t="e">
        <f>J304-I304-VLOOKUP(B304, 'Пред.отч_разрез МО_стац'!B:AA, 9, FALSE)</f>
        <v>#N/A</v>
      </c>
      <c r="AE304" s="127" t="e">
        <f>L304-K304-VLOOKUP(B304, 'Пред.отч_разрез МО_стац'!B:AA, 11, FALSE)</f>
        <v>#N/A</v>
      </c>
      <c r="AF304" s="127" t="e">
        <f>N304-M304-VLOOKUP(B304, 'Пред.отч_разрез МО_стац'!B:AA, 13, FALSE)</f>
        <v>#N/A</v>
      </c>
      <c r="AG304" s="127" t="e">
        <f>P304-O304-VLOOKUP(B304, 'Пред.отч_разрез МО_стац'!B:AA, 15, FALSE)</f>
        <v>#N/A</v>
      </c>
      <c r="AH304" s="127" t="e">
        <f>R304-Q304-VLOOKUP(B304, 'Пред.отч_разрез МО_стац'!B:AA, 17, FALSE)</f>
        <v>#N/A</v>
      </c>
      <c r="AI304" s="127" t="e">
        <f>T304-S304-VLOOKUP(B304, 'Пред.отч_разрез МО_стац'!B:AA, 19, FALSE)</f>
        <v>#N/A</v>
      </c>
      <c r="AJ304" s="127" t="e">
        <f>V304-U304-VLOOKUP(B304, 'Пред.отч_разрез МО_стац'!B:AA, 21, FALSE)</f>
        <v>#N/A</v>
      </c>
      <c r="AK304" s="127" t="e">
        <f>X304-W304-VLOOKUP(B304, 'Пред.отч_разрез МО_стац'!B:AA, 23, FALSE)</f>
        <v>#N/A</v>
      </c>
    </row>
    <row r="305" spans="1:37" ht="15" customHeight="1" x14ac:dyDescent="0.25">
      <c r="A305" s="22">
        <v>299</v>
      </c>
      <c r="B305" s="31"/>
      <c r="C305" s="47"/>
      <c r="D305" s="47"/>
      <c r="E305" s="47"/>
      <c r="F305" s="47"/>
      <c r="G305" s="47"/>
      <c r="H305" s="47"/>
      <c r="I305" s="47"/>
      <c r="J305" s="47"/>
      <c r="K305" s="47"/>
      <c r="L305" s="47"/>
      <c r="M305" s="47"/>
      <c r="N305" s="47"/>
      <c r="O305" s="47"/>
      <c r="P305" s="47"/>
      <c r="Q305" s="47"/>
      <c r="R305" s="47"/>
      <c r="S305" s="47"/>
      <c r="T305" s="47"/>
      <c r="U305" s="47"/>
      <c r="V305" s="47"/>
      <c r="W305" s="47"/>
      <c r="X305" s="47"/>
      <c r="Z305" s="80">
        <f t="shared" si="5"/>
        <v>0</v>
      </c>
      <c r="AA305" s="127" t="e">
        <f>D305-C305-VLOOKUP(B305, 'Пред.отч_разрез МО_стац'!B:AA, 3, FALSE)</f>
        <v>#N/A</v>
      </c>
      <c r="AB305" s="127" t="e">
        <f>F305-E305-VLOOKUP(B305, 'Пред.отч_разрез МО_стац'!B:AA, 5, FALSE)</f>
        <v>#N/A</v>
      </c>
      <c r="AC305" s="127" t="e">
        <f>H305-G305-VLOOKUP(B305, 'Пред.отч_разрез МО_стац'!B:AA, 7, FALSE)</f>
        <v>#N/A</v>
      </c>
      <c r="AD305" s="127" t="e">
        <f>J305-I305-VLOOKUP(B305, 'Пред.отч_разрез МО_стац'!B:AA, 9, FALSE)</f>
        <v>#N/A</v>
      </c>
      <c r="AE305" s="127" t="e">
        <f>L305-K305-VLOOKUP(B305, 'Пред.отч_разрез МО_стац'!B:AA, 11, FALSE)</f>
        <v>#N/A</v>
      </c>
      <c r="AF305" s="127" t="e">
        <f>N305-M305-VLOOKUP(B305, 'Пред.отч_разрез МО_стац'!B:AA, 13, FALSE)</f>
        <v>#N/A</v>
      </c>
      <c r="AG305" s="127" t="e">
        <f>P305-O305-VLOOKUP(B305, 'Пред.отч_разрез МО_стац'!B:AA, 15, FALSE)</f>
        <v>#N/A</v>
      </c>
      <c r="AH305" s="127" t="e">
        <f>R305-Q305-VLOOKUP(B305, 'Пред.отч_разрез МО_стац'!B:AA, 17, FALSE)</f>
        <v>#N/A</v>
      </c>
      <c r="AI305" s="127" t="e">
        <f>T305-S305-VLOOKUP(B305, 'Пред.отч_разрез МО_стац'!B:AA, 19, FALSE)</f>
        <v>#N/A</v>
      </c>
      <c r="AJ305" s="127" t="e">
        <f>V305-U305-VLOOKUP(B305, 'Пред.отч_разрез МО_стац'!B:AA, 21, FALSE)</f>
        <v>#N/A</v>
      </c>
      <c r="AK305" s="127" t="e">
        <f>X305-W305-VLOOKUP(B305, 'Пред.отч_разрез МО_стац'!B:AA, 23, FALSE)</f>
        <v>#N/A</v>
      </c>
    </row>
    <row r="306" spans="1:37" ht="15" customHeight="1" x14ac:dyDescent="0.25">
      <c r="A306" s="22">
        <v>300</v>
      </c>
      <c r="B306" s="31"/>
      <c r="C306" s="47"/>
      <c r="D306" s="47"/>
      <c r="E306" s="47"/>
      <c r="F306" s="47"/>
      <c r="G306" s="47"/>
      <c r="H306" s="47"/>
      <c r="I306" s="47"/>
      <c r="J306" s="47"/>
      <c r="K306" s="47"/>
      <c r="L306" s="47"/>
      <c r="M306" s="47"/>
      <c r="N306" s="47"/>
      <c r="O306" s="47"/>
      <c r="P306" s="47"/>
      <c r="Q306" s="47"/>
      <c r="R306" s="47"/>
      <c r="S306" s="47"/>
      <c r="T306" s="47"/>
      <c r="U306" s="47"/>
      <c r="V306" s="47"/>
      <c r="W306" s="47"/>
      <c r="X306" s="47"/>
      <c r="Z306" s="80">
        <f t="shared" si="5"/>
        <v>0</v>
      </c>
      <c r="AA306" s="127" t="e">
        <f>D306-C306-VLOOKUP(B306, 'Пред.отч_разрез МО_стац'!B:AA, 3, FALSE)</f>
        <v>#N/A</v>
      </c>
      <c r="AB306" s="127" t="e">
        <f>F306-E306-VLOOKUP(B306, 'Пред.отч_разрез МО_стац'!B:AA, 5, FALSE)</f>
        <v>#N/A</v>
      </c>
      <c r="AC306" s="127" t="e">
        <f>H306-G306-VLOOKUP(B306, 'Пред.отч_разрез МО_стац'!B:AA, 7, FALSE)</f>
        <v>#N/A</v>
      </c>
      <c r="AD306" s="127" t="e">
        <f>J306-I306-VLOOKUP(B306, 'Пред.отч_разрез МО_стац'!B:AA, 9, FALSE)</f>
        <v>#N/A</v>
      </c>
      <c r="AE306" s="127" t="e">
        <f>L306-K306-VLOOKUP(B306, 'Пред.отч_разрез МО_стац'!B:AA, 11, FALSE)</f>
        <v>#N/A</v>
      </c>
      <c r="AF306" s="127" t="e">
        <f>N306-M306-VLOOKUP(B306, 'Пред.отч_разрез МО_стац'!B:AA, 13, FALSE)</f>
        <v>#N/A</v>
      </c>
      <c r="AG306" s="127" t="e">
        <f>P306-O306-VLOOKUP(B306, 'Пред.отч_разрез МО_стац'!B:AA, 15, FALSE)</f>
        <v>#N/A</v>
      </c>
      <c r="AH306" s="127" t="e">
        <f>R306-Q306-VLOOKUP(B306, 'Пред.отч_разрез МО_стац'!B:AA, 17, FALSE)</f>
        <v>#N/A</v>
      </c>
      <c r="AI306" s="127" t="e">
        <f>T306-S306-VLOOKUP(B306, 'Пред.отч_разрез МО_стац'!B:AA, 19, FALSE)</f>
        <v>#N/A</v>
      </c>
      <c r="AJ306" s="127" t="e">
        <f>V306-U306-VLOOKUP(B306, 'Пред.отч_разрез МО_стац'!B:AA, 21, FALSE)</f>
        <v>#N/A</v>
      </c>
      <c r="AK306" s="127" t="e">
        <f>X306-W306-VLOOKUP(B306, 'Пред.отч_разрез МО_стац'!B:AA, 23, FALSE)</f>
        <v>#N/A</v>
      </c>
    </row>
    <row r="307" spans="1:37" ht="15" customHeight="1" x14ac:dyDescent="0.25">
      <c r="A307" s="22">
        <v>301</v>
      </c>
      <c r="B307" s="31"/>
      <c r="C307" s="47"/>
      <c r="D307" s="47"/>
      <c r="E307" s="47"/>
      <c r="F307" s="47"/>
      <c r="G307" s="47"/>
      <c r="H307" s="47"/>
      <c r="I307" s="47"/>
      <c r="J307" s="47"/>
      <c r="K307" s="47"/>
      <c r="L307" s="47"/>
      <c r="M307" s="47"/>
      <c r="N307" s="47"/>
      <c r="O307" s="47"/>
      <c r="P307" s="47"/>
      <c r="Q307" s="47"/>
      <c r="R307" s="47"/>
      <c r="S307" s="47"/>
      <c r="T307" s="47"/>
      <c r="U307" s="47"/>
      <c r="V307" s="47"/>
      <c r="W307" s="47"/>
      <c r="X307" s="47"/>
      <c r="Z307" s="80">
        <f t="shared" si="5"/>
        <v>0</v>
      </c>
      <c r="AA307" s="127" t="e">
        <f>D307-C307-VLOOKUP(B307, 'Пред.отч_разрез МО_стац'!B:AA, 3, FALSE)</f>
        <v>#N/A</v>
      </c>
      <c r="AB307" s="127" t="e">
        <f>F307-E307-VLOOKUP(B307, 'Пред.отч_разрез МО_стац'!B:AA, 5, FALSE)</f>
        <v>#N/A</v>
      </c>
      <c r="AC307" s="127" t="e">
        <f>H307-G307-VLOOKUP(B307, 'Пред.отч_разрез МО_стац'!B:AA, 7, FALSE)</f>
        <v>#N/A</v>
      </c>
      <c r="AD307" s="127" t="e">
        <f>J307-I307-VLOOKUP(B307, 'Пред.отч_разрез МО_стац'!B:AA, 9, FALSE)</f>
        <v>#N/A</v>
      </c>
      <c r="AE307" s="127" t="e">
        <f>L307-K307-VLOOKUP(B307, 'Пред.отч_разрез МО_стац'!B:AA, 11, FALSE)</f>
        <v>#N/A</v>
      </c>
      <c r="AF307" s="127" t="e">
        <f>N307-M307-VLOOKUP(B307, 'Пред.отч_разрез МО_стац'!B:AA, 13, FALSE)</f>
        <v>#N/A</v>
      </c>
      <c r="AG307" s="127" t="e">
        <f>P307-O307-VLOOKUP(B307, 'Пред.отч_разрез МО_стац'!B:AA, 15, FALSE)</f>
        <v>#N/A</v>
      </c>
      <c r="AH307" s="127" t="e">
        <f>R307-Q307-VLOOKUP(B307, 'Пред.отч_разрез МО_стац'!B:AA, 17, FALSE)</f>
        <v>#N/A</v>
      </c>
      <c r="AI307" s="127" t="e">
        <f>T307-S307-VLOOKUP(B307, 'Пред.отч_разрез МО_стац'!B:AA, 19, FALSE)</f>
        <v>#N/A</v>
      </c>
      <c r="AJ307" s="127" t="e">
        <f>V307-U307-VLOOKUP(B307, 'Пред.отч_разрез МО_стац'!B:AA, 21, FALSE)</f>
        <v>#N/A</v>
      </c>
      <c r="AK307" s="127" t="e">
        <f>X307-W307-VLOOKUP(B307, 'Пред.отч_разрез МО_стац'!B:AA, 23, FALSE)</f>
        <v>#N/A</v>
      </c>
    </row>
    <row r="308" spans="1:37" ht="15" customHeight="1" x14ac:dyDescent="0.25">
      <c r="A308" s="22">
        <v>302</v>
      </c>
      <c r="B308" s="31"/>
      <c r="C308" s="47"/>
      <c r="D308" s="47"/>
      <c r="E308" s="47"/>
      <c r="F308" s="47"/>
      <c r="G308" s="47"/>
      <c r="H308" s="47"/>
      <c r="I308" s="47"/>
      <c r="J308" s="47"/>
      <c r="K308" s="47"/>
      <c r="L308" s="47"/>
      <c r="M308" s="47"/>
      <c r="N308" s="47"/>
      <c r="O308" s="47"/>
      <c r="P308" s="47"/>
      <c r="Q308" s="47"/>
      <c r="R308" s="47"/>
      <c r="S308" s="47"/>
      <c r="T308" s="47"/>
      <c r="U308" s="47"/>
      <c r="V308" s="47"/>
      <c r="W308" s="47"/>
      <c r="X308" s="47"/>
      <c r="Z308" s="80">
        <f t="shared" si="5"/>
        <v>0</v>
      </c>
      <c r="AA308" s="127" t="e">
        <f>D308-C308-VLOOKUP(B308, 'Пред.отч_разрез МО_стац'!B:AA, 3, FALSE)</f>
        <v>#N/A</v>
      </c>
      <c r="AB308" s="127" t="e">
        <f>F308-E308-VLOOKUP(B308, 'Пред.отч_разрез МО_стац'!B:AA, 5, FALSE)</f>
        <v>#N/A</v>
      </c>
      <c r="AC308" s="127" t="e">
        <f>H308-G308-VLOOKUP(B308, 'Пред.отч_разрез МО_стац'!B:AA, 7, FALSE)</f>
        <v>#N/A</v>
      </c>
      <c r="AD308" s="127" t="e">
        <f>J308-I308-VLOOKUP(B308, 'Пред.отч_разрез МО_стац'!B:AA, 9, FALSE)</f>
        <v>#N/A</v>
      </c>
      <c r="AE308" s="127" t="e">
        <f>L308-K308-VLOOKUP(B308, 'Пред.отч_разрез МО_стац'!B:AA, 11, FALSE)</f>
        <v>#N/A</v>
      </c>
      <c r="AF308" s="127" t="e">
        <f>N308-M308-VLOOKUP(B308, 'Пред.отч_разрез МО_стац'!B:AA, 13, FALSE)</f>
        <v>#N/A</v>
      </c>
      <c r="AG308" s="127" t="e">
        <f>P308-O308-VLOOKUP(B308, 'Пред.отч_разрез МО_стац'!B:AA, 15, FALSE)</f>
        <v>#N/A</v>
      </c>
      <c r="AH308" s="127" t="e">
        <f>R308-Q308-VLOOKUP(B308, 'Пред.отч_разрез МО_стац'!B:AA, 17, FALSE)</f>
        <v>#N/A</v>
      </c>
      <c r="AI308" s="127" t="e">
        <f>T308-S308-VLOOKUP(B308, 'Пред.отч_разрез МО_стац'!B:AA, 19, FALSE)</f>
        <v>#N/A</v>
      </c>
      <c r="AJ308" s="127" t="e">
        <f>V308-U308-VLOOKUP(B308, 'Пред.отч_разрез МО_стац'!B:AA, 21, FALSE)</f>
        <v>#N/A</v>
      </c>
      <c r="AK308" s="127" t="e">
        <f>X308-W308-VLOOKUP(B308, 'Пред.отч_разрез МО_стац'!B:AA, 23, FALSE)</f>
        <v>#N/A</v>
      </c>
    </row>
    <row r="309" spans="1:37" ht="15" customHeight="1" x14ac:dyDescent="0.25">
      <c r="A309" s="22">
        <v>303</v>
      </c>
      <c r="B309" s="31"/>
      <c r="C309" s="47"/>
      <c r="D309" s="47"/>
      <c r="E309" s="47"/>
      <c r="F309" s="47"/>
      <c r="G309" s="47"/>
      <c r="H309" s="47"/>
      <c r="I309" s="47"/>
      <c r="J309" s="47"/>
      <c r="K309" s="47"/>
      <c r="L309" s="47"/>
      <c r="M309" s="47"/>
      <c r="N309" s="47"/>
      <c r="O309" s="47"/>
      <c r="P309" s="47"/>
      <c r="Q309" s="47"/>
      <c r="R309" s="47"/>
      <c r="S309" s="47"/>
      <c r="T309" s="47"/>
      <c r="U309" s="47"/>
      <c r="V309" s="47"/>
      <c r="W309" s="47"/>
      <c r="X309" s="47"/>
      <c r="Z309" s="80">
        <f t="shared" si="5"/>
        <v>0</v>
      </c>
      <c r="AA309" s="127" t="e">
        <f>D309-C309-VLOOKUP(B309, 'Пред.отч_разрез МО_стац'!B:AA, 3, FALSE)</f>
        <v>#N/A</v>
      </c>
      <c r="AB309" s="127" t="e">
        <f>F309-E309-VLOOKUP(B309, 'Пред.отч_разрез МО_стац'!B:AA, 5, FALSE)</f>
        <v>#N/A</v>
      </c>
      <c r="AC309" s="127" t="e">
        <f>H309-G309-VLOOKUP(B309, 'Пред.отч_разрез МО_стац'!B:AA, 7, FALSE)</f>
        <v>#N/A</v>
      </c>
      <c r="AD309" s="127" t="e">
        <f>J309-I309-VLOOKUP(B309, 'Пред.отч_разрез МО_стац'!B:AA, 9, FALSE)</f>
        <v>#N/A</v>
      </c>
      <c r="AE309" s="127" t="e">
        <f>L309-K309-VLOOKUP(B309, 'Пред.отч_разрез МО_стац'!B:AA, 11, FALSE)</f>
        <v>#N/A</v>
      </c>
      <c r="AF309" s="127" t="e">
        <f>N309-M309-VLOOKUP(B309, 'Пред.отч_разрез МО_стац'!B:AA, 13, FALSE)</f>
        <v>#N/A</v>
      </c>
      <c r="AG309" s="127" t="e">
        <f>P309-O309-VLOOKUP(B309, 'Пред.отч_разрез МО_стац'!B:AA, 15, FALSE)</f>
        <v>#N/A</v>
      </c>
      <c r="AH309" s="127" t="e">
        <f>R309-Q309-VLOOKUP(B309, 'Пред.отч_разрез МО_стац'!B:AA, 17, FALSE)</f>
        <v>#N/A</v>
      </c>
      <c r="AI309" s="127" t="e">
        <f>T309-S309-VLOOKUP(B309, 'Пред.отч_разрез МО_стац'!B:AA, 19, FALSE)</f>
        <v>#N/A</v>
      </c>
      <c r="AJ309" s="127" t="e">
        <f>V309-U309-VLOOKUP(B309, 'Пред.отч_разрез МО_стац'!B:AA, 21, FALSE)</f>
        <v>#N/A</v>
      </c>
      <c r="AK309" s="127" t="e">
        <f>X309-W309-VLOOKUP(B309, 'Пред.отч_разрез МО_стац'!B:AA, 23, FALSE)</f>
        <v>#N/A</v>
      </c>
    </row>
    <row r="310" spans="1:37" ht="15" customHeight="1" x14ac:dyDescent="0.25">
      <c r="A310" s="22">
        <v>304</v>
      </c>
      <c r="B310" s="31"/>
      <c r="C310" s="47"/>
      <c r="D310" s="47"/>
      <c r="E310" s="47"/>
      <c r="F310" s="47"/>
      <c r="G310" s="47"/>
      <c r="H310" s="47"/>
      <c r="I310" s="47"/>
      <c r="J310" s="47"/>
      <c r="K310" s="47"/>
      <c r="L310" s="47"/>
      <c r="M310" s="47"/>
      <c r="N310" s="47"/>
      <c r="O310" s="47"/>
      <c r="P310" s="47"/>
      <c r="Q310" s="47"/>
      <c r="R310" s="47"/>
      <c r="S310" s="47"/>
      <c r="T310" s="47"/>
      <c r="U310" s="47"/>
      <c r="V310" s="47"/>
      <c r="W310" s="47"/>
      <c r="X310" s="47"/>
      <c r="Z310" s="80">
        <f t="shared" si="5"/>
        <v>0</v>
      </c>
      <c r="AA310" s="127" t="e">
        <f>D310-C310-VLOOKUP(B310, 'Пред.отч_разрез МО_стац'!B:AA, 3, FALSE)</f>
        <v>#N/A</v>
      </c>
      <c r="AB310" s="127" t="e">
        <f>F310-E310-VLOOKUP(B310, 'Пред.отч_разрез МО_стац'!B:AA, 5, FALSE)</f>
        <v>#N/A</v>
      </c>
      <c r="AC310" s="127" t="e">
        <f>H310-G310-VLOOKUP(B310, 'Пред.отч_разрез МО_стац'!B:AA, 7, FALSE)</f>
        <v>#N/A</v>
      </c>
      <c r="AD310" s="127" t="e">
        <f>J310-I310-VLOOKUP(B310, 'Пред.отч_разрез МО_стац'!B:AA, 9, FALSE)</f>
        <v>#N/A</v>
      </c>
      <c r="AE310" s="127" t="e">
        <f>L310-K310-VLOOKUP(B310, 'Пред.отч_разрез МО_стац'!B:AA, 11, FALSE)</f>
        <v>#N/A</v>
      </c>
      <c r="AF310" s="127" t="e">
        <f>N310-M310-VLOOKUP(B310, 'Пред.отч_разрез МО_стац'!B:AA, 13, FALSE)</f>
        <v>#N/A</v>
      </c>
      <c r="AG310" s="127" t="e">
        <f>P310-O310-VLOOKUP(B310, 'Пред.отч_разрез МО_стац'!B:AA, 15, FALSE)</f>
        <v>#N/A</v>
      </c>
      <c r="AH310" s="127" t="e">
        <f>R310-Q310-VLOOKUP(B310, 'Пред.отч_разрез МО_стац'!B:AA, 17, FALSE)</f>
        <v>#N/A</v>
      </c>
      <c r="AI310" s="127" t="e">
        <f>T310-S310-VLOOKUP(B310, 'Пред.отч_разрез МО_стац'!B:AA, 19, FALSE)</f>
        <v>#N/A</v>
      </c>
      <c r="AJ310" s="127" t="e">
        <f>V310-U310-VLOOKUP(B310, 'Пред.отч_разрез МО_стац'!B:AA, 21, FALSE)</f>
        <v>#N/A</v>
      </c>
      <c r="AK310" s="127" t="e">
        <f>X310-W310-VLOOKUP(B310, 'Пред.отч_разрез МО_стац'!B:AA, 23, FALSE)</f>
        <v>#N/A</v>
      </c>
    </row>
    <row r="311" spans="1:37" ht="15" customHeight="1" x14ac:dyDescent="0.25">
      <c r="A311" s="22">
        <v>305</v>
      </c>
      <c r="B311" s="31"/>
      <c r="C311" s="47"/>
      <c r="D311" s="47"/>
      <c r="E311" s="47"/>
      <c r="F311" s="47"/>
      <c r="G311" s="47"/>
      <c r="H311" s="47"/>
      <c r="I311" s="47"/>
      <c r="J311" s="47"/>
      <c r="K311" s="47"/>
      <c r="L311" s="47"/>
      <c r="M311" s="47"/>
      <c r="N311" s="47"/>
      <c r="O311" s="47"/>
      <c r="P311" s="47"/>
      <c r="Q311" s="47"/>
      <c r="R311" s="47"/>
      <c r="S311" s="47"/>
      <c r="T311" s="47"/>
      <c r="U311" s="47"/>
      <c r="V311" s="47"/>
      <c r="W311" s="47"/>
      <c r="X311" s="47"/>
      <c r="Z311" s="80">
        <f t="shared" si="5"/>
        <v>0</v>
      </c>
      <c r="AA311" s="127" t="e">
        <f>D311-C311-VLOOKUP(B311, 'Пред.отч_разрез МО_стац'!B:AA, 3, FALSE)</f>
        <v>#N/A</v>
      </c>
      <c r="AB311" s="127" t="e">
        <f>F311-E311-VLOOKUP(B311, 'Пред.отч_разрез МО_стац'!B:AA, 5, FALSE)</f>
        <v>#N/A</v>
      </c>
      <c r="AC311" s="127" t="e">
        <f>H311-G311-VLOOKUP(B311, 'Пред.отч_разрез МО_стац'!B:AA, 7, FALSE)</f>
        <v>#N/A</v>
      </c>
      <c r="AD311" s="127" t="e">
        <f>J311-I311-VLOOKUP(B311, 'Пред.отч_разрез МО_стац'!B:AA, 9, FALSE)</f>
        <v>#N/A</v>
      </c>
      <c r="AE311" s="127" t="e">
        <f>L311-K311-VLOOKUP(B311, 'Пред.отч_разрез МО_стац'!B:AA, 11, FALSE)</f>
        <v>#N/A</v>
      </c>
      <c r="AF311" s="127" t="e">
        <f>N311-M311-VLOOKUP(B311, 'Пред.отч_разрез МО_стац'!B:AA, 13, FALSE)</f>
        <v>#N/A</v>
      </c>
      <c r="AG311" s="127" t="e">
        <f>P311-O311-VLOOKUP(B311, 'Пред.отч_разрез МО_стац'!B:AA, 15, FALSE)</f>
        <v>#N/A</v>
      </c>
      <c r="AH311" s="127" t="e">
        <f>R311-Q311-VLOOKUP(B311, 'Пред.отч_разрез МО_стац'!B:AA, 17, FALSE)</f>
        <v>#N/A</v>
      </c>
      <c r="AI311" s="127" t="e">
        <f>T311-S311-VLOOKUP(B311, 'Пред.отч_разрез МО_стац'!B:AA, 19, FALSE)</f>
        <v>#N/A</v>
      </c>
      <c r="AJ311" s="127" t="e">
        <f>V311-U311-VLOOKUP(B311, 'Пред.отч_разрез МО_стац'!B:AA, 21, FALSE)</f>
        <v>#N/A</v>
      </c>
      <c r="AK311" s="127" t="e">
        <f>X311-W311-VLOOKUP(B311, 'Пред.отч_разрез МО_стац'!B:AA, 23, FALSE)</f>
        <v>#N/A</v>
      </c>
    </row>
    <row r="312" spans="1:37" ht="15" customHeight="1" x14ac:dyDescent="0.25">
      <c r="A312" s="22">
        <v>306</v>
      </c>
      <c r="B312" s="31"/>
      <c r="C312" s="47"/>
      <c r="D312" s="47"/>
      <c r="E312" s="47"/>
      <c r="F312" s="47"/>
      <c r="G312" s="47"/>
      <c r="H312" s="47"/>
      <c r="I312" s="47"/>
      <c r="J312" s="47"/>
      <c r="K312" s="47"/>
      <c r="L312" s="47"/>
      <c r="M312" s="47"/>
      <c r="N312" s="47"/>
      <c r="O312" s="47"/>
      <c r="P312" s="47"/>
      <c r="Q312" s="47"/>
      <c r="R312" s="47"/>
      <c r="S312" s="47"/>
      <c r="T312" s="47"/>
      <c r="U312" s="47"/>
      <c r="V312" s="47"/>
      <c r="W312" s="47"/>
      <c r="X312" s="47"/>
      <c r="Z312" s="80">
        <f t="shared" si="5"/>
        <v>0</v>
      </c>
      <c r="AA312" s="127" t="e">
        <f>D312-C312-VLOOKUP(B312, 'Пред.отч_разрез МО_стац'!B:AA, 3, FALSE)</f>
        <v>#N/A</v>
      </c>
      <c r="AB312" s="127" t="e">
        <f>F312-E312-VLOOKUP(B312, 'Пред.отч_разрез МО_стац'!B:AA, 5, FALSE)</f>
        <v>#N/A</v>
      </c>
      <c r="AC312" s="127" t="e">
        <f>H312-G312-VLOOKUP(B312, 'Пред.отч_разрез МО_стац'!B:AA, 7, FALSE)</f>
        <v>#N/A</v>
      </c>
      <c r="AD312" s="127" t="e">
        <f>J312-I312-VLOOKUP(B312, 'Пред.отч_разрез МО_стац'!B:AA, 9, FALSE)</f>
        <v>#N/A</v>
      </c>
      <c r="AE312" s="127" t="e">
        <f>L312-K312-VLOOKUP(B312, 'Пред.отч_разрез МО_стац'!B:AA, 11, FALSE)</f>
        <v>#N/A</v>
      </c>
      <c r="AF312" s="127" t="e">
        <f>N312-M312-VLOOKUP(B312, 'Пред.отч_разрез МО_стац'!B:AA, 13, FALSE)</f>
        <v>#N/A</v>
      </c>
      <c r="AG312" s="127" t="e">
        <f>P312-O312-VLOOKUP(B312, 'Пред.отч_разрез МО_стац'!B:AA, 15, FALSE)</f>
        <v>#N/A</v>
      </c>
      <c r="AH312" s="127" t="e">
        <f>R312-Q312-VLOOKUP(B312, 'Пред.отч_разрез МО_стац'!B:AA, 17, FALSE)</f>
        <v>#N/A</v>
      </c>
      <c r="AI312" s="127" t="e">
        <f>T312-S312-VLOOKUP(B312, 'Пред.отч_разрез МО_стац'!B:AA, 19, FALSE)</f>
        <v>#N/A</v>
      </c>
      <c r="AJ312" s="127" t="e">
        <f>V312-U312-VLOOKUP(B312, 'Пред.отч_разрез МО_стац'!B:AA, 21, FALSE)</f>
        <v>#N/A</v>
      </c>
      <c r="AK312" s="127" t="e">
        <f>X312-W312-VLOOKUP(B312, 'Пред.отч_разрез МО_стац'!B:AA, 23, FALSE)</f>
        <v>#N/A</v>
      </c>
    </row>
    <row r="313" spans="1:37" ht="15" customHeight="1" x14ac:dyDescent="0.25">
      <c r="A313" s="22">
        <v>307</v>
      </c>
      <c r="B313" s="31"/>
      <c r="C313" s="47"/>
      <c r="D313" s="47"/>
      <c r="E313" s="47"/>
      <c r="F313" s="47"/>
      <c r="G313" s="47"/>
      <c r="H313" s="47"/>
      <c r="I313" s="47"/>
      <c r="J313" s="47"/>
      <c r="K313" s="47"/>
      <c r="L313" s="47"/>
      <c r="M313" s="47"/>
      <c r="N313" s="47"/>
      <c r="O313" s="47"/>
      <c r="P313" s="47"/>
      <c r="Q313" s="47"/>
      <c r="R313" s="47"/>
      <c r="S313" s="47"/>
      <c r="T313" s="47"/>
      <c r="U313" s="47"/>
      <c r="V313" s="47"/>
      <c r="W313" s="47"/>
      <c r="X313" s="47"/>
      <c r="Z313" s="80">
        <f t="shared" si="5"/>
        <v>0</v>
      </c>
      <c r="AA313" s="127" t="e">
        <f>D313-C313-VLOOKUP(B313, 'Пред.отч_разрез МО_стац'!B:AA, 3, FALSE)</f>
        <v>#N/A</v>
      </c>
      <c r="AB313" s="127" t="e">
        <f>F313-E313-VLOOKUP(B313, 'Пред.отч_разрез МО_стац'!B:AA, 5, FALSE)</f>
        <v>#N/A</v>
      </c>
      <c r="AC313" s="127" t="e">
        <f>H313-G313-VLOOKUP(B313, 'Пред.отч_разрез МО_стац'!B:AA, 7, FALSE)</f>
        <v>#N/A</v>
      </c>
      <c r="AD313" s="127" t="e">
        <f>J313-I313-VLOOKUP(B313, 'Пред.отч_разрез МО_стац'!B:AA, 9, FALSE)</f>
        <v>#N/A</v>
      </c>
      <c r="AE313" s="127" t="e">
        <f>L313-K313-VLOOKUP(B313, 'Пред.отч_разрез МО_стац'!B:AA, 11, FALSE)</f>
        <v>#N/A</v>
      </c>
      <c r="AF313" s="127" t="e">
        <f>N313-M313-VLOOKUP(B313, 'Пред.отч_разрез МО_стац'!B:AA, 13, FALSE)</f>
        <v>#N/A</v>
      </c>
      <c r="AG313" s="127" t="e">
        <f>P313-O313-VLOOKUP(B313, 'Пред.отч_разрез МО_стац'!B:AA, 15, FALSE)</f>
        <v>#N/A</v>
      </c>
      <c r="AH313" s="127" t="e">
        <f>R313-Q313-VLOOKUP(B313, 'Пред.отч_разрез МО_стац'!B:AA, 17, FALSE)</f>
        <v>#N/A</v>
      </c>
      <c r="AI313" s="127" t="e">
        <f>T313-S313-VLOOKUP(B313, 'Пред.отч_разрез МО_стац'!B:AA, 19, FALSE)</f>
        <v>#N/A</v>
      </c>
      <c r="AJ313" s="127" t="e">
        <f>V313-U313-VLOOKUP(B313, 'Пред.отч_разрез МО_стац'!B:AA, 21, FALSE)</f>
        <v>#N/A</v>
      </c>
      <c r="AK313" s="127" t="e">
        <f>X313-W313-VLOOKUP(B313, 'Пред.отч_разрез МО_стац'!B:AA, 23, FALSE)</f>
        <v>#N/A</v>
      </c>
    </row>
    <row r="314" spans="1:37" ht="15" customHeight="1" x14ac:dyDescent="0.25">
      <c r="A314" s="22">
        <v>308</v>
      </c>
      <c r="B314" s="31"/>
      <c r="C314" s="47"/>
      <c r="D314" s="47"/>
      <c r="E314" s="47"/>
      <c r="F314" s="47"/>
      <c r="G314" s="47"/>
      <c r="H314" s="47"/>
      <c r="I314" s="47"/>
      <c r="J314" s="47"/>
      <c r="K314" s="47"/>
      <c r="L314" s="47"/>
      <c r="M314" s="47"/>
      <c r="N314" s="47"/>
      <c r="O314" s="47"/>
      <c r="P314" s="47"/>
      <c r="Q314" s="47"/>
      <c r="R314" s="47"/>
      <c r="S314" s="47"/>
      <c r="T314" s="47"/>
      <c r="U314" s="47"/>
      <c r="V314" s="47"/>
      <c r="W314" s="47"/>
      <c r="X314" s="47"/>
      <c r="Z314" s="80">
        <f t="shared" si="5"/>
        <v>0</v>
      </c>
      <c r="AA314" s="127" t="e">
        <f>D314-C314-VLOOKUP(B314, 'Пред.отч_разрез МО_стац'!B:AA, 3, FALSE)</f>
        <v>#N/A</v>
      </c>
      <c r="AB314" s="127" t="e">
        <f>F314-E314-VLOOKUP(B314, 'Пред.отч_разрез МО_стац'!B:AA, 5, FALSE)</f>
        <v>#N/A</v>
      </c>
      <c r="AC314" s="127" t="e">
        <f>H314-G314-VLOOKUP(B314, 'Пред.отч_разрез МО_стац'!B:AA, 7, FALSE)</f>
        <v>#N/A</v>
      </c>
      <c r="AD314" s="127" t="e">
        <f>J314-I314-VLOOKUP(B314, 'Пред.отч_разрез МО_стац'!B:AA, 9, FALSE)</f>
        <v>#N/A</v>
      </c>
      <c r="AE314" s="127" t="e">
        <f>L314-K314-VLOOKUP(B314, 'Пред.отч_разрез МО_стац'!B:AA, 11, FALSE)</f>
        <v>#N/A</v>
      </c>
      <c r="AF314" s="127" t="e">
        <f>N314-M314-VLOOKUP(B314, 'Пред.отч_разрез МО_стац'!B:AA, 13, FALSE)</f>
        <v>#N/A</v>
      </c>
      <c r="AG314" s="127" t="e">
        <f>P314-O314-VLOOKUP(B314, 'Пред.отч_разрез МО_стац'!B:AA, 15, FALSE)</f>
        <v>#N/A</v>
      </c>
      <c r="AH314" s="127" t="e">
        <f>R314-Q314-VLOOKUP(B314, 'Пред.отч_разрез МО_стац'!B:AA, 17, FALSE)</f>
        <v>#N/A</v>
      </c>
      <c r="AI314" s="127" t="e">
        <f>T314-S314-VLOOKUP(B314, 'Пред.отч_разрез МО_стац'!B:AA, 19, FALSE)</f>
        <v>#N/A</v>
      </c>
      <c r="AJ314" s="127" t="e">
        <f>V314-U314-VLOOKUP(B314, 'Пред.отч_разрез МО_стац'!B:AA, 21, FALSE)</f>
        <v>#N/A</v>
      </c>
      <c r="AK314" s="127" t="e">
        <f>X314-W314-VLOOKUP(B314, 'Пред.отч_разрез МО_стац'!B:AA, 23, FALSE)</f>
        <v>#N/A</v>
      </c>
    </row>
    <row r="315" spans="1:37" ht="15" customHeight="1" x14ac:dyDescent="0.25">
      <c r="A315" s="22">
        <v>309</v>
      </c>
      <c r="B315" s="31"/>
      <c r="C315" s="47"/>
      <c r="D315" s="47"/>
      <c r="E315" s="47"/>
      <c r="F315" s="47"/>
      <c r="G315" s="47"/>
      <c r="H315" s="47"/>
      <c r="I315" s="47"/>
      <c r="J315" s="47"/>
      <c r="K315" s="47"/>
      <c r="L315" s="47"/>
      <c r="M315" s="47"/>
      <c r="N315" s="47"/>
      <c r="O315" s="47"/>
      <c r="P315" s="47"/>
      <c r="Q315" s="47"/>
      <c r="R315" s="47"/>
      <c r="S315" s="47"/>
      <c r="T315" s="47"/>
      <c r="U315" s="47"/>
      <c r="V315" s="47"/>
      <c r="W315" s="47"/>
      <c r="X315" s="47"/>
      <c r="Z315" s="80">
        <f t="shared" si="5"/>
        <v>0</v>
      </c>
      <c r="AA315" s="127" t="e">
        <f>D315-C315-VLOOKUP(B315, 'Пред.отч_разрез МО_стац'!B:AA, 3, FALSE)</f>
        <v>#N/A</v>
      </c>
      <c r="AB315" s="127" t="e">
        <f>F315-E315-VLOOKUP(B315, 'Пред.отч_разрез МО_стац'!B:AA, 5, FALSE)</f>
        <v>#N/A</v>
      </c>
      <c r="AC315" s="127" t="e">
        <f>H315-G315-VLOOKUP(B315, 'Пред.отч_разрез МО_стац'!B:AA, 7, FALSE)</f>
        <v>#N/A</v>
      </c>
      <c r="AD315" s="127" t="e">
        <f>J315-I315-VLOOKUP(B315, 'Пред.отч_разрез МО_стац'!B:AA, 9, FALSE)</f>
        <v>#N/A</v>
      </c>
      <c r="AE315" s="127" t="e">
        <f>L315-K315-VLOOKUP(B315, 'Пред.отч_разрез МО_стац'!B:AA, 11, FALSE)</f>
        <v>#N/A</v>
      </c>
      <c r="AF315" s="127" t="e">
        <f>N315-M315-VLOOKUP(B315, 'Пред.отч_разрез МО_стац'!B:AA, 13, FALSE)</f>
        <v>#N/A</v>
      </c>
      <c r="AG315" s="127" t="e">
        <f>P315-O315-VLOOKUP(B315, 'Пред.отч_разрез МО_стац'!B:AA, 15, FALSE)</f>
        <v>#N/A</v>
      </c>
      <c r="AH315" s="127" t="e">
        <f>R315-Q315-VLOOKUP(B315, 'Пред.отч_разрез МО_стац'!B:AA, 17, FALSE)</f>
        <v>#N/A</v>
      </c>
      <c r="AI315" s="127" t="e">
        <f>T315-S315-VLOOKUP(B315, 'Пред.отч_разрез МО_стац'!B:AA, 19, FALSE)</f>
        <v>#N/A</v>
      </c>
      <c r="AJ315" s="127" t="e">
        <f>V315-U315-VLOOKUP(B315, 'Пред.отч_разрез МО_стац'!B:AA, 21, FALSE)</f>
        <v>#N/A</v>
      </c>
      <c r="AK315" s="127" t="e">
        <f>X315-W315-VLOOKUP(B315, 'Пред.отч_разрез МО_стац'!B:AA, 23, FALSE)</f>
        <v>#N/A</v>
      </c>
    </row>
    <row r="316" spans="1:37" ht="15" customHeight="1" x14ac:dyDescent="0.25">
      <c r="A316" s="22">
        <v>310</v>
      </c>
      <c r="B316" s="31"/>
      <c r="C316" s="47"/>
      <c r="D316" s="47"/>
      <c r="E316" s="47"/>
      <c r="F316" s="47"/>
      <c r="G316" s="47"/>
      <c r="H316" s="47"/>
      <c r="I316" s="47"/>
      <c r="J316" s="47"/>
      <c r="K316" s="47"/>
      <c r="L316" s="47"/>
      <c r="M316" s="47"/>
      <c r="N316" s="47"/>
      <c r="O316" s="47"/>
      <c r="P316" s="47"/>
      <c r="Q316" s="47"/>
      <c r="R316" s="47"/>
      <c r="S316" s="47"/>
      <c r="T316" s="47"/>
      <c r="U316" s="47"/>
      <c r="V316" s="47"/>
      <c r="W316" s="47"/>
      <c r="X316" s="47"/>
      <c r="Z316" s="80">
        <f t="shared" si="5"/>
        <v>0</v>
      </c>
      <c r="AA316" s="127" t="e">
        <f>D316-C316-VLOOKUP(B316, 'Пред.отч_разрез МО_стац'!B:AA, 3, FALSE)</f>
        <v>#N/A</v>
      </c>
      <c r="AB316" s="127" t="e">
        <f>F316-E316-VLOOKUP(B316, 'Пред.отч_разрез МО_стац'!B:AA, 5, FALSE)</f>
        <v>#N/A</v>
      </c>
      <c r="AC316" s="127" t="e">
        <f>H316-G316-VLOOKUP(B316, 'Пред.отч_разрез МО_стац'!B:AA, 7, FALSE)</f>
        <v>#N/A</v>
      </c>
      <c r="AD316" s="127" t="e">
        <f>J316-I316-VLOOKUP(B316, 'Пред.отч_разрез МО_стац'!B:AA, 9, FALSE)</f>
        <v>#N/A</v>
      </c>
      <c r="AE316" s="127" t="e">
        <f>L316-K316-VLOOKUP(B316, 'Пред.отч_разрез МО_стац'!B:AA, 11, FALSE)</f>
        <v>#N/A</v>
      </c>
      <c r="AF316" s="127" t="e">
        <f>N316-M316-VLOOKUP(B316, 'Пред.отч_разрез МО_стац'!B:AA, 13, FALSE)</f>
        <v>#N/A</v>
      </c>
      <c r="AG316" s="127" t="e">
        <f>P316-O316-VLOOKUP(B316, 'Пред.отч_разрез МО_стац'!B:AA, 15, FALSE)</f>
        <v>#N/A</v>
      </c>
      <c r="AH316" s="127" t="e">
        <f>R316-Q316-VLOOKUP(B316, 'Пред.отч_разрез МО_стац'!B:AA, 17, FALSE)</f>
        <v>#N/A</v>
      </c>
      <c r="AI316" s="127" t="e">
        <f>T316-S316-VLOOKUP(B316, 'Пред.отч_разрез МО_стац'!B:AA, 19, FALSE)</f>
        <v>#N/A</v>
      </c>
      <c r="AJ316" s="127" t="e">
        <f>V316-U316-VLOOKUP(B316, 'Пред.отч_разрез МО_стац'!B:AA, 21, FALSE)</f>
        <v>#N/A</v>
      </c>
      <c r="AK316" s="127" t="e">
        <f>X316-W316-VLOOKUP(B316, 'Пред.отч_разрез МО_стац'!B:AA, 23, FALSE)</f>
        <v>#N/A</v>
      </c>
    </row>
    <row r="317" spans="1:37" ht="15" customHeight="1" x14ac:dyDescent="0.25">
      <c r="A317" s="22">
        <v>311</v>
      </c>
      <c r="B317" s="31"/>
      <c r="C317" s="47"/>
      <c r="D317" s="47"/>
      <c r="E317" s="47"/>
      <c r="F317" s="47"/>
      <c r="G317" s="47"/>
      <c r="H317" s="47"/>
      <c r="I317" s="47"/>
      <c r="J317" s="47"/>
      <c r="K317" s="47"/>
      <c r="L317" s="47"/>
      <c r="M317" s="47"/>
      <c r="N317" s="47"/>
      <c r="O317" s="47"/>
      <c r="P317" s="47"/>
      <c r="Q317" s="47"/>
      <c r="R317" s="47"/>
      <c r="S317" s="47"/>
      <c r="T317" s="47"/>
      <c r="U317" s="47"/>
      <c r="V317" s="47"/>
      <c r="W317" s="47"/>
      <c r="X317" s="47"/>
      <c r="Z317" s="80">
        <f t="shared" si="5"/>
        <v>0</v>
      </c>
      <c r="AA317" s="127" t="e">
        <f>D317-C317-VLOOKUP(B317, 'Пред.отч_разрез МО_стац'!B:AA, 3, FALSE)</f>
        <v>#N/A</v>
      </c>
      <c r="AB317" s="127" t="e">
        <f>F317-E317-VLOOKUP(B317, 'Пред.отч_разрез МО_стац'!B:AA, 5, FALSE)</f>
        <v>#N/A</v>
      </c>
      <c r="AC317" s="127" t="e">
        <f>H317-G317-VLOOKUP(B317, 'Пред.отч_разрез МО_стац'!B:AA, 7, FALSE)</f>
        <v>#N/A</v>
      </c>
      <c r="AD317" s="127" t="e">
        <f>J317-I317-VLOOKUP(B317, 'Пред.отч_разрез МО_стац'!B:AA, 9, FALSE)</f>
        <v>#N/A</v>
      </c>
      <c r="AE317" s="127" t="e">
        <f>L317-K317-VLOOKUP(B317, 'Пред.отч_разрез МО_стац'!B:AA, 11, FALSE)</f>
        <v>#N/A</v>
      </c>
      <c r="AF317" s="127" t="e">
        <f>N317-M317-VLOOKUP(B317, 'Пред.отч_разрез МО_стац'!B:AA, 13, FALSE)</f>
        <v>#N/A</v>
      </c>
      <c r="AG317" s="127" t="e">
        <f>P317-O317-VLOOKUP(B317, 'Пред.отч_разрез МО_стац'!B:AA, 15, FALSE)</f>
        <v>#N/A</v>
      </c>
      <c r="AH317" s="127" t="e">
        <f>R317-Q317-VLOOKUP(B317, 'Пред.отч_разрез МО_стац'!B:AA, 17, FALSE)</f>
        <v>#N/A</v>
      </c>
      <c r="AI317" s="127" t="e">
        <f>T317-S317-VLOOKUP(B317, 'Пред.отч_разрез МО_стац'!B:AA, 19, FALSE)</f>
        <v>#N/A</v>
      </c>
      <c r="AJ317" s="127" t="e">
        <f>V317-U317-VLOOKUP(B317, 'Пред.отч_разрез МО_стац'!B:AA, 21, FALSE)</f>
        <v>#N/A</v>
      </c>
      <c r="AK317" s="127" t="e">
        <f>X317-W317-VLOOKUP(B317, 'Пред.отч_разрез МО_стац'!B:AA, 23, FALSE)</f>
        <v>#N/A</v>
      </c>
    </row>
    <row r="318" spans="1:37" ht="15" customHeight="1" x14ac:dyDescent="0.25">
      <c r="A318" s="22">
        <v>312</v>
      </c>
      <c r="B318" s="31"/>
      <c r="C318" s="47"/>
      <c r="D318" s="47"/>
      <c r="E318" s="47"/>
      <c r="F318" s="47"/>
      <c r="G318" s="47"/>
      <c r="H318" s="47"/>
      <c r="I318" s="47"/>
      <c r="J318" s="47"/>
      <c r="K318" s="47"/>
      <c r="L318" s="47"/>
      <c r="M318" s="47"/>
      <c r="N318" s="47"/>
      <c r="O318" s="47"/>
      <c r="P318" s="47"/>
      <c r="Q318" s="47"/>
      <c r="R318" s="47"/>
      <c r="S318" s="47"/>
      <c r="T318" s="47"/>
      <c r="U318" s="47"/>
      <c r="V318" s="47"/>
      <c r="W318" s="47"/>
      <c r="X318" s="47"/>
      <c r="Z318" s="80">
        <f t="shared" si="5"/>
        <v>0</v>
      </c>
      <c r="AA318" s="127" t="e">
        <f>D318-C318-VLOOKUP(B318, 'Пред.отч_разрез МО_стац'!B:AA, 3, FALSE)</f>
        <v>#N/A</v>
      </c>
      <c r="AB318" s="127" t="e">
        <f>F318-E318-VLOOKUP(B318, 'Пред.отч_разрез МО_стац'!B:AA, 5, FALSE)</f>
        <v>#N/A</v>
      </c>
      <c r="AC318" s="127" t="e">
        <f>H318-G318-VLOOKUP(B318, 'Пред.отч_разрез МО_стац'!B:AA, 7, FALSE)</f>
        <v>#N/A</v>
      </c>
      <c r="AD318" s="127" t="e">
        <f>J318-I318-VLOOKUP(B318, 'Пред.отч_разрез МО_стац'!B:AA, 9, FALSE)</f>
        <v>#N/A</v>
      </c>
      <c r="AE318" s="127" t="e">
        <f>L318-K318-VLOOKUP(B318, 'Пред.отч_разрез МО_стац'!B:AA, 11, FALSE)</f>
        <v>#N/A</v>
      </c>
      <c r="AF318" s="127" t="e">
        <f>N318-M318-VLOOKUP(B318, 'Пред.отч_разрез МО_стац'!B:AA, 13, FALSE)</f>
        <v>#N/A</v>
      </c>
      <c r="AG318" s="127" t="e">
        <f>P318-O318-VLOOKUP(B318, 'Пред.отч_разрез МО_стац'!B:AA, 15, FALSE)</f>
        <v>#N/A</v>
      </c>
      <c r="AH318" s="127" t="e">
        <f>R318-Q318-VLOOKUP(B318, 'Пред.отч_разрез МО_стац'!B:AA, 17, FALSE)</f>
        <v>#N/A</v>
      </c>
      <c r="AI318" s="127" t="e">
        <f>T318-S318-VLOOKUP(B318, 'Пред.отч_разрез МО_стац'!B:AA, 19, FALSE)</f>
        <v>#N/A</v>
      </c>
      <c r="AJ318" s="127" t="e">
        <f>V318-U318-VLOOKUP(B318, 'Пред.отч_разрез МО_стац'!B:AA, 21, FALSE)</f>
        <v>#N/A</v>
      </c>
      <c r="AK318" s="127" t="e">
        <f>X318-W318-VLOOKUP(B318, 'Пред.отч_разрез МО_стац'!B:AA, 23, FALSE)</f>
        <v>#N/A</v>
      </c>
    </row>
    <row r="319" spans="1:37" ht="15" customHeight="1" x14ac:dyDescent="0.25">
      <c r="A319" s="22">
        <v>313</v>
      </c>
      <c r="B319" s="31"/>
      <c r="C319" s="47"/>
      <c r="D319" s="47"/>
      <c r="E319" s="47"/>
      <c r="F319" s="47"/>
      <c r="G319" s="47"/>
      <c r="H319" s="47"/>
      <c r="I319" s="47"/>
      <c r="J319" s="47"/>
      <c r="K319" s="47"/>
      <c r="L319" s="47"/>
      <c r="M319" s="47"/>
      <c r="N319" s="47"/>
      <c r="O319" s="47"/>
      <c r="P319" s="47"/>
      <c r="Q319" s="47"/>
      <c r="R319" s="47"/>
      <c r="S319" s="47"/>
      <c r="T319" s="47"/>
      <c r="U319" s="47"/>
      <c r="V319" s="47"/>
      <c r="W319" s="47"/>
      <c r="X319" s="47"/>
      <c r="Z319" s="80">
        <f t="shared" si="5"/>
        <v>0</v>
      </c>
      <c r="AA319" s="127" t="e">
        <f>D319-C319-VLOOKUP(B319, 'Пред.отч_разрез МО_стац'!B:AA, 3, FALSE)</f>
        <v>#N/A</v>
      </c>
      <c r="AB319" s="127" t="e">
        <f>F319-E319-VLOOKUP(B319, 'Пред.отч_разрез МО_стац'!B:AA, 5, FALSE)</f>
        <v>#N/A</v>
      </c>
      <c r="AC319" s="127" t="e">
        <f>H319-G319-VLOOKUP(B319, 'Пред.отч_разрез МО_стац'!B:AA, 7, FALSE)</f>
        <v>#N/A</v>
      </c>
      <c r="AD319" s="127" t="e">
        <f>J319-I319-VLOOKUP(B319, 'Пред.отч_разрез МО_стац'!B:AA, 9, FALSE)</f>
        <v>#N/A</v>
      </c>
      <c r="AE319" s="127" t="e">
        <f>L319-K319-VLOOKUP(B319, 'Пред.отч_разрез МО_стац'!B:AA, 11, FALSE)</f>
        <v>#N/A</v>
      </c>
      <c r="AF319" s="127" t="e">
        <f>N319-M319-VLOOKUP(B319, 'Пред.отч_разрез МО_стац'!B:AA, 13, FALSE)</f>
        <v>#N/A</v>
      </c>
      <c r="AG319" s="127" t="e">
        <f>P319-O319-VLOOKUP(B319, 'Пред.отч_разрез МО_стац'!B:AA, 15, FALSE)</f>
        <v>#N/A</v>
      </c>
      <c r="AH319" s="127" t="e">
        <f>R319-Q319-VLOOKUP(B319, 'Пред.отч_разрез МО_стац'!B:AA, 17, FALSE)</f>
        <v>#N/A</v>
      </c>
      <c r="AI319" s="127" t="e">
        <f>T319-S319-VLOOKUP(B319, 'Пред.отч_разрез МО_стац'!B:AA, 19, FALSE)</f>
        <v>#N/A</v>
      </c>
      <c r="AJ319" s="127" t="e">
        <f>V319-U319-VLOOKUP(B319, 'Пред.отч_разрез МО_стац'!B:AA, 21, FALSE)</f>
        <v>#N/A</v>
      </c>
      <c r="AK319" s="127" t="e">
        <f>X319-W319-VLOOKUP(B319, 'Пред.отч_разрез МО_стац'!B:AA, 23, FALSE)</f>
        <v>#N/A</v>
      </c>
    </row>
    <row r="320" spans="1:37" ht="15" customHeight="1" x14ac:dyDescent="0.25">
      <c r="A320" s="22">
        <v>314</v>
      </c>
      <c r="B320" s="31"/>
      <c r="C320" s="47"/>
      <c r="D320" s="47"/>
      <c r="E320" s="47"/>
      <c r="F320" s="47"/>
      <c r="G320" s="47"/>
      <c r="H320" s="47"/>
      <c r="I320" s="47"/>
      <c r="J320" s="47"/>
      <c r="K320" s="47"/>
      <c r="L320" s="47"/>
      <c r="M320" s="47"/>
      <c r="N320" s="47"/>
      <c r="O320" s="47"/>
      <c r="P320" s="47"/>
      <c r="Q320" s="47"/>
      <c r="R320" s="47"/>
      <c r="S320" s="47"/>
      <c r="T320" s="47"/>
      <c r="U320" s="47"/>
      <c r="V320" s="47"/>
      <c r="W320" s="47"/>
      <c r="X320" s="47"/>
      <c r="Z320" s="80">
        <f t="shared" si="5"/>
        <v>0</v>
      </c>
      <c r="AA320" s="127" t="e">
        <f>D320-C320-VLOOKUP(B320, 'Пред.отч_разрез МО_стац'!B:AA, 3, FALSE)</f>
        <v>#N/A</v>
      </c>
      <c r="AB320" s="127" t="e">
        <f>F320-E320-VLOOKUP(B320, 'Пред.отч_разрез МО_стац'!B:AA, 5, FALSE)</f>
        <v>#N/A</v>
      </c>
      <c r="AC320" s="127" t="e">
        <f>H320-G320-VLOOKUP(B320, 'Пред.отч_разрез МО_стац'!B:AA, 7, FALSE)</f>
        <v>#N/A</v>
      </c>
      <c r="AD320" s="127" t="e">
        <f>J320-I320-VLOOKUP(B320, 'Пред.отч_разрез МО_стац'!B:AA, 9, FALSE)</f>
        <v>#N/A</v>
      </c>
      <c r="AE320" s="127" t="e">
        <f>L320-K320-VLOOKUP(B320, 'Пред.отч_разрез МО_стац'!B:AA, 11, FALSE)</f>
        <v>#N/A</v>
      </c>
      <c r="AF320" s="127" t="e">
        <f>N320-M320-VLOOKUP(B320, 'Пред.отч_разрез МО_стац'!B:AA, 13, FALSE)</f>
        <v>#N/A</v>
      </c>
      <c r="AG320" s="127" t="e">
        <f>P320-O320-VLOOKUP(B320, 'Пред.отч_разрез МО_стац'!B:AA, 15, FALSE)</f>
        <v>#N/A</v>
      </c>
      <c r="AH320" s="127" t="e">
        <f>R320-Q320-VLOOKUP(B320, 'Пред.отч_разрез МО_стац'!B:AA, 17, FALSE)</f>
        <v>#N/A</v>
      </c>
      <c r="AI320" s="127" t="e">
        <f>T320-S320-VLOOKUP(B320, 'Пред.отч_разрез МО_стац'!B:AA, 19, FALSE)</f>
        <v>#N/A</v>
      </c>
      <c r="AJ320" s="127" t="e">
        <f>V320-U320-VLOOKUP(B320, 'Пред.отч_разрез МО_стац'!B:AA, 21, FALSE)</f>
        <v>#N/A</v>
      </c>
      <c r="AK320" s="127" t="e">
        <f>X320-W320-VLOOKUP(B320, 'Пред.отч_разрез МО_стац'!B:AA, 23, FALSE)</f>
        <v>#N/A</v>
      </c>
    </row>
    <row r="321" spans="1:37" ht="15" customHeight="1" x14ac:dyDescent="0.25">
      <c r="A321" s="22">
        <v>315</v>
      </c>
      <c r="B321" s="31"/>
      <c r="C321" s="47"/>
      <c r="D321" s="47"/>
      <c r="E321" s="47"/>
      <c r="F321" s="47"/>
      <c r="G321" s="47"/>
      <c r="H321" s="47"/>
      <c r="I321" s="47"/>
      <c r="J321" s="47"/>
      <c r="K321" s="47"/>
      <c r="L321" s="47"/>
      <c r="M321" s="47"/>
      <c r="N321" s="47"/>
      <c r="O321" s="47"/>
      <c r="P321" s="47"/>
      <c r="Q321" s="47"/>
      <c r="R321" s="47"/>
      <c r="S321" s="47"/>
      <c r="T321" s="47"/>
      <c r="U321" s="47"/>
      <c r="V321" s="47"/>
      <c r="W321" s="47"/>
      <c r="X321" s="47"/>
      <c r="Z321" s="80">
        <f t="shared" si="5"/>
        <v>0</v>
      </c>
      <c r="AA321" s="127" t="e">
        <f>D321-C321-VLOOKUP(B321, 'Пред.отч_разрез МО_стац'!B:AA, 3, FALSE)</f>
        <v>#N/A</v>
      </c>
      <c r="AB321" s="127" t="e">
        <f>F321-E321-VLOOKUP(B321, 'Пред.отч_разрез МО_стац'!B:AA, 5, FALSE)</f>
        <v>#N/A</v>
      </c>
      <c r="AC321" s="127" t="e">
        <f>H321-G321-VLOOKUP(B321, 'Пред.отч_разрез МО_стац'!B:AA, 7, FALSE)</f>
        <v>#N/A</v>
      </c>
      <c r="AD321" s="127" t="e">
        <f>J321-I321-VLOOKUP(B321, 'Пред.отч_разрез МО_стац'!B:AA, 9, FALSE)</f>
        <v>#N/A</v>
      </c>
      <c r="AE321" s="127" t="e">
        <f>L321-K321-VLOOKUP(B321, 'Пред.отч_разрез МО_стац'!B:AA, 11, FALSE)</f>
        <v>#N/A</v>
      </c>
      <c r="AF321" s="127" t="e">
        <f>N321-M321-VLOOKUP(B321, 'Пред.отч_разрез МО_стац'!B:AA, 13, FALSE)</f>
        <v>#N/A</v>
      </c>
      <c r="AG321" s="127" t="e">
        <f>P321-O321-VLOOKUP(B321, 'Пред.отч_разрез МО_стац'!B:AA, 15, FALSE)</f>
        <v>#N/A</v>
      </c>
      <c r="AH321" s="127" t="e">
        <f>R321-Q321-VLOOKUP(B321, 'Пред.отч_разрез МО_стац'!B:AA, 17, FALSE)</f>
        <v>#N/A</v>
      </c>
      <c r="AI321" s="127" t="e">
        <f>T321-S321-VLOOKUP(B321, 'Пред.отч_разрез МО_стац'!B:AA, 19, FALSE)</f>
        <v>#N/A</v>
      </c>
      <c r="AJ321" s="127" t="e">
        <f>V321-U321-VLOOKUP(B321, 'Пред.отч_разрез МО_стац'!B:AA, 21, FALSE)</f>
        <v>#N/A</v>
      </c>
      <c r="AK321" s="127" t="e">
        <f>X321-W321-VLOOKUP(B321, 'Пред.отч_разрез МО_стац'!B:AA, 23, FALSE)</f>
        <v>#N/A</v>
      </c>
    </row>
    <row r="322" spans="1:37" ht="15" customHeight="1" x14ac:dyDescent="0.25">
      <c r="A322" s="22">
        <v>316</v>
      </c>
      <c r="B322" s="31"/>
      <c r="C322" s="47"/>
      <c r="D322" s="47"/>
      <c r="E322" s="47"/>
      <c r="F322" s="47"/>
      <c r="G322" s="47"/>
      <c r="H322" s="47"/>
      <c r="I322" s="47"/>
      <c r="J322" s="47"/>
      <c r="K322" s="47"/>
      <c r="L322" s="47"/>
      <c r="M322" s="47"/>
      <c r="N322" s="47"/>
      <c r="O322" s="47"/>
      <c r="P322" s="47"/>
      <c r="Q322" s="47"/>
      <c r="R322" s="47"/>
      <c r="S322" s="47"/>
      <c r="T322" s="47"/>
      <c r="U322" s="47"/>
      <c r="V322" s="47"/>
      <c r="W322" s="47"/>
      <c r="X322" s="47"/>
      <c r="Z322" s="80">
        <f t="shared" si="5"/>
        <v>0</v>
      </c>
      <c r="AA322" s="127" t="e">
        <f>D322-C322-VLOOKUP(B322, 'Пред.отч_разрез МО_стац'!B:AA, 3, FALSE)</f>
        <v>#N/A</v>
      </c>
      <c r="AB322" s="127" t="e">
        <f>F322-E322-VLOOKUP(B322, 'Пред.отч_разрез МО_стац'!B:AA, 5, FALSE)</f>
        <v>#N/A</v>
      </c>
      <c r="AC322" s="127" t="e">
        <f>H322-G322-VLOOKUP(B322, 'Пред.отч_разрез МО_стац'!B:AA, 7, FALSE)</f>
        <v>#N/A</v>
      </c>
      <c r="AD322" s="127" t="e">
        <f>J322-I322-VLOOKUP(B322, 'Пред.отч_разрез МО_стац'!B:AA, 9, FALSE)</f>
        <v>#N/A</v>
      </c>
      <c r="AE322" s="127" t="e">
        <f>L322-K322-VLOOKUP(B322, 'Пред.отч_разрез МО_стац'!B:AA, 11, FALSE)</f>
        <v>#N/A</v>
      </c>
      <c r="AF322" s="127" t="e">
        <f>N322-M322-VLOOKUP(B322, 'Пред.отч_разрез МО_стац'!B:AA, 13, FALSE)</f>
        <v>#N/A</v>
      </c>
      <c r="AG322" s="127" t="e">
        <f>P322-O322-VLOOKUP(B322, 'Пред.отч_разрез МО_стац'!B:AA, 15, FALSE)</f>
        <v>#N/A</v>
      </c>
      <c r="AH322" s="127" t="e">
        <f>R322-Q322-VLOOKUP(B322, 'Пред.отч_разрез МО_стац'!B:AA, 17, FALSE)</f>
        <v>#N/A</v>
      </c>
      <c r="AI322" s="127" t="e">
        <f>T322-S322-VLOOKUP(B322, 'Пред.отч_разрез МО_стац'!B:AA, 19, FALSE)</f>
        <v>#N/A</v>
      </c>
      <c r="AJ322" s="127" t="e">
        <f>V322-U322-VLOOKUP(B322, 'Пред.отч_разрез МО_стац'!B:AA, 21, FALSE)</f>
        <v>#N/A</v>
      </c>
      <c r="AK322" s="127" t="e">
        <f>X322-W322-VLOOKUP(B322, 'Пред.отч_разрез МО_стац'!B:AA, 23, FALSE)</f>
        <v>#N/A</v>
      </c>
    </row>
    <row r="323" spans="1:37" ht="15" customHeight="1" x14ac:dyDescent="0.25">
      <c r="A323" s="22">
        <v>317</v>
      </c>
      <c r="B323" s="31"/>
      <c r="C323" s="47"/>
      <c r="D323" s="47"/>
      <c r="E323" s="47"/>
      <c r="F323" s="47"/>
      <c r="G323" s="47"/>
      <c r="H323" s="47"/>
      <c r="I323" s="47"/>
      <c r="J323" s="47"/>
      <c r="K323" s="47"/>
      <c r="L323" s="47"/>
      <c r="M323" s="47"/>
      <c r="N323" s="47"/>
      <c r="O323" s="47"/>
      <c r="P323" s="47"/>
      <c r="Q323" s="47"/>
      <c r="R323" s="47"/>
      <c r="S323" s="47"/>
      <c r="T323" s="47"/>
      <c r="U323" s="47"/>
      <c r="V323" s="47"/>
      <c r="W323" s="47"/>
      <c r="X323" s="47"/>
      <c r="Z323" s="80">
        <f t="shared" si="5"/>
        <v>0</v>
      </c>
      <c r="AA323" s="127" t="e">
        <f>D323-C323-VLOOKUP(B323, 'Пред.отч_разрез МО_стац'!B:AA, 3, FALSE)</f>
        <v>#N/A</v>
      </c>
      <c r="AB323" s="127" t="e">
        <f>F323-E323-VLOOKUP(B323, 'Пред.отч_разрез МО_стац'!B:AA, 5, FALSE)</f>
        <v>#N/A</v>
      </c>
      <c r="AC323" s="127" t="e">
        <f>H323-G323-VLOOKUP(B323, 'Пред.отч_разрез МО_стац'!B:AA, 7, FALSE)</f>
        <v>#N/A</v>
      </c>
      <c r="AD323" s="127" t="e">
        <f>J323-I323-VLOOKUP(B323, 'Пред.отч_разрез МО_стац'!B:AA, 9, FALSE)</f>
        <v>#N/A</v>
      </c>
      <c r="AE323" s="127" t="e">
        <f>L323-K323-VLOOKUP(B323, 'Пред.отч_разрез МО_стац'!B:AA, 11, FALSE)</f>
        <v>#N/A</v>
      </c>
      <c r="AF323" s="127" t="e">
        <f>N323-M323-VLOOKUP(B323, 'Пред.отч_разрез МО_стац'!B:AA, 13, FALSE)</f>
        <v>#N/A</v>
      </c>
      <c r="AG323" s="127" t="e">
        <f>P323-O323-VLOOKUP(B323, 'Пред.отч_разрез МО_стац'!B:AA, 15, FALSE)</f>
        <v>#N/A</v>
      </c>
      <c r="AH323" s="127" t="e">
        <f>R323-Q323-VLOOKUP(B323, 'Пред.отч_разрез МО_стац'!B:AA, 17, FALSE)</f>
        <v>#N/A</v>
      </c>
      <c r="AI323" s="127" t="e">
        <f>T323-S323-VLOOKUP(B323, 'Пред.отч_разрез МО_стац'!B:AA, 19, FALSE)</f>
        <v>#N/A</v>
      </c>
      <c r="AJ323" s="127" t="e">
        <f>V323-U323-VLOOKUP(B323, 'Пред.отч_разрез МО_стац'!B:AA, 21, FALSE)</f>
        <v>#N/A</v>
      </c>
      <c r="AK323" s="127" t="e">
        <f>X323-W323-VLOOKUP(B323, 'Пред.отч_разрез МО_стац'!B:AA, 23, FALSE)</f>
        <v>#N/A</v>
      </c>
    </row>
    <row r="324" spans="1:37" ht="15" customHeight="1" x14ac:dyDescent="0.25">
      <c r="A324" s="22">
        <v>318</v>
      </c>
      <c r="B324" s="31"/>
      <c r="C324" s="47"/>
      <c r="D324" s="47"/>
      <c r="E324" s="47"/>
      <c r="F324" s="47"/>
      <c r="G324" s="47"/>
      <c r="H324" s="47"/>
      <c r="I324" s="47"/>
      <c r="J324" s="47"/>
      <c r="K324" s="47"/>
      <c r="L324" s="47"/>
      <c r="M324" s="47"/>
      <c r="N324" s="47"/>
      <c r="O324" s="47"/>
      <c r="P324" s="47"/>
      <c r="Q324" s="47"/>
      <c r="R324" s="47"/>
      <c r="S324" s="47"/>
      <c r="T324" s="47"/>
      <c r="U324" s="47"/>
      <c r="V324" s="47"/>
      <c r="W324" s="47"/>
      <c r="X324" s="47"/>
      <c r="Z324" s="80">
        <f t="shared" si="5"/>
        <v>0</v>
      </c>
      <c r="AA324" s="127" t="e">
        <f>D324-C324-VLOOKUP(B324, 'Пред.отч_разрез МО_стац'!B:AA, 3, FALSE)</f>
        <v>#N/A</v>
      </c>
      <c r="AB324" s="127" t="e">
        <f>F324-E324-VLOOKUP(B324, 'Пред.отч_разрез МО_стац'!B:AA, 5, FALSE)</f>
        <v>#N/A</v>
      </c>
      <c r="AC324" s="127" t="e">
        <f>H324-G324-VLOOKUP(B324, 'Пред.отч_разрез МО_стац'!B:AA, 7, FALSE)</f>
        <v>#N/A</v>
      </c>
      <c r="AD324" s="127" t="e">
        <f>J324-I324-VLOOKUP(B324, 'Пред.отч_разрез МО_стац'!B:AA, 9, FALSE)</f>
        <v>#N/A</v>
      </c>
      <c r="AE324" s="127" t="e">
        <f>L324-K324-VLOOKUP(B324, 'Пред.отч_разрез МО_стац'!B:AA, 11, FALSE)</f>
        <v>#N/A</v>
      </c>
      <c r="AF324" s="127" t="e">
        <f>N324-M324-VLOOKUP(B324, 'Пред.отч_разрез МО_стац'!B:AA, 13, FALSE)</f>
        <v>#N/A</v>
      </c>
      <c r="AG324" s="127" t="e">
        <f>P324-O324-VLOOKUP(B324, 'Пред.отч_разрез МО_стац'!B:AA, 15, FALSE)</f>
        <v>#N/A</v>
      </c>
      <c r="AH324" s="127" t="e">
        <f>R324-Q324-VLOOKUP(B324, 'Пред.отч_разрез МО_стац'!B:AA, 17, FALSE)</f>
        <v>#N/A</v>
      </c>
      <c r="AI324" s="127" t="e">
        <f>T324-S324-VLOOKUP(B324, 'Пред.отч_разрез МО_стац'!B:AA, 19, FALSE)</f>
        <v>#N/A</v>
      </c>
      <c r="AJ324" s="127" t="e">
        <f>V324-U324-VLOOKUP(B324, 'Пред.отч_разрез МО_стац'!B:AA, 21, FALSE)</f>
        <v>#N/A</v>
      </c>
      <c r="AK324" s="127" t="e">
        <f>X324-W324-VLOOKUP(B324, 'Пред.отч_разрез МО_стац'!B:AA, 23, FALSE)</f>
        <v>#N/A</v>
      </c>
    </row>
    <row r="325" spans="1:37" ht="15" customHeight="1" x14ac:dyDescent="0.25">
      <c r="A325" s="22">
        <v>319</v>
      </c>
      <c r="B325" s="31"/>
      <c r="C325" s="47"/>
      <c r="D325" s="47"/>
      <c r="E325" s="47"/>
      <c r="F325" s="47"/>
      <c r="G325" s="47"/>
      <c r="H325" s="47"/>
      <c r="I325" s="47"/>
      <c r="J325" s="47"/>
      <c r="K325" s="47"/>
      <c r="L325" s="47"/>
      <c r="M325" s="47"/>
      <c r="N325" s="47"/>
      <c r="O325" s="47"/>
      <c r="P325" s="47"/>
      <c r="Q325" s="47"/>
      <c r="R325" s="47"/>
      <c r="S325" s="47"/>
      <c r="T325" s="47"/>
      <c r="U325" s="47"/>
      <c r="V325" s="47"/>
      <c r="W325" s="47"/>
      <c r="X325" s="47"/>
      <c r="Z325" s="80">
        <f t="shared" si="5"/>
        <v>0</v>
      </c>
      <c r="AA325" s="127" t="e">
        <f>D325-C325-VLOOKUP(B325, 'Пред.отч_разрез МО_стац'!B:AA, 3, FALSE)</f>
        <v>#N/A</v>
      </c>
      <c r="AB325" s="127" t="e">
        <f>F325-E325-VLOOKUP(B325, 'Пред.отч_разрез МО_стац'!B:AA, 5, FALSE)</f>
        <v>#N/A</v>
      </c>
      <c r="AC325" s="127" t="e">
        <f>H325-G325-VLOOKUP(B325, 'Пред.отч_разрез МО_стац'!B:AA, 7, FALSE)</f>
        <v>#N/A</v>
      </c>
      <c r="AD325" s="127" t="e">
        <f>J325-I325-VLOOKUP(B325, 'Пред.отч_разрез МО_стац'!B:AA, 9, FALSE)</f>
        <v>#N/A</v>
      </c>
      <c r="AE325" s="127" t="e">
        <f>L325-K325-VLOOKUP(B325, 'Пред.отч_разрез МО_стац'!B:AA, 11, FALSE)</f>
        <v>#N/A</v>
      </c>
      <c r="AF325" s="127" t="e">
        <f>N325-M325-VLOOKUP(B325, 'Пред.отч_разрез МО_стац'!B:AA, 13, FALSE)</f>
        <v>#N/A</v>
      </c>
      <c r="AG325" s="127" t="e">
        <f>P325-O325-VLOOKUP(B325, 'Пред.отч_разрез МО_стац'!B:AA, 15, FALSE)</f>
        <v>#N/A</v>
      </c>
      <c r="AH325" s="127" t="e">
        <f>R325-Q325-VLOOKUP(B325, 'Пред.отч_разрез МО_стац'!B:AA, 17, FALSE)</f>
        <v>#N/A</v>
      </c>
      <c r="AI325" s="127" t="e">
        <f>T325-S325-VLOOKUP(B325, 'Пред.отч_разрез МО_стац'!B:AA, 19, FALSE)</f>
        <v>#N/A</v>
      </c>
      <c r="AJ325" s="127" t="e">
        <f>V325-U325-VLOOKUP(B325, 'Пред.отч_разрез МО_стац'!B:AA, 21, FALSE)</f>
        <v>#N/A</v>
      </c>
      <c r="AK325" s="127" t="e">
        <f>X325-W325-VLOOKUP(B325, 'Пред.отч_разрез МО_стац'!B:AA, 23, FALSE)</f>
        <v>#N/A</v>
      </c>
    </row>
    <row r="326" spans="1:37" ht="15" customHeight="1" x14ac:dyDescent="0.25">
      <c r="A326" s="22">
        <v>320</v>
      </c>
      <c r="B326" s="31"/>
      <c r="C326" s="47"/>
      <c r="D326" s="47"/>
      <c r="E326" s="47"/>
      <c r="F326" s="47"/>
      <c r="G326" s="47"/>
      <c r="H326" s="47"/>
      <c r="I326" s="47"/>
      <c r="J326" s="47"/>
      <c r="K326" s="47"/>
      <c r="L326" s="47"/>
      <c r="M326" s="47"/>
      <c r="N326" s="47"/>
      <c r="O326" s="47"/>
      <c r="P326" s="47"/>
      <c r="Q326" s="47"/>
      <c r="R326" s="47"/>
      <c r="S326" s="47"/>
      <c r="T326" s="47"/>
      <c r="U326" s="47"/>
      <c r="V326" s="47"/>
      <c r="W326" s="47"/>
      <c r="X326" s="47"/>
      <c r="Z326" s="80">
        <f t="shared" si="5"/>
        <v>0</v>
      </c>
      <c r="AA326" s="127" t="e">
        <f>D326-C326-VLOOKUP(B326, 'Пред.отч_разрез МО_стац'!B:AA, 3, FALSE)</f>
        <v>#N/A</v>
      </c>
      <c r="AB326" s="127" t="e">
        <f>F326-E326-VLOOKUP(B326, 'Пред.отч_разрез МО_стац'!B:AA, 5, FALSE)</f>
        <v>#N/A</v>
      </c>
      <c r="AC326" s="127" t="e">
        <f>H326-G326-VLOOKUP(B326, 'Пред.отч_разрез МО_стац'!B:AA, 7, FALSE)</f>
        <v>#N/A</v>
      </c>
      <c r="AD326" s="127" t="e">
        <f>J326-I326-VLOOKUP(B326, 'Пред.отч_разрез МО_стац'!B:AA, 9, FALSE)</f>
        <v>#N/A</v>
      </c>
      <c r="AE326" s="127" t="e">
        <f>L326-K326-VLOOKUP(B326, 'Пред.отч_разрез МО_стац'!B:AA, 11, FALSE)</f>
        <v>#N/A</v>
      </c>
      <c r="AF326" s="127" t="e">
        <f>N326-M326-VLOOKUP(B326, 'Пред.отч_разрез МО_стац'!B:AA, 13, FALSE)</f>
        <v>#N/A</v>
      </c>
      <c r="AG326" s="127" t="e">
        <f>P326-O326-VLOOKUP(B326, 'Пред.отч_разрез МО_стац'!B:AA, 15, FALSE)</f>
        <v>#N/A</v>
      </c>
      <c r="AH326" s="127" t="e">
        <f>R326-Q326-VLOOKUP(B326, 'Пред.отч_разрез МО_стац'!B:AA, 17, FALSE)</f>
        <v>#N/A</v>
      </c>
      <c r="AI326" s="127" t="e">
        <f>T326-S326-VLOOKUP(B326, 'Пред.отч_разрез МО_стац'!B:AA, 19, FALSE)</f>
        <v>#N/A</v>
      </c>
      <c r="AJ326" s="127" t="e">
        <f>V326-U326-VLOOKUP(B326, 'Пред.отч_разрез МО_стац'!B:AA, 21, FALSE)</f>
        <v>#N/A</v>
      </c>
      <c r="AK326" s="127" t="e">
        <f>X326-W326-VLOOKUP(B326, 'Пред.отч_разрез МО_стац'!B:AA, 23, FALSE)</f>
        <v>#N/A</v>
      </c>
    </row>
    <row r="327" spans="1:37" ht="15" customHeight="1" x14ac:dyDescent="0.25">
      <c r="A327" s="22">
        <v>321</v>
      </c>
      <c r="B327" s="31"/>
      <c r="C327" s="47"/>
      <c r="D327" s="47"/>
      <c r="E327" s="47"/>
      <c r="F327" s="47"/>
      <c r="G327" s="47"/>
      <c r="H327" s="47"/>
      <c r="I327" s="47"/>
      <c r="J327" s="47"/>
      <c r="K327" s="47"/>
      <c r="L327" s="47"/>
      <c r="M327" s="47"/>
      <c r="N327" s="47"/>
      <c r="O327" s="47"/>
      <c r="P327" s="47"/>
      <c r="Q327" s="47"/>
      <c r="R327" s="47"/>
      <c r="S327" s="47"/>
      <c r="T327" s="47"/>
      <c r="U327" s="47"/>
      <c r="V327" s="47"/>
      <c r="W327" s="47"/>
      <c r="X327" s="47"/>
      <c r="Z327" s="80">
        <f t="shared" si="5"/>
        <v>0</v>
      </c>
      <c r="AA327" s="127" t="e">
        <f>D327-C327-VLOOKUP(B327, 'Пред.отч_разрез МО_стац'!B:AA, 3, FALSE)</f>
        <v>#N/A</v>
      </c>
      <c r="AB327" s="127" t="e">
        <f>F327-E327-VLOOKUP(B327, 'Пред.отч_разрез МО_стац'!B:AA, 5, FALSE)</f>
        <v>#N/A</v>
      </c>
      <c r="AC327" s="127" t="e">
        <f>H327-G327-VLOOKUP(B327, 'Пред.отч_разрез МО_стац'!B:AA, 7, FALSE)</f>
        <v>#N/A</v>
      </c>
      <c r="AD327" s="127" t="e">
        <f>J327-I327-VLOOKUP(B327, 'Пред.отч_разрез МО_стац'!B:AA, 9, FALSE)</f>
        <v>#N/A</v>
      </c>
      <c r="AE327" s="127" t="e">
        <f>L327-K327-VLOOKUP(B327, 'Пред.отч_разрез МО_стац'!B:AA, 11, FALSE)</f>
        <v>#N/A</v>
      </c>
      <c r="AF327" s="127" t="e">
        <f>N327-M327-VLOOKUP(B327, 'Пред.отч_разрез МО_стац'!B:AA, 13, FALSE)</f>
        <v>#N/A</v>
      </c>
      <c r="AG327" s="127" t="e">
        <f>P327-O327-VLOOKUP(B327, 'Пред.отч_разрез МО_стац'!B:AA, 15, FALSE)</f>
        <v>#N/A</v>
      </c>
      <c r="AH327" s="127" t="e">
        <f>R327-Q327-VLOOKUP(B327, 'Пред.отч_разрез МО_стац'!B:AA, 17, FALSE)</f>
        <v>#N/A</v>
      </c>
      <c r="AI327" s="127" t="e">
        <f>T327-S327-VLOOKUP(B327, 'Пред.отч_разрез МО_стац'!B:AA, 19, FALSE)</f>
        <v>#N/A</v>
      </c>
      <c r="AJ327" s="127" t="e">
        <f>V327-U327-VLOOKUP(B327, 'Пред.отч_разрез МО_стац'!B:AA, 21, FALSE)</f>
        <v>#N/A</v>
      </c>
      <c r="AK327" s="127" t="e">
        <f>X327-W327-VLOOKUP(B327, 'Пред.отч_разрез МО_стац'!B:AA, 23, FALSE)</f>
        <v>#N/A</v>
      </c>
    </row>
    <row r="328" spans="1:37" ht="15" customHeight="1" x14ac:dyDescent="0.25">
      <c r="A328" s="22">
        <v>322</v>
      </c>
      <c r="B328" s="31"/>
      <c r="C328" s="47"/>
      <c r="D328" s="47"/>
      <c r="E328" s="47"/>
      <c r="F328" s="47"/>
      <c r="G328" s="47"/>
      <c r="H328" s="47"/>
      <c r="I328" s="47"/>
      <c r="J328" s="47"/>
      <c r="K328" s="47"/>
      <c r="L328" s="47"/>
      <c r="M328" s="47"/>
      <c r="N328" s="47"/>
      <c r="O328" s="47"/>
      <c r="P328" s="47"/>
      <c r="Q328" s="47"/>
      <c r="R328" s="47"/>
      <c r="S328" s="47"/>
      <c r="T328" s="47"/>
      <c r="U328" s="47"/>
      <c r="V328" s="47"/>
      <c r="W328" s="47"/>
      <c r="X328" s="47"/>
      <c r="Z328" s="80">
        <f t="shared" ref="Z328:Z391" si="6">B328</f>
        <v>0</v>
      </c>
      <c r="AA328" s="127" t="e">
        <f>D328-C328-VLOOKUP(B328, 'Пред.отч_разрез МО_стац'!B:AA, 3, FALSE)</f>
        <v>#N/A</v>
      </c>
      <c r="AB328" s="127" t="e">
        <f>F328-E328-VLOOKUP(B328, 'Пред.отч_разрез МО_стац'!B:AA, 5, FALSE)</f>
        <v>#N/A</v>
      </c>
      <c r="AC328" s="127" t="e">
        <f>H328-G328-VLOOKUP(B328, 'Пред.отч_разрез МО_стац'!B:AA, 7, FALSE)</f>
        <v>#N/A</v>
      </c>
      <c r="AD328" s="127" t="e">
        <f>J328-I328-VLOOKUP(B328, 'Пред.отч_разрез МО_стац'!B:AA, 9, FALSE)</f>
        <v>#N/A</v>
      </c>
      <c r="AE328" s="127" t="e">
        <f>L328-K328-VLOOKUP(B328, 'Пред.отч_разрез МО_стац'!B:AA, 11, FALSE)</f>
        <v>#N/A</v>
      </c>
      <c r="AF328" s="127" t="e">
        <f>N328-M328-VLOOKUP(B328, 'Пред.отч_разрез МО_стац'!B:AA, 13, FALSE)</f>
        <v>#N/A</v>
      </c>
      <c r="AG328" s="127" t="e">
        <f>P328-O328-VLOOKUP(B328, 'Пред.отч_разрез МО_стац'!B:AA, 15, FALSE)</f>
        <v>#N/A</v>
      </c>
      <c r="AH328" s="127" t="e">
        <f>R328-Q328-VLOOKUP(B328, 'Пред.отч_разрез МО_стац'!B:AA, 17, FALSE)</f>
        <v>#N/A</v>
      </c>
      <c r="AI328" s="127" t="e">
        <f>T328-S328-VLOOKUP(B328, 'Пред.отч_разрез МО_стац'!B:AA, 19, FALSE)</f>
        <v>#N/A</v>
      </c>
      <c r="AJ328" s="127" t="e">
        <f>V328-U328-VLOOKUP(B328, 'Пред.отч_разрез МО_стац'!B:AA, 21, FALSE)</f>
        <v>#N/A</v>
      </c>
      <c r="AK328" s="127" t="e">
        <f>X328-W328-VLOOKUP(B328, 'Пред.отч_разрез МО_стац'!B:AA, 23, FALSE)</f>
        <v>#N/A</v>
      </c>
    </row>
    <row r="329" spans="1:37" ht="15" customHeight="1" x14ac:dyDescent="0.25">
      <c r="A329" s="22">
        <v>323</v>
      </c>
      <c r="B329" s="31"/>
      <c r="C329" s="47"/>
      <c r="D329" s="47"/>
      <c r="E329" s="47"/>
      <c r="F329" s="47"/>
      <c r="G329" s="47"/>
      <c r="H329" s="47"/>
      <c r="I329" s="47"/>
      <c r="J329" s="47"/>
      <c r="K329" s="47"/>
      <c r="L329" s="47"/>
      <c r="M329" s="47"/>
      <c r="N329" s="47"/>
      <c r="O329" s="47"/>
      <c r="P329" s="47"/>
      <c r="Q329" s="47"/>
      <c r="R329" s="47"/>
      <c r="S329" s="47"/>
      <c r="T329" s="47"/>
      <c r="U329" s="47"/>
      <c r="V329" s="47"/>
      <c r="W329" s="47"/>
      <c r="X329" s="47"/>
      <c r="Z329" s="80">
        <f t="shared" si="6"/>
        <v>0</v>
      </c>
      <c r="AA329" s="127" t="e">
        <f>D329-C329-VLOOKUP(B329, 'Пред.отч_разрез МО_стац'!B:AA, 3, FALSE)</f>
        <v>#N/A</v>
      </c>
      <c r="AB329" s="127" t="e">
        <f>F329-E329-VLOOKUP(B329, 'Пред.отч_разрез МО_стац'!B:AA, 5, FALSE)</f>
        <v>#N/A</v>
      </c>
      <c r="AC329" s="127" t="e">
        <f>H329-G329-VLOOKUP(B329, 'Пред.отч_разрез МО_стац'!B:AA, 7, FALSE)</f>
        <v>#N/A</v>
      </c>
      <c r="AD329" s="127" t="e">
        <f>J329-I329-VLOOKUP(B329, 'Пред.отч_разрез МО_стац'!B:AA, 9, FALSE)</f>
        <v>#N/A</v>
      </c>
      <c r="AE329" s="127" t="e">
        <f>L329-K329-VLOOKUP(B329, 'Пред.отч_разрез МО_стац'!B:AA, 11, FALSE)</f>
        <v>#N/A</v>
      </c>
      <c r="AF329" s="127" t="e">
        <f>N329-M329-VLOOKUP(B329, 'Пред.отч_разрез МО_стац'!B:AA, 13, FALSE)</f>
        <v>#N/A</v>
      </c>
      <c r="AG329" s="127" t="e">
        <f>P329-O329-VLOOKUP(B329, 'Пред.отч_разрез МО_стац'!B:AA, 15, FALSE)</f>
        <v>#N/A</v>
      </c>
      <c r="AH329" s="127" t="e">
        <f>R329-Q329-VLOOKUP(B329, 'Пред.отч_разрез МО_стац'!B:AA, 17, FALSE)</f>
        <v>#N/A</v>
      </c>
      <c r="AI329" s="127" t="e">
        <f>T329-S329-VLOOKUP(B329, 'Пред.отч_разрез МО_стац'!B:AA, 19, FALSE)</f>
        <v>#N/A</v>
      </c>
      <c r="AJ329" s="127" t="e">
        <f>V329-U329-VLOOKUP(B329, 'Пред.отч_разрез МО_стац'!B:AA, 21, FALSE)</f>
        <v>#N/A</v>
      </c>
      <c r="AK329" s="127" t="e">
        <f>X329-W329-VLOOKUP(B329, 'Пред.отч_разрез МО_стац'!B:AA, 23, FALSE)</f>
        <v>#N/A</v>
      </c>
    </row>
    <row r="330" spans="1:37" ht="15" customHeight="1" x14ac:dyDescent="0.25">
      <c r="A330" s="22">
        <v>324</v>
      </c>
      <c r="B330" s="31"/>
      <c r="C330" s="47"/>
      <c r="D330" s="47"/>
      <c r="E330" s="47"/>
      <c r="F330" s="47"/>
      <c r="G330" s="47"/>
      <c r="H330" s="47"/>
      <c r="I330" s="47"/>
      <c r="J330" s="47"/>
      <c r="K330" s="47"/>
      <c r="L330" s="47"/>
      <c r="M330" s="47"/>
      <c r="N330" s="47"/>
      <c r="O330" s="47"/>
      <c r="P330" s="47"/>
      <c r="Q330" s="47"/>
      <c r="R330" s="47"/>
      <c r="S330" s="47"/>
      <c r="T330" s="47"/>
      <c r="U330" s="47"/>
      <c r="V330" s="47"/>
      <c r="W330" s="47"/>
      <c r="X330" s="47"/>
      <c r="Z330" s="80">
        <f t="shared" si="6"/>
        <v>0</v>
      </c>
      <c r="AA330" s="127" t="e">
        <f>D330-C330-VLOOKUP(B330, 'Пред.отч_разрез МО_стац'!B:AA, 3, FALSE)</f>
        <v>#N/A</v>
      </c>
      <c r="AB330" s="127" t="e">
        <f>F330-E330-VLOOKUP(B330, 'Пред.отч_разрез МО_стац'!B:AA, 5, FALSE)</f>
        <v>#N/A</v>
      </c>
      <c r="AC330" s="127" t="e">
        <f>H330-G330-VLOOKUP(B330, 'Пред.отч_разрез МО_стац'!B:AA, 7, FALSE)</f>
        <v>#N/A</v>
      </c>
      <c r="AD330" s="127" t="e">
        <f>J330-I330-VLOOKUP(B330, 'Пред.отч_разрез МО_стац'!B:AA, 9, FALSE)</f>
        <v>#N/A</v>
      </c>
      <c r="AE330" s="127" t="e">
        <f>L330-K330-VLOOKUP(B330, 'Пред.отч_разрез МО_стац'!B:AA, 11, FALSE)</f>
        <v>#N/A</v>
      </c>
      <c r="AF330" s="127" t="e">
        <f>N330-M330-VLOOKUP(B330, 'Пред.отч_разрез МО_стац'!B:AA, 13, FALSE)</f>
        <v>#N/A</v>
      </c>
      <c r="AG330" s="127" t="e">
        <f>P330-O330-VLOOKUP(B330, 'Пред.отч_разрез МО_стац'!B:AA, 15, FALSE)</f>
        <v>#N/A</v>
      </c>
      <c r="AH330" s="127" t="e">
        <f>R330-Q330-VLOOKUP(B330, 'Пред.отч_разрез МО_стац'!B:AA, 17, FALSE)</f>
        <v>#N/A</v>
      </c>
      <c r="AI330" s="127" t="e">
        <f>T330-S330-VLOOKUP(B330, 'Пред.отч_разрез МО_стац'!B:AA, 19, FALSE)</f>
        <v>#N/A</v>
      </c>
      <c r="AJ330" s="127" t="e">
        <f>V330-U330-VLOOKUP(B330, 'Пред.отч_разрез МО_стац'!B:AA, 21, FALSE)</f>
        <v>#N/A</v>
      </c>
      <c r="AK330" s="127" t="e">
        <f>X330-W330-VLOOKUP(B330, 'Пред.отч_разрез МО_стац'!B:AA, 23, FALSE)</f>
        <v>#N/A</v>
      </c>
    </row>
    <row r="331" spans="1:37" ht="15" customHeight="1" x14ac:dyDescent="0.25">
      <c r="A331" s="22">
        <v>325</v>
      </c>
      <c r="B331" s="31"/>
      <c r="C331" s="47"/>
      <c r="D331" s="47"/>
      <c r="E331" s="47"/>
      <c r="F331" s="47"/>
      <c r="G331" s="47"/>
      <c r="H331" s="47"/>
      <c r="I331" s="47"/>
      <c r="J331" s="47"/>
      <c r="K331" s="47"/>
      <c r="L331" s="47"/>
      <c r="M331" s="47"/>
      <c r="N331" s="47"/>
      <c r="O331" s="47"/>
      <c r="P331" s="47"/>
      <c r="Q331" s="47"/>
      <c r="R331" s="47"/>
      <c r="S331" s="47"/>
      <c r="T331" s="47"/>
      <c r="U331" s="47"/>
      <c r="V331" s="47"/>
      <c r="W331" s="47"/>
      <c r="X331" s="47"/>
      <c r="Z331" s="80">
        <f t="shared" si="6"/>
        <v>0</v>
      </c>
      <c r="AA331" s="127" t="e">
        <f>D331-C331-VLOOKUP(B331, 'Пред.отч_разрез МО_стац'!B:AA, 3, FALSE)</f>
        <v>#N/A</v>
      </c>
      <c r="AB331" s="127" t="e">
        <f>F331-E331-VLOOKUP(B331, 'Пред.отч_разрез МО_стац'!B:AA, 5, FALSE)</f>
        <v>#N/A</v>
      </c>
      <c r="AC331" s="127" t="e">
        <f>H331-G331-VLOOKUP(B331, 'Пред.отч_разрез МО_стац'!B:AA, 7, FALSE)</f>
        <v>#N/A</v>
      </c>
      <c r="AD331" s="127" t="e">
        <f>J331-I331-VLOOKUP(B331, 'Пред.отч_разрез МО_стац'!B:AA, 9, FALSE)</f>
        <v>#N/A</v>
      </c>
      <c r="AE331" s="127" t="e">
        <f>L331-K331-VLOOKUP(B331, 'Пред.отч_разрез МО_стац'!B:AA, 11, FALSE)</f>
        <v>#N/A</v>
      </c>
      <c r="AF331" s="127" t="e">
        <f>N331-M331-VLOOKUP(B331, 'Пред.отч_разрез МО_стац'!B:AA, 13, FALSE)</f>
        <v>#N/A</v>
      </c>
      <c r="AG331" s="127" t="e">
        <f>P331-O331-VLOOKUP(B331, 'Пред.отч_разрез МО_стац'!B:AA, 15, FALSE)</f>
        <v>#N/A</v>
      </c>
      <c r="AH331" s="127" t="e">
        <f>R331-Q331-VLOOKUP(B331, 'Пред.отч_разрез МО_стац'!B:AA, 17, FALSE)</f>
        <v>#N/A</v>
      </c>
      <c r="AI331" s="127" t="e">
        <f>T331-S331-VLOOKUP(B331, 'Пред.отч_разрез МО_стац'!B:AA, 19, FALSE)</f>
        <v>#N/A</v>
      </c>
      <c r="AJ331" s="127" t="e">
        <f>V331-U331-VLOOKUP(B331, 'Пред.отч_разрез МО_стац'!B:AA, 21, FALSE)</f>
        <v>#N/A</v>
      </c>
      <c r="AK331" s="127" t="e">
        <f>X331-W331-VLOOKUP(B331, 'Пред.отч_разрез МО_стац'!B:AA, 23, FALSE)</f>
        <v>#N/A</v>
      </c>
    </row>
    <row r="332" spans="1:37" ht="15" customHeight="1" x14ac:dyDescent="0.25">
      <c r="A332" s="22">
        <v>326</v>
      </c>
      <c r="B332" s="31"/>
      <c r="C332" s="47"/>
      <c r="D332" s="47"/>
      <c r="E332" s="47"/>
      <c r="F332" s="47"/>
      <c r="G332" s="47"/>
      <c r="H332" s="47"/>
      <c r="I332" s="47"/>
      <c r="J332" s="47"/>
      <c r="K332" s="47"/>
      <c r="L332" s="47"/>
      <c r="M332" s="47"/>
      <c r="N332" s="47"/>
      <c r="O332" s="47"/>
      <c r="P332" s="47"/>
      <c r="Q332" s="47"/>
      <c r="R332" s="47"/>
      <c r="S332" s="47"/>
      <c r="T332" s="47"/>
      <c r="U332" s="47"/>
      <c r="V332" s="47"/>
      <c r="W332" s="47"/>
      <c r="X332" s="47"/>
      <c r="Z332" s="80">
        <f t="shared" si="6"/>
        <v>0</v>
      </c>
      <c r="AA332" s="127" t="e">
        <f>D332-C332-VLOOKUP(B332, 'Пред.отч_разрез МО_стац'!B:AA, 3, FALSE)</f>
        <v>#N/A</v>
      </c>
      <c r="AB332" s="127" t="e">
        <f>F332-E332-VLOOKUP(B332, 'Пред.отч_разрез МО_стац'!B:AA, 5, FALSE)</f>
        <v>#N/A</v>
      </c>
      <c r="AC332" s="127" t="e">
        <f>H332-G332-VLOOKUP(B332, 'Пред.отч_разрез МО_стац'!B:AA, 7, FALSE)</f>
        <v>#N/A</v>
      </c>
      <c r="AD332" s="127" t="e">
        <f>J332-I332-VLOOKUP(B332, 'Пред.отч_разрез МО_стац'!B:AA, 9, FALSE)</f>
        <v>#N/A</v>
      </c>
      <c r="AE332" s="127" t="e">
        <f>L332-K332-VLOOKUP(B332, 'Пред.отч_разрез МО_стац'!B:AA, 11, FALSE)</f>
        <v>#N/A</v>
      </c>
      <c r="AF332" s="127" t="e">
        <f>N332-M332-VLOOKUP(B332, 'Пред.отч_разрез МО_стац'!B:AA, 13, FALSE)</f>
        <v>#N/A</v>
      </c>
      <c r="AG332" s="127" t="e">
        <f>P332-O332-VLOOKUP(B332, 'Пред.отч_разрез МО_стац'!B:AA, 15, FALSE)</f>
        <v>#N/A</v>
      </c>
      <c r="AH332" s="127" t="e">
        <f>R332-Q332-VLOOKUP(B332, 'Пред.отч_разрез МО_стац'!B:AA, 17, FALSE)</f>
        <v>#N/A</v>
      </c>
      <c r="AI332" s="127" t="e">
        <f>T332-S332-VLOOKUP(B332, 'Пред.отч_разрез МО_стац'!B:AA, 19, FALSE)</f>
        <v>#N/A</v>
      </c>
      <c r="AJ332" s="127" t="e">
        <f>V332-U332-VLOOKUP(B332, 'Пред.отч_разрез МО_стац'!B:AA, 21, FALSE)</f>
        <v>#N/A</v>
      </c>
      <c r="AK332" s="127" t="e">
        <f>X332-W332-VLOOKUP(B332, 'Пред.отч_разрез МО_стац'!B:AA, 23, FALSE)</f>
        <v>#N/A</v>
      </c>
    </row>
    <row r="333" spans="1:37" ht="15" customHeight="1" x14ac:dyDescent="0.25">
      <c r="A333" s="22">
        <v>327</v>
      </c>
      <c r="B333" s="31"/>
      <c r="C333" s="47"/>
      <c r="D333" s="47"/>
      <c r="E333" s="47"/>
      <c r="F333" s="47"/>
      <c r="G333" s="47"/>
      <c r="H333" s="47"/>
      <c r="I333" s="47"/>
      <c r="J333" s="47"/>
      <c r="K333" s="47"/>
      <c r="L333" s="47"/>
      <c r="M333" s="47"/>
      <c r="N333" s="47"/>
      <c r="O333" s="47"/>
      <c r="P333" s="47"/>
      <c r="Q333" s="47"/>
      <c r="R333" s="47"/>
      <c r="S333" s="47"/>
      <c r="T333" s="47"/>
      <c r="U333" s="47"/>
      <c r="V333" s="47"/>
      <c r="W333" s="47"/>
      <c r="X333" s="47"/>
      <c r="Z333" s="80">
        <f t="shared" si="6"/>
        <v>0</v>
      </c>
      <c r="AA333" s="127" t="e">
        <f>D333-C333-VLOOKUP(B333, 'Пред.отч_разрез МО_стац'!B:AA, 3, FALSE)</f>
        <v>#N/A</v>
      </c>
      <c r="AB333" s="127" t="e">
        <f>F333-E333-VLOOKUP(B333, 'Пред.отч_разрез МО_стац'!B:AA, 5, FALSE)</f>
        <v>#N/A</v>
      </c>
      <c r="AC333" s="127" t="e">
        <f>H333-G333-VLOOKUP(B333, 'Пред.отч_разрез МО_стац'!B:AA, 7, FALSE)</f>
        <v>#N/A</v>
      </c>
      <c r="AD333" s="127" t="e">
        <f>J333-I333-VLOOKUP(B333, 'Пред.отч_разрез МО_стац'!B:AA, 9, FALSE)</f>
        <v>#N/A</v>
      </c>
      <c r="AE333" s="127" t="e">
        <f>L333-K333-VLOOKUP(B333, 'Пред.отч_разрез МО_стац'!B:AA, 11, FALSE)</f>
        <v>#N/A</v>
      </c>
      <c r="AF333" s="127" t="e">
        <f>N333-M333-VLOOKUP(B333, 'Пред.отч_разрез МО_стац'!B:AA, 13, FALSE)</f>
        <v>#N/A</v>
      </c>
      <c r="AG333" s="127" t="e">
        <f>P333-O333-VLOOKUP(B333, 'Пред.отч_разрез МО_стац'!B:AA, 15, FALSE)</f>
        <v>#N/A</v>
      </c>
      <c r="AH333" s="127" t="e">
        <f>R333-Q333-VLOOKUP(B333, 'Пред.отч_разрез МО_стац'!B:AA, 17, FALSE)</f>
        <v>#N/A</v>
      </c>
      <c r="AI333" s="127" t="e">
        <f>T333-S333-VLOOKUP(B333, 'Пред.отч_разрез МО_стац'!B:AA, 19, FALSE)</f>
        <v>#N/A</v>
      </c>
      <c r="AJ333" s="127" t="e">
        <f>V333-U333-VLOOKUP(B333, 'Пред.отч_разрез МО_стац'!B:AA, 21, FALSE)</f>
        <v>#N/A</v>
      </c>
      <c r="AK333" s="127" t="e">
        <f>X333-W333-VLOOKUP(B333, 'Пред.отч_разрез МО_стац'!B:AA, 23, FALSE)</f>
        <v>#N/A</v>
      </c>
    </row>
    <row r="334" spans="1:37" ht="15" customHeight="1" x14ac:dyDescent="0.25">
      <c r="A334" s="22">
        <v>328</v>
      </c>
      <c r="B334" s="31"/>
      <c r="C334" s="47"/>
      <c r="D334" s="47"/>
      <c r="E334" s="47"/>
      <c r="F334" s="47"/>
      <c r="G334" s="47"/>
      <c r="H334" s="47"/>
      <c r="I334" s="47"/>
      <c r="J334" s="47"/>
      <c r="K334" s="47"/>
      <c r="L334" s="47"/>
      <c r="M334" s="47"/>
      <c r="N334" s="47"/>
      <c r="O334" s="47"/>
      <c r="P334" s="47"/>
      <c r="Q334" s="47"/>
      <c r="R334" s="47"/>
      <c r="S334" s="47"/>
      <c r="T334" s="47"/>
      <c r="U334" s="47"/>
      <c r="V334" s="47"/>
      <c r="W334" s="47"/>
      <c r="X334" s="47"/>
      <c r="Z334" s="80">
        <f t="shared" si="6"/>
        <v>0</v>
      </c>
      <c r="AA334" s="127" t="e">
        <f>D334-C334-VLOOKUP(B334, 'Пред.отч_разрез МО_стац'!B:AA, 3, FALSE)</f>
        <v>#N/A</v>
      </c>
      <c r="AB334" s="127" t="e">
        <f>F334-E334-VLOOKUP(B334, 'Пред.отч_разрез МО_стац'!B:AA, 5, FALSE)</f>
        <v>#N/A</v>
      </c>
      <c r="AC334" s="127" t="e">
        <f>H334-G334-VLOOKUP(B334, 'Пред.отч_разрез МО_стац'!B:AA, 7, FALSE)</f>
        <v>#N/A</v>
      </c>
      <c r="AD334" s="127" t="e">
        <f>J334-I334-VLOOKUP(B334, 'Пред.отч_разрез МО_стац'!B:AA, 9, FALSE)</f>
        <v>#N/A</v>
      </c>
      <c r="AE334" s="127" t="e">
        <f>L334-K334-VLOOKUP(B334, 'Пред.отч_разрез МО_стац'!B:AA, 11, FALSE)</f>
        <v>#N/A</v>
      </c>
      <c r="AF334" s="127" t="e">
        <f>N334-M334-VLOOKUP(B334, 'Пред.отч_разрез МО_стац'!B:AA, 13, FALSE)</f>
        <v>#N/A</v>
      </c>
      <c r="AG334" s="127" t="e">
        <f>P334-O334-VLOOKUP(B334, 'Пред.отч_разрез МО_стац'!B:AA, 15, FALSE)</f>
        <v>#N/A</v>
      </c>
      <c r="AH334" s="127" t="e">
        <f>R334-Q334-VLOOKUP(B334, 'Пред.отч_разрез МО_стац'!B:AA, 17, FALSE)</f>
        <v>#N/A</v>
      </c>
      <c r="AI334" s="127" t="e">
        <f>T334-S334-VLOOKUP(B334, 'Пред.отч_разрез МО_стац'!B:AA, 19, FALSE)</f>
        <v>#N/A</v>
      </c>
      <c r="AJ334" s="127" t="e">
        <f>V334-U334-VLOOKUP(B334, 'Пред.отч_разрез МО_стац'!B:AA, 21, FALSE)</f>
        <v>#N/A</v>
      </c>
      <c r="AK334" s="127" t="e">
        <f>X334-W334-VLOOKUP(B334, 'Пред.отч_разрез МО_стац'!B:AA, 23, FALSE)</f>
        <v>#N/A</v>
      </c>
    </row>
    <row r="335" spans="1:37" ht="15" customHeight="1" x14ac:dyDescent="0.25">
      <c r="A335" s="22">
        <v>329</v>
      </c>
      <c r="B335" s="31"/>
      <c r="C335" s="47"/>
      <c r="D335" s="47"/>
      <c r="E335" s="47"/>
      <c r="F335" s="47"/>
      <c r="G335" s="47"/>
      <c r="H335" s="47"/>
      <c r="I335" s="47"/>
      <c r="J335" s="47"/>
      <c r="K335" s="47"/>
      <c r="L335" s="47"/>
      <c r="M335" s="47"/>
      <c r="N335" s="47"/>
      <c r="O335" s="47"/>
      <c r="P335" s="47"/>
      <c r="Q335" s="47"/>
      <c r="R335" s="47"/>
      <c r="S335" s="47"/>
      <c r="T335" s="47"/>
      <c r="U335" s="47"/>
      <c r="V335" s="47"/>
      <c r="W335" s="47"/>
      <c r="X335" s="47"/>
      <c r="Z335" s="80">
        <f t="shared" si="6"/>
        <v>0</v>
      </c>
      <c r="AA335" s="127" t="e">
        <f>D335-C335-VLOOKUP(B335, 'Пред.отч_разрез МО_стац'!B:AA, 3, FALSE)</f>
        <v>#N/A</v>
      </c>
      <c r="AB335" s="127" t="e">
        <f>F335-E335-VLOOKUP(B335, 'Пред.отч_разрез МО_стац'!B:AA, 5, FALSE)</f>
        <v>#N/A</v>
      </c>
      <c r="AC335" s="127" t="e">
        <f>H335-G335-VLOOKUP(B335, 'Пред.отч_разрез МО_стац'!B:AA, 7, FALSE)</f>
        <v>#N/A</v>
      </c>
      <c r="AD335" s="127" t="e">
        <f>J335-I335-VLOOKUP(B335, 'Пред.отч_разрез МО_стац'!B:AA, 9, FALSE)</f>
        <v>#N/A</v>
      </c>
      <c r="AE335" s="127" t="e">
        <f>L335-K335-VLOOKUP(B335, 'Пред.отч_разрез МО_стац'!B:AA, 11, FALSE)</f>
        <v>#N/A</v>
      </c>
      <c r="AF335" s="127" t="e">
        <f>N335-M335-VLOOKUP(B335, 'Пред.отч_разрез МО_стац'!B:AA, 13, FALSE)</f>
        <v>#N/A</v>
      </c>
      <c r="AG335" s="127" t="e">
        <f>P335-O335-VLOOKUP(B335, 'Пред.отч_разрез МО_стац'!B:AA, 15, FALSE)</f>
        <v>#N/A</v>
      </c>
      <c r="AH335" s="127" t="e">
        <f>R335-Q335-VLOOKUP(B335, 'Пред.отч_разрез МО_стац'!B:AA, 17, FALSE)</f>
        <v>#N/A</v>
      </c>
      <c r="AI335" s="127" t="e">
        <f>T335-S335-VLOOKUP(B335, 'Пред.отч_разрез МО_стац'!B:AA, 19, FALSE)</f>
        <v>#N/A</v>
      </c>
      <c r="AJ335" s="127" t="e">
        <f>V335-U335-VLOOKUP(B335, 'Пред.отч_разрез МО_стац'!B:AA, 21, FALSE)</f>
        <v>#N/A</v>
      </c>
      <c r="AK335" s="127" t="e">
        <f>X335-W335-VLOOKUP(B335, 'Пред.отч_разрез МО_стац'!B:AA, 23, FALSE)</f>
        <v>#N/A</v>
      </c>
    </row>
    <row r="336" spans="1:37" ht="15" customHeight="1" x14ac:dyDescent="0.25">
      <c r="A336" s="22">
        <v>330</v>
      </c>
      <c r="B336" s="31"/>
      <c r="C336" s="47"/>
      <c r="D336" s="47"/>
      <c r="E336" s="47"/>
      <c r="F336" s="47"/>
      <c r="G336" s="47"/>
      <c r="H336" s="47"/>
      <c r="I336" s="47"/>
      <c r="J336" s="47"/>
      <c r="K336" s="47"/>
      <c r="L336" s="47"/>
      <c r="M336" s="47"/>
      <c r="N336" s="47"/>
      <c r="O336" s="47"/>
      <c r="P336" s="47"/>
      <c r="Q336" s="47"/>
      <c r="R336" s="47"/>
      <c r="S336" s="47"/>
      <c r="T336" s="47"/>
      <c r="U336" s="47"/>
      <c r="V336" s="47"/>
      <c r="W336" s="47"/>
      <c r="X336" s="47"/>
      <c r="Z336" s="80">
        <f t="shared" si="6"/>
        <v>0</v>
      </c>
      <c r="AA336" s="127" t="e">
        <f>D336-C336-VLOOKUP(B336, 'Пред.отч_разрез МО_стац'!B:AA, 3, FALSE)</f>
        <v>#N/A</v>
      </c>
      <c r="AB336" s="127" t="e">
        <f>F336-E336-VLOOKUP(B336, 'Пред.отч_разрез МО_стац'!B:AA, 5, FALSE)</f>
        <v>#N/A</v>
      </c>
      <c r="AC336" s="127" t="e">
        <f>H336-G336-VLOOKUP(B336, 'Пред.отч_разрез МО_стац'!B:AA, 7, FALSE)</f>
        <v>#N/A</v>
      </c>
      <c r="AD336" s="127" t="e">
        <f>J336-I336-VLOOKUP(B336, 'Пред.отч_разрез МО_стац'!B:AA, 9, FALSE)</f>
        <v>#N/A</v>
      </c>
      <c r="AE336" s="127" t="e">
        <f>L336-K336-VLOOKUP(B336, 'Пред.отч_разрез МО_стац'!B:AA, 11, FALSE)</f>
        <v>#N/A</v>
      </c>
      <c r="AF336" s="127" t="e">
        <f>N336-M336-VLOOKUP(B336, 'Пред.отч_разрез МО_стац'!B:AA, 13, FALSE)</f>
        <v>#N/A</v>
      </c>
      <c r="AG336" s="127" t="e">
        <f>P336-O336-VLOOKUP(B336, 'Пред.отч_разрез МО_стац'!B:AA, 15, FALSE)</f>
        <v>#N/A</v>
      </c>
      <c r="AH336" s="127" t="e">
        <f>R336-Q336-VLOOKUP(B336, 'Пред.отч_разрез МО_стац'!B:AA, 17, FALSE)</f>
        <v>#N/A</v>
      </c>
      <c r="AI336" s="127" t="e">
        <f>T336-S336-VLOOKUP(B336, 'Пред.отч_разрез МО_стац'!B:AA, 19, FALSE)</f>
        <v>#N/A</v>
      </c>
      <c r="AJ336" s="127" t="e">
        <f>V336-U336-VLOOKUP(B336, 'Пред.отч_разрез МО_стац'!B:AA, 21, FALSE)</f>
        <v>#N/A</v>
      </c>
      <c r="AK336" s="127" t="e">
        <f>X336-W336-VLOOKUP(B336, 'Пред.отч_разрез МО_стац'!B:AA, 23, FALSE)</f>
        <v>#N/A</v>
      </c>
    </row>
    <row r="337" spans="1:37" ht="15" customHeight="1" x14ac:dyDescent="0.25">
      <c r="A337" s="22">
        <v>331</v>
      </c>
      <c r="B337" s="31"/>
      <c r="C337" s="47"/>
      <c r="D337" s="47"/>
      <c r="E337" s="47"/>
      <c r="F337" s="47"/>
      <c r="G337" s="47"/>
      <c r="H337" s="47"/>
      <c r="I337" s="47"/>
      <c r="J337" s="47"/>
      <c r="K337" s="47"/>
      <c r="L337" s="47"/>
      <c r="M337" s="47"/>
      <c r="N337" s="47"/>
      <c r="O337" s="47"/>
      <c r="P337" s="47"/>
      <c r="Q337" s="47"/>
      <c r="R337" s="47"/>
      <c r="S337" s="47"/>
      <c r="T337" s="47"/>
      <c r="U337" s="47"/>
      <c r="V337" s="47"/>
      <c r="W337" s="47"/>
      <c r="X337" s="47"/>
      <c r="Z337" s="80">
        <f t="shared" si="6"/>
        <v>0</v>
      </c>
      <c r="AA337" s="127" t="e">
        <f>D337-C337-VLOOKUP(B337, 'Пред.отч_разрез МО_стац'!B:AA, 3, FALSE)</f>
        <v>#N/A</v>
      </c>
      <c r="AB337" s="127" t="e">
        <f>F337-E337-VLOOKUP(B337, 'Пред.отч_разрез МО_стац'!B:AA, 5, FALSE)</f>
        <v>#N/A</v>
      </c>
      <c r="AC337" s="127" t="e">
        <f>H337-G337-VLOOKUP(B337, 'Пред.отч_разрез МО_стац'!B:AA, 7, FALSE)</f>
        <v>#N/A</v>
      </c>
      <c r="AD337" s="127" t="e">
        <f>J337-I337-VLOOKUP(B337, 'Пред.отч_разрез МО_стац'!B:AA, 9, FALSE)</f>
        <v>#N/A</v>
      </c>
      <c r="AE337" s="127" t="e">
        <f>L337-K337-VLOOKUP(B337, 'Пред.отч_разрез МО_стац'!B:AA, 11, FALSE)</f>
        <v>#N/A</v>
      </c>
      <c r="AF337" s="127" t="e">
        <f>N337-M337-VLOOKUP(B337, 'Пред.отч_разрез МО_стац'!B:AA, 13, FALSE)</f>
        <v>#N/A</v>
      </c>
      <c r="AG337" s="127" t="e">
        <f>P337-O337-VLOOKUP(B337, 'Пред.отч_разрез МО_стац'!B:AA, 15, FALSE)</f>
        <v>#N/A</v>
      </c>
      <c r="AH337" s="127" t="e">
        <f>R337-Q337-VLOOKUP(B337, 'Пред.отч_разрез МО_стац'!B:AA, 17, FALSE)</f>
        <v>#N/A</v>
      </c>
      <c r="AI337" s="127" t="e">
        <f>T337-S337-VLOOKUP(B337, 'Пред.отч_разрез МО_стац'!B:AA, 19, FALSE)</f>
        <v>#N/A</v>
      </c>
      <c r="AJ337" s="127" t="e">
        <f>V337-U337-VLOOKUP(B337, 'Пред.отч_разрез МО_стац'!B:AA, 21, FALSE)</f>
        <v>#N/A</v>
      </c>
      <c r="AK337" s="127" t="e">
        <f>X337-W337-VLOOKUP(B337, 'Пред.отч_разрез МО_стац'!B:AA, 23, FALSE)</f>
        <v>#N/A</v>
      </c>
    </row>
    <row r="338" spans="1:37" ht="15" customHeight="1" x14ac:dyDescent="0.25">
      <c r="A338" s="22">
        <v>332</v>
      </c>
      <c r="B338" s="31"/>
      <c r="C338" s="47"/>
      <c r="D338" s="47"/>
      <c r="E338" s="47"/>
      <c r="F338" s="47"/>
      <c r="G338" s="47"/>
      <c r="H338" s="47"/>
      <c r="I338" s="47"/>
      <c r="J338" s="47"/>
      <c r="K338" s="47"/>
      <c r="L338" s="47"/>
      <c r="M338" s="47"/>
      <c r="N338" s="47"/>
      <c r="O338" s="47"/>
      <c r="P338" s="47"/>
      <c r="Q338" s="47"/>
      <c r="R338" s="47"/>
      <c r="S338" s="47"/>
      <c r="T338" s="47"/>
      <c r="U338" s="47"/>
      <c r="V338" s="47"/>
      <c r="W338" s="47"/>
      <c r="X338" s="47"/>
      <c r="Z338" s="80">
        <f t="shared" si="6"/>
        <v>0</v>
      </c>
      <c r="AA338" s="127" t="e">
        <f>D338-C338-VLOOKUP(B338, 'Пред.отч_разрез МО_стац'!B:AA, 3, FALSE)</f>
        <v>#N/A</v>
      </c>
      <c r="AB338" s="127" t="e">
        <f>F338-E338-VLOOKUP(B338, 'Пред.отч_разрез МО_стац'!B:AA, 5, FALSE)</f>
        <v>#N/A</v>
      </c>
      <c r="AC338" s="127" t="e">
        <f>H338-G338-VLOOKUP(B338, 'Пред.отч_разрез МО_стац'!B:AA, 7, FALSE)</f>
        <v>#N/A</v>
      </c>
      <c r="AD338" s="127" t="e">
        <f>J338-I338-VLOOKUP(B338, 'Пред.отч_разрез МО_стац'!B:AA, 9, FALSE)</f>
        <v>#N/A</v>
      </c>
      <c r="AE338" s="127" t="e">
        <f>L338-K338-VLOOKUP(B338, 'Пред.отч_разрез МО_стац'!B:AA, 11, FALSE)</f>
        <v>#N/A</v>
      </c>
      <c r="AF338" s="127" t="e">
        <f>N338-M338-VLOOKUP(B338, 'Пред.отч_разрез МО_стац'!B:AA, 13, FALSE)</f>
        <v>#N/A</v>
      </c>
      <c r="AG338" s="127" t="e">
        <f>P338-O338-VLOOKUP(B338, 'Пред.отч_разрез МО_стац'!B:AA, 15, FALSE)</f>
        <v>#N/A</v>
      </c>
      <c r="AH338" s="127" t="e">
        <f>R338-Q338-VLOOKUP(B338, 'Пред.отч_разрез МО_стац'!B:AA, 17, FALSE)</f>
        <v>#N/A</v>
      </c>
      <c r="AI338" s="127" t="e">
        <f>T338-S338-VLOOKUP(B338, 'Пред.отч_разрез МО_стац'!B:AA, 19, FALSE)</f>
        <v>#N/A</v>
      </c>
      <c r="AJ338" s="127" t="e">
        <f>V338-U338-VLOOKUP(B338, 'Пред.отч_разрез МО_стац'!B:AA, 21, FALSE)</f>
        <v>#N/A</v>
      </c>
      <c r="AK338" s="127" t="e">
        <f>X338-W338-VLOOKUP(B338, 'Пред.отч_разрез МО_стац'!B:AA, 23, FALSE)</f>
        <v>#N/A</v>
      </c>
    </row>
    <row r="339" spans="1:37" ht="15" customHeight="1" x14ac:dyDescent="0.25">
      <c r="A339" s="22">
        <v>333</v>
      </c>
      <c r="B339" s="31"/>
      <c r="C339" s="47"/>
      <c r="D339" s="47"/>
      <c r="E339" s="47"/>
      <c r="F339" s="47"/>
      <c r="G339" s="47"/>
      <c r="H339" s="47"/>
      <c r="I339" s="47"/>
      <c r="J339" s="47"/>
      <c r="K339" s="47"/>
      <c r="L339" s="47"/>
      <c r="M339" s="47"/>
      <c r="N339" s="47"/>
      <c r="O339" s="47"/>
      <c r="P339" s="47"/>
      <c r="Q339" s="47"/>
      <c r="R339" s="47"/>
      <c r="S339" s="47"/>
      <c r="T339" s="47"/>
      <c r="U339" s="47"/>
      <c r="V339" s="47"/>
      <c r="W339" s="47"/>
      <c r="X339" s="47"/>
      <c r="Z339" s="80">
        <f t="shared" si="6"/>
        <v>0</v>
      </c>
      <c r="AA339" s="127" t="e">
        <f>D339-C339-VLOOKUP(B339, 'Пред.отч_разрез МО_стац'!B:AA, 3, FALSE)</f>
        <v>#N/A</v>
      </c>
      <c r="AB339" s="127" t="e">
        <f>F339-E339-VLOOKUP(B339, 'Пред.отч_разрез МО_стац'!B:AA, 5, FALSE)</f>
        <v>#N/A</v>
      </c>
      <c r="AC339" s="127" t="e">
        <f>H339-G339-VLOOKUP(B339, 'Пред.отч_разрез МО_стац'!B:AA, 7, FALSE)</f>
        <v>#N/A</v>
      </c>
      <c r="AD339" s="127" t="e">
        <f>J339-I339-VLOOKUP(B339, 'Пред.отч_разрез МО_стац'!B:AA, 9, FALSE)</f>
        <v>#N/A</v>
      </c>
      <c r="AE339" s="127" t="e">
        <f>L339-K339-VLOOKUP(B339, 'Пред.отч_разрез МО_стац'!B:AA, 11, FALSE)</f>
        <v>#N/A</v>
      </c>
      <c r="AF339" s="127" t="e">
        <f>N339-M339-VLOOKUP(B339, 'Пред.отч_разрез МО_стац'!B:AA, 13, FALSE)</f>
        <v>#N/A</v>
      </c>
      <c r="AG339" s="127" t="e">
        <f>P339-O339-VLOOKUP(B339, 'Пред.отч_разрез МО_стац'!B:AA, 15, FALSE)</f>
        <v>#N/A</v>
      </c>
      <c r="AH339" s="127" t="e">
        <f>R339-Q339-VLOOKUP(B339, 'Пред.отч_разрез МО_стац'!B:AA, 17, FALSE)</f>
        <v>#N/A</v>
      </c>
      <c r="AI339" s="127" t="e">
        <f>T339-S339-VLOOKUP(B339, 'Пред.отч_разрез МО_стац'!B:AA, 19, FALSE)</f>
        <v>#N/A</v>
      </c>
      <c r="AJ339" s="127" t="e">
        <f>V339-U339-VLOOKUP(B339, 'Пред.отч_разрез МО_стац'!B:AA, 21, FALSE)</f>
        <v>#N/A</v>
      </c>
      <c r="AK339" s="127" t="e">
        <f>X339-W339-VLOOKUP(B339, 'Пред.отч_разрез МО_стац'!B:AA, 23, FALSE)</f>
        <v>#N/A</v>
      </c>
    </row>
    <row r="340" spans="1:37" ht="15" customHeight="1" x14ac:dyDescent="0.25">
      <c r="A340" s="22">
        <v>334</v>
      </c>
      <c r="B340" s="31"/>
      <c r="C340" s="47"/>
      <c r="D340" s="47"/>
      <c r="E340" s="47"/>
      <c r="F340" s="47"/>
      <c r="G340" s="47"/>
      <c r="H340" s="47"/>
      <c r="I340" s="47"/>
      <c r="J340" s="47"/>
      <c r="K340" s="47"/>
      <c r="L340" s="47"/>
      <c r="M340" s="47"/>
      <c r="N340" s="47"/>
      <c r="O340" s="47"/>
      <c r="P340" s="47"/>
      <c r="Q340" s="47"/>
      <c r="R340" s="47"/>
      <c r="S340" s="47"/>
      <c r="T340" s="47"/>
      <c r="U340" s="47"/>
      <c r="V340" s="47"/>
      <c r="W340" s="47"/>
      <c r="X340" s="47"/>
      <c r="Z340" s="80">
        <f t="shared" si="6"/>
        <v>0</v>
      </c>
      <c r="AA340" s="127" t="e">
        <f>D340-C340-VLOOKUP(B340, 'Пред.отч_разрез МО_стац'!B:AA, 3, FALSE)</f>
        <v>#N/A</v>
      </c>
      <c r="AB340" s="127" t="e">
        <f>F340-E340-VLOOKUP(B340, 'Пред.отч_разрез МО_стац'!B:AA, 5, FALSE)</f>
        <v>#N/A</v>
      </c>
      <c r="AC340" s="127" t="e">
        <f>H340-G340-VLOOKUP(B340, 'Пред.отч_разрез МО_стац'!B:AA, 7, FALSE)</f>
        <v>#N/A</v>
      </c>
      <c r="AD340" s="127" t="e">
        <f>J340-I340-VLOOKUP(B340, 'Пред.отч_разрез МО_стац'!B:AA, 9, FALSE)</f>
        <v>#N/A</v>
      </c>
      <c r="AE340" s="127" t="e">
        <f>L340-K340-VLOOKUP(B340, 'Пред.отч_разрез МО_стац'!B:AA, 11, FALSE)</f>
        <v>#N/A</v>
      </c>
      <c r="AF340" s="127" t="e">
        <f>N340-M340-VLOOKUP(B340, 'Пред.отч_разрез МО_стац'!B:AA, 13, FALSE)</f>
        <v>#N/A</v>
      </c>
      <c r="AG340" s="127" t="e">
        <f>P340-O340-VLOOKUP(B340, 'Пред.отч_разрез МО_стац'!B:AA, 15, FALSE)</f>
        <v>#N/A</v>
      </c>
      <c r="AH340" s="127" t="e">
        <f>R340-Q340-VLOOKUP(B340, 'Пред.отч_разрез МО_стац'!B:AA, 17, FALSE)</f>
        <v>#N/A</v>
      </c>
      <c r="AI340" s="127" t="e">
        <f>T340-S340-VLOOKUP(B340, 'Пред.отч_разрез МО_стац'!B:AA, 19, FALSE)</f>
        <v>#N/A</v>
      </c>
      <c r="AJ340" s="127" t="e">
        <f>V340-U340-VLOOKUP(B340, 'Пред.отч_разрез МО_стац'!B:AA, 21, FALSE)</f>
        <v>#N/A</v>
      </c>
      <c r="AK340" s="127" t="e">
        <f>X340-W340-VLOOKUP(B340, 'Пред.отч_разрез МО_стац'!B:AA, 23, FALSE)</f>
        <v>#N/A</v>
      </c>
    </row>
    <row r="341" spans="1:37" ht="15" customHeight="1" x14ac:dyDescent="0.25">
      <c r="A341" s="22">
        <v>335</v>
      </c>
      <c r="B341" s="31"/>
      <c r="C341" s="47"/>
      <c r="D341" s="47"/>
      <c r="E341" s="47"/>
      <c r="F341" s="47"/>
      <c r="G341" s="47"/>
      <c r="H341" s="47"/>
      <c r="I341" s="47"/>
      <c r="J341" s="47"/>
      <c r="K341" s="47"/>
      <c r="L341" s="47"/>
      <c r="M341" s="47"/>
      <c r="N341" s="47"/>
      <c r="O341" s="47"/>
      <c r="P341" s="47"/>
      <c r="Q341" s="47"/>
      <c r="R341" s="47"/>
      <c r="S341" s="47"/>
      <c r="T341" s="47"/>
      <c r="U341" s="47"/>
      <c r="V341" s="47"/>
      <c r="W341" s="47"/>
      <c r="X341" s="47"/>
      <c r="Z341" s="80">
        <f t="shared" si="6"/>
        <v>0</v>
      </c>
      <c r="AA341" s="127" t="e">
        <f>D341-C341-VLOOKUP(B341, 'Пред.отч_разрез МО_стац'!B:AA, 3, FALSE)</f>
        <v>#N/A</v>
      </c>
      <c r="AB341" s="127" t="e">
        <f>F341-E341-VLOOKUP(B341, 'Пред.отч_разрез МО_стац'!B:AA, 5, FALSE)</f>
        <v>#N/A</v>
      </c>
      <c r="AC341" s="127" t="e">
        <f>H341-G341-VLOOKUP(B341, 'Пред.отч_разрез МО_стац'!B:AA, 7, FALSE)</f>
        <v>#N/A</v>
      </c>
      <c r="AD341" s="127" t="e">
        <f>J341-I341-VLOOKUP(B341, 'Пред.отч_разрез МО_стац'!B:AA, 9, FALSE)</f>
        <v>#N/A</v>
      </c>
      <c r="AE341" s="127" t="e">
        <f>L341-K341-VLOOKUP(B341, 'Пред.отч_разрез МО_стац'!B:AA, 11, FALSE)</f>
        <v>#N/A</v>
      </c>
      <c r="AF341" s="127" t="e">
        <f>N341-M341-VLOOKUP(B341, 'Пред.отч_разрез МО_стац'!B:AA, 13, FALSE)</f>
        <v>#N/A</v>
      </c>
      <c r="AG341" s="127" t="e">
        <f>P341-O341-VLOOKUP(B341, 'Пред.отч_разрез МО_стац'!B:AA, 15, FALSE)</f>
        <v>#N/A</v>
      </c>
      <c r="AH341" s="127" t="e">
        <f>R341-Q341-VLOOKUP(B341, 'Пред.отч_разрез МО_стац'!B:AA, 17, FALSE)</f>
        <v>#N/A</v>
      </c>
      <c r="AI341" s="127" t="e">
        <f>T341-S341-VLOOKUP(B341, 'Пред.отч_разрез МО_стац'!B:AA, 19, FALSE)</f>
        <v>#N/A</v>
      </c>
      <c r="AJ341" s="127" t="e">
        <f>V341-U341-VLOOKUP(B341, 'Пред.отч_разрез МО_стац'!B:AA, 21, FALSE)</f>
        <v>#N/A</v>
      </c>
      <c r="AK341" s="127" t="e">
        <f>X341-W341-VLOOKUP(B341, 'Пред.отч_разрез МО_стац'!B:AA, 23, FALSE)</f>
        <v>#N/A</v>
      </c>
    </row>
    <row r="342" spans="1:37" ht="15" customHeight="1" x14ac:dyDescent="0.25">
      <c r="A342" s="22">
        <v>336</v>
      </c>
      <c r="B342" s="31"/>
      <c r="C342" s="47"/>
      <c r="D342" s="47"/>
      <c r="E342" s="47"/>
      <c r="F342" s="47"/>
      <c r="G342" s="47"/>
      <c r="H342" s="47"/>
      <c r="I342" s="47"/>
      <c r="J342" s="47"/>
      <c r="K342" s="47"/>
      <c r="L342" s="47"/>
      <c r="M342" s="47"/>
      <c r="N342" s="47"/>
      <c r="O342" s="47"/>
      <c r="P342" s="47"/>
      <c r="Q342" s="47"/>
      <c r="R342" s="47"/>
      <c r="S342" s="47"/>
      <c r="T342" s="47"/>
      <c r="U342" s="47"/>
      <c r="V342" s="47"/>
      <c r="W342" s="47"/>
      <c r="X342" s="47"/>
      <c r="Z342" s="80">
        <f t="shared" si="6"/>
        <v>0</v>
      </c>
      <c r="AA342" s="127" t="e">
        <f>D342-C342-VLOOKUP(B342, 'Пред.отч_разрез МО_стац'!B:AA, 3, FALSE)</f>
        <v>#N/A</v>
      </c>
      <c r="AB342" s="127" t="e">
        <f>F342-E342-VLOOKUP(B342, 'Пред.отч_разрез МО_стац'!B:AA, 5, FALSE)</f>
        <v>#N/A</v>
      </c>
      <c r="AC342" s="127" t="e">
        <f>H342-G342-VLOOKUP(B342, 'Пред.отч_разрез МО_стац'!B:AA, 7, FALSE)</f>
        <v>#N/A</v>
      </c>
      <c r="AD342" s="127" t="e">
        <f>J342-I342-VLOOKUP(B342, 'Пред.отч_разрез МО_стац'!B:AA, 9, FALSE)</f>
        <v>#N/A</v>
      </c>
      <c r="AE342" s="127" t="e">
        <f>L342-K342-VLOOKUP(B342, 'Пред.отч_разрез МО_стац'!B:AA, 11, FALSE)</f>
        <v>#N/A</v>
      </c>
      <c r="AF342" s="127" t="e">
        <f>N342-M342-VLOOKUP(B342, 'Пред.отч_разрез МО_стац'!B:AA, 13, FALSE)</f>
        <v>#N/A</v>
      </c>
      <c r="AG342" s="127" t="e">
        <f>P342-O342-VLOOKUP(B342, 'Пред.отч_разрез МО_стац'!B:AA, 15, FALSE)</f>
        <v>#N/A</v>
      </c>
      <c r="AH342" s="127" t="e">
        <f>R342-Q342-VLOOKUP(B342, 'Пред.отч_разрез МО_стац'!B:AA, 17, FALSE)</f>
        <v>#N/A</v>
      </c>
      <c r="AI342" s="127" t="e">
        <f>T342-S342-VLOOKUP(B342, 'Пред.отч_разрез МО_стац'!B:AA, 19, FALSE)</f>
        <v>#N/A</v>
      </c>
      <c r="AJ342" s="127" t="e">
        <f>V342-U342-VLOOKUP(B342, 'Пред.отч_разрез МО_стац'!B:AA, 21, FALSE)</f>
        <v>#N/A</v>
      </c>
      <c r="AK342" s="127" t="e">
        <f>X342-W342-VLOOKUP(B342, 'Пред.отч_разрез МО_стац'!B:AA, 23, FALSE)</f>
        <v>#N/A</v>
      </c>
    </row>
    <row r="343" spans="1:37" ht="15" customHeight="1" x14ac:dyDescent="0.25">
      <c r="A343" s="22">
        <v>337</v>
      </c>
      <c r="B343" s="31"/>
      <c r="C343" s="47"/>
      <c r="D343" s="47"/>
      <c r="E343" s="47"/>
      <c r="F343" s="47"/>
      <c r="G343" s="47"/>
      <c r="H343" s="47"/>
      <c r="I343" s="47"/>
      <c r="J343" s="47"/>
      <c r="K343" s="47"/>
      <c r="L343" s="47"/>
      <c r="M343" s="47"/>
      <c r="N343" s="47"/>
      <c r="O343" s="47"/>
      <c r="P343" s="47"/>
      <c r="Q343" s="47"/>
      <c r="R343" s="47"/>
      <c r="S343" s="47"/>
      <c r="T343" s="47"/>
      <c r="U343" s="47"/>
      <c r="V343" s="47"/>
      <c r="W343" s="47"/>
      <c r="X343" s="47"/>
      <c r="Z343" s="80">
        <f t="shared" si="6"/>
        <v>0</v>
      </c>
      <c r="AA343" s="127" t="e">
        <f>D343-C343-VLOOKUP(B343, 'Пред.отч_разрез МО_стац'!B:AA, 3, FALSE)</f>
        <v>#N/A</v>
      </c>
      <c r="AB343" s="127" t="e">
        <f>F343-E343-VLOOKUP(B343, 'Пред.отч_разрез МО_стац'!B:AA, 5, FALSE)</f>
        <v>#N/A</v>
      </c>
      <c r="AC343" s="127" t="e">
        <f>H343-G343-VLOOKUP(B343, 'Пред.отч_разрез МО_стац'!B:AA, 7, FALSE)</f>
        <v>#N/A</v>
      </c>
      <c r="AD343" s="127" t="e">
        <f>J343-I343-VLOOKUP(B343, 'Пред.отч_разрез МО_стац'!B:AA, 9, FALSE)</f>
        <v>#N/A</v>
      </c>
      <c r="AE343" s="127" t="e">
        <f>L343-K343-VLOOKUP(B343, 'Пред.отч_разрез МО_стац'!B:AA, 11, FALSE)</f>
        <v>#N/A</v>
      </c>
      <c r="AF343" s="127" t="e">
        <f>N343-M343-VLOOKUP(B343, 'Пред.отч_разрез МО_стац'!B:AA, 13, FALSE)</f>
        <v>#N/A</v>
      </c>
      <c r="AG343" s="127" t="e">
        <f>P343-O343-VLOOKUP(B343, 'Пред.отч_разрез МО_стац'!B:AA, 15, FALSE)</f>
        <v>#N/A</v>
      </c>
      <c r="AH343" s="127" t="e">
        <f>R343-Q343-VLOOKUP(B343, 'Пред.отч_разрез МО_стац'!B:AA, 17, FALSE)</f>
        <v>#N/A</v>
      </c>
      <c r="AI343" s="127" t="e">
        <f>T343-S343-VLOOKUP(B343, 'Пред.отч_разрез МО_стац'!B:AA, 19, FALSE)</f>
        <v>#N/A</v>
      </c>
      <c r="AJ343" s="127" t="e">
        <f>V343-U343-VLOOKUP(B343, 'Пред.отч_разрез МО_стац'!B:AA, 21, FALSE)</f>
        <v>#N/A</v>
      </c>
      <c r="AK343" s="127" t="e">
        <f>X343-W343-VLOOKUP(B343, 'Пред.отч_разрез МО_стац'!B:AA, 23, FALSE)</f>
        <v>#N/A</v>
      </c>
    </row>
    <row r="344" spans="1:37" ht="15" customHeight="1" x14ac:dyDescent="0.25">
      <c r="A344" s="22">
        <v>338</v>
      </c>
      <c r="B344" s="31"/>
      <c r="C344" s="47"/>
      <c r="D344" s="47"/>
      <c r="E344" s="47"/>
      <c r="F344" s="47"/>
      <c r="G344" s="47"/>
      <c r="H344" s="47"/>
      <c r="I344" s="47"/>
      <c r="J344" s="47"/>
      <c r="K344" s="47"/>
      <c r="L344" s="47"/>
      <c r="M344" s="47"/>
      <c r="N344" s="47"/>
      <c r="O344" s="47"/>
      <c r="P344" s="47"/>
      <c r="Q344" s="47"/>
      <c r="R344" s="47"/>
      <c r="S344" s="47"/>
      <c r="T344" s="47"/>
      <c r="U344" s="47"/>
      <c r="V344" s="47"/>
      <c r="W344" s="47"/>
      <c r="X344" s="47"/>
      <c r="Z344" s="80">
        <f t="shared" si="6"/>
        <v>0</v>
      </c>
      <c r="AA344" s="127" t="e">
        <f>D344-C344-VLOOKUP(B344, 'Пред.отч_разрез МО_стац'!B:AA, 3, FALSE)</f>
        <v>#N/A</v>
      </c>
      <c r="AB344" s="127" t="e">
        <f>F344-E344-VLOOKUP(B344, 'Пред.отч_разрез МО_стац'!B:AA, 5, FALSE)</f>
        <v>#N/A</v>
      </c>
      <c r="AC344" s="127" t="e">
        <f>H344-G344-VLOOKUP(B344, 'Пред.отч_разрез МО_стац'!B:AA, 7, FALSE)</f>
        <v>#N/A</v>
      </c>
      <c r="AD344" s="127" t="e">
        <f>J344-I344-VLOOKUP(B344, 'Пред.отч_разрез МО_стац'!B:AA, 9, FALSE)</f>
        <v>#N/A</v>
      </c>
      <c r="AE344" s="127" t="e">
        <f>L344-K344-VLOOKUP(B344, 'Пред.отч_разрез МО_стац'!B:AA, 11, FALSE)</f>
        <v>#N/A</v>
      </c>
      <c r="AF344" s="127" t="e">
        <f>N344-M344-VLOOKUP(B344, 'Пред.отч_разрез МО_стац'!B:AA, 13, FALSE)</f>
        <v>#N/A</v>
      </c>
      <c r="AG344" s="127" t="e">
        <f>P344-O344-VLOOKUP(B344, 'Пред.отч_разрез МО_стац'!B:AA, 15, FALSE)</f>
        <v>#N/A</v>
      </c>
      <c r="AH344" s="127" t="e">
        <f>R344-Q344-VLOOKUP(B344, 'Пред.отч_разрез МО_стац'!B:AA, 17, FALSE)</f>
        <v>#N/A</v>
      </c>
      <c r="AI344" s="127" t="e">
        <f>T344-S344-VLOOKUP(B344, 'Пред.отч_разрез МО_стац'!B:AA, 19, FALSE)</f>
        <v>#N/A</v>
      </c>
      <c r="AJ344" s="127" t="e">
        <f>V344-U344-VLOOKUP(B344, 'Пред.отч_разрез МО_стац'!B:AA, 21, FALSE)</f>
        <v>#N/A</v>
      </c>
      <c r="AK344" s="127" t="e">
        <f>X344-W344-VLOOKUP(B344, 'Пред.отч_разрез МО_стац'!B:AA, 23, FALSE)</f>
        <v>#N/A</v>
      </c>
    </row>
    <row r="345" spans="1:37" ht="15" customHeight="1" x14ac:dyDescent="0.25">
      <c r="A345" s="22">
        <v>339</v>
      </c>
      <c r="B345" s="31"/>
      <c r="C345" s="47"/>
      <c r="D345" s="47"/>
      <c r="E345" s="47"/>
      <c r="F345" s="47"/>
      <c r="G345" s="47"/>
      <c r="H345" s="47"/>
      <c r="I345" s="47"/>
      <c r="J345" s="47"/>
      <c r="K345" s="47"/>
      <c r="L345" s="47"/>
      <c r="M345" s="47"/>
      <c r="N345" s="47"/>
      <c r="O345" s="47"/>
      <c r="P345" s="47"/>
      <c r="Q345" s="47"/>
      <c r="R345" s="47"/>
      <c r="S345" s="47"/>
      <c r="T345" s="47"/>
      <c r="U345" s="47"/>
      <c r="V345" s="47"/>
      <c r="W345" s="47"/>
      <c r="X345" s="47"/>
      <c r="Z345" s="80">
        <f t="shared" si="6"/>
        <v>0</v>
      </c>
      <c r="AA345" s="127" t="e">
        <f>D345-C345-VLOOKUP(B345, 'Пред.отч_разрез МО_стац'!B:AA, 3, FALSE)</f>
        <v>#N/A</v>
      </c>
      <c r="AB345" s="127" t="e">
        <f>F345-E345-VLOOKUP(B345, 'Пред.отч_разрез МО_стац'!B:AA, 5, FALSE)</f>
        <v>#N/A</v>
      </c>
      <c r="AC345" s="127" t="e">
        <f>H345-G345-VLOOKUP(B345, 'Пред.отч_разрез МО_стац'!B:AA, 7, FALSE)</f>
        <v>#N/A</v>
      </c>
      <c r="AD345" s="127" t="e">
        <f>J345-I345-VLOOKUP(B345, 'Пред.отч_разрез МО_стац'!B:AA, 9, FALSE)</f>
        <v>#N/A</v>
      </c>
      <c r="AE345" s="127" t="e">
        <f>L345-K345-VLOOKUP(B345, 'Пред.отч_разрез МО_стац'!B:AA, 11, FALSE)</f>
        <v>#N/A</v>
      </c>
      <c r="AF345" s="127" t="e">
        <f>N345-M345-VLOOKUP(B345, 'Пред.отч_разрез МО_стац'!B:AA, 13, FALSE)</f>
        <v>#N/A</v>
      </c>
      <c r="AG345" s="127" t="e">
        <f>P345-O345-VLOOKUP(B345, 'Пред.отч_разрез МО_стац'!B:AA, 15, FALSE)</f>
        <v>#N/A</v>
      </c>
      <c r="AH345" s="127" t="e">
        <f>R345-Q345-VLOOKUP(B345, 'Пред.отч_разрез МО_стац'!B:AA, 17, FALSE)</f>
        <v>#N/A</v>
      </c>
      <c r="AI345" s="127" t="e">
        <f>T345-S345-VLOOKUP(B345, 'Пред.отч_разрез МО_стац'!B:AA, 19, FALSE)</f>
        <v>#N/A</v>
      </c>
      <c r="AJ345" s="127" t="e">
        <f>V345-U345-VLOOKUP(B345, 'Пред.отч_разрез МО_стац'!B:AA, 21, FALSE)</f>
        <v>#N/A</v>
      </c>
      <c r="AK345" s="127" t="e">
        <f>X345-W345-VLOOKUP(B345, 'Пред.отч_разрез МО_стац'!B:AA, 23, FALSE)</f>
        <v>#N/A</v>
      </c>
    </row>
    <row r="346" spans="1:37" ht="15" customHeight="1" x14ac:dyDescent="0.25">
      <c r="A346" s="22">
        <v>340</v>
      </c>
      <c r="B346" s="31"/>
      <c r="C346" s="47"/>
      <c r="D346" s="47"/>
      <c r="E346" s="47"/>
      <c r="F346" s="47"/>
      <c r="G346" s="47"/>
      <c r="H346" s="47"/>
      <c r="I346" s="47"/>
      <c r="J346" s="47"/>
      <c r="K346" s="47"/>
      <c r="L346" s="47"/>
      <c r="M346" s="47"/>
      <c r="N346" s="47"/>
      <c r="O346" s="47"/>
      <c r="P346" s="47"/>
      <c r="Q346" s="47"/>
      <c r="R346" s="47"/>
      <c r="S346" s="47"/>
      <c r="T346" s="47"/>
      <c r="U346" s="47"/>
      <c r="V346" s="47"/>
      <c r="W346" s="47"/>
      <c r="X346" s="47"/>
      <c r="Z346" s="80">
        <f t="shared" si="6"/>
        <v>0</v>
      </c>
      <c r="AA346" s="127" t="e">
        <f>D346-C346-VLOOKUP(B346, 'Пред.отч_разрез МО_стац'!B:AA, 3, FALSE)</f>
        <v>#N/A</v>
      </c>
      <c r="AB346" s="127" t="e">
        <f>F346-E346-VLOOKUP(B346, 'Пред.отч_разрез МО_стац'!B:AA, 5, FALSE)</f>
        <v>#N/A</v>
      </c>
      <c r="AC346" s="127" t="e">
        <f>H346-G346-VLOOKUP(B346, 'Пред.отч_разрез МО_стац'!B:AA, 7, FALSE)</f>
        <v>#N/A</v>
      </c>
      <c r="AD346" s="127" t="e">
        <f>J346-I346-VLOOKUP(B346, 'Пред.отч_разрез МО_стац'!B:AA, 9, FALSE)</f>
        <v>#N/A</v>
      </c>
      <c r="AE346" s="127" t="e">
        <f>L346-K346-VLOOKUP(B346, 'Пред.отч_разрез МО_стац'!B:AA, 11, FALSE)</f>
        <v>#N/A</v>
      </c>
      <c r="AF346" s="127" t="e">
        <f>N346-M346-VLOOKUP(B346, 'Пред.отч_разрез МО_стац'!B:AA, 13, FALSE)</f>
        <v>#N/A</v>
      </c>
      <c r="AG346" s="127" t="e">
        <f>P346-O346-VLOOKUP(B346, 'Пред.отч_разрез МО_стац'!B:AA, 15, FALSE)</f>
        <v>#N/A</v>
      </c>
      <c r="AH346" s="127" t="e">
        <f>R346-Q346-VLOOKUP(B346, 'Пред.отч_разрез МО_стац'!B:AA, 17, FALSE)</f>
        <v>#N/A</v>
      </c>
      <c r="AI346" s="127" t="e">
        <f>T346-S346-VLOOKUP(B346, 'Пред.отч_разрез МО_стац'!B:AA, 19, FALSE)</f>
        <v>#N/A</v>
      </c>
      <c r="AJ346" s="127" t="e">
        <f>V346-U346-VLOOKUP(B346, 'Пред.отч_разрез МО_стац'!B:AA, 21, FALSE)</f>
        <v>#N/A</v>
      </c>
      <c r="AK346" s="127" t="e">
        <f>X346-W346-VLOOKUP(B346, 'Пред.отч_разрез МО_стац'!B:AA, 23, FALSE)</f>
        <v>#N/A</v>
      </c>
    </row>
    <row r="347" spans="1:37" ht="15" customHeight="1" x14ac:dyDescent="0.25">
      <c r="A347" s="22">
        <v>341</v>
      </c>
      <c r="B347" s="31"/>
      <c r="C347" s="47"/>
      <c r="D347" s="47"/>
      <c r="E347" s="47"/>
      <c r="F347" s="47"/>
      <c r="G347" s="47"/>
      <c r="H347" s="47"/>
      <c r="I347" s="47"/>
      <c r="J347" s="47"/>
      <c r="K347" s="47"/>
      <c r="L347" s="47"/>
      <c r="M347" s="47"/>
      <c r="N347" s="47"/>
      <c r="O347" s="47"/>
      <c r="P347" s="47"/>
      <c r="Q347" s="47"/>
      <c r="R347" s="47"/>
      <c r="S347" s="47"/>
      <c r="T347" s="47"/>
      <c r="U347" s="47"/>
      <c r="V347" s="47"/>
      <c r="W347" s="47"/>
      <c r="X347" s="47"/>
      <c r="Z347" s="80">
        <f t="shared" si="6"/>
        <v>0</v>
      </c>
      <c r="AA347" s="127" t="e">
        <f>D347-C347-VLOOKUP(B347, 'Пред.отч_разрез МО_стац'!B:AA, 3, FALSE)</f>
        <v>#N/A</v>
      </c>
      <c r="AB347" s="127" t="e">
        <f>F347-E347-VLOOKUP(B347, 'Пред.отч_разрез МО_стац'!B:AA, 5, FALSE)</f>
        <v>#N/A</v>
      </c>
      <c r="AC347" s="127" t="e">
        <f>H347-G347-VLOOKUP(B347, 'Пред.отч_разрез МО_стац'!B:AA, 7, FALSE)</f>
        <v>#N/A</v>
      </c>
      <c r="AD347" s="127" t="e">
        <f>J347-I347-VLOOKUP(B347, 'Пред.отч_разрез МО_стац'!B:AA, 9, FALSE)</f>
        <v>#N/A</v>
      </c>
      <c r="AE347" s="127" t="e">
        <f>L347-K347-VLOOKUP(B347, 'Пред.отч_разрез МО_стац'!B:AA, 11, FALSE)</f>
        <v>#N/A</v>
      </c>
      <c r="AF347" s="127" t="e">
        <f>N347-M347-VLOOKUP(B347, 'Пред.отч_разрез МО_стац'!B:AA, 13, FALSE)</f>
        <v>#N/A</v>
      </c>
      <c r="AG347" s="127" t="e">
        <f>P347-O347-VLOOKUP(B347, 'Пред.отч_разрез МО_стац'!B:AA, 15, FALSE)</f>
        <v>#N/A</v>
      </c>
      <c r="AH347" s="127" t="e">
        <f>R347-Q347-VLOOKUP(B347, 'Пред.отч_разрез МО_стац'!B:AA, 17, FALSE)</f>
        <v>#N/A</v>
      </c>
      <c r="AI347" s="127" t="e">
        <f>T347-S347-VLOOKUP(B347, 'Пред.отч_разрез МО_стац'!B:AA, 19, FALSE)</f>
        <v>#N/A</v>
      </c>
      <c r="AJ347" s="127" t="e">
        <f>V347-U347-VLOOKUP(B347, 'Пред.отч_разрез МО_стац'!B:AA, 21, FALSE)</f>
        <v>#N/A</v>
      </c>
      <c r="AK347" s="127" t="e">
        <f>X347-W347-VLOOKUP(B347, 'Пред.отч_разрез МО_стац'!B:AA, 23, FALSE)</f>
        <v>#N/A</v>
      </c>
    </row>
    <row r="348" spans="1:37" ht="15" customHeight="1" x14ac:dyDescent="0.25">
      <c r="A348" s="22">
        <v>342</v>
      </c>
      <c r="B348" s="31"/>
      <c r="C348" s="47"/>
      <c r="D348" s="47"/>
      <c r="E348" s="47"/>
      <c r="F348" s="47"/>
      <c r="G348" s="47"/>
      <c r="H348" s="47"/>
      <c r="I348" s="47"/>
      <c r="J348" s="47"/>
      <c r="K348" s="47"/>
      <c r="L348" s="47"/>
      <c r="M348" s="47"/>
      <c r="N348" s="47"/>
      <c r="O348" s="47"/>
      <c r="P348" s="47"/>
      <c r="Q348" s="47"/>
      <c r="R348" s="47"/>
      <c r="S348" s="47"/>
      <c r="T348" s="47"/>
      <c r="U348" s="47"/>
      <c r="V348" s="47"/>
      <c r="W348" s="47"/>
      <c r="X348" s="47"/>
      <c r="Z348" s="80">
        <f t="shared" si="6"/>
        <v>0</v>
      </c>
      <c r="AA348" s="127" t="e">
        <f>D348-C348-VLOOKUP(B348, 'Пред.отч_разрез МО_стац'!B:AA, 3, FALSE)</f>
        <v>#N/A</v>
      </c>
      <c r="AB348" s="127" t="e">
        <f>F348-E348-VLOOKUP(B348, 'Пред.отч_разрез МО_стац'!B:AA, 5, FALSE)</f>
        <v>#N/A</v>
      </c>
      <c r="AC348" s="127" t="e">
        <f>H348-G348-VLOOKUP(B348, 'Пред.отч_разрез МО_стац'!B:AA, 7, FALSE)</f>
        <v>#N/A</v>
      </c>
      <c r="AD348" s="127" t="e">
        <f>J348-I348-VLOOKUP(B348, 'Пред.отч_разрез МО_стац'!B:AA, 9, FALSE)</f>
        <v>#N/A</v>
      </c>
      <c r="AE348" s="127" t="e">
        <f>L348-K348-VLOOKUP(B348, 'Пред.отч_разрез МО_стац'!B:AA, 11, FALSE)</f>
        <v>#N/A</v>
      </c>
      <c r="AF348" s="127" t="e">
        <f>N348-M348-VLOOKUP(B348, 'Пред.отч_разрез МО_стац'!B:AA, 13, FALSE)</f>
        <v>#N/A</v>
      </c>
      <c r="AG348" s="127" t="e">
        <f>P348-O348-VLOOKUP(B348, 'Пред.отч_разрез МО_стац'!B:AA, 15, FALSE)</f>
        <v>#N/A</v>
      </c>
      <c r="AH348" s="127" t="e">
        <f>R348-Q348-VLOOKUP(B348, 'Пред.отч_разрез МО_стац'!B:AA, 17, FALSE)</f>
        <v>#N/A</v>
      </c>
      <c r="AI348" s="127" t="e">
        <f>T348-S348-VLOOKUP(B348, 'Пред.отч_разрез МО_стац'!B:AA, 19, FALSE)</f>
        <v>#N/A</v>
      </c>
      <c r="AJ348" s="127" t="e">
        <f>V348-U348-VLOOKUP(B348, 'Пред.отч_разрез МО_стац'!B:AA, 21, FALSE)</f>
        <v>#N/A</v>
      </c>
      <c r="AK348" s="127" t="e">
        <f>X348-W348-VLOOKUP(B348, 'Пред.отч_разрез МО_стац'!B:AA, 23, FALSE)</f>
        <v>#N/A</v>
      </c>
    </row>
    <row r="349" spans="1:37" ht="15" customHeight="1" x14ac:dyDescent="0.25">
      <c r="A349" s="22">
        <v>343</v>
      </c>
      <c r="B349" s="31"/>
      <c r="C349" s="47"/>
      <c r="D349" s="47"/>
      <c r="E349" s="47"/>
      <c r="F349" s="47"/>
      <c r="G349" s="47"/>
      <c r="H349" s="47"/>
      <c r="I349" s="47"/>
      <c r="J349" s="47"/>
      <c r="K349" s="47"/>
      <c r="L349" s="47"/>
      <c r="M349" s="47"/>
      <c r="N349" s="47"/>
      <c r="O349" s="47"/>
      <c r="P349" s="47"/>
      <c r="Q349" s="47"/>
      <c r="R349" s="47"/>
      <c r="S349" s="47"/>
      <c r="T349" s="47"/>
      <c r="U349" s="47"/>
      <c r="V349" s="47"/>
      <c r="W349" s="47"/>
      <c r="X349" s="47"/>
      <c r="Z349" s="80">
        <f t="shared" si="6"/>
        <v>0</v>
      </c>
      <c r="AA349" s="127" t="e">
        <f>D349-C349-VLOOKUP(B349, 'Пред.отч_разрез МО_стац'!B:AA, 3, FALSE)</f>
        <v>#N/A</v>
      </c>
      <c r="AB349" s="127" t="e">
        <f>F349-E349-VLOOKUP(B349, 'Пред.отч_разрез МО_стац'!B:AA, 5, FALSE)</f>
        <v>#N/A</v>
      </c>
      <c r="AC349" s="127" t="e">
        <f>H349-G349-VLOOKUP(B349, 'Пред.отч_разрез МО_стац'!B:AA, 7, FALSE)</f>
        <v>#N/A</v>
      </c>
      <c r="AD349" s="127" t="e">
        <f>J349-I349-VLOOKUP(B349, 'Пред.отч_разрез МО_стац'!B:AA, 9, FALSE)</f>
        <v>#N/A</v>
      </c>
      <c r="AE349" s="127" t="e">
        <f>L349-K349-VLOOKUP(B349, 'Пред.отч_разрез МО_стац'!B:AA, 11, FALSE)</f>
        <v>#N/A</v>
      </c>
      <c r="AF349" s="127" t="e">
        <f>N349-M349-VLOOKUP(B349, 'Пред.отч_разрез МО_стац'!B:AA, 13, FALSE)</f>
        <v>#N/A</v>
      </c>
      <c r="AG349" s="127" t="e">
        <f>P349-O349-VLOOKUP(B349, 'Пред.отч_разрез МО_стац'!B:AA, 15, FALSE)</f>
        <v>#N/A</v>
      </c>
      <c r="AH349" s="127" t="e">
        <f>R349-Q349-VLOOKUP(B349, 'Пред.отч_разрез МО_стац'!B:AA, 17, FALSE)</f>
        <v>#N/A</v>
      </c>
      <c r="AI349" s="127" t="e">
        <f>T349-S349-VLOOKUP(B349, 'Пред.отч_разрез МО_стац'!B:AA, 19, FALSE)</f>
        <v>#N/A</v>
      </c>
      <c r="AJ349" s="127" t="e">
        <f>V349-U349-VLOOKUP(B349, 'Пред.отч_разрез МО_стац'!B:AA, 21, FALSE)</f>
        <v>#N/A</v>
      </c>
      <c r="AK349" s="127" t="e">
        <f>X349-W349-VLOOKUP(B349, 'Пред.отч_разрез МО_стац'!B:AA, 23, FALSE)</f>
        <v>#N/A</v>
      </c>
    </row>
    <row r="350" spans="1:37" ht="15" customHeight="1" x14ac:dyDescent="0.25">
      <c r="A350" s="22">
        <v>344</v>
      </c>
      <c r="B350" s="31"/>
      <c r="C350" s="47"/>
      <c r="D350" s="47"/>
      <c r="E350" s="47"/>
      <c r="F350" s="47"/>
      <c r="G350" s="47"/>
      <c r="H350" s="47"/>
      <c r="I350" s="47"/>
      <c r="J350" s="47"/>
      <c r="K350" s="47"/>
      <c r="L350" s="47"/>
      <c r="M350" s="47"/>
      <c r="N350" s="47"/>
      <c r="O350" s="47"/>
      <c r="P350" s="47"/>
      <c r="Q350" s="47"/>
      <c r="R350" s="47"/>
      <c r="S350" s="47"/>
      <c r="T350" s="47"/>
      <c r="U350" s="47"/>
      <c r="V350" s="47"/>
      <c r="W350" s="47"/>
      <c r="X350" s="47"/>
      <c r="Z350" s="80">
        <f t="shared" si="6"/>
        <v>0</v>
      </c>
      <c r="AA350" s="127" t="e">
        <f>D350-C350-VLOOKUP(B350, 'Пред.отч_разрез МО_стац'!B:AA, 3, FALSE)</f>
        <v>#N/A</v>
      </c>
      <c r="AB350" s="127" t="e">
        <f>F350-E350-VLOOKUP(B350, 'Пред.отч_разрез МО_стац'!B:AA, 5, FALSE)</f>
        <v>#N/A</v>
      </c>
      <c r="AC350" s="127" t="e">
        <f>H350-G350-VLOOKUP(B350, 'Пред.отч_разрез МО_стац'!B:AA, 7, FALSE)</f>
        <v>#N/A</v>
      </c>
      <c r="AD350" s="127" t="e">
        <f>J350-I350-VLOOKUP(B350, 'Пред.отч_разрез МО_стац'!B:AA, 9, FALSE)</f>
        <v>#N/A</v>
      </c>
      <c r="AE350" s="127" t="e">
        <f>L350-K350-VLOOKUP(B350, 'Пред.отч_разрез МО_стац'!B:AA, 11, FALSE)</f>
        <v>#N/A</v>
      </c>
      <c r="AF350" s="127" t="e">
        <f>N350-M350-VLOOKUP(B350, 'Пред.отч_разрез МО_стац'!B:AA, 13, FALSE)</f>
        <v>#N/A</v>
      </c>
      <c r="AG350" s="127" t="e">
        <f>P350-O350-VLOOKUP(B350, 'Пред.отч_разрез МО_стац'!B:AA, 15, FALSE)</f>
        <v>#N/A</v>
      </c>
      <c r="AH350" s="127" t="e">
        <f>R350-Q350-VLOOKUP(B350, 'Пред.отч_разрез МО_стац'!B:AA, 17, FALSE)</f>
        <v>#N/A</v>
      </c>
      <c r="AI350" s="127" t="e">
        <f>T350-S350-VLOOKUP(B350, 'Пред.отч_разрез МО_стац'!B:AA, 19, FALSE)</f>
        <v>#N/A</v>
      </c>
      <c r="AJ350" s="127" t="e">
        <f>V350-U350-VLOOKUP(B350, 'Пред.отч_разрез МО_стац'!B:AA, 21, FALSE)</f>
        <v>#N/A</v>
      </c>
      <c r="AK350" s="127" t="e">
        <f>X350-W350-VLOOKUP(B350, 'Пред.отч_разрез МО_стац'!B:AA, 23, FALSE)</f>
        <v>#N/A</v>
      </c>
    </row>
    <row r="351" spans="1:37" ht="15" customHeight="1" x14ac:dyDescent="0.25">
      <c r="A351" s="22">
        <v>345</v>
      </c>
      <c r="B351" s="31"/>
      <c r="C351" s="47"/>
      <c r="D351" s="47"/>
      <c r="E351" s="47"/>
      <c r="F351" s="47"/>
      <c r="G351" s="47"/>
      <c r="H351" s="47"/>
      <c r="I351" s="47"/>
      <c r="J351" s="47"/>
      <c r="K351" s="47"/>
      <c r="L351" s="47"/>
      <c r="M351" s="47"/>
      <c r="N351" s="47"/>
      <c r="O351" s="47"/>
      <c r="P351" s="47"/>
      <c r="Q351" s="47"/>
      <c r="R351" s="47"/>
      <c r="S351" s="47"/>
      <c r="T351" s="47"/>
      <c r="U351" s="47"/>
      <c r="V351" s="47"/>
      <c r="W351" s="47"/>
      <c r="X351" s="47"/>
      <c r="Z351" s="80">
        <f t="shared" si="6"/>
        <v>0</v>
      </c>
      <c r="AA351" s="127" t="e">
        <f>D351-C351-VLOOKUP(B351, 'Пред.отч_разрез МО_стац'!B:AA, 3, FALSE)</f>
        <v>#N/A</v>
      </c>
      <c r="AB351" s="127" t="e">
        <f>F351-E351-VLOOKUP(B351, 'Пред.отч_разрез МО_стац'!B:AA, 5, FALSE)</f>
        <v>#N/A</v>
      </c>
      <c r="AC351" s="127" t="e">
        <f>H351-G351-VLOOKUP(B351, 'Пред.отч_разрез МО_стац'!B:AA, 7, FALSE)</f>
        <v>#N/A</v>
      </c>
      <c r="AD351" s="127" t="e">
        <f>J351-I351-VLOOKUP(B351, 'Пред.отч_разрез МО_стац'!B:AA, 9, FALSE)</f>
        <v>#N/A</v>
      </c>
      <c r="AE351" s="127" t="e">
        <f>L351-K351-VLOOKUP(B351, 'Пред.отч_разрез МО_стац'!B:AA, 11, FALSE)</f>
        <v>#N/A</v>
      </c>
      <c r="AF351" s="127" t="e">
        <f>N351-M351-VLOOKUP(B351, 'Пред.отч_разрез МО_стац'!B:AA, 13, FALSE)</f>
        <v>#N/A</v>
      </c>
      <c r="AG351" s="127" t="e">
        <f>P351-O351-VLOOKUP(B351, 'Пред.отч_разрез МО_стац'!B:AA, 15, FALSE)</f>
        <v>#N/A</v>
      </c>
      <c r="AH351" s="127" t="e">
        <f>R351-Q351-VLOOKUP(B351, 'Пред.отч_разрез МО_стац'!B:AA, 17, FALSE)</f>
        <v>#N/A</v>
      </c>
      <c r="AI351" s="127" t="e">
        <f>T351-S351-VLOOKUP(B351, 'Пред.отч_разрез МО_стац'!B:AA, 19, FALSE)</f>
        <v>#N/A</v>
      </c>
      <c r="AJ351" s="127" t="e">
        <f>V351-U351-VLOOKUP(B351, 'Пред.отч_разрез МО_стац'!B:AA, 21, FALSE)</f>
        <v>#N/A</v>
      </c>
      <c r="AK351" s="127" t="e">
        <f>X351-W351-VLOOKUP(B351, 'Пред.отч_разрез МО_стац'!B:AA, 23, FALSE)</f>
        <v>#N/A</v>
      </c>
    </row>
    <row r="352" spans="1:37" ht="15" customHeight="1" x14ac:dyDescent="0.25">
      <c r="A352" s="22">
        <v>346</v>
      </c>
      <c r="B352" s="31"/>
      <c r="C352" s="47"/>
      <c r="D352" s="47"/>
      <c r="E352" s="47"/>
      <c r="F352" s="47"/>
      <c r="G352" s="47"/>
      <c r="H352" s="47"/>
      <c r="I352" s="47"/>
      <c r="J352" s="47"/>
      <c r="K352" s="47"/>
      <c r="L352" s="47"/>
      <c r="M352" s="47"/>
      <c r="N352" s="47"/>
      <c r="O352" s="47"/>
      <c r="P352" s="47"/>
      <c r="Q352" s="47"/>
      <c r="R352" s="47"/>
      <c r="S352" s="47"/>
      <c r="T352" s="47"/>
      <c r="U352" s="47"/>
      <c r="V352" s="47"/>
      <c r="W352" s="47"/>
      <c r="X352" s="47"/>
      <c r="Z352" s="80">
        <f t="shared" si="6"/>
        <v>0</v>
      </c>
      <c r="AA352" s="127" t="e">
        <f>D352-C352-VLOOKUP(B352, 'Пред.отч_разрез МО_стац'!B:AA, 3, FALSE)</f>
        <v>#N/A</v>
      </c>
      <c r="AB352" s="127" t="e">
        <f>F352-E352-VLOOKUP(B352, 'Пред.отч_разрез МО_стац'!B:AA, 5, FALSE)</f>
        <v>#N/A</v>
      </c>
      <c r="AC352" s="127" t="e">
        <f>H352-G352-VLOOKUP(B352, 'Пред.отч_разрез МО_стац'!B:AA, 7, FALSE)</f>
        <v>#N/A</v>
      </c>
      <c r="AD352" s="127" t="e">
        <f>J352-I352-VLOOKUP(B352, 'Пред.отч_разрез МО_стац'!B:AA, 9, FALSE)</f>
        <v>#N/A</v>
      </c>
      <c r="AE352" s="127" t="e">
        <f>L352-K352-VLOOKUP(B352, 'Пред.отч_разрез МО_стац'!B:AA, 11, FALSE)</f>
        <v>#N/A</v>
      </c>
      <c r="AF352" s="127" t="e">
        <f>N352-M352-VLOOKUP(B352, 'Пред.отч_разрез МО_стац'!B:AA, 13, FALSE)</f>
        <v>#N/A</v>
      </c>
      <c r="AG352" s="127" t="e">
        <f>P352-O352-VLOOKUP(B352, 'Пред.отч_разрез МО_стац'!B:AA, 15, FALSE)</f>
        <v>#N/A</v>
      </c>
      <c r="AH352" s="127" t="e">
        <f>R352-Q352-VLOOKUP(B352, 'Пред.отч_разрез МО_стац'!B:AA, 17, FALSE)</f>
        <v>#N/A</v>
      </c>
      <c r="AI352" s="127" t="e">
        <f>T352-S352-VLOOKUP(B352, 'Пред.отч_разрез МО_стац'!B:AA, 19, FALSE)</f>
        <v>#N/A</v>
      </c>
      <c r="AJ352" s="127" t="e">
        <f>V352-U352-VLOOKUP(B352, 'Пред.отч_разрез МО_стац'!B:AA, 21, FALSE)</f>
        <v>#N/A</v>
      </c>
      <c r="AK352" s="127" t="e">
        <f>X352-W352-VLOOKUP(B352, 'Пред.отч_разрез МО_стац'!B:AA, 23, FALSE)</f>
        <v>#N/A</v>
      </c>
    </row>
    <row r="353" spans="1:37" ht="15" customHeight="1" x14ac:dyDescent="0.25">
      <c r="A353" s="22">
        <v>347</v>
      </c>
      <c r="B353" s="31"/>
      <c r="C353" s="47"/>
      <c r="D353" s="47"/>
      <c r="E353" s="47"/>
      <c r="F353" s="47"/>
      <c r="G353" s="47"/>
      <c r="H353" s="47"/>
      <c r="I353" s="47"/>
      <c r="J353" s="47"/>
      <c r="K353" s="47"/>
      <c r="L353" s="47"/>
      <c r="M353" s="47"/>
      <c r="N353" s="47"/>
      <c r="O353" s="47"/>
      <c r="P353" s="47"/>
      <c r="Q353" s="47"/>
      <c r="R353" s="47"/>
      <c r="S353" s="47"/>
      <c r="T353" s="47"/>
      <c r="U353" s="47"/>
      <c r="V353" s="47"/>
      <c r="W353" s="47"/>
      <c r="X353" s="47"/>
      <c r="Z353" s="80">
        <f t="shared" si="6"/>
        <v>0</v>
      </c>
      <c r="AA353" s="127" t="e">
        <f>D353-C353-VLOOKUP(B353, 'Пред.отч_разрез МО_стац'!B:AA, 3, FALSE)</f>
        <v>#N/A</v>
      </c>
      <c r="AB353" s="127" t="e">
        <f>F353-E353-VLOOKUP(B353, 'Пред.отч_разрез МО_стац'!B:AA, 5, FALSE)</f>
        <v>#N/A</v>
      </c>
      <c r="AC353" s="127" t="e">
        <f>H353-G353-VLOOKUP(B353, 'Пред.отч_разрез МО_стац'!B:AA, 7, FALSE)</f>
        <v>#N/A</v>
      </c>
      <c r="AD353" s="127" t="e">
        <f>J353-I353-VLOOKUP(B353, 'Пред.отч_разрез МО_стац'!B:AA, 9, FALSE)</f>
        <v>#N/A</v>
      </c>
      <c r="AE353" s="127" t="e">
        <f>L353-K353-VLOOKUP(B353, 'Пред.отч_разрез МО_стац'!B:AA, 11, FALSE)</f>
        <v>#N/A</v>
      </c>
      <c r="AF353" s="127" t="e">
        <f>N353-M353-VLOOKUP(B353, 'Пред.отч_разрез МО_стац'!B:AA, 13, FALSE)</f>
        <v>#N/A</v>
      </c>
      <c r="AG353" s="127" t="e">
        <f>P353-O353-VLOOKUP(B353, 'Пред.отч_разрез МО_стац'!B:AA, 15, FALSE)</f>
        <v>#N/A</v>
      </c>
      <c r="AH353" s="127" t="e">
        <f>R353-Q353-VLOOKUP(B353, 'Пред.отч_разрез МО_стац'!B:AA, 17, FALSE)</f>
        <v>#N/A</v>
      </c>
      <c r="AI353" s="127" t="e">
        <f>T353-S353-VLOOKUP(B353, 'Пред.отч_разрез МО_стац'!B:AA, 19, FALSE)</f>
        <v>#N/A</v>
      </c>
      <c r="AJ353" s="127" t="e">
        <f>V353-U353-VLOOKUP(B353, 'Пред.отч_разрез МО_стац'!B:AA, 21, FALSE)</f>
        <v>#N/A</v>
      </c>
      <c r="AK353" s="127" t="e">
        <f>X353-W353-VLOOKUP(B353, 'Пред.отч_разрез МО_стац'!B:AA, 23, FALSE)</f>
        <v>#N/A</v>
      </c>
    </row>
    <row r="354" spans="1:37" ht="15" customHeight="1" x14ac:dyDescent="0.25">
      <c r="A354" s="22">
        <v>348</v>
      </c>
      <c r="B354" s="31"/>
      <c r="C354" s="47"/>
      <c r="D354" s="47"/>
      <c r="E354" s="47"/>
      <c r="F354" s="47"/>
      <c r="G354" s="47"/>
      <c r="H354" s="47"/>
      <c r="I354" s="47"/>
      <c r="J354" s="47"/>
      <c r="K354" s="47"/>
      <c r="L354" s="47"/>
      <c r="M354" s="47"/>
      <c r="N354" s="47"/>
      <c r="O354" s="47"/>
      <c r="P354" s="47"/>
      <c r="Q354" s="47"/>
      <c r="R354" s="47"/>
      <c r="S354" s="47"/>
      <c r="T354" s="47"/>
      <c r="U354" s="47"/>
      <c r="V354" s="47"/>
      <c r="W354" s="47"/>
      <c r="X354" s="47"/>
      <c r="Z354" s="80">
        <f t="shared" si="6"/>
        <v>0</v>
      </c>
      <c r="AA354" s="127" t="e">
        <f>D354-C354-VLOOKUP(B354, 'Пред.отч_разрез МО_стац'!B:AA, 3, FALSE)</f>
        <v>#N/A</v>
      </c>
      <c r="AB354" s="127" t="e">
        <f>F354-E354-VLOOKUP(B354, 'Пред.отч_разрез МО_стац'!B:AA, 5, FALSE)</f>
        <v>#N/A</v>
      </c>
      <c r="AC354" s="127" t="e">
        <f>H354-G354-VLOOKUP(B354, 'Пред.отч_разрез МО_стац'!B:AA, 7, FALSE)</f>
        <v>#N/A</v>
      </c>
      <c r="AD354" s="127" t="e">
        <f>J354-I354-VLOOKUP(B354, 'Пред.отч_разрез МО_стац'!B:AA, 9, FALSE)</f>
        <v>#N/A</v>
      </c>
      <c r="AE354" s="127" t="e">
        <f>L354-K354-VLOOKUP(B354, 'Пред.отч_разрез МО_стац'!B:AA, 11, FALSE)</f>
        <v>#N/A</v>
      </c>
      <c r="AF354" s="127" t="e">
        <f>N354-M354-VLOOKUP(B354, 'Пред.отч_разрез МО_стац'!B:AA, 13, FALSE)</f>
        <v>#N/A</v>
      </c>
      <c r="AG354" s="127" t="e">
        <f>P354-O354-VLOOKUP(B354, 'Пред.отч_разрез МО_стац'!B:AA, 15, FALSE)</f>
        <v>#N/A</v>
      </c>
      <c r="AH354" s="127" t="e">
        <f>R354-Q354-VLOOKUP(B354, 'Пред.отч_разрез МО_стац'!B:AA, 17, FALSE)</f>
        <v>#N/A</v>
      </c>
      <c r="AI354" s="127" t="e">
        <f>T354-S354-VLOOKUP(B354, 'Пред.отч_разрез МО_стац'!B:AA, 19, FALSE)</f>
        <v>#N/A</v>
      </c>
      <c r="AJ354" s="127" t="e">
        <f>V354-U354-VLOOKUP(B354, 'Пред.отч_разрез МО_стац'!B:AA, 21, FALSE)</f>
        <v>#N/A</v>
      </c>
      <c r="AK354" s="127" t="e">
        <f>X354-W354-VLOOKUP(B354, 'Пред.отч_разрез МО_стац'!B:AA, 23, FALSE)</f>
        <v>#N/A</v>
      </c>
    </row>
    <row r="355" spans="1:37" ht="15" customHeight="1" x14ac:dyDescent="0.25">
      <c r="A355" s="22">
        <v>349</v>
      </c>
      <c r="B355" s="31"/>
      <c r="C355" s="47"/>
      <c r="D355" s="47"/>
      <c r="E355" s="47"/>
      <c r="F355" s="47"/>
      <c r="G355" s="47"/>
      <c r="H355" s="47"/>
      <c r="I355" s="47"/>
      <c r="J355" s="47"/>
      <c r="K355" s="47"/>
      <c r="L355" s="47"/>
      <c r="M355" s="47"/>
      <c r="N355" s="47"/>
      <c r="O355" s="47"/>
      <c r="P355" s="47"/>
      <c r="Q355" s="47"/>
      <c r="R355" s="47"/>
      <c r="S355" s="47"/>
      <c r="T355" s="47"/>
      <c r="U355" s="47"/>
      <c r="V355" s="47"/>
      <c r="W355" s="47"/>
      <c r="X355" s="47"/>
      <c r="Z355" s="80">
        <f t="shared" si="6"/>
        <v>0</v>
      </c>
      <c r="AA355" s="127" t="e">
        <f>D355-C355-VLOOKUP(B355, 'Пред.отч_разрез МО_стац'!B:AA, 3, FALSE)</f>
        <v>#N/A</v>
      </c>
      <c r="AB355" s="127" t="e">
        <f>F355-E355-VLOOKUP(B355, 'Пред.отч_разрез МО_стац'!B:AA, 5, FALSE)</f>
        <v>#N/A</v>
      </c>
      <c r="AC355" s="127" t="e">
        <f>H355-G355-VLOOKUP(B355, 'Пред.отч_разрез МО_стац'!B:AA, 7, FALSE)</f>
        <v>#N/A</v>
      </c>
      <c r="AD355" s="127" t="e">
        <f>J355-I355-VLOOKUP(B355, 'Пред.отч_разрез МО_стац'!B:AA, 9, FALSE)</f>
        <v>#N/A</v>
      </c>
      <c r="AE355" s="127" t="e">
        <f>L355-K355-VLOOKUP(B355, 'Пред.отч_разрез МО_стац'!B:AA, 11, FALSE)</f>
        <v>#N/A</v>
      </c>
      <c r="AF355" s="127" t="e">
        <f>N355-M355-VLOOKUP(B355, 'Пред.отч_разрез МО_стац'!B:AA, 13, FALSE)</f>
        <v>#N/A</v>
      </c>
      <c r="AG355" s="127" t="e">
        <f>P355-O355-VLOOKUP(B355, 'Пред.отч_разрез МО_стац'!B:AA, 15, FALSE)</f>
        <v>#N/A</v>
      </c>
      <c r="AH355" s="127" t="e">
        <f>R355-Q355-VLOOKUP(B355, 'Пред.отч_разрез МО_стац'!B:AA, 17, FALSE)</f>
        <v>#N/A</v>
      </c>
      <c r="AI355" s="127" t="e">
        <f>T355-S355-VLOOKUP(B355, 'Пред.отч_разрез МО_стац'!B:AA, 19, FALSE)</f>
        <v>#N/A</v>
      </c>
      <c r="AJ355" s="127" t="e">
        <f>V355-U355-VLOOKUP(B355, 'Пред.отч_разрез МО_стац'!B:AA, 21, FALSE)</f>
        <v>#N/A</v>
      </c>
      <c r="AK355" s="127" t="e">
        <f>X355-W355-VLOOKUP(B355, 'Пред.отч_разрез МО_стац'!B:AA, 23, FALSE)</f>
        <v>#N/A</v>
      </c>
    </row>
    <row r="356" spans="1:37" ht="15" customHeight="1" x14ac:dyDescent="0.25">
      <c r="A356" s="22">
        <v>350</v>
      </c>
      <c r="B356" s="31"/>
      <c r="C356" s="47"/>
      <c r="D356" s="47"/>
      <c r="E356" s="47"/>
      <c r="F356" s="47"/>
      <c r="G356" s="47"/>
      <c r="H356" s="47"/>
      <c r="I356" s="47"/>
      <c r="J356" s="47"/>
      <c r="K356" s="47"/>
      <c r="L356" s="47"/>
      <c r="M356" s="47"/>
      <c r="N356" s="47"/>
      <c r="O356" s="47"/>
      <c r="P356" s="47"/>
      <c r="Q356" s="47"/>
      <c r="R356" s="47"/>
      <c r="S356" s="47"/>
      <c r="T356" s="47"/>
      <c r="U356" s="47"/>
      <c r="V356" s="47"/>
      <c r="W356" s="47"/>
      <c r="X356" s="47"/>
      <c r="Z356" s="80">
        <f t="shared" si="6"/>
        <v>0</v>
      </c>
      <c r="AA356" s="127" t="e">
        <f>D356-C356-VLOOKUP(B356, 'Пред.отч_разрез МО_стац'!B:AA, 3, FALSE)</f>
        <v>#N/A</v>
      </c>
      <c r="AB356" s="127" t="e">
        <f>F356-E356-VLOOKUP(B356, 'Пред.отч_разрез МО_стац'!B:AA, 5, FALSE)</f>
        <v>#N/A</v>
      </c>
      <c r="AC356" s="127" t="e">
        <f>H356-G356-VLOOKUP(B356, 'Пред.отч_разрез МО_стац'!B:AA, 7, FALSE)</f>
        <v>#N/A</v>
      </c>
      <c r="AD356" s="127" t="e">
        <f>J356-I356-VLOOKUP(B356, 'Пред.отч_разрез МО_стац'!B:AA, 9, FALSE)</f>
        <v>#N/A</v>
      </c>
      <c r="AE356" s="127" t="e">
        <f>L356-K356-VLOOKUP(B356, 'Пред.отч_разрез МО_стац'!B:AA, 11, FALSE)</f>
        <v>#N/A</v>
      </c>
      <c r="AF356" s="127" t="e">
        <f>N356-M356-VLOOKUP(B356, 'Пред.отч_разрез МО_стац'!B:AA, 13, FALSE)</f>
        <v>#N/A</v>
      </c>
      <c r="AG356" s="127" t="e">
        <f>P356-O356-VLOOKUP(B356, 'Пред.отч_разрез МО_стац'!B:AA, 15, FALSE)</f>
        <v>#N/A</v>
      </c>
      <c r="AH356" s="127" t="e">
        <f>R356-Q356-VLOOKUP(B356, 'Пред.отч_разрез МО_стац'!B:AA, 17, FALSE)</f>
        <v>#N/A</v>
      </c>
      <c r="AI356" s="127" t="e">
        <f>T356-S356-VLOOKUP(B356, 'Пред.отч_разрез МО_стац'!B:AA, 19, FALSE)</f>
        <v>#N/A</v>
      </c>
      <c r="AJ356" s="127" t="e">
        <f>V356-U356-VLOOKUP(B356, 'Пред.отч_разрез МО_стац'!B:AA, 21, FALSE)</f>
        <v>#N/A</v>
      </c>
      <c r="AK356" s="127" t="e">
        <f>X356-W356-VLOOKUP(B356, 'Пред.отч_разрез МО_стац'!B:AA, 23, FALSE)</f>
        <v>#N/A</v>
      </c>
    </row>
    <row r="357" spans="1:37" ht="15" customHeight="1" x14ac:dyDescent="0.25">
      <c r="A357" s="22">
        <v>351</v>
      </c>
      <c r="B357" s="31"/>
      <c r="C357" s="47"/>
      <c r="D357" s="47"/>
      <c r="E357" s="47"/>
      <c r="F357" s="47"/>
      <c r="G357" s="47"/>
      <c r="H357" s="47"/>
      <c r="I357" s="47"/>
      <c r="J357" s="47"/>
      <c r="K357" s="47"/>
      <c r="L357" s="47"/>
      <c r="M357" s="47"/>
      <c r="N357" s="47"/>
      <c r="O357" s="47"/>
      <c r="P357" s="47"/>
      <c r="Q357" s="47"/>
      <c r="R357" s="47"/>
      <c r="S357" s="47"/>
      <c r="T357" s="47"/>
      <c r="U357" s="47"/>
      <c r="V357" s="47"/>
      <c r="W357" s="47"/>
      <c r="X357" s="47"/>
      <c r="Z357" s="80">
        <f t="shared" si="6"/>
        <v>0</v>
      </c>
      <c r="AA357" s="127" t="e">
        <f>D357-C357-VLOOKUP(B357, 'Пред.отч_разрез МО_стац'!B:AA, 3, FALSE)</f>
        <v>#N/A</v>
      </c>
      <c r="AB357" s="127" t="e">
        <f>F357-E357-VLOOKUP(B357, 'Пред.отч_разрез МО_стац'!B:AA, 5, FALSE)</f>
        <v>#N/A</v>
      </c>
      <c r="AC357" s="127" t="e">
        <f>H357-G357-VLOOKUP(B357, 'Пред.отч_разрез МО_стац'!B:AA, 7, FALSE)</f>
        <v>#N/A</v>
      </c>
      <c r="AD357" s="127" t="e">
        <f>J357-I357-VLOOKUP(B357, 'Пред.отч_разрез МО_стац'!B:AA, 9, FALSE)</f>
        <v>#N/A</v>
      </c>
      <c r="AE357" s="127" t="e">
        <f>L357-K357-VLOOKUP(B357, 'Пред.отч_разрез МО_стац'!B:AA, 11, FALSE)</f>
        <v>#N/A</v>
      </c>
      <c r="AF357" s="127" t="e">
        <f>N357-M357-VLOOKUP(B357, 'Пред.отч_разрез МО_стац'!B:AA, 13, FALSE)</f>
        <v>#N/A</v>
      </c>
      <c r="AG357" s="127" t="e">
        <f>P357-O357-VLOOKUP(B357, 'Пред.отч_разрез МО_стац'!B:AA, 15, FALSE)</f>
        <v>#N/A</v>
      </c>
      <c r="AH357" s="127" t="e">
        <f>R357-Q357-VLOOKUP(B357, 'Пред.отч_разрез МО_стац'!B:AA, 17, FALSE)</f>
        <v>#N/A</v>
      </c>
      <c r="AI357" s="127" t="e">
        <f>T357-S357-VLOOKUP(B357, 'Пред.отч_разрез МО_стац'!B:AA, 19, FALSE)</f>
        <v>#N/A</v>
      </c>
      <c r="AJ357" s="127" t="e">
        <f>V357-U357-VLOOKUP(B357, 'Пред.отч_разрез МО_стац'!B:AA, 21, FALSE)</f>
        <v>#N/A</v>
      </c>
      <c r="AK357" s="127" t="e">
        <f>X357-W357-VLOOKUP(B357, 'Пред.отч_разрез МО_стац'!B:AA, 23, FALSE)</f>
        <v>#N/A</v>
      </c>
    </row>
    <row r="358" spans="1:37" ht="15" customHeight="1" x14ac:dyDescent="0.25">
      <c r="A358" s="22">
        <v>352</v>
      </c>
      <c r="B358" s="31"/>
      <c r="C358" s="47"/>
      <c r="D358" s="47"/>
      <c r="E358" s="47"/>
      <c r="F358" s="47"/>
      <c r="G358" s="47"/>
      <c r="H358" s="47"/>
      <c r="I358" s="47"/>
      <c r="J358" s="47"/>
      <c r="K358" s="47"/>
      <c r="L358" s="47"/>
      <c r="M358" s="47"/>
      <c r="N358" s="47"/>
      <c r="O358" s="47"/>
      <c r="P358" s="47"/>
      <c r="Q358" s="47"/>
      <c r="R358" s="47"/>
      <c r="S358" s="47"/>
      <c r="T358" s="47"/>
      <c r="U358" s="47"/>
      <c r="V358" s="47"/>
      <c r="W358" s="47"/>
      <c r="X358" s="47"/>
      <c r="Z358" s="80">
        <f t="shared" si="6"/>
        <v>0</v>
      </c>
      <c r="AA358" s="127" t="e">
        <f>D358-C358-VLOOKUP(B358, 'Пред.отч_разрез МО_стац'!B:AA, 3, FALSE)</f>
        <v>#N/A</v>
      </c>
      <c r="AB358" s="127" t="e">
        <f>F358-E358-VLOOKUP(B358, 'Пред.отч_разрез МО_стац'!B:AA, 5, FALSE)</f>
        <v>#N/A</v>
      </c>
      <c r="AC358" s="127" t="e">
        <f>H358-G358-VLOOKUP(B358, 'Пред.отч_разрез МО_стац'!B:AA, 7, FALSE)</f>
        <v>#N/A</v>
      </c>
      <c r="AD358" s="127" t="e">
        <f>J358-I358-VLOOKUP(B358, 'Пред.отч_разрез МО_стац'!B:AA, 9, FALSE)</f>
        <v>#N/A</v>
      </c>
      <c r="AE358" s="127" t="e">
        <f>L358-K358-VLOOKUP(B358, 'Пред.отч_разрез МО_стац'!B:AA, 11, FALSE)</f>
        <v>#N/A</v>
      </c>
      <c r="AF358" s="127" t="e">
        <f>N358-M358-VLOOKUP(B358, 'Пред.отч_разрез МО_стац'!B:AA, 13, FALSE)</f>
        <v>#N/A</v>
      </c>
      <c r="AG358" s="127" t="e">
        <f>P358-O358-VLOOKUP(B358, 'Пред.отч_разрез МО_стац'!B:AA, 15, FALSE)</f>
        <v>#N/A</v>
      </c>
      <c r="AH358" s="127" t="e">
        <f>R358-Q358-VLOOKUP(B358, 'Пред.отч_разрез МО_стац'!B:AA, 17, FALSE)</f>
        <v>#N/A</v>
      </c>
      <c r="AI358" s="127" t="e">
        <f>T358-S358-VLOOKUP(B358, 'Пред.отч_разрез МО_стац'!B:AA, 19, FALSE)</f>
        <v>#N/A</v>
      </c>
      <c r="AJ358" s="127" t="e">
        <f>V358-U358-VLOOKUP(B358, 'Пред.отч_разрез МО_стац'!B:AA, 21, FALSE)</f>
        <v>#N/A</v>
      </c>
      <c r="AK358" s="127" t="e">
        <f>X358-W358-VLOOKUP(B358, 'Пред.отч_разрез МО_стац'!B:AA, 23, FALSE)</f>
        <v>#N/A</v>
      </c>
    </row>
    <row r="359" spans="1:37" ht="15" customHeight="1" x14ac:dyDescent="0.25">
      <c r="A359" s="22">
        <v>353</v>
      </c>
      <c r="B359" s="31"/>
      <c r="C359" s="47"/>
      <c r="D359" s="47"/>
      <c r="E359" s="47"/>
      <c r="F359" s="47"/>
      <c r="G359" s="47"/>
      <c r="H359" s="47"/>
      <c r="I359" s="47"/>
      <c r="J359" s="47"/>
      <c r="K359" s="47"/>
      <c r="L359" s="47"/>
      <c r="M359" s="47"/>
      <c r="N359" s="47"/>
      <c r="O359" s="47"/>
      <c r="P359" s="47"/>
      <c r="Q359" s="47"/>
      <c r="R359" s="47"/>
      <c r="S359" s="47"/>
      <c r="T359" s="47"/>
      <c r="U359" s="47"/>
      <c r="V359" s="47"/>
      <c r="W359" s="47"/>
      <c r="X359" s="47"/>
      <c r="Z359" s="80">
        <f t="shared" si="6"/>
        <v>0</v>
      </c>
      <c r="AA359" s="127" t="e">
        <f>D359-C359-VLOOKUP(B359, 'Пред.отч_разрез МО_стац'!B:AA, 3, FALSE)</f>
        <v>#N/A</v>
      </c>
      <c r="AB359" s="127" t="e">
        <f>F359-E359-VLOOKUP(B359, 'Пред.отч_разрез МО_стац'!B:AA, 5, FALSE)</f>
        <v>#N/A</v>
      </c>
      <c r="AC359" s="127" t="e">
        <f>H359-G359-VLOOKUP(B359, 'Пред.отч_разрез МО_стац'!B:AA, 7, FALSE)</f>
        <v>#N/A</v>
      </c>
      <c r="AD359" s="127" t="e">
        <f>J359-I359-VLOOKUP(B359, 'Пред.отч_разрез МО_стац'!B:AA, 9, FALSE)</f>
        <v>#N/A</v>
      </c>
      <c r="AE359" s="127" t="e">
        <f>L359-K359-VLOOKUP(B359, 'Пред.отч_разрез МО_стац'!B:AA, 11, FALSE)</f>
        <v>#N/A</v>
      </c>
      <c r="AF359" s="127" t="e">
        <f>N359-M359-VLOOKUP(B359, 'Пред.отч_разрез МО_стац'!B:AA, 13, FALSE)</f>
        <v>#N/A</v>
      </c>
      <c r="AG359" s="127" t="e">
        <f>P359-O359-VLOOKUP(B359, 'Пред.отч_разрез МО_стац'!B:AA, 15, FALSE)</f>
        <v>#N/A</v>
      </c>
      <c r="AH359" s="127" t="e">
        <f>R359-Q359-VLOOKUP(B359, 'Пред.отч_разрез МО_стац'!B:AA, 17, FALSE)</f>
        <v>#N/A</v>
      </c>
      <c r="AI359" s="127" t="e">
        <f>T359-S359-VLOOKUP(B359, 'Пред.отч_разрез МО_стац'!B:AA, 19, FALSE)</f>
        <v>#N/A</v>
      </c>
      <c r="AJ359" s="127" t="e">
        <f>V359-U359-VLOOKUP(B359, 'Пред.отч_разрез МО_стац'!B:AA, 21, FALSE)</f>
        <v>#N/A</v>
      </c>
      <c r="AK359" s="127" t="e">
        <f>X359-W359-VLOOKUP(B359, 'Пред.отч_разрез МО_стац'!B:AA, 23, FALSE)</f>
        <v>#N/A</v>
      </c>
    </row>
    <row r="360" spans="1:37" ht="15" customHeight="1" x14ac:dyDescent="0.25">
      <c r="A360" s="22">
        <v>354</v>
      </c>
      <c r="B360" s="31"/>
      <c r="C360" s="47"/>
      <c r="D360" s="47"/>
      <c r="E360" s="47"/>
      <c r="F360" s="47"/>
      <c r="G360" s="47"/>
      <c r="H360" s="47"/>
      <c r="I360" s="47"/>
      <c r="J360" s="47"/>
      <c r="K360" s="47"/>
      <c r="L360" s="47"/>
      <c r="M360" s="47"/>
      <c r="N360" s="47"/>
      <c r="O360" s="47"/>
      <c r="P360" s="47"/>
      <c r="Q360" s="47"/>
      <c r="R360" s="47"/>
      <c r="S360" s="47"/>
      <c r="T360" s="47"/>
      <c r="U360" s="47"/>
      <c r="V360" s="47"/>
      <c r="W360" s="47"/>
      <c r="X360" s="47"/>
      <c r="Z360" s="80">
        <f t="shared" si="6"/>
        <v>0</v>
      </c>
      <c r="AA360" s="127" t="e">
        <f>D360-C360-VLOOKUP(B360, 'Пред.отч_разрез МО_стац'!B:AA, 3, FALSE)</f>
        <v>#N/A</v>
      </c>
      <c r="AB360" s="127" t="e">
        <f>F360-E360-VLOOKUP(B360, 'Пред.отч_разрез МО_стац'!B:AA, 5, FALSE)</f>
        <v>#N/A</v>
      </c>
      <c r="AC360" s="127" t="e">
        <f>H360-G360-VLOOKUP(B360, 'Пред.отч_разрез МО_стац'!B:AA, 7, FALSE)</f>
        <v>#N/A</v>
      </c>
      <c r="AD360" s="127" t="e">
        <f>J360-I360-VLOOKUP(B360, 'Пред.отч_разрез МО_стац'!B:AA, 9, FALSE)</f>
        <v>#N/A</v>
      </c>
      <c r="AE360" s="127" t="e">
        <f>L360-K360-VLOOKUP(B360, 'Пред.отч_разрез МО_стац'!B:AA, 11, FALSE)</f>
        <v>#N/A</v>
      </c>
      <c r="AF360" s="127" t="e">
        <f>N360-M360-VLOOKUP(B360, 'Пред.отч_разрез МО_стац'!B:AA, 13, FALSE)</f>
        <v>#N/A</v>
      </c>
      <c r="AG360" s="127" t="e">
        <f>P360-O360-VLOOKUP(B360, 'Пред.отч_разрез МО_стац'!B:AA, 15, FALSE)</f>
        <v>#N/A</v>
      </c>
      <c r="AH360" s="127" t="e">
        <f>R360-Q360-VLOOKUP(B360, 'Пред.отч_разрез МО_стац'!B:AA, 17, FALSE)</f>
        <v>#N/A</v>
      </c>
      <c r="AI360" s="127" t="e">
        <f>T360-S360-VLOOKUP(B360, 'Пред.отч_разрез МО_стац'!B:AA, 19, FALSE)</f>
        <v>#N/A</v>
      </c>
      <c r="AJ360" s="127" t="e">
        <f>V360-U360-VLOOKUP(B360, 'Пред.отч_разрез МО_стац'!B:AA, 21, FALSE)</f>
        <v>#N/A</v>
      </c>
      <c r="AK360" s="127" t="e">
        <f>X360-W360-VLOOKUP(B360, 'Пред.отч_разрез МО_стац'!B:AA, 23, FALSE)</f>
        <v>#N/A</v>
      </c>
    </row>
    <row r="361" spans="1:37" ht="15" customHeight="1" x14ac:dyDescent="0.25">
      <c r="A361" s="22">
        <v>355</v>
      </c>
      <c r="B361" s="31"/>
      <c r="C361" s="47"/>
      <c r="D361" s="47"/>
      <c r="E361" s="47"/>
      <c r="F361" s="47"/>
      <c r="G361" s="47"/>
      <c r="H361" s="47"/>
      <c r="I361" s="47"/>
      <c r="J361" s="47"/>
      <c r="K361" s="47"/>
      <c r="L361" s="47"/>
      <c r="M361" s="47"/>
      <c r="N361" s="47"/>
      <c r="O361" s="47"/>
      <c r="P361" s="47"/>
      <c r="Q361" s="47"/>
      <c r="R361" s="47"/>
      <c r="S361" s="47"/>
      <c r="T361" s="47"/>
      <c r="U361" s="47"/>
      <c r="V361" s="47"/>
      <c r="W361" s="47"/>
      <c r="X361" s="47"/>
      <c r="Z361" s="80">
        <f t="shared" si="6"/>
        <v>0</v>
      </c>
      <c r="AA361" s="127" t="e">
        <f>D361-C361-VLOOKUP(B361, 'Пред.отч_разрез МО_стац'!B:AA, 3, FALSE)</f>
        <v>#N/A</v>
      </c>
      <c r="AB361" s="127" t="e">
        <f>F361-E361-VLOOKUP(B361, 'Пред.отч_разрез МО_стац'!B:AA, 5, FALSE)</f>
        <v>#N/A</v>
      </c>
      <c r="AC361" s="127" t="e">
        <f>H361-G361-VLOOKUP(B361, 'Пред.отч_разрез МО_стац'!B:AA, 7, FALSE)</f>
        <v>#N/A</v>
      </c>
      <c r="AD361" s="127" t="e">
        <f>J361-I361-VLOOKUP(B361, 'Пред.отч_разрез МО_стац'!B:AA, 9, FALSE)</f>
        <v>#N/A</v>
      </c>
      <c r="AE361" s="127" t="e">
        <f>L361-K361-VLOOKUP(B361, 'Пред.отч_разрез МО_стац'!B:AA, 11, FALSE)</f>
        <v>#N/A</v>
      </c>
      <c r="AF361" s="127" t="e">
        <f>N361-M361-VLOOKUP(B361, 'Пред.отч_разрез МО_стац'!B:AA, 13, FALSE)</f>
        <v>#N/A</v>
      </c>
      <c r="AG361" s="127" t="e">
        <f>P361-O361-VLOOKUP(B361, 'Пред.отч_разрез МО_стац'!B:AA, 15, FALSE)</f>
        <v>#N/A</v>
      </c>
      <c r="AH361" s="127" t="e">
        <f>R361-Q361-VLOOKUP(B361, 'Пред.отч_разрез МО_стац'!B:AA, 17, FALSE)</f>
        <v>#N/A</v>
      </c>
      <c r="AI361" s="127" t="e">
        <f>T361-S361-VLOOKUP(B361, 'Пред.отч_разрез МО_стац'!B:AA, 19, FALSE)</f>
        <v>#N/A</v>
      </c>
      <c r="AJ361" s="127" t="e">
        <f>V361-U361-VLOOKUP(B361, 'Пред.отч_разрез МО_стац'!B:AA, 21, FALSE)</f>
        <v>#N/A</v>
      </c>
      <c r="AK361" s="127" t="e">
        <f>X361-W361-VLOOKUP(B361, 'Пред.отч_разрез МО_стац'!B:AA, 23, FALSE)</f>
        <v>#N/A</v>
      </c>
    </row>
    <row r="362" spans="1:37" ht="15" customHeight="1" x14ac:dyDescent="0.25">
      <c r="A362" s="22">
        <v>356</v>
      </c>
      <c r="B362" s="31"/>
      <c r="C362" s="47"/>
      <c r="D362" s="47"/>
      <c r="E362" s="47"/>
      <c r="F362" s="47"/>
      <c r="G362" s="47"/>
      <c r="H362" s="47"/>
      <c r="I362" s="47"/>
      <c r="J362" s="47"/>
      <c r="K362" s="47"/>
      <c r="L362" s="47"/>
      <c r="M362" s="47"/>
      <c r="N362" s="47"/>
      <c r="O362" s="47"/>
      <c r="P362" s="47"/>
      <c r="Q362" s="47"/>
      <c r="R362" s="47"/>
      <c r="S362" s="47"/>
      <c r="T362" s="47"/>
      <c r="U362" s="47"/>
      <c r="V362" s="47"/>
      <c r="W362" s="47"/>
      <c r="X362" s="47"/>
      <c r="Z362" s="80">
        <f t="shared" si="6"/>
        <v>0</v>
      </c>
      <c r="AA362" s="127" t="e">
        <f>D362-C362-VLOOKUP(B362, 'Пред.отч_разрез МО_стац'!B:AA, 3, FALSE)</f>
        <v>#N/A</v>
      </c>
      <c r="AB362" s="127" t="e">
        <f>F362-E362-VLOOKUP(B362, 'Пред.отч_разрез МО_стац'!B:AA, 5, FALSE)</f>
        <v>#N/A</v>
      </c>
      <c r="AC362" s="127" t="e">
        <f>H362-G362-VLOOKUP(B362, 'Пред.отч_разрез МО_стац'!B:AA, 7, FALSE)</f>
        <v>#N/A</v>
      </c>
      <c r="AD362" s="127" t="e">
        <f>J362-I362-VLOOKUP(B362, 'Пред.отч_разрез МО_стац'!B:AA, 9, FALSE)</f>
        <v>#N/A</v>
      </c>
      <c r="AE362" s="127" t="e">
        <f>L362-K362-VLOOKUP(B362, 'Пред.отч_разрез МО_стац'!B:AA, 11, FALSE)</f>
        <v>#N/A</v>
      </c>
      <c r="AF362" s="127" t="e">
        <f>N362-M362-VLOOKUP(B362, 'Пред.отч_разрез МО_стац'!B:AA, 13, FALSE)</f>
        <v>#N/A</v>
      </c>
      <c r="AG362" s="127" t="e">
        <f>P362-O362-VLOOKUP(B362, 'Пред.отч_разрез МО_стац'!B:AA, 15, FALSE)</f>
        <v>#N/A</v>
      </c>
      <c r="AH362" s="127" t="e">
        <f>R362-Q362-VLOOKUP(B362, 'Пред.отч_разрез МО_стац'!B:AA, 17, FALSE)</f>
        <v>#N/A</v>
      </c>
      <c r="AI362" s="127" t="e">
        <f>T362-S362-VLOOKUP(B362, 'Пред.отч_разрез МО_стац'!B:AA, 19, FALSE)</f>
        <v>#N/A</v>
      </c>
      <c r="AJ362" s="127" t="e">
        <f>V362-U362-VLOOKUP(B362, 'Пред.отч_разрез МО_стац'!B:AA, 21, FALSE)</f>
        <v>#N/A</v>
      </c>
      <c r="AK362" s="127" t="e">
        <f>X362-W362-VLOOKUP(B362, 'Пред.отч_разрез МО_стац'!B:AA, 23, FALSE)</f>
        <v>#N/A</v>
      </c>
    </row>
    <row r="363" spans="1:37" ht="15" customHeight="1" x14ac:dyDescent="0.25">
      <c r="A363" s="22">
        <v>357</v>
      </c>
      <c r="B363" s="31"/>
      <c r="C363" s="47"/>
      <c r="D363" s="47"/>
      <c r="E363" s="47"/>
      <c r="F363" s="47"/>
      <c r="G363" s="47"/>
      <c r="H363" s="47"/>
      <c r="I363" s="47"/>
      <c r="J363" s="47"/>
      <c r="K363" s="47"/>
      <c r="L363" s="47"/>
      <c r="M363" s="47"/>
      <c r="N363" s="47"/>
      <c r="O363" s="47"/>
      <c r="P363" s="47"/>
      <c r="Q363" s="47"/>
      <c r="R363" s="47"/>
      <c r="S363" s="47"/>
      <c r="T363" s="47"/>
      <c r="U363" s="47"/>
      <c r="V363" s="47"/>
      <c r="W363" s="47"/>
      <c r="X363" s="47"/>
      <c r="Z363" s="80">
        <f t="shared" si="6"/>
        <v>0</v>
      </c>
      <c r="AA363" s="127" t="e">
        <f>D363-C363-VLOOKUP(B363, 'Пред.отч_разрез МО_стац'!B:AA, 3, FALSE)</f>
        <v>#N/A</v>
      </c>
      <c r="AB363" s="127" t="e">
        <f>F363-E363-VLOOKUP(B363, 'Пред.отч_разрез МО_стац'!B:AA, 5, FALSE)</f>
        <v>#N/A</v>
      </c>
      <c r="AC363" s="127" t="e">
        <f>H363-G363-VLOOKUP(B363, 'Пред.отч_разрез МО_стац'!B:AA, 7, FALSE)</f>
        <v>#N/A</v>
      </c>
      <c r="AD363" s="127" t="e">
        <f>J363-I363-VLOOKUP(B363, 'Пред.отч_разрез МО_стац'!B:AA, 9, FALSE)</f>
        <v>#N/A</v>
      </c>
      <c r="AE363" s="127" t="e">
        <f>L363-K363-VLOOKUP(B363, 'Пред.отч_разрез МО_стац'!B:AA, 11, FALSE)</f>
        <v>#N/A</v>
      </c>
      <c r="AF363" s="127" t="e">
        <f>N363-M363-VLOOKUP(B363, 'Пред.отч_разрез МО_стац'!B:AA, 13, FALSE)</f>
        <v>#N/A</v>
      </c>
      <c r="AG363" s="127" t="e">
        <f>P363-O363-VLOOKUP(B363, 'Пред.отч_разрез МО_стац'!B:AA, 15, FALSE)</f>
        <v>#N/A</v>
      </c>
      <c r="AH363" s="127" t="e">
        <f>R363-Q363-VLOOKUP(B363, 'Пред.отч_разрез МО_стац'!B:AA, 17, FALSE)</f>
        <v>#N/A</v>
      </c>
      <c r="AI363" s="127" t="e">
        <f>T363-S363-VLOOKUP(B363, 'Пред.отч_разрез МО_стац'!B:AA, 19, FALSE)</f>
        <v>#N/A</v>
      </c>
      <c r="AJ363" s="127" t="e">
        <f>V363-U363-VLOOKUP(B363, 'Пред.отч_разрез МО_стац'!B:AA, 21, FALSE)</f>
        <v>#N/A</v>
      </c>
      <c r="AK363" s="127" t="e">
        <f>X363-W363-VLOOKUP(B363, 'Пред.отч_разрез МО_стац'!B:AA, 23, FALSE)</f>
        <v>#N/A</v>
      </c>
    </row>
    <row r="364" spans="1:37" ht="15" customHeight="1" x14ac:dyDescent="0.25">
      <c r="A364" s="22">
        <v>358</v>
      </c>
      <c r="B364" s="31"/>
      <c r="C364" s="47"/>
      <c r="D364" s="47"/>
      <c r="E364" s="47"/>
      <c r="F364" s="47"/>
      <c r="G364" s="47"/>
      <c r="H364" s="47"/>
      <c r="I364" s="47"/>
      <c r="J364" s="47"/>
      <c r="K364" s="47"/>
      <c r="L364" s="47"/>
      <c r="M364" s="47"/>
      <c r="N364" s="47"/>
      <c r="O364" s="47"/>
      <c r="P364" s="47"/>
      <c r="Q364" s="47"/>
      <c r="R364" s="47"/>
      <c r="S364" s="47"/>
      <c r="T364" s="47"/>
      <c r="U364" s="47"/>
      <c r="V364" s="47"/>
      <c r="W364" s="47"/>
      <c r="X364" s="47"/>
      <c r="Z364" s="80">
        <f t="shared" si="6"/>
        <v>0</v>
      </c>
      <c r="AA364" s="127" t="e">
        <f>D364-C364-VLOOKUP(B364, 'Пред.отч_разрез МО_стац'!B:AA, 3, FALSE)</f>
        <v>#N/A</v>
      </c>
      <c r="AB364" s="127" t="e">
        <f>F364-E364-VLOOKUP(B364, 'Пред.отч_разрез МО_стац'!B:AA, 5, FALSE)</f>
        <v>#N/A</v>
      </c>
      <c r="AC364" s="127" t="e">
        <f>H364-G364-VLOOKUP(B364, 'Пред.отч_разрез МО_стац'!B:AA, 7, FALSE)</f>
        <v>#N/A</v>
      </c>
      <c r="AD364" s="127" t="e">
        <f>J364-I364-VLOOKUP(B364, 'Пред.отч_разрез МО_стац'!B:AA, 9, FALSE)</f>
        <v>#N/A</v>
      </c>
      <c r="AE364" s="127" t="e">
        <f>L364-K364-VLOOKUP(B364, 'Пред.отч_разрез МО_стац'!B:AA, 11, FALSE)</f>
        <v>#N/A</v>
      </c>
      <c r="AF364" s="127" t="e">
        <f>N364-M364-VLOOKUP(B364, 'Пред.отч_разрез МО_стац'!B:AA, 13, FALSE)</f>
        <v>#N/A</v>
      </c>
      <c r="AG364" s="127" t="e">
        <f>P364-O364-VLOOKUP(B364, 'Пред.отч_разрез МО_стац'!B:AA, 15, FALSE)</f>
        <v>#N/A</v>
      </c>
      <c r="AH364" s="127" t="e">
        <f>R364-Q364-VLOOKUP(B364, 'Пред.отч_разрез МО_стац'!B:AA, 17, FALSE)</f>
        <v>#N/A</v>
      </c>
      <c r="AI364" s="127" t="e">
        <f>T364-S364-VLOOKUP(B364, 'Пред.отч_разрез МО_стац'!B:AA, 19, FALSE)</f>
        <v>#N/A</v>
      </c>
      <c r="AJ364" s="127" t="e">
        <f>V364-U364-VLOOKUP(B364, 'Пред.отч_разрез МО_стац'!B:AA, 21, FALSE)</f>
        <v>#N/A</v>
      </c>
      <c r="AK364" s="127" t="e">
        <f>X364-W364-VLOOKUP(B364, 'Пред.отч_разрез МО_стац'!B:AA, 23, FALSE)</f>
        <v>#N/A</v>
      </c>
    </row>
    <row r="365" spans="1:37" ht="15" customHeight="1" x14ac:dyDescent="0.25">
      <c r="A365" s="22">
        <v>359</v>
      </c>
      <c r="B365" s="31"/>
      <c r="C365" s="47"/>
      <c r="D365" s="47"/>
      <c r="E365" s="47"/>
      <c r="F365" s="47"/>
      <c r="G365" s="47"/>
      <c r="H365" s="47"/>
      <c r="I365" s="47"/>
      <c r="J365" s="47"/>
      <c r="K365" s="47"/>
      <c r="L365" s="47"/>
      <c r="M365" s="47"/>
      <c r="N365" s="47"/>
      <c r="O365" s="47"/>
      <c r="P365" s="47"/>
      <c r="Q365" s="47"/>
      <c r="R365" s="47"/>
      <c r="S365" s="47"/>
      <c r="T365" s="47"/>
      <c r="U365" s="47"/>
      <c r="V365" s="47"/>
      <c r="W365" s="47"/>
      <c r="X365" s="47"/>
      <c r="Z365" s="80">
        <f t="shared" si="6"/>
        <v>0</v>
      </c>
      <c r="AA365" s="127" t="e">
        <f>D365-C365-VLOOKUP(B365, 'Пред.отч_разрез МО_стац'!B:AA, 3, FALSE)</f>
        <v>#N/A</v>
      </c>
      <c r="AB365" s="127" t="e">
        <f>F365-E365-VLOOKUP(B365, 'Пред.отч_разрез МО_стац'!B:AA, 5, FALSE)</f>
        <v>#N/A</v>
      </c>
      <c r="AC365" s="127" t="e">
        <f>H365-G365-VLOOKUP(B365, 'Пред.отч_разрез МО_стац'!B:AA, 7, FALSE)</f>
        <v>#N/A</v>
      </c>
      <c r="AD365" s="127" t="e">
        <f>J365-I365-VLOOKUP(B365, 'Пред.отч_разрез МО_стац'!B:AA, 9, FALSE)</f>
        <v>#N/A</v>
      </c>
      <c r="AE365" s="127" t="e">
        <f>L365-K365-VLOOKUP(B365, 'Пред.отч_разрез МО_стац'!B:AA, 11, FALSE)</f>
        <v>#N/A</v>
      </c>
      <c r="AF365" s="127" t="e">
        <f>N365-M365-VLOOKUP(B365, 'Пред.отч_разрез МО_стац'!B:AA, 13, FALSE)</f>
        <v>#N/A</v>
      </c>
      <c r="AG365" s="127" t="e">
        <f>P365-O365-VLOOKUP(B365, 'Пред.отч_разрез МО_стац'!B:AA, 15, FALSE)</f>
        <v>#N/A</v>
      </c>
      <c r="AH365" s="127" t="e">
        <f>R365-Q365-VLOOKUP(B365, 'Пред.отч_разрез МО_стац'!B:AA, 17, FALSE)</f>
        <v>#N/A</v>
      </c>
      <c r="AI365" s="127" t="e">
        <f>T365-S365-VLOOKUP(B365, 'Пред.отч_разрез МО_стац'!B:AA, 19, FALSE)</f>
        <v>#N/A</v>
      </c>
      <c r="AJ365" s="127" t="e">
        <f>V365-U365-VLOOKUP(B365, 'Пред.отч_разрез МО_стац'!B:AA, 21, FALSE)</f>
        <v>#N/A</v>
      </c>
      <c r="AK365" s="127" t="e">
        <f>X365-W365-VLOOKUP(B365, 'Пред.отч_разрез МО_стац'!B:AA, 23, FALSE)</f>
        <v>#N/A</v>
      </c>
    </row>
    <row r="366" spans="1:37" ht="15" customHeight="1" x14ac:dyDescent="0.25">
      <c r="A366" s="22">
        <v>360</v>
      </c>
      <c r="B366" s="31"/>
      <c r="C366" s="47"/>
      <c r="D366" s="47"/>
      <c r="E366" s="47"/>
      <c r="F366" s="47"/>
      <c r="G366" s="47"/>
      <c r="H366" s="47"/>
      <c r="I366" s="47"/>
      <c r="J366" s="47"/>
      <c r="K366" s="47"/>
      <c r="L366" s="47"/>
      <c r="M366" s="47"/>
      <c r="N366" s="47"/>
      <c r="O366" s="47"/>
      <c r="P366" s="47"/>
      <c r="Q366" s="47"/>
      <c r="R366" s="47"/>
      <c r="S366" s="47"/>
      <c r="T366" s="47"/>
      <c r="U366" s="47"/>
      <c r="V366" s="47"/>
      <c r="W366" s="47"/>
      <c r="X366" s="47"/>
      <c r="Z366" s="80">
        <f t="shared" si="6"/>
        <v>0</v>
      </c>
      <c r="AA366" s="127" t="e">
        <f>D366-C366-VLOOKUP(B366, 'Пред.отч_разрез МО_стац'!B:AA, 3, FALSE)</f>
        <v>#N/A</v>
      </c>
      <c r="AB366" s="127" t="e">
        <f>F366-E366-VLOOKUP(B366, 'Пред.отч_разрез МО_стац'!B:AA, 5, FALSE)</f>
        <v>#N/A</v>
      </c>
      <c r="AC366" s="127" t="e">
        <f>H366-G366-VLOOKUP(B366, 'Пред.отч_разрез МО_стац'!B:AA, 7, FALSE)</f>
        <v>#N/A</v>
      </c>
      <c r="AD366" s="127" t="e">
        <f>J366-I366-VLOOKUP(B366, 'Пред.отч_разрез МО_стац'!B:AA, 9, FALSE)</f>
        <v>#N/A</v>
      </c>
      <c r="AE366" s="127" t="e">
        <f>L366-K366-VLOOKUP(B366, 'Пред.отч_разрез МО_стац'!B:AA, 11, FALSE)</f>
        <v>#N/A</v>
      </c>
      <c r="AF366" s="127" t="e">
        <f>N366-M366-VLOOKUP(B366, 'Пред.отч_разрез МО_стац'!B:AA, 13, FALSE)</f>
        <v>#N/A</v>
      </c>
      <c r="AG366" s="127" t="e">
        <f>P366-O366-VLOOKUP(B366, 'Пред.отч_разрез МО_стац'!B:AA, 15, FALSE)</f>
        <v>#N/A</v>
      </c>
      <c r="AH366" s="127" t="e">
        <f>R366-Q366-VLOOKUP(B366, 'Пред.отч_разрез МО_стац'!B:AA, 17, FALSE)</f>
        <v>#N/A</v>
      </c>
      <c r="AI366" s="127" t="e">
        <f>T366-S366-VLOOKUP(B366, 'Пред.отч_разрез МО_стац'!B:AA, 19, FALSE)</f>
        <v>#N/A</v>
      </c>
      <c r="AJ366" s="127" t="e">
        <f>V366-U366-VLOOKUP(B366, 'Пред.отч_разрез МО_стац'!B:AA, 21, FALSE)</f>
        <v>#N/A</v>
      </c>
      <c r="AK366" s="127" t="e">
        <f>X366-W366-VLOOKUP(B366, 'Пред.отч_разрез МО_стац'!B:AA, 23, FALSE)</f>
        <v>#N/A</v>
      </c>
    </row>
    <row r="367" spans="1:37" ht="15" customHeight="1" x14ac:dyDescent="0.25">
      <c r="A367" s="22">
        <v>361</v>
      </c>
      <c r="B367" s="31"/>
      <c r="C367" s="47"/>
      <c r="D367" s="47"/>
      <c r="E367" s="47"/>
      <c r="F367" s="47"/>
      <c r="G367" s="47"/>
      <c r="H367" s="47"/>
      <c r="I367" s="47"/>
      <c r="J367" s="47"/>
      <c r="K367" s="47"/>
      <c r="L367" s="47"/>
      <c r="M367" s="47"/>
      <c r="N367" s="47"/>
      <c r="O367" s="47"/>
      <c r="P367" s="47"/>
      <c r="Q367" s="47"/>
      <c r="R367" s="47"/>
      <c r="S367" s="47"/>
      <c r="T367" s="47"/>
      <c r="U367" s="47"/>
      <c r="V367" s="47"/>
      <c r="W367" s="47"/>
      <c r="X367" s="47"/>
      <c r="Z367" s="80">
        <f t="shared" si="6"/>
        <v>0</v>
      </c>
      <c r="AA367" s="127" t="e">
        <f>D367-C367-VLOOKUP(B367, 'Пред.отч_разрез МО_стац'!B:AA, 3, FALSE)</f>
        <v>#N/A</v>
      </c>
      <c r="AB367" s="127" t="e">
        <f>F367-E367-VLOOKUP(B367, 'Пред.отч_разрез МО_стац'!B:AA, 5, FALSE)</f>
        <v>#N/A</v>
      </c>
      <c r="AC367" s="127" t="e">
        <f>H367-G367-VLOOKUP(B367, 'Пред.отч_разрез МО_стац'!B:AA, 7, FALSE)</f>
        <v>#N/A</v>
      </c>
      <c r="AD367" s="127" t="e">
        <f>J367-I367-VLOOKUP(B367, 'Пред.отч_разрез МО_стац'!B:AA, 9, FALSE)</f>
        <v>#N/A</v>
      </c>
      <c r="AE367" s="127" t="e">
        <f>L367-K367-VLOOKUP(B367, 'Пред.отч_разрез МО_стац'!B:AA, 11, FALSE)</f>
        <v>#N/A</v>
      </c>
      <c r="AF367" s="127" t="e">
        <f>N367-M367-VLOOKUP(B367, 'Пред.отч_разрез МО_стац'!B:AA, 13, FALSE)</f>
        <v>#N/A</v>
      </c>
      <c r="AG367" s="127" t="e">
        <f>P367-O367-VLOOKUP(B367, 'Пред.отч_разрез МО_стац'!B:AA, 15, FALSE)</f>
        <v>#N/A</v>
      </c>
      <c r="AH367" s="127" t="e">
        <f>R367-Q367-VLOOKUP(B367, 'Пред.отч_разрез МО_стац'!B:AA, 17, FALSE)</f>
        <v>#N/A</v>
      </c>
      <c r="AI367" s="127" t="e">
        <f>T367-S367-VLOOKUP(B367, 'Пред.отч_разрез МО_стац'!B:AA, 19, FALSE)</f>
        <v>#N/A</v>
      </c>
      <c r="AJ367" s="127" t="e">
        <f>V367-U367-VLOOKUP(B367, 'Пред.отч_разрез МО_стац'!B:AA, 21, FALSE)</f>
        <v>#N/A</v>
      </c>
      <c r="AK367" s="127" t="e">
        <f>X367-W367-VLOOKUP(B367, 'Пред.отч_разрез МО_стац'!B:AA, 23, FALSE)</f>
        <v>#N/A</v>
      </c>
    </row>
    <row r="368" spans="1:37" ht="15" customHeight="1" x14ac:dyDescent="0.25">
      <c r="A368" s="22">
        <v>362</v>
      </c>
      <c r="B368" s="31"/>
      <c r="C368" s="47"/>
      <c r="D368" s="47"/>
      <c r="E368" s="47"/>
      <c r="F368" s="47"/>
      <c r="G368" s="47"/>
      <c r="H368" s="47"/>
      <c r="I368" s="47"/>
      <c r="J368" s="47"/>
      <c r="K368" s="47"/>
      <c r="L368" s="47"/>
      <c r="M368" s="47"/>
      <c r="N368" s="47"/>
      <c r="O368" s="47"/>
      <c r="P368" s="47"/>
      <c r="Q368" s="47"/>
      <c r="R368" s="47"/>
      <c r="S368" s="47"/>
      <c r="T368" s="47"/>
      <c r="U368" s="47"/>
      <c r="V368" s="47"/>
      <c r="W368" s="47"/>
      <c r="X368" s="47"/>
      <c r="Z368" s="80">
        <f t="shared" si="6"/>
        <v>0</v>
      </c>
      <c r="AA368" s="127" t="e">
        <f>D368-C368-VLOOKUP(B368, 'Пред.отч_разрез МО_стац'!B:AA, 3, FALSE)</f>
        <v>#N/A</v>
      </c>
      <c r="AB368" s="127" t="e">
        <f>F368-E368-VLOOKUP(B368, 'Пред.отч_разрез МО_стац'!B:AA, 5, FALSE)</f>
        <v>#N/A</v>
      </c>
      <c r="AC368" s="127" t="e">
        <f>H368-G368-VLOOKUP(B368, 'Пред.отч_разрез МО_стац'!B:AA, 7, FALSE)</f>
        <v>#N/A</v>
      </c>
      <c r="AD368" s="127" t="e">
        <f>J368-I368-VLOOKUP(B368, 'Пред.отч_разрез МО_стац'!B:AA, 9, FALSE)</f>
        <v>#N/A</v>
      </c>
      <c r="AE368" s="127" t="e">
        <f>L368-K368-VLOOKUP(B368, 'Пред.отч_разрез МО_стац'!B:AA, 11, FALSE)</f>
        <v>#N/A</v>
      </c>
      <c r="AF368" s="127" t="e">
        <f>N368-M368-VLOOKUP(B368, 'Пред.отч_разрез МО_стац'!B:AA, 13, FALSE)</f>
        <v>#N/A</v>
      </c>
      <c r="AG368" s="127" t="e">
        <f>P368-O368-VLOOKUP(B368, 'Пред.отч_разрез МО_стац'!B:AA, 15, FALSE)</f>
        <v>#N/A</v>
      </c>
      <c r="AH368" s="127" t="e">
        <f>R368-Q368-VLOOKUP(B368, 'Пред.отч_разрез МО_стац'!B:AA, 17, FALSE)</f>
        <v>#N/A</v>
      </c>
      <c r="AI368" s="127" t="e">
        <f>T368-S368-VLOOKUP(B368, 'Пред.отч_разрез МО_стац'!B:AA, 19, FALSE)</f>
        <v>#N/A</v>
      </c>
      <c r="AJ368" s="127" t="e">
        <f>V368-U368-VLOOKUP(B368, 'Пред.отч_разрез МО_стац'!B:AA, 21, FALSE)</f>
        <v>#N/A</v>
      </c>
      <c r="AK368" s="127" t="e">
        <f>X368-W368-VLOOKUP(B368, 'Пред.отч_разрез МО_стац'!B:AA, 23, FALSE)</f>
        <v>#N/A</v>
      </c>
    </row>
    <row r="369" spans="1:37" ht="15" customHeight="1" x14ac:dyDescent="0.25">
      <c r="A369" s="22">
        <v>363</v>
      </c>
      <c r="B369" s="31"/>
      <c r="C369" s="47"/>
      <c r="D369" s="47"/>
      <c r="E369" s="47"/>
      <c r="F369" s="47"/>
      <c r="G369" s="47"/>
      <c r="H369" s="47"/>
      <c r="I369" s="47"/>
      <c r="J369" s="47"/>
      <c r="K369" s="47"/>
      <c r="L369" s="47"/>
      <c r="M369" s="47"/>
      <c r="N369" s="47"/>
      <c r="O369" s="47"/>
      <c r="P369" s="47"/>
      <c r="Q369" s="47"/>
      <c r="R369" s="47"/>
      <c r="S369" s="47"/>
      <c r="T369" s="47"/>
      <c r="U369" s="47"/>
      <c r="V369" s="47"/>
      <c r="W369" s="47"/>
      <c r="X369" s="47"/>
      <c r="Z369" s="80">
        <f t="shared" si="6"/>
        <v>0</v>
      </c>
      <c r="AA369" s="127" t="e">
        <f>D369-C369-VLOOKUP(B369, 'Пред.отч_разрез МО_стац'!B:AA, 3, FALSE)</f>
        <v>#N/A</v>
      </c>
      <c r="AB369" s="127" t="e">
        <f>F369-E369-VLOOKUP(B369, 'Пред.отч_разрез МО_стац'!B:AA, 5, FALSE)</f>
        <v>#N/A</v>
      </c>
      <c r="AC369" s="127" t="e">
        <f>H369-G369-VLOOKUP(B369, 'Пред.отч_разрез МО_стац'!B:AA, 7, FALSE)</f>
        <v>#N/A</v>
      </c>
      <c r="AD369" s="127" t="e">
        <f>J369-I369-VLOOKUP(B369, 'Пред.отч_разрез МО_стац'!B:AA, 9, FALSE)</f>
        <v>#N/A</v>
      </c>
      <c r="AE369" s="127" t="e">
        <f>L369-K369-VLOOKUP(B369, 'Пред.отч_разрез МО_стац'!B:AA, 11, FALSE)</f>
        <v>#N/A</v>
      </c>
      <c r="AF369" s="127" t="e">
        <f>N369-M369-VLOOKUP(B369, 'Пред.отч_разрез МО_стац'!B:AA, 13, FALSE)</f>
        <v>#N/A</v>
      </c>
      <c r="AG369" s="127" t="e">
        <f>P369-O369-VLOOKUP(B369, 'Пред.отч_разрез МО_стац'!B:AA, 15, FALSE)</f>
        <v>#N/A</v>
      </c>
      <c r="AH369" s="127" t="e">
        <f>R369-Q369-VLOOKUP(B369, 'Пред.отч_разрез МО_стац'!B:AA, 17, FALSE)</f>
        <v>#N/A</v>
      </c>
      <c r="AI369" s="127" t="e">
        <f>T369-S369-VLOOKUP(B369, 'Пред.отч_разрез МО_стац'!B:AA, 19, FALSE)</f>
        <v>#N/A</v>
      </c>
      <c r="AJ369" s="127" t="e">
        <f>V369-U369-VLOOKUP(B369, 'Пред.отч_разрез МО_стац'!B:AA, 21, FALSE)</f>
        <v>#N/A</v>
      </c>
      <c r="AK369" s="127" t="e">
        <f>X369-W369-VLOOKUP(B369, 'Пред.отч_разрез МО_стац'!B:AA, 23, FALSE)</f>
        <v>#N/A</v>
      </c>
    </row>
    <row r="370" spans="1:37" ht="15" customHeight="1" x14ac:dyDescent="0.25">
      <c r="A370" s="22">
        <v>364</v>
      </c>
      <c r="B370" s="31"/>
      <c r="C370" s="47"/>
      <c r="D370" s="47"/>
      <c r="E370" s="47"/>
      <c r="F370" s="47"/>
      <c r="G370" s="47"/>
      <c r="H370" s="47"/>
      <c r="I370" s="47"/>
      <c r="J370" s="47"/>
      <c r="K370" s="47"/>
      <c r="L370" s="47"/>
      <c r="M370" s="47"/>
      <c r="N370" s="47"/>
      <c r="O370" s="47"/>
      <c r="P370" s="47"/>
      <c r="Q370" s="47"/>
      <c r="R370" s="47"/>
      <c r="S370" s="47"/>
      <c r="T370" s="47"/>
      <c r="U370" s="47"/>
      <c r="V370" s="47"/>
      <c r="W370" s="47"/>
      <c r="X370" s="47"/>
      <c r="Z370" s="80">
        <f t="shared" si="6"/>
        <v>0</v>
      </c>
      <c r="AA370" s="127" t="e">
        <f>D370-C370-VLOOKUP(B370, 'Пред.отч_разрез МО_стац'!B:AA, 3, FALSE)</f>
        <v>#N/A</v>
      </c>
      <c r="AB370" s="127" t="e">
        <f>F370-E370-VLOOKUP(B370, 'Пред.отч_разрез МО_стац'!B:AA, 5, FALSE)</f>
        <v>#N/A</v>
      </c>
      <c r="AC370" s="127" t="e">
        <f>H370-G370-VLOOKUP(B370, 'Пред.отч_разрез МО_стац'!B:AA, 7, FALSE)</f>
        <v>#N/A</v>
      </c>
      <c r="AD370" s="127" t="e">
        <f>J370-I370-VLOOKUP(B370, 'Пред.отч_разрез МО_стац'!B:AA, 9, FALSE)</f>
        <v>#N/A</v>
      </c>
      <c r="AE370" s="127" t="e">
        <f>L370-K370-VLOOKUP(B370, 'Пред.отч_разрез МО_стац'!B:AA, 11, FALSE)</f>
        <v>#N/A</v>
      </c>
      <c r="AF370" s="127" t="e">
        <f>N370-M370-VLOOKUP(B370, 'Пред.отч_разрез МО_стац'!B:AA, 13, FALSE)</f>
        <v>#N/A</v>
      </c>
      <c r="AG370" s="127" t="e">
        <f>P370-O370-VLOOKUP(B370, 'Пред.отч_разрез МО_стац'!B:AA, 15, FALSE)</f>
        <v>#N/A</v>
      </c>
      <c r="AH370" s="127" t="e">
        <f>R370-Q370-VLOOKUP(B370, 'Пред.отч_разрез МО_стац'!B:AA, 17, FALSE)</f>
        <v>#N/A</v>
      </c>
      <c r="AI370" s="127" t="e">
        <f>T370-S370-VLOOKUP(B370, 'Пред.отч_разрез МО_стац'!B:AA, 19, FALSE)</f>
        <v>#N/A</v>
      </c>
      <c r="AJ370" s="127" t="e">
        <f>V370-U370-VLOOKUP(B370, 'Пред.отч_разрез МО_стац'!B:AA, 21, FALSE)</f>
        <v>#N/A</v>
      </c>
      <c r="AK370" s="127" t="e">
        <f>X370-W370-VLOOKUP(B370, 'Пред.отч_разрез МО_стац'!B:AA, 23, FALSE)</f>
        <v>#N/A</v>
      </c>
    </row>
    <row r="371" spans="1:37" ht="15" customHeight="1" x14ac:dyDescent="0.25">
      <c r="A371" s="22">
        <v>365</v>
      </c>
      <c r="B371" s="31"/>
      <c r="C371" s="47"/>
      <c r="D371" s="47"/>
      <c r="E371" s="47"/>
      <c r="F371" s="47"/>
      <c r="G371" s="47"/>
      <c r="H371" s="47"/>
      <c r="I371" s="47"/>
      <c r="J371" s="47"/>
      <c r="K371" s="47"/>
      <c r="L371" s="47"/>
      <c r="M371" s="47"/>
      <c r="N371" s="47"/>
      <c r="O371" s="47"/>
      <c r="P371" s="47"/>
      <c r="Q371" s="47"/>
      <c r="R371" s="47"/>
      <c r="S371" s="47"/>
      <c r="T371" s="47"/>
      <c r="U371" s="47"/>
      <c r="V371" s="47"/>
      <c r="W371" s="47"/>
      <c r="X371" s="47"/>
      <c r="Z371" s="80">
        <f t="shared" si="6"/>
        <v>0</v>
      </c>
      <c r="AA371" s="127" t="e">
        <f>D371-C371-VLOOKUP(B371, 'Пред.отч_разрез МО_стац'!B:AA, 3, FALSE)</f>
        <v>#N/A</v>
      </c>
      <c r="AB371" s="127" t="e">
        <f>F371-E371-VLOOKUP(B371, 'Пред.отч_разрез МО_стац'!B:AA, 5, FALSE)</f>
        <v>#N/A</v>
      </c>
      <c r="AC371" s="127" t="e">
        <f>H371-G371-VLOOKUP(B371, 'Пред.отч_разрез МО_стац'!B:AA, 7, FALSE)</f>
        <v>#N/A</v>
      </c>
      <c r="AD371" s="127" t="e">
        <f>J371-I371-VLOOKUP(B371, 'Пред.отч_разрез МО_стац'!B:AA, 9, FALSE)</f>
        <v>#N/A</v>
      </c>
      <c r="AE371" s="127" t="e">
        <f>L371-K371-VLOOKUP(B371, 'Пред.отч_разрез МО_стац'!B:AA, 11, FALSE)</f>
        <v>#N/A</v>
      </c>
      <c r="AF371" s="127" t="e">
        <f>N371-M371-VLOOKUP(B371, 'Пред.отч_разрез МО_стац'!B:AA, 13, FALSE)</f>
        <v>#N/A</v>
      </c>
      <c r="AG371" s="127" t="e">
        <f>P371-O371-VLOOKUP(B371, 'Пред.отч_разрез МО_стац'!B:AA, 15, FALSE)</f>
        <v>#N/A</v>
      </c>
      <c r="AH371" s="127" t="e">
        <f>R371-Q371-VLOOKUP(B371, 'Пред.отч_разрез МО_стац'!B:AA, 17, FALSE)</f>
        <v>#N/A</v>
      </c>
      <c r="AI371" s="127" t="e">
        <f>T371-S371-VLOOKUP(B371, 'Пред.отч_разрез МО_стац'!B:AA, 19, FALSE)</f>
        <v>#N/A</v>
      </c>
      <c r="AJ371" s="127" t="e">
        <f>V371-U371-VLOOKUP(B371, 'Пред.отч_разрез МО_стац'!B:AA, 21, FALSE)</f>
        <v>#N/A</v>
      </c>
      <c r="AK371" s="127" t="e">
        <f>X371-W371-VLOOKUP(B371, 'Пред.отч_разрез МО_стац'!B:AA, 23, FALSE)</f>
        <v>#N/A</v>
      </c>
    </row>
    <row r="372" spans="1:37" ht="15" customHeight="1" x14ac:dyDescent="0.25">
      <c r="A372" s="22">
        <v>366</v>
      </c>
      <c r="B372" s="31"/>
      <c r="C372" s="47"/>
      <c r="D372" s="47"/>
      <c r="E372" s="47"/>
      <c r="F372" s="47"/>
      <c r="G372" s="47"/>
      <c r="H372" s="47"/>
      <c r="I372" s="47"/>
      <c r="J372" s="47"/>
      <c r="K372" s="47"/>
      <c r="L372" s="47"/>
      <c r="M372" s="47"/>
      <c r="N372" s="47"/>
      <c r="O372" s="47"/>
      <c r="P372" s="47"/>
      <c r="Q372" s="47"/>
      <c r="R372" s="47"/>
      <c r="S372" s="47"/>
      <c r="T372" s="47"/>
      <c r="U372" s="47"/>
      <c r="V372" s="47"/>
      <c r="W372" s="47"/>
      <c r="X372" s="47"/>
      <c r="Z372" s="80">
        <f t="shared" si="6"/>
        <v>0</v>
      </c>
      <c r="AA372" s="127" t="e">
        <f>D372-C372-VLOOKUP(B372, 'Пред.отч_разрез МО_стац'!B:AA, 3, FALSE)</f>
        <v>#N/A</v>
      </c>
      <c r="AB372" s="127" t="e">
        <f>F372-E372-VLOOKUP(B372, 'Пред.отч_разрез МО_стац'!B:AA, 5, FALSE)</f>
        <v>#N/A</v>
      </c>
      <c r="AC372" s="127" t="e">
        <f>H372-G372-VLOOKUP(B372, 'Пред.отч_разрез МО_стац'!B:AA, 7, FALSE)</f>
        <v>#N/A</v>
      </c>
      <c r="AD372" s="127" t="e">
        <f>J372-I372-VLOOKUP(B372, 'Пред.отч_разрез МО_стац'!B:AA, 9, FALSE)</f>
        <v>#N/A</v>
      </c>
      <c r="AE372" s="127" t="e">
        <f>L372-K372-VLOOKUP(B372, 'Пред.отч_разрез МО_стац'!B:AA, 11, FALSE)</f>
        <v>#N/A</v>
      </c>
      <c r="AF372" s="127" t="e">
        <f>N372-M372-VLOOKUP(B372, 'Пред.отч_разрез МО_стац'!B:AA, 13, FALSE)</f>
        <v>#N/A</v>
      </c>
      <c r="AG372" s="127" t="e">
        <f>P372-O372-VLOOKUP(B372, 'Пред.отч_разрез МО_стац'!B:AA, 15, FALSE)</f>
        <v>#N/A</v>
      </c>
      <c r="AH372" s="127" t="e">
        <f>R372-Q372-VLOOKUP(B372, 'Пред.отч_разрез МО_стац'!B:AA, 17, FALSE)</f>
        <v>#N/A</v>
      </c>
      <c r="AI372" s="127" t="e">
        <f>T372-S372-VLOOKUP(B372, 'Пред.отч_разрез МО_стац'!B:AA, 19, FALSE)</f>
        <v>#N/A</v>
      </c>
      <c r="AJ372" s="127" t="e">
        <f>V372-U372-VLOOKUP(B372, 'Пред.отч_разрез МО_стац'!B:AA, 21, FALSE)</f>
        <v>#N/A</v>
      </c>
      <c r="AK372" s="127" t="e">
        <f>X372-W372-VLOOKUP(B372, 'Пред.отч_разрез МО_стац'!B:AA, 23, FALSE)</f>
        <v>#N/A</v>
      </c>
    </row>
    <row r="373" spans="1:37" ht="15" customHeight="1" x14ac:dyDescent="0.25">
      <c r="A373" s="22">
        <v>367</v>
      </c>
      <c r="B373" s="31"/>
      <c r="C373" s="47"/>
      <c r="D373" s="47"/>
      <c r="E373" s="47"/>
      <c r="F373" s="47"/>
      <c r="G373" s="47"/>
      <c r="H373" s="47"/>
      <c r="I373" s="47"/>
      <c r="J373" s="47"/>
      <c r="K373" s="47"/>
      <c r="L373" s="47"/>
      <c r="M373" s="47"/>
      <c r="N373" s="47"/>
      <c r="O373" s="47"/>
      <c r="P373" s="47"/>
      <c r="Q373" s="47"/>
      <c r="R373" s="47"/>
      <c r="S373" s="47"/>
      <c r="T373" s="47"/>
      <c r="U373" s="47"/>
      <c r="V373" s="47"/>
      <c r="W373" s="47"/>
      <c r="X373" s="47"/>
      <c r="Z373" s="80">
        <f t="shared" si="6"/>
        <v>0</v>
      </c>
      <c r="AA373" s="127" t="e">
        <f>D373-C373-VLOOKUP(B373, 'Пред.отч_разрез МО_стац'!B:AA, 3, FALSE)</f>
        <v>#N/A</v>
      </c>
      <c r="AB373" s="127" t="e">
        <f>F373-E373-VLOOKUP(B373, 'Пред.отч_разрез МО_стац'!B:AA, 5, FALSE)</f>
        <v>#N/A</v>
      </c>
      <c r="AC373" s="127" t="e">
        <f>H373-G373-VLOOKUP(B373, 'Пред.отч_разрез МО_стац'!B:AA, 7, FALSE)</f>
        <v>#N/A</v>
      </c>
      <c r="AD373" s="127" t="e">
        <f>J373-I373-VLOOKUP(B373, 'Пред.отч_разрез МО_стац'!B:AA, 9, FALSE)</f>
        <v>#N/A</v>
      </c>
      <c r="AE373" s="127" t="e">
        <f>L373-K373-VLOOKUP(B373, 'Пред.отч_разрез МО_стац'!B:AA, 11, FALSE)</f>
        <v>#N/A</v>
      </c>
      <c r="AF373" s="127" t="e">
        <f>N373-M373-VLOOKUP(B373, 'Пред.отч_разрез МО_стац'!B:AA, 13, FALSE)</f>
        <v>#N/A</v>
      </c>
      <c r="AG373" s="127" t="e">
        <f>P373-O373-VLOOKUP(B373, 'Пред.отч_разрез МО_стац'!B:AA, 15, FALSE)</f>
        <v>#N/A</v>
      </c>
      <c r="AH373" s="127" t="e">
        <f>R373-Q373-VLOOKUP(B373, 'Пред.отч_разрез МО_стац'!B:AA, 17, FALSE)</f>
        <v>#N/A</v>
      </c>
      <c r="AI373" s="127" t="e">
        <f>T373-S373-VLOOKUP(B373, 'Пред.отч_разрез МО_стац'!B:AA, 19, FALSE)</f>
        <v>#N/A</v>
      </c>
      <c r="AJ373" s="127" t="e">
        <f>V373-U373-VLOOKUP(B373, 'Пред.отч_разрез МО_стац'!B:AA, 21, FALSE)</f>
        <v>#N/A</v>
      </c>
      <c r="AK373" s="127" t="e">
        <f>X373-W373-VLOOKUP(B373, 'Пред.отч_разрез МО_стац'!B:AA, 23, FALSE)</f>
        <v>#N/A</v>
      </c>
    </row>
    <row r="374" spans="1:37" ht="15" customHeight="1" x14ac:dyDescent="0.25">
      <c r="A374" s="22">
        <v>368</v>
      </c>
      <c r="B374" s="31"/>
      <c r="C374" s="47"/>
      <c r="D374" s="47"/>
      <c r="E374" s="47"/>
      <c r="F374" s="47"/>
      <c r="G374" s="47"/>
      <c r="H374" s="47"/>
      <c r="I374" s="47"/>
      <c r="J374" s="47"/>
      <c r="K374" s="47"/>
      <c r="L374" s="47"/>
      <c r="M374" s="47"/>
      <c r="N374" s="47"/>
      <c r="O374" s="47"/>
      <c r="P374" s="47"/>
      <c r="Q374" s="47"/>
      <c r="R374" s="47"/>
      <c r="S374" s="47"/>
      <c r="T374" s="47"/>
      <c r="U374" s="47"/>
      <c r="V374" s="47"/>
      <c r="W374" s="47"/>
      <c r="X374" s="47"/>
      <c r="Z374" s="80">
        <f t="shared" si="6"/>
        <v>0</v>
      </c>
      <c r="AA374" s="127" t="e">
        <f>D374-C374-VLOOKUP(B374, 'Пред.отч_разрез МО_стац'!B:AA, 3, FALSE)</f>
        <v>#N/A</v>
      </c>
      <c r="AB374" s="127" t="e">
        <f>F374-E374-VLOOKUP(B374, 'Пред.отч_разрез МО_стац'!B:AA, 5, FALSE)</f>
        <v>#N/A</v>
      </c>
      <c r="AC374" s="127" t="e">
        <f>H374-G374-VLOOKUP(B374, 'Пред.отч_разрез МО_стац'!B:AA, 7, FALSE)</f>
        <v>#N/A</v>
      </c>
      <c r="AD374" s="127" t="e">
        <f>J374-I374-VLOOKUP(B374, 'Пред.отч_разрез МО_стац'!B:AA, 9, FALSE)</f>
        <v>#N/A</v>
      </c>
      <c r="AE374" s="127" t="e">
        <f>L374-K374-VLOOKUP(B374, 'Пред.отч_разрез МО_стац'!B:AA, 11, FALSE)</f>
        <v>#N/A</v>
      </c>
      <c r="AF374" s="127" t="e">
        <f>N374-M374-VLOOKUP(B374, 'Пред.отч_разрез МО_стац'!B:AA, 13, FALSE)</f>
        <v>#N/A</v>
      </c>
      <c r="AG374" s="127" t="e">
        <f>P374-O374-VLOOKUP(B374, 'Пред.отч_разрез МО_стац'!B:AA, 15, FALSE)</f>
        <v>#N/A</v>
      </c>
      <c r="AH374" s="127" t="e">
        <f>R374-Q374-VLOOKUP(B374, 'Пред.отч_разрез МО_стац'!B:AA, 17, FALSE)</f>
        <v>#N/A</v>
      </c>
      <c r="AI374" s="127" t="e">
        <f>T374-S374-VLOOKUP(B374, 'Пред.отч_разрез МО_стац'!B:AA, 19, FALSE)</f>
        <v>#N/A</v>
      </c>
      <c r="AJ374" s="127" t="e">
        <f>V374-U374-VLOOKUP(B374, 'Пред.отч_разрез МО_стац'!B:AA, 21, FALSE)</f>
        <v>#N/A</v>
      </c>
      <c r="AK374" s="127" t="e">
        <f>X374-W374-VLOOKUP(B374, 'Пред.отч_разрез МО_стац'!B:AA, 23, FALSE)</f>
        <v>#N/A</v>
      </c>
    </row>
    <row r="375" spans="1:37" ht="15" customHeight="1" x14ac:dyDescent="0.25">
      <c r="A375" s="22">
        <v>369</v>
      </c>
      <c r="B375" s="31"/>
      <c r="C375" s="47"/>
      <c r="D375" s="47"/>
      <c r="E375" s="47"/>
      <c r="F375" s="47"/>
      <c r="G375" s="47"/>
      <c r="H375" s="47"/>
      <c r="I375" s="47"/>
      <c r="J375" s="47"/>
      <c r="K375" s="47"/>
      <c r="L375" s="47"/>
      <c r="M375" s="47"/>
      <c r="N375" s="47"/>
      <c r="O375" s="47"/>
      <c r="P375" s="47"/>
      <c r="Q375" s="47"/>
      <c r="R375" s="47"/>
      <c r="S375" s="47"/>
      <c r="T375" s="47"/>
      <c r="U375" s="47"/>
      <c r="V375" s="47"/>
      <c r="W375" s="47"/>
      <c r="X375" s="47"/>
      <c r="Z375" s="80">
        <f t="shared" si="6"/>
        <v>0</v>
      </c>
      <c r="AA375" s="127" t="e">
        <f>D375-C375-VLOOKUP(B375, 'Пред.отч_разрез МО_стац'!B:AA, 3, FALSE)</f>
        <v>#N/A</v>
      </c>
      <c r="AB375" s="127" t="e">
        <f>F375-E375-VLOOKUP(B375, 'Пред.отч_разрез МО_стац'!B:AA, 5, FALSE)</f>
        <v>#N/A</v>
      </c>
      <c r="AC375" s="127" t="e">
        <f>H375-G375-VLOOKUP(B375, 'Пред.отч_разрез МО_стац'!B:AA, 7, FALSE)</f>
        <v>#N/A</v>
      </c>
      <c r="AD375" s="127" t="e">
        <f>J375-I375-VLOOKUP(B375, 'Пред.отч_разрез МО_стац'!B:AA, 9, FALSE)</f>
        <v>#N/A</v>
      </c>
      <c r="AE375" s="127" t="e">
        <f>L375-K375-VLOOKUP(B375, 'Пред.отч_разрез МО_стац'!B:AA, 11, FALSE)</f>
        <v>#N/A</v>
      </c>
      <c r="AF375" s="127" t="e">
        <f>N375-M375-VLOOKUP(B375, 'Пред.отч_разрез МО_стац'!B:AA, 13, FALSE)</f>
        <v>#N/A</v>
      </c>
      <c r="AG375" s="127" t="e">
        <f>P375-O375-VLOOKUP(B375, 'Пред.отч_разрез МО_стац'!B:AA, 15, FALSE)</f>
        <v>#N/A</v>
      </c>
      <c r="AH375" s="127" t="e">
        <f>R375-Q375-VLOOKUP(B375, 'Пред.отч_разрез МО_стац'!B:AA, 17, FALSE)</f>
        <v>#N/A</v>
      </c>
      <c r="AI375" s="127" t="e">
        <f>T375-S375-VLOOKUP(B375, 'Пред.отч_разрез МО_стац'!B:AA, 19, FALSE)</f>
        <v>#N/A</v>
      </c>
      <c r="AJ375" s="127" t="e">
        <f>V375-U375-VLOOKUP(B375, 'Пред.отч_разрез МО_стац'!B:AA, 21, FALSE)</f>
        <v>#N/A</v>
      </c>
      <c r="AK375" s="127" t="e">
        <f>X375-W375-VLOOKUP(B375, 'Пред.отч_разрез МО_стац'!B:AA, 23, FALSE)</f>
        <v>#N/A</v>
      </c>
    </row>
    <row r="376" spans="1:37" ht="15" customHeight="1" x14ac:dyDescent="0.25">
      <c r="A376" s="22">
        <v>370</v>
      </c>
      <c r="B376" s="31"/>
      <c r="C376" s="47"/>
      <c r="D376" s="47"/>
      <c r="E376" s="47"/>
      <c r="F376" s="47"/>
      <c r="G376" s="47"/>
      <c r="H376" s="47"/>
      <c r="I376" s="47"/>
      <c r="J376" s="47"/>
      <c r="K376" s="47"/>
      <c r="L376" s="47"/>
      <c r="M376" s="47"/>
      <c r="N376" s="47"/>
      <c r="O376" s="47"/>
      <c r="P376" s="47"/>
      <c r="Q376" s="47"/>
      <c r="R376" s="47"/>
      <c r="S376" s="47"/>
      <c r="T376" s="47"/>
      <c r="U376" s="47"/>
      <c r="V376" s="47"/>
      <c r="W376" s="47"/>
      <c r="X376" s="47"/>
      <c r="Z376" s="80">
        <f t="shared" si="6"/>
        <v>0</v>
      </c>
      <c r="AA376" s="127" t="e">
        <f>D376-C376-VLOOKUP(B376, 'Пред.отч_разрез МО_стац'!B:AA, 3, FALSE)</f>
        <v>#N/A</v>
      </c>
      <c r="AB376" s="127" t="e">
        <f>F376-E376-VLOOKUP(B376, 'Пред.отч_разрез МО_стац'!B:AA, 5, FALSE)</f>
        <v>#N/A</v>
      </c>
      <c r="AC376" s="127" t="e">
        <f>H376-G376-VLOOKUP(B376, 'Пред.отч_разрез МО_стац'!B:AA, 7, FALSE)</f>
        <v>#N/A</v>
      </c>
      <c r="AD376" s="127" t="e">
        <f>J376-I376-VLOOKUP(B376, 'Пред.отч_разрез МО_стац'!B:AA, 9, FALSE)</f>
        <v>#N/A</v>
      </c>
      <c r="AE376" s="127" t="e">
        <f>L376-K376-VLOOKUP(B376, 'Пред.отч_разрез МО_стац'!B:AA, 11, FALSE)</f>
        <v>#N/A</v>
      </c>
      <c r="AF376" s="127" t="e">
        <f>N376-M376-VLOOKUP(B376, 'Пред.отч_разрез МО_стац'!B:AA, 13, FALSE)</f>
        <v>#N/A</v>
      </c>
      <c r="AG376" s="127" t="e">
        <f>P376-O376-VLOOKUP(B376, 'Пред.отч_разрез МО_стац'!B:AA, 15, FALSE)</f>
        <v>#N/A</v>
      </c>
      <c r="AH376" s="127" t="e">
        <f>R376-Q376-VLOOKUP(B376, 'Пред.отч_разрез МО_стац'!B:AA, 17, FALSE)</f>
        <v>#N/A</v>
      </c>
      <c r="AI376" s="127" t="e">
        <f>T376-S376-VLOOKUP(B376, 'Пред.отч_разрез МО_стац'!B:AA, 19, FALSE)</f>
        <v>#N/A</v>
      </c>
      <c r="AJ376" s="127" t="e">
        <f>V376-U376-VLOOKUP(B376, 'Пред.отч_разрез МО_стац'!B:AA, 21, FALSE)</f>
        <v>#N/A</v>
      </c>
      <c r="AK376" s="127" t="e">
        <f>X376-W376-VLOOKUP(B376, 'Пред.отч_разрез МО_стац'!B:AA, 23, FALSE)</f>
        <v>#N/A</v>
      </c>
    </row>
    <row r="377" spans="1:37" ht="15" customHeight="1" x14ac:dyDescent="0.25">
      <c r="A377" s="22">
        <v>371</v>
      </c>
      <c r="B377" s="31"/>
      <c r="C377" s="47"/>
      <c r="D377" s="47"/>
      <c r="E377" s="47"/>
      <c r="F377" s="47"/>
      <c r="G377" s="47"/>
      <c r="H377" s="47"/>
      <c r="I377" s="47"/>
      <c r="J377" s="47"/>
      <c r="K377" s="47"/>
      <c r="L377" s="47"/>
      <c r="M377" s="47"/>
      <c r="N377" s="47"/>
      <c r="O377" s="47"/>
      <c r="P377" s="47"/>
      <c r="Q377" s="47"/>
      <c r="R377" s="47"/>
      <c r="S377" s="47"/>
      <c r="T377" s="47"/>
      <c r="U377" s="47"/>
      <c r="V377" s="47"/>
      <c r="W377" s="47"/>
      <c r="X377" s="47"/>
      <c r="Z377" s="80">
        <f t="shared" si="6"/>
        <v>0</v>
      </c>
      <c r="AA377" s="127" t="e">
        <f>D377-C377-VLOOKUP(B377, 'Пред.отч_разрез МО_стац'!B:AA, 3, FALSE)</f>
        <v>#N/A</v>
      </c>
      <c r="AB377" s="127" t="e">
        <f>F377-E377-VLOOKUP(B377, 'Пред.отч_разрез МО_стац'!B:AA, 5, FALSE)</f>
        <v>#N/A</v>
      </c>
      <c r="AC377" s="127" t="e">
        <f>H377-G377-VLOOKUP(B377, 'Пред.отч_разрез МО_стац'!B:AA, 7, FALSE)</f>
        <v>#N/A</v>
      </c>
      <c r="AD377" s="127" t="e">
        <f>J377-I377-VLOOKUP(B377, 'Пред.отч_разрез МО_стац'!B:AA, 9, FALSE)</f>
        <v>#N/A</v>
      </c>
      <c r="AE377" s="127" t="e">
        <f>L377-K377-VLOOKUP(B377, 'Пред.отч_разрез МО_стац'!B:AA, 11, FALSE)</f>
        <v>#N/A</v>
      </c>
      <c r="AF377" s="127" t="e">
        <f>N377-M377-VLOOKUP(B377, 'Пред.отч_разрез МО_стац'!B:AA, 13, FALSE)</f>
        <v>#N/A</v>
      </c>
      <c r="AG377" s="127" t="e">
        <f>P377-O377-VLOOKUP(B377, 'Пред.отч_разрез МО_стац'!B:AA, 15, FALSE)</f>
        <v>#N/A</v>
      </c>
      <c r="AH377" s="127" t="e">
        <f>R377-Q377-VLOOKUP(B377, 'Пред.отч_разрез МО_стац'!B:AA, 17, FALSE)</f>
        <v>#N/A</v>
      </c>
      <c r="AI377" s="127" t="e">
        <f>T377-S377-VLOOKUP(B377, 'Пред.отч_разрез МО_стац'!B:AA, 19, FALSE)</f>
        <v>#N/A</v>
      </c>
      <c r="AJ377" s="127" t="e">
        <f>V377-U377-VLOOKUP(B377, 'Пред.отч_разрез МО_стац'!B:AA, 21, FALSE)</f>
        <v>#N/A</v>
      </c>
      <c r="AK377" s="127" t="e">
        <f>X377-W377-VLOOKUP(B377, 'Пред.отч_разрез МО_стац'!B:AA, 23, FALSE)</f>
        <v>#N/A</v>
      </c>
    </row>
    <row r="378" spans="1:37" ht="15" customHeight="1" x14ac:dyDescent="0.25">
      <c r="A378" s="22">
        <v>372</v>
      </c>
      <c r="B378" s="31"/>
      <c r="C378" s="47"/>
      <c r="D378" s="47"/>
      <c r="E378" s="47"/>
      <c r="F378" s="47"/>
      <c r="G378" s="47"/>
      <c r="H378" s="47"/>
      <c r="I378" s="47"/>
      <c r="J378" s="47"/>
      <c r="K378" s="47"/>
      <c r="L378" s="47"/>
      <c r="M378" s="47"/>
      <c r="N378" s="47"/>
      <c r="O378" s="47"/>
      <c r="P378" s="47"/>
      <c r="Q378" s="47"/>
      <c r="R378" s="47"/>
      <c r="S378" s="47"/>
      <c r="T378" s="47"/>
      <c r="U378" s="47"/>
      <c r="V378" s="47"/>
      <c r="W378" s="47"/>
      <c r="X378" s="47"/>
      <c r="Z378" s="80">
        <f t="shared" si="6"/>
        <v>0</v>
      </c>
      <c r="AA378" s="127" t="e">
        <f>D378-C378-VLOOKUP(B378, 'Пред.отч_разрез МО_стац'!B:AA, 3, FALSE)</f>
        <v>#N/A</v>
      </c>
      <c r="AB378" s="127" t="e">
        <f>F378-E378-VLOOKUP(B378, 'Пред.отч_разрез МО_стац'!B:AA, 5, FALSE)</f>
        <v>#N/A</v>
      </c>
      <c r="AC378" s="127" t="e">
        <f>H378-G378-VLOOKUP(B378, 'Пред.отч_разрез МО_стац'!B:AA, 7, FALSE)</f>
        <v>#N/A</v>
      </c>
      <c r="AD378" s="127" t="e">
        <f>J378-I378-VLOOKUP(B378, 'Пред.отч_разрез МО_стац'!B:AA, 9, FALSE)</f>
        <v>#N/A</v>
      </c>
      <c r="AE378" s="127" t="e">
        <f>L378-K378-VLOOKUP(B378, 'Пред.отч_разрез МО_стац'!B:AA, 11, FALSE)</f>
        <v>#N/A</v>
      </c>
      <c r="AF378" s="127" t="e">
        <f>N378-M378-VLOOKUP(B378, 'Пред.отч_разрез МО_стац'!B:AA, 13, FALSE)</f>
        <v>#N/A</v>
      </c>
      <c r="AG378" s="127" t="e">
        <f>P378-O378-VLOOKUP(B378, 'Пред.отч_разрез МО_стац'!B:AA, 15, FALSE)</f>
        <v>#N/A</v>
      </c>
      <c r="AH378" s="127" t="e">
        <f>R378-Q378-VLOOKUP(B378, 'Пред.отч_разрез МО_стац'!B:AA, 17, FALSE)</f>
        <v>#N/A</v>
      </c>
      <c r="AI378" s="127" t="e">
        <f>T378-S378-VLOOKUP(B378, 'Пред.отч_разрез МО_стац'!B:AA, 19, FALSE)</f>
        <v>#N/A</v>
      </c>
      <c r="AJ378" s="127" t="e">
        <f>V378-U378-VLOOKUP(B378, 'Пред.отч_разрез МО_стац'!B:AA, 21, FALSE)</f>
        <v>#N/A</v>
      </c>
      <c r="AK378" s="127" t="e">
        <f>X378-W378-VLOOKUP(B378, 'Пред.отч_разрез МО_стац'!B:AA, 23, FALSE)</f>
        <v>#N/A</v>
      </c>
    </row>
    <row r="379" spans="1:37" ht="15" customHeight="1" x14ac:dyDescent="0.25">
      <c r="A379" s="22">
        <v>373</v>
      </c>
      <c r="B379" s="31"/>
      <c r="C379" s="47"/>
      <c r="D379" s="47"/>
      <c r="E379" s="47"/>
      <c r="F379" s="47"/>
      <c r="G379" s="47"/>
      <c r="H379" s="47"/>
      <c r="I379" s="47"/>
      <c r="J379" s="47"/>
      <c r="K379" s="47"/>
      <c r="L379" s="47"/>
      <c r="M379" s="47"/>
      <c r="N379" s="47"/>
      <c r="O379" s="47"/>
      <c r="P379" s="47"/>
      <c r="Q379" s="47"/>
      <c r="R379" s="47"/>
      <c r="S379" s="47"/>
      <c r="T379" s="47"/>
      <c r="U379" s="47"/>
      <c r="V379" s="47"/>
      <c r="W379" s="47"/>
      <c r="X379" s="47"/>
      <c r="Z379" s="80">
        <f t="shared" si="6"/>
        <v>0</v>
      </c>
      <c r="AA379" s="127" t="e">
        <f>D379-C379-VLOOKUP(B379, 'Пред.отч_разрез МО_стац'!B:AA, 3, FALSE)</f>
        <v>#N/A</v>
      </c>
      <c r="AB379" s="127" t="e">
        <f>F379-E379-VLOOKUP(B379, 'Пред.отч_разрез МО_стац'!B:AA, 5, FALSE)</f>
        <v>#N/A</v>
      </c>
      <c r="AC379" s="127" t="e">
        <f>H379-G379-VLOOKUP(B379, 'Пред.отч_разрез МО_стац'!B:AA, 7, FALSE)</f>
        <v>#N/A</v>
      </c>
      <c r="AD379" s="127" t="e">
        <f>J379-I379-VLOOKUP(B379, 'Пред.отч_разрез МО_стац'!B:AA, 9, FALSE)</f>
        <v>#N/A</v>
      </c>
      <c r="AE379" s="127" t="e">
        <f>L379-K379-VLOOKUP(B379, 'Пред.отч_разрез МО_стац'!B:AA, 11, FALSE)</f>
        <v>#N/A</v>
      </c>
      <c r="AF379" s="127" t="e">
        <f>N379-M379-VLOOKUP(B379, 'Пред.отч_разрез МО_стац'!B:AA, 13, FALSE)</f>
        <v>#N/A</v>
      </c>
      <c r="AG379" s="127" t="e">
        <f>P379-O379-VLOOKUP(B379, 'Пред.отч_разрез МО_стац'!B:AA, 15, FALSE)</f>
        <v>#N/A</v>
      </c>
      <c r="AH379" s="127" t="e">
        <f>R379-Q379-VLOOKUP(B379, 'Пред.отч_разрез МО_стац'!B:AA, 17, FALSE)</f>
        <v>#N/A</v>
      </c>
      <c r="AI379" s="127" t="e">
        <f>T379-S379-VLOOKUP(B379, 'Пред.отч_разрез МО_стац'!B:AA, 19, FALSE)</f>
        <v>#N/A</v>
      </c>
      <c r="AJ379" s="127" t="e">
        <f>V379-U379-VLOOKUP(B379, 'Пред.отч_разрез МО_стац'!B:AA, 21, FALSE)</f>
        <v>#N/A</v>
      </c>
      <c r="AK379" s="127" t="e">
        <f>X379-W379-VLOOKUP(B379, 'Пред.отч_разрез МО_стац'!B:AA, 23, FALSE)</f>
        <v>#N/A</v>
      </c>
    </row>
    <row r="380" spans="1:37" ht="15" customHeight="1" x14ac:dyDescent="0.25">
      <c r="A380" s="22">
        <v>374</v>
      </c>
      <c r="B380" s="31"/>
      <c r="C380" s="47"/>
      <c r="D380" s="47"/>
      <c r="E380" s="47"/>
      <c r="F380" s="47"/>
      <c r="G380" s="47"/>
      <c r="H380" s="47"/>
      <c r="I380" s="47"/>
      <c r="J380" s="47"/>
      <c r="K380" s="47"/>
      <c r="L380" s="47"/>
      <c r="M380" s="47"/>
      <c r="N380" s="47"/>
      <c r="O380" s="47"/>
      <c r="P380" s="47"/>
      <c r="Q380" s="47"/>
      <c r="R380" s="47"/>
      <c r="S380" s="47"/>
      <c r="T380" s="47"/>
      <c r="U380" s="47"/>
      <c r="V380" s="47"/>
      <c r="W380" s="47"/>
      <c r="X380" s="47"/>
      <c r="Z380" s="80">
        <f t="shared" si="6"/>
        <v>0</v>
      </c>
      <c r="AA380" s="127" t="e">
        <f>D380-C380-VLOOKUP(B380, 'Пред.отч_разрез МО_стац'!B:AA, 3, FALSE)</f>
        <v>#N/A</v>
      </c>
      <c r="AB380" s="127" t="e">
        <f>F380-E380-VLOOKUP(B380, 'Пред.отч_разрез МО_стац'!B:AA, 5, FALSE)</f>
        <v>#N/A</v>
      </c>
      <c r="AC380" s="127" t="e">
        <f>H380-G380-VLOOKUP(B380, 'Пред.отч_разрез МО_стац'!B:AA, 7, FALSE)</f>
        <v>#N/A</v>
      </c>
      <c r="AD380" s="127" t="e">
        <f>J380-I380-VLOOKUP(B380, 'Пред.отч_разрез МО_стац'!B:AA, 9, FALSE)</f>
        <v>#N/A</v>
      </c>
      <c r="AE380" s="127" t="e">
        <f>L380-K380-VLOOKUP(B380, 'Пред.отч_разрез МО_стац'!B:AA, 11, FALSE)</f>
        <v>#N/A</v>
      </c>
      <c r="AF380" s="127" t="e">
        <f>N380-M380-VLOOKUP(B380, 'Пред.отч_разрез МО_стац'!B:AA, 13, FALSE)</f>
        <v>#N/A</v>
      </c>
      <c r="AG380" s="127" t="e">
        <f>P380-O380-VLOOKUP(B380, 'Пред.отч_разрез МО_стац'!B:AA, 15, FALSE)</f>
        <v>#N/A</v>
      </c>
      <c r="AH380" s="127" t="e">
        <f>R380-Q380-VLOOKUP(B380, 'Пред.отч_разрез МО_стац'!B:AA, 17, FALSE)</f>
        <v>#N/A</v>
      </c>
      <c r="AI380" s="127" t="e">
        <f>T380-S380-VLOOKUP(B380, 'Пред.отч_разрез МО_стац'!B:AA, 19, FALSE)</f>
        <v>#N/A</v>
      </c>
      <c r="AJ380" s="127" t="e">
        <f>V380-U380-VLOOKUP(B380, 'Пред.отч_разрез МО_стац'!B:AA, 21, FALSE)</f>
        <v>#N/A</v>
      </c>
      <c r="AK380" s="127" t="e">
        <f>X380-W380-VLOOKUP(B380, 'Пред.отч_разрез МО_стац'!B:AA, 23, FALSE)</f>
        <v>#N/A</v>
      </c>
    </row>
    <row r="381" spans="1:37" ht="15" customHeight="1" x14ac:dyDescent="0.25">
      <c r="A381" s="22">
        <v>375</v>
      </c>
      <c r="B381" s="31"/>
      <c r="C381" s="47"/>
      <c r="D381" s="47"/>
      <c r="E381" s="47"/>
      <c r="F381" s="47"/>
      <c r="G381" s="47"/>
      <c r="H381" s="47"/>
      <c r="I381" s="47"/>
      <c r="J381" s="47"/>
      <c r="K381" s="47"/>
      <c r="L381" s="47"/>
      <c r="M381" s="47"/>
      <c r="N381" s="47"/>
      <c r="O381" s="47"/>
      <c r="P381" s="47"/>
      <c r="Q381" s="47"/>
      <c r="R381" s="47"/>
      <c r="S381" s="47"/>
      <c r="T381" s="47"/>
      <c r="U381" s="47"/>
      <c r="V381" s="47"/>
      <c r="W381" s="47"/>
      <c r="X381" s="47"/>
      <c r="Z381" s="80">
        <f t="shared" si="6"/>
        <v>0</v>
      </c>
      <c r="AA381" s="127" t="e">
        <f>D381-C381-VLOOKUP(B381, 'Пред.отч_разрез МО_стац'!B:AA, 3, FALSE)</f>
        <v>#N/A</v>
      </c>
      <c r="AB381" s="127" t="e">
        <f>F381-E381-VLOOKUP(B381, 'Пред.отч_разрез МО_стац'!B:AA, 5, FALSE)</f>
        <v>#N/A</v>
      </c>
      <c r="AC381" s="127" t="e">
        <f>H381-G381-VLOOKUP(B381, 'Пред.отч_разрез МО_стац'!B:AA, 7, FALSE)</f>
        <v>#N/A</v>
      </c>
      <c r="AD381" s="127" t="e">
        <f>J381-I381-VLOOKUP(B381, 'Пред.отч_разрез МО_стац'!B:AA, 9, FALSE)</f>
        <v>#N/A</v>
      </c>
      <c r="AE381" s="127" t="e">
        <f>L381-K381-VLOOKUP(B381, 'Пред.отч_разрез МО_стац'!B:AA, 11, FALSE)</f>
        <v>#N/A</v>
      </c>
      <c r="AF381" s="127" t="e">
        <f>N381-M381-VLOOKUP(B381, 'Пред.отч_разрез МО_стац'!B:AA, 13, FALSE)</f>
        <v>#N/A</v>
      </c>
      <c r="AG381" s="127" t="e">
        <f>P381-O381-VLOOKUP(B381, 'Пред.отч_разрез МО_стац'!B:AA, 15, FALSE)</f>
        <v>#N/A</v>
      </c>
      <c r="AH381" s="127" t="e">
        <f>R381-Q381-VLOOKUP(B381, 'Пред.отч_разрез МО_стац'!B:AA, 17, FALSE)</f>
        <v>#N/A</v>
      </c>
      <c r="AI381" s="127" t="e">
        <f>T381-S381-VLOOKUP(B381, 'Пред.отч_разрез МО_стац'!B:AA, 19, FALSE)</f>
        <v>#N/A</v>
      </c>
      <c r="AJ381" s="127" t="e">
        <f>V381-U381-VLOOKUP(B381, 'Пред.отч_разрез МО_стац'!B:AA, 21, FALSE)</f>
        <v>#N/A</v>
      </c>
      <c r="AK381" s="127" t="e">
        <f>X381-W381-VLOOKUP(B381, 'Пред.отч_разрез МО_стац'!B:AA, 23, FALSE)</f>
        <v>#N/A</v>
      </c>
    </row>
    <row r="382" spans="1:37" ht="15" customHeight="1" x14ac:dyDescent="0.25">
      <c r="A382" s="22">
        <v>376</v>
      </c>
      <c r="B382" s="31"/>
      <c r="C382" s="47"/>
      <c r="D382" s="47"/>
      <c r="E382" s="47"/>
      <c r="F382" s="47"/>
      <c r="G382" s="47"/>
      <c r="H382" s="47"/>
      <c r="I382" s="47"/>
      <c r="J382" s="47"/>
      <c r="K382" s="47"/>
      <c r="L382" s="47"/>
      <c r="M382" s="47"/>
      <c r="N382" s="47"/>
      <c r="O382" s="47"/>
      <c r="P382" s="47"/>
      <c r="Q382" s="47"/>
      <c r="R382" s="47"/>
      <c r="S382" s="47"/>
      <c r="T382" s="47"/>
      <c r="U382" s="47"/>
      <c r="V382" s="47"/>
      <c r="W382" s="47"/>
      <c r="X382" s="47"/>
      <c r="Z382" s="80">
        <f t="shared" si="6"/>
        <v>0</v>
      </c>
      <c r="AA382" s="127" t="e">
        <f>D382-C382-VLOOKUP(B382, 'Пред.отч_разрез МО_стац'!B:AA, 3, FALSE)</f>
        <v>#N/A</v>
      </c>
      <c r="AB382" s="127" t="e">
        <f>F382-E382-VLOOKUP(B382, 'Пред.отч_разрез МО_стац'!B:AA, 5, FALSE)</f>
        <v>#N/A</v>
      </c>
      <c r="AC382" s="127" t="e">
        <f>H382-G382-VLOOKUP(B382, 'Пред.отч_разрез МО_стац'!B:AA, 7, FALSE)</f>
        <v>#N/A</v>
      </c>
      <c r="AD382" s="127" t="e">
        <f>J382-I382-VLOOKUP(B382, 'Пред.отч_разрез МО_стац'!B:AA, 9, FALSE)</f>
        <v>#N/A</v>
      </c>
      <c r="AE382" s="127" t="e">
        <f>L382-K382-VLOOKUP(B382, 'Пред.отч_разрез МО_стац'!B:AA, 11, FALSE)</f>
        <v>#N/A</v>
      </c>
      <c r="AF382" s="127" t="e">
        <f>N382-M382-VLOOKUP(B382, 'Пред.отч_разрез МО_стац'!B:AA, 13, FALSE)</f>
        <v>#N/A</v>
      </c>
      <c r="AG382" s="127" t="e">
        <f>P382-O382-VLOOKUP(B382, 'Пред.отч_разрез МО_стац'!B:AA, 15, FALSE)</f>
        <v>#N/A</v>
      </c>
      <c r="AH382" s="127" t="e">
        <f>R382-Q382-VLOOKUP(B382, 'Пред.отч_разрез МО_стац'!B:AA, 17, FALSE)</f>
        <v>#N/A</v>
      </c>
      <c r="AI382" s="127" t="e">
        <f>T382-S382-VLOOKUP(B382, 'Пред.отч_разрез МО_стац'!B:AA, 19, FALSE)</f>
        <v>#N/A</v>
      </c>
      <c r="AJ382" s="127" t="e">
        <f>V382-U382-VLOOKUP(B382, 'Пред.отч_разрез МО_стац'!B:AA, 21, FALSE)</f>
        <v>#N/A</v>
      </c>
      <c r="AK382" s="127" t="e">
        <f>X382-W382-VLOOKUP(B382, 'Пред.отч_разрез МО_стац'!B:AA, 23, FALSE)</f>
        <v>#N/A</v>
      </c>
    </row>
    <row r="383" spans="1:37" ht="15" customHeight="1" x14ac:dyDescent="0.25">
      <c r="A383" s="22">
        <v>377</v>
      </c>
      <c r="B383" s="31"/>
      <c r="C383" s="47"/>
      <c r="D383" s="47"/>
      <c r="E383" s="47"/>
      <c r="F383" s="47"/>
      <c r="G383" s="47"/>
      <c r="H383" s="47"/>
      <c r="I383" s="47"/>
      <c r="J383" s="47"/>
      <c r="K383" s="47"/>
      <c r="L383" s="47"/>
      <c r="M383" s="47"/>
      <c r="N383" s="47"/>
      <c r="O383" s="47"/>
      <c r="P383" s="47"/>
      <c r="Q383" s="47"/>
      <c r="R383" s="47"/>
      <c r="S383" s="47"/>
      <c r="T383" s="47"/>
      <c r="U383" s="47"/>
      <c r="V383" s="47"/>
      <c r="W383" s="47"/>
      <c r="X383" s="47"/>
      <c r="Z383" s="80">
        <f t="shared" si="6"/>
        <v>0</v>
      </c>
      <c r="AA383" s="127" t="e">
        <f>D383-C383-VLOOKUP(B383, 'Пред.отч_разрез МО_стац'!B:AA, 3, FALSE)</f>
        <v>#N/A</v>
      </c>
      <c r="AB383" s="127" t="e">
        <f>F383-E383-VLOOKUP(B383, 'Пред.отч_разрез МО_стац'!B:AA, 5, FALSE)</f>
        <v>#N/A</v>
      </c>
      <c r="AC383" s="127" t="e">
        <f>H383-G383-VLOOKUP(B383, 'Пред.отч_разрез МО_стац'!B:AA, 7, FALSE)</f>
        <v>#N/A</v>
      </c>
      <c r="AD383" s="127" t="e">
        <f>J383-I383-VLOOKUP(B383, 'Пред.отч_разрез МО_стац'!B:AA, 9, FALSE)</f>
        <v>#N/A</v>
      </c>
      <c r="AE383" s="127" t="e">
        <f>L383-K383-VLOOKUP(B383, 'Пред.отч_разрез МО_стац'!B:AA, 11, FALSE)</f>
        <v>#N/A</v>
      </c>
      <c r="AF383" s="127" t="e">
        <f>N383-M383-VLOOKUP(B383, 'Пред.отч_разрез МО_стац'!B:AA, 13, FALSE)</f>
        <v>#N/A</v>
      </c>
      <c r="AG383" s="127" t="e">
        <f>P383-O383-VLOOKUP(B383, 'Пред.отч_разрез МО_стац'!B:AA, 15, FALSE)</f>
        <v>#N/A</v>
      </c>
      <c r="AH383" s="127" t="e">
        <f>R383-Q383-VLOOKUP(B383, 'Пред.отч_разрез МО_стац'!B:AA, 17, FALSE)</f>
        <v>#N/A</v>
      </c>
      <c r="AI383" s="127" t="e">
        <f>T383-S383-VLOOKUP(B383, 'Пред.отч_разрез МО_стац'!B:AA, 19, FALSE)</f>
        <v>#N/A</v>
      </c>
      <c r="AJ383" s="127" t="e">
        <f>V383-U383-VLOOKUP(B383, 'Пред.отч_разрез МО_стац'!B:AA, 21, FALSE)</f>
        <v>#N/A</v>
      </c>
      <c r="AK383" s="127" t="e">
        <f>X383-W383-VLOOKUP(B383, 'Пред.отч_разрез МО_стац'!B:AA, 23, FALSE)</f>
        <v>#N/A</v>
      </c>
    </row>
    <row r="384" spans="1:37" ht="15" customHeight="1" x14ac:dyDescent="0.25">
      <c r="A384" s="22">
        <v>378</v>
      </c>
      <c r="B384" s="31"/>
      <c r="C384" s="47"/>
      <c r="D384" s="47"/>
      <c r="E384" s="47"/>
      <c r="F384" s="47"/>
      <c r="G384" s="47"/>
      <c r="H384" s="47"/>
      <c r="I384" s="47"/>
      <c r="J384" s="47"/>
      <c r="K384" s="47"/>
      <c r="L384" s="47"/>
      <c r="M384" s="47"/>
      <c r="N384" s="47"/>
      <c r="O384" s="47"/>
      <c r="P384" s="47"/>
      <c r="Q384" s="47"/>
      <c r="R384" s="47"/>
      <c r="S384" s="47"/>
      <c r="T384" s="47"/>
      <c r="U384" s="47"/>
      <c r="V384" s="47"/>
      <c r="W384" s="47"/>
      <c r="X384" s="47"/>
      <c r="Z384" s="80">
        <f t="shared" si="6"/>
        <v>0</v>
      </c>
      <c r="AA384" s="127" t="e">
        <f>D384-C384-VLOOKUP(B384, 'Пред.отч_разрез МО_стац'!B:AA, 3, FALSE)</f>
        <v>#N/A</v>
      </c>
      <c r="AB384" s="127" t="e">
        <f>F384-E384-VLOOKUP(B384, 'Пред.отч_разрез МО_стац'!B:AA, 5, FALSE)</f>
        <v>#N/A</v>
      </c>
      <c r="AC384" s="127" t="e">
        <f>H384-G384-VLOOKUP(B384, 'Пред.отч_разрез МО_стац'!B:AA, 7, FALSE)</f>
        <v>#N/A</v>
      </c>
      <c r="AD384" s="127" t="e">
        <f>J384-I384-VLOOKUP(B384, 'Пред.отч_разрез МО_стац'!B:AA, 9, FALSE)</f>
        <v>#N/A</v>
      </c>
      <c r="AE384" s="127" t="e">
        <f>L384-K384-VLOOKUP(B384, 'Пред.отч_разрез МО_стац'!B:AA, 11, FALSE)</f>
        <v>#N/A</v>
      </c>
      <c r="AF384" s="127" t="e">
        <f>N384-M384-VLOOKUP(B384, 'Пред.отч_разрез МО_стац'!B:AA, 13, FALSE)</f>
        <v>#N/A</v>
      </c>
      <c r="AG384" s="127" t="e">
        <f>P384-O384-VLOOKUP(B384, 'Пред.отч_разрез МО_стац'!B:AA, 15, FALSE)</f>
        <v>#N/A</v>
      </c>
      <c r="AH384" s="127" t="e">
        <f>R384-Q384-VLOOKUP(B384, 'Пред.отч_разрез МО_стац'!B:AA, 17, FALSE)</f>
        <v>#N/A</v>
      </c>
      <c r="AI384" s="127" t="e">
        <f>T384-S384-VLOOKUP(B384, 'Пред.отч_разрез МО_стац'!B:AA, 19, FALSE)</f>
        <v>#N/A</v>
      </c>
      <c r="AJ384" s="127" t="e">
        <f>V384-U384-VLOOKUP(B384, 'Пред.отч_разрез МО_стац'!B:AA, 21, FALSE)</f>
        <v>#N/A</v>
      </c>
      <c r="AK384" s="127" t="e">
        <f>X384-W384-VLOOKUP(B384, 'Пред.отч_разрез МО_стац'!B:AA, 23, FALSE)</f>
        <v>#N/A</v>
      </c>
    </row>
    <row r="385" spans="1:37" ht="15" customHeight="1" x14ac:dyDescent="0.25">
      <c r="A385" s="22">
        <v>379</v>
      </c>
      <c r="B385" s="31"/>
      <c r="C385" s="47"/>
      <c r="D385" s="47"/>
      <c r="E385" s="47"/>
      <c r="F385" s="47"/>
      <c r="G385" s="47"/>
      <c r="H385" s="47"/>
      <c r="I385" s="47"/>
      <c r="J385" s="47"/>
      <c r="K385" s="47"/>
      <c r="L385" s="47"/>
      <c r="M385" s="47"/>
      <c r="N385" s="47"/>
      <c r="O385" s="47"/>
      <c r="P385" s="47"/>
      <c r="Q385" s="47"/>
      <c r="R385" s="47"/>
      <c r="S385" s="47"/>
      <c r="T385" s="47"/>
      <c r="U385" s="47"/>
      <c r="V385" s="47"/>
      <c r="W385" s="47"/>
      <c r="X385" s="47"/>
      <c r="Z385" s="80">
        <f t="shared" si="6"/>
        <v>0</v>
      </c>
      <c r="AA385" s="127" t="e">
        <f>D385-C385-VLOOKUP(B385, 'Пред.отч_разрез МО_стац'!B:AA, 3, FALSE)</f>
        <v>#N/A</v>
      </c>
      <c r="AB385" s="127" t="e">
        <f>F385-E385-VLOOKUP(B385, 'Пред.отч_разрез МО_стац'!B:AA, 5, FALSE)</f>
        <v>#N/A</v>
      </c>
      <c r="AC385" s="127" t="e">
        <f>H385-G385-VLOOKUP(B385, 'Пред.отч_разрез МО_стац'!B:AA, 7, FALSE)</f>
        <v>#N/A</v>
      </c>
      <c r="AD385" s="127" t="e">
        <f>J385-I385-VLOOKUP(B385, 'Пред.отч_разрез МО_стац'!B:AA, 9, FALSE)</f>
        <v>#N/A</v>
      </c>
      <c r="AE385" s="127" t="e">
        <f>L385-K385-VLOOKUP(B385, 'Пред.отч_разрез МО_стац'!B:AA, 11, FALSE)</f>
        <v>#N/A</v>
      </c>
      <c r="AF385" s="127" t="e">
        <f>N385-M385-VLOOKUP(B385, 'Пред.отч_разрез МО_стац'!B:AA, 13, FALSE)</f>
        <v>#N/A</v>
      </c>
      <c r="AG385" s="127" t="e">
        <f>P385-O385-VLOOKUP(B385, 'Пред.отч_разрез МО_стац'!B:AA, 15, FALSE)</f>
        <v>#N/A</v>
      </c>
      <c r="AH385" s="127" t="e">
        <f>R385-Q385-VLOOKUP(B385, 'Пред.отч_разрез МО_стац'!B:AA, 17, FALSE)</f>
        <v>#N/A</v>
      </c>
      <c r="AI385" s="127" t="e">
        <f>T385-S385-VLOOKUP(B385, 'Пред.отч_разрез МО_стац'!B:AA, 19, FALSE)</f>
        <v>#N/A</v>
      </c>
      <c r="AJ385" s="127" t="e">
        <f>V385-U385-VLOOKUP(B385, 'Пред.отч_разрез МО_стац'!B:AA, 21, FALSE)</f>
        <v>#N/A</v>
      </c>
      <c r="AK385" s="127" t="e">
        <f>X385-W385-VLOOKUP(B385, 'Пред.отч_разрез МО_стац'!B:AA, 23, FALSE)</f>
        <v>#N/A</v>
      </c>
    </row>
    <row r="386" spans="1:37" ht="15" customHeight="1" x14ac:dyDescent="0.25">
      <c r="A386" s="22">
        <v>380</v>
      </c>
      <c r="B386" s="31"/>
      <c r="C386" s="47"/>
      <c r="D386" s="47"/>
      <c r="E386" s="47"/>
      <c r="F386" s="47"/>
      <c r="G386" s="47"/>
      <c r="H386" s="47"/>
      <c r="I386" s="47"/>
      <c r="J386" s="47"/>
      <c r="K386" s="47"/>
      <c r="L386" s="47"/>
      <c r="M386" s="47"/>
      <c r="N386" s="47"/>
      <c r="O386" s="47"/>
      <c r="P386" s="47"/>
      <c r="Q386" s="47"/>
      <c r="R386" s="47"/>
      <c r="S386" s="47"/>
      <c r="T386" s="47"/>
      <c r="U386" s="47"/>
      <c r="V386" s="47"/>
      <c r="W386" s="47"/>
      <c r="X386" s="47"/>
      <c r="Z386" s="80">
        <f t="shared" si="6"/>
        <v>0</v>
      </c>
      <c r="AA386" s="127" t="e">
        <f>D386-C386-VLOOKUP(B386, 'Пред.отч_разрез МО_стац'!B:AA, 3, FALSE)</f>
        <v>#N/A</v>
      </c>
      <c r="AB386" s="127" t="e">
        <f>F386-E386-VLOOKUP(B386, 'Пред.отч_разрез МО_стац'!B:AA, 5, FALSE)</f>
        <v>#N/A</v>
      </c>
      <c r="AC386" s="127" t="e">
        <f>H386-G386-VLOOKUP(B386, 'Пред.отч_разрез МО_стац'!B:AA, 7, FALSE)</f>
        <v>#N/A</v>
      </c>
      <c r="AD386" s="127" t="e">
        <f>J386-I386-VLOOKUP(B386, 'Пред.отч_разрез МО_стац'!B:AA, 9, FALSE)</f>
        <v>#N/A</v>
      </c>
      <c r="AE386" s="127" t="e">
        <f>L386-K386-VLOOKUP(B386, 'Пред.отч_разрез МО_стац'!B:AA, 11, FALSE)</f>
        <v>#N/A</v>
      </c>
      <c r="AF386" s="127" t="e">
        <f>N386-M386-VLOOKUP(B386, 'Пред.отч_разрез МО_стац'!B:AA, 13, FALSE)</f>
        <v>#N/A</v>
      </c>
      <c r="AG386" s="127" t="e">
        <f>P386-O386-VLOOKUP(B386, 'Пред.отч_разрез МО_стац'!B:AA, 15, FALSE)</f>
        <v>#N/A</v>
      </c>
      <c r="AH386" s="127" t="e">
        <f>R386-Q386-VLOOKUP(B386, 'Пред.отч_разрез МО_стац'!B:AA, 17, FALSE)</f>
        <v>#N/A</v>
      </c>
      <c r="AI386" s="127" t="e">
        <f>T386-S386-VLOOKUP(B386, 'Пред.отч_разрез МО_стац'!B:AA, 19, FALSE)</f>
        <v>#N/A</v>
      </c>
      <c r="AJ386" s="127" t="e">
        <f>V386-U386-VLOOKUP(B386, 'Пред.отч_разрез МО_стац'!B:AA, 21, FALSE)</f>
        <v>#N/A</v>
      </c>
      <c r="AK386" s="127" t="e">
        <f>X386-W386-VLOOKUP(B386, 'Пред.отч_разрез МО_стац'!B:AA, 23, FALSE)</f>
        <v>#N/A</v>
      </c>
    </row>
    <row r="387" spans="1:37" ht="15" customHeight="1" x14ac:dyDescent="0.25">
      <c r="A387" s="22">
        <v>381</v>
      </c>
      <c r="B387" s="31"/>
      <c r="C387" s="47"/>
      <c r="D387" s="47"/>
      <c r="E387" s="47"/>
      <c r="F387" s="47"/>
      <c r="G387" s="47"/>
      <c r="H387" s="47"/>
      <c r="I387" s="47"/>
      <c r="J387" s="47"/>
      <c r="K387" s="47"/>
      <c r="L387" s="47"/>
      <c r="M387" s="47"/>
      <c r="N387" s="47"/>
      <c r="O387" s="47"/>
      <c r="P387" s="47"/>
      <c r="Q387" s="47"/>
      <c r="R387" s="47"/>
      <c r="S387" s="47"/>
      <c r="T387" s="47"/>
      <c r="U387" s="47"/>
      <c r="V387" s="47"/>
      <c r="W387" s="47"/>
      <c r="X387" s="47"/>
      <c r="Z387" s="80">
        <f t="shared" si="6"/>
        <v>0</v>
      </c>
      <c r="AA387" s="127" t="e">
        <f>D387-C387-VLOOKUP(B387, 'Пред.отч_разрез МО_стац'!B:AA, 3, FALSE)</f>
        <v>#N/A</v>
      </c>
      <c r="AB387" s="127" t="e">
        <f>F387-E387-VLOOKUP(B387, 'Пред.отч_разрез МО_стац'!B:AA, 5, FALSE)</f>
        <v>#N/A</v>
      </c>
      <c r="AC387" s="127" t="e">
        <f>H387-G387-VLOOKUP(B387, 'Пред.отч_разрез МО_стац'!B:AA, 7, FALSE)</f>
        <v>#N/A</v>
      </c>
      <c r="AD387" s="127" t="e">
        <f>J387-I387-VLOOKUP(B387, 'Пред.отч_разрез МО_стац'!B:AA, 9, FALSE)</f>
        <v>#N/A</v>
      </c>
      <c r="AE387" s="127" t="e">
        <f>L387-K387-VLOOKUP(B387, 'Пред.отч_разрез МО_стац'!B:AA, 11, FALSE)</f>
        <v>#N/A</v>
      </c>
      <c r="AF387" s="127" t="e">
        <f>N387-M387-VLOOKUP(B387, 'Пред.отч_разрез МО_стац'!B:AA, 13, FALSE)</f>
        <v>#N/A</v>
      </c>
      <c r="AG387" s="127" t="e">
        <f>P387-O387-VLOOKUP(B387, 'Пред.отч_разрез МО_стац'!B:AA, 15, FALSE)</f>
        <v>#N/A</v>
      </c>
      <c r="AH387" s="127" t="e">
        <f>R387-Q387-VLOOKUP(B387, 'Пред.отч_разрез МО_стац'!B:AA, 17, FALSE)</f>
        <v>#N/A</v>
      </c>
      <c r="AI387" s="127" t="e">
        <f>T387-S387-VLOOKUP(B387, 'Пред.отч_разрез МО_стац'!B:AA, 19, FALSE)</f>
        <v>#N/A</v>
      </c>
      <c r="AJ387" s="127" t="e">
        <f>V387-U387-VLOOKUP(B387, 'Пред.отч_разрез МО_стац'!B:AA, 21, FALSE)</f>
        <v>#N/A</v>
      </c>
      <c r="AK387" s="127" t="e">
        <f>X387-W387-VLOOKUP(B387, 'Пред.отч_разрез МО_стац'!B:AA, 23, FALSE)</f>
        <v>#N/A</v>
      </c>
    </row>
    <row r="388" spans="1:37" ht="15" customHeight="1" x14ac:dyDescent="0.25">
      <c r="A388" s="22">
        <v>382</v>
      </c>
      <c r="B388" s="31"/>
      <c r="C388" s="47"/>
      <c r="D388" s="47"/>
      <c r="E388" s="47"/>
      <c r="F388" s="47"/>
      <c r="G388" s="47"/>
      <c r="H388" s="47"/>
      <c r="I388" s="47"/>
      <c r="J388" s="47"/>
      <c r="K388" s="47"/>
      <c r="L388" s="47"/>
      <c r="M388" s="47"/>
      <c r="N388" s="47"/>
      <c r="O388" s="47"/>
      <c r="P388" s="47"/>
      <c r="Q388" s="47"/>
      <c r="R388" s="47"/>
      <c r="S388" s="47"/>
      <c r="T388" s="47"/>
      <c r="U388" s="47"/>
      <c r="V388" s="47"/>
      <c r="W388" s="47"/>
      <c r="X388" s="47"/>
      <c r="Z388" s="80">
        <f t="shared" si="6"/>
        <v>0</v>
      </c>
      <c r="AA388" s="127" t="e">
        <f>D388-C388-VLOOKUP(B388, 'Пред.отч_разрез МО_стац'!B:AA, 3, FALSE)</f>
        <v>#N/A</v>
      </c>
      <c r="AB388" s="127" t="e">
        <f>F388-E388-VLOOKUP(B388, 'Пред.отч_разрез МО_стац'!B:AA, 5, FALSE)</f>
        <v>#N/A</v>
      </c>
      <c r="AC388" s="127" t="e">
        <f>H388-G388-VLOOKUP(B388, 'Пред.отч_разрез МО_стац'!B:AA, 7, FALSE)</f>
        <v>#N/A</v>
      </c>
      <c r="AD388" s="127" t="e">
        <f>J388-I388-VLOOKUP(B388, 'Пред.отч_разрез МО_стац'!B:AA, 9, FALSE)</f>
        <v>#N/A</v>
      </c>
      <c r="AE388" s="127" t="e">
        <f>L388-K388-VLOOKUP(B388, 'Пред.отч_разрез МО_стац'!B:AA, 11, FALSE)</f>
        <v>#N/A</v>
      </c>
      <c r="AF388" s="127" t="e">
        <f>N388-M388-VLOOKUP(B388, 'Пред.отч_разрез МО_стац'!B:AA, 13, FALSE)</f>
        <v>#N/A</v>
      </c>
      <c r="AG388" s="127" t="e">
        <f>P388-O388-VLOOKUP(B388, 'Пред.отч_разрез МО_стац'!B:AA, 15, FALSE)</f>
        <v>#N/A</v>
      </c>
      <c r="AH388" s="127" t="e">
        <f>R388-Q388-VLOOKUP(B388, 'Пред.отч_разрез МО_стац'!B:AA, 17, FALSE)</f>
        <v>#N/A</v>
      </c>
      <c r="AI388" s="127" t="e">
        <f>T388-S388-VLOOKUP(B388, 'Пред.отч_разрез МО_стац'!B:AA, 19, FALSE)</f>
        <v>#N/A</v>
      </c>
      <c r="AJ388" s="127" t="e">
        <f>V388-U388-VLOOKUP(B388, 'Пред.отч_разрез МО_стац'!B:AA, 21, FALSE)</f>
        <v>#N/A</v>
      </c>
      <c r="AK388" s="127" t="e">
        <f>X388-W388-VLOOKUP(B388, 'Пред.отч_разрез МО_стац'!B:AA, 23, FALSE)</f>
        <v>#N/A</v>
      </c>
    </row>
    <row r="389" spans="1:37" ht="15" customHeight="1" x14ac:dyDescent="0.25">
      <c r="A389" s="22">
        <v>383</v>
      </c>
      <c r="B389" s="31"/>
      <c r="C389" s="47"/>
      <c r="D389" s="47"/>
      <c r="E389" s="47"/>
      <c r="F389" s="47"/>
      <c r="G389" s="47"/>
      <c r="H389" s="47"/>
      <c r="I389" s="47"/>
      <c r="J389" s="47"/>
      <c r="K389" s="47"/>
      <c r="L389" s="47"/>
      <c r="M389" s="47"/>
      <c r="N389" s="47"/>
      <c r="O389" s="47"/>
      <c r="P389" s="47"/>
      <c r="Q389" s="47"/>
      <c r="R389" s="47"/>
      <c r="S389" s="47"/>
      <c r="T389" s="47"/>
      <c r="U389" s="47"/>
      <c r="V389" s="47"/>
      <c r="W389" s="47"/>
      <c r="X389" s="47"/>
      <c r="Z389" s="80">
        <f t="shared" si="6"/>
        <v>0</v>
      </c>
      <c r="AA389" s="127" t="e">
        <f>D389-C389-VLOOKUP(B389, 'Пред.отч_разрез МО_стац'!B:AA, 3, FALSE)</f>
        <v>#N/A</v>
      </c>
      <c r="AB389" s="127" t="e">
        <f>F389-E389-VLOOKUP(B389, 'Пред.отч_разрез МО_стац'!B:AA, 5, FALSE)</f>
        <v>#N/A</v>
      </c>
      <c r="AC389" s="127" t="e">
        <f>H389-G389-VLOOKUP(B389, 'Пред.отч_разрез МО_стац'!B:AA, 7, FALSE)</f>
        <v>#N/A</v>
      </c>
      <c r="AD389" s="127" t="e">
        <f>J389-I389-VLOOKUP(B389, 'Пред.отч_разрез МО_стац'!B:AA, 9, FALSE)</f>
        <v>#N/A</v>
      </c>
      <c r="AE389" s="127" t="e">
        <f>L389-K389-VLOOKUP(B389, 'Пред.отч_разрез МО_стац'!B:AA, 11, FALSE)</f>
        <v>#N/A</v>
      </c>
      <c r="AF389" s="127" t="e">
        <f>N389-M389-VLOOKUP(B389, 'Пред.отч_разрез МО_стац'!B:AA, 13, FALSE)</f>
        <v>#N/A</v>
      </c>
      <c r="AG389" s="127" t="e">
        <f>P389-O389-VLOOKUP(B389, 'Пред.отч_разрез МО_стац'!B:AA, 15, FALSE)</f>
        <v>#N/A</v>
      </c>
      <c r="AH389" s="127" t="e">
        <f>R389-Q389-VLOOKUP(B389, 'Пред.отч_разрез МО_стац'!B:AA, 17, FALSE)</f>
        <v>#N/A</v>
      </c>
      <c r="AI389" s="127" t="e">
        <f>T389-S389-VLOOKUP(B389, 'Пред.отч_разрез МО_стац'!B:AA, 19, FALSE)</f>
        <v>#N/A</v>
      </c>
      <c r="AJ389" s="127" t="e">
        <f>V389-U389-VLOOKUP(B389, 'Пред.отч_разрез МО_стац'!B:AA, 21, FALSE)</f>
        <v>#N/A</v>
      </c>
      <c r="AK389" s="127" t="e">
        <f>X389-W389-VLOOKUP(B389, 'Пред.отч_разрез МО_стац'!B:AA, 23, FALSE)</f>
        <v>#N/A</v>
      </c>
    </row>
    <row r="390" spans="1:37" ht="15" customHeight="1" x14ac:dyDescent="0.25">
      <c r="A390" s="22">
        <v>384</v>
      </c>
      <c r="B390" s="31"/>
      <c r="C390" s="47"/>
      <c r="D390" s="47"/>
      <c r="E390" s="47"/>
      <c r="F390" s="47"/>
      <c r="G390" s="47"/>
      <c r="H390" s="47"/>
      <c r="I390" s="47"/>
      <c r="J390" s="47"/>
      <c r="K390" s="47"/>
      <c r="L390" s="47"/>
      <c r="M390" s="47"/>
      <c r="N390" s="47"/>
      <c r="O390" s="47"/>
      <c r="P390" s="47"/>
      <c r="Q390" s="47"/>
      <c r="R390" s="47"/>
      <c r="S390" s="47"/>
      <c r="T390" s="47"/>
      <c r="U390" s="47"/>
      <c r="V390" s="47"/>
      <c r="W390" s="47"/>
      <c r="X390" s="47"/>
      <c r="Z390" s="80">
        <f t="shared" si="6"/>
        <v>0</v>
      </c>
      <c r="AA390" s="127" t="e">
        <f>D390-C390-VLOOKUP(B390, 'Пред.отч_разрез МО_стац'!B:AA, 3, FALSE)</f>
        <v>#N/A</v>
      </c>
      <c r="AB390" s="127" t="e">
        <f>F390-E390-VLOOKUP(B390, 'Пред.отч_разрез МО_стац'!B:AA, 5, FALSE)</f>
        <v>#N/A</v>
      </c>
      <c r="AC390" s="127" t="e">
        <f>H390-G390-VLOOKUP(B390, 'Пред.отч_разрез МО_стац'!B:AA, 7, FALSE)</f>
        <v>#N/A</v>
      </c>
      <c r="AD390" s="127" t="e">
        <f>J390-I390-VLOOKUP(B390, 'Пред.отч_разрез МО_стац'!B:AA, 9, FALSE)</f>
        <v>#N/A</v>
      </c>
      <c r="AE390" s="127" t="e">
        <f>L390-K390-VLOOKUP(B390, 'Пред.отч_разрез МО_стац'!B:AA, 11, FALSE)</f>
        <v>#N/A</v>
      </c>
      <c r="AF390" s="127" t="e">
        <f>N390-M390-VLOOKUP(B390, 'Пред.отч_разрез МО_стац'!B:AA, 13, FALSE)</f>
        <v>#N/A</v>
      </c>
      <c r="AG390" s="127" t="e">
        <f>P390-O390-VLOOKUP(B390, 'Пред.отч_разрез МО_стац'!B:AA, 15, FALSE)</f>
        <v>#N/A</v>
      </c>
      <c r="AH390" s="127" t="e">
        <f>R390-Q390-VLOOKUP(B390, 'Пред.отч_разрез МО_стац'!B:AA, 17, FALSE)</f>
        <v>#N/A</v>
      </c>
      <c r="AI390" s="127" t="e">
        <f>T390-S390-VLOOKUP(B390, 'Пред.отч_разрез МО_стац'!B:AA, 19, FALSE)</f>
        <v>#N/A</v>
      </c>
      <c r="AJ390" s="127" t="e">
        <f>V390-U390-VLOOKUP(B390, 'Пред.отч_разрез МО_стац'!B:AA, 21, FALSE)</f>
        <v>#N/A</v>
      </c>
      <c r="AK390" s="127" t="e">
        <f>X390-W390-VLOOKUP(B390, 'Пред.отч_разрез МО_стац'!B:AA, 23, FALSE)</f>
        <v>#N/A</v>
      </c>
    </row>
    <row r="391" spans="1:37" ht="15" customHeight="1" x14ac:dyDescent="0.25">
      <c r="A391" s="22">
        <v>385</v>
      </c>
      <c r="B391" s="31"/>
      <c r="C391" s="47"/>
      <c r="D391" s="47"/>
      <c r="E391" s="47"/>
      <c r="F391" s="47"/>
      <c r="G391" s="47"/>
      <c r="H391" s="47"/>
      <c r="I391" s="47"/>
      <c r="J391" s="47"/>
      <c r="K391" s="47"/>
      <c r="L391" s="47"/>
      <c r="M391" s="47"/>
      <c r="N391" s="47"/>
      <c r="O391" s="47"/>
      <c r="P391" s="47"/>
      <c r="Q391" s="47"/>
      <c r="R391" s="47"/>
      <c r="S391" s="47"/>
      <c r="T391" s="47"/>
      <c r="U391" s="47"/>
      <c r="V391" s="47"/>
      <c r="W391" s="47"/>
      <c r="X391" s="47"/>
      <c r="Z391" s="80">
        <f t="shared" si="6"/>
        <v>0</v>
      </c>
      <c r="AA391" s="127" t="e">
        <f>D391-C391-VLOOKUP(B391, 'Пред.отч_разрез МО_стац'!B:AA, 3, FALSE)</f>
        <v>#N/A</v>
      </c>
      <c r="AB391" s="127" t="e">
        <f>F391-E391-VLOOKUP(B391, 'Пред.отч_разрез МО_стац'!B:AA, 5, FALSE)</f>
        <v>#N/A</v>
      </c>
      <c r="AC391" s="127" t="e">
        <f>H391-G391-VLOOKUP(B391, 'Пред.отч_разрез МО_стац'!B:AA, 7, FALSE)</f>
        <v>#N/A</v>
      </c>
      <c r="AD391" s="127" t="e">
        <f>J391-I391-VLOOKUP(B391, 'Пред.отч_разрез МО_стац'!B:AA, 9, FALSE)</f>
        <v>#N/A</v>
      </c>
      <c r="AE391" s="127" t="e">
        <f>L391-K391-VLOOKUP(B391, 'Пред.отч_разрез МО_стац'!B:AA, 11, FALSE)</f>
        <v>#N/A</v>
      </c>
      <c r="AF391" s="127" t="e">
        <f>N391-M391-VLOOKUP(B391, 'Пред.отч_разрез МО_стац'!B:AA, 13, FALSE)</f>
        <v>#N/A</v>
      </c>
      <c r="AG391" s="127" t="e">
        <f>P391-O391-VLOOKUP(B391, 'Пред.отч_разрез МО_стац'!B:AA, 15, FALSE)</f>
        <v>#N/A</v>
      </c>
      <c r="AH391" s="127" t="e">
        <f>R391-Q391-VLOOKUP(B391, 'Пред.отч_разрез МО_стац'!B:AA, 17, FALSE)</f>
        <v>#N/A</v>
      </c>
      <c r="AI391" s="127" t="e">
        <f>T391-S391-VLOOKUP(B391, 'Пред.отч_разрез МО_стац'!B:AA, 19, FALSE)</f>
        <v>#N/A</v>
      </c>
      <c r="AJ391" s="127" t="e">
        <f>V391-U391-VLOOKUP(B391, 'Пред.отч_разрез МО_стац'!B:AA, 21, FALSE)</f>
        <v>#N/A</v>
      </c>
      <c r="AK391" s="127" t="e">
        <f>X391-W391-VLOOKUP(B391, 'Пред.отч_разрез МО_стац'!B:AA, 23, FALSE)</f>
        <v>#N/A</v>
      </c>
    </row>
    <row r="392" spans="1:37" ht="15" customHeight="1" x14ac:dyDescent="0.25">
      <c r="A392" s="22">
        <v>386</v>
      </c>
      <c r="B392" s="31"/>
      <c r="C392" s="47"/>
      <c r="D392" s="47"/>
      <c r="E392" s="47"/>
      <c r="F392" s="47"/>
      <c r="G392" s="47"/>
      <c r="H392" s="47"/>
      <c r="I392" s="47"/>
      <c r="J392" s="47"/>
      <c r="K392" s="47"/>
      <c r="L392" s="47"/>
      <c r="M392" s="47"/>
      <c r="N392" s="47"/>
      <c r="O392" s="47"/>
      <c r="P392" s="47"/>
      <c r="Q392" s="47"/>
      <c r="R392" s="47"/>
      <c r="S392" s="47"/>
      <c r="T392" s="47"/>
      <c r="U392" s="47"/>
      <c r="V392" s="47"/>
      <c r="W392" s="47"/>
      <c r="X392" s="47"/>
      <c r="Z392" s="80">
        <f t="shared" ref="Z392:Z455" si="7">B392</f>
        <v>0</v>
      </c>
      <c r="AA392" s="127" t="e">
        <f>D392-C392-VLOOKUP(B392, 'Пред.отч_разрез МО_стац'!B:AA, 3, FALSE)</f>
        <v>#N/A</v>
      </c>
      <c r="AB392" s="127" t="e">
        <f>F392-E392-VLOOKUP(B392, 'Пред.отч_разрез МО_стац'!B:AA, 5, FALSE)</f>
        <v>#N/A</v>
      </c>
      <c r="AC392" s="127" t="e">
        <f>H392-G392-VLOOKUP(B392, 'Пред.отч_разрез МО_стац'!B:AA, 7, FALSE)</f>
        <v>#N/A</v>
      </c>
      <c r="AD392" s="127" t="e">
        <f>J392-I392-VLOOKUP(B392, 'Пред.отч_разрез МО_стац'!B:AA, 9, FALSE)</f>
        <v>#N/A</v>
      </c>
      <c r="AE392" s="127" t="e">
        <f>L392-K392-VLOOKUP(B392, 'Пред.отч_разрез МО_стац'!B:AA, 11, FALSE)</f>
        <v>#N/A</v>
      </c>
      <c r="AF392" s="127" t="e">
        <f>N392-M392-VLOOKUP(B392, 'Пред.отч_разрез МО_стац'!B:AA, 13, FALSE)</f>
        <v>#N/A</v>
      </c>
      <c r="AG392" s="127" t="e">
        <f>P392-O392-VLOOKUP(B392, 'Пред.отч_разрез МО_стац'!B:AA, 15, FALSE)</f>
        <v>#N/A</v>
      </c>
      <c r="AH392" s="127" t="e">
        <f>R392-Q392-VLOOKUP(B392, 'Пред.отч_разрез МО_стац'!B:AA, 17, FALSE)</f>
        <v>#N/A</v>
      </c>
      <c r="AI392" s="127" t="e">
        <f>T392-S392-VLOOKUP(B392, 'Пред.отч_разрез МО_стац'!B:AA, 19, FALSE)</f>
        <v>#N/A</v>
      </c>
      <c r="AJ392" s="127" t="e">
        <f>V392-U392-VLOOKUP(B392, 'Пред.отч_разрез МО_стац'!B:AA, 21, FALSE)</f>
        <v>#N/A</v>
      </c>
      <c r="AK392" s="127" t="e">
        <f>X392-W392-VLOOKUP(B392, 'Пред.отч_разрез МО_стац'!B:AA, 23, FALSE)</f>
        <v>#N/A</v>
      </c>
    </row>
    <row r="393" spans="1:37" ht="15" customHeight="1" x14ac:dyDescent="0.25">
      <c r="A393" s="22">
        <v>387</v>
      </c>
      <c r="B393" s="31"/>
      <c r="C393" s="47"/>
      <c r="D393" s="47"/>
      <c r="E393" s="47"/>
      <c r="F393" s="47"/>
      <c r="G393" s="47"/>
      <c r="H393" s="47"/>
      <c r="I393" s="47"/>
      <c r="J393" s="47"/>
      <c r="K393" s="47"/>
      <c r="L393" s="47"/>
      <c r="M393" s="47"/>
      <c r="N393" s="47"/>
      <c r="O393" s="47"/>
      <c r="P393" s="47"/>
      <c r="Q393" s="47"/>
      <c r="R393" s="47"/>
      <c r="S393" s="47"/>
      <c r="T393" s="47"/>
      <c r="U393" s="47"/>
      <c r="V393" s="47"/>
      <c r="W393" s="47"/>
      <c r="X393" s="47"/>
      <c r="Z393" s="80">
        <f t="shared" si="7"/>
        <v>0</v>
      </c>
      <c r="AA393" s="127" t="e">
        <f>D393-C393-VLOOKUP(B393, 'Пред.отч_разрез МО_стац'!B:AA, 3, FALSE)</f>
        <v>#N/A</v>
      </c>
      <c r="AB393" s="127" t="e">
        <f>F393-E393-VLOOKUP(B393, 'Пред.отч_разрез МО_стац'!B:AA, 5, FALSE)</f>
        <v>#N/A</v>
      </c>
      <c r="AC393" s="127" t="e">
        <f>H393-G393-VLOOKUP(B393, 'Пред.отч_разрез МО_стац'!B:AA, 7, FALSE)</f>
        <v>#N/A</v>
      </c>
      <c r="AD393" s="127" t="e">
        <f>J393-I393-VLOOKUP(B393, 'Пред.отч_разрез МО_стац'!B:AA, 9, FALSE)</f>
        <v>#N/A</v>
      </c>
      <c r="AE393" s="127" t="e">
        <f>L393-K393-VLOOKUP(B393, 'Пред.отч_разрез МО_стац'!B:AA, 11, FALSE)</f>
        <v>#N/A</v>
      </c>
      <c r="AF393" s="127" t="e">
        <f>N393-M393-VLOOKUP(B393, 'Пред.отч_разрез МО_стац'!B:AA, 13, FALSE)</f>
        <v>#N/A</v>
      </c>
      <c r="AG393" s="127" t="e">
        <f>P393-O393-VLOOKUP(B393, 'Пред.отч_разрез МО_стац'!B:AA, 15, FALSE)</f>
        <v>#N/A</v>
      </c>
      <c r="AH393" s="127" t="e">
        <f>R393-Q393-VLOOKUP(B393, 'Пред.отч_разрез МО_стац'!B:AA, 17, FALSE)</f>
        <v>#N/A</v>
      </c>
      <c r="AI393" s="127" t="e">
        <f>T393-S393-VLOOKUP(B393, 'Пред.отч_разрез МО_стац'!B:AA, 19, FALSE)</f>
        <v>#N/A</v>
      </c>
      <c r="AJ393" s="127" t="e">
        <f>V393-U393-VLOOKUP(B393, 'Пред.отч_разрез МО_стац'!B:AA, 21, FALSE)</f>
        <v>#N/A</v>
      </c>
      <c r="AK393" s="127" t="e">
        <f>X393-W393-VLOOKUP(B393, 'Пред.отч_разрез МО_стац'!B:AA, 23, FALSE)</f>
        <v>#N/A</v>
      </c>
    </row>
    <row r="394" spans="1:37" ht="15" customHeight="1" x14ac:dyDescent="0.25">
      <c r="A394" s="22">
        <v>388</v>
      </c>
      <c r="B394" s="31"/>
      <c r="C394" s="47"/>
      <c r="D394" s="47"/>
      <c r="E394" s="47"/>
      <c r="F394" s="47"/>
      <c r="G394" s="47"/>
      <c r="H394" s="47"/>
      <c r="I394" s="47"/>
      <c r="J394" s="47"/>
      <c r="K394" s="47"/>
      <c r="L394" s="47"/>
      <c r="M394" s="47"/>
      <c r="N394" s="47"/>
      <c r="O394" s="47"/>
      <c r="P394" s="47"/>
      <c r="Q394" s="47"/>
      <c r="R394" s="47"/>
      <c r="S394" s="47"/>
      <c r="T394" s="47"/>
      <c r="U394" s="47"/>
      <c r="V394" s="47"/>
      <c r="W394" s="47"/>
      <c r="X394" s="47"/>
      <c r="Z394" s="80">
        <f t="shared" si="7"/>
        <v>0</v>
      </c>
      <c r="AA394" s="127" t="e">
        <f>D394-C394-VLOOKUP(B394, 'Пред.отч_разрез МО_стац'!B:AA, 3, FALSE)</f>
        <v>#N/A</v>
      </c>
      <c r="AB394" s="127" t="e">
        <f>F394-E394-VLOOKUP(B394, 'Пред.отч_разрез МО_стац'!B:AA, 5, FALSE)</f>
        <v>#N/A</v>
      </c>
      <c r="AC394" s="127" t="e">
        <f>H394-G394-VLOOKUP(B394, 'Пред.отч_разрез МО_стац'!B:AA, 7, FALSE)</f>
        <v>#N/A</v>
      </c>
      <c r="AD394" s="127" t="e">
        <f>J394-I394-VLOOKUP(B394, 'Пред.отч_разрез МО_стац'!B:AA, 9, FALSE)</f>
        <v>#N/A</v>
      </c>
      <c r="AE394" s="127" t="e">
        <f>L394-K394-VLOOKUP(B394, 'Пред.отч_разрез МО_стац'!B:AA, 11, FALSE)</f>
        <v>#N/A</v>
      </c>
      <c r="AF394" s="127" t="e">
        <f>N394-M394-VLOOKUP(B394, 'Пред.отч_разрез МО_стац'!B:AA, 13, FALSE)</f>
        <v>#N/A</v>
      </c>
      <c r="AG394" s="127" t="e">
        <f>P394-O394-VLOOKUP(B394, 'Пред.отч_разрез МО_стац'!B:AA, 15, FALSE)</f>
        <v>#N/A</v>
      </c>
      <c r="AH394" s="127" t="e">
        <f>R394-Q394-VLOOKUP(B394, 'Пред.отч_разрез МО_стац'!B:AA, 17, FALSE)</f>
        <v>#N/A</v>
      </c>
      <c r="AI394" s="127" t="e">
        <f>T394-S394-VLOOKUP(B394, 'Пред.отч_разрез МО_стац'!B:AA, 19, FALSE)</f>
        <v>#N/A</v>
      </c>
      <c r="AJ394" s="127" t="e">
        <f>V394-U394-VLOOKUP(B394, 'Пред.отч_разрез МО_стац'!B:AA, 21, FALSE)</f>
        <v>#N/A</v>
      </c>
      <c r="AK394" s="127" t="e">
        <f>X394-W394-VLOOKUP(B394, 'Пред.отч_разрез МО_стац'!B:AA, 23, FALSE)</f>
        <v>#N/A</v>
      </c>
    </row>
    <row r="395" spans="1:37" ht="15" customHeight="1" x14ac:dyDescent="0.25">
      <c r="A395" s="22">
        <v>389</v>
      </c>
      <c r="B395" s="31"/>
      <c r="C395" s="47"/>
      <c r="D395" s="47"/>
      <c r="E395" s="47"/>
      <c r="F395" s="47"/>
      <c r="G395" s="47"/>
      <c r="H395" s="47"/>
      <c r="I395" s="47"/>
      <c r="J395" s="47"/>
      <c r="K395" s="47"/>
      <c r="L395" s="47"/>
      <c r="M395" s="47"/>
      <c r="N395" s="47"/>
      <c r="O395" s="47"/>
      <c r="P395" s="47"/>
      <c r="Q395" s="47"/>
      <c r="R395" s="47"/>
      <c r="S395" s="47"/>
      <c r="T395" s="47"/>
      <c r="U395" s="47"/>
      <c r="V395" s="47"/>
      <c r="W395" s="47"/>
      <c r="X395" s="47"/>
      <c r="Z395" s="80">
        <f t="shared" si="7"/>
        <v>0</v>
      </c>
      <c r="AA395" s="127" t="e">
        <f>D395-C395-VLOOKUP(B395, 'Пред.отч_разрез МО_стац'!B:AA, 3, FALSE)</f>
        <v>#N/A</v>
      </c>
      <c r="AB395" s="127" t="e">
        <f>F395-E395-VLOOKUP(B395, 'Пред.отч_разрез МО_стац'!B:AA, 5, FALSE)</f>
        <v>#N/A</v>
      </c>
      <c r="AC395" s="127" t="e">
        <f>H395-G395-VLOOKUP(B395, 'Пред.отч_разрез МО_стац'!B:AA, 7, FALSE)</f>
        <v>#N/A</v>
      </c>
      <c r="AD395" s="127" t="e">
        <f>J395-I395-VLOOKUP(B395, 'Пред.отч_разрез МО_стац'!B:AA, 9, FALSE)</f>
        <v>#N/A</v>
      </c>
      <c r="AE395" s="127" t="e">
        <f>L395-K395-VLOOKUP(B395, 'Пред.отч_разрез МО_стац'!B:AA, 11, FALSE)</f>
        <v>#N/A</v>
      </c>
      <c r="AF395" s="127" t="e">
        <f>N395-M395-VLOOKUP(B395, 'Пред.отч_разрез МО_стац'!B:AA, 13, FALSE)</f>
        <v>#N/A</v>
      </c>
      <c r="AG395" s="127" t="e">
        <f>P395-O395-VLOOKUP(B395, 'Пред.отч_разрез МО_стац'!B:AA, 15, FALSE)</f>
        <v>#N/A</v>
      </c>
      <c r="AH395" s="127" t="e">
        <f>R395-Q395-VLOOKUP(B395, 'Пред.отч_разрез МО_стац'!B:AA, 17, FALSE)</f>
        <v>#N/A</v>
      </c>
      <c r="AI395" s="127" t="e">
        <f>T395-S395-VLOOKUP(B395, 'Пред.отч_разрез МО_стац'!B:AA, 19, FALSE)</f>
        <v>#N/A</v>
      </c>
      <c r="AJ395" s="127" t="e">
        <f>V395-U395-VLOOKUP(B395, 'Пред.отч_разрез МО_стац'!B:AA, 21, FALSE)</f>
        <v>#N/A</v>
      </c>
      <c r="AK395" s="127" t="e">
        <f>X395-W395-VLOOKUP(B395, 'Пред.отч_разрез МО_стац'!B:AA, 23, FALSE)</f>
        <v>#N/A</v>
      </c>
    </row>
    <row r="396" spans="1:37" ht="15" customHeight="1" x14ac:dyDescent="0.25">
      <c r="A396" s="22">
        <v>390</v>
      </c>
      <c r="B396" s="31"/>
      <c r="C396" s="47"/>
      <c r="D396" s="47"/>
      <c r="E396" s="47"/>
      <c r="F396" s="47"/>
      <c r="G396" s="47"/>
      <c r="H396" s="47"/>
      <c r="I396" s="47"/>
      <c r="J396" s="47"/>
      <c r="K396" s="47"/>
      <c r="L396" s="47"/>
      <c r="M396" s="47"/>
      <c r="N396" s="47"/>
      <c r="O396" s="47"/>
      <c r="P396" s="47"/>
      <c r="Q396" s="47"/>
      <c r="R396" s="47"/>
      <c r="S396" s="47"/>
      <c r="T396" s="47"/>
      <c r="U396" s="47"/>
      <c r="V396" s="47"/>
      <c r="W396" s="47"/>
      <c r="X396" s="47"/>
      <c r="Z396" s="80">
        <f t="shared" si="7"/>
        <v>0</v>
      </c>
      <c r="AA396" s="127" t="e">
        <f>D396-C396-VLOOKUP(B396, 'Пред.отч_разрез МО_стац'!B:AA, 3, FALSE)</f>
        <v>#N/A</v>
      </c>
      <c r="AB396" s="127" t="e">
        <f>F396-E396-VLOOKUP(B396, 'Пред.отч_разрез МО_стац'!B:AA, 5, FALSE)</f>
        <v>#N/A</v>
      </c>
      <c r="AC396" s="127" t="e">
        <f>H396-G396-VLOOKUP(B396, 'Пред.отч_разрез МО_стац'!B:AA, 7, FALSE)</f>
        <v>#N/A</v>
      </c>
      <c r="AD396" s="127" t="e">
        <f>J396-I396-VLOOKUP(B396, 'Пред.отч_разрез МО_стац'!B:AA, 9, FALSE)</f>
        <v>#N/A</v>
      </c>
      <c r="AE396" s="127" t="e">
        <f>L396-K396-VLOOKUP(B396, 'Пред.отч_разрез МО_стац'!B:AA, 11, FALSE)</f>
        <v>#N/A</v>
      </c>
      <c r="AF396" s="127" t="e">
        <f>N396-M396-VLOOKUP(B396, 'Пред.отч_разрез МО_стац'!B:AA, 13, FALSE)</f>
        <v>#N/A</v>
      </c>
      <c r="AG396" s="127" t="e">
        <f>P396-O396-VLOOKUP(B396, 'Пред.отч_разрез МО_стац'!B:AA, 15, FALSE)</f>
        <v>#N/A</v>
      </c>
      <c r="AH396" s="127" t="e">
        <f>R396-Q396-VLOOKUP(B396, 'Пред.отч_разрез МО_стац'!B:AA, 17, FALSE)</f>
        <v>#N/A</v>
      </c>
      <c r="AI396" s="127" t="e">
        <f>T396-S396-VLOOKUP(B396, 'Пред.отч_разрез МО_стац'!B:AA, 19, FALSE)</f>
        <v>#N/A</v>
      </c>
      <c r="AJ396" s="127" t="e">
        <f>V396-U396-VLOOKUP(B396, 'Пред.отч_разрез МО_стац'!B:AA, 21, FALSE)</f>
        <v>#N/A</v>
      </c>
      <c r="AK396" s="127" t="e">
        <f>X396-W396-VLOOKUP(B396, 'Пред.отч_разрез МО_стац'!B:AA, 23, FALSE)</f>
        <v>#N/A</v>
      </c>
    </row>
    <row r="397" spans="1:37" ht="15" customHeight="1" x14ac:dyDescent="0.25">
      <c r="A397" s="22">
        <v>391</v>
      </c>
      <c r="B397" s="31"/>
      <c r="C397" s="47"/>
      <c r="D397" s="47"/>
      <c r="E397" s="47"/>
      <c r="F397" s="47"/>
      <c r="G397" s="47"/>
      <c r="H397" s="47"/>
      <c r="I397" s="47"/>
      <c r="J397" s="47"/>
      <c r="K397" s="47"/>
      <c r="L397" s="47"/>
      <c r="M397" s="47"/>
      <c r="N397" s="47"/>
      <c r="O397" s="47"/>
      <c r="P397" s="47"/>
      <c r="Q397" s="47"/>
      <c r="R397" s="47"/>
      <c r="S397" s="47"/>
      <c r="T397" s="47"/>
      <c r="U397" s="47"/>
      <c r="V397" s="47"/>
      <c r="W397" s="47"/>
      <c r="X397" s="47"/>
      <c r="Z397" s="80">
        <f t="shared" si="7"/>
        <v>0</v>
      </c>
      <c r="AA397" s="127" t="e">
        <f>D397-C397-VLOOKUP(B397, 'Пред.отч_разрез МО_стац'!B:AA, 3, FALSE)</f>
        <v>#N/A</v>
      </c>
      <c r="AB397" s="127" t="e">
        <f>F397-E397-VLOOKUP(B397, 'Пред.отч_разрез МО_стац'!B:AA, 5, FALSE)</f>
        <v>#N/A</v>
      </c>
      <c r="AC397" s="127" t="e">
        <f>H397-G397-VLOOKUP(B397, 'Пред.отч_разрез МО_стац'!B:AA, 7, FALSE)</f>
        <v>#N/A</v>
      </c>
      <c r="AD397" s="127" t="e">
        <f>J397-I397-VLOOKUP(B397, 'Пред.отч_разрез МО_стац'!B:AA, 9, FALSE)</f>
        <v>#N/A</v>
      </c>
      <c r="AE397" s="127" t="e">
        <f>L397-K397-VLOOKUP(B397, 'Пред.отч_разрез МО_стац'!B:AA, 11, FALSE)</f>
        <v>#N/A</v>
      </c>
      <c r="AF397" s="127" t="e">
        <f>N397-M397-VLOOKUP(B397, 'Пред.отч_разрез МО_стац'!B:AA, 13, FALSE)</f>
        <v>#N/A</v>
      </c>
      <c r="AG397" s="127" t="e">
        <f>P397-O397-VLOOKUP(B397, 'Пред.отч_разрез МО_стац'!B:AA, 15, FALSE)</f>
        <v>#N/A</v>
      </c>
      <c r="AH397" s="127" t="e">
        <f>R397-Q397-VLOOKUP(B397, 'Пред.отч_разрез МО_стац'!B:AA, 17, FALSE)</f>
        <v>#N/A</v>
      </c>
      <c r="AI397" s="127" t="e">
        <f>T397-S397-VLOOKUP(B397, 'Пред.отч_разрез МО_стац'!B:AA, 19, FALSE)</f>
        <v>#N/A</v>
      </c>
      <c r="AJ397" s="127" t="e">
        <f>V397-U397-VLOOKUP(B397, 'Пред.отч_разрез МО_стац'!B:AA, 21, FALSE)</f>
        <v>#N/A</v>
      </c>
      <c r="AK397" s="127" t="e">
        <f>X397-W397-VLOOKUP(B397, 'Пред.отч_разрез МО_стац'!B:AA, 23, FALSE)</f>
        <v>#N/A</v>
      </c>
    </row>
    <row r="398" spans="1:37" ht="15" customHeight="1" x14ac:dyDescent="0.25">
      <c r="A398" s="22">
        <v>392</v>
      </c>
      <c r="B398" s="31"/>
      <c r="C398" s="47"/>
      <c r="D398" s="47"/>
      <c r="E398" s="47"/>
      <c r="F398" s="47"/>
      <c r="G398" s="47"/>
      <c r="H398" s="47"/>
      <c r="I398" s="47"/>
      <c r="J398" s="47"/>
      <c r="K398" s="47"/>
      <c r="L398" s="47"/>
      <c r="M398" s="47"/>
      <c r="N398" s="47"/>
      <c r="O398" s="47"/>
      <c r="P398" s="47"/>
      <c r="Q398" s="47"/>
      <c r="R398" s="47"/>
      <c r="S398" s="47"/>
      <c r="T398" s="47"/>
      <c r="U398" s="47"/>
      <c r="V398" s="47"/>
      <c r="W398" s="47"/>
      <c r="X398" s="47"/>
      <c r="Z398" s="80">
        <f t="shared" si="7"/>
        <v>0</v>
      </c>
      <c r="AA398" s="127" t="e">
        <f>D398-C398-VLOOKUP(B398, 'Пред.отч_разрез МО_стац'!B:AA, 3, FALSE)</f>
        <v>#N/A</v>
      </c>
      <c r="AB398" s="127" t="e">
        <f>F398-E398-VLOOKUP(B398, 'Пред.отч_разрез МО_стац'!B:AA, 5, FALSE)</f>
        <v>#N/A</v>
      </c>
      <c r="AC398" s="127" t="e">
        <f>H398-G398-VLOOKUP(B398, 'Пред.отч_разрез МО_стац'!B:AA, 7, FALSE)</f>
        <v>#N/A</v>
      </c>
      <c r="AD398" s="127" t="e">
        <f>J398-I398-VLOOKUP(B398, 'Пред.отч_разрез МО_стац'!B:AA, 9, FALSE)</f>
        <v>#N/A</v>
      </c>
      <c r="AE398" s="127" t="e">
        <f>L398-K398-VLOOKUP(B398, 'Пред.отч_разрез МО_стац'!B:AA, 11, FALSE)</f>
        <v>#N/A</v>
      </c>
      <c r="AF398" s="127" t="e">
        <f>N398-M398-VLOOKUP(B398, 'Пред.отч_разрез МО_стац'!B:AA, 13, FALSE)</f>
        <v>#N/A</v>
      </c>
      <c r="AG398" s="127" t="e">
        <f>P398-O398-VLOOKUP(B398, 'Пред.отч_разрез МО_стац'!B:AA, 15, FALSE)</f>
        <v>#N/A</v>
      </c>
      <c r="AH398" s="127" t="e">
        <f>R398-Q398-VLOOKUP(B398, 'Пред.отч_разрез МО_стац'!B:AA, 17, FALSE)</f>
        <v>#N/A</v>
      </c>
      <c r="AI398" s="127" t="e">
        <f>T398-S398-VLOOKUP(B398, 'Пред.отч_разрез МО_стац'!B:AA, 19, FALSE)</f>
        <v>#N/A</v>
      </c>
      <c r="AJ398" s="127" t="e">
        <f>V398-U398-VLOOKUP(B398, 'Пред.отч_разрез МО_стац'!B:AA, 21, FALSE)</f>
        <v>#N/A</v>
      </c>
      <c r="AK398" s="127" t="e">
        <f>X398-W398-VLOOKUP(B398, 'Пред.отч_разрез МО_стац'!B:AA, 23, FALSE)</f>
        <v>#N/A</v>
      </c>
    </row>
    <row r="399" spans="1:37" ht="15" customHeight="1" x14ac:dyDescent="0.25">
      <c r="A399" s="22">
        <v>393</v>
      </c>
      <c r="B399" s="31"/>
      <c r="C399" s="47"/>
      <c r="D399" s="47"/>
      <c r="E399" s="47"/>
      <c r="F399" s="47"/>
      <c r="G399" s="47"/>
      <c r="H399" s="47"/>
      <c r="I399" s="47"/>
      <c r="J399" s="47"/>
      <c r="K399" s="47"/>
      <c r="L399" s="47"/>
      <c r="M399" s="47"/>
      <c r="N399" s="47"/>
      <c r="O399" s="47"/>
      <c r="P399" s="47"/>
      <c r="Q399" s="47"/>
      <c r="R399" s="47"/>
      <c r="S399" s="47"/>
      <c r="T399" s="47"/>
      <c r="U399" s="47"/>
      <c r="V399" s="47"/>
      <c r="W399" s="47"/>
      <c r="X399" s="47"/>
      <c r="Z399" s="80">
        <f t="shared" si="7"/>
        <v>0</v>
      </c>
      <c r="AA399" s="127" t="e">
        <f>D399-C399-VLOOKUP(B399, 'Пред.отч_разрез МО_стац'!B:AA, 3, FALSE)</f>
        <v>#N/A</v>
      </c>
      <c r="AB399" s="127" t="e">
        <f>F399-E399-VLOOKUP(B399, 'Пред.отч_разрез МО_стац'!B:AA, 5, FALSE)</f>
        <v>#N/A</v>
      </c>
      <c r="AC399" s="127" t="e">
        <f>H399-G399-VLOOKUP(B399, 'Пред.отч_разрез МО_стац'!B:AA, 7, FALSE)</f>
        <v>#N/A</v>
      </c>
      <c r="AD399" s="127" t="e">
        <f>J399-I399-VLOOKUP(B399, 'Пред.отч_разрез МО_стац'!B:AA, 9, FALSE)</f>
        <v>#N/A</v>
      </c>
      <c r="AE399" s="127" t="e">
        <f>L399-K399-VLOOKUP(B399, 'Пред.отч_разрез МО_стац'!B:AA, 11, FALSE)</f>
        <v>#N/A</v>
      </c>
      <c r="AF399" s="127" t="e">
        <f>N399-M399-VLOOKUP(B399, 'Пред.отч_разрез МО_стац'!B:AA, 13, FALSE)</f>
        <v>#N/A</v>
      </c>
      <c r="AG399" s="127" t="e">
        <f>P399-O399-VLOOKUP(B399, 'Пред.отч_разрез МО_стац'!B:AA, 15, FALSE)</f>
        <v>#N/A</v>
      </c>
      <c r="AH399" s="127" t="e">
        <f>R399-Q399-VLOOKUP(B399, 'Пред.отч_разрез МО_стац'!B:AA, 17, FALSE)</f>
        <v>#N/A</v>
      </c>
      <c r="AI399" s="127" t="e">
        <f>T399-S399-VLOOKUP(B399, 'Пред.отч_разрез МО_стац'!B:AA, 19, FALSE)</f>
        <v>#N/A</v>
      </c>
      <c r="AJ399" s="127" t="e">
        <f>V399-U399-VLOOKUP(B399, 'Пред.отч_разрез МО_стац'!B:AA, 21, FALSE)</f>
        <v>#N/A</v>
      </c>
      <c r="AK399" s="127" t="e">
        <f>X399-W399-VLOOKUP(B399, 'Пред.отч_разрез МО_стац'!B:AA, 23, FALSE)</f>
        <v>#N/A</v>
      </c>
    </row>
    <row r="400" spans="1:37" ht="15" customHeight="1" x14ac:dyDescent="0.25">
      <c r="A400" s="22">
        <v>394</v>
      </c>
      <c r="B400" s="31"/>
      <c r="C400" s="47"/>
      <c r="D400" s="47"/>
      <c r="E400" s="47"/>
      <c r="F400" s="47"/>
      <c r="G400" s="47"/>
      <c r="H400" s="47"/>
      <c r="I400" s="47"/>
      <c r="J400" s="47"/>
      <c r="K400" s="47"/>
      <c r="L400" s="47"/>
      <c r="M400" s="47"/>
      <c r="N400" s="47"/>
      <c r="O400" s="47"/>
      <c r="P400" s="47"/>
      <c r="Q400" s="47"/>
      <c r="R400" s="47"/>
      <c r="S400" s="47"/>
      <c r="T400" s="47"/>
      <c r="U400" s="47"/>
      <c r="V400" s="47"/>
      <c r="W400" s="47"/>
      <c r="X400" s="47"/>
      <c r="Z400" s="80">
        <f t="shared" si="7"/>
        <v>0</v>
      </c>
      <c r="AA400" s="127" t="e">
        <f>D400-C400-VLOOKUP(B400, 'Пред.отч_разрез МО_стац'!B:AA, 3, FALSE)</f>
        <v>#N/A</v>
      </c>
      <c r="AB400" s="127" t="e">
        <f>F400-E400-VLOOKUP(B400, 'Пред.отч_разрез МО_стац'!B:AA, 5, FALSE)</f>
        <v>#N/A</v>
      </c>
      <c r="AC400" s="127" t="e">
        <f>H400-G400-VLOOKUP(B400, 'Пред.отч_разрез МО_стац'!B:AA, 7, FALSE)</f>
        <v>#N/A</v>
      </c>
      <c r="AD400" s="127" t="e">
        <f>J400-I400-VLOOKUP(B400, 'Пред.отч_разрез МО_стац'!B:AA, 9, FALSE)</f>
        <v>#N/A</v>
      </c>
      <c r="AE400" s="127" t="e">
        <f>L400-K400-VLOOKUP(B400, 'Пред.отч_разрез МО_стац'!B:AA, 11, FALSE)</f>
        <v>#N/A</v>
      </c>
      <c r="AF400" s="127" t="e">
        <f>N400-M400-VLOOKUP(B400, 'Пред.отч_разрез МО_стац'!B:AA, 13, FALSE)</f>
        <v>#N/A</v>
      </c>
      <c r="AG400" s="127" t="e">
        <f>P400-O400-VLOOKUP(B400, 'Пред.отч_разрез МО_стац'!B:AA, 15, FALSE)</f>
        <v>#N/A</v>
      </c>
      <c r="AH400" s="127" t="e">
        <f>R400-Q400-VLOOKUP(B400, 'Пред.отч_разрез МО_стац'!B:AA, 17, FALSE)</f>
        <v>#N/A</v>
      </c>
      <c r="AI400" s="127" t="e">
        <f>T400-S400-VLOOKUP(B400, 'Пред.отч_разрез МО_стац'!B:AA, 19, FALSE)</f>
        <v>#N/A</v>
      </c>
      <c r="AJ400" s="127" t="e">
        <f>V400-U400-VLOOKUP(B400, 'Пред.отч_разрез МО_стац'!B:AA, 21, FALSE)</f>
        <v>#N/A</v>
      </c>
      <c r="AK400" s="127" t="e">
        <f>X400-W400-VLOOKUP(B400, 'Пред.отч_разрез МО_стац'!B:AA, 23, FALSE)</f>
        <v>#N/A</v>
      </c>
    </row>
    <row r="401" spans="1:37" ht="15" customHeight="1" x14ac:dyDescent="0.25">
      <c r="A401" s="22">
        <v>395</v>
      </c>
      <c r="B401" s="31"/>
      <c r="C401" s="47"/>
      <c r="D401" s="47"/>
      <c r="E401" s="47"/>
      <c r="F401" s="47"/>
      <c r="G401" s="47"/>
      <c r="H401" s="47"/>
      <c r="I401" s="47"/>
      <c r="J401" s="47"/>
      <c r="K401" s="47"/>
      <c r="L401" s="47"/>
      <c r="M401" s="47"/>
      <c r="N401" s="47"/>
      <c r="O401" s="47"/>
      <c r="P401" s="47"/>
      <c r="Q401" s="47"/>
      <c r="R401" s="47"/>
      <c r="S401" s="47"/>
      <c r="T401" s="47"/>
      <c r="U401" s="47"/>
      <c r="V401" s="47"/>
      <c r="W401" s="47"/>
      <c r="X401" s="47"/>
      <c r="Z401" s="80">
        <f t="shared" si="7"/>
        <v>0</v>
      </c>
      <c r="AA401" s="127" t="e">
        <f>D401-C401-VLOOKUP(B401, 'Пред.отч_разрез МО_стац'!B:AA, 3, FALSE)</f>
        <v>#N/A</v>
      </c>
      <c r="AB401" s="127" t="e">
        <f>F401-E401-VLOOKUP(B401, 'Пред.отч_разрез МО_стац'!B:AA, 5, FALSE)</f>
        <v>#N/A</v>
      </c>
      <c r="AC401" s="127" t="e">
        <f>H401-G401-VLOOKUP(B401, 'Пред.отч_разрез МО_стац'!B:AA, 7, FALSE)</f>
        <v>#N/A</v>
      </c>
      <c r="AD401" s="127" t="e">
        <f>J401-I401-VLOOKUP(B401, 'Пред.отч_разрез МО_стац'!B:AA, 9, FALSE)</f>
        <v>#N/A</v>
      </c>
      <c r="AE401" s="127" t="e">
        <f>L401-K401-VLOOKUP(B401, 'Пред.отч_разрез МО_стац'!B:AA, 11, FALSE)</f>
        <v>#N/A</v>
      </c>
      <c r="AF401" s="127" t="e">
        <f>N401-M401-VLOOKUP(B401, 'Пред.отч_разрез МО_стац'!B:AA, 13, FALSE)</f>
        <v>#N/A</v>
      </c>
      <c r="AG401" s="127" t="e">
        <f>P401-O401-VLOOKUP(B401, 'Пред.отч_разрез МО_стац'!B:AA, 15, FALSE)</f>
        <v>#N/A</v>
      </c>
      <c r="AH401" s="127" t="e">
        <f>R401-Q401-VLOOKUP(B401, 'Пред.отч_разрез МО_стац'!B:AA, 17, FALSE)</f>
        <v>#N/A</v>
      </c>
      <c r="AI401" s="127" t="e">
        <f>T401-S401-VLOOKUP(B401, 'Пред.отч_разрез МО_стац'!B:AA, 19, FALSE)</f>
        <v>#N/A</v>
      </c>
      <c r="AJ401" s="127" t="e">
        <f>V401-U401-VLOOKUP(B401, 'Пред.отч_разрез МО_стац'!B:AA, 21, FALSE)</f>
        <v>#N/A</v>
      </c>
      <c r="AK401" s="127" t="e">
        <f>X401-W401-VLOOKUP(B401, 'Пред.отч_разрез МО_стац'!B:AA, 23, FALSE)</f>
        <v>#N/A</v>
      </c>
    </row>
    <row r="402" spans="1:37" ht="15" customHeight="1" x14ac:dyDescent="0.25">
      <c r="A402" s="22">
        <v>396</v>
      </c>
      <c r="B402" s="31"/>
      <c r="C402" s="47"/>
      <c r="D402" s="47"/>
      <c r="E402" s="47"/>
      <c r="F402" s="47"/>
      <c r="G402" s="47"/>
      <c r="H402" s="47"/>
      <c r="I402" s="47"/>
      <c r="J402" s="47"/>
      <c r="K402" s="47"/>
      <c r="L402" s="47"/>
      <c r="M402" s="47"/>
      <c r="N402" s="47"/>
      <c r="O402" s="47"/>
      <c r="P402" s="47"/>
      <c r="Q402" s="47"/>
      <c r="R402" s="47"/>
      <c r="S402" s="47"/>
      <c r="T402" s="47"/>
      <c r="U402" s="47"/>
      <c r="V402" s="47"/>
      <c r="W402" s="47"/>
      <c r="X402" s="47"/>
      <c r="Z402" s="80">
        <f t="shared" si="7"/>
        <v>0</v>
      </c>
      <c r="AA402" s="127" t="e">
        <f>D402-C402-VLOOKUP(B402, 'Пред.отч_разрез МО_стац'!B:AA, 3, FALSE)</f>
        <v>#N/A</v>
      </c>
      <c r="AB402" s="127" t="e">
        <f>F402-E402-VLOOKUP(B402, 'Пред.отч_разрез МО_стац'!B:AA, 5, FALSE)</f>
        <v>#N/A</v>
      </c>
      <c r="AC402" s="127" t="e">
        <f>H402-G402-VLOOKUP(B402, 'Пред.отч_разрез МО_стац'!B:AA, 7, FALSE)</f>
        <v>#N/A</v>
      </c>
      <c r="AD402" s="127" t="e">
        <f>J402-I402-VLOOKUP(B402, 'Пред.отч_разрез МО_стац'!B:AA, 9, FALSE)</f>
        <v>#N/A</v>
      </c>
      <c r="AE402" s="127" t="e">
        <f>L402-K402-VLOOKUP(B402, 'Пред.отч_разрез МО_стац'!B:AA, 11, FALSE)</f>
        <v>#N/A</v>
      </c>
      <c r="AF402" s="127" t="e">
        <f>N402-M402-VLOOKUP(B402, 'Пред.отч_разрез МО_стац'!B:AA, 13, FALSE)</f>
        <v>#N/A</v>
      </c>
      <c r="AG402" s="127" t="e">
        <f>P402-O402-VLOOKUP(B402, 'Пред.отч_разрез МО_стац'!B:AA, 15, FALSE)</f>
        <v>#N/A</v>
      </c>
      <c r="AH402" s="127" t="e">
        <f>R402-Q402-VLOOKUP(B402, 'Пред.отч_разрез МО_стац'!B:AA, 17, FALSE)</f>
        <v>#N/A</v>
      </c>
      <c r="AI402" s="127" t="e">
        <f>T402-S402-VLOOKUP(B402, 'Пред.отч_разрез МО_стац'!B:AA, 19, FALSE)</f>
        <v>#N/A</v>
      </c>
      <c r="AJ402" s="127" t="e">
        <f>V402-U402-VLOOKUP(B402, 'Пред.отч_разрез МО_стац'!B:AA, 21, FALSE)</f>
        <v>#N/A</v>
      </c>
      <c r="AK402" s="127" t="e">
        <f>X402-W402-VLOOKUP(B402, 'Пред.отч_разрез МО_стац'!B:AA, 23, FALSE)</f>
        <v>#N/A</v>
      </c>
    </row>
    <row r="403" spans="1:37" ht="15" customHeight="1" x14ac:dyDescent="0.25">
      <c r="A403" s="22">
        <v>397</v>
      </c>
      <c r="B403" s="31"/>
      <c r="C403" s="47"/>
      <c r="D403" s="47"/>
      <c r="E403" s="47"/>
      <c r="F403" s="47"/>
      <c r="G403" s="47"/>
      <c r="H403" s="47"/>
      <c r="I403" s="47"/>
      <c r="J403" s="47"/>
      <c r="K403" s="47"/>
      <c r="L403" s="47"/>
      <c r="M403" s="47"/>
      <c r="N403" s="47"/>
      <c r="O403" s="47"/>
      <c r="P403" s="47"/>
      <c r="Q403" s="47"/>
      <c r="R403" s="47"/>
      <c r="S403" s="47"/>
      <c r="T403" s="47"/>
      <c r="U403" s="47"/>
      <c r="V403" s="47"/>
      <c r="W403" s="47"/>
      <c r="X403" s="47"/>
      <c r="Z403" s="80">
        <f t="shared" si="7"/>
        <v>0</v>
      </c>
      <c r="AA403" s="127" t="e">
        <f>D403-C403-VLOOKUP(B403, 'Пред.отч_разрез МО_стац'!B:AA, 3, FALSE)</f>
        <v>#N/A</v>
      </c>
      <c r="AB403" s="127" t="e">
        <f>F403-E403-VLOOKUP(B403, 'Пред.отч_разрез МО_стац'!B:AA, 5, FALSE)</f>
        <v>#N/A</v>
      </c>
      <c r="AC403" s="127" t="e">
        <f>H403-G403-VLOOKUP(B403, 'Пред.отч_разрез МО_стац'!B:AA, 7, FALSE)</f>
        <v>#N/A</v>
      </c>
      <c r="AD403" s="127" t="e">
        <f>J403-I403-VLOOKUP(B403, 'Пред.отч_разрез МО_стац'!B:AA, 9, FALSE)</f>
        <v>#N/A</v>
      </c>
      <c r="AE403" s="127" t="e">
        <f>L403-K403-VLOOKUP(B403, 'Пред.отч_разрез МО_стац'!B:AA, 11, FALSE)</f>
        <v>#N/A</v>
      </c>
      <c r="AF403" s="127" t="e">
        <f>N403-M403-VLOOKUP(B403, 'Пред.отч_разрез МО_стац'!B:AA, 13, FALSE)</f>
        <v>#N/A</v>
      </c>
      <c r="AG403" s="127" t="e">
        <f>P403-O403-VLOOKUP(B403, 'Пред.отч_разрез МО_стац'!B:AA, 15, FALSE)</f>
        <v>#N/A</v>
      </c>
      <c r="AH403" s="127" t="e">
        <f>R403-Q403-VLOOKUP(B403, 'Пред.отч_разрез МО_стац'!B:AA, 17, FALSE)</f>
        <v>#N/A</v>
      </c>
      <c r="AI403" s="127" t="e">
        <f>T403-S403-VLOOKUP(B403, 'Пред.отч_разрез МО_стац'!B:AA, 19, FALSE)</f>
        <v>#N/A</v>
      </c>
      <c r="AJ403" s="127" t="e">
        <f>V403-U403-VLOOKUP(B403, 'Пред.отч_разрез МО_стац'!B:AA, 21, FALSE)</f>
        <v>#N/A</v>
      </c>
      <c r="AK403" s="127" t="e">
        <f>X403-W403-VLOOKUP(B403, 'Пред.отч_разрез МО_стац'!B:AA, 23, FALSE)</f>
        <v>#N/A</v>
      </c>
    </row>
    <row r="404" spans="1:37" ht="15" customHeight="1" x14ac:dyDescent="0.25">
      <c r="A404" s="22">
        <v>398</v>
      </c>
      <c r="B404" s="31"/>
      <c r="C404" s="47"/>
      <c r="D404" s="47"/>
      <c r="E404" s="47"/>
      <c r="F404" s="47"/>
      <c r="G404" s="47"/>
      <c r="H404" s="47"/>
      <c r="I404" s="47"/>
      <c r="J404" s="47"/>
      <c r="K404" s="47"/>
      <c r="L404" s="47"/>
      <c r="M404" s="47"/>
      <c r="N404" s="47"/>
      <c r="O404" s="47"/>
      <c r="P404" s="47"/>
      <c r="Q404" s="47"/>
      <c r="R404" s="47"/>
      <c r="S404" s="47"/>
      <c r="T404" s="47"/>
      <c r="U404" s="47"/>
      <c r="V404" s="47"/>
      <c r="W404" s="47"/>
      <c r="X404" s="47"/>
      <c r="Z404" s="80">
        <f t="shared" si="7"/>
        <v>0</v>
      </c>
      <c r="AA404" s="127" t="e">
        <f>D404-C404-VLOOKUP(B404, 'Пред.отч_разрез МО_стац'!B:AA, 3, FALSE)</f>
        <v>#N/A</v>
      </c>
      <c r="AB404" s="127" t="e">
        <f>F404-E404-VLOOKUP(B404, 'Пред.отч_разрез МО_стац'!B:AA, 5, FALSE)</f>
        <v>#N/A</v>
      </c>
      <c r="AC404" s="127" t="e">
        <f>H404-G404-VLOOKUP(B404, 'Пред.отч_разрез МО_стац'!B:AA, 7, FALSE)</f>
        <v>#N/A</v>
      </c>
      <c r="AD404" s="127" t="e">
        <f>J404-I404-VLOOKUP(B404, 'Пред.отч_разрез МО_стац'!B:AA, 9, FALSE)</f>
        <v>#N/A</v>
      </c>
      <c r="AE404" s="127" t="e">
        <f>L404-K404-VLOOKUP(B404, 'Пред.отч_разрез МО_стац'!B:AA, 11, FALSE)</f>
        <v>#N/A</v>
      </c>
      <c r="AF404" s="127" t="e">
        <f>N404-M404-VLOOKUP(B404, 'Пред.отч_разрез МО_стац'!B:AA, 13, FALSE)</f>
        <v>#N/A</v>
      </c>
      <c r="AG404" s="127" t="e">
        <f>P404-O404-VLOOKUP(B404, 'Пред.отч_разрез МО_стац'!B:AA, 15, FALSE)</f>
        <v>#N/A</v>
      </c>
      <c r="AH404" s="127" t="e">
        <f>R404-Q404-VLOOKUP(B404, 'Пред.отч_разрез МО_стац'!B:AA, 17, FALSE)</f>
        <v>#N/A</v>
      </c>
      <c r="AI404" s="127" t="e">
        <f>T404-S404-VLOOKUP(B404, 'Пред.отч_разрез МО_стац'!B:AA, 19, FALSE)</f>
        <v>#N/A</v>
      </c>
      <c r="AJ404" s="127" t="e">
        <f>V404-U404-VLOOKUP(B404, 'Пред.отч_разрез МО_стац'!B:AA, 21, FALSE)</f>
        <v>#N/A</v>
      </c>
      <c r="AK404" s="127" t="e">
        <f>X404-W404-VLOOKUP(B404, 'Пред.отч_разрез МО_стац'!B:AA, 23, FALSE)</f>
        <v>#N/A</v>
      </c>
    </row>
    <row r="405" spans="1:37" ht="15" customHeight="1" x14ac:dyDescent="0.25">
      <c r="A405" s="22">
        <v>399</v>
      </c>
      <c r="B405" s="31"/>
      <c r="C405" s="47"/>
      <c r="D405" s="47"/>
      <c r="E405" s="47"/>
      <c r="F405" s="47"/>
      <c r="G405" s="47"/>
      <c r="H405" s="47"/>
      <c r="I405" s="47"/>
      <c r="J405" s="47"/>
      <c r="K405" s="47"/>
      <c r="L405" s="47"/>
      <c r="M405" s="47"/>
      <c r="N405" s="47"/>
      <c r="O405" s="47"/>
      <c r="P405" s="47"/>
      <c r="Q405" s="47"/>
      <c r="R405" s="47"/>
      <c r="S405" s="47"/>
      <c r="T405" s="47"/>
      <c r="U405" s="47"/>
      <c r="V405" s="47"/>
      <c r="W405" s="47"/>
      <c r="X405" s="47"/>
      <c r="Z405" s="80">
        <f t="shared" si="7"/>
        <v>0</v>
      </c>
      <c r="AA405" s="127" t="e">
        <f>D405-C405-VLOOKUP(B405, 'Пред.отч_разрез МО_стац'!B:AA, 3, FALSE)</f>
        <v>#N/A</v>
      </c>
      <c r="AB405" s="127" t="e">
        <f>F405-E405-VLOOKUP(B405, 'Пред.отч_разрез МО_стац'!B:AA, 5, FALSE)</f>
        <v>#N/A</v>
      </c>
      <c r="AC405" s="127" t="e">
        <f>H405-G405-VLOOKUP(B405, 'Пред.отч_разрез МО_стац'!B:AA, 7, FALSE)</f>
        <v>#N/A</v>
      </c>
      <c r="AD405" s="127" t="e">
        <f>J405-I405-VLOOKUP(B405, 'Пред.отч_разрез МО_стац'!B:AA, 9, FALSE)</f>
        <v>#N/A</v>
      </c>
      <c r="AE405" s="127" t="e">
        <f>L405-K405-VLOOKUP(B405, 'Пред.отч_разрез МО_стац'!B:AA, 11, FALSE)</f>
        <v>#N/A</v>
      </c>
      <c r="AF405" s="127" t="e">
        <f>N405-M405-VLOOKUP(B405, 'Пред.отч_разрез МО_стац'!B:AA, 13, FALSE)</f>
        <v>#N/A</v>
      </c>
      <c r="AG405" s="127" t="e">
        <f>P405-O405-VLOOKUP(B405, 'Пред.отч_разрез МО_стац'!B:AA, 15, FALSE)</f>
        <v>#N/A</v>
      </c>
      <c r="AH405" s="127" t="e">
        <f>R405-Q405-VLOOKUP(B405, 'Пред.отч_разрез МО_стац'!B:AA, 17, FALSE)</f>
        <v>#N/A</v>
      </c>
      <c r="AI405" s="127" t="e">
        <f>T405-S405-VLOOKUP(B405, 'Пред.отч_разрез МО_стац'!B:AA, 19, FALSE)</f>
        <v>#N/A</v>
      </c>
      <c r="AJ405" s="127" t="e">
        <f>V405-U405-VLOOKUP(B405, 'Пред.отч_разрез МО_стац'!B:AA, 21, FALSE)</f>
        <v>#N/A</v>
      </c>
      <c r="AK405" s="127" t="e">
        <f>X405-W405-VLOOKUP(B405, 'Пред.отч_разрез МО_стац'!B:AA, 23, FALSE)</f>
        <v>#N/A</v>
      </c>
    </row>
    <row r="406" spans="1:37" ht="15" customHeight="1" x14ac:dyDescent="0.25">
      <c r="A406" s="22">
        <v>400</v>
      </c>
      <c r="B406" s="31"/>
      <c r="C406" s="47"/>
      <c r="D406" s="47"/>
      <c r="E406" s="47"/>
      <c r="F406" s="47"/>
      <c r="G406" s="47"/>
      <c r="H406" s="47"/>
      <c r="I406" s="47"/>
      <c r="J406" s="47"/>
      <c r="K406" s="47"/>
      <c r="L406" s="47"/>
      <c r="M406" s="47"/>
      <c r="N406" s="47"/>
      <c r="O406" s="47"/>
      <c r="P406" s="47"/>
      <c r="Q406" s="47"/>
      <c r="R406" s="47"/>
      <c r="S406" s="47"/>
      <c r="T406" s="47"/>
      <c r="U406" s="47"/>
      <c r="V406" s="47"/>
      <c r="W406" s="47"/>
      <c r="X406" s="47"/>
      <c r="Z406" s="80">
        <f t="shared" si="7"/>
        <v>0</v>
      </c>
      <c r="AA406" s="127" t="e">
        <f>D406-C406-VLOOKUP(B406, 'Пред.отч_разрез МО_стац'!B:AA, 3, FALSE)</f>
        <v>#N/A</v>
      </c>
      <c r="AB406" s="127" t="e">
        <f>F406-E406-VLOOKUP(B406, 'Пред.отч_разрез МО_стац'!B:AA, 5, FALSE)</f>
        <v>#N/A</v>
      </c>
      <c r="AC406" s="127" t="e">
        <f>H406-G406-VLOOKUP(B406, 'Пред.отч_разрез МО_стац'!B:AA, 7, FALSE)</f>
        <v>#N/A</v>
      </c>
      <c r="AD406" s="127" t="e">
        <f>J406-I406-VLOOKUP(B406, 'Пред.отч_разрез МО_стац'!B:AA, 9, FALSE)</f>
        <v>#N/A</v>
      </c>
      <c r="AE406" s="127" t="e">
        <f>L406-K406-VLOOKUP(B406, 'Пред.отч_разрез МО_стац'!B:AA, 11, FALSE)</f>
        <v>#N/A</v>
      </c>
      <c r="AF406" s="127" t="e">
        <f>N406-M406-VLOOKUP(B406, 'Пред.отч_разрез МО_стац'!B:AA, 13, FALSE)</f>
        <v>#N/A</v>
      </c>
      <c r="AG406" s="127" t="e">
        <f>P406-O406-VLOOKUP(B406, 'Пред.отч_разрез МО_стац'!B:AA, 15, FALSE)</f>
        <v>#N/A</v>
      </c>
      <c r="AH406" s="127" t="e">
        <f>R406-Q406-VLOOKUP(B406, 'Пред.отч_разрез МО_стац'!B:AA, 17, FALSE)</f>
        <v>#N/A</v>
      </c>
      <c r="AI406" s="127" t="e">
        <f>T406-S406-VLOOKUP(B406, 'Пред.отч_разрез МО_стац'!B:AA, 19, FALSE)</f>
        <v>#N/A</v>
      </c>
      <c r="AJ406" s="127" t="e">
        <f>V406-U406-VLOOKUP(B406, 'Пред.отч_разрез МО_стац'!B:AA, 21, FALSE)</f>
        <v>#N/A</v>
      </c>
      <c r="AK406" s="127" t="e">
        <f>X406-W406-VLOOKUP(B406, 'Пред.отч_разрез МО_стац'!B:AA, 23, FALSE)</f>
        <v>#N/A</v>
      </c>
    </row>
    <row r="407" spans="1:37" ht="15" customHeight="1" x14ac:dyDescent="0.25">
      <c r="A407" s="22">
        <v>401</v>
      </c>
      <c r="B407" s="31"/>
      <c r="C407" s="47"/>
      <c r="D407" s="47"/>
      <c r="E407" s="47"/>
      <c r="F407" s="47"/>
      <c r="G407" s="47"/>
      <c r="H407" s="47"/>
      <c r="I407" s="47"/>
      <c r="J407" s="47"/>
      <c r="K407" s="47"/>
      <c r="L407" s="47"/>
      <c r="M407" s="47"/>
      <c r="N407" s="47"/>
      <c r="O407" s="47"/>
      <c r="P407" s="47"/>
      <c r="Q407" s="47"/>
      <c r="R407" s="47"/>
      <c r="S407" s="47"/>
      <c r="T407" s="47"/>
      <c r="U407" s="47"/>
      <c r="V407" s="47"/>
      <c r="W407" s="47"/>
      <c r="X407" s="47"/>
      <c r="Z407" s="80">
        <f t="shared" si="7"/>
        <v>0</v>
      </c>
      <c r="AA407" s="127" t="e">
        <f>D407-C407-VLOOKUP(B407, 'Пред.отч_разрез МО_стац'!B:AA, 3, FALSE)</f>
        <v>#N/A</v>
      </c>
      <c r="AB407" s="127" t="e">
        <f>F407-E407-VLOOKUP(B407, 'Пред.отч_разрез МО_стац'!B:AA, 5, FALSE)</f>
        <v>#N/A</v>
      </c>
      <c r="AC407" s="127" t="e">
        <f>H407-G407-VLOOKUP(B407, 'Пред.отч_разрез МО_стац'!B:AA, 7, FALSE)</f>
        <v>#N/A</v>
      </c>
      <c r="AD407" s="127" t="e">
        <f>J407-I407-VLOOKUP(B407, 'Пред.отч_разрез МО_стац'!B:AA, 9, FALSE)</f>
        <v>#N/A</v>
      </c>
      <c r="AE407" s="127" t="e">
        <f>L407-K407-VLOOKUP(B407, 'Пред.отч_разрез МО_стац'!B:AA, 11, FALSE)</f>
        <v>#N/A</v>
      </c>
      <c r="AF407" s="127" t="e">
        <f>N407-M407-VLOOKUP(B407, 'Пред.отч_разрез МО_стац'!B:AA, 13, FALSE)</f>
        <v>#N/A</v>
      </c>
      <c r="AG407" s="127" t="e">
        <f>P407-O407-VLOOKUP(B407, 'Пред.отч_разрез МО_стац'!B:AA, 15, FALSE)</f>
        <v>#N/A</v>
      </c>
      <c r="AH407" s="127" t="e">
        <f>R407-Q407-VLOOKUP(B407, 'Пред.отч_разрез МО_стац'!B:AA, 17, FALSE)</f>
        <v>#N/A</v>
      </c>
      <c r="AI407" s="127" t="e">
        <f>T407-S407-VLOOKUP(B407, 'Пред.отч_разрез МО_стац'!B:AA, 19, FALSE)</f>
        <v>#N/A</v>
      </c>
      <c r="AJ407" s="127" t="e">
        <f>V407-U407-VLOOKUP(B407, 'Пред.отч_разрез МО_стац'!B:AA, 21, FALSE)</f>
        <v>#N/A</v>
      </c>
      <c r="AK407" s="127" t="e">
        <f>X407-W407-VLOOKUP(B407, 'Пред.отч_разрез МО_стац'!B:AA, 23, FALSE)</f>
        <v>#N/A</v>
      </c>
    </row>
    <row r="408" spans="1:37" ht="15" customHeight="1" x14ac:dyDescent="0.25">
      <c r="A408" s="22">
        <v>402</v>
      </c>
      <c r="B408" s="31"/>
      <c r="C408" s="47"/>
      <c r="D408" s="47"/>
      <c r="E408" s="47"/>
      <c r="F408" s="47"/>
      <c r="G408" s="47"/>
      <c r="H408" s="47"/>
      <c r="I408" s="47"/>
      <c r="J408" s="47"/>
      <c r="K408" s="47"/>
      <c r="L408" s="47"/>
      <c r="M408" s="47"/>
      <c r="N408" s="47"/>
      <c r="O408" s="47"/>
      <c r="P408" s="47"/>
      <c r="Q408" s="47"/>
      <c r="R408" s="47"/>
      <c r="S408" s="47"/>
      <c r="T408" s="47"/>
      <c r="U408" s="47"/>
      <c r="V408" s="47"/>
      <c r="W408" s="47"/>
      <c r="X408" s="47"/>
      <c r="Z408" s="80">
        <f t="shared" si="7"/>
        <v>0</v>
      </c>
      <c r="AA408" s="127" t="e">
        <f>D408-C408-VLOOKUP(B408, 'Пред.отч_разрез МО_стац'!B:AA, 3, FALSE)</f>
        <v>#N/A</v>
      </c>
      <c r="AB408" s="127" t="e">
        <f>F408-E408-VLOOKUP(B408, 'Пред.отч_разрез МО_стац'!B:AA, 5, FALSE)</f>
        <v>#N/A</v>
      </c>
      <c r="AC408" s="127" t="e">
        <f>H408-G408-VLOOKUP(B408, 'Пред.отч_разрез МО_стац'!B:AA, 7, FALSE)</f>
        <v>#N/A</v>
      </c>
      <c r="AD408" s="127" t="e">
        <f>J408-I408-VLOOKUP(B408, 'Пред.отч_разрез МО_стац'!B:AA, 9, FALSE)</f>
        <v>#N/A</v>
      </c>
      <c r="AE408" s="127" t="e">
        <f>L408-K408-VLOOKUP(B408, 'Пред.отч_разрез МО_стац'!B:AA, 11, FALSE)</f>
        <v>#N/A</v>
      </c>
      <c r="AF408" s="127" t="e">
        <f>N408-M408-VLOOKUP(B408, 'Пред.отч_разрез МО_стац'!B:AA, 13, FALSE)</f>
        <v>#N/A</v>
      </c>
      <c r="AG408" s="127" t="e">
        <f>P408-O408-VLOOKUP(B408, 'Пред.отч_разрез МО_стац'!B:AA, 15, FALSE)</f>
        <v>#N/A</v>
      </c>
      <c r="AH408" s="127" t="e">
        <f>R408-Q408-VLOOKUP(B408, 'Пред.отч_разрез МО_стац'!B:AA, 17, FALSE)</f>
        <v>#N/A</v>
      </c>
      <c r="AI408" s="127" t="e">
        <f>T408-S408-VLOOKUP(B408, 'Пред.отч_разрез МО_стац'!B:AA, 19, FALSE)</f>
        <v>#N/A</v>
      </c>
      <c r="AJ408" s="127" t="e">
        <f>V408-U408-VLOOKUP(B408, 'Пред.отч_разрез МО_стац'!B:AA, 21, FALSE)</f>
        <v>#N/A</v>
      </c>
      <c r="AK408" s="127" t="e">
        <f>X408-W408-VLOOKUP(B408, 'Пред.отч_разрез МО_стац'!B:AA, 23, FALSE)</f>
        <v>#N/A</v>
      </c>
    </row>
    <row r="409" spans="1:37" ht="15" customHeight="1" x14ac:dyDescent="0.25">
      <c r="A409" s="22">
        <v>403</v>
      </c>
      <c r="B409" s="31"/>
      <c r="C409" s="47"/>
      <c r="D409" s="47"/>
      <c r="E409" s="47"/>
      <c r="F409" s="47"/>
      <c r="G409" s="47"/>
      <c r="H409" s="47"/>
      <c r="I409" s="47"/>
      <c r="J409" s="47"/>
      <c r="K409" s="47"/>
      <c r="L409" s="47"/>
      <c r="M409" s="47"/>
      <c r="N409" s="47"/>
      <c r="O409" s="47"/>
      <c r="P409" s="47"/>
      <c r="Q409" s="47"/>
      <c r="R409" s="47"/>
      <c r="S409" s="47"/>
      <c r="T409" s="47"/>
      <c r="U409" s="47"/>
      <c r="V409" s="47"/>
      <c r="W409" s="47"/>
      <c r="X409" s="47"/>
      <c r="Z409" s="80">
        <f t="shared" si="7"/>
        <v>0</v>
      </c>
      <c r="AA409" s="127" t="e">
        <f>D409-C409-VLOOKUP(B409, 'Пред.отч_разрез МО_стац'!B:AA, 3, FALSE)</f>
        <v>#N/A</v>
      </c>
      <c r="AB409" s="127" t="e">
        <f>F409-E409-VLOOKUP(B409, 'Пред.отч_разрез МО_стац'!B:AA, 5, FALSE)</f>
        <v>#N/A</v>
      </c>
      <c r="AC409" s="127" t="e">
        <f>H409-G409-VLOOKUP(B409, 'Пред.отч_разрез МО_стац'!B:AA, 7, FALSE)</f>
        <v>#N/A</v>
      </c>
      <c r="AD409" s="127" t="e">
        <f>J409-I409-VLOOKUP(B409, 'Пред.отч_разрез МО_стац'!B:AA, 9, FALSE)</f>
        <v>#N/A</v>
      </c>
      <c r="AE409" s="127" t="e">
        <f>L409-K409-VLOOKUP(B409, 'Пред.отч_разрез МО_стац'!B:AA, 11, FALSE)</f>
        <v>#N/A</v>
      </c>
      <c r="AF409" s="127" t="e">
        <f>N409-M409-VLOOKUP(B409, 'Пред.отч_разрез МО_стац'!B:AA, 13, FALSE)</f>
        <v>#N/A</v>
      </c>
      <c r="AG409" s="127" t="e">
        <f>P409-O409-VLOOKUP(B409, 'Пред.отч_разрез МО_стац'!B:AA, 15, FALSE)</f>
        <v>#N/A</v>
      </c>
      <c r="AH409" s="127" t="e">
        <f>R409-Q409-VLOOKUP(B409, 'Пред.отч_разрез МО_стац'!B:AA, 17, FALSE)</f>
        <v>#N/A</v>
      </c>
      <c r="AI409" s="127" t="e">
        <f>T409-S409-VLOOKUP(B409, 'Пред.отч_разрез МО_стац'!B:AA, 19, FALSE)</f>
        <v>#N/A</v>
      </c>
      <c r="AJ409" s="127" t="e">
        <f>V409-U409-VLOOKUP(B409, 'Пред.отч_разрез МО_стац'!B:AA, 21, FALSE)</f>
        <v>#N/A</v>
      </c>
      <c r="AK409" s="127" t="e">
        <f>X409-W409-VLOOKUP(B409, 'Пред.отч_разрез МО_стац'!B:AA, 23, FALSE)</f>
        <v>#N/A</v>
      </c>
    </row>
    <row r="410" spans="1:37" ht="15" customHeight="1" x14ac:dyDescent="0.25">
      <c r="A410" s="22">
        <v>404</v>
      </c>
      <c r="B410" s="31"/>
      <c r="C410" s="47"/>
      <c r="D410" s="47"/>
      <c r="E410" s="47"/>
      <c r="F410" s="47"/>
      <c r="G410" s="47"/>
      <c r="H410" s="47"/>
      <c r="I410" s="47"/>
      <c r="J410" s="47"/>
      <c r="K410" s="47"/>
      <c r="L410" s="47"/>
      <c r="M410" s="47"/>
      <c r="N410" s="47"/>
      <c r="O410" s="47"/>
      <c r="P410" s="47"/>
      <c r="Q410" s="47"/>
      <c r="R410" s="47"/>
      <c r="S410" s="47"/>
      <c r="T410" s="47"/>
      <c r="U410" s="47"/>
      <c r="V410" s="47"/>
      <c r="W410" s="47"/>
      <c r="X410" s="47"/>
      <c r="Z410" s="80">
        <f t="shared" si="7"/>
        <v>0</v>
      </c>
      <c r="AA410" s="127" t="e">
        <f>D410-C410-VLOOKUP(B410, 'Пред.отч_разрез МО_стац'!B:AA, 3, FALSE)</f>
        <v>#N/A</v>
      </c>
      <c r="AB410" s="127" t="e">
        <f>F410-E410-VLOOKUP(B410, 'Пред.отч_разрез МО_стац'!B:AA, 5, FALSE)</f>
        <v>#N/A</v>
      </c>
      <c r="AC410" s="127" t="e">
        <f>H410-G410-VLOOKUP(B410, 'Пред.отч_разрез МО_стац'!B:AA, 7, FALSE)</f>
        <v>#N/A</v>
      </c>
      <c r="AD410" s="127" t="e">
        <f>J410-I410-VLOOKUP(B410, 'Пред.отч_разрез МО_стац'!B:AA, 9, FALSE)</f>
        <v>#N/A</v>
      </c>
      <c r="AE410" s="127" t="e">
        <f>L410-K410-VLOOKUP(B410, 'Пред.отч_разрез МО_стац'!B:AA, 11, FALSE)</f>
        <v>#N/A</v>
      </c>
      <c r="AF410" s="127" t="e">
        <f>N410-M410-VLOOKUP(B410, 'Пред.отч_разрез МО_стац'!B:AA, 13, FALSE)</f>
        <v>#N/A</v>
      </c>
      <c r="AG410" s="127" t="e">
        <f>P410-O410-VLOOKUP(B410, 'Пред.отч_разрез МО_стац'!B:AA, 15, FALSE)</f>
        <v>#N/A</v>
      </c>
      <c r="AH410" s="127" t="e">
        <f>R410-Q410-VLOOKUP(B410, 'Пред.отч_разрез МО_стац'!B:AA, 17, FALSE)</f>
        <v>#N/A</v>
      </c>
      <c r="AI410" s="127" t="e">
        <f>T410-S410-VLOOKUP(B410, 'Пред.отч_разрез МО_стац'!B:AA, 19, FALSE)</f>
        <v>#N/A</v>
      </c>
      <c r="AJ410" s="127" t="e">
        <f>V410-U410-VLOOKUP(B410, 'Пред.отч_разрез МО_стац'!B:AA, 21, FALSE)</f>
        <v>#N/A</v>
      </c>
      <c r="AK410" s="127" t="e">
        <f>X410-W410-VLOOKUP(B410, 'Пред.отч_разрез МО_стац'!B:AA, 23, FALSE)</f>
        <v>#N/A</v>
      </c>
    </row>
    <row r="411" spans="1:37" ht="15" customHeight="1" x14ac:dyDescent="0.25">
      <c r="A411" s="22">
        <v>405</v>
      </c>
      <c r="B411" s="31"/>
      <c r="C411" s="47"/>
      <c r="D411" s="47"/>
      <c r="E411" s="47"/>
      <c r="F411" s="47"/>
      <c r="G411" s="47"/>
      <c r="H411" s="47"/>
      <c r="I411" s="47"/>
      <c r="J411" s="47"/>
      <c r="K411" s="47"/>
      <c r="L411" s="47"/>
      <c r="M411" s="47"/>
      <c r="N411" s="47"/>
      <c r="O411" s="47"/>
      <c r="P411" s="47"/>
      <c r="Q411" s="47"/>
      <c r="R411" s="47"/>
      <c r="S411" s="47"/>
      <c r="T411" s="47"/>
      <c r="U411" s="47"/>
      <c r="V411" s="47"/>
      <c r="W411" s="47"/>
      <c r="X411" s="47"/>
      <c r="Z411" s="80">
        <f t="shared" si="7"/>
        <v>0</v>
      </c>
      <c r="AA411" s="127" t="e">
        <f>D411-C411-VLOOKUP(B411, 'Пред.отч_разрез МО_стац'!B:AA, 3, FALSE)</f>
        <v>#N/A</v>
      </c>
      <c r="AB411" s="127" t="e">
        <f>F411-E411-VLOOKUP(B411, 'Пред.отч_разрез МО_стац'!B:AA, 5, FALSE)</f>
        <v>#N/A</v>
      </c>
      <c r="AC411" s="127" t="e">
        <f>H411-G411-VLOOKUP(B411, 'Пред.отч_разрез МО_стац'!B:AA, 7, FALSE)</f>
        <v>#N/A</v>
      </c>
      <c r="AD411" s="127" t="e">
        <f>J411-I411-VLOOKUP(B411, 'Пред.отч_разрез МО_стац'!B:AA, 9, FALSE)</f>
        <v>#N/A</v>
      </c>
      <c r="AE411" s="127" t="e">
        <f>L411-K411-VLOOKUP(B411, 'Пред.отч_разрез МО_стац'!B:AA, 11, FALSE)</f>
        <v>#N/A</v>
      </c>
      <c r="AF411" s="127" t="e">
        <f>N411-M411-VLOOKUP(B411, 'Пред.отч_разрез МО_стац'!B:AA, 13, FALSE)</f>
        <v>#N/A</v>
      </c>
      <c r="AG411" s="127" t="e">
        <f>P411-O411-VLOOKUP(B411, 'Пред.отч_разрез МО_стац'!B:AA, 15, FALSE)</f>
        <v>#N/A</v>
      </c>
      <c r="AH411" s="127" t="e">
        <f>R411-Q411-VLOOKUP(B411, 'Пред.отч_разрез МО_стац'!B:AA, 17, FALSE)</f>
        <v>#N/A</v>
      </c>
      <c r="AI411" s="127" t="e">
        <f>T411-S411-VLOOKUP(B411, 'Пред.отч_разрез МО_стац'!B:AA, 19, FALSE)</f>
        <v>#N/A</v>
      </c>
      <c r="AJ411" s="127" t="e">
        <f>V411-U411-VLOOKUP(B411, 'Пред.отч_разрез МО_стац'!B:AA, 21, FALSE)</f>
        <v>#N/A</v>
      </c>
      <c r="AK411" s="127" t="e">
        <f>X411-W411-VLOOKUP(B411, 'Пред.отч_разрез МО_стац'!B:AA, 23, FALSE)</f>
        <v>#N/A</v>
      </c>
    </row>
    <row r="412" spans="1:37" ht="15" customHeight="1" x14ac:dyDescent="0.25">
      <c r="A412" s="22">
        <v>406</v>
      </c>
      <c r="B412" s="31"/>
      <c r="C412" s="47"/>
      <c r="D412" s="47"/>
      <c r="E412" s="47"/>
      <c r="F412" s="47"/>
      <c r="G412" s="47"/>
      <c r="H412" s="47"/>
      <c r="I412" s="47"/>
      <c r="J412" s="47"/>
      <c r="K412" s="47"/>
      <c r="L412" s="47"/>
      <c r="M412" s="47"/>
      <c r="N412" s="47"/>
      <c r="O412" s="47"/>
      <c r="P412" s="47"/>
      <c r="Q412" s="47"/>
      <c r="R412" s="47"/>
      <c r="S412" s="47"/>
      <c r="T412" s="47"/>
      <c r="U412" s="47"/>
      <c r="V412" s="47"/>
      <c r="W412" s="47"/>
      <c r="X412" s="47"/>
      <c r="Z412" s="80">
        <f t="shared" si="7"/>
        <v>0</v>
      </c>
      <c r="AA412" s="127" t="e">
        <f>D412-C412-VLOOKUP(B412, 'Пред.отч_разрез МО_стац'!B:AA, 3, FALSE)</f>
        <v>#N/A</v>
      </c>
      <c r="AB412" s="127" t="e">
        <f>F412-E412-VLOOKUP(B412, 'Пред.отч_разрез МО_стац'!B:AA, 5, FALSE)</f>
        <v>#N/A</v>
      </c>
      <c r="AC412" s="127" t="e">
        <f>H412-G412-VLOOKUP(B412, 'Пред.отч_разрез МО_стац'!B:AA, 7, FALSE)</f>
        <v>#N/A</v>
      </c>
      <c r="AD412" s="127" t="e">
        <f>J412-I412-VLOOKUP(B412, 'Пред.отч_разрез МО_стац'!B:AA, 9, FALSE)</f>
        <v>#N/A</v>
      </c>
      <c r="AE412" s="127" t="e">
        <f>L412-K412-VLOOKUP(B412, 'Пред.отч_разрез МО_стац'!B:AA, 11, FALSE)</f>
        <v>#N/A</v>
      </c>
      <c r="AF412" s="127" t="e">
        <f>N412-M412-VLOOKUP(B412, 'Пред.отч_разрез МО_стац'!B:AA, 13, FALSE)</f>
        <v>#N/A</v>
      </c>
      <c r="AG412" s="127" t="e">
        <f>P412-O412-VLOOKUP(B412, 'Пред.отч_разрез МО_стац'!B:AA, 15, FALSE)</f>
        <v>#N/A</v>
      </c>
      <c r="AH412" s="127" t="e">
        <f>R412-Q412-VLOOKUP(B412, 'Пред.отч_разрез МО_стац'!B:AA, 17, FALSE)</f>
        <v>#N/A</v>
      </c>
      <c r="AI412" s="127" t="e">
        <f>T412-S412-VLOOKUP(B412, 'Пред.отч_разрез МО_стац'!B:AA, 19, FALSE)</f>
        <v>#N/A</v>
      </c>
      <c r="AJ412" s="127" t="e">
        <f>V412-U412-VLOOKUP(B412, 'Пред.отч_разрез МО_стац'!B:AA, 21, FALSE)</f>
        <v>#N/A</v>
      </c>
      <c r="AK412" s="127" t="e">
        <f>X412-W412-VLOOKUP(B412, 'Пред.отч_разрез МО_стац'!B:AA, 23, FALSE)</f>
        <v>#N/A</v>
      </c>
    </row>
    <row r="413" spans="1:37" ht="15" customHeight="1" x14ac:dyDescent="0.25">
      <c r="A413" s="22">
        <v>407</v>
      </c>
      <c r="B413" s="31"/>
      <c r="C413" s="47"/>
      <c r="D413" s="47"/>
      <c r="E413" s="47"/>
      <c r="F413" s="47"/>
      <c r="G413" s="47"/>
      <c r="H413" s="47"/>
      <c r="I413" s="47"/>
      <c r="J413" s="47"/>
      <c r="K413" s="47"/>
      <c r="L413" s="47"/>
      <c r="M413" s="47"/>
      <c r="N413" s="47"/>
      <c r="O413" s="47"/>
      <c r="P413" s="47"/>
      <c r="Q413" s="47"/>
      <c r="R413" s="47"/>
      <c r="S413" s="47"/>
      <c r="T413" s="47"/>
      <c r="U413" s="47"/>
      <c r="V413" s="47"/>
      <c r="W413" s="47"/>
      <c r="X413" s="47"/>
      <c r="Z413" s="80">
        <f t="shared" si="7"/>
        <v>0</v>
      </c>
      <c r="AA413" s="127" t="e">
        <f>D413-C413-VLOOKUP(B413, 'Пред.отч_разрез МО_стац'!B:AA, 3, FALSE)</f>
        <v>#N/A</v>
      </c>
      <c r="AB413" s="127" t="e">
        <f>F413-E413-VLOOKUP(B413, 'Пред.отч_разрез МО_стац'!B:AA, 5, FALSE)</f>
        <v>#N/A</v>
      </c>
      <c r="AC413" s="127" t="e">
        <f>H413-G413-VLOOKUP(B413, 'Пред.отч_разрез МО_стац'!B:AA, 7, FALSE)</f>
        <v>#N/A</v>
      </c>
      <c r="AD413" s="127" t="e">
        <f>J413-I413-VLOOKUP(B413, 'Пред.отч_разрез МО_стац'!B:AA, 9, FALSE)</f>
        <v>#N/A</v>
      </c>
      <c r="AE413" s="127" t="e">
        <f>L413-K413-VLOOKUP(B413, 'Пред.отч_разрез МО_стац'!B:AA, 11, FALSE)</f>
        <v>#N/A</v>
      </c>
      <c r="AF413" s="127" t="e">
        <f>N413-M413-VLOOKUP(B413, 'Пред.отч_разрез МО_стац'!B:AA, 13, FALSE)</f>
        <v>#N/A</v>
      </c>
      <c r="AG413" s="127" t="e">
        <f>P413-O413-VLOOKUP(B413, 'Пред.отч_разрез МО_стац'!B:AA, 15, FALSE)</f>
        <v>#N/A</v>
      </c>
      <c r="AH413" s="127" t="e">
        <f>R413-Q413-VLOOKUP(B413, 'Пред.отч_разрез МО_стац'!B:AA, 17, FALSE)</f>
        <v>#N/A</v>
      </c>
      <c r="AI413" s="127" t="e">
        <f>T413-S413-VLOOKUP(B413, 'Пред.отч_разрез МО_стац'!B:AA, 19, FALSE)</f>
        <v>#N/A</v>
      </c>
      <c r="AJ413" s="127" t="e">
        <f>V413-U413-VLOOKUP(B413, 'Пред.отч_разрез МО_стац'!B:AA, 21, FALSE)</f>
        <v>#N/A</v>
      </c>
      <c r="AK413" s="127" t="e">
        <f>X413-W413-VLOOKUP(B413, 'Пред.отч_разрез МО_стац'!B:AA, 23, FALSE)</f>
        <v>#N/A</v>
      </c>
    </row>
    <row r="414" spans="1:37" ht="15" customHeight="1" x14ac:dyDescent="0.25">
      <c r="A414" s="22">
        <v>408</v>
      </c>
      <c r="B414" s="31"/>
      <c r="C414" s="47"/>
      <c r="D414" s="47"/>
      <c r="E414" s="47"/>
      <c r="F414" s="47"/>
      <c r="G414" s="47"/>
      <c r="H414" s="47"/>
      <c r="I414" s="47"/>
      <c r="J414" s="47"/>
      <c r="K414" s="47"/>
      <c r="L414" s="47"/>
      <c r="M414" s="47"/>
      <c r="N414" s="47"/>
      <c r="O414" s="47"/>
      <c r="P414" s="47"/>
      <c r="Q414" s="47"/>
      <c r="R414" s="47"/>
      <c r="S414" s="47"/>
      <c r="T414" s="47"/>
      <c r="U414" s="47"/>
      <c r="V414" s="47"/>
      <c r="W414" s="47"/>
      <c r="X414" s="47"/>
      <c r="Z414" s="80">
        <f t="shared" si="7"/>
        <v>0</v>
      </c>
      <c r="AA414" s="127" t="e">
        <f>D414-C414-VLOOKUP(B414, 'Пред.отч_разрез МО_стац'!B:AA, 3, FALSE)</f>
        <v>#N/A</v>
      </c>
      <c r="AB414" s="127" t="e">
        <f>F414-E414-VLOOKUP(B414, 'Пред.отч_разрез МО_стац'!B:AA, 5, FALSE)</f>
        <v>#N/A</v>
      </c>
      <c r="AC414" s="127" t="e">
        <f>H414-G414-VLOOKUP(B414, 'Пред.отч_разрез МО_стац'!B:AA, 7, FALSE)</f>
        <v>#N/A</v>
      </c>
      <c r="AD414" s="127" t="e">
        <f>J414-I414-VLOOKUP(B414, 'Пред.отч_разрез МО_стац'!B:AA, 9, FALSE)</f>
        <v>#N/A</v>
      </c>
      <c r="AE414" s="127" t="e">
        <f>L414-K414-VLOOKUP(B414, 'Пред.отч_разрез МО_стац'!B:AA, 11, FALSE)</f>
        <v>#N/A</v>
      </c>
      <c r="AF414" s="127" t="e">
        <f>N414-M414-VLOOKUP(B414, 'Пред.отч_разрез МО_стац'!B:AA, 13, FALSE)</f>
        <v>#N/A</v>
      </c>
      <c r="AG414" s="127" t="e">
        <f>P414-O414-VLOOKUP(B414, 'Пред.отч_разрез МО_стац'!B:AA, 15, FALSE)</f>
        <v>#N/A</v>
      </c>
      <c r="AH414" s="127" t="e">
        <f>R414-Q414-VLOOKUP(B414, 'Пред.отч_разрез МО_стац'!B:AA, 17, FALSE)</f>
        <v>#N/A</v>
      </c>
      <c r="AI414" s="127" t="e">
        <f>T414-S414-VLOOKUP(B414, 'Пред.отч_разрез МО_стац'!B:AA, 19, FALSE)</f>
        <v>#N/A</v>
      </c>
      <c r="AJ414" s="127" t="e">
        <f>V414-U414-VLOOKUP(B414, 'Пред.отч_разрез МО_стац'!B:AA, 21, FALSE)</f>
        <v>#N/A</v>
      </c>
      <c r="AK414" s="127" t="e">
        <f>X414-W414-VLOOKUP(B414, 'Пред.отч_разрез МО_стац'!B:AA, 23, FALSE)</f>
        <v>#N/A</v>
      </c>
    </row>
    <row r="415" spans="1:37" ht="15" customHeight="1" x14ac:dyDescent="0.25">
      <c r="A415" s="22">
        <v>409</v>
      </c>
      <c r="B415" s="31"/>
      <c r="C415" s="47"/>
      <c r="D415" s="47"/>
      <c r="E415" s="47"/>
      <c r="F415" s="47"/>
      <c r="G415" s="47"/>
      <c r="H415" s="47"/>
      <c r="I415" s="47"/>
      <c r="J415" s="47"/>
      <c r="K415" s="47"/>
      <c r="L415" s="47"/>
      <c r="M415" s="47"/>
      <c r="N415" s="47"/>
      <c r="O415" s="47"/>
      <c r="P415" s="47"/>
      <c r="Q415" s="47"/>
      <c r="R415" s="47"/>
      <c r="S415" s="47"/>
      <c r="T415" s="47"/>
      <c r="U415" s="47"/>
      <c r="V415" s="47"/>
      <c r="W415" s="47"/>
      <c r="X415" s="47"/>
      <c r="Z415" s="80">
        <f t="shared" si="7"/>
        <v>0</v>
      </c>
      <c r="AA415" s="127" t="e">
        <f>D415-C415-VLOOKUP(B415, 'Пред.отч_разрез МО_стац'!B:AA, 3, FALSE)</f>
        <v>#N/A</v>
      </c>
      <c r="AB415" s="127" t="e">
        <f>F415-E415-VLOOKUP(B415, 'Пред.отч_разрез МО_стац'!B:AA, 5, FALSE)</f>
        <v>#N/A</v>
      </c>
      <c r="AC415" s="127" t="e">
        <f>H415-G415-VLOOKUP(B415, 'Пред.отч_разрез МО_стац'!B:AA, 7, FALSE)</f>
        <v>#N/A</v>
      </c>
      <c r="AD415" s="127" t="e">
        <f>J415-I415-VLOOKUP(B415, 'Пред.отч_разрез МО_стац'!B:AA, 9, FALSE)</f>
        <v>#N/A</v>
      </c>
      <c r="AE415" s="127" t="e">
        <f>L415-K415-VLOOKUP(B415, 'Пред.отч_разрез МО_стац'!B:AA, 11, FALSE)</f>
        <v>#N/A</v>
      </c>
      <c r="AF415" s="127" t="e">
        <f>N415-M415-VLOOKUP(B415, 'Пред.отч_разрез МО_стац'!B:AA, 13, FALSE)</f>
        <v>#N/A</v>
      </c>
      <c r="AG415" s="127" t="e">
        <f>P415-O415-VLOOKUP(B415, 'Пред.отч_разрез МО_стац'!B:AA, 15, FALSE)</f>
        <v>#N/A</v>
      </c>
      <c r="AH415" s="127" t="e">
        <f>R415-Q415-VLOOKUP(B415, 'Пред.отч_разрез МО_стац'!B:AA, 17, FALSE)</f>
        <v>#N/A</v>
      </c>
      <c r="AI415" s="127" t="e">
        <f>T415-S415-VLOOKUP(B415, 'Пред.отч_разрез МО_стац'!B:AA, 19, FALSE)</f>
        <v>#N/A</v>
      </c>
      <c r="AJ415" s="127" t="e">
        <f>V415-U415-VLOOKUP(B415, 'Пред.отч_разрез МО_стац'!B:AA, 21, FALSE)</f>
        <v>#N/A</v>
      </c>
      <c r="AK415" s="127" t="e">
        <f>X415-W415-VLOOKUP(B415, 'Пред.отч_разрез МО_стац'!B:AA, 23, FALSE)</f>
        <v>#N/A</v>
      </c>
    </row>
    <row r="416" spans="1:37" ht="15" customHeight="1" x14ac:dyDescent="0.25">
      <c r="A416" s="22">
        <v>410</v>
      </c>
      <c r="B416" s="31"/>
      <c r="C416" s="47"/>
      <c r="D416" s="47"/>
      <c r="E416" s="47"/>
      <c r="F416" s="47"/>
      <c r="G416" s="47"/>
      <c r="H416" s="47"/>
      <c r="I416" s="47"/>
      <c r="J416" s="47"/>
      <c r="K416" s="47"/>
      <c r="L416" s="47"/>
      <c r="M416" s="47"/>
      <c r="N416" s="47"/>
      <c r="O416" s="47"/>
      <c r="P416" s="47"/>
      <c r="Q416" s="47"/>
      <c r="R416" s="47"/>
      <c r="S416" s="47"/>
      <c r="T416" s="47"/>
      <c r="U416" s="47"/>
      <c r="V416" s="47"/>
      <c r="W416" s="47"/>
      <c r="X416" s="47"/>
      <c r="Z416" s="80">
        <f t="shared" si="7"/>
        <v>0</v>
      </c>
      <c r="AA416" s="127" t="e">
        <f>D416-C416-VLOOKUP(B416, 'Пред.отч_разрез МО_стац'!B:AA, 3, FALSE)</f>
        <v>#N/A</v>
      </c>
      <c r="AB416" s="127" t="e">
        <f>F416-E416-VLOOKUP(B416, 'Пред.отч_разрез МО_стац'!B:AA, 5, FALSE)</f>
        <v>#N/A</v>
      </c>
      <c r="AC416" s="127" t="e">
        <f>H416-G416-VLOOKUP(B416, 'Пред.отч_разрез МО_стац'!B:AA, 7, FALSE)</f>
        <v>#N/A</v>
      </c>
      <c r="AD416" s="127" t="e">
        <f>J416-I416-VLOOKUP(B416, 'Пред.отч_разрез МО_стац'!B:AA, 9, FALSE)</f>
        <v>#N/A</v>
      </c>
      <c r="AE416" s="127" t="e">
        <f>L416-K416-VLOOKUP(B416, 'Пред.отч_разрез МО_стац'!B:AA, 11, FALSE)</f>
        <v>#N/A</v>
      </c>
      <c r="AF416" s="127" t="e">
        <f>N416-M416-VLOOKUP(B416, 'Пред.отч_разрез МО_стац'!B:AA, 13, FALSE)</f>
        <v>#N/A</v>
      </c>
      <c r="AG416" s="127" t="e">
        <f>P416-O416-VLOOKUP(B416, 'Пред.отч_разрез МО_стац'!B:AA, 15, FALSE)</f>
        <v>#N/A</v>
      </c>
      <c r="AH416" s="127" t="e">
        <f>R416-Q416-VLOOKUP(B416, 'Пред.отч_разрез МО_стац'!B:AA, 17, FALSE)</f>
        <v>#N/A</v>
      </c>
      <c r="AI416" s="127" t="e">
        <f>T416-S416-VLOOKUP(B416, 'Пред.отч_разрез МО_стац'!B:AA, 19, FALSE)</f>
        <v>#N/A</v>
      </c>
      <c r="AJ416" s="127" t="e">
        <f>V416-U416-VLOOKUP(B416, 'Пред.отч_разрез МО_стац'!B:AA, 21, FALSE)</f>
        <v>#N/A</v>
      </c>
      <c r="AK416" s="127" t="e">
        <f>X416-W416-VLOOKUP(B416, 'Пред.отч_разрез МО_стац'!B:AA, 23, FALSE)</f>
        <v>#N/A</v>
      </c>
    </row>
    <row r="417" spans="1:37" ht="15" customHeight="1" x14ac:dyDescent="0.25">
      <c r="A417" s="22">
        <v>411</v>
      </c>
      <c r="B417" s="31"/>
      <c r="C417" s="47"/>
      <c r="D417" s="47"/>
      <c r="E417" s="47"/>
      <c r="F417" s="47"/>
      <c r="G417" s="47"/>
      <c r="H417" s="47"/>
      <c r="I417" s="47"/>
      <c r="J417" s="47"/>
      <c r="K417" s="47"/>
      <c r="L417" s="47"/>
      <c r="M417" s="47"/>
      <c r="N417" s="47"/>
      <c r="O417" s="47"/>
      <c r="P417" s="47"/>
      <c r="Q417" s="47"/>
      <c r="R417" s="47"/>
      <c r="S417" s="47"/>
      <c r="T417" s="47"/>
      <c r="U417" s="47"/>
      <c r="V417" s="47"/>
      <c r="W417" s="47"/>
      <c r="X417" s="47"/>
      <c r="Z417" s="80">
        <f t="shared" si="7"/>
        <v>0</v>
      </c>
      <c r="AA417" s="127" t="e">
        <f>D417-C417-VLOOKUP(B417, 'Пред.отч_разрез МО_стац'!B:AA, 3, FALSE)</f>
        <v>#N/A</v>
      </c>
      <c r="AB417" s="127" t="e">
        <f>F417-E417-VLOOKUP(B417, 'Пред.отч_разрез МО_стац'!B:AA, 5, FALSE)</f>
        <v>#N/A</v>
      </c>
      <c r="AC417" s="127" t="e">
        <f>H417-G417-VLOOKUP(B417, 'Пред.отч_разрез МО_стац'!B:AA, 7, FALSE)</f>
        <v>#N/A</v>
      </c>
      <c r="AD417" s="127" t="e">
        <f>J417-I417-VLOOKUP(B417, 'Пред.отч_разрез МО_стац'!B:AA, 9, FALSE)</f>
        <v>#N/A</v>
      </c>
      <c r="AE417" s="127" t="e">
        <f>L417-K417-VLOOKUP(B417, 'Пред.отч_разрез МО_стац'!B:AA, 11, FALSE)</f>
        <v>#N/A</v>
      </c>
      <c r="AF417" s="127" t="e">
        <f>N417-M417-VLOOKUP(B417, 'Пред.отч_разрез МО_стац'!B:AA, 13, FALSE)</f>
        <v>#N/A</v>
      </c>
      <c r="AG417" s="127" t="e">
        <f>P417-O417-VLOOKUP(B417, 'Пред.отч_разрез МО_стац'!B:AA, 15, FALSE)</f>
        <v>#N/A</v>
      </c>
      <c r="AH417" s="127" t="e">
        <f>R417-Q417-VLOOKUP(B417, 'Пред.отч_разрез МО_стац'!B:AA, 17, FALSE)</f>
        <v>#N/A</v>
      </c>
      <c r="AI417" s="127" t="e">
        <f>T417-S417-VLOOKUP(B417, 'Пред.отч_разрез МО_стац'!B:AA, 19, FALSE)</f>
        <v>#N/A</v>
      </c>
      <c r="AJ417" s="127" t="e">
        <f>V417-U417-VLOOKUP(B417, 'Пред.отч_разрез МО_стац'!B:AA, 21, FALSE)</f>
        <v>#N/A</v>
      </c>
      <c r="AK417" s="127" t="e">
        <f>X417-W417-VLOOKUP(B417, 'Пред.отч_разрез МО_стац'!B:AA, 23, FALSE)</f>
        <v>#N/A</v>
      </c>
    </row>
    <row r="418" spans="1:37" ht="15" customHeight="1" x14ac:dyDescent="0.25">
      <c r="A418" s="22">
        <v>412</v>
      </c>
      <c r="B418" s="31"/>
      <c r="C418" s="47"/>
      <c r="D418" s="47"/>
      <c r="E418" s="47"/>
      <c r="F418" s="47"/>
      <c r="G418" s="47"/>
      <c r="H418" s="47"/>
      <c r="I418" s="47"/>
      <c r="J418" s="47"/>
      <c r="K418" s="47"/>
      <c r="L418" s="47"/>
      <c r="M418" s="47"/>
      <c r="N418" s="47"/>
      <c r="O418" s="47"/>
      <c r="P418" s="47"/>
      <c r="Q418" s="47"/>
      <c r="R418" s="47"/>
      <c r="S418" s="47"/>
      <c r="T418" s="47"/>
      <c r="U418" s="47"/>
      <c r="V418" s="47"/>
      <c r="W418" s="47"/>
      <c r="X418" s="47"/>
      <c r="Z418" s="80">
        <f t="shared" si="7"/>
        <v>0</v>
      </c>
      <c r="AA418" s="127" t="e">
        <f>D418-C418-VLOOKUP(B418, 'Пред.отч_разрез МО_стац'!B:AA, 3, FALSE)</f>
        <v>#N/A</v>
      </c>
      <c r="AB418" s="127" t="e">
        <f>F418-E418-VLOOKUP(B418, 'Пред.отч_разрез МО_стац'!B:AA, 5, FALSE)</f>
        <v>#N/A</v>
      </c>
      <c r="AC418" s="127" t="e">
        <f>H418-G418-VLOOKUP(B418, 'Пред.отч_разрез МО_стац'!B:AA, 7, FALSE)</f>
        <v>#N/A</v>
      </c>
      <c r="AD418" s="127" t="e">
        <f>J418-I418-VLOOKUP(B418, 'Пред.отч_разрез МО_стац'!B:AA, 9, FALSE)</f>
        <v>#N/A</v>
      </c>
      <c r="AE418" s="127" t="e">
        <f>L418-K418-VLOOKUP(B418, 'Пред.отч_разрез МО_стац'!B:AA, 11, FALSE)</f>
        <v>#N/A</v>
      </c>
      <c r="AF418" s="127" t="e">
        <f>N418-M418-VLOOKUP(B418, 'Пред.отч_разрез МО_стац'!B:AA, 13, FALSE)</f>
        <v>#N/A</v>
      </c>
      <c r="AG418" s="127" t="e">
        <f>P418-O418-VLOOKUP(B418, 'Пред.отч_разрез МО_стац'!B:AA, 15, FALSE)</f>
        <v>#N/A</v>
      </c>
      <c r="AH418" s="127" t="e">
        <f>R418-Q418-VLOOKUP(B418, 'Пред.отч_разрез МО_стац'!B:AA, 17, FALSE)</f>
        <v>#N/A</v>
      </c>
      <c r="AI418" s="127" t="e">
        <f>T418-S418-VLOOKUP(B418, 'Пред.отч_разрез МО_стац'!B:AA, 19, FALSE)</f>
        <v>#N/A</v>
      </c>
      <c r="AJ418" s="127" t="e">
        <f>V418-U418-VLOOKUP(B418, 'Пред.отч_разрез МО_стац'!B:AA, 21, FALSE)</f>
        <v>#N/A</v>
      </c>
      <c r="AK418" s="127" t="e">
        <f>X418-W418-VLOOKUP(B418, 'Пред.отч_разрез МО_стац'!B:AA, 23, FALSE)</f>
        <v>#N/A</v>
      </c>
    </row>
    <row r="419" spans="1:37" ht="15" customHeight="1" x14ac:dyDescent="0.25">
      <c r="A419" s="22">
        <v>413</v>
      </c>
      <c r="B419" s="31"/>
      <c r="C419" s="47"/>
      <c r="D419" s="47"/>
      <c r="E419" s="47"/>
      <c r="F419" s="47"/>
      <c r="G419" s="47"/>
      <c r="H419" s="47"/>
      <c r="I419" s="47"/>
      <c r="J419" s="47"/>
      <c r="K419" s="47"/>
      <c r="L419" s="47"/>
      <c r="M419" s="47"/>
      <c r="N419" s="47"/>
      <c r="O419" s="47"/>
      <c r="P419" s="47"/>
      <c r="Q419" s="47"/>
      <c r="R419" s="47"/>
      <c r="S419" s="47"/>
      <c r="T419" s="47"/>
      <c r="U419" s="47"/>
      <c r="V419" s="47"/>
      <c r="W419" s="47"/>
      <c r="X419" s="47"/>
      <c r="Z419" s="80">
        <f t="shared" si="7"/>
        <v>0</v>
      </c>
      <c r="AA419" s="127" t="e">
        <f>D419-C419-VLOOKUP(B419, 'Пред.отч_разрез МО_стац'!B:AA, 3, FALSE)</f>
        <v>#N/A</v>
      </c>
      <c r="AB419" s="127" t="e">
        <f>F419-E419-VLOOKUP(B419, 'Пред.отч_разрез МО_стац'!B:AA, 5, FALSE)</f>
        <v>#N/A</v>
      </c>
      <c r="AC419" s="127" t="e">
        <f>H419-G419-VLOOKUP(B419, 'Пред.отч_разрез МО_стац'!B:AA, 7, FALSE)</f>
        <v>#N/A</v>
      </c>
      <c r="AD419" s="127" t="e">
        <f>J419-I419-VLOOKUP(B419, 'Пред.отч_разрез МО_стац'!B:AA, 9, FALSE)</f>
        <v>#N/A</v>
      </c>
      <c r="AE419" s="127" t="e">
        <f>L419-K419-VLOOKUP(B419, 'Пред.отч_разрез МО_стац'!B:AA, 11, FALSE)</f>
        <v>#N/A</v>
      </c>
      <c r="AF419" s="127" t="e">
        <f>N419-M419-VLOOKUP(B419, 'Пред.отч_разрез МО_стац'!B:AA, 13, FALSE)</f>
        <v>#N/A</v>
      </c>
      <c r="AG419" s="127" t="e">
        <f>P419-O419-VLOOKUP(B419, 'Пред.отч_разрез МО_стац'!B:AA, 15, FALSE)</f>
        <v>#N/A</v>
      </c>
      <c r="AH419" s="127" t="e">
        <f>R419-Q419-VLOOKUP(B419, 'Пред.отч_разрез МО_стац'!B:AA, 17, FALSE)</f>
        <v>#N/A</v>
      </c>
      <c r="AI419" s="127" t="e">
        <f>T419-S419-VLOOKUP(B419, 'Пред.отч_разрез МО_стац'!B:AA, 19, FALSE)</f>
        <v>#N/A</v>
      </c>
      <c r="AJ419" s="127" t="e">
        <f>V419-U419-VLOOKUP(B419, 'Пред.отч_разрез МО_стац'!B:AA, 21, FALSE)</f>
        <v>#N/A</v>
      </c>
      <c r="AK419" s="127" t="e">
        <f>X419-W419-VLOOKUP(B419, 'Пред.отч_разрез МО_стац'!B:AA, 23, FALSE)</f>
        <v>#N/A</v>
      </c>
    </row>
    <row r="420" spans="1:37" ht="15" customHeight="1" x14ac:dyDescent="0.25">
      <c r="A420" s="22">
        <v>414</v>
      </c>
      <c r="B420" s="31"/>
      <c r="C420" s="47"/>
      <c r="D420" s="47"/>
      <c r="E420" s="47"/>
      <c r="F420" s="47"/>
      <c r="G420" s="47"/>
      <c r="H420" s="47"/>
      <c r="I420" s="47"/>
      <c r="J420" s="47"/>
      <c r="K420" s="47"/>
      <c r="L420" s="47"/>
      <c r="M420" s="47"/>
      <c r="N420" s="47"/>
      <c r="O420" s="47"/>
      <c r="P420" s="47"/>
      <c r="Q420" s="47"/>
      <c r="R420" s="47"/>
      <c r="S420" s="47"/>
      <c r="T420" s="47"/>
      <c r="U420" s="47"/>
      <c r="V420" s="47"/>
      <c r="W420" s="47"/>
      <c r="X420" s="47"/>
      <c r="Z420" s="80">
        <f t="shared" si="7"/>
        <v>0</v>
      </c>
      <c r="AA420" s="127" t="e">
        <f>D420-C420-VLOOKUP(B420, 'Пред.отч_разрез МО_стац'!B:AA, 3, FALSE)</f>
        <v>#N/A</v>
      </c>
      <c r="AB420" s="127" t="e">
        <f>F420-E420-VLOOKUP(B420, 'Пред.отч_разрез МО_стац'!B:AA, 5, FALSE)</f>
        <v>#N/A</v>
      </c>
      <c r="AC420" s="127" t="e">
        <f>H420-G420-VLOOKUP(B420, 'Пред.отч_разрез МО_стац'!B:AA, 7, FALSE)</f>
        <v>#N/A</v>
      </c>
      <c r="AD420" s="127" t="e">
        <f>J420-I420-VLOOKUP(B420, 'Пред.отч_разрез МО_стац'!B:AA, 9, FALSE)</f>
        <v>#N/A</v>
      </c>
      <c r="AE420" s="127" t="e">
        <f>L420-K420-VLOOKUP(B420, 'Пред.отч_разрез МО_стац'!B:AA, 11, FALSE)</f>
        <v>#N/A</v>
      </c>
      <c r="AF420" s="127" t="e">
        <f>N420-M420-VLOOKUP(B420, 'Пред.отч_разрез МО_стац'!B:AA, 13, FALSE)</f>
        <v>#N/A</v>
      </c>
      <c r="AG420" s="127" t="e">
        <f>P420-O420-VLOOKUP(B420, 'Пред.отч_разрез МО_стац'!B:AA, 15, FALSE)</f>
        <v>#N/A</v>
      </c>
      <c r="AH420" s="127" t="e">
        <f>R420-Q420-VLOOKUP(B420, 'Пред.отч_разрез МО_стац'!B:AA, 17, FALSE)</f>
        <v>#N/A</v>
      </c>
      <c r="AI420" s="127" t="e">
        <f>T420-S420-VLOOKUP(B420, 'Пред.отч_разрез МО_стац'!B:AA, 19, FALSE)</f>
        <v>#N/A</v>
      </c>
      <c r="AJ420" s="127" t="e">
        <f>V420-U420-VLOOKUP(B420, 'Пред.отч_разрез МО_стац'!B:AA, 21, FALSE)</f>
        <v>#N/A</v>
      </c>
      <c r="AK420" s="127" t="e">
        <f>X420-W420-VLOOKUP(B420, 'Пред.отч_разрез МО_стац'!B:AA, 23, FALSE)</f>
        <v>#N/A</v>
      </c>
    </row>
    <row r="421" spans="1:37" ht="15" customHeight="1" x14ac:dyDescent="0.25">
      <c r="A421" s="22">
        <v>415</v>
      </c>
      <c r="B421" s="31"/>
      <c r="C421" s="47"/>
      <c r="D421" s="47"/>
      <c r="E421" s="47"/>
      <c r="F421" s="47"/>
      <c r="G421" s="47"/>
      <c r="H421" s="47"/>
      <c r="I421" s="47"/>
      <c r="J421" s="47"/>
      <c r="K421" s="47"/>
      <c r="L421" s="47"/>
      <c r="M421" s="47"/>
      <c r="N421" s="47"/>
      <c r="O421" s="47"/>
      <c r="P421" s="47"/>
      <c r="Q421" s="47"/>
      <c r="R421" s="47"/>
      <c r="S421" s="47"/>
      <c r="T421" s="47"/>
      <c r="U421" s="47"/>
      <c r="V421" s="47"/>
      <c r="W421" s="47"/>
      <c r="X421" s="47"/>
      <c r="Z421" s="80">
        <f t="shared" si="7"/>
        <v>0</v>
      </c>
      <c r="AA421" s="127" t="e">
        <f>D421-C421-VLOOKUP(B421, 'Пред.отч_разрез МО_стац'!B:AA, 3, FALSE)</f>
        <v>#N/A</v>
      </c>
      <c r="AB421" s="127" t="e">
        <f>F421-E421-VLOOKUP(B421, 'Пред.отч_разрез МО_стац'!B:AA, 5, FALSE)</f>
        <v>#N/A</v>
      </c>
      <c r="AC421" s="127" t="e">
        <f>H421-G421-VLOOKUP(B421, 'Пред.отч_разрез МО_стац'!B:AA, 7, FALSE)</f>
        <v>#N/A</v>
      </c>
      <c r="AD421" s="127" t="e">
        <f>J421-I421-VLOOKUP(B421, 'Пред.отч_разрез МО_стац'!B:AA, 9, FALSE)</f>
        <v>#N/A</v>
      </c>
      <c r="AE421" s="127" t="e">
        <f>L421-K421-VLOOKUP(B421, 'Пред.отч_разрез МО_стац'!B:AA, 11, FALSE)</f>
        <v>#N/A</v>
      </c>
      <c r="AF421" s="127" t="e">
        <f>N421-M421-VLOOKUP(B421, 'Пред.отч_разрез МО_стац'!B:AA, 13, FALSE)</f>
        <v>#N/A</v>
      </c>
      <c r="AG421" s="127" t="e">
        <f>P421-O421-VLOOKUP(B421, 'Пред.отч_разрез МО_стац'!B:AA, 15, FALSE)</f>
        <v>#N/A</v>
      </c>
      <c r="AH421" s="127" t="e">
        <f>R421-Q421-VLOOKUP(B421, 'Пред.отч_разрез МО_стац'!B:AA, 17, FALSE)</f>
        <v>#N/A</v>
      </c>
      <c r="AI421" s="127" t="e">
        <f>T421-S421-VLOOKUP(B421, 'Пред.отч_разрез МО_стац'!B:AA, 19, FALSE)</f>
        <v>#N/A</v>
      </c>
      <c r="AJ421" s="127" t="e">
        <f>V421-U421-VLOOKUP(B421, 'Пред.отч_разрез МО_стац'!B:AA, 21, FALSE)</f>
        <v>#N/A</v>
      </c>
      <c r="AK421" s="127" t="e">
        <f>X421-W421-VLOOKUP(B421, 'Пред.отч_разрез МО_стац'!B:AA, 23, FALSE)</f>
        <v>#N/A</v>
      </c>
    </row>
    <row r="422" spans="1:37" ht="15" customHeight="1" x14ac:dyDescent="0.25">
      <c r="A422" s="22">
        <v>416</v>
      </c>
      <c r="B422" s="31"/>
      <c r="C422" s="47"/>
      <c r="D422" s="47"/>
      <c r="E422" s="47"/>
      <c r="F422" s="47"/>
      <c r="G422" s="47"/>
      <c r="H422" s="47"/>
      <c r="I422" s="47"/>
      <c r="J422" s="47"/>
      <c r="K422" s="47"/>
      <c r="L422" s="47"/>
      <c r="M422" s="47"/>
      <c r="N422" s="47"/>
      <c r="O422" s="47"/>
      <c r="P422" s="47"/>
      <c r="Q422" s="47"/>
      <c r="R422" s="47"/>
      <c r="S422" s="47"/>
      <c r="T422" s="47"/>
      <c r="U422" s="47"/>
      <c r="V422" s="47"/>
      <c r="W422" s="47"/>
      <c r="X422" s="47"/>
      <c r="Z422" s="80">
        <f t="shared" si="7"/>
        <v>0</v>
      </c>
      <c r="AA422" s="127" t="e">
        <f>D422-C422-VLOOKUP(B422, 'Пред.отч_разрез МО_стац'!B:AA, 3, FALSE)</f>
        <v>#N/A</v>
      </c>
      <c r="AB422" s="127" t="e">
        <f>F422-E422-VLOOKUP(B422, 'Пред.отч_разрез МО_стац'!B:AA, 5, FALSE)</f>
        <v>#N/A</v>
      </c>
      <c r="AC422" s="127" t="e">
        <f>H422-G422-VLOOKUP(B422, 'Пред.отч_разрез МО_стац'!B:AA, 7, FALSE)</f>
        <v>#N/A</v>
      </c>
      <c r="AD422" s="127" t="e">
        <f>J422-I422-VLOOKUP(B422, 'Пред.отч_разрез МО_стац'!B:AA, 9, FALSE)</f>
        <v>#N/A</v>
      </c>
      <c r="AE422" s="127" t="e">
        <f>L422-K422-VLOOKUP(B422, 'Пред.отч_разрез МО_стац'!B:AA, 11, FALSE)</f>
        <v>#N/A</v>
      </c>
      <c r="AF422" s="127" t="e">
        <f>N422-M422-VLOOKUP(B422, 'Пред.отч_разрез МО_стац'!B:AA, 13, FALSE)</f>
        <v>#N/A</v>
      </c>
      <c r="AG422" s="127" t="e">
        <f>P422-O422-VLOOKUP(B422, 'Пред.отч_разрез МО_стац'!B:AA, 15, FALSE)</f>
        <v>#N/A</v>
      </c>
      <c r="AH422" s="127" t="e">
        <f>R422-Q422-VLOOKUP(B422, 'Пред.отч_разрез МО_стац'!B:AA, 17, FALSE)</f>
        <v>#N/A</v>
      </c>
      <c r="AI422" s="127" t="e">
        <f>T422-S422-VLOOKUP(B422, 'Пред.отч_разрез МО_стац'!B:AA, 19, FALSE)</f>
        <v>#N/A</v>
      </c>
      <c r="AJ422" s="127" t="e">
        <f>V422-U422-VLOOKUP(B422, 'Пред.отч_разрез МО_стац'!B:AA, 21, FALSE)</f>
        <v>#N/A</v>
      </c>
      <c r="AK422" s="127" t="e">
        <f>X422-W422-VLOOKUP(B422, 'Пред.отч_разрез МО_стац'!B:AA, 23, FALSE)</f>
        <v>#N/A</v>
      </c>
    </row>
    <row r="423" spans="1:37" ht="15" customHeight="1" x14ac:dyDescent="0.25">
      <c r="A423" s="22">
        <v>417</v>
      </c>
      <c r="B423" s="31"/>
      <c r="C423" s="47"/>
      <c r="D423" s="47"/>
      <c r="E423" s="47"/>
      <c r="F423" s="47"/>
      <c r="G423" s="47"/>
      <c r="H423" s="47"/>
      <c r="I423" s="47"/>
      <c r="J423" s="47"/>
      <c r="K423" s="47"/>
      <c r="L423" s="47"/>
      <c r="M423" s="47"/>
      <c r="N423" s="47"/>
      <c r="O423" s="47"/>
      <c r="P423" s="47"/>
      <c r="Q423" s="47"/>
      <c r="R423" s="47"/>
      <c r="S423" s="47"/>
      <c r="T423" s="47"/>
      <c r="U423" s="47"/>
      <c r="V423" s="47"/>
      <c r="W423" s="47"/>
      <c r="X423" s="47"/>
      <c r="Z423" s="80">
        <f t="shared" si="7"/>
        <v>0</v>
      </c>
      <c r="AA423" s="127" t="e">
        <f>D423-C423-VLOOKUP(B423, 'Пред.отч_разрез МО_стац'!B:AA, 3, FALSE)</f>
        <v>#N/A</v>
      </c>
      <c r="AB423" s="127" t="e">
        <f>F423-E423-VLOOKUP(B423, 'Пред.отч_разрез МО_стац'!B:AA, 5, FALSE)</f>
        <v>#N/A</v>
      </c>
      <c r="AC423" s="127" t="e">
        <f>H423-G423-VLOOKUP(B423, 'Пред.отч_разрез МО_стац'!B:AA, 7, FALSE)</f>
        <v>#N/A</v>
      </c>
      <c r="AD423" s="127" t="e">
        <f>J423-I423-VLOOKUP(B423, 'Пред.отч_разрез МО_стац'!B:AA, 9, FALSE)</f>
        <v>#N/A</v>
      </c>
      <c r="AE423" s="127" t="e">
        <f>L423-K423-VLOOKUP(B423, 'Пред.отч_разрез МО_стац'!B:AA, 11, FALSE)</f>
        <v>#N/A</v>
      </c>
      <c r="AF423" s="127" t="e">
        <f>N423-M423-VLOOKUP(B423, 'Пред.отч_разрез МО_стац'!B:AA, 13, FALSE)</f>
        <v>#N/A</v>
      </c>
      <c r="AG423" s="127" t="e">
        <f>P423-O423-VLOOKUP(B423, 'Пред.отч_разрез МО_стац'!B:AA, 15, FALSE)</f>
        <v>#N/A</v>
      </c>
      <c r="AH423" s="127" t="e">
        <f>R423-Q423-VLOOKUP(B423, 'Пред.отч_разрез МО_стац'!B:AA, 17, FALSE)</f>
        <v>#N/A</v>
      </c>
      <c r="AI423" s="127" t="e">
        <f>T423-S423-VLOOKUP(B423, 'Пред.отч_разрез МО_стац'!B:AA, 19, FALSE)</f>
        <v>#N/A</v>
      </c>
      <c r="AJ423" s="127" t="e">
        <f>V423-U423-VLOOKUP(B423, 'Пред.отч_разрез МО_стац'!B:AA, 21, FALSE)</f>
        <v>#N/A</v>
      </c>
      <c r="AK423" s="127" t="e">
        <f>X423-W423-VLOOKUP(B423, 'Пред.отч_разрез МО_стац'!B:AA, 23, FALSE)</f>
        <v>#N/A</v>
      </c>
    </row>
    <row r="424" spans="1:37" ht="15" customHeight="1" x14ac:dyDescent="0.25">
      <c r="A424" s="22">
        <v>418</v>
      </c>
      <c r="B424" s="31"/>
      <c r="C424" s="47"/>
      <c r="D424" s="47"/>
      <c r="E424" s="47"/>
      <c r="F424" s="47"/>
      <c r="G424" s="47"/>
      <c r="H424" s="47"/>
      <c r="I424" s="47"/>
      <c r="J424" s="47"/>
      <c r="K424" s="47"/>
      <c r="L424" s="47"/>
      <c r="M424" s="47"/>
      <c r="N424" s="47"/>
      <c r="O424" s="47"/>
      <c r="P424" s="47"/>
      <c r="Q424" s="47"/>
      <c r="R424" s="47"/>
      <c r="S424" s="47"/>
      <c r="T424" s="47"/>
      <c r="U424" s="47"/>
      <c r="V424" s="47"/>
      <c r="W424" s="47"/>
      <c r="X424" s="47"/>
      <c r="Z424" s="80">
        <f t="shared" si="7"/>
        <v>0</v>
      </c>
      <c r="AA424" s="127" t="e">
        <f>D424-C424-VLOOKUP(B424, 'Пред.отч_разрез МО_стац'!B:AA, 3, FALSE)</f>
        <v>#N/A</v>
      </c>
      <c r="AB424" s="127" t="e">
        <f>F424-E424-VLOOKUP(B424, 'Пред.отч_разрез МО_стац'!B:AA, 5, FALSE)</f>
        <v>#N/A</v>
      </c>
      <c r="AC424" s="127" t="e">
        <f>H424-G424-VLOOKUP(B424, 'Пред.отч_разрез МО_стац'!B:AA, 7, FALSE)</f>
        <v>#N/A</v>
      </c>
      <c r="AD424" s="127" t="e">
        <f>J424-I424-VLOOKUP(B424, 'Пред.отч_разрез МО_стац'!B:AA, 9, FALSE)</f>
        <v>#N/A</v>
      </c>
      <c r="AE424" s="127" t="e">
        <f>L424-K424-VLOOKUP(B424, 'Пред.отч_разрез МО_стац'!B:AA, 11, FALSE)</f>
        <v>#N/A</v>
      </c>
      <c r="AF424" s="127" t="e">
        <f>N424-M424-VLOOKUP(B424, 'Пред.отч_разрез МО_стац'!B:AA, 13, FALSE)</f>
        <v>#N/A</v>
      </c>
      <c r="AG424" s="127" t="e">
        <f>P424-O424-VLOOKUP(B424, 'Пред.отч_разрез МО_стац'!B:AA, 15, FALSE)</f>
        <v>#N/A</v>
      </c>
      <c r="AH424" s="127" t="e">
        <f>R424-Q424-VLOOKUP(B424, 'Пред.отч_разрез МО_стац'!B:AA, 17, FALSE)</f>
        <v>#N/A</v>
      </c>
      <c r="AI424" s="127" t="e">
        <f>T424-S424-VLOOKUP(B424, 'Пред.отч_разрез МО_стац'!B:AA, 19, FALSE)</f>
        <v>#N/A</v>
      </c>
      <c r="AJ424" s="127" t="e">
        <f>V424-U424-VLOOKUP(B424, 'Пред.отч_разрез МО_стац'!B:AA, 21, FALSE)</f>
        <v>#N/A</v>
      </c>
      <c r="AK424" s="127" t="e">
        <f>X424-W424-VLOOKUP(B424, 'Пред.отч_разрез МО_стац'!B:AA, 23, FALSE)</f>
        <v>#N/A</v>
      </c>
    </row>
    <row r="425" spans="1:37" ht="15" customHeight="1" x14ac:dyDescent="0.25">
      <c r="A425" s="22">
        <v>419</v>
      </c>
      <c r="B425" s="31"/>
      <c r="C425" s="47"/>
      <c r="D425" s="47"/>
      <c r="E425" s="47"/>
      <c r="F425" s="47"/>
      <c r="G425" s="47"/>
      <c r="H425" s="47"/>
      <c r="I425" s="47"/>
      <c r="J425" s="47"/>
      <c r="K425" s="47"/>
      <c r="L425" s="47"/>
      <c r="M425" s="47"/>
      <c r="N425" s="47"/>
      <c r="O425" s="47"/>
      <c r="P425" s="47"/>
      <c r="Q425" s="47"/>
      <c r="R425" s="47"/>
      <c r="S425" s="47"/>
      <c r="T425" s="47"/>
      <c r="U425" s="47"/>
      <c r="V425" s="47"/>
      <c r="W425" s="47"/>
      <c r="X425" s="47"/>
      <c r="Z425" s="80">
        <f t="shared" si="7"/>
        <v>0</v>
      </c>
      <c r="AA425" s="127" t="e">
        <f>D425-C425-VLOOKUP(B425, 'Пред.отч_разрез МО_стац'!B:AA, 3, FALSE)</f>
        <v>#N/A</v>
      </c>
      <c r="AB425" s="127" t="e">
        <f>F425-E425-VLOOKUP(B425, 'Пред.отч_разрез МО_стац'!B:AA, 5, FALSE)</f>
        <v>#N/A</v>
      </c>
      <c r="AC425" s="127" t="e">
        <f>H425-G425-VLOOKUP(B425, 'Пред.отч_разрез МО_стац'!B:AA, 7, FALSE)</f>
        <v>#N/A</v>
      </c>
      <c r="AD425" s="127" t="e">
        <f>J425-I425-VLOOKUP(B425, 'Пред.отч_разрез МО_стац'!B:AA, 9, FALSE)</f>
        <v>#N/A</v>
      </c>
      <c r="AE425" s="127" t="e">
        <f>L425-K425-VLOOKUP(B425, 'Пред.отч_разрез МО_стац'!B:AA, 11, FALSE)</f>
        <v>#N/A</v>
      </c>
      <c r="AF425" s="127" t="e">
        <f>N425-M425-VLOOKUP(B425, 'Пред.отч_разрез МО_стац'!B:AA, 13, FALSE)</f>
        <v>#N/A</v>
      </c>
      <c r="AG425" s="127" t="e">
        <f>P425-O425-VLOOKUP(B425, 'Пред.отч_разрез МО_стац'!B:AA, 15, FALSE)</f>
        <v>#N/A</v>
      </c>
      <c r="AH425" s="127" t="e">
        <f>R425-Q425-VLOOKUP(B425, 'Пред.отч_разрез МО_стац'!B:AA, 17, FALSE)</f>
        <v>#N/A</v>
      </c>
      <c r="AI425" s="127" t="e">
        <f>T425-S425-VLOOKUP(B425, 'Пред.отч_разрез МО_стац'!B:AA, 19, FALSE)</f>
        <v>#N/A</v>
      </c>
      <c r="AJ425" s="127" t="e">
        <f>V425-U425-VLOOKUP(B425, 'Пред.отч_разрез МО_стац'!B:AA, 21, FALSE)</f>
        <v>#N/A</v>
      </c>
      <c r="AK425" s="127" t="e">
        <f>X425-W425-VLOOKUP(B425, 'Пред.отч_разрез МО_стац'!B:AA, 23, FALSE)</f>
        <v>#N/A</v>
      </c>
    </row>
    <row r="426" spans="1:37" ht="15" customHeight="1" x14ac:dyDescent="0.25">
      <c r="A426" s="22">
        <v>420</v>
      </c>
      <c r="B426" s="31"/>
      <c r="C426" s="47"/>
      <c r="D426" s="47"/>
      <c r="E426" s="47"/>
      <c r="F426" s="47"/>
      <c r="G426" s="47"/>
      <c r="H426" s="47"/>
      <c r="I426" s="47"/>
      <c r="J426" s="47"/>
      <c r="K426" s="47"/>
      <c r="L426" s="47"/>
      <c r="M426" s="47"/>
      <c r="N426" s="47"/>
      <c r="O426" s="47"/>
      <c r="P426" s="47"/>
      <c r="Q426" s="47"/>
      <c r="R426" s="47"/>
      <c r="S426" s="47"/>
      <c r="T426" s="47"/>
      <c r="U426" s="47"/>
      <c r="V426" s="47"/>
      <c r="W426" s="47"/>
      <c r="X426" s="47"/>
      <c r="Z426" s="80">
        <f t="shared" si="7"/>
        <v>0</v>
      </c>
      <c r="AA426" s="127" t="e">
        <f>D426-C426-VLOOKUP(B426, 'Пред.отч_разрез МО_стац'!B:AA, 3, FALSE)</f>
        <v>#N/A</v>
      </c>
      <c r="AB426" s="127" t="e">
        <f>F426-E426-VLOOKUP(B426, 'Пред.отч_разрез МО_стац'!B:AA, 5, FALSE)</f>
        <v>#N/A</v>
      </c>
      <c r="AC426" s="127" t="e">
        <f>H426-G426-VLOOKUP(B426, 'Пред.отч_разрез МО_стац'!B:AA, 7, FALSE)</f>
        <v>#N/A</v>
      </c>
      <c r="AD426" s="127" t="e">
        <f>J426-I426-VLOOKUP(B426, 'Пред.отч_разрез МО_стац'!B:AA, 9, FALSE)</f>
        <v>#N/A</v>
      </c>
      <c r="AE426" s="127" t="e">
        <f>L426-K426-VLOOKUP(B426, 'Пред.отч_разрез МО_стац'!B:AA, 11, FALSE)</f>
        <v>#N/A</v>
      </c>
      <c r="AF426" s="127" t="e">
        <f>N426-M426-VLOOKUP(B426, 'Пред.отч_разрез МО_стац'!B:AA, 13, FALSE)</f>
        <v>#N/A</v>
      </c>
      <c r="AG426" s="127" t="e">
        <f>P426-O426-VLOOKUP(B426, 'Пред.отч_разрез МО_стац'!B:AA, 15, FALSE)</f>
        <v>#N/A</v>
      </c>
      <c r="AH426" s="127" t="e">
        <f>R426-Q426-VLOOKUP(B426, 'Пред.отч_разрез МО_стац'!B:AA, 17, FALSE)</f>
        <v>#N/A</v>
      </c>
      <c r="AI426" s="127" t="e">
        <f>T426-S426-VLOOKUP(B426, 'Пред.отч_разрез МО_стац'!B:AA, 19, FALSE)</f>
        <v>#N/A</v>
      </c>
      <c r="AJ426" s="127" t="e">
        <f>V426-U426-VLOOKUP(B426, 'Пред.отч_разрез МО_стац'!B:AA, 21, FALSE)</f>
        <v>#N/A</v>
      </c>
      <c r="AK426" s="127" t="e">
        <f>X426-W426-VLOOKUP(B426, 'Пред.отч_разрез МО_стац'!B:AA, 23, FALSE)</f>
        <v>#N/A</v>
      </c>
    </row>
    <row r="427" spans="1:37" ht="15" customHeight="1" x14ac:dyDescent="0.25">
      <c r="A427" s="22">
        <v>421</v>
      </c>
      <c r="B427" s="31"/>
      <c r="C427" s="47"/>
      <c r="D427" s="47"/>
      <c r="E427" s="47"/>
      <c r="F427" s="47"/>
      <c r="G427" s="47"/>
      <c r="H427" s="47"/>
      <c r="I427" s="47"/>
      <c r="J427" s="47"/>
      <c r="K427" s="47"/>
      <c r="L427" s="47"/>
      <c r="M427" s="47"/>
      <c r="N427" s="47"/>
      <c r="O427" s="47"/>
      <c r="P427" s="47"/>
      <c r="Q427" s="47"/>
      <c r="R427" s="47"/>
      <c r="S427" s="47"/>
      <c r="T427" s="47"/>
      <c r="U427" s="47"/>
      <c r="V427" s="47"/>
      <c r="W427" s="47"/>
      <c r="X427" s="47"/>
      <c r="Z427" s="80">
        <f t="shared" si="7"/>
        <v>0</v>
      </c>
      <c r="AA427" s="127" t="e">
        <f>D427-C427-VLOOKUP(B427, 'Пред.отч_разрез МО_стац'!B:AA, 3, FALSE)</f>
        <v>#N/A</v>
      </c>
      <c r="AB427" s="127" t="e">
        <f>F427-E427-VLOOKUP(B427, 'Пред.отч_разрез МО_стац'!B:AA, 5, FALSE)</f>
        <v>#N/A</v>
      </c>
      <c r="AC427" s="127" t="e">
        <f>H427-G427-VLOOKUP(B427, 'Пред.отч_разрез МО_стац'!B:AA, 7, FALSE)</f>
        <v>#N/A</v>
      </c>
      <c r="AD427" s="127" t="e">
        <f>J427-I427-VLOOKUP(B427, 'Пред.отч_разрез МО_стац'!B:AA, 9, FALSE)</f>
        <v>#N/A</v>
      </c>
      <c r="AE427" s="127" t="e">
        <f>L427-K427-VLOOKUP(B427, 'Пред.отч_разрез МО_стац'!B:AA, 11, FALSE)</f>
        <v>#N/A</v>
      </c>
      <c r="AF427" s="127" t="e">
        <f>N427-M427-VLOOKUP(B427, 'Пред.отч_разрез МО_стац'!B:AA, 13, FALSE)</f>
        <v>#N/A</v>
      </c>
      <c r="AG427" s="127" t="e">
        <f>P427-O427-VLOOKUP(B427, 'Пред.отч_разрез МО_стац'!B:AA, 15, FALSE)</f>
        <v>#N/A</v>
      </c>
      <c r="AH427" s="127" t="e">
        <f>R427-Q427-VLOOKUP(B427, 'Пред.отч_разрез МО_стац'!B:AA, 17, FALSE)</f>
        <v>#N/A</v>
      </c>
      <c r="AI427" s="127" t="e">
        <f>T427-S427-VLOOKUP(B427, 'Пред.отч_разрез МО_стац'!B:AA, 19, FALSE)</f>
        <v>#N/A</v>
      </c>
      <c r="AJ427" s="127" t="e">
        <f>V427-U427-VLOOKUP(B427, 'Пред.отч_разрез МО_стац'!B:AA, 21, FALSE)</f>
        <v>#N/A</v>
      </c>
      <c r="AK427" s="127" t="e">
        <f>X427-W427-VLOOKUP(B427, 'Пред.отч_разрез МО_стац'!B:AA, 23, FALSE)</f>
        <v>#N/A</v>
      </c>
    </row>
    <row r="428" spans="1:37" ht="15" customHeight="1" x14ac:dyDescent="0.25">
      <c r="A428" s="22">
        <v>422</v>
      </c>
      <c r="B428" s="31"/>
      <c r="C428" s="47"/>
      <c r="D428" s="47"/>
      <c r="E428" s="47"/>
      <c r="F428" s="47"/>
      <c r="G428" s="47"/>
      <c r="H428" s="47"/>
      <c r="I428" s="47"/>
      <c r="J428" s="47"/>
      <c r="K428" s="47"/>
      <c r="L428" s="47"/>
      <c r="M428" s="47"/>
      <c r="N428" s="47"/>
      <c r="O428" s="47"/>
      <c r="P428" s="47"/>
      <c r="Q428" s="47"/>
      <c r="R428" s="47"/>
      <c r="S428" s="47"/>
      <c r="T428" s="47"/>
      <c r="U428" s="47"/>
      <c r="V428" s="47"/>
      <c r="W428" s="47"/>
      <c r="X428" s="47"/>
      <c r="Z428" s="80">
        <f t="shared" si="7"/>
        <v>0</v>
      </c>
      <c r="AA428" s="127" t="e">
        <f>D428-C428-VLOOKUP(B428, 'Пред.отч_разрез МО_стац'!B:AA, 3, FALSE)</f>
        <v>#N/A</v>
      </c>
      <c r="AB428" s="127" t="e">
        <f>F428-E428-VLOOKUP(B428, 'Пред.отч_разрез МО_стац'!B:AA, 5, FALSE)</f>
        <v>#N/A</v>
      </c>
      <c r="AC428" s="127" t="e">
        <f>H428-G428-VLOOKUP(B428, 'Пред.отч_разрез МО_стац'!B:AA, 7, FALSE)</f>
        <v>#N/A</v>
      </c>
      <c r="AD428" s="127" t="e">
        <f>J428-I428-VLOOKUP(B428, 'Пред.отч_разрез МО_стац'!B:AA, 9, FALSE)</f>
        <v>#N/A</v>
      </c>
      <c r="AE428" s="127" t="e">
        <f>L428-K428-VLOOKUP(B428, 'Пред.отч_разрез МО_стац'!B:AA, 11, FALSE)</f>
        <v>#N/A</v>
      </c>
      <c r="AF428" s="127" t="e">
        <f>N428-M428-VLOOKUP(B428, 'Пред.отч_разрез МО_стац'!B:AA, 13, FALSE)</f>
        <v>#N/A</v>
      </c>
      <c r="AG428" s="127" t="e">
        <f>P428-O428-VLOOKUP(B428, 'Пред.отч_разрез МО_стац'!B:AA, 15, FALSE)</f>
        <v>#N/A</v>
      </c>
      <c r="AH428" s="127" t="e">
        <f>R428-Q428-VLOOKUP(B428, 'Пред.отч_разрез МО_стац'!B:AA, 17, FALSE)</f>
        <v>#N/A</v>
      </c>
      <c r="AI428" s="127" t="e">
        <f>T428-S428-VLOOKUP(B428, 'Пред.отч_разрез МО_стац'!B:AA, 19, FALSE)</f>
        <v>#N/A</v>
      </c>
      <c r="AJ428" s="127" t="e">
        <f>V428-U428-VLOOKUP(B428, 'Пред.отч_разрез МО_стац'!B:AA, 21, FALSE)</f>
        <v>#N/A</v>
      </c>
      <c r="AK428" s="127" t="e">
        <f>X428-W428-VLOOKUP(B428, 'Пред.отч_разрез МО_стац'!B:AA, 23, FALSE)</f>
        <v>#N/A</v>
      </c>
    </row>
    <row r="429" spans="1:37" ht="15" customHeight="1" x14ac:dyDescent="0.25">
      <c r="A429" s="22">
        <v>423</v>
      </c>
      <c r="B429" s="31"/>
      <c r="C429" s="47"/>
      <c r="D429" s="47"/>
      <c r="E429" s="47"/>
      <c r="F429" s="47"/>
      <c r="G429" s="47"/>
      <c r="H429" s="47"/>
      <c r="I429" s="47"/>
      <c r="J429" s="47"/>
      <c r="K429" s="47"/>
      <c r="L429" s="47"/>
      <c r="M429" s="47"/>
      <c r="N429" s="47"/>
      <c r="O429" s="47"/>
      <c r="P429" s="47"/>
      <c r="Q429" s="47"/>
      <c r="R429" s="47"/>
      <c r="S429" s="47"/>
      <c r="T429" s="47"/>
      <c r="U429" s="47"/>
      <c r="V429" s="47"/>
      <c r="W429" s="47"/>
      <c r="X429" s="47"/>
      <c r="Z429" s="80">
        <f t="shared" si="7"/>
        <v>0</v>
      </c>
      <c r="AA429" s="127" t="e">
        <f>D429-C429-VLOOKUP(B429, 'Пред.отч_разрез МО_стац'!B:AA, 3, FALSE)</f>
        <v>#N/A</v>
      </c>
      <c r="AB429" s="127" t="e">
        <f>F429-E429-VLOOKUP(B429, 'Пред.отч_разрез МО_стац'!B:AA, 5, FALSE)</f>
        <v>#N/A</v>
      </c>
      <c r="AC429" s="127" t="e">
        <f>H429-G429-VLOOKUP(B429, 'Пред.отч_разрез МО_стац'!B:AA, 7, FALSE)</f>
        <v>#N/A</v>
      </c>
      <c r="AD429" s="127" t="e">
        <f>J429-I429-VLOOKUP(B429, 'Пред.отч_разрез МО_стац'!B:AA, 9, FALSE)</f>
        <v>#N/A</v>
      </c>
      <c r="AE429" s="127" t="e">
        <f>L429-K429-VLOOKUP(B429, 'Пред.отч_разрез МО_стац'!B:AA, 11, FALSE)</f>
        <v>#N/A</v>
      </c>
      <c r="AF429" s="127" t="e">
        <f>N429-M429-VLOOKUP(B429, 'Пред.отч_разрез МО_стац'!B:AA, 13, FALSE)</f>
        <v>#N/A</v>
      </c>
      <c r="AG429" s="127" t="e">
        <f>P429-O429-VLOOKUP(B429, 'Пред.отч_разрез МО_стац'!B:AA, 15, FALSE)</f>
        <v>#N/A</v>
      </c>
      <c r="AH429" s="127" t="e">
        <f>R429-Q429-VLOOKUP(B429, 'Пред.отч_разрез МО_стац'!B:AA, 17, FALSE)</f>
        <v>#N/A</v>
      </c>
      <c r="AI429" s="127" t="e">
        <f>T429-S429-VLOOKUP(B429, 'Пред.отч_разрез МО_стац'!B:AA, 19, FALSE)</f>
        <v>#N/A</v>
      </c>
      <c r="AJ429" s="127" t="e">
        <f>V429-U429-VLOOKUP(B429, 'Пред.отч_разрез МО_стац'!B:AA, 21, FALSE)</f>
        <v>#N/A</v>
      </c>
      <c r="AK429" s="127" t="e">
        <f>X429-W429-VLOOKUP(B429, 'Пред.отч_разрез МО_стац'!B:AA, 23, FALSE)</f>
        <v>#N/A</v>
      </c>
    </row>
    <row r="430" spans="1:37" ht="15" customHeight="1" x14ac:dyDescent="0.25">
      <c r="A430" s="22">
        <v>424</v>
      </c>
      <c r="B430" s="31"/>
      <c r="C430" s="47"/>
      <c r="D430" s="47"/>
      <c r="E430" s="47"/>
      <c r="F430" s="47"/>
      <c r="G430" s="47"/>
      <c r="H430" s="47"/>
      <c r="I430" s="47"/>
      <c r="J430" s="47"/>
      <c r="K430" s="47"/>
      <c r="L430" s="47"/>
      <c r="M430" s="47"/>
      <c r="N430" s="47"/>
      <c r="O430" s="47"/>
      <c r="P430" s="47"/>
      <c r="Q430" s="47"/>
      <c r="R430" s="47"/>
      <c r="S430" s="47"/>
      <c r="T430" s="47"/>
      <c r="U430" s="47"/>
      <c r="V430" s="47"/>
      <c r="W430" s="47"/>
      <c r="X430" s="47"/>
      <c r="Z430" s="80">
        <f t="shared" si="7"/>
        <v>0</v>
      </c>
      <c r="AA430" s="127" t="e">
        <f>D430-C430-VLOOKUP(B430, 'Пред.отч_разрез МО_стац'!B:AA, 3, FALSE)</f>
        <v>#N/A</v>
      </c>
      <c r="AB430" s="127" t="e">
        <f>F430-E430-VLOOKUP(B430, 'Пред.отч_разрез МО_стац'!B:AA, 5, FALSE)</f>
        <v>#N/A</v>
      </c>
      <c r="AC430" s="127" t="e">
        <f>H430-G430-VLOOKUP(B430, 'Пред.отч_разрез МО_стац'!B:AA, 7, FALSE)</f>
        <v>#N/A</v>
      </c>
      <c r="AD430" s="127" t="e">
        <f>J430-I430-VLOOKUP(B430, 'Пред.отч_разрез МО_стац'!B:AA, 9, FALSE)</f>
        <v>#N/A</v>
      </c>
      <c r="AE430" s="127" t="e">
        <f>L430-K430-VLOOKUP(B430, 'Пред.отч_разрез МО_стац'!B:AA, 11, FALSE)</f>
        <v>#N/A</v>
      </c>
      <c r="AF430" s="127" t="e">
        <f>N430-M430-VLOOKUP(B430, 'Пред.отч_разрез МО_стац'!B:AA, 13, FALSE)</f>
        <v>#N/A</v>
      </c>
      <c r="AG430" s="127" t="e">
        <f>P430-O430-VLOOKUP(B430, 'Пред.отч_разрез МО_стац'!B:AA, 15, FALSE)</f>
        <v>#N/A</v>
      </c>
      <c r="AH430" s="127" t="e">
        <f>R430-Q430-VLOOKUP(B430, 'Пред.отч_разрез МО_стац'!B:AA, 17, FALSE)</f>
        <v>#N/A</v>
      </c>
      <c r="AI430" s="127" t="e">
        <f>T430-S430-VLOOKUP(B430, 'Пред.отч_разрез МО_стац'!B:AA, 19, FALSE)</f>
        <v>#N/A</v>
      </c>
      <c r="AJ430" s="127" t="e">
        <f>V430-U430-VLOOKUP(B430, 'Пред.отч_разрез МО_стац'!B:AA, 21, FALSE)</f>
        <v>#N/A</v>
      </c>
      <c r="AK430" s="127" t="e">
        <f>X430-W430-VLOOKUP(B430, 'Пред.отч_разрез МО_стац'!B:AA, 23, FALSE)</f>
        <v>#N/A</v>
      </c>
    </row>
    <row r="431" spans="1:37" ht="15" customHeight="1" x14ac:dyDescent="0.25">
      <c r="A431" s="22">
        <v>425</v>
      </c>
      <c r="B431" s="31"/>
      <c r="C431" s="47"/>
      <c r="D431" s="47"/>
      <c r="E431" s="47"/>
      <c r="F431" s="47"/>
      <c r="G431" s="47"/>
      <c r="H431" s="47"/>
      <c r="I431" s="47"/>
      <c r="J431" s="47"/>
      <c r="K431" s="47"/>
      <c r="L431" s="47"/>
      <c r="M431" s="47"/>
      <c r="N431" s="47"/>
      <c r="O431" s="47"/>
      <c r="P431" s="47"/>
      <c r="Q431" s="47"/>
      <c r="R431" s="47"/>
      <c r="S431" s="47"/>
      <c r="T431" s="47"/>
      <c r="U431" s="47"/>
      <c r="V431" s="47"/>
      <c r="W431" s="47"/>
      <c r="X431" s="47"/>
      <c r="Z431" s="80">
        <f t="shared" si="7"/>
        <v>0</v>
      </c>
      <c r="AA431" s="127" t="e">
        <f>D431-C431-VLOOKUP(B431, 'Пред.отч_разрез МО_стац'!B:AA, 3, FALSE)</f>
        <v>#N/A</v>
      </c>
      <c r="AB431" s="127" t="e">
        <f>F431-E431-VLOOKUP(B431, 'Пред.отч_разрез МО_стац'!B:AA, 5, FALSE)</f>
        <v>#N/A</v>
      </c>
      <c r="AC431" s="127" t="e">
        <f>H431-G431-VLOOKUP(B431, 'Пред.отч_разрез МО_стац'!B:AA, 7, FALSE)</f>
        <v>#N/A</v>
      </c>
      <c r="AD431" s="127" t="e">
        <f>J431-I431-VLOOKUP(B431, 'Пред.отч_разрез МО_стац'!B:AA, 9, FALSE)</f>
        <v>#N/A</v>
      </c>
      <c r="AE431" s="127" t="e">
        <f>L431-K431-VLOOKUP(B431, 'Пред.отч_разрез МО_стац'!B:AA, 11, FALSE)</f>
        <v>#N/A</v>
      </c>
      <c r="AF431" s="127" t="e">
        <f>N431-M431-VLOOKUP(B431, 'Пред.отч_разрез МО_стац'!B:AA, 13, FALSE)</f>
        <v>#N/A</v>
      </c>
      <c r="AG431" s="127" t="e">
        <f>P431-O431-VLOOKUP(B431, 'Пред.отч_разрез МО_стац'!B:AA, 15, FALSE)</f>
        <v>#N/A</v>
      </c>
      <c r="AH431" s="127" t="e">
        <f>R431-Q431-VLOOKUP(B431, 'Пред.отч_разрез МО_стац'!B:AA, 17, FALSE)</f>
        <v>#N/A</v>
      </c>
      <c r="AI431" s="127" t="e">
        <f>T431-S431-VLOOKUP(B431, 'Пред.отч_разрез МО_стац'!B:AA, 19, FALSE)</f>
        <v>#N/A</v>
      </c>
      <c r="AJ431" s="127" t="e">
        <f>V431-U431-VLOOKUP(B431, 'Пред.отч_разрез МО_стац'!B:AA, 21, FALSE)</f>
        <v>#N/A</v>
      </c>
      <c r="AK431" s="127" t="e">
        <f>X431-W431-VLOOKUP(B431, 'Пред.отч_разрез МО_стац'!B:AA, 23, FALSE)</f>
        <v>#N/A</v>
      </c>
    </row>
    <row r="432" spans="1:37" ht="15" customHeight="1" x14ac:dyDescent="0.25">
      <c r="A432" s="22">
        <v>426</v>
      </c>
      <c r="B432" s="31"/>
      <c r="C432" s="47"/>
      <c r="D432" s="47"/>
      <c r="E432" s="47"/>
      <c r="F432" s="47"/>
      <c r="G432" s="47"/>
      <c r="H432" s="47"/>
      <c r="I432" s="47"/>
      <c r="J432" s="47"/>
      <c r="K432" s="47"/>
      <c r="L432" s="47"/>
      <c r="M432" s="47"/>
      <c r="N432" s="47"/>
      <c r="O432" s="47"/>
      <c r="P432" s="47"/>
      <c r="Q432" s="47"/>
      <c r="R432" s="47"/>
      <c r="S432" s="47"/>
      <c r="T432" s="47"/>
      <c r="U432" s="47"/>
      <c r="V432" s="47"/>
      <c r="W432" s="47"/>
      <c r="X432" s="47"/>
      <c r="Z432" s="80">
        <f t="shared" si="7"/>
        <v>0</v>
      </c>
      <c r="AA432" s="127" t="e">
        <f>D432-C432-VLOOKUP(B432, 'Пред.отч_разрез МО_стац'!B:AA, 3, FALSE)</f>
        <v>#N/A</v>
      </c>
      <c r="AB432" s="127" t="e">
        <f>F432-E432-VLOOKUP(B432, 'Пред.отч_разрез МО_стац'!B:AA, 5, FALSE)</f>
        <v>#N/A</v>
      </c>
      <c r="AC432" s="127" t="e">
        <f>H432-G432-VLOOKUP(B432, 'Пред.отч_разрез МО_стац'!B:AA, 7, FALSE)</f>
        <v>#N/A</v>
      </c>
      <c r="AD432" s="127" t="e">
        <f>J432-I432-VLOOKUP(B432, 'Пред.отч_разрез МО_стац'!B:AA, 9, FALSE)</f>
        <v>#N/A</v>
      </c>
      <c r="AE432" s="127" t="e">
        <f>L432-K432-VLOOKUP(B432, 'Пред.отч_разрез МО_стац'!B:AA, 11, FALSE)</f>
        <v>#N/A</v>
      </c>
      <c r="AF432" s="127" t="e">
        <f>N432-M432-VLOOKUP(B432, 'Пред.отч_разрез МО_стац'!B:AA, 13, FALSE)</f>
        <v>#N/A</v>
      </c>
      <c r="AG432" s="127" t="e">
        <f>P432-O432-VLOOKUP(B432, 'Пред.отч_разрез МО_стац'!B:AA, 15, FALSE)</f>
        <v>#N/A</v>
      </c>
      <c r="AH432" s="127" t="e">
        <f>R432-Q432-VLOOKUP(B432, 'Пред.отч_разрез МО_стац'!B:AA, 17, FALSE)</f>
        <v>#N/A</v>
      </c>
      <c r="AI432" s="127" t="e">
        <f>T432-S432-VLOOKUP(B432, 'Пред.отч_разрез МО_стац'!B:AA, 19, FALSE)</f>
        <v>#N/A</v>
      </c>
      <c r="AJ432" s="127" t="e">
        <f>V432-U432-VLOOKUP(B432, 'Пред.отч_разрез МО_стац'!B:AA, 21, FALSE)</f>
        <v>#N/A</v>
      </c>
      <c r="AK432" s="127" t="e">
        <f>X432-W432-VLOOKUP(B432, 'Пред.отч_разрез МО_стац'!B:AA, 23, FALSE)</f>
        <v>#N/A</v>
      </c>
    </row>
    <row r="433" spans="1:37" ht="15" customHeight="1" x14ac:dyDescent="0.25">
      <c r="A433" s="22">
        <v>427</v>
      </c>
      <c r="B433" s="31"/>
      <c r="C433" s="47"/>
      <c r="D433" s="47"/>
      <c r="E433" s="47"/>
      <c r="F433" s="47"/>
      <c r="G433" s="47"/>
      <c r="H433" s="47"/>
      <c r="I433" s="47"/>
      <c r="J433" s="47"/>
      <c r="K433" s="47"/>
      <c r="L433" s="47"/>
      <c r="M433" s="47"/>
      <c r="N433" s="47"/>
      <c r="O433" s="47"/>
      <c r="P433" s="47"/>
      <c r="Q433" s="47"/>
      <c r="R433" s="47"/>
      <c r="S433" s="47"/>
      <c r="T433" s="47"/>
      <c r="U433" s="47"/>
      <c r="V433" s="47"/>
      <c r="W433" s="47"/>
      <c r="X433" s="47"/>
      <c r="Z433" s="80">
        <f t="shared" si="7"/>
        <v>0</v>
      </c>
      <c r="AA433" s="127" t="e">
        <f>D433-C433-VLOOKUP(B433, 'Пред.отч_разрез МО_стац'!B:AA, 3, FALSE)</f>
        <v>#N/A</v>
      </c>
      <c r="AB433" s="127" t="e">
        <f>F433-E433-VLOOKUP(B433, 'Пред.отч_разрез МО_стац'!B:AA, 5, FALSE)</f>
        <v>#N/A</v>
      </c>
      <c r="AC433" s="127" t="e">
        <f>H433-G433-VLOOKUP(B433, 'Пред.отч_разрез МО_стац'!B:AA, 7, FALSE)</f>
        <v>#N/A</v>
      </c>
      <c r="AD433" s="127" t="e">
        <f>J433-I433-VLOOKUP(B433, 'Пред.отч_разрез МО_стац'!B:AA, 9, FALSE)</f>
        <v>#N/A</v>
      </c>
      <c r="AE433" s="127" t="e">
        <f>L433-K433-VLOOKUP(B433, 'Пред.отч_разрез МО_стац'!B:AA, 11, FALSE)</f>
        <v>#N/A</v>
      </c>
      <c r="AF433" s="127" t="e">
        <f>N433-M433-VLOOKUP(B433, 'Пред.отч_разрез МО_стац'!B:AA, 13, FALSE)</f>
        <v>#N/A</v>
      </c>
      <c r="AG433" s="127" t="e">
        <f>P433-O433-VLOOKUP(B433, 'Пред.отч_разрез МО_стац'!B:AA, 15, FALSE)</f>
        <v>#N/A</v>
      </c>
      <c r="AH433" s="127" t="e">
        <f>R433-Q433-VLOOKUP(B433, 'Пред.отч_разрез МО_стац'!B:AA, 17, FALSE)</f>
        <v>#N/A</v>
      </c>
      <c r="AI433" s="127" t="e">
        <f>T433-S433-VLOOKUP(B433, 'Пред.отч_разрез МО_стац'!B:AA, 19, FALSE)</f>
        <v>#N/A</v>
      </c>
      <c r="AJ433" s="127" t="e">
        <f>V433-U433-VLOOKUP(B433, 'Пред.отч_разрез МО_стац'!B:AA, 21, FALSE)</f>
        <v>#N/A</v>
      </c>
      <c r="AK433" s="127" t="e">
        <f>X433-W433-VLOOKUP(B433, 'Пред.отч_разрез МО_стац'!B:AA, 23, FALSE)</f>
        <v>#N/A</v>
      </c>
    </row>
    <row r="434" spans="1:37" ht="15" customHeight="1" x14ac:dyDescent="0.25">
      <c r="A434" s="22">
        <v>428</v>
      </c>
      <c r="B434" s="31"/>
      <c r="C434" s="47"/>
      <c r="D434" s="47"/>
      <c r="E434" s="47"/>
      <c r="F434" s="47"/>
      <c r="G434" s="47"/>
      <c r="H434" s="47"/>
      <c r="I434" s="47"/>
      <c r="J434" s="47"/>
      <c r="K434" s="47"/>
      <c r="L434" s="47"/>
      <c r="M434" s="47"/>
      <c r="N434" s="47"/>
      <c r="O434" s="47"/>
      <c r="P434" s="47"/>
      <c r="Q434" s="47"/>
      <c r="R434" s="47"/>
      <c r="S434" s="47"/>
      <c r="T434" s="47"/>
      <c r="U434" s="47"/>
      <c r="V434" s="47"/>
      <c r="W434" s="47"/>
      <c r="X434" s="47"/>
      <c r="Z434" s="80">
        <f t="shared" si="7"/>
        <v>0</v>
      </c>
      <c r="AA434" s="127" t="e">
        <f>D434-C434-VLOOKUP(B434, 'Пред.отч_разрез МО_стац'!B:AA, 3, FALSE)</f>
        <v>#N/A</v>
      </c>
      <c r="AB434" s="127" t="e">
        <f>F434-E434-VLOOKUP(B434, 'Пред.отч_разрез МО_стац'!B:AA, 5, FALSE)</f>
        <v>#N/A</v>
      </c>
      <c r="AC434" s="127" t="e">
        <f>H434-G434-VLOOKUP(B434, 'Пред.отч_разрез МО_стац'!B:AA, 7, FALSE)</f>
        <v>#N/A</v>
      </c>
      <c r="AD434" s="127" t="e">
        <f>J434-I434-VLOOKUP(B434, 'Пред.отч_разрез МО_стац'!B:AA, 9, FALSE)</f>
        <v>#N/A</v>
      </c>
      <c r="AE434" s="127" t="e">
        <f>L434-K434-VLOOKUP(B434, 'Пред.отч_разрез МО_стац'!B:AA, 11, FALSE)</f>
        <v>#N/A</v>
      </c>
      <c r="AF434" s="127" t="e">
        <f>N434-M434-VLOOKUP(B434, 'Пред.отч_разрез МО_стац'!B:AA, 13, FALSE)</f>
        <v>#N/A</v>
      </c>
      <c r="AG434" s="127" t="e">
        <f>P434-O434-VLOOKUP(B434, 'Пред.отч_разрез МО_стац'!B:AA, 15, FALSE)</f>
        <v>#N/A</v>
      </c>
      <c r="AH434" s="127" t="e">
        <f>R434-Q434-VLOOKUP(B434, 'Пред.отч_разрез МО_стац'!B:AA, 17, FALSE)</f>
        <v>#N/A</v>
      </c>
      <c r="AI434" s="127" t="e">
        <f>T434-S434-VLOOKUP(B434, 'Пред.отч_разрез МО_стац'!B:AA, 19, FALSE)</f>
        <v>#N/A</v>
      </c>
      <c r="AJ434" s="127" t="e">
        <f>V434-U434-VLOOKUP(B434, 'Пред.отч_разрез МО_стац'!B:AA, 21, FALSE)</f>
        <v>#N/A</v>
      </c>
      <c r="AK434" s="127" t="e">
        <f>X434-W434-VLOOKUP(B434, 'Пред.отч_разрез МО_стац'!B:AA, 23, FALSE)</f>
        <v>#N/A</v>
      </c>
    </row>
    <row r="435" spans="1:37" ht="15" customHeight="1" x14ac:dyDescent="0.25">
      <c r="A435" s="22">
        <v>429</v>
      </c>
      <c r="B435" s="31"/>
      <c r="C435" s="47"/>
      <c r="D435" s="47"/>
      <c r="E435" s="47"/>
      <c r="F435" s="47"/>
      <c r="G435" s="47"/>
      <c r="H435" s="47"/>
      <c r="I435" s="47"/>
      <c r="J435" s="47"/>
      <c r="K435" s="47"/>
      <c r="L435" s="47"/>
      <c r="M435" s="47"/>
      <c r="N435" s="47"/>
      <c r="O435" s="47"/>
      <c r="P435" s="47"/>
      <c r="Q435" s="47"/>
      <c r="R435" s="47"/>
      <c r="S435" s="47"/>
      <c r="T435" s="47"/>
      <c r="U435" s="47"/>
      <c r="V435" s="47"/>
      <c r="W435" s="47"/>
      <c r="X435" s="47"/>
      <c r="Z435" s="80">
        <f t="shared" si="7"/>
        <v>0</v>
      </c>
      <c r="AA435" s="127" t="e">
        <f>D435-C435-VLOOKUP(B435, 'Пред.отч_разрез МО_стац'!B:AA, 3, FALSE)</f>
        <v>#N/A</v>
      </c>
      <c r="AB435" s="127" t="e">
        <f>F435-E435-VLOOKUP(B435, 'Пред.отч_разрез МО_стац'!B:AA, 5, FALSE)</f>
        <v>#N/A</v>
      </c>
      <c r="AC435" s="127" t="e">
        <f>H435-G435-VLOOKUP(B435, 'Пред.отч_разрез МО_стац'!B:AA, 7, FALSE)</f>
        <v>#N/A</v>
      </c>
      <c r="AD435" s="127" t="e">
        <f>J435-I435-VLOOKUP(B435, 'Пред.отч_разрез МО_стац'!B:AA, 9, FALSE)</f>
        <v>#N/A</v>
      </c>
      <c r="AE435" s="127" t="e">
        <f>L435-K435-VLOOKUP(B435, 'Пред.отч_разрез МО_стац'!B:AA, 11, FALSE)</f>
        <v>#N/A</v>
      </c>
      <c r="AF435" s="127" t="e">
        <f>N435-M435-VLOOKUP(B435, 'Пред.отч_разрез МО_стац'!B:AA, 13, FALSE)</f>
        <v>#N/A</v>
      </c>
      <c r="AG435" s="127" t="e">
        <f>P435-O435-VLOOKUP(B435, 'Пред.отч_разрез МО_стац'!B:AA, 15, FALSE)</f>
        <v>#N/A</v>
      </c>
      <c r="AH435" s="127" t="e">
        <f>R435-Q435-VLOOKUP(B435, 'Пред.отч_разрез МО_стац'!B:AA, 17, FALSE)</f>
        <v>#N/A</v>
      </c>
      <c r="AI435" s="127" t="e">
        <f>T435-S435-VLOOKUP(B435, 'Пред.отч_разрез МО_стац'!B:AA, 19, FALSE)</f>
        <v>#N/A</v>
      </c>
      <c r="AJ435" s="127" t="e">
        <f>V435-U435-VLOOKUP(B435, 'Пред.отч_разрез МО_стац'!B:AA, 21, FALSE)</f>
        <v>#N/A</v>
      </c>
      <c r="AK435" s="127" t="e">
        <f>X435-W435-VLOOKUP(B435, 'Пред.отч_разрез МО_стац'!B:AA, 23, FALSE)</f>
        <v>#N/A</v>
      </c>
    </row>
    <row r="436" spans="1:37" ht="15" customHeight="1" x14ac:dyDescent="0.25">
      <c r="A436" s="22">
        <v>430</v>
      </c>
      <c r="B436" s="31"/>
      <c r="C436" s="47"/>
      <c r="D436" s="47"/>
      <c r="E436" s="47"/>
      <c r="F436" s="47"/>
      <c r="G436" s="47"/>
      <c r="H436" s="47"/>
      <c r="I436" s="47"/>
      <c r="J436" s="47"/>
      <c r="K436" s="47"/>
      <c r="L436" s="47"/>
      <c r="M436" s="47"/>
      <c r="N436" s="47"/>
      <c r="O436" s="47"/>
      <c r="P436" s="47"/>
      <c r="Q436" s="47"/>
      <c r="R436" s="47"/>
      <c r="S436" s="47"/>
      <c r="T436" s="47"/>
      <c r="U436" s="47"/>
      <c r="V436" s="47"/>
      <c r="W436" s="47"/>
      <c r="X436" s="47"/>
      <c r="Z436" s="80">
        <f t="shared" si="7"/>
        <v>0</v>
      </c>
      <c r="AA436" s="127" t="e">
        <f>D436-C436-VLOOKUP(B436, 'Пред.отч_разрез МО_стац'!B:AA, 3, FALSE)</f>
        <v>#N/A</v>
      </c>
      <c r="AB436" s="127" t="e">
        <f>F436-E436-VLOOKUP(B436, 'Пред.отч_разрез МО_стац'!B:AA, 5, FALSE)</f>
        <v>#N/A</v>
      </c>
      <c r="AC436" s="127" t="e">
        <f>H436-G436-VLOOKUP(B436, 'Пред.отч_разрез МО_стац'!B:AA, 7, FALSE)</f>
        <v>#N/A</v>
      </c>
      <c r="AD436" s="127" t="e">
        <f>J436-I436-VLOOKUP(B436, 'Пред.отч_разрез МО_стац'!B:AA, 9, FALSE)</f>
        <v>#N/A</v>
      </c>
      <c r="AE436" s="127" t="e">
        <f>L436-K436-VLOOKUP(B436, 'Пред.отч_разрез МО_стац'!B:AA, 11, FALSE)</f>
        <v>#N/A</v>
      </c>
      <c r="AF436" s="127" t="e">
        <f>N436-M436-VLOOKUP(B436, 'Пред.отч_разрез МО_стац'!B:AA, 13, FALSE)</f>
        <v>#N/A</v>
      </c>
      <c r="AG436" s="127" t="e">
        <f>P436-O436-VLOOKUP(B436, 'Пред.отч_разрез МО_стац'!B:AA, 15, FALSE)</f>
        <v>#N/A</v>
      </c>
      <c r="AH436" s="127" t="e">
        <f>R436-Q436-VLOOKUP(B436, 'Пред.отч_разрез МО_стац'!B:AA, 17, FALSE)</f>
        <v>#N/A</v>
      </c>
      <c r="AI436" s="127" t="e">
        <f>T436-S436-VLOOKUP(B436, 'Пред.отч_разрез МО_стац'!B:AA, 19, FALSE)</f>
        <v>#N/A</v>
      </c>
      <c r="AJ436" s="127" t="e">
        <f>V436-U436-VLOOKUP(B436, 'Пред.отч_разрез МО_стац'!B:AA, 21, FALSE)</f>
        <v>#N/A</v>
      </c>
      <c r="AK436" s="127" t="e">
        <f>X436-W436-VLOOKUP(B436, 'Пред.отч_разрез МО_стац'!B:AA, 23, FALSE)</f>
        <v>#N/A</v>
      </c>
    </row>
    <row r="437" spans="1:37" ht="15" customHeight="1" x14ac:dyDescent="0.25">
      <c r="A437" s="22">
        <v>431</v>
      </c>
      <c r="B437" s="31"/>
      <c r="C437" s="47"/>
      <c r="D437" s="47"/>
      <c r="E437" s="47"/>
      <c r="F437" s="47"/>
      <c r="G437" s="47"/>
      <c r="H437" s="47"/>
      <c r="I437" s="47"/>
      <c r="J437" s="47"/>
      <c r="K437" s="47"/>
      <c r="L437" s="47"/>
      <c r="M437" s="47"/>
      <c r="N437" s="47"/>
      <c r="O437" s="47"/>
      <c r="P437" s="47"/>
      <c r="Q437" s="47"/>
      <c r="R437" s="47"/>
      <c r="S437" s="47"/>
      <c r="T437" s="47"/>
      <c r="U437" s="47"/>
      <c r="V437" s="47"/>
      <c r="W437" s="47"/>
      <c r="X437" s="47"/>
      <c r="Z437" s="80">
        <f t="shared" si="7"/>
        <v>0</v>
      </c>
      <c r="AA437" s="127" t="e">
        <f>D437-C437-VLOOKUP(B437, 'Пред.отч_разрез МО_стац'!B:AA, 3, FALSE)</f>
        <v>#N/A</v>
      </c>
      <c r="AB437" s="127" t="e">
        <f>F437-E437-VLOOKUP(B437, 'Пред.отч_разрез МО_стац'!B:AA, 5, FALSE)</f>
        <v>#N/A</v>
      </c>
      <c r="AC437" s="127" t="e">
        <f>H437-G437-VLOOKUP(B437, 'Пред.отч_разрез МО_стац'!B:AA, 7, FALSE)</f>
        <v>#N/A</v>
      </c>
      <c r="AD437" s="127" t="e">
        <f>J437-I437-VLOOKUP(B437, 'Пред.отч_разрез МО_стац'!B:AA, 9, FALSE)</f>
        <v>#N/A</v>
      </c>
      <c r="AE437" s="127" t="e">
        <f>L437-K437-VLOOKUP(B437, 'Пред.отч_разрез МО_стац'!B:AA, 11, FALSE)</f>
        <v>#N/A</v>
      </c>
      <c r="AF437" s="127" t="e">
        <f>N437-M437-VLOOKUP(B437, 'Пред.отч_разрез МО_стац'!B:AA, 13, FALSE)</f>
        <v>#N/A</v>
      </c>
      <c r="AG437" s="127" t="e">
        <f>P437-O437-VLOOKUP(B437, 'Пред.отч_разрез МО_стац'!B:AA, 15, FALSE)</f>
        <v>#N/A</v>
      </c>
      <c r="AH437" s="127" t="e">
        <f>R437-Q437-VLOOKUP(B437, 'Пред.отч_разрез МО_стац'!B:AA, 17, FALSE)</f>
        <v>#N/A</v>
      </c>
      <c r="AI437" s="127" t="e">
        <f>T437-S437-VLOOKUP(B437, 'Пред.отч_разрез МО_стац'!B:AA, 19, FALSE)</f>
        <v>#N/A</v>
      </c>
      <c r="AJ437" s="127" t="e">
        <f>V437-U437-VLOOKUP(B437, 'Пред.отч_разрез МО_стац'!B:AA, 21, FALSE)</f>
        <v>#N/A</v>
      </c>
      <c r="AK437" s="127" t="e">
        <f>X437-W437-VLOOKUP(B437, 'Пред.отч_разрез МО_стац'!B:AA, 23, FALSE)</f>
        <v>#N/A</v>
      </c>
    </row>
    <row r="438" spans="1:37" ht="15" customHeight="1" x14ac:dyDescent="0.25">
      <c r="A438" s="22">
        <v>432</v>
      </c>
      <c r="B438" s="31"/>
      <c r="C438" s="47"/>
      <c r="D438" s="47"/>
      <c r="E438" s="47"/>
      <c r="F438" s="47"/>
      <c r="G438" s="47"/>
      <c r="H438" s="47"/>
      <c r="I438" s="47"/>
      <c r="J438" s="47"/>
      <c r="K438" s="47"/>
      <c r="L438" s="47"/>
      <c r="M438" s="47"/>
      <c r="N438" s="47"/>
      <c r="O438" s="47"/>
      <c r="P438" s="47"/>
      <c r="Q438" s="47"/>
      <c r="R438" s="47"/>
      <c r="S438" s="47"/>
      <c r="T438" s="47"/>
      <c r="U438" s="47"/>
      <c r="V438" s="47"/>
      <c r="W438" s="47"/>
      <c r="X438" s="47"/>
      <c r="Z438" s="80">
        <f t="shared" si="7"/>
        <v>0</v>
      </c>
      <c r="AA438" s="127" t="e">
        <f>D438-C438-VLOOKUP(B438, 'Пред.отч_разрез МО_стац'!B:AA, 3, FALSE)</f>
        <v>#N/A</v>
      </c>
      <c r="AB438" s="127" t="e">
        <f>F438-E438-VLOOKUP(B438, 'Пред.отч_разрез МО_стац'!B:AA, 5, FALSE)</f>
        <v>#N/A</v>
      </c>
      <c r="AC438" s="127" t="e">
        <f>H438-G438-VLOOKUP(B438, 'Пред.отч_разрез МО_стац'!B:AA, 7, FALSE)</f>
        <v>#N/A</v>
      </c>
      <c r="AD438" s="127" t="e">
        <f>J438-I438-VLOOKUP(B438, 'Пред.отч_разрез МО_стац'!B:AA, 9, FALSE)</f>
        <v>#N/A</v>
      </c>
      <c r="AE438" s="127" t="e">
        <f>L438-K438-VLOOKUP(B438, 'Пред.отч_разрез МО_стац'!B:AA, 11, FALSE)</f>
        <v>#N/A</v>
      </c>
      <c r="AF438" s="127" t="e">
        <f>N438-M438-VLOOKUP(B438, 'Пред.отч_разрез МО_стац'!B:AA, 13, FALSE)</f>
        <v>#N/A</v>
      </c>
      <c r="AG438" s="127" t="e">
        <f>P438-O438-VLOOKUP(B438, 'Пред.отч_разрез МО_стац'!B:AA, 15, FALSE)</f>
        <v>#N/A</v>
      </c>
      <c r="AH438" s="127" t="e">
        <f>R438-Q438-VLOOKUP(B438, 'Пред.отч_разрез МО_стац'!B:AA, 17, FALSE)</f>
        <v>#N/A</v>
      </c>
      <c r="AI438" s="127" t="e">
        <f>T438-S438-VLOOKUP(B438, 'Пред.отч_разрез МО_стац'!B:AA, 19, FALSE)</f>
        <v>#N/A</v>
      </c>
      <c r="AJ438" s="127" t="e">
        <f>V438-U438-VLOOKUP(B438, 'Пред.отч_разрез МО_стац'!B:AA, 21, FALSE)</f>
        <v>#N/A</v>
      </c>
      <c r="AK438" s="127" t="e">
        <f>X438-W438-VLOOKUP(B438, 'Пред.отч_разрез МО_стац'!B:AA, 23, FALSE)</f>
        <v>#N/A</v>
      </c>
    </row>
    <row r="439" spans="1:37" ht="15" customHeight="1" x14ac:dyDescent="0.25">
      <c r="A439" s="22">
        <v>433</v>
      </c>
      <c r="B439" s="31"/>
      <c r="C439" s="47"/>
      <c r="D439" s="47"/>
      <c r="E439" s="47"/>
      <c r="F439" s="47"/>
      <c r="G439" s="47"/>
      <c r="H439" s="47"/>
      <c r="I439" s="47"/>
      <c r="J439" s="47"/>
      <c r="K439" s="47"/>
      <c r="L439" s="47"/>
      <c r="M439" s="47"/>
      <c r="N439" s="47"/>
      <c r="O439" s="47"/>
      <c r="P439" s="47"/>
      <c r="Q439" s="47"/>
      <c r="R439" s="47"/>
      <c r="S439" s="47"/>
      <c r="T439" s="47"/>
      <c r="U439" s="47"/>
      <c r="V439" s="47"/>
      <c r="W439" s="47"/>
      <c r="X439" s="47"/>
      <c r="Z439" s="80">
        <f t="shared" si="7"/>
        <v>0</v>
      </c>
      <c r="AA439" s="127" t="e">
        <f>D439-C439-VLOOKUP(B439, 'Пред.отч_разрез МО_стац'!B:AA, 3, FALSE)</f>
        <v>#N/A</v>
      </c>
      <c r="AB439" s="127" t="e">
        <f>F439-E439-VLOOKUP(B439, 'Пред.отч_разрез МО_стац'!B:AA, 5, FALSE)</f>
        <v>#N/A</v>
      </c>
      <c r="AC439" s="127" t="e">
        <f>H439-G439-VLOOKUP(B439, 'Пред.отч_разрез МО_стац'!B:AA, 7, FALSE)</f>
        <v>#N/A</v>
      </c>
      <c r="AD439" s="127" t="e">
        <f>J439-I439-VLOOKUP(B439, 'Пред.отч_разрез МО_стац'!B:AA, 9, FALSE)</f>
        <v>#N/A</v>
      </c>
      <c r="AE439" s="127" t="e">
        <f>L439-K439-VLOOKUP(B439, 'Пред.отч_разрез МО_стац'!B:AA, 11, FALSE)</f>
        <v>#N/A</v>
      </c>
      <c r="AF439" s="127" t="e">
        <f>N439-M439-VLOOKUP(B439, 'Пред.отч_разрез МО_стац'!B:AA, 13, FALSE)</f>
        <v>#N/A</v>
      </c>
      <c r="AG439" s="127" t="e">
        <f>P439-O439-VLOOKUP(B439, 'Пред.отч_разрез МО_стац'!B:AA, 15, FALSE)</f>
        <v>#N/A</v>
      </c>
      <c r="AH439" s="127" t="e">
        <f>R439-Q439-VLOOKUP(B439, 'Пред.отч_разрез МО_стац'!B:AA, 17, FALSE)</f>
        <v>#N/A</v>
      </c>
      <c r="AI439" s="127" t="e">
        <f>T439-S439-VLOOKUP(B439, 'Пред.отч_разрез МО_стац'!B:AA, 19, FALSE)</f>
        <v>#N/A</v>
      </c>
      <c r="AJ439" s="127" t="e">
        <f>V439-U439-VLOOKUP(B439, 'Пред.отч_разрез МО_стац'!B:AA, 21, FALSE)</f>
        <v>#N/A</v>
      </c>
      <c r="AK439" s="127" t="e">
        <f>X439-W439-VLOOKUP(B439, 'Пред.отч_разрез МО_стац'!B:AA, 23, FALSE)</f>
        <v>#N/A</v>
      </c>
    </row>
    <row r="440" spans="1:37" ht="15" customHeight="1" x14ac:dyDescent="0.25">
      <c r="A440" s="22">
        <v>434</v>
      </c>
      <c r="B440" s="31"/>
      <c r="C440" s="47"/>
      <c r="D440" s="47"/>
      <c r="E440" s="47"/>
      <c r="F440" s="47"/>
      <c r="G440" s="47"/>
      <c r="H440" s="47"/>
      <c r="I440" s="47"/>
      <c r="J440" s="47"/>
      <c r="K440" s="47"/>
      <c r="L440" s="47"/>
      <c r="M440" s="47"/>
      <c r="N440" s="47"/>
      <c r="O440" s="47"/>
      <c r="P440" s="47"/>
      <c r="Q440" s="47"/>
      <c r="R440" s="47"/>
      <c r="S440" s="47"/>
      <c r="T440" s="47"/>
      <c r="U440" s="47"/>
      <c r="V440" s="47"/>
      <c r="W440" s="47"/>
      <c r="X440" s="47"/>
      <c r="Z440" s="80">
        <f t="shared" si="7"/>
        <v>0</v>
      </c>
      <c r="AA440" s="127" t="e">
        <f>D440-C440-VLOOKUP(B440, 'Пред.отч_разрез МО_стац'!B:AA, 3, FALSE)</f>
        <v>#N/A</v>
      </c>
      <c r="AB440" s="127" t="e">
        <f>F440-E440-VLOOKUP(B440, 'Пред.отч_разрез МО_стац'!B:AA, 5, FALSE)</f>
        <v>#N/A</v>
      </c>
      <c r="AC440" s="127" t="e">
        <f>H440-G440-VLOOKUP(B440, 'Пред.отч_разрез МО_стац'!B:AA, 7, FALSE)</f>
        <v>#N/A</v>
      </c>
      <c r="AD440" s="127" t="e">
        <f>J440-I440-VLOOKUP(B440, 'Пред.отч_разрез МО_стац'!B:AA, 9, FALSE)</f>
        <v>#N/A</v>
      </c>
      <c r="AE440" s="127" t="e">
        <f>L440-K440-VLOOKUP(B440, 'Пред.отч_разрез МО_стац'!B:AA, 11, FALSE)</f>
        <v>#N/A</v>
      </c>
      <c r="AF440" s="127" t="e">
        <f>N440-M440-VLOOKUP(B440, 'Пред.отч_разрез МО_стац'!B:AA, 13, FALSE)</f>
        <v>#N/A</v>
      </c>
      <c r="AG440" s="127" t="e">
        <f>P440-O440-VLOOKUP(B440, 'Пред.отч_разрез МО_стац'!B:AA, 15, FALSE)</f>
        <v>#N/A</v>
      </c>
      <c r="AH440" s="127" t="e">
        <f>R440-Q440-VLOOKUP(B440, 'Пред.отч_разрез МО_стац'!B:AA, 17, FALSE)</f>
        <v>#N/A</v>
      </c>
      <c r="AI440" s="127" t="e">
        <f>T440-S440-VLOOKUP(B440, 'Пред.отч_разрез МО_стац'!B:AA, 19, FALSE)</f>
        <v>#N/A</v>
      </c>
      <c r="AJ440" s="127" t="e">
        <f>V440-U440-VLOOKUP(B440, 'Пред.отч_разрез МО_стац'!B:AA, 21, FALSE)</f>
        <v>#N/A</v>
      </c>
      <c r="AK440" s="127" t="e">
        <f>X440-W440-VLOOKUP(B440, 'Пред.отч_разрез МО_стац'!B:AA, 23, FALSE)</f>
        <v>#N/A</v>
      </c>
    </row>
    <row r="441" spans="1:37" ht="15" customHeight="1" x14ac:dyDescent="0.25">
      <c r="A441" s="22">
        <v>435</v>
      </c>
      <c r="B441" s="31"/>
      <c r="C441" s="47"/>
      <c r="D441" s="47"/>
      <c r="E441" s="47"/>
      <c r="F441" s="47"/>
      <c r="G441" s="47"/>
      <c r="H441" s="47"/>
      <c r="I441" s="47"/>
      <c r="J441" s="47"/>
      <c r="K441" s="47"/>
      <c r="L441" s="47"/>
      <c r="M441" s="47"/>
      <c r="N441" s="47"/>
      <c r="O441" s="47"/>
      <c r="P441" s="47"/>
      <c r="Q441" s="47"/>
      <c r="R441" s="47"/>
      <c r="S441" s="47"/>
      <c r="T441" s="47"/>
      <c r="U441" s="47"/>
      <c r="V441" s="47"/>
      <c r="W441" s="47"/>
      <c r="X441" s="47"/>
      <c r="Z441" s="80">
        <f t="shared" si="7"/>
        <v>0</v>
      </c>
      <c r="AA441" s="127" t="e">
        <f>D441-C441-VLOOKUP(B441, 'Пред.отч_разрез МО_стац'!B:AA, 3, FALSE)</f>
        <v>#N/A</v>
      </c>
      <c r="AB441" s="127" t="e">
        <f>F441-E441-VLOOKUP(B441, 'Пред.отч_разрез МО_стац'!B:AA, 5, FALSE)</f>
        <v>#N/A</v>
      </c>
      <c r="AC441" s="127" t="e">
        <f>H441-G441-VLOOKUP(B441, 'Пред.отч_разрез МО_стац'!B:AA, 7, FALSE)</f>
        <v>#N/A</v>
      </c>
      <c r="AD441" s="127" t="e">
        <f>J441-I441-VLOOKUP(B441, 'Пред.отч_разрез МО_стац'!B:AA, 9, FALSE)</f>
        <v>#N/A</v>
      </c>
      <c r="AE441" s="127" t="e">
        <f>L441-K441-VLOOKUP(B441, 'Пред.отч_разрез МО_стац'!B:AA, 11, FALSE)</f>
        <v>#N/A</v>
      </c>
      <c r="AF441" s="127" t="e">
        <f>N441-M441-VLOOKUP(B441, 'Пред.отч_разрез МО_стац'!B:AA, 13, FALSE)</f>
        <v>#N/A</v>
      </c>
      <c r="AG441" s="127" t="e">
        <f>P441-O441-VLOOKUP(B441, 'Пред.отч_разрез МО_стац'!B:AA, 15, FALSE)</f>
        <v>#N/A</v>
      </c>
      <c r="AH441" s="127" t="e">
        <f>R441-Q441-VLOOKUP(B441, 'Пред.отч_разрез МО_стац'!B:AA, 17, FALSE)</f>
        <v>#N/A</v>
      </c>
      <c r="AI441" s="127" t="e">
        <f>T441-S441-VLOOKUP(B441, 'Пред.отч_разрез МО_стац'!B:AA, 19, FALSE)</f>
        <v>#N/A</v>
      </c>
      <c r="AJ441" s="127" t="e">
        <f>V441-U441-VLOOKUP(B441, 'Пред.отч_разрез МО_стац'!B:AA, 21, FALSE)</f>
        <v>#N/A</v>
      </c>
      <c r="AK441" s="127" t="e">
        <f>X441-W441-VLOOKUP(B441, 'Пред.отч_разрез МО_стац'!B:AA, 23, FALSE)</f>
        <v>#N/A</v>
      </c>
    </row>
    <row r="442" spans="1:37" ht="15" customHeight="1" x14ac:dyDescent="0.25">
      <c r="A442" s="22">
        <v>436</v>
      </c>
      <c r="B442" s="31"/>
      <c r="C442" s="47"/>
      <c r="D442" s="47"/>
      <c r="E442" s="47"/>
      <c r="F442" s="47"/>
      <c r="G442" s="47"/>
      <c r="H442" s="47"/>
      <c r="I442" s="47"/>
      <c r="J442" s="47"/>
      <c r="K442" s="47"/>
      <c r="L442" s="47"/>
      <c r="M442" s="47"/>
      <c r="N442" s="47"/>
      <c r="O442" s="47"/>
      <c r="P442" s="47"/>
      <c r="Q442" s="47"/>
      <c r="R442" s="47"/>
      <c r="S442" s="47"/>
      <c r="T442" s="47"/>
      <c r="U442" s="47"/>
      <c r="V442" s="47"/>
      <c r="W442" s="47"/>
      <c r="X442" s="47"/>
      <c r="Z442" s="80">
        <f t="shared" si="7"/>
        <v>0</v>
      </c>
      <c r="AA442" s="127" t="e">
        <f>D442-C442-VLOOKUP(B442, 'Пред.отч_разрез МО_стац'!B:AA, 3, FALSE)</f>
        <v>#N/A</v>
      </c>
      <c r="AB442" s="127" t="e">
        <f>F442-E442-VLOOKUP(B442, 'Пред.отч_разрез МО_стац'!B:AA, 5, FALSE)</f>
        <v>#N/A</v>
      </c>
      <c r="AC442" s="127" t="e">
        <f>H442-G442-VLOOKUP(B442, 'Пред.отч_разрез МО_стац'!B:AA, 7, FALSE)</f>
        <v>#N/A</v>
      </c>
      <c r="AD442" s="127" t="e">
        <f>J442-I442-VLOOKUP(B442, 'Пред.отч_разрез МО_стац'!B:AA, 9, FALSE)</f>
        <v>#N/A</v>
      </c>
      <c r="AE442" s="127" t="e">
        <f>L442-K442-VLOOKUP(B442, 'Пред.отч_разрез МО_стац'!B:AA, 11, FALSE)</f>
        <v>#N/A</v>
      </c>
      <c r="AF442" s="127" t="e">
        <f>N442-M442-VLOOKUP(B442, 'Пред.отч_разрез МО_стац'!B:AA, 13, FALSE)</f>
        <v>#N/A</v>
      </c>
      <c r="AG442" s="127" t="e">
        <f>P442-O442-VLOOKUP(B442, 'Пред.отч_разрез МО_стац'!B:AA, 15, FALSE)</f>
        <v>#N/A</v>
      </c>
      <c r="AH442" s="127" t="e">
        <f>R442-Q442-VLOOKUP(B442, 'Пред.отч_разрез МО_стац'!B:AA, 17, FALSE)</f>
        <v>#N/A</v>
      </c>
      <c r="AI442" s="127" t="e">
        <f>T442-S442-VLOOKUP(B442, 'Пред.отч_разрез МО_стац'!B:AA, 19, FALSE)</f>
        <v>#N/A</v>
      </c>
      <c r="AJ442" s="127" t="e">
        <f>V442-U442-VLOOKUP(B442, 'Пред.отч_разрез МО_стац'!B:AA, 21, FALSE)</f>
        <v>#N/A</v>
      </c>
      <c r="AK442" s="127" t="e">
        <f>X442-W442-VLOOKUP(B442, 'Пред.отч_разрез МО_стац'!B:AA, 23, FALSE)</f>
        <v>#N/A</v>
      </c>
    </row>
    <row r="443" spans="1:37" ht="15" customHeight="1" x14ac:dyDescent="0.25">
      <c r="A443" s="22">
        <v>437</v>
      </c>
      <c r="B443" s="31"/>
      <c r="C443" s="47"/>
      <c r="D443" s="47"/>
      <c r="E443" s="47"/>
      <c r="F443" s="47"/>
      <c r="G443" s="47"/>
      <c r="H443" s="47"/>
      <c r="I443" s="47"/>
      <c r="J443" s="47"/>
      <c r="K443" s="47"/>
      <c r="L443" s="47"/>
      <c r="M443" s="47"/>
      <c r="N443" s="47"/>
      <c r="O443" s="47"/>
      <c r="P443" s="47"/>
      <c r="Q443" s="47"/>
      <c r="R443" s="47"/>
      <c r="S443" s="47"/>
      <c r="T443" s="47"/>
      <c r="U443" s="47"/>
      <c r="V443" s="47"/>
      <c r="W443" s="47"/>
      <c r="X443" s="47"/>
      <c r="Z443" s="80">
        <f t="shared" si="7"/>
        <v>0</v>
      </c>
      <c r="AA443" s="127" t="e">
        <f>D443-C443-VLOOKUP(B443, 'Пред.отч_разрез МО_стац'!B:AA, 3, FALSE)</f>
        <v>#N/A</v>
      </c>
      <c r="AB443" s="127" t="e">
        <f>F443-E443-VLOOKUP(B443, 'Пред.отч_разрез МО_стац'!B:AA, 5, FALSE)</f>
        <v>#N/A</v>
      </c>
      <c r="AC443" s="127" t="e">
        <f>H443-G443-VLOOKUP(B443, 'Пред.отч_разрез МО_стац'!B:AA, 7, FALSE)</f>
        <v>#N/A</v>
      </c>
      <c r="AD443" s="127" t="e">
        <f>J443-I443-VLOOKUP(B443, 'Пред.отч_разрез МО_стац'!B:AA, 9, FALSE)</f>
        <v>#N/A</v>
      </c>
      <c r="AE443" s="127" t="e">
        <f>L443-K443-VLOOKUP(B443, 'Пред.отч_разрез МО_стац'!B:AA, 11, FALSE)</f>
        <v>#N/A</v>
      </c>
      <c r="AF443" s="127" t="e">
        <f>N443-M443-VLOOKUP(B443, 'Пред.отч_разрез МО_стац'!B:AA, 13, FALSE)</f>
        <v>#N/A</v>
      </c>
      <c r="AG443" s="127" t="e">
        <f>P443-O443-VLOOKUP(B443, 'Пред.отч_разрез МО_стац'!B:AA, 15, FALSE)</f>
        <v>#N/A</v>
      </c>
      <c r="AH443" s="127" t="e">
        <f>R443-Q443-VLOOKUP(B443, 'Пред.отч_разрез МО_стац'!B:AA, 17, FALSE)</f>
        <v>#N/A</v>
      </c>
      <c r="AI443" s="127" t="e">
        <f>T443-S443-VLOOKUP(B443, 'Пред.отч_разрез МО_стац'!B:AA, 19, FALSE)</f>
        <v>#N/A</v>
      </c>
      <c r="AJ443" s="127" t="e">
        <f>V443-U443-VLOOKUP(B443, 'Пред.отч_разрез МО_стац'!B:AA, 21, FALSE)</f>
        <v>#N/A</v>
      </c>
      <c r="AK443" s="127" t="e">
        <f>X443-W443-VLOOKUP(B443, 'Пред.отч_разрез МО_стац'!B:AA, 23, FALSE)</f>
        <v>#N/A</v>
      </c>
    </row>
    <row r="444" spans="1:37" ht="15" customHeight="1" x14ac:dyDescent="0.25">
      <c r="A444" s="22">
        <v>438</v>
      </c>
      <c r="B444" s="31"/>
      <c r="C444" s="47"/>
      <c r="D444" s="47"/>
      <c r="E444" s="47"/>
      <c r="F444" s="47"/>
      <c r="G444" s="47"/>
      <c r="H444" s="47"/>
      <c r="I444" s="47"/>
      <c r="J444" s="47"/>
      <c r="K444" s="47"/>
      <c r="L444" s="47"/>
      <c r="M444" s="47"/>
      <c r="N444" s="47"/>
      <c r="O444" s="47"/>
      <c r="P444" s="47"/>
      <c r="Q444" s="47"/>
      <c r="R444" s="47"/>
      <c r="S444" s="47"/>
      <c r="T444" s="47"/>
      <c r="U444" s="47"/>
      <c r="V444" s="47"/>
      <c r="W444" s="47"/>
      <c r="X444" s="47"/>
      <c r="Z444" s="80">
        <f t="shared" si="7"/>
        <v>0</v>
      </c>
      <c r="AA444" s="127" t="e">
        <f>D444-C444-VLOOKUP(B444, 'Пред.отч_разрез МО_стац'!B:AA, 3, FALSE)</f>
        <v>#N/A</v>
      </c>
      <c r="AB444" s="127" t="e">
        <f>F444-E444-VLOOKUP(B444, 'Пред.отч_разрез МО_стац'!B:AA, 5, FALSE)</f>
        <v>#N/A</v>
      </c>
      <c r="AC444" s="127" t="e">
        <f>H444-G444-VLOOKUP(B444, 'Пред.отч_разрез МО_стац'!B:AA, 7, FALSE)</f>
        <v>#N/A</v>
      </c>
      <c r="AD444" s="127" t="e">
        <f>J444-I444-VLOOKUP(B444, 'Пред.отч_разрез МО_стац'!B:AA, 9, FALSE)</f>
        <v>#N/A</v>
      </c>
      <c r="AE444" s="127" t="e">
        <f>L444-K444-VLOOKUP(B444, 'Пред.отч_разрез МО_стац'!B:AA, 11, FALSE)</f>
        <v>#N/A</v>
      </c>
      <c r="AF444" s="127" t="e">
        <f>N444-M444-VLOOKUP(B444, 'Пред.отч_разрез МО_стац'!B:AA, 13, FALSE)</f>
        <v>#N/A</v>
      </c>
      <c r="AG444" s="127" t="e">
        <f>P444-O444-VLOOKUP(B444, 'Пред.отч_разрез МО_стац'!B:AA, 15, FALSE)</f>
        <v>#N/A</v>
      </c>
      <c r="AH444" s="127" t="e">
        <f>R444-Q444-VLOOKUP(B444, 'Пред.отч_разрез МО_стац'!B:AA, 17, FALSE)</f>
        <v>#N/A</v>
      </c>
      <c r="AI444" s="127" t="e">
        <f>T444-S444-VLOOKUP(B444, 'Пред.отч_разрез МО_стац'!B:AA, 19, FALSE)</f>
        <v>#N/A</v>
      </c>
      <c r="AJ444" s="127" t="e">
        <f>V444-U444-VLOOKUP(B444, 'Пред.отч_разрез МО_стац'!B:AA, 21, FALSE)</f>
        <v>#N/A</v>
      </c>
      <c r="AK444" s="127" t="e">
        <f>X444-W444-VLOOKUP(B444, 'Пред.отч_разрез МО_стац'!B:AA, 23, FALSE)</f>
        <v>#N/A</v>
      </c>
    </row>
    <row r="445" spans="1:37" ht="15" customHeight="1" x14ac:dyDescent="0.25">
      <c r="A445" s="22">
        <v>439</v>
      </c>
      <c r="B445" s="31"/>
      <c r="C445" s="47"/>
      <c r="D445" s="47"/>
      <c r="E445" s="47"/>
      <c r="F445" s="47"/>
      <c r="G445" s="47"/>
      <c r="H445" s="47"/>
      <c r="I445" s="47"/>
      <c r="J445" s="47"/>
      <c r="K445" s="47"/>
      <c r="L445" s="47"/>
      <c r="M445" s="47"/>
      <c r="N445" s="47"/>
      <c r="O445" s="47"/>
      <c r="P445" s="47"/>
      <c r="Q445" s="47"/>
      <c r="R445" s="47"/>
      <c r="S445" s="47"/>
      <c r="T445" s="47"/>
      <c r="U445" s="47"/>
      <c r="V445" s="47"/>
      <c r="W445" s="47"/>
      <c r="X445" s="47"/>
      <c r="Z445" s="80">
        <f t="shared" si="7"/>
        <v>0</v>
      </c>
      <c r="AA445" s="127" t="e">
        <f>D445-C445-VLOOKUP(B445, 'Пред.отч_разрез МО_стац'!B:AA, 3, FALSE)</f>
        <v>#N/A</v>
      </c>
      <c r="AB445" s="127" t="e">
        <f>F445-E445-VLOOKUP(B445, 'Пред.отч_разрез МО_стац'!B:AA, 5, FALSE)</f>
        <v>#N/A</v>
      </c>
      <c r="AC445" s="127" t="e">
        <f>H445-G445-VLOOKUP(B445, 'Пред.отч_разрез МО_стац'!B:AA, 7, FALSE)</f>
        <v>#N/A</v>
      </c>
      <c r="AD445" s="127" t="e">
        <f>J445-I445-VLOOKUP(B445, 'Пред.отч_разрез МО_стац'!B:AA, 9, FALSE)</f>
        <v>#N/A</v>
      </c>
      <c r="AE445" s="127" t="e">
        <f>L445-K445-VLOOKUP(B445, 'Пред.отч_разрез МО_стац'!B:AA, 11, FALSE)</f>
        <v>#N/A</v>
      </c>
      <c r="AF445" s="127" t="e">
        <f>N445-M445-VLOOKUP(B445, 'Пред.отч_разрез МО_стац'!B:AA, 13, FALSE)</f>
        <v>#N/A</v>
      </c>
      <c r="AG445" s="127" t="e">
        <f>P445-O445-VLOOKUP(B445, 'Пред.отч_разрез МО_стац'!B:AA, 15, FALSE)</f>
        <v>#N/A</v>
      </c>
      <c r="AH445" s="127" t="e">
        <f>R445-Q445-VLOOKUP(B445, 'Пред.отч_разрез МО_стац'!B:AA, 17, FALSE)</f>
        <v>#N/A</v>
      </c>
      <c r="AI445" s="127" t="e">
        <f>T445-S445-VLOOKUP(B445, 'Пред.отч_разрез МО_стац'!B:AA, 19, FALSE)</f>
        <v>#N/A</v>
      </c>
      <c r="AJ445" s="127" t="e">
        <f>V445-U445-VLOOKUP(B445, 'Пред.отч_разрез МО_стац'!B:AA, 21, FALSE)</f>
        <v>#N/A</v>
      </c>
      <c r="AK445" s="127" t="e">
        <f>X445-W445-VLOOKUP(B445, 'Пред.отч_разрез МО_стац'!B:AA, 23, FALSE)</f>
        <v>#N/A</v>
      </c>
    </row>
    <row r="446" spans="1:37" ht="15" customHeight="1" x14ac:dyDescent="0.25">
      <c r="A446" s="22">
        <v>440</v>
      </c>
      <c r="B446" s="31"/>
      <c r="C446" s="47"/>
      <c r="D446" s="47"/>
      <c r="E446" s="47"/>
      <c r="F446" s="47"/>
      <c r="G446" s="47"/>
      <c r="H446" s="47"/>
      <c r="I446" s="47"/>
      <c r="J446" s="47"/>
      <c r="K446" s="47"/>
      <c r="L446" s="47"/>
      <c r="M446" s="47"/>
      <c r="N446" s="47"/>
      <c r="O446" s="47"/>
      <c r="P446" s="47"/>
      <c r="Q446" s="47"/>
      <c r="R446" s="47"/>
      <c r="S446" s="47"/>
      <c r="T446" s="47"/>
      <c r="U446" s="47"/>
      <c r="V446" s="47"/>
      <c r="W446" s="47"/>
      <c r="X446" s="47"/>
      <c r="Z446" s="80">
        <f t="shared" si="7"/>
        <v>0</v>
      </c>
      <c r="AA446" s="127" t="e">
        <f>D446-C446-VLOOKUP(B446, 'Пред.отч_разрез МО_стац'!B:AA, 3, FALSE)</f>
        <v>#N/A</v>
      </c>
      <c r="AB446" s="127" t="e">
        <f>F446-E446-VLOOKUP(B446, 'Пред.отч_разрез МО_стац'!B:AA, 5, FALSE)</f>
        <v>#N/A</v>
      </c>
      <c r="AC446" s="127" t="e">
        <f>H446-G446-VLOOKUP(B446, 'Пред.отч_разрез МО_стац'!B:AA, 7, FALSE)</f>
        <v>#N/A</v>
      </c>
      <c r="AD446" s="127" t="e">
        <f>J446-I446-VLOOKUP(B446, 'Пред.отч_разрез МО_стац'!B:AA, 9, FALSE)</f>
        <v>#N/A</v>
      </c>
      <c r="AE446" s="127" t="e">
        <f>L446-K446-VLOOKUP(B446, 'Пред.отч_разрез МО_стац'!B:AA, 11, FALSE)</f>
        <v>#N/A</v>
      </c>
      <c r="AF446" s="127" t="e">
        <f>N446-M446-VLOOKUP(B446, 'Пред.отч_разрез МО_стац'!B:AA, 13, FALSE)</f>
        <v>#N/A</v>
      </c>
      <c r="AG446" s="127" t="e">
        <f>P446-O446-VLOOKUP(B446, 'Пред.отч_разрез МО_стац'!B:AA, 15, FALSE)</f>
        <v>#N/A</v>
      </c>
      <c r="AH446" s="127" t="e">
        <f>R446-Q446-VLOOKUP(B446, 'Пред.отч_разрез МО_стац'!B:AA, 17, FALSE)</f>
        <v>#N/A</v>
      </c>
      <c r="AI446" s="127" t="e">
        <f>T446-S446-VLOOKUP(B446, 'Пред.отч_разрез МО_стац'!B:AA, 19, FALSE)</f>
        <v>#N/A</v>
      </c>
      <c r="AJ446" s="127" t="e">
        <f>V446-U446-VLOOKUP(B446, 'Пред.отч_разрез МО_стац'!B:AA, 21, FALSE)</f>
        <v>#N/A</v>
      </c>
      <c r="AK446" s="127" t="e">
        <f>X446-W446-VLOOKUP(B446, 'Пред.отч_разрез МО_стац'!B:AA, 23, FALSE)</f>
        <v>#N/A</v>
      </c>
    </row>
    <row r="447" spans="1:37" ht="15" customHeight="1" x14ac:dyDescent="0.25">
      <c r="A447" s="22">
        <v>441</v>
      </c>
      <c r="B447" s="31"/>
      <c r="C447" s="47"/>
      <c r="D447" s="47"/>
      <c r="E447" s="47"/>
      <c r="F447" s="47"/>
      <c r="G447" s="47"/>
      <c r="H447" s="47"/>
      <c r="I447" s="47"/>
      <c r="J447" s="47"/>
      <c r="K447" s="47"/>
      <c r="L447" s="47"/>
      <c r="M447" s="47"/>
      <c r="N447" s="47"/>
      <c r="O447" s="47"/>
      <c r="P447" s="47"/>
      <c r="Q447" s="47"/>
      <c r="R447" s="47"/>
      <c r="S447" s="47"/>
      <c r="T447" s="47"/>
      <c r="U447" s="47"/>
      <c r="V447" s="47"/>
      <c r="W447" s="47"/>
      <c r="X447" s="47"/>
      <c r="Z447" s="80">
        <f t="shared" si="7"/>
        <v>0</v>
      </c>
      <c r="AA447" s="127" t="e">
        <f>D447-C447-VLOOKUP(B447, 'Пред.отч_разрез МО_стац'!B:AA, 3, FALSE)</f>
        <v>#N/A</v>
      </c>
      <c r="AB447" s="127" t="e">
        <f>F447-E447-VLOOKUP(B447, 'Пред.отч_разрез МО_стац'!B:AA, 5, FALSE)</f>
        <v>#N/A</v>
      </c>
      <c r="AC447" s="127" t="e">
        <f>H447-G447-VLOOKUP(B447, 'Пред.отч_разрез МО_стац'!B:AA, 7, FALSE)</f>
        <v>#N/A</v>
      </c>
      <c r="AD447" s="127" t="e">
        <f>J447-I447-VLOOKUP(B447, 'Пред.отч_разрез МО_стац'!B:AA, 9, FALSE)</f>
        <v>#N/A</v>
      </c>
      <c r="AE447" s="127" t="e">
        <f>L447-K447-VLOOKUP(B447, 'Пред.отч_разрез МО_стац'!B:AA, 11, FALSE)</f>
        <v>#N/A</v>
      </c>
      <c r="AF447" s="127" t="e">
        <f>N447-M447-VLOOKUP(B447, 'Пред.отч_разрез МО_стац'!B:AA, 13, FALSE)</f>
        <v>#N/A</v>
      </c>
      <c r="AG447" s="127" t="e">
        <f>P447-O447-VLOOKUP(B447, 'Пред.отч_разрез МО_стац'!B:AA, 15, FALSE)</f>
        <v>#N/A</v>
      </c>
      <c r="AH447" s="127" t="e">
        <f>R447-Q447-VLOOKUP(B447, 'Пред.отч_разрез МО_стац'!B:AA, 17, FALSE)</f>
        <v>#N/A</v>
      </c>
      <c r="AI447" s="127" t="e">
        <f>T447-S447-VLOOKUP(B447, 'Пред.отч_разрез МО_стац'!B:AA, 19, FALSE)</f>
        <v>#N/A</v>
      </c>
      <c r="AJ447" s="127" t="e">
        <f>V447-U447-VLOOKUP(B447, 'Пред.отч_разрез МО_стац'!B:AA, 21, FALSE)</f>
        <v>#N/A</v>
      </c>
      <c r="AK447" s="127" t="e">
        <f>X447-W447-VLOOKUP(B447, 'Пред.отч_разрез МО_стац'!B:AA, 23, FALSE)</f>
        <v>#N/A</v>
      </c>
    </row>
    <row r="448" spans="1:37" ht="15" customHeight="1" x14ac:dyDescent="0.25">
      <c r="A448" s="22">
        <v>442</v>
      </c>
      <c r="B448" s="31"/>
      <c r="C448" s="47"/>
      <c r="D448" s="47"/>
      <c r="E448" s="47"/>
      <c r="F448" s="47"/>
      <c r="G448" s="47"/>
      <c r="H448" s="47"/>
      <c r="I448" s="47"/>
      <c r="J448" s="47"/>
      <c r="K448" s="47"/>
      <c r="L448" s="47"/>
      <c r="M448" s="47"/>
      <c r="N448" s="47"/>
      <c r="O448" s="47"/>
      <c r="P448" s="47"/>
      <c r="Q448" s="47"/>
      <c r="R448" s="47"/>
      <c r="S448" s="47"/>
      <c r="T448" s="47"/>
      <c r="U448" s="47"/>
      <c r="V448" s="47"/>
      <c r="W448" s="47"/>
      <c r="X448" s="47"/>
      <c r="Z448" s="80">
        <f t="shared" si="7"/>
        <v>0</v>
      </c>
      <c r="AA448" s="127" t="e">
        <f>D448-C448-VLOOKUP(B448, 'Пред.отч_разрез МО_стац'!B:AA, 3, FALSE)</f>
        <v>#N/A</v>
      </c>
      <c r="AB448" s="127" t="e">
        <f>F448-E448-VLOOKUP(B448, 'Пред.отч_разрез МО_стац'!B:AA, 5, FALSE)</f>
        <v>#N/A</v>
      </c>
      <c r="AC448" s="127" t="e">
        <f>H448-G448-VLOOKUP(B448, 'Пред.отч_разрез МО_стац'!B:AA, 7, FALSE)</f>
        <v>#N/A</v>
      </c>
      <c r="AD448" s="127" t="e">
        <f>J448-I448-VLOOKUP(B448, 'Пред.отч_разрез МО_стац'!B:AA, 9, FALSE)</f>
        <v>#N/A</v>
      </c>
      <c r="AE448" s="127" t="e">
        <f>L448-K448-VLOOKUP(B448, 'Пред.отч_разрез МО_стац'!B:AA, 11, FALSE)</f>
        <v>#N/A</v>
      </c>
      <c r="AF448" s="127" t="e">
        <f>N448-M448-VLOOKUP(B448, 'Пред.отч_разрез МО_стац'!B:AA, 13, FALSE)</f>
        <v>#N/A</v>
      </c>
      <c r="AG448" s="127" t="e">
        <f>P448-O448-VLOOKUP(B448, 'Пред.отч_разрез МО_стац'!B:AA, 15, FALSE)</f>
        <v>#N/A</v>
      </c>
      <c r="AH448" s="127" t="e">
        <f>R448-Q448-VLOOKUP(B448, 'Пред.отч_разрез МО_стац'!B:AA, 17, FALSE)</f>
        <v>#N/A</v>
      </c>
      <c r="AI448" s="127" t="e">
        <f>T448-S448-VLOOKUP(B448, 'Пред.отч_разрез МО_стац'!B:AA, 19, FALSE)</f>
        <v>#N/A</v>
      </c>
      <c r="AJ448" s="127" t="e">
        <f>V448-U448-VLOOKUP(B448, 'Пред.отч_разрез МО_стац'!B:AA, 21, FALSE)</f>
        <v>#N/A</v>
      </c>
      <c r="AK448" s="127" t="e">
        <f>X448-W448-VLOOKUP(B448, 'Пред.отч_разрез МО_стац'!B:AA, 23, FALSE)</f>
        <v>#N/A</v>
      </c>
    </row>
    <row r="449" spans="1:37" ht="15" customHeight="1" x14ac:dyDescent="0.25">
      <c r="A449" s="22">
        <v>443</v>
      </c>
      <c r="B449" s="31"/>
      <c r="C449" s="47"/>
      <c r="D449" s="47"/>
      <c r="E449" s="47"/>
      <c r="F449" s="47"/>
      <c r="G449" s="47"/>
      <c r="H449" s="47"/>
      <c r="I449" s="47"/>
      <c r="J449" s="47"/>
      <c r="K449" s="47"/>
      <c r="L449" s="47"/>
      <c r="M449" s="47"/>
      <c r="N449" s="47"/>
      <c r="O449" s="47"/>
      <c r="P449" s="47"/>
      <c r="Q449" s="47"/>
      <c r="R449" s="47"/>
      <c r="S449" s="47"/>
      <c r="T449" s="47"/>
      <c r="U449" s="47"/>
      <c r="V449" s="47"/>
      <c r="W449" s="47"/>
      <c r="X449" s="47"/>
      <c r="Z449" s="80">
        <f t="shared" si="7"/>
        <v>0</v>
      </c>
      <c r="AA449" s="127" t="e">
        <f>D449-C449-VLOOKUP(B449, 'Пред.отч_разрез МО_стац'!B:AA, 3, FALSE)</f>
        <v>#N/A</v>
      </c>
      <c r="AB449" s="127" t="e">
        <f>F449-E449-VLOOKUP(B449, 'Пред.отч_разрез МО_стац'!B:AA, 5, FALSE)</f>
        <v>#N/A</v>
      </c>
      <c r="AC449" s="127" t="e">
        <f>H449-G449-VLOOKUP(B449, 'Пред.отч_разрез МО_стац'!B:AA, 7, FALSE)</f>
        <v>#N/A</v>
      </c>
      <c r="AD449" s="127" t="e">
        <f>J449-I449-VLOOKUP(B449, 'Пред.отч_разрез МО_стац'!B:AA, 9, FALSE)</f>
        <v>#N/A</v>
      </c>
      <c r="AE449" s="127" t="e">
        <f>L449-K449-VLOOKUP(B449, 'Пред.отч_разрез МО_стац'!B:AA, 11, FALSE)</f>
        <v>#N/A</v>
      </c>
      <c r="AF449" s="127" t="e">
        <f>N449-M449-VLOOKUP(B449, 'Пред.отч_разрез МО_стац'!B:AA, 13, FALSE)</f>
        <v>#N/A</v>
      </c>
      <c r="AG449" s="127" t="e">
        <f>P449-O449-VLOOKUP(B449, 'Пред.отч_разрез МО_стац'!B:AA, 15, FALSE)</f>
        <v>#N/A</v>
      </c>
      <c r="AH449" s="127" t="e">
        <f>R449-Q449-VLOOKUP(B449, 'Пред.отч_разрез МО_стац'!B:AA, 17, FALSE)</f>
        <v>#N/A</v>
      </c>
      <c r="AI449" s="127" t="e">
        <f>T449-S449-VLOOKUP(B449, 'Пред.отч_разрез МО_стац'!B:AA, 19, FALSE)</f>
        <v>#N/A</v>
      </c>
      <c r="AJ449" s="127" t="e">
        <f>V449-U449-VLOOKUP(B449, 'Пред.отч_разрез МО_стац'!B:AA, 21, FALSE)</f>
        <v>#N/A</v>
      </c>
      <c r="AK449" s="127" t="e">
        <f>X449-W449-VLOOKUP(B449, 'Пред.отч_разрез МО_стац'!B:AA, 23, FALSE)</f>
        <v>#N/A</v>
      </c>
    </row>
    <row r="450" spans="1:37" ht="15" customHeight="1" x14ac:dyDescent="0.25">
      <c r="A450" s="22">
        <v>444</v>
      </c>
      <c r="B450" s="31"/>
      <c r="C450" s="47"/>
      <c r="D450" s="47"/>
      <c r="E450" s="47"/>
      <c r="F450" s="47"/>
      <c r="G450" s="47"/>
      <c r="H450" s="47"/>
      <c r="I450" s="47"/>
      <c r="J450" s="47"/>
      <c r="K450" s="47"/>
      <c r="L450" s="47"/>
      <c r="M450" s="47"/>
      <c r="N450" s="47"/>
      <c r="O450" s="47"/>
      <c r="P450" s="47"/>
      <c r="Q450" s="47"/>
      <c r="R450" s="47"/>
      <c r="S450" s="47"/>
      <c r="T450" s="47"/>
      <c r="U450" s="47"/>
      <c r="V450" s="47"/>
      <c r="W450" s="47"/>
      <c r="X450" s="47"/>
      <c r="Z450" s="80">
        <f t="shared" si="7"/>
        <v>0</v>
      </c>
      <c r="AA450" s="127" t="e">
        <f>D450-C450-VLOOKUP(B450, 'Пред.отч_разрез МО_стац'!B:AA, 3, FALSE)</f>
        <v>#N/A</v>
      </c>
      <c r="AB450" s="127" t="e">
        <f>F450-E450-VLOOKUP(B450, 'Пред.отч_разрез МО_стац'!B:AA, 5, FALSE)</f>
        <v>#N/A</v>
      </c>
      <c r="AC450" s="127" t="e">
        <f>H450-G450-VLOOKUP(B450, 'Пред.отч_разрез МО_стац'!B:AA, 7, FALSE)</f>
        <v>#N/A</v>
      </c>
      <c r="AD450" s="127" t="e">
        <f>J450-I450-VLOOKUP(B450, 'Пред.отч_разрез МО_стац'!B:AA, 9, FALSE)</f>
        <v>#N/A</v>
      </c>
      <c r="AE450" s="127" t="e">
        <f>L450-K450-VLOOKUP(B450, 'Пред.отч_разрез МО_стац'!B:AA, 11, FALSE)</f>
        <v>#N/A</v>
      </c>
      <c r="AF450" s="127" t="e">
        <f>N450-M450-VLOOKUP(B450, 'Пред.отч_разрез МО_стац'!B:AA, 13, FALSE)</f>
        <v>#N/A</v>
      </c>
      <c r="AG450" s="127" t="e">
        <f>P450-O450-VLOOKUP(B450, 'Пред.отч_разрез МО_стац'!B:AA, 15, FALSE)</f>
        <v>#N/A</v>
      </c>
      <c r="AH450" s="127" t="e">
        <f>R450-Q450-VLOOKUP(B450, 'Пред.отч_разрез МО_стац'!B:AA, 17, FALSE)</f>
        <v>#N/A</v>
      </c>
      <c r="AI450" s="127" t="e">
        <f>T450-S450-VLOOKUP(B450, 'Пред.отч_разрез МО_стац'!B:AA, 19, FALSE)</f>
        <v>#N/A</v>
      </c>
      <c r="AJ450" s="127" t="e">
        <f>V450-U450-VLOOKUP(B450, 'Пред.отч_разрез МО_стац'!B:AA, 21, FALSE)</f>
        <v>#N/A</v>
      </c>
      <c r="AK450" s="127" t="e">
        <f>X450-W450-VLOOKUP(B450, 'Пред.отч_разрез МО_стац'!B:AA, 23, FALSE)</f>
        <v>#N/A</v>
      </c>
    </row>
    <row r="451" spans="1:37" ht="15" customHeight="1" x14ac:dyDescent="0.25">
      <c r="A451" s="22">
        <v>445</v>
      </c>
      <c r="B451" s="31"/>
      <c r="C451" s="47"/>
      <c r="D451" s="47"/>
      <c r="E451" s="47"/>
      <c r="F451" s="47"/>
      <c r="G451" s="47"/>
      <c r="H451" s="47"/>
      <c r="I451" s="47"/>
      <c r="J451" s="47"/>
      <c r="K451" s="47"/>
      <c r="L451" s="47"/>
      <c r="M451" s="47"/>
      <c r="N451" s="47"/>
      <c r="O451" s="47"/>
      <c r="P451" s="47"/>
      <c r="Q451" s="47"/>
      <c r="R451" s="47"/>
      <c r="S451" s="47"/>
      <c r="T451" s="47"/>
      <c r="U451" s="47"/>
      <c r="V451" s="47"/>
      <c r="W451" s="47"/>
      <c r="X451" s="47"/>
      <c r="Z451" s="80">
        <f t="shared" si="7"/>
        <v>0</v>
      </c>
      <c r="AA451" s="127" t="e">
        <f>D451-C451-VLOOKUP(B451, 'Пред.отч_разрез МО_стац'!B:AA, 3, FALSE)</f>
        <v>#N/A</v>
      </c>
      <c r="AB451" s="127" t="e">
        <f>F451-E451-VLOOKUP(B451, 'Пред.отч_разрез МО_стац'!B:AA, 5, FALSE)</f>
        <v>#N/A</v>
      </c>
      <c r="AC451" s="127" t="e">
        <f>H451-G451-VLOOKUP(B451, 'Пред.отч_разрез МО_стац'!B:AA, 7, FALSE)</f>
        <v>#N/A</v>
      </c>
      <c r="AD451" s="127" t="e">
        <f>J451-I451-VLOOKUP(B451, 'Пред.отч_разрез МО_стац'!B:AA, 9, FALSE)</f>
        <v>#N/A</v>
      </c>
      <c r="AE451" s="127" t="e">
        <f>L451-K451-VLOOKUP(B451, 'Пред.отч_разрез МО_стац'!B:AA, 11, FALSE)</f>
        <v>#N/A</v>
      </c>
      <c r="AF451" s="127" t="e">
        <f>N451-M451-VLOOKUP(B451, 'Пред.отч_разрез МО_стац'!B:AA, 13, FALSE)</f>
        <v>#N/A</v>
      </c>
      <c r="AG451" s="127" t="e">
        <f>P451-O451-VLOOKUP(B451, 'Пред.отч_разрез МО_стац'!B:AA, 15, FALSE)</f>
        <v>#N/A</v>
      </c>
      <c r="AH451" s="127" t="e">
        <f>R451-Q451-VLOOKUP(B451, 'Пред.отч_разрез МО_стац'!B:AA, 17, FALSE)</f>
        <v>#N/A</v>
      </c>
      <c r="AI451" s="127" t="e">
        <f>T451-S451-VLOOKUP(B451, 'Пред.отч_разрез МО_стац'!B:AA, 19, FALSE)</f>
        <v>#N/A</v>
      </c>
      <c r="AJ451" s="127" t="e">
        <f>V451-U451-VLOOKUP(B451, 'Пред.отч_разрез МО_стац'!B:AA, 21, FALSE)</f>
        <v>#N/A</v>
      </c>
      <c r="AK451" s="127" t="e">
        <f>X451-W451-VLOOKUP(B451, 'Пред.отч_разрез МО_стац'!B:AA, 23, FALSE)</f>
        <v>#N/A</v>
      </c>
    </row>
    <row r="452" spans="1:37" ht="15" customHeight="1" x14ac:dyDescent="0.25">
      <c r="A452" s="22">
        <v>446</v>
      </c>
      <c r="B452" s="31"/>
      <c r="C452" s="47"/>
      <c r="D452" s="47"/>
      <c r="E452" s="47"/>
      <c r="F452" s="47"/>
      <c r="G452" s="47"/>
      <c r="H452" s="47"/>
      <c r="I452" s="47"/>
      <c r="J452" s="47"/>
      <c r="K452" s="47"/>
      <c r="L452" s="47"/>
      <c r="M452" s="47"/>
      <c r="N452" s="47"/>
      <c r="O452" s="47"/>
      <c r="P452" s="47"/>
      <c r="Q452" s="47"/>
      <c r="R452" s="47"/>
      <c r="S452" s="47"/>
      <c r="T452" s="47"/>
      <c r="U452" s="47"/>
      <c r="V452" s="47"/>
      <c r="W452" s="47"/>
      <c r="X452" s="47"/>
      <c r="Z452" s="80">
        <f t="shared" si="7"/>
        <v>0</v>
      </c>
      <c r="AA452" s="127" t="e">
        <f>D452-C452-VLOOKUP(B452, 'Пред.отч_разрез МО_стац'!B:AA, 3, FALSE)</f>
        <v>#N/A</v>
      </c>
      <c r="AB452" s="127" t="e">
        <f>F452-E452-VLOOKUP(B452, 'Пред.отч_разрез МО_стац'!B:AA, 5, FALSE)</f>
        <v>#N/A</v>
      </c>
      <c r="AC452" s="127" t="e">
        <f>H452-G452-VLOOKUP(B452, 'Пред.отч_разрез МО_стац'!B:AA, 7, FALSE)</f>
        <v>#N/A</v>
      </c>
      <c r="AD452" s="127" t="e">
        <f>J452-I452-VLOOKUP(B452, 'Пред.отч_разрез МО_стац'!B:AA, 9, FALSE)</f>
        <v>#N/A</v>
      </c>
      <c r="AE452" s="127" t="e">
        <f>L452-K452-VLOOKUP(B452, 'Пред.отч_разрез МО_стац'!B:AA, 11, FALSE)</f>
        <v>#N/A</v>
      </c>
      <c r="AF452" s="127" t="e">
        <f>N452-M452-VLOOKUP(B452, 'Пред.отч_разрез МО_стац'!B:AA, 13, FALSE)</f>
        <v>#N/A</v>
      </c>
      <c r="AG452" s="127" t="e">
        <f>P452-O452-VLOOKUP(B452, 'Пред.отч_разрез МО_стац'!B:AA, 15, FALSE)</f>
        <v>#N/A</v>
      </c>
      <c r="AH452" s="127" t="e">
        <f>R452-Q452-VLOOKUP(B452, 'Пред.отч_разрез МО_стац'!B:AA, 17, FALSE)</f>
        <v>#N/A</v>
      </c>
      <c r="AI452" s="127" t="e">
        <f>T452-S452-VLOOKUP(B452, 'Пред.отч_разрез МО_стац'!B:AA, 19, FALSE)</f>
        <v>#N/A</v>
      </c>
      <c r="AJ452" s="127" t="e">
        <f>V452-U452-VLOOKUP(B452, 'Пред.отч_разрез МО_стац'!B:AA, 21, FALSE)</f>
        <v>#N/A</v>
      </c>
      <c r="AK452" s="127" t="e">
        <f>X452-W452-VLOOKUP(B452, 'Пред.отч_разрез МО_стац'!B:AA, 23, FALSE)</f>
        <v>#N/A</v>
      </c>
    </row>
    <row r="453" spans="1:37" ht="15" customHeight="1" x14ac:dyDescent="0.25">
      <c r="A453" s="22">
        <v>447</v>
      </c>
      <c r="B453" s="31"/>
      <c r="C453" s="47"/>
      <c r="D453" s="47"/>
      <c r="E453" s="47"/>
      <c r="F453" s="47"/>
      <c r="G453" s="47"/>
      <c r="H453" s="47"/>
      <c r="I453" s="47"/>
      <c r="J453" s="47"/>
      <c r="K453" s="47"/>
      <c r="L453" s="47"/>
      <c r="M453" s="47"/>
      <c r="N453" s="47"/>
      <c r="O453" s="47"/>
      <c r="P453" s="47"/>
      <c r="Q453" s="47"/>
      <c r="R453" s="47"/>
      <c r="S453" s="47"/>
      <c r="T453" s="47"/>
      <c r="U453" s="47"/>
      <c r="V453" s="47"/>
      <c r="W453" s="47"/>
      <c r="X453" s="47"/>
      <c r="Z453" s="80">
        <f t="shared" si="7"/>
        <v>0</v>
      </c>
      <c r="AA453" s="127" t="e">
        <f>D453-C453-VLOOKUP(B453, 'Пред.отч_разрез МО_стац'!B:AA, 3, FALSE)</f>
        <v>#N/A</v>
      </c>
      <c r="AB453" s="127" t="e">
        <f>F453-E453-VLOOKUP(B453, 'Пред.отч_разрез МО_стац'!B:AA, 5, FALSE)</f>
        <v>#N/A</v>
      </c>
      <c r="AC453" s="127" t="e">
        <f>H453-G453-VLOOKUP(B453, 'Пред.отч_разрез МО_стац'!B:AA, 7, FALSE)</f>
        <v>#N/A</v>
      </c>
      <c r="AD453" s="127" t="e">
        <f>J453-I453-VLOOKUP(B453, 'Пред.отч_разрез МО_стац'!B:AA, 9, FALSE)</f>
        <v>#N/A</v>
      </c>
      <c r="AE453" s="127" t="e">
        <f>L453-K453-VLOOKUP(B453, 'Пред.отч_разрез МО_стац'!B:AA, 11, FALSE)</f>
        <v>#N/A</v>
      </c>
      <c r="AF453" s="127" t="e">
        <f>N453-M453-VLOOKUP(B453, 'Пред.отч_разрез МО_стац'!B:AA, 13, FALSE)</f>
        <v>#N/A</v>
      </c>
      <c r="AG453" s="127" t="e">
        <f>P453-O453-VLOOKUP(B453, 'Пред.отч_разрез МО_стац'!B:AA, 15, FALSE)</f>
        <v>#N/A</v>
      </c>
      <c r="AH453" s="127" t="e">
        <f>R453-Q453-VLOOKUP(B453, 'Пред.отч_разрез МО_стац'!B:AA, 17, FALSE)</f>
        <v>#N/A</v>
      </c>
      <c r="AI453" s="127" t="e">
        <f>T453-S453-VLOOKUP(B453, 'Пред.отч_разрез МО_стац'!B:AA, 19, FALSE)</f>
        <v>#N/A</v>
      </c>
      <c r="AJ453" s="127" t="e">
        <f>V453-U453-VLOOKUP(B453, 'Пред.отч_разрез МО_стац'!B:AA, 21, FALSE)</f>
        <v>#N/A</v>
      </c>
      <c r="AK453" s="127" t="e">
        <f>X453-W453-VLOOKUP(B453, 'Пред.отч_разрез МО_стац'!B:AA, 23, FALSE)</f>
        <v>#N/A</v>
      </c>
    </row>
    <row r="454" spans="1:37" ht="15" customHeight="1" x14ac:dyDescent="0.25">
      <c r="A454" s="22">
        <v>448</v>
      </c>
      <c r="B454" s="31"/>
      <c r="C454" s="47"/>
      <c r="D454" s="47"/>
      <c r="E454" s="47"/>
      <c r="F454" s="47"/>
      <c r="G454" s="47"/>
      <c r="H454" s="47"/>
      <c r="I454" s="47"/>
      <c r="J454" s="47"/>
      <c r="K454" s="47"/>
      <c r="L454" s="47"/>
      <c r="M454" s="47"/>
      <c r="N454" s="47"/>
      <c r="O454" s="47"/>
      <c r="P454" s="47"/>
      <c r="Q454" s="47"/>
      <c r="R454" s="47"/>
      <c r="S454" s="47"/>
      <c r="T454" s="47"/>
      <c r="U454" s="47"/>
      <c r="V454" s="47"/>
      <c r="W454" s="47"/>
      <c r="X454" s="47"/>
      <c r="Z454" s="80">
        <f t="shared" si="7"/>
        <v>0</v>
      </c>
      <c r="AA454" s="127" t="e">
        <f>D454-C454-VLOOKUP(B454, 'Пред.отч_разрез МО_стац'!B:AA, 3, FALSE)</f>
        <v>#N/A</v>
      </c>
      <c r="AB454" s="127" t="e">
        <f>F454-E454-VLOOKUP(B454, 'Пред.отч_разрез МО_стац'!B:AA, 5, FALSE)</f>
        <v>#N/A</v>
      </c>
      <c r="AC454" s="127" t="e">
        <f>H454-G454-VLOOKUP(B454, 'Пред.отч_разрез МО_стац'!B:AA, 7, FALSE)</f>
        <v>#N/A</v>
      </c>
      <c r="AD454" s="127" t="e">
        <f>J454-I454-VLOOKUP(B454, 'Пред.отч_разрез МО_стац'!B:AA, 9, FALSE)</f>
        <v>#N/A</v>
      </c>
      <c r="AE454" s="127" t="e">
        <f>L454-K454-VLOOKUP(B454, 'Пред.отч_разрез МО_стац'!B:AA, 11, FALSE)</f>
        <v>#N/A</v>
      </c>
      <c r="AF454" s="127" t="e">
        <f>N454-M454-VLOOKUP(B454, 'Пред.отч_разрез МО_стац'!B:AA, 13, FALSE)</f>
        <v>#N/A</v>
      </c>
      <c r="AG454" s="127" t="e">
        <f>P454-O454-VLOOKUP(B454, 'Пред.отч_разрез МО_стац'!B:AA, 15, FALSE)</f>
        <v>#N/A</v>
      </c>
      <c r="AH454" s="127" t="e">
        <f>R454-Q454-VLOOKUP(B454, 'Пред.отч_разрез МО_стац'!B:AA, 17, FALSE)</f>
        <v>#N/A</v>
      </c>
      <c r="AI454" s="127" t="e">
        <f>T454-S454-VLOOKUP(B454, 'Пред.отч_разрез МО_стац'!B:AA, 19, FALSE)</f>
        <v>#N/A</v>
      </c>
      <c r="AJ454" s="127" t="e">
        <f>V454-U454-VLOOKUP(B454, 'Пред.отч_разрез МО_стац'!B:AA, 21, FALSE)</f>
        <v>#N/A</v>
      </c>
      <c r="AK454" s="127" t="e">
        <f>X454-W454-VLOOKUP(B454, 'Пред.отч_разрез МО_стац'!B:AA, 23, FALSE)</f>
        <v>#N/A</v>
      </c>
    </row>
    <row r="455" spans="1:37" ht="15" customHeight="1" x14ac:dyDescent="0.25">
      <c r="A455" s="22">
        <v>449</v>
      </c>
      <c r="B455" s="31"/>
      <c r="C455" s="47"/>
      <c r="D455" s="47"/>
      <c r="E455" s="47"/>
      <c r="F455" s="47"/>
      <c r="G455" s="47"/>
      <c r="H455" s="47"/>
      <c r="I455" s="47"/>
      <c r="J455" s="47"/>
      <c r="K455" s="47"/>
      <c r="L455" s="47"/>
      <c r="M455" s="47"/>
      <c r="N455" s="47"/>
      <c r="O455" s="47"/>
      <c r="P455" s="47"/>
      <c r="Q455" s="47"/>
      <c r="R455" s="47"/>
      <c r="S455" s="47"/>
      <c r="T455" s="47"/>
      <c r="U455" s="47"/>
      <c r="V455" s="47"/>
      <c r="W455" s="47"/>
      <c r="X455" s="47"/>
      <c r="Z455" s="80">
        <f t="shared" si="7"/>
        <v>0</v>
      </c>
      <c r="AA455" s="127" t="e">
        <f>D455-C455-VLOOKUP(B455, 'Пред.отч_разрез МО_стац'!B:AA, 3, FALSE)</f>
        <v>#N/A</v>
      </c>
      <c r="AB455" s="127" t="e">
        <f>F455-E455-VLOOKUP(B455, 'Пред.отч_разрез МО_стац'!B:AA, 5, FALSE)</f>
        <v>#N/A</v>
      </c>
      <c r="AC455" s="127" t="e">
        <f>H455-G455-VLOOKUP(B455, 'Пред.отч_разрез МО_стац'!B:AA, 7, FALSE)</f>
        <v>#N/A</v>
      </c>
      <c r="AD455" s="127" t="e">
        <f>J455-I455-VLOOKUP(B455, 'Пред.отч_разрез МО_стац'!B:AA, 9, FALSE)</f>
        <v>#N/A</v>
      </c>
      <c r="AE455" s="127" t="e">
        <f>L455-K455-VLOOKUP(B455, 'Пред.отч_разрез МО_стац'!B:AA, 11, FALSE)</f>
        <v>#N/A</v>
      </c>
      <c r="AF455" s="127" t="e">
        <f>N455-M455-VLOOKUP(B455, 'Пред.отч_разрез МО_стац'!B:AA, 13, FALSE)</f>
        <v>#N/A</v>
      </c>
      <c r="AG455" s="127" t="e">
        <f>P455-O455-VLOOKUP(B455, 'Пред.отч_разрез МО_стац'!B:AA, 15, FALSE)</f>
        <v>#N/A</v>
      </c>
      <c r="AH455" s="127" t="e">
        <f>R455-Q455-VLOOKUP(B455, 'Пред.отч_разрез МО_стац'!B:AA, 17, FALSE)</f>
        <v>#N/A</v>
      </c>
      <c r="AI455" s="127" t="e">
        <f>T455-S455-VLOOKUP(B455, 'Пред.отч_разрез МО_стац'!B:AA, 19, FALSE)</f>
        <v>#N/A</v>
      </c>
      <c r="AJ455" s="127" t="e">
        <f>V455-U455-VLOOKUP(B455, 'Пред.отч_разрез МО_стац'!B:AA, 21, FALSE)</f>
        <v>#N/A</v>
      </c>
      <c r="AK455" s="127" t="e">
        <f>X455-W455-VLOOKUP(B455, 'Пред.отч_разрез МО_стац'!B:AA, 23, FALSE)</f>
        <v>#N/A</v>
      </c>
    </row>
    <row r="456" spans="1:37" ht="15" customHeight="1" x14ac:dyDescent="0.25">
      <c r="A456" s="22">
        <v>450</v>
      </c>
      <c r="B456" s="31"/>
      <c r="C456" s="47"/>
      <c r="D456" s="47"/>
      <c r="E456" s="47"/>
      <c r="F456" s="47"/>
      <c r="G456" s="47"/>
      <c r="H456" s="47"/>
      <c r="I456" s="47"/>
      <c r="J456" s="47"/>
      <c r="K456" s="47"/>
      <c r="L456" s="47"/>
      <c r="M456" s="47"/>
      <c r="N456" s="47"/>
      <c r="O456" s="47"/>
      <c r="P456" s="47"/>
      <c r="Q456" s="47"/>
      <c r="R456" s="47"/>
      <c r="S456" s="47"/>
      <c r="T456" s="47"/>
      <c r="U456" s="47"/>
      <c r="V456" s="47"/>
      <c r="W456" s="47"/>
      <c r="X456" s="47"/>
      <c r="Z456" s="80">
        <f t="shared" ref="Z456:Z500" si="8">B456</f>
        <v>0</v>
      </c>
      <c r="AA456" s="127" t="e">
        <f>D456-C456-VLOOKUP(B456, 'Пред.отч_разрез МО_стац'!B:AA, 3, FALSE)</f>
        <v>#N/A</v>
      </c>
      <c r="AB456" s="127" t="e">
        <f>F456-E456-VLOOKUP(B456, 'Пред.отч_разрез МО_стац'!B:AA, 5, FALSE)</f>
        <v>#N/A</v>
      </c>
      <c r="AC456" s="127" t="e">
        <f>H456-G456-VLOOKUP(B456, 'Пред.отч_разрез МО_стац'!B:AA, 7, FALSE)</f>
        <v>#N/A</v>
      </c>
      <c r="AD456" s="127" t="e">
        <f>J456-I456-VLOOKUP(B456, 'Пред.отч_разрез МО_стац'!B:AA, 9, FALSE)</f>
        <v>#N/A</v>
      </c>
      <c r="AE456" s="127" t="e">
        <f>L456-K456-VLOOKUP(B456, 'Пред.отч_разрез МО_стац'!B:AA, 11, FALSE)</f>
        <v>#N/A</v>
      </c>
      <c r="AF456" s="127" t="e">
        <f>N456-M456-VLOOKUP(B456, 'Пред.отч_разрез МО_стац'!B:AA, 13, FALSE)</f>
        <v>#N/A</v>
      </c>
      <c r="AG456" s="127" t="e">
        <f>P456-O456-VLOOKUP(B456, 'Пред.отч_разрез МО_стац'!B:AA, 15, FALSE)</f>
        <v>#N/A</v>
      </c>
      <c r="AH456" s="127" t="e">
        <f>R456-Q456-VLOOKUP(B456, 'Пред.отч_разрез МО_стац'!B:AA, 17, FALSE)</f>
        <v>#N/A</v>
      </c>
      <c r="AI456" s="127" t="e">
        <f>T456-S456-VLOOKUP(B456, 'Пред.отч_разрез МО_стац'!B:AA, 19, FALSE)</f>
        <v>#N/A</v>
      </c>
      <c r="AJ456" s="127" t="e">
        <f>V456-U456-VLOOKUP(B456, 'Пред.отч_разрез МО_стац'!B:AA, 21, FALSE)</f>
        <v>#N/A</v>
      </c>
      <c r="AK456" s="127" t="e">
        <f>X456-W456-VLOOKUP(B456, 'Пред.отч_разрез МО_стац'!B:AA, 23, FALSE)</f>
        <v>#N/A</v>
      </c>
    </row>
    <row r="457" spans="1:37" ht="15" customHeight="1" x14ac:dyDescent="0.25">
      <c r="A457" s="22">
        <v>451</v>
      </c>
      <c r="B457" s="31"/>
      <c r="C457" s="47"/>
      <c r="D457" s="47"/>
      <c r="E457" s="47"/>
      <c r="F457" s="47"/>
      <c r="G457" s="47"/>
      <c r="H457" s="47"/>
      <c r="I457" s="47"/>
      <c r="J457" s="47"/>
      <c r="K457" s="47"/>
      <c r="L457" s="47"/>
      <c r="M457" s="47"/>
      <c r="N457" s="47"/>
      <c r="O457" s="47"/>
      <c r="P457" s="47"/>
      <c r="Q457" s="47"/>
      <c r="R457" s="47"/>
      <c r="S457" s="47"/>
      <c r="T457" s="47"/>
      <c r="U457" s="47"/>
      <c r="V457" s="47"/>
      <c r="W457" s="47"/>
      <c r="X457" s="47"/>
      <c r="Z457" s="80">
        <f t="shared" si="8"/>
        <v>0</v>
      </c>
      <c r="AA457" s="127" t="e">
        <f>D457-C457-VLOOKUP(B457, 'Пред.отч_разрез МО_стац'!B:AA, 3, FALSE)</f>
        <v>#N/A</v>
      </c>
      <c r="AB457" s="127" t="e">
        <f>F457-E457-VLOOKUP(B457, 'Пред.отч_разрез МО_стац'!B:AA, 5, FALSE)</f>
        <v>#N/A</v>
      </c>
      <c r="AC457" s="127" t="e">
        <f>H457-G457-VLOOKUP(B457, 'Пред.отч_разрез МО_стац'!B:AA, 7, FALSE)</f>
        <v>#N/A</v>
      </c>
      <c r="AD457" s="127" t="e">
        <f>J457-I457-VLOOKUP(B457, 'Пред.отч_разрез МО_стац'!B:AA, 9, FALSE)</f>
        <v>#N/A</v>
      </c>
      <c r="AE457" s="127" t="e">
        <f>L457-K457-VLOOKUP(B457, 'Пред.отч_разрез МО_стац'!B:AA, 11, FALSE)</f>
        <v>#N/A</v>
      </c>
      <c r="AF457" s="127" t="e">
        <f>N457-M457-VLOOKUP(B457, 'Пред.отч_разрез МО_стац'!B:AA, 13, FALSE)</f>
        <v>#N/A</v>
      </c>
      <c r="AG457" s="127" t="e">
        <f>P457-O457-VLOOKUP(B457, 'Пред.отч_разрез МО_стац'!B:AA, 15, FALSE)</f>
        <v>#N/A</v>
      </c>
      <c r="AH457" s="127" t="e">
        <f>R457-Q457-VLOOKUP(B457, 'Пред.отч_разрез МО_стац'!B:AA, 17, FALSE)</f>
        <v>#N/A</v>
      </c>
      <c r="AI457" s="127" t="e">
        <f>T457-S457-VLOOKUP(B457, 'Пред.отч_разрез МО_стац'!B:AA, 19, FALSE)</f>
        <v>#N/A</v>
      </c>
      <c r="AJ457" s="127" t="e">
        <f>V457-U457-VLOOKUP(B457, 'Пред.отч_разрез МО_стац'!B:AA, 21, FALSE)</f>
        <v>#N/A</v>
      </c>
      <c r="AK457" s="127" t="e">
        <f>X457-W457-VLOOKUP(B457, 'Пред.отч_разрез МО_стац'!B:AA, 23, FALSE)</f>
        <v>#N/A</v>
      </c>
    </row>
    <row r="458" spans="1:37" ht="15" customHeight="1" x14ac:dyDescent="0.25">
      <c r="A458" s="22">
        <v>452</v>
      </c>
      <c r="B458" s="31"/>
      <c r="C458" s="47"/>
      <c r="D458" s="47"/>
      <c r="E458" s="47"/>
      <c r="F458" s="47"/>
      <c r="G458" s="47"/>
      <c r="H458" s="47"/>
      <c r="I458" s="47"/>
      <c r="J458" s="47"/>
      <c r="K458" s="47"/>
      <c r="L458" s="47"/>
      <c r="M458" s="47"/>
      <c r="N458" s="47"/>
      <c r="O458" s="47"/>
      <c r="P458" s="47"/>
      <c r="Q458" s="47"/>
      <c r="R458" s="47"/>
      <c r="S458" s="47"/>
      <c r="T458" s="47"/>
      <c r="U458" s="47"/>
      <c r="V458" s="47"/>
      <c r="W458" s="47"/>
      <c r="X458" s="47"/>
      <c r="Z458" s="80">
        <f t="shared" si="8"/>
        <v>0</v>
      </c>
      <c r="AA458" s="127" t="e">
        <f>D458-C458-VLOOKUP(B458, 'Пред.отч_разрез МО_стац'!B:AA, 3, FALSE)</f>
        <v>#N/A</v>
      </c>
      <c r="AB458" s="127" t="e">
        <f>F458-E458-VLOOKUP(B458, 'Пред.отч_разрез МО_стац'!B:AA, 5, FALSE)</f>
        <v>#N/A</v>
      </c>
      <c r="AC458" s="127" t="e">
        <f>H458-G458-VLOOKUP(B458, 'Пред.отч_разрез МО_стац'!B:AA, 7, FALSE)</f>
        <v>#N/A</v>
      </c>
      <c r="AD458" s="127" t="e">
        <f>J458-I458-VLOOKUP(B458, 'Пред.отч_разрез МО_стац'!B:AA, 9, FALSE)</f>
        <v>#N/A</v>
      </c>
      <c r="AE458" s="127" t="e">
        <f>L458-K458-VLOOKUP(B458, 'Пред.отч_разрез МО_стац'!B:AA, 11, FALSE)</f>
        <v>#N/A</v>
      </c>
      <c r="AF458" s="127" t="e">
        <f>N458-M458-VLOOKUP(B458, 'Пред.отч_разрез МО_стац'!B:AA, 13, FALSE)</f>
        <v>#N/A</v>
      </c>
      <c r="AG458" s="127" t="e">
        <f>P458-O458-VLOOKUP(B458, 'Пред.отч_разрез МО_стац'!B:AA, 15, FALSE)</f>
        <v>#N/A</v>
      </c>
      <c r="AH458" s="127" t="e">
        <f>R458-Q458-VLOOKUP(B458, 'Пред.отч_разрез МО_стац'!B:AA, 17, FALSE)</f>
        <v>#N/A</v>
      </c>
      <c r="AI458" s="127" t="e">
        <f>T458-S458-VLOOKUP(B458, 'Пред.отч_разрез МО_стац'!B:AA, 19, FALSE)</f>
        <v>#N/A</v>
      </c>
      <c r="AJ458" s="127" t="e">
        <f>V458-U458-VLOOKUP(B458, 'Пред.отч_разрез МО_стац'!B:AA, 21, FALSE)</f>
        <v>#N/A</v>
      </c>
      <c r="AK458" s="127" t="e">
        <f>X458-W458-VLOOKUP(B458, 'Пред.отч_разрез МО_стац'!B:AA, 23, FALSE)</f>
        <v>#N/A</v>
      </c>
    </row>
    <row r="459" spans="1:37" ht="15" customHeight="1" x14ac:dyDescent="0.25">
      <c r="A459" s="22">
        <v>453</v>
      </c>
      <c r="B459" s="31"/>
      <c r="C459" s="47"/>
      <c r="D459" s="47"/>
      <c r="E459" s="47"/>
      <c r="F459" s="47"/>
      <c r="G459" s="47"/>
      <c r="H459" s="47"/>
      <c r="I459" s="47"/>
      <c r="J459" s="47"/>
      <c r="K459" s="47"/>
      <c r="L459" s="47"/>
      <c r="M459" s="47"/>
      <c r="N459" s="47"/>
      <c r="O459" s="47"/>
      <c r="P459" s="47"/>
      <c r="Q459" s="47"/>
      <c r="R459" s="47"/>
      <c r="S459" s="47"/>
      <c r="T459" s="47"/>
      <c r="U459" s="47"/>
      <c r="V459" s="47"/>
      <c r="W459" s="47"/>
      <c r="X459" s="47"/>
      <c r="Z459" s="80">
        <f t="shared" si="8"/>
        <v>0</v>
      </c>
      <c r="AA459" s="127" t="e">
        <f>D459-C459-VLOOKUP(B459, 'Пред.отч_разрез МО_стац'!B:AA, 3, FALSE)</f>
        <v>#N/A</v>
      </c>
      <c r="AB459" s="127" t="e">
        <f>F459-E459-VLOOKUP(B459, 'Пред.отч_разрез МО_стац'!B:AA, 5, FALSE)</f>
        <v>#N/A</v>
      </c>
      <c r="AC459" s="127" t="e">
        <f>H459-G459-VLOOKUP(B459, 'Пред.отч_разрез МО_стац'!B:AA, 7, FALSE)</f>
        <v>#N/A</v>
      </c>
      <c r="AD459" s="127" t="e">
        <f>J459-I459-VLOOKUP(B459, 'Пред.отч_разрез МО_стац'!B:AA, 9, FALSE)</f>
        <v>#N/A</v>
      </c>
      <c r="AE459" s="127" t="e">
        <f>L459-K459-VLOOKUP(B459, 'Пред.отч_разрез МО_стац'!B:AA, 11, FALSE)</f>
        <v>#N/A</v>
      </c>
      <c r="AF459" s="127" t="e">
        <f>N459-M459-VLOOKUP(B459, 'Пред.отч_разрез МО_стац'!B:AA, 13, FALSE)</f>
        <v>#N/A</v>
      </c>
      <c r="AG459" s="127" t="e">
        <f>P459-O459-VLOOKUP(B459, 'Пред.отч_разрез МО_стац'!B:AA, 15, FALSE)</f>
        <v>#N/A</v>
      </c>
      <c r="AH459" s="127" t="e">
        <f>R459-Q459-VLOOKUP(B459, 'Пред.отч_разрез МО_стац'!B:AA, 17, FALSE)</f>
        <v>#N/A</v>
      </c>
      <c r="AI459" s="127" t="e">
        <f>T459-S459-VLOOKUP(B459, 'Пред.отч_разрез МО_стац'!B:AA, 19, FALSE)</f>
        <v>#N/A</v>
      </c>
      <c r="AJ459" s="127" t="e">
        <f>V459-U459-VLOOKUP(B459, 'Пред.отч_разрез МО_стац'!B:AA, 21, FALSE)</f>
        <v>#N/A</v>
      </c>
      <c r="AK459" s="127" t="e">
        <f>X459-W459-VLOOKUP(B459, 'Пред.отч_разрез МО_стац'!B:AA, 23, FALSE)</f>
        <v>#N/A</v>
      </c>
    </row>
    <row r="460" spans="1:37" ht="15" customHeight="1" x14ac:dyDescent="0.25">
      <c r="A460" s="22">
        <v>454</v>
      </c>
      <c r="B460" s="31"/>
      <c r="C460" s="47"/>
      <c r="D460" s="47"/>
      <c r="E460" s="47"/>
      <c r="F460" s="47"/>
      <c r="G460" s="47"/>
      <c r="H460" s="47"/>
      <c r="I460" s="47"/>
      <c r="J460" s="47"/>
      <c r="K460" s="47"/>
      <c r="L460" s="47"/>
      <c r="M460" s="47"/>
      <c r="N460" s="47"/>
      <c r="O460" s="47"/>
      <c r="P460" s="47"/>
      <c r="Q460" s="47"/>
      <c r="R460" s="47"/>
      <c r="S460" s="47"/>
      <c r="T460" s="47"/>
      <c r="U460" s="47"/>
      <c r="V460" s="47"/>
      <c r="W460" s="47"/>
      <c r="X460" s="47"/>
      <c r="Z460" s="80">
        <f t="shared" si="8"/>
        <v>0</v>
      </c>
      <c r="AA460" s="127" t="e">
        <f>D460-C460-VLOOKUP(B460, 'Пред.отч_разрез МО_стац'!B:AA, 3, FALSE)</f>
        <v>#N/A</v>
      </c>
      <c r="AB460" s="127" t="e">
        <f>F460-E460-VLOOKUP(B460, 'Пред.отч_разрез МО_стац'!B:AA, 5, FALSE)</f>
        <v>#N/A</v>
      </c>
      <c r="AC460" s="127" t="e">
        <f>H460-G460-VLOOKUP(B460, 'Пред.отч_разрез МО_стац'!B:AA, 7, FALSE)</f>
        <v>#N/A</v>
      </c>
      <c r="AD460" s="127" t="e">
        <f>J460-I460-VLOOKUP(B460, 'Пред.отч_разрез МО_стац'!B:AA, 9, FALSE)</f>
        <v>#N/A</v>
      </c>
      <c r="AE460" s="127" t="e">
        <f>L460-K460-VLOOKUP(B460, 'Пред.отч_разрез МО_стац'!B:AA, 11, FALSE)</f>
        <v>#N/A</v>
      </c>
      <c r="AF460" s="127" t="e">
        <f>N460-M460-VLOOKUP(B460, 'Пред.отч_разрез МО_стац'!B:AA, 13, FALSE)</f>
        <v>#N/A</v>
      </c>
      <c r="AG460" s="127" t="e">
        <f>P460-O460-VLOOKUP(B460, 'Пред.отч_разрез МО_стац'!B:AA, 15, FALSE)</f>
        <v>#N/A</v>
      </c>
      <c r="AH460" s="127" t="e">
        <f>R460-Q460-VLOOKUP(B460, 'Пред.отч_разрез МО_стац'!B:AA, 17, FALSE)</f>
        <v>#N/A</v>
      </c>
      <c r="AI460" s="127" t="e">
        <f>T460-S460-VLOOKUP(B460, 'Пред.отч_разрез МО_стац'!B:AA, 19, FALSE)</f>
        <v>#N/A</v>
      </c>
      <c r="AJ460" s="127" t="e">
        <f>V460-U460-VLOOKUP(B460, 'Пред.отч_разрез МО_стац'!B:AA, 21, FALSE)</f>
        <v>#N/A</v>
      </c>
      <c r="AK460" s="127" t="e">
        <f>X460-W460-VLOOKUP(B460, 'Пред.отч_разрез МО_стац'!B:AA, 23, FALSE)</f>
        <v>#N/A</v>
      </c>
    </row>
    <row r="461" spans="1:37" ht="15" customHeight="1" x14ac:dyDescent="0.25">
      <c r="A461" s="22">
        <v>455</v>
      </c>
      <c r="B461" s="31"/>
      <c r="C461" s="47"/>
      <c r="D461" s="47"/>
      <c r="E461" s="47"/>
      <c r="F461" s="47"/>
      <c r="G461" s="47"/>
      <c r="H461" s="47"/>
      <c r="I461" s="47"/>
      <c r="J461" s="47"/>
      <c r="K461" s="47"/>
      <c r="L461" s="47"/>
      <c r="M461" s="47"/>
      <c r="N461" s="47"/>
      <c r="O461" s="47"/>
      <c r="P461" s="47"/>
      <c r="Q461" s="47"/>
      <c r="R461" s="47"/>
      <c r="S461" s="47"/>
      <c r="T461" s="47"/>
      <c r="U461" s="47"/>
      <c r="V461" s="47"/>
      <c r="W461" s="47"/>
      <c r="X461" s="47"/>
      <c r="Z461" s="80">
        <f t="shared" si="8"/>
        <v>0</v>
      </c>
      <c r="AA461" s="127" t="e">
        <f>D461-C461-VLOOKUP(B461, 'Пред.отч_разрез МО_стац'!B:AA, 3, FALSE)</f>
        <v>#N/A</v>
      </c>
      <c r="AB461" s="127" t="e">
        <f>F461-E461-VLOOKUP(B461, 'Пред.отч_разрез МО_стац'!B:AA, 5, FALSE)</f>
        <v>#N/A</v>
      </c>
      <c r="AC461" s="127" t="e">
        <f>H461-G461-VLOOKUP(B461, 'Пред.отч_разрез МО_стац'!B:AA, 7, FALSE)</f>
        <v>#N/A</v>
      </c>
      <c r="AD461" s="127" t="e">
        <f>J461-I461-VLOOKUP(B461, 'Пред.отч_разрез МО_стац'!B:AA, 9, FALSE)</f>
        <v>#N/A</v>
      </c>
      <c r="AE461" s="127" t="e">
        <f>L461-K461-VLOOKUP(B461, 'Пред.отч_разрез МО_стац'!B:AA, 11, FALSE)</f>
        <v>#N/A</v>
      </c>
      <c r="AF461" s="127" t="e">
        <f>N461-M461-VLOOKUP(B461, 'Пред.отч_разрез МО_стац'!B:AA, 13, FALSE)</f>
        <v>#N/A</v>
      </c>
      <c r="AG461" s="127" t="e">
        <f>P461-O461-VLOOKUP(B461, 'Пред.отч_разрез МО_стац'!B:AA, 15, FALSE)</f>
        <v>#N/A</v>
      </c>
      <c r="AH461" s="127" t="e">
        <f>R461-Q461-VLOOKUP(B461, 'Пред.отч_разрез МО_стац'!B:AA, 17, FALSE)</f>
        <v>#N/A</v>
      </c>
      <c r="AI461" s="127" t="e">
        <f>T461-S461-VLOOKUP(B461, 'Пред.отч_разрез МО_стац'!B:AA, 19, FALSE)</f>
        <v>#N/A</v>
      </c>
      <c r="AJ461" s="127" t="e">
        <f>V461-U461-VLOOKUP(B461, 'Пред.отч_разрез МО_стац'!B:AA, 21, FALSE)</f>
        <v>#N/A</v>
      </c>
      <c r="AK461" s="127" t="e">
        <f>X461-W461-VLOOKUP(B461, 'Пред.отч_разрез МО_стац'!B:AA, 23, FALSE)</f>
        <v>#N/A</v>
      </c>
    </row>
    <row r="462" spans="1:37" ht="15" customHeight="1" x14ac:dyDescent="0.25">
      <c r="A462" s="22">
        <v>456</v>
      </c>
      <c r="B462" s="31"/>
      <c r="C462" s="47"/>
      <c r="D462" s="47"/>
      <c r="E462" s="47"/>
      <c r="F462" s="47"/>
      <c r="G462" s="47"/>
      <c r="H462" s="47"/>
      <c r="I462" s="47"/>
      <c r="J462" s="47"/>
      <c r="K462" s="47"/>
      <c r="L462" s="47"/>
      <c r="M462" s="47"/>
      <c r="N462" s="47"/>
      <c r="O462" s="47"/>
      <c r="P462" s="47"/>
      <c r="Q462" s="47"/>
      <c r="R462" s="47"/>
      <c r="S462" s="47"/>
      <c r="T462" s="47"/>
      <c r="U462" s="47"/>
      <c r="V462" s="47"/>
      <c r="W462" s="47"/>
      <c r="X462" s="47"/>
      <c r="Z462" s="80">
        <f t="shared" si="8"/>
        <v>0</v>
      </c>
      <c r="AA462" s="127" t="e">
        <f>D462-C462-VLOOKUP(B462, 'Пред.отч_разрез МО_стац'!B:AA, 3, FALSE)</f>
        <v>#N/A</v>
      </c>
      <c r="AB462" s="127" t="e">
        <f>F462-E462-VLOOKUP(B462, 'Пред.отч_разрез МО_стац'!B:AA, 5, FALSE)</f>
        <v>#N/A</v>
      </c>
      <c r="AC462" s="127" t="e">
        <f>H462-G462-VLOOKUP(B462, 'Пред.отч_разрез МО_стац'!B:AA, 7, FALSE)</f>
        <v>#N/A</v>
      </c>
      <c r="AD462" s="127" t="e">
        <f>J462-I462-VLOOKUP(B462, 'Пред.отч_разрез МО_стац'!B:AA, 9, FALSE)</f>
        <v>#N/A</v>
      </c>
      <c r="AE462" s="127" t="e">
        <f>L462-K462-VLOOKUP(B462, 'Пред.отч_разрез МО_стац'!B:AA, 11, FALSE)</f>
        <v>#N/A</v>
      </c>
      <c r="AF462" s="127" t="e">
        <f>N462-M462-VLOOKUP(B462, 'Пред.отч_разрез МО_стац'!B:AA, 13, FALSE)</f>
        <v>#N/A</v>
      </c>
      <c r="AG462" s="127" t="e">
        <f>P462-O462-VLOOKUP(B462, 'Пред.отч_разрез МО_стац'!B:AA, 15, FALSE)</f>
        <v>#N/A</v>
      </c>
      <c r="AH462" s="127" t="e">
        <f>R462-Q462-VLOOKUP(B462, 'Пред.отч_разрез МО_стац'!B:AA, 17, FALSE)</f>
        <v>#N/A</v>
      </c>
      <c r="AI462" s="127" t="e">
        <f>T462-S462-VLOOKUP(B462, 'Пред.отч_разрез МО_стац'!B:AA, 19, FALSE)</f>
        <v>#N/A</v>
      </c>
      <c r="AJ462" s="127" t="e">
        <f>V462-U462-VLOOKUP(B462, 'Пред.отч_разрез МО_стац'!B:AA, 21, FALSE)</f>
        <v>#N/A</v>
      </c>
      <c r="AK462" s="127" t="e">
        <f>X462-W462-VLOOKUP(B462, 'Пред.отч_разрез МО_стац'!B:AA, 23, FALSE)</f>
        <v>#N/A</v>
      </c>
    </row>
    <row r="463" spans="1:37" ht="15" customHeight="1" x14ac:dyDescent="0.25">
      <c r="A463" s="22">
        <v>457</v>
      </c>
      <c r="B463" s="31"/>
      <c r="C463" s="47"/>
      <c r="D463" s="47"/>
      <c r="E463" s="47"/>
      <c r="F463" s="47"/>
      <c r="G463" s="47"/>
      <c r="H463" s="47"/>
      <c r="I463" s="47"/>
      <c r="J463" s="47"/>
      <c r="K463" s="47"/>
      <c r="L463" s="47"/>
      <c r="M463" s="47"/>
      <c r="N463" s="47"/>
      <c r="O463" s="47"/>
      <c r="P463" s="47"/>
      <c r="Q463" s="47"/>
      <c r="R463" s="47"/>
      <c r="S463" s="47"/>
      <c r="T463" s="47"/>
      <c r="U463" s="47"/>
      <c r="V463" s="47"/>
      <c r="W463" s="47"/>
      <c r="X463" s="47"/>
      <c r="Z463" s="80">
        <f t="shared" si="8"/>
        <v>0</v>
      </c>
      <c r="AA463" s="127" t="e">
        <f>D463-C463-VLOOKUP(B463, 'Пред.отч_разрез МО_стац'!B:AA, 3, FALSE)</f>
        <v>#N/A</v>
      </c>
      <c r="AB463" s="127" t="e">
        <f>F463-E463-VLOOKUP(B463, 'Пред.отч_разрез МО_стац'!B:AA, 5, FALSE)</f>
        <v>#N/A</v>
      </c>
      <c r="AC463" s="127" t="e">
        <f>H463-G463-VLOOKUP(B463, 'Пред.отч_разрез МО_стац'!B:AA, 7, FALSE)</f>
        <v>#N/A</v>
      </c>
      <c r="AD463" s="127" t="e">
        <f>J463-I463-VLOOKUP(B463, 'Пред.отч_разрез МО_стац'!B:AA, 9, FALSE)</f>
        <v>#N/A</v>
      </c>
      <c r="AE463" s="127" t="e">
        <f>L463-K463-VLOOKUP(B463, 'Пред.отч_разрез МО_стац'!B:AA, 11, FALSE)</f>
        <v>#N/A</v>
      </c>
      <c r="AF463" s="127" t="e">
        <f>N463-M463-VLOOKUP(B463, 'Пред.отч_разрез МО_стац'!B:AA, 13, FALSE)</f>
        <v>#N/A</v>
      </c>
      <c r="AG463" s="127" t="e">
        <f>P463-O463-VLOOKUP(B463, 'Пред.отч_разрез МО_стац'!B:AA, 15, FALSE)</f>
        <v>#N/A</v>
      </c>
      <c r="AH463" s="127" t="e">
        <f>R463-Q463-VLOOKUP(B463, 'Пред.отч_разрез МО_стац'!B:AA, 17, FALSE)</f>
        <v>#N/A</v>
      </c>
      <c r="AI463" s="127" t="e">
        <f>T463-S463-VLOOKUP(B463, 'Пред.отч_разрез МО_стац'!B:AA, 19, FALSE)</f>
        <v>#N/A</v>
      </c>
      <c r="AJ463" s="127" t="e">
        <f>V463-U463-VLOOKUP(B463, 'Пред.отч_разрез МО_стац'!B:AA, 21, FALSE)</f>
        <v>#N/A</v>
      </c>
      <c r="AK463" s="127" t="e">
        <f>X463-W463-VLOOKUP(B463, 'Пред.отч_разрез МО_стац'!B:AA, 23, FALSE)</f>
        <v>#N/A</v>
      </c>
    </row>
    <row r="464" spans="1:37" ht="15" customHeight="1" x14ac:dyDescent="0.25">
      <c r="A464" s="22">
        <v>458</v>
      </c>
      <c r="B464" s="31"/>
      <c r="C464" s="47"/>
      <c r="D464" s="47"/>
      <c r="E464" s="47"/>
      <c r="F464" s="47"/>
      <c r="G464" s="47"/>
      <c r="H464" s="47"/>
      <c r="I464" s="47"/>
      <c r="J464" s="47"/>
      <c r="K464" s="47"/>
      <c r="L464" s="47"/>
      <c r="M464" s="47"/>
      <c r="N464" s="47"/>
      <c r="O464" s="47"/>
      <c r="P464" s="47"/>
      <c r="Q464" s="47"/>
      <c r="R464" s="47"/>
      <c r="S464" s="47"/>
      <c r="T464" s="47"/>
      <c r="U464" s="47"/>
      <c r="V464" s="47"/>
      <c r="W464" s="47"/>
      <c r="X464" s="47"/>
      <c r="Z464" s="80">
        <f t="shared" si="8"/>
        <v>0</v>
      </c>
      <c r="AA464" s="127" t="e">
        <f>D464-C464-VLOOKUP(B464, 'Пред.отч_разрез МО_стац'!B:AA, 3, FALSE)</f>
        <v>#N/A</v>
      </c>
      <c r="AB464" s="127" t="e">
        <f>F464-E464-VLOOKUP(B464, 'Пред.отч_разрез МО_стац'!B:AA, 5, FALSE)</f>
        <v>#N/A</v>
      </c>
      <c r="AC464" s="127" t="e">
        <f>H464-G464-VLOOKUP(B464, 'Пред.отч_разрез МО_стац'!B:AA, 7, FALSE)</f>
        <v>#N/A</v>
      </c>
      <c r="AD464" s="127" t="e">
        <f>J464-I464-VLOOKUP(B464, 'Пред.отч_разрез МО_стац'!B:AA, 9, FALSE)</f>
        <v>#N/A</v>
      </c>
      <c r="AE464" s="127" t="e">
        <f>L464-K464-VLOOKUP(B464, 'Пред.отч_разрез МО_стац'!B:AA, 11, FALSE)</f>
        <v>#N/A</v>
      </c>
      <c r="AF464" s="127" t="e">
        <f>N464-M464-VLOOKUP(B464, 'Пред.отч_разрез МО_стац'!B:AA, 13, FALSE)</f>
        <v>#N/A</v>
      </c>
      <c r="AG464" s="127" t="e">
        <f>P464-O464-VLOOKUP(B464, 'Пред.отч_разрез МО_стац'!B:AA, 15, FALSE)</f>
        <v>#N/A</v>
      </c>
      <c r="AH464" s="127" t="e">
        <f>R464-Q464-VLOOKUP(B464, 'Пред.отч_разрез МО_стац'!B:AA, 17, FALSE)</f>
        <v>#N/A</v>
      </c>
      <c r="AI464" s="127" t="e">
        <f>T464-S464-VLOOKUP(B464, 'Пред.отч_разрез МО_стац'!B:AA, 19, FALSE)</f>
        <v>#N/A</v>
      </c>
      <c r="AJ464" s="127" t="e">
        <f>V464-U464-VLOOKUP(B464, 'Пред.отч_разрез МО_стац'!B:AA, 21, FALSE)</f>
        <v>#N/A</v>
      </c>
      <c r="AK464" s="127" t="e">
        <f>X464-W464-VLOOKUP(B464, 'Пред.отч_разрез МО_стац'!B:AA, 23, FALSE)</f>
        <v>#N/A</v>
      </c>
    </row>
    <row r="465" spans="1:37" ht="15" customHeight="1" x14ac:dyDescent="0.25">
      <c r="A465" s="22">
        <v>459</v>
      </c>
      <c r="B465" s="31"/>
      <c r="C465" s="47"/>
      <c r="D465" s="47"/>
      <c r="E465" s="47"/>
      <c r="F465" s="47"/>
      <c r="G465" s="47"/>
      <c r="H465" s="47"/>
      <c r="I465" s="47"/>
      <c r="J465" s="47"/>
      <c r="K465" s="47"/>
      <c r="L465" s="47"/>
      <c r="M465" s="47"/>
      <c r="N465" s="47"/>
      <c r="O465" s="47"/>
      <c r="P465" s="47"/>
      <c r="Q465" s="47"/>
      <c r="R465" s="47"/>
      <c r="S465" s="47"/>
      <c r="T465" s="47"/>
      <c r="U465" s="47"/>
      <c r="V465" s="47"/>
      <c r="W465" s="47"/>
      <c r="X465" s="47"/>
      <c r="Z465" s="80">
        <f t="shared" si="8"/>
        <v>0</v>
      </c>
      <c r="AA465" s="127" t="e">
        <f>D465-C465-VLOOKUP(B465, 'Пред.отч_разрез МО_стац'!B:AA, 3, FALSE)</f>
        <v>#N/A</v>
      </c>
      <c r="AB465" s="127" t="e">
        <f>F465-E465-VLOOKUP(B465, 'Пред.отч_разрез МО_стац'!B:AA, 5, FALSE)</f>
        <v>#N/A</v>
      </c>
      <c r="AC465" s="127" t="e">
        <f>H465-G465-VLOOKUP(B465, 'Пред.отч_разрез МО_стац'!B:AA, 7, FALSE)</f>
        <v>#N/A</v>
      </c>
      <c r="AD465" s="127" t="e">
        <f>J465-I465-VLOOKUP(B465, 'Пред.отч_разрез МО_стац'!B:AA, 9, FALSE)</f>
        <v>#N/A</v>
      </c>
      <c r="AE465" s="127" t="e">
        <f>L465-K465-VLOOKUP(B465, 'Пред.отч_разрез МО_стац'!B:AA, 11, FALSE)</f>
        <v>#N/A</v>
      </c>
      <c r="AF465" s="127" t="e">
        <f>N465-M465-VLOOKUP(B465, 'Пред.отч_разрез МО_стац'!B:AA, 13, FALSE)</f>
        <v>#N/A</v>
      </c>
      <c r="AG465" s="127" t="e">
        <f>P465-O465-VLOOKUP(B465, 'Пред.отч_разрез МО_стац'!B:AA, 15, FALSE)</f>
        <v>#N/A</v>
      </c>
      <c r="AH465" s="127" t="e">
        <f>R465-Q465-VLOOKUP(B465, 'Пред.отч_разрез МО_стац'!B:AA, 17, FALSE)</f>
        <v>#N/A</v>
      </c>
      <c r="AI465" s="127" t="e">
        <f>T465-S465-VLOOKUP(B465, 'Пред.отч_разрез МО_стац'!B:AA, 19, FALSE)</f>
        <v>#N/A</v>
      </c>
      <c r="AJ465" s="127" t="e">
        <f>V465-U465-VLOOKUP(B465, 'Пред.отч_разрез МО_стац'!B:AA, 21, FALSE)</f>
        <v>#N/A</v>
      </c>
      <c r="AK465" s="127" t="e">
        <f>X465-W465-VLOOKUP(B465, 'Пред.отч_разрез МО_стац'!B:AA, 23, FALSE)</f>
        <v>#N/A</v>
      </c>
    </row>
    <row r="466" spans="1:37" ht="15" customHeight="1" x14ac:dyDescent="0.25">
      <c r="A466" s="22">
        <v>460</v>
      </c>
      <c r="B466" s="31"/>
      <c r="C466" s="47"/>
      <c r="D466" s="47"/>
      <c r="E466" s="47"/>
      <c r="F466" s="47"/>
      <c r="G466" s="47"/>
      <c r="H466" s="47"/>
      <c r="I466" s="47"/>
      <c r="J466" s="47"/>
      <c r="K466" s="47"/>
      <c r="L466" s="47"/>
      <c r="M466" s="47"/>
      <c r="N466" s="47"/>
      <c r="O466" s="47"/>
      <c r="P466" s="47"/>
      <c r="Q466" s="47"/>
      <c r="R466" s="47"/>
      <c r="S466" s="47"/>
      <c r="T466" s="47"/>
      <c r="U466" s="47"/>
      <c r="V466" s="47"/>
      <c r="W466" s="47"/>
      <c r="X466" s="47"/>
      <c r="Z466" s="80">
        <f t="shared" si="8"/>
        <v>0</v>
      </c>
      <c r="AA466" s="127" t="e">
        <f>D466-C466-VLOOKUP(B466, 'Пред.отч_разрез МО_стац'!B:AA, 3, FALSE)</f>
        <v>#N/A</v>
      </c>
      <c r="AB466" s="127" t="e">
        <f>F466-E466-VLOOKUP(B466, 'Пред.отч_разрез МО_стац'!B:AA, 5, FALSE)</f>
        <v>#N/A</v>
      </c>
      <c r="AC466" s="127" t="e">
        <f>H466-G466-VLOOKUP(B466, 'Пред.отч_разрез МО_стац'!B:AA, 7, FALSE)</f>
        <v>#N/A</v>
      </c>
      <c r="AD466" s="127" t="e">
        <f>J466-I466-VLOOKUP(B466, 'Пред.отч_разрез МО_стац'!B:AA, 9, FALSE)</f>
        <v>#N/A</v>
      </c>
      <c r="AE466" s="127" t="e">
        <f>L466-K466-VLOOKUP(B466, 'Пред.отч_разрез МО_стац'!B:AA, 11, FALSE)</f>
        <v>#N/A</v>
      </c>
      <c r="AF466" s="127" t="e">
        <f>N466-M466-VLOOKUP(B466, 'Пред.отч_разрез МО_стац'!B:AA, 13, FALSE)</f>
        <v>#N/A</v>
      </c>
      <c r="AG466" s="127" t="e">
        <f>P466-O466-VLOOKUP(B466, 'Пред.отч_разрез МО_стац'!B:AA, 15, FALSE)</f>
        <v>#N/A</v>
      </c>
      <c r="AH466" s="127" t="e">
        <f>R466-Q466-VLOOKUP(B466, 'Пред.отч_разрез МО_стац'!B:AA, 17, FALSE)</f>
        <v>#N/A</v>
      </c>
      <c r="AI466" s="127" t="e">
        <f>T466-S466-VLOOKUP(B466, 'Пред.отч_разрез МО_стац'!B:AA, 19, FALSE)</f>
        <v>#N/A</v>
      </c>
      <c r="AJ466" s="127" t="e">
        <f>V466-U466-VLOOKUP(B466, 'Пред.отч_разрез МО_стац'!B:AA, 21, FALSE)</f>
        <v>#N/A</v>
      </c>
      <c r="AK466" s="127" t="e">
        <f>X466-W466-VLOOKUP(B466, 'Пред.отч_разрез МО_стац'!B:AA, 23, FALSE)</f>
        <v>#N/A</v>
      </c>
    </row>
    <row r="467" spans="1:37" ht="15" customHeight="1" x14ac:dyDescent="0.25">
      <c r="A467" s="22">
        <v>461</v>
      </c>
      <c r="B467" s="31"/>
      <c r="C467" s="47"/>
      <c r="D467" s="47"/>
      <c r="E467" s="47"/>
      <c r="F467" s="47"/>
      <c r="G467" s="47"/>
      <c r="H467" s="47"/>
      <c r="I467" s="47"/>
      <c r="J467" s="47"/>
      <c r="K467" s="47"/>
      <c r="L467" s="47"/>
      <c r="M467" s="47"/>
      <c r="N467" s="47"/>
      <c r="O467" s="47"/>
      <c r="P467" s="47"/>
      <c r="Q467" s="47"/>
      <c r="R467" s="47"/>
      <c r="S467" s="47"/>
      <c r="T467" s="47"/>
      <c r="U467" s="47"/>
      <c r="V467" s="47"/>
      <c r="W467" s="47"/>
      <c r="X467" s="47"/>
      <c r="Z467" s="80">
        <f t="shared" si="8"/>
        <v>0</v>
      </c>
      <c r="AA467" s="127" t="e">
        <f>D467-C467-VLOOKUP(B467, 'Пред.отч_разрез МО_стац'!B:AA, 3, FALSE)</f>
        <v>#N/A</v>
      </c>
      <c r="AB467" s="127" t="e">
        <f>F467-E467-VLOOKUP(B467, 'Пред.отч_разрез МО_стац'!B:AA, 5, FALSE)</f>
        <v>#N/A</v>
      </c>
      <c r="AC467" s="127" t="e">
        <f>H467-G467-VLOOKUP(B467, 'Пред.отч_разрез МО_стац'!B:AA, 7, FALSE)</f>
        <v>#N/A</v>
      </c>
      <c r="AD467" s="127" t="e">
        <f>J467-I467-VLOOKUP(B467, 'Пред.отч_разрез МО_стац'!B:AA, 9, FALSE)</f>
        <v>#N/A</v>
      </c>
      <c r="AE467" s="127" t="e">
        <f>L467-K467-VLOOKUP(B467, 'Пред.отч_разрез МО_стац'!B:AA, 11, FALSE)</f>
        <v>#N/A</v>
      </c>
      <c r="AF467" s="127" t="e">
        <f>N467-M467-VLOOKUP(B467, 'Пред.отч_разрез МО_стац'!B:AA, 13, FALSE)</f>
        <v>#N/A</v>
      </c>
      <c r="AG467" s="127" t="e">
        <f>P467-O467-VLOOKUP(B467, 'Пред.отч_разрез МО_стац'!B:AA, 15, FALSE)</f>
        <v>#N/A</v>
      </c>
      <c r="AH467" s="127" t="e">
        <f>R467-Q467-VLOOKUP(B467, 'Пред.отч_разрез МО_стац'!B:AA, 17, FALSE)</f>
        <v>#N/A</v>
      </c>
      <c r="AI467" s="127" t="e">
        <f>T467-S467-VLOOKUP(B467, 'Пред.отч_разрез МО_стац'!B:AA, 19, FALSE)</f>
        <v>#N/A</v>
      </c>
      <c r="AJ467" s="127" t="e">
        <f>V467-U467-VLOOKUP(B467, 'Пред.отч_разрез МО_стац'!B:AA, 21, FALSE)</f>
        <v>#N/A</v>
      </c>
      <c r="AK467" s="127" t="e">
        <f>X467-W467-VLOOKUP(B467, 'Пред.отч_разрез МО_стац'!B:AA, 23, FALSE)</f>
        <v>#N/A</v>
      </c>
    </row>
    <row r="468" spans="1:37" ht="15" customHeight="1" x14ac:dyDescent="0.25">
      <c r="A468" s="22">
        <v>462</v>
      </c>
      <c r="B468" s="31"/>
      <c r="C468" s="47"/>
      <c r="D468" s="47"/>
      <c r="E468" s="47"/>
      <c r="F468" s="47"/>
      <c r="G468" s="47"/>
      <c r="H468" s="47"/>
      <c r="I468" s="47"/>
      <c r="J468" s="47"/>
      <c r="K468" s="47"/>
      <c r="L468" s="47"/>
      <c r="M468" s="47"/>
      <c r="N468" s="47"/>
      <c r="O468" s="47"/>
      <c r="P468" s="47"/>
      <c r="Q468" s="47"/>
      <c r="R468" s="47"/>
      <c r="S468" s="47"/>
      <c r="T468" s="47"/>
      <c r="U468" s="47"/>
      <c r="V468" s="47"/>
      <c r="W468" s="47"/>
      <c r="X468" s="47"/>
      <c r="Z468" s="80">
        <f t="shared" si="8"/>
        <v>0</v>
      </c>
      <c r="AA468" s="127" t="e">
        <f>D468-C468-VLOOKUP(B468, 'Пред.отч_разрез МО_стац'!B:AA, 3, FALSE)</f>
        <v>#N/A</v>
      </c>
      <c r="AB468" s="127" t="e">
        <f>F468-E468-VLOOKUP(B468, 'Пред.отч_разрез МО_стац'!B:AA, 5, FALSE)</f>
        <v>#N/A</v>
      </c>
      <c r="AC468" s="127" t="e">
        <f>H468-G468-VLOOKUP(B468, 'Пред.отч_разрез МО_стац'!B:AA, 7, FALSE)</f>
        <v>#N/A</v>
      </c>
      <c r="AD468" s="127" t="e">
        <f>J468-I468-VLOOKUP(B468, 'Пред.отч_разрез МО_стац'!B:AA, 9, FALSE)</f>
        <v>#N/A</v>
      </c>
      <c r="AE468" s="127" t="e">
        <f>L468-K468-VLOOKUP(B468, 'Пред.отч_разрез МО_стац'!B:AA, 11, FALSE)</f>
        <v>#N/A</v>
      </c>
      <c r="AF468" s="127" t="e">
        <f>N468-M468-VLOOKUP(B468, 'Пред.отч_разрез МО_стац'!B:AA, 13, FALSE)</f>
        <v>#N/A</v>
      </c>
      <c r="AG468" s="127" t="e">
        <f>P468-O468-VLOOKUP(B468, 'Пред.отч_разрез МО_стац'!B:AA, 15, FALSE)</f>
        <v>#N/A</v>
      </c>
      <c r="AH468" s="127" t="e">
        <f>R468-Q468-VLOOKUP(B468, 'Пред.отч_разрез МО_стац'!B:AA, 17, FALSE)</f>
        <v>#N/A</v>
      </c>
      <c r="AI468" s="127" t="e">
        <f>T468-S468-VLOOKUP(B468, 'Пред.отч_разрез МО_стац'!B:AA, 19, FALSE)</f>
        <v>#N/A</v>
      </c>
      <c r="AJ468" s="127" t="e">
        <f>V468-U468-VLOOKUP(B468, 'Пред.отч_разрез МО_стац'!B:AA, 21, FALSE)</f>
        <v>#N/A</v>
      </c>
      <c r="AK468" s="127" t="e">
        <f>X468-W468-VLOOKUP(B468, 'Пред.отч_разрез МО_стац'!B:AA, 23, FALSE)</f>
        <v>#N/A</v>
      </c>
    </row>
    <row r="469" spans="1:37" ht="15" customHeight="1" x14ac:dyDescent="0.25">
      <c r="A469" s="22">
        <v>463</v>
      </c>
      <c r="B469" s="31"/>
      <c r="C469" s="47"/>
      <c r="D469" s="47"/>
      <c r="E469" s="47"/>
      <c r="F469" s="47"/>
      <c r="G469" s="47"/>
      <c r="H469" s="47"/>
      <c r="I469" s="47"/>
      <c r="J469" s="47"/>
      <c r="K469" s="47"/>
      <c r="L469" s="47"/>
      <c r="M469" s="47"/>
      <c r="N469" s="47"/>
      <c r="O469" s="47"/>
      <c r="P469" s="47"/>
      <c r="Q469" s="47"/>
      <c r="R469" s="47"/>
      <c r="S469" s="47"/>
      <c r="T469" s="47"/>
      <c r="U469" s="47"/>
      <c r="V469" s="47"/>
      <c r="W469" s="47"/>
      <c r="X469" s="47"/>
      <c r="Z469" s="80">
        <f t="shared" si="8"/>
        <v>0</v>
      </c>
      <c r="AA469" s="127" t="e">
        <f>D469-C469-VLOOKUP(B469, 'Пред.отч_разрез МО_стац'!B:AA, 3, FALSE)</f>
        <v>#N/A</v>
      </c>
      <c r="AB469" s="127" t="e">
        <f>F469-E469-VLOOKUP(B469, 'Пред.отч_разрез МО_стац'!B:AA, 5, FALSE)</f>
        <v>#N/A</v>
      </c>
      <c r="AC469" s="127" t="e">
        <f>H469-G469-VLOOKUP(B469, 'Пред.отч_разрез МО_стац'!B:AA, 7, FALSE)</f>
        <v>#N/A</v>
      </c>
      <c r="AD469" s="127" t="e">
        <f>J469-I469-VLOOKUP(B469, 'Пред.отч_разрез МО_стац'!B:AA, 9, FALSE)</f>
        <v>#N/A</v>
      </c>
      <c r="AE469" s="127" t="e">
        <f>L469-K469-VLOOKUP(B469, 'Пред.отч_разрез МО_стац'!B:AA, 11, FALSE)</f>
        <v>#N/A</v>
      </c>
      <c r="AF469" s="127" t="e">
        <f>N469-M469-VLOOKUP(B469, 'Пред.отч_разрез МО_стац'!B:AA, 13, FALSE)</f>
        <v>#N/A</v>
      </c>
      <c r="AG469" s="127" t="e">
        <f>P469-O469-VLOOKUP(B469, 'Пред.отч_разрез МО_стац'!B:AA, 15, FALSE)</f>
        <v>#N/A</v>
      </c>
      <c r="AH469" s="127" t="e">
        <f>R469-Q469-VLOOKUP(B469, 'Пред.отч_разрез МО_стац'!B:AA, 17, FALSE)</f>
        <v>#N/A</v>
      </c>
      <c r="AI469" s="127" t="e">
        <f>T469-S469-VLOOKUP(B469, 'Пред.отч_разрез МО_стац'!B:AA, 19, FALSE)</f>
        <v>#N/A</v>
      </c>
      <c r="AJ469" s="127" t="e">
        <f>V469-U469-VLOOKUP(B469, 'Пред.отч_разрез МО_стац'!B:AA, 21, FALSE)</f>
        <v>#N/A</v>
      </c>
      <c r="AK469" s="127" t="e">
        <f>X469-W469-VLOOKUP(B469, 'Пред.отч_разрез МО_стац'!B:AA, 23, FALSE)</f>
        <v>#N/A</v>
      </c>
    </row>
    <row r="470" spans="1:37" ht="15" customHeight="1" x14ac:dyDescent="0.25">
      <c r="A470" s="22">
        <v>464</v>
      </c>
      <c r="B470" s="31"/>
      <c r="C470" s="47"/>
      <c r="D470" s="47"/>
      <c r="E470" s="47"/>
      <c r="F470" s="47"/>
      <c r="G470" s="47"/>
      <c r="H470" s="47"/>
      <c r="I470" s="47"/>
      <c r="J470" s="47"/>
      <c r="K470" s="47"/>
      <c r="L470" s="47"/>
      <c r="M470" s="47"/>
      <c r="N470" s="47"/>
      <c r="O470" s="47"/>
      <c r="P470" s="47"/>
      <c r="Q470" s="47"/>
      <c r="R470" s="47"/>
      <c r="S470" s="47"/>
      <c r="T470" s="47"/>
      <c r="U470" s="47"/>
      <c r="V470" s="47"/>
      <c r="W470" s="47"/>
      <c r="X470" s="47"/>
      <c r="Z470" s="80">
        <f t="shared" si="8"/>
        <v>0</v>
      </c>
      <c r="AA470" s="127" t="e">
        <f>D470-C470-VLOOKUP(B470, 'Пред.отч_разрез МО_стац'!B:AA, 3, FALSE)</f>
        <v>#N/A</v>
      </c>
      <c r="AB470" s="127" t="e">
        <f>F470-E470-VLOOKUP(B470, 'Пред.отч_разрез МО_стац'!B:AA, 5, FALSE)</f>
        <v>#N/A</v>
      </c>
      <c r="AC470" s="127" t="e">
        <f>H470-G470-VLOOKUP(B470, 'Пред.отч_разрез МО_стац'!B:AA, 7, FALSE)</f>
        <v>#N/A</v>
      </c>
      <c r="AD470" s="127" t="e">
        <f>J470-I470-VLOOKUP(B470, 'Пред.отч_разрез МО_стац'!B:AA, 9, FALSE)</f>
        <v>#N/A</v>
      </c>
      <c r="AE470" s="127" t="e">
        <f>L470-K470-VLOOKUP(B470, 'Пред.отч_разрез МО_стац'!B:AA, 11, FALSE)</f>
        <v>#N/A</v>
      </c>
      <c r="AF470" s="127" t="e">
        <f>N470-M470-VLOOKUP(B470, 'Пред.отч_разрез МО_стац'!B:AA, 13, FALSE)</f>
        <v>#N/A</v>
      </c>
      <c r="AG470" s="127" t="e">
        <f>P470-O470-VLOOKUP(B470, 'Пред.отч_разрез МО_стац'!B:AA, 15, FALSE)</f>
        <v>#N/A</v>
      </c>
      <c r="AH470" s="127" t="e">
        <f>R470-Q470-VLOOKUP(B470, 'Пред.отч_разрез МО_стац'!B:AA, 17, FALSE)</f>
        <v>#N/A</v>
      </c>
      <c r="AI470" s="127" t="e">
        <f>T470-S470-VLOOKUP(B470, 'Пред.отч_разрез МО_стац'!B:AA, 19, FALSE)</f>
        <v>#N/A</v>
      </c>
      <c r="AJ470" s="127" t="e">
        <f>V470-U470-VLOOKUP(B470, 'Пред.отч_разрез МО_стац'!B:AA, 21, FALSE)</f>
        <v>#N/A</v>
      </c>
      <c r="AK470" s="127" t="e">
        <f>X470-W470-VLOOKUP(B470, 'Пред.отч_разрез МО_стац'!B:AA, 23, FALSE)</f>
        <v>#N/A</v>
      </c>
    </row>
    <row r="471" spans="1:37" ht="15" customHeight="1" x14ac:dyDescent="0.25">
      <c r="A471" s="22">
        <v>465</v>
      </c>
      <c r="B471" s="31"/>
      <c r="C471" s="47"/>
      <c r="D471" s="47"/>
      <c r="E471" s="47"/>
      <c r="F471" s="47"/>
      <c r="G471" s="47"/>
      <c r="H471" s="47"/>
      <c r="I471" s="47"/>
      <c r="J471" s="47"/>
      <c r="K471" s="47"/>
      <c r="L471" s="47"/>
      <c r="M471" s="47"/>
      <c r="N471" s="47"/>
      <c r="O471" s="47"/>
      <c r="P471" s="47"/>
      <c r="Q471" s="47"/>
      <c r="R471" s="47"/>
      <c r="S471" s="47"/>
      <c r="T471" s="47"/>
      <c r="U471" s="47"/>
      <c r="V471" s="47"/>
      <c r="W471" s="47"/>
      <c r="X471" s="47"/>
      <c r="Z471" s="80">
        <f t="shared" si="8"/>
        <v>0</v>
      </c>
      <c r="AA471" s="127" t="e">
        <f>D471-C471-VLOOKUP(B471, 'Пред.отч_разрез МО_стац'!B:AA, 3, FALSE)</f>
        <v>#N/A</v>
      </c>
      <c r="AB471" s="127" t="e">
        <f>F471-E471-VLOOKUP(B471, 'Пред.отч_разрез МО_стац'!B:AA, 5, FALSE)</f>
        <v>#N/A</v>
      </c>
      <c r="AC471" s="127" t="e">
        <f>H471-G471-VLOOKUP(B471, 'Пред.отч_разрез МО_стац'!B:AA, 7, FALSE)</f>
        <v>#N/A</v>
      </c>
      <c r="AD471" s="127" t="e">
        <f>J471-I471-VLOOKUP(B471, 'Пред.отч_разрез МО_стац'!B:AA, 9, FALSE)</f>
        <v>#N/A</v>
      </c>
      <c r="AE471" s="127" t="e">
        <f>L471-K471-VLOOKUP(B471, 'Пред.отч_разрез МО_стац'!B:AA, 11, FALSE)</f>
        <v>#N/A</v>
      </c>
      <c r="AF471" s="127" t="e">
        <f>N471-M471-VLOOKUP(B471, 'Пред.отч_разрез МО_стац'!B:AA, 13, FALSE)</f>
        <v>#N/A</v>
      </c>
      <c r="AG471" s="127" t="e">
        <f>P471-O471-VLOOKUP(B471, 'Пред.отч_разрез МО_стац'!B:AA, 15, FALSE)</f>
        <v>#N/A</v>
      </c>
      <c r="AH471" s="127" t="e">
        <f>R471-Q471-VLOOKUP(B471, 'Пред.отч_разрез МО_стац'!B:AA, 17, FALSE)</f>
        <v>#N/A</v>
      </c>
      <c r="AI471" s="127" t="e">
        <f>T471-S471-VLOOKUP(B471, 'Пред.отч_разрез МО_стац'!B:AA, 19, FALSE)</f>
        <v>#N/A</v>
      </c>
      <c r="AJ471" s="127" t="e">
        <f>V471-U471-VLOOKUP(B471, 'Пред.отч_разрез МО_стац'!B:AA, 21, FALSE)</f>
        <v>#N/A</v>
      </c>
      <c r="AK471" s="127" t="e">
        <f>X471-W471-VLOOKUP(B471, 'Пред.отч_разрез МО_стац'!B:AA, 23, FALSE)</f>
        <v>#N/A</v>
      </c>
    </row>
    <row r="472" spans="1:37" ht="15" customHeight="1" x14ac:dyDescent="0.25">
      <c r="A472" s="22">
        <v>466</v>
      </c>
      <c r="B472" s="31"/>
      <c r="C472" s="47"/>
      <c r="D472" s="47"/>
      <c r="E472" s="47"/>
      <c r="F472" s="47"/>
      <c r="G472" s="47"/>
      <c r="H472" s="47"/>
      <c r="I472" s="47"/>
      <c r="J472" s="47"/>
      <c r="K472" s="47"/>
      <c r="L472" s="47"/>
      <c r="M472" s="47"/>
      <c r="N472" s="47"/>
      <c r="O472" s="47"/>
      <c r="P472" s="47"/>
      <c r="Q472" s="47"/>
      <c r="R472" s="47"/>
      <c r="S472" s="47"/>
      <c r="T472" s="47"/>
      <c r="U472" s="47"/>
      <c r="V472" s="47"/>
      <c r="W472" s="47"/>
      <c r="X472" s="47"/>
      <c r="Z472" s="80">
        <f t="shared" si="8"/>
        <v>0</v>
      </c>
      <c r="AA472" s="127" t="e">
        <f>D472-C472-VLOOKUP(B472, 'Пред.отч_разрез МО_стац'!B:AA, 3, FALSE)</f>
        <v>#N/A</v>
      </c>
      <c r="AB472" s="127" t="e">
        <f>F472-E472-VLOOKUP(B472, 'Пред.отч_разрез МО_стац'!B:AA, 5, FALSE)</f>
        <v>#N/A</v>
      </c>
      <c r="AC472" s="127" t="e">
        <f>H472-G472-VLOOKUP(B472, 'Пред.отч_разрез МО_стац'!B:AA, 7, FALSE)</f>
        <v>#N/A</v>
      </c>
      <c r="AD472" s="127" t="e">
        <f>J472-I472-VLOOKUP(B472, 'Пред.отч_разрез МО_стац'!B:AA, 9, FALSE)</f>
        <v>#N/A</v>
      </c>
      <c r="AE472" s="127" t="e">
        <f>L472-K472-VLOOKUP(B472, 'Пред.отч_разрез МО_стац'!B:AA, 11, FALSE)</f>
        <v>#N/A</v>
      </c>
      <c r="AF472" s="127" t="e">
        <f>N472-M472-VLOOKUP(B472, 'Пред.отч_разрез МО_стац'!B:AA, 13, FALSE)</f>
        <v>#N/A</v>
      </c>
      <c r="AG472" s="127" t="e">
        <f>P472-O472-VLOOKUP(B472, 'Пред.отч_разрез МО_стац'!B:AA, 15, FALSE)</f>
        <v>#N/A</v>
      </c>
      <c r="AH472" s="127" t="e">
        <f>R472-Q472-VLOOKUP(B472, 'Пред.отч_разрез МО_стац'!B:AA, 17, FALSE)</f>
        <v>#N/A</v>
      </c>
      <c r="AI472" s="127" t="e">
        <f>T472-S472-VLOOKUP(B472, 'Пред.отч_разрез МО_стац'!B:AA, 19, FALSE)</f>
        <v>#N/A</v>
      </c>
      <c r="AJ472" s="127" t="e">
        <f>V472-U472-VLOOKUP(B472, 'Пред.отч_разрез МО_стац'!B:AA, 21, FALSE)</f>
        <v>#N/A</v>
      </c>
      <c r="AK472" s="127" t="e">
        <f>X472-W472-VLOOKUP(B472, 'Пред.отч_разрез МО_стац'!B:AA, 23, FALSE)</f>
        <v>#N/A</v>
      </c>
    </row>
    <row r="473" spans="1:37" ht="15" customHeight="1" x14ac:dyDescent="0.25">
      <c r="A473" s="22">
        <v>467</v>
      </c>
      <c r="B473" s="31"/>
      <c r="C473" s="47"/>
      <c r="D473" s="47"/>
      <c r="E473" s="47"/>
      <c r="F473" s="47"/>
      <c r="G473" s="47"/>
      <c r="H473" s="47"/>
      <c r="I473" s="47"/>
      <c r="J473" s="47"/>
      <c r="K473" s="47"/>
      <c r="L473" s="47"/>
      <c r="M473" s="47"/>
      <c r="N473" s="47"/>
      <c r="O473" s="47"/>
      <c r="P473" s="47"/>
      <c r="Q473" s="47"/>
      <c r="R473" s="47"/>
      <c r="S473" s="47"/>
      <c r="T473" s="47"/>
      <c r="U473" s="47"/>
      <c r="V473" s="47"/>
      <c r="W473" s="47"/>
      <c r="X473" s="47"/>
      <c r="Z473" s="80">
        <f t="shared" si="8"/>
        <v>0</v>
      </c>
      <c r="AA473" s="127" t="e">
        <f>D473-C473-VLOOKUP(B473, 'Пред.отч_разрез МО_стац'!B:AA, 3, FALSE)</f>
        <v>#N/A</v>
      </c>
      <c r="AB473" s="127" t="e">
        <f>F473-E473-VLOOKUP(B473, 'Пред.отч_разрез МО_стац'!B:AA, 5, FALSE)</f>
        <v>#N/A</v>
      </c>
      <c r="AC473" s="127" t="e">
        <f>H473-G473-VLOOKUP(B473, 'Пред.отч_разрез МО_стац'!B:AA, 7, FALSE)</f>
        <v>#N/A</v>
      </c>
      <c r="AD473" s="127" t="e">
        <f>J473-I473-VLOOKUP(B473, 'Пред.отч_разрез МО_стац'!B:AA, 9, FALSE)</f>
        <v>#N/A</v>
      </c>
      <c r="AE473" s="127" t="e">
        <f>L473-K473-VLOOKUP(B473, 'Пред.отч_разрез МО_стац'!B:AA, 11, FALSE)</f>
        <v>#N/A</v>
      </c>
      <c r="AF473" s="127" t="e">
        <f>N473-M473-VLOOKUP(B473, 'Пред.отч_разрез МО_стац'!B:AA, 13, FALSE)</f>
        <v>#N/A</v>
      </c>
      <c r="AG473" s="127" t="e">
        <f>P473-O473-VLOOKUP(B473, 'Пред.отч_разрез МО_стац'!B:AA, 15, FALSE)</f>
        <v>#N/A</v>
      </c>
      <c r="AH473" s="127" t="e">
        <f>R473-Q473-VLOOKUP(B473, 'Пред.отч_разрез МО_стац'!B:AA, 17, FALSE)</f>
        <v>#N/A</v>
      </c>
      <c r="AI473" s="127" t="e">
        <f>T473-S473-VLOOKUP(B473, 'Пред.отч_разрез МО_стац'!B:AA, 19, FALSE)</f>
        <v>#N/A</v>
      </c>
      <c r="AJ473" s="127" t="e">
        <f>V473-U473-VLOOKUP(B473, 'Пред.отч_разрез МО_стац'!B:AA, 21, FALSE)</f>
        <v>#N/A</v>
      </c>
      <c r="AK473" s="127" t="e">
        <f>X473-W473-VLOOKUP(B473, 'Пред.отч_разрез МО_стац'!B:AA, 23, FALSE)</f>
        <v>#N/A</v>
      </c>
    </row>
    <row r="474" spans="1:37" ht="15" customHeight="1" x14ac:dyDescent="0.25">
      <c r="A474" s="22">
        <v>468</v>
      </c>
      <c r="B474" s="31"/>
      <c r="C474" s="47"/>
      <c r="D474" s="47"/>
      <c r="E474" s="47"/>
      <c r="F474" s="47"/>
      <c r="G474" s="47"/>
      <c r="H474" s="47"/>
      <c r="I474" s="47"/>
      <c r="J474" s="47"/>
      <c r="K474" s="47"/>
      <c r="L474" s="47"/>
      <c r="M474" s="47"/>
      <c r="N474" s="47"/>
      <c r="O474" s="47"/>
      <c r="P474" s="47"/>
      <c r="Q474" s="47"/>
      <c r="R474" s="47"/>
      <c r="S474" s="47"/>
      <c r="T474" s="47"/>
      <c r="U474" s="47"/>
      <c r="V474" s="47"/>
      <c r="W474" s="47"/>
      <c r="X474" s="47"/>
      <c r="Z474" s="80">
        <f t="shared" si="8"/>
        <v>0</v>
      </c>
      <c r="AA474" s="127" t="e">
        <f>D474-C474-VLOOKUP(B474, 'Пред.отч_разрез МО_стац'!B:AA, 3, FALSE)</f>
        <v>#N/A</v>
      </c>
      <c r="AB474" s="127" t="e">
        <f>F474-E474-VLOOKUP(B474, 'Пред.отч_разрез МО_стац'!B:AA, 5, FALSE)</f>
        <v>#N/A</v>
      </c>
      <c r="AC474" s="127" t="e">
        <f>H474-G474-VLOOKUP(B474, 'Пред.отч_разрез МО_стац'!B:AA, 7, FALSE)</f>
        <v>#N/A</v>
      </c>
      <c r="AD474" s="127" t="e">
        <f>J474-I474-VLOOKUP(B474, 'Пред.отч_разрез МО_стац'!B:AA, 9, FALSE)</f>
        <v>#N/A</v>
      </c>
      <c r="AE474" s="127" t="e">
        <f>L474-K474-VLOOKUP(B474, 'Пред.отч_разрез МО_стац'!B:AA, 11, FALSE)</f>
        <v>#N/A</v>
      </c>
      <c r="AF474" s="127" t="e">
        <f>N474-M474-VLOOKUP(B474, 'Пред.отч_разрез МО_стац'!B:AA, 13, FALSE)</f>
        <v>#N/A</v>
      </c>
      <c r="AG474" s="127" t="e">
        <f>P474-O474-VLOOKUP(B474, 'Пред.отч_разрез МО_стац'!B:AA, 15, FALSE)</f>
        <v>#N/A</v>
      </c>
      <c r="AH474" s="127" t="e">
        <f>R474-Q474-VLOOKUP(B474, 'Пред.отч_разрез МО_стац'!B:AA, 17, FALSE)</f>
        <v>#N/A</v>
      </c>
      <c r="AI474" s="127" t="e">
        <f>T474-S474-VLOOKUP(B474, 'Пред.отч_разрез МО_стац'!B:AA, 19, FALSE)</f>
        <v>#N/A</v>
      </c>
      <c r="AJ474" s="127" t="e">
        <f>V474-U474-VLOOKUP(B474, 'Пред.отч_разрез МО_стац'!B:AA, 21, FALSE)</f>
        <v>#N/A</v>
      </c>
      <c r="AK474" s="127" t="e">
        <f>X474-W474-VLOOKUP(B474, 'Пред.отч_разрез МО_стац'!B:AA, 23, FALSE)</f>
        <v>#N/A</v>
      </c>
    </row>
    <row r="475" spans="1:37" ht="15" customHeight="1" x14ac:dyDescent="0.25">
      <c r="A475" s="22">
        <v>469</v>
      </c>
      <c r="B475" s="31"/>
      <c r="C475" s="47"/>
      <c r="D475" s="47"/>
      <c r="E475" s="47"/>
      <c r="F475" s="47"/>
      <c r="G475" s="47"/>
      <c r="H475" s="47"/>
      <c r="I475" s="47"/>
      <c r="J475" s="47"/>
      <c r="K475" s="47"/>
      <c r="L475" s="47"/>
      <c r="M475" s="47"/>
      <c r="N475" s="47"/>
      <c r="O475" s="47"/>
      <c r="P475" s="47"/>
      <c r="Q475" s="47"/>
      <c r="R475" s="47"/>
      <c r="S475" s="47"/>
      <c r="T475" s="47"/>
      <c r="U475" s="47"/>
      <c r="V475" s="47"/>
      <c r="W475" s="47"/>
      <c r="X475" s="47"/>
      <c r="Z475" s="80">
        <f t="shared" si="8"/>
        <v>0</v>
      </c>
      <c r="AA475" s="127" t="e">
        <f>D475-C475-VLOOKUP(B475, 'Пред.отч_разрез МО_стац'!B:AA, 3, FALSE)</f>
        <v>#N/A</v>
      </c>
      <c r="AB475" s="127" t="e">
        <f>F475-E475-VLOOKUP(B475, 'Пред.отч_разрез МО_стац'!B:AA, 5, FALSE)</f>
        <v>#N/A</v>
      </c>
      <c r="AC475" s="127" t="e">
        <f>H475-G475-VLOOKUP(B475, 'Пред.отч_разрез МО_стац'!B:AA, 7, FALSE)</f>
        <v>#N/A</v>
      </c>
      <c r="AD475" s="127" t="e">
        <f>J475-I475-VLOOKUP(B475, 'Пред.отч_разрез МО_стац'!B:AA, 9, FALSE)</f>
        <v>#N/A</v>
      </c>
      <c r="AE475" s="127" t="e">
        <f>L475-K475-VLOOKUP(B475, 'Пред.отч_разрез МО_стац'!B:AA, 11, FALSE)</f>
        <v>#N/A</v>
      </c>
      <c r="AF475" s="127" t="e">
        <f>N475-M475-VLOOKUP(B475, 'Пред.отч_разрез МО_стац'!B:AA, 13, FALSE)</f>
        <v>#N/A</v>
      </c>
      <c r="AG475" s="127" t="e">
        <f>P475-O475-VLOOKUP(B475, 'Пред.отч_разрез МО_стац'!B:AA, 15, FALSE)</f>
        <v>#N/A</v>
      </c>
      <c r="AH475" s="127" t="e">
        <f>R475-Q475-VLOOKUP(B475, 'Пред.отч_разрез МО_стац'!B:AA, 17, FALSE)</f>
        <v>#N/A</v>
      </c>
      <c r="AI475" s="127" t="e">
        <f>T475-S475-VLOOKUP(B475, 'Пред.отч_разрез МО_стац'!B:AA, 19, FALSE)</f>
        <v>#N/A</v>
      </c>
      <c r="AJ475" s="127" t="e">
        <f>V475-U475-VLOOKUP(B475, 'Пред.отч_разрез МО_стац'!B:AA, 21, FALSE)</f>
        <v>#N/A</v>
      </c>
      <c r="AK475" s="127" t="e">
        <f>X475-W475-VLOOKUP(B475, 'Пред.отч_разрез МО_стац'!B:AA, 23, FALSE)</f>
        <v>#N/A</v>
      </c>
    </row>
    <row r="476" spans="1:37" ht="15" customHeight="1" x14ac:dyDescent="0.25">
      <c r="A476" s="22">
        <v>470</v>
      </c>
      <c r="B476" s="31"/>
      <c r="C476" s="47"/>
      <c r="D476" s="47"/>
      <c r="E476" s="47"/>
      <c r="F476" s="47"/>
      <c r="G476" s="47"/>
      <c r="H476" s="47"/>
      <c r="I476" s="47"/>
      <c r="J476" s="47"/>
      <c r="K476" s="47"/>
      <c r="L476" s="47"/>
      <c r="M476" s="47"/>
      <c r="N476" s="47"/>
      <c r="O476" s="47"/>
      <c r="P476" s="47"/>
      <c r="Q476" s="47"/>
      <c r="R476" s="47"/>
      <c r="S476" s="47"/>
      <c r="T476" s="47"/>
      <c r="U476" s="47"/>
      <c r="V476" s="47"/>
      <c r="W476" s="47"/>
      <c r="X476" s="47"/>
      <c r="Z476" s="80">
        <f t="shared" si="8"/>
        <v>0</v>
      </c>
      <c r="AA476" s="127" t="e">
        <f>D476-C476-VLOOKUP(B476, 'Пред.отч_разрез МО_стац'!B:AA, 3, FALSE)</f>
        <v>#N/A</v>
      </c>
      <c r="AB476" s="127" t="e">
        <f>F476-E476-VLOOKUP(B476, 'Пред.отч_разрез МО_стац'!B:AA, 5, FALSE)</f>
        <v>#N/A</v>
      </c>
      <c r="AC476" s="127" t="e">
        <f>H476-G476-VLOOKUP(B476, 'Пред.отч_разрез МО_стац'!B:AA, 7, FALSE)</f>
        <v>#N/A</v>
      </c>
      <c r="AD476" s="127" t="e">
        <f>J476-I476-VLOOKUP(B476, 'Пред.отч_разрез МО_стац'!B:AA, 9, FALSE)</f>
        <v>#N/A</v>
      </c>
      <c r="AE476" s="127" t="e">
        <f>L476-K476-VLOOKUP(B476, 'Пред.отч_разрез МО_стац'!B:AA, 11, FALSE)</f>
        <v>#N/A</v>
      </c>
      <c r="AF476" s="127" t="e">
        <f>N476-M476-VLOOKUP(B476, 'Пред.отч_разрез МО_стац'!B:AA, 13, FALSE)</f>
        <v>#N/A</v>
      </c>
      <c r="AG476" s="127" t="e">
        <f>P476-O476-VLOOKUP(B476, 'Пред.отч_разрез МО_стац'!B:AA, 15, FALSE)</f>
        <v>#N/A</v>
      </c>
      <c r="AH476" s="127" t="e">
        <f>R476-Q476-VLOOKUP(B476, 'Пред.отч_разрез МО_стац'!B:AA, 17, FALSE)</f>
        <v>#N/A</v>
      </c>
      <c r="AI476" s="127" t="e">
        <f>T476-S476-VLOOKUP(B476, 'Пред.отч_разрез МО_стац'!B:AA, 19, FALSE)</f>
        <v>#N/A</v>
      </c>
      <c r="AJ476" s="127" t="e">
        <f>V476-U476-VLOOKUP(B476, 'Пред.отч_разрез МО_стац'!B:AA, 21, FALSE)</f>
        <v>#N/A</v>
      </c>
      <c r="AK476" s="127" t="e">
        <f>X476-W476-VLOOKUP(B476, 'Пред.отч_разрез МО_стац'!B:AA, 23, FALSE)</f>
        <v>#N/A</v>
      </c>
    </row>
    <row r="477" spans="1:37" ht="15" customHeight="1" x14ac:dyDescent="0.25">
      <c r="A477" s="22">
        <v>471</v>
      </c>
      <c r="B477" s="31"/>
      <c r="C477" s="47"/>
      <c r="D477" s="47"/>
      <c r="E477" s="47"/>
      <c r="F477" s="47"/>
      <c r="G477" s="47"/>
      <c r="H477" s="47"/>
      <c r="I477" s="47"/>
      <c r="J477" s="47"/>
      <c r="K477" s="47"/>
      <c r="L477" s="47"/>
      <c r="M477" s="47"/>
      <c r="N477" s="47"/>
      <c r="O477" s="47"/>
      <c r="P477" s="47"/>
      <c r="Q477" s="47"/>
      <c r="R477" s="47"/>
      <c r="S477" s="47"/>
      <c r="T477" s="47"/>
      <c r="U477" s="47"/>
      <c r="V477" s="47"/>
      <c r="W477" s="47"/>
      <c r="X477" s="47"/>
      <c r="Z477" s="80">
        <f t="shared" si="8"/>
        <v>0</v>
      </c>
      <c r="AA477" s="127" t="e">
        <f>D477-C477-VLOOKUP(B477, 'Пред.отч_разрез МО_стац'!B:AA, 3, FALSE)</f>
        <v>#N/A</v>
      </c>
      <c r="AB477" s="127" t="e">
        <f>F477-E477-VLOOKUP(B477, 'Пред.отч_разрез МО_стац'!B:AA, 5, FALSE)</f>
        <v>#N/A</v>
      </c>
      <c r="AC477" s="127" t="e">
        <f>H477-G477-VLOOKUP(B477, 'Пред.отч_разрез МО_стац'!B:AA, 7, FALSE)</f>
        <v>#N/A</v>
      </c>
      <c r="AD477" s="127" t="e">
        <f>J477-I477-VLOOKUP(B477, 'Пред.отч_разрез МО_стац'!B:AA, 9, FALSE)</f>
        <v>#N/A</v>
      </c>
      <c r="AE477" s="127" t="e">
        <f>L477-K477-VLOOKUP(B477, 'Пред.отч_разрез МО_стац'!B:AA, 11, FALSE)</f>
        <v>#N/A</v>
      </c>
      <c r="AF477" s="127" t="e">
        <f>N477-M477-VLOOKUP(B477, 'Пред.отч_разрез МО_стац'!B:AA, 13, FALSE)</f>
        <v>#N/A</v>
      </c>
      <c r="AG477" s="127" t="e">
        <f>P477-O477-VLOOKUP(B477, 'Пред.отч_разрез МО_стац'!B:AA, 15, FALSE)</f>
        <v>#N/A</v>
      </c>
      <c r="AH477" s="127" t="e">
        <f>R477-Q477-VLOOKUP(B477, 'Пред.отч_разрез МО_стац'!B:AA, 17, FALSE)</f>
        <v>#N/A</v>
      </c>
      <c r="AI477" s="127" t="e">
        <f>T477-S477-VLOOKUP(B477, 'Пред.отч_разрез МО_стац'!B:AA, 19, FALSE)</f>
        <v>#N/A</v>
      </c>
      <c r="AJ477" s="127" t="e">
        <f>V477-U477-VLOOKUP(B477, 'Пред.отч_разрез МО_стац'!B:AA, 21, FALSE)</f>
        <v>#N/A</v>
      </c>
      <c r="AK477" s="127" t="e">
        <f>X477-W477-VLOOKUP(B477, 'Пред.отч_разрез МО_стац'!B:AA, 23, FALSE)</f>
        <v>#N/A</v>
      </c>
    </row>
    <row r="478" spans="1:37" ht="15" customHeight="1" x14ac:dyDescent="0.25">
      <c r="A478" s="22">
        <v>472</v>
      </c>
      <c r="B478" s="31"/>
      <c r="C478" s="47"/>
      <c r="D478" s="47"/>
      <c r="E478" s="47"/>
      <c r="F478" s="47"/>
      <c r="G478" s="47"/>
      <c r="H478" s="47"/>
      <c r="I478" s="47"/>
      <c r="J478" s="47"/>
      <c r="K478" s="47"/>
      <c r="L478" s="47"/>
      <c r="M478" s="47"/>
      <c r="N478" s="47"/>
      <c r="O478" s="47"/>
      <c r="P478" s="47"/>
      <c r="Q478" s="47"/>
      <c r="R478" s="47"/>
      <c r="S478" s="47"/>
      <c r="T478" s="47"/>
      <c r="U478" s="47"/>
      <c r="V478" s="47"/>
      <c r="W478" s="47"/>
      <c r="X478" s="47"/>
      <c r="Z478" s="80">
        <f t="shared" si="8"/>
        <v>0</v>
      </c>
      <c r="AA478" s="127" t="e">
        <f>D478-C478-VLOOKUP(B478, 'Пред.отч_разрез МО_стац'!B:AA, 3, FALSE)</f>
        <v>#N/A</v>
      </c>
      <c r="AB478" s="127" t="e">
        <f>F478-E478-VLOOKUP(B478, 'Пред.отч_разрез МО_стац'!B:AA, 5, FALSE)</f>
        <v>#N/A</v>
      </c>
      <c r="AC478" s="127" t="e">
        <f>H478-G478-VLOOKUP(B478, 'Пред.отч_разрез МО_стац'!B:AA, 7, FALSE)</f>
        <v>#N/A</v>
      </c>
      <c r="AD478" s="127" t="e">
        <f>J478-I478-VLOOKUP(B478, 'Пред.отч_разрез МО_стац'!B:AA, 9, FALSE)</f>
        <v>#N/A</v>
      </c>
      <c r="AE478" s="127" t="e">
        <f>L478-K478-VLOOKUP(B478, 'Пред.отч_разрез МО_стац'!B:AA, 11, FALSE)</f>
        <v>#N/A</v>
      </c>
      <c r="AF478" s="127" t="e">
        <f>N478-M478-VLOOKUP(B478, 'Пред.отч_разрез МО_стац'!B:AA, 13, FALSE)</f>
        <v>#N/A</v>
      </c>
      <c r="AG478" s="127" t="e">
        <f>P478-O478-VLOOKUP(B478, 'Пред.отч_разрез МО_стац'!B:AA, 15, FALSE)</f>
        <v>#N/A</v>
      </c>
      <c r="AH478" s="127" t="e">
        <f>R478-Q478-VLOOKUP(B478, 'Пред.отч_разрез МО_стац'!B:AA, 17, FALSE)</f>
        <v>#N/A</v>
      </c>
      <c r="AI478" s="127" t="e">
        <f>T478-S478-VLOOKUP(B478, 'Пред.отч_разрез МО_стац'!B:AA, 19, FALSE)</f>
        <v>#N/A</v>
      </c>
      <c r="AJ478" s="127" t="e">
        <f>V478-U478-VLOOKUP(B478, 'Пред.отч_разрез МО_стац'!B:AA, 21, FALSE)</f>
        <v>#N/A</v>
      </c>
      <c r="AK478" s="127" t="e">
        <f>X478-W478-VLOOKUP(B478, 'Пред.отч_разрез МО_стац'!B:AA, 23, FALSE)</f>
        <v>#N/A</v>
      </c>
    </row>
    <row r="479" spans="1:37" ht="15" customHeight="1" x14ac:dyDescent="0.25">
      <c r="A479" s="22">
        <v>473</v>
      </c>
      <c r="B479" s="31"/>
      <c r="C479" s="47"/>
      <c r="D479" s="47"/>
      <c r="E479" s="47"/>
      <c r="F479" s="47"/>
      <c r="G479" s="47"/>
      <c r="H479" s="47"/>
      <c r="I479" s="47"/>
      <c r="J479" s="47"/>
      <c r="K479" s="47"/>
      <c r="L479" s="47"/>
      <c r="M479" s="47"/>
      <c r="N479" s="47"/>
      <c r="O479" s="47"/>
      <c r="P479" s="47"/>
      <c r="Q479" s="47"/>
      <c r="R479" s="47"/>
      <c r="S479" s="47"/>
      <c r="T479" s="47"/>
      <c r="U479" s="47"/>
      <c r="V479" s="47"/>
      <c r="W479" s="47"/>
      <c r="X479" s="47"/>
      <c r="Z479" s="80">
        <f t="shared" si="8"/>
        <v>0</v>
      </c>
      <c r="AA479" s="127" t="e">
        <f>D479-C479-VLOOKUP(B479, 'Пред.отч_разрез МО_стац'!B:AA, 3, FALSE)</f>
        <v>#N/A</v>
      </c>
      <c r="AB479" s="127" t="e">
        <f>F479-E479-VLOOKUP(B479, 'Пред.отч_разрез МО_стац'!B:AA, 5, FALSE)</f>
        <v>#N/A</v>
      </c>
      <c r="AC479" s="127" t="e">
        <f>H479-G479-VLOOKUP(B479, 'Пред.отч_разрез МО_стац'!B:AA, 7, FALSE)</f>
        <v>#N/A</v>
      </c>
      <c r="AD479" s="127" t="e">
        <f>J479-I479-VLOOKUP(B479, 'Пред.отч_разрез МО_стац'!B:AA, 9, FALSE)</f>
        <v>#N/A</v>
      </c>
      <c r="AE479" s="127" t="e">
        <f>L479-K479-VLOOKUP(B479, 'Пред.отч_разрез МО_стац'!B:AA, 11, FALSE)</f>
        <v>#N/A</v>
      </c>
      <c r="AF479" s="127" t="e">
        <f>N479-M479-VLOOKUP(B479, 'Пред.отч_разрез МО_стац'!B:AA, 13, FALSE)</f>
        <v>#N/A</v>
      </c>
      <c r="AG479" s="127" t="e">
        <f>P479-O479-VLOOKUP(B479, 'Пред.отч_разрез МО_стац'!B:AA, 15, FALSE)</f>
        <v>#N/A</v>
      </c>
      <c r="AH479" s="127" t="e">
        <f>R479-Q479-VLOOKUP(B479, 'Пред.отч_разрез МО_стац'!B:AA, 17, FALSE)</f>
        <v>#N/A</v>
      </c>
      <c r="AI479" s="127" t="e">
        <f>T479-S479-VLOOKUP(B479, 'Пред.отч_разрез МО_стац'!B:AA, 19, FALSE)</f>
        <v>#N/A</v>
      </c>
      <c r="AJ479" s="127" t="e">
        <f>V479-U479-VLOOKUP(B479, 'Пред.отч_разрез МО_стац'!B:AA, 21, FALSE)</f>
        <v>#N/A</v>
      </c>
      <c r="AK479" s="127" t="e">
        <f>X479-W479-VLOOKUP(B479, 'Пред.отч_разрез МО_стац'!B:AA, 23, FALSE)</f>
        <v>#N/A</v>
      </c>
    </row>
    <row r="480" spans="1:37" ht="15" customHeight="1" x14ac:dyDescent="0.25">
      <c r="A480" s="22">
        <v>474</v>
      </c>
      <c r="B480" s="31"/>
      <c r="C480" s="47"/>
      <c r="D480" s="47"/>
      <c r="E480" s="47"/>
      <c r="F480" s="47"/>
      <c r="G480" s="47"/>
      <c r="H480" s="47"/>
      <c r="I480" s="47"/>
      <c r="J480" s="47"/>
      <c r="K480" s="47"/>
      <c r="L480" s="47"/>
      <c r="M480" s="47"/>
      <c r="N480" s="47"/>
      <c r="O480" s="47"/>
      <c r="P480" s="47"/>
      <c r="Q480" s="47"/>
      <c r="R480" s="47"/>
      <c r="S480" s="47"/>
      <c r="T480" s="47"/>
      <c r="U480" s="47"/>
      <c r="V480" s="47"/>
      <c r="W480" s="47"/>
      <c r="X480" s="47"/>
      <c r="Z480" s="80">
        <f t="shared" si="8"/>
        <v>0</v>
      </c>
      <c r="AA480" s="127" t="e">
        <f>D480-C480-VLOOKUP(B480, 'Пред.отч_разрез МО_стац'!B:AA, 3, FALSE)</f>
        <v>#N/A</v>
      </c>
      <c r="AB480" s="127" t="e">
        <f>F480-E480-VLOOKUP(B480, 'Пред.отч_разрез МО_стац'!B:AA, 5, FALSE)</f>
        <v>#N/A</v>
      </c>
      <c r="AC480" s="127" t="e">
        <f>H480-G480-VLOOKUP(B480, 'Пред.отч_разрез МО_стац'!B:AA, 7, FALSE)</f>
        <v>#N/A</v>
      </c>
      <c r="AD480" s="127" t="e">
        <f>J480-I480-VLOOKUP(B480, 'Пред.отч_разрез МО_стац'!B:AA, 9, FALSE)</f>
        <v>#N/A</v>
      </c>
      <c r="AE480" s="127" t="e">
        <f>L480-K480-VLOOKUP(B480, 'Пред.отч_разрез МО_стац'!B:AA, 11, FALSE)</f>
        <v>#N/A</v>
      </c>
      <c r="AF480" s="127" t="e">
        <f>N480-M480-VLOOKUP(B480, 'Пред.отч_разрез МО_стац'!B:AA, 13, FALSE)</f>
        <v>#N/A</v>
      </c>
      <c r="AG480" s="127" t="e">
        <f>P480-O480-VLOOKUP(B480, 'Пред.отч_разрез МО_стац'!B:AA, 15, FALSE)</f>
        <v>#N/A</v>
      </c>
      <c r="AH480" s="127" t="e">
        <f>R480-Q480-VLOOKUP(B480, 'Пред.отч_разрез МО_стац'!B:AA, 17, FALSE)</f>
        <v>#N/A</v>
      </c>
      <c r="AI480" s="127" t="e">
        <f>T480-S480-VLOOKUP(B480, 'Пред.отч_разрез МО_стац'!B:AA, 19, FALSE)</f>
        <v>#N/A</v>
      </c>
      <c r="AJ480" s="127" t="e">
        <f>V480-U480-VLOOKUP(B480, 'Пред.отч_разрез МО_стац'!B:AA, 21, FALSE)</f>
        <v>#N/A</v>
      </c>
      <c r="AK480" s="127" t="e">
        <f>X480-W480-VLOOKUP(B480, 'Пред.отч_разрез МО_стац'!B:AA, 23, FALSE)</f>
        <v>#N/A</v>
      </c>
    </row>
    <row r="481" spans="1:37" ht="15" customHeight="1" x14ac:dyDescent="0.25">
      <c r="A481" s="22">
        <v>475</v>
      </c>
      <c r="B481" s="31"/>
      <c r="C481" s="47"/>
      <c r="D481" s="47"/>
      <c r="E481" s="47"/>
      <c r="F481" s="47"/>
      <c r="G481" s="47"/>
      <c r="H481" s="47"/>
      <c r="I481" s="47"/>
      <c r="J481" s="47"/>
      <c r="K481" s="47"/>
      <c r="L481" s="47"/>
      <c r="M481" s="47"/>
      <c r="N481" s="47"/>
      <c r="O481" s="47"/>
      <c r="P481" s="47"/>
      <c r="Q481" s="47"/>
      <c r="R481" s="47"/>
      <c r="S481" s="47"/>
      <c r="T481" s="47"/>
      <c r="U481" s="47"/>
      <c r="V481" s="47"/>
      <c r="W481" s="47"/>
      <c r="X481" s="47"/>
      <c r="Z481" s="80">
        <f t="shared" si="8"/>
        <v>0</v>
      </c>
      <c r="AA481" s="127" t="e">
        <f>D481-C481-VLOOKUP(B481, 'Пред.отч_разрез МО_стац'!B:AA, 3, FALSE)</f>
        <v>#N/A</v>
      </c>
      <c r="AB481" s="127" t="e">
        <f>F481-E481-VLOOKUP(B481, 'Пред.отч_разрез МО_стац'!B:AA, 5, FALSE)</f>
        <v>#N/A</v>
      </c>
      <c r="AC481" s="127" t="e">
        <f>H481-G481-VLOOKUP(B481, 'Пред.отч_разрез МО_стац'!B:AA, 7, FALSE)</f>
        <v>#N/A</v>
      </c>
      <c r="AD481" s="127" t="e">
        <f>J481-I481-VLOOKUP(B481, 'Пред.отч_разрез МО_стац'!B:AA, 9, FALSE)</f>
        <v>#N/A</v>
      </c>
      <c r="AE481" s="127" t="e">
        <f>L481-K481-VLOOKUP(B481, 'Пред.отч_разрез МО_стац'!B:AA, 11, FALSE)</f>
        <v>#N/A</v>
      </c>
      <c r="AF481" s="127" t="e">
        <f>N481-M481-VLOOKUP(B481, 'Пред.отч_разрез МО_стац'!B:AA, 13, FALSE)</f>
        <v>#N/A</v>
      </c>
      <c r="AG481" s="127" t="e">
        <f>P481-O481-VLOOKUP(B481, 'Пред.отч_разрез МО_стац'!B:AA, 15, FALSE)</f>
        <v>#N/A</v>
      </c>
      <c r="AH481" s="127" t="e">
        <f>R481-Q481-VLOOKUP(B481, 'Пред.отч_разрез МО_стац'!B:AA, 17, FALSE)</f>
        <v>#N/A</v>
      </c>
      <c r="AI481" s="127" t="e">
        <f>T481-S481-VLOOKUP(B481, 'Пред.отч_разрез МО_стац'!B:AA, 19, FALSE)</f>
        <v>#N/A</v>
      </c>
      <c r="AJ481" s="127" t="e">
        <f>V481-U481-VLOOKUP(B481, 'Пред.отч_разрез МО_стац'!B:AA, 21, FALSE)</f>
        <v>#N/A</v>
      </c>
      <c r="AK481" s="127" t="e">
        <f>X481-W481-VLOOKUP(B481, 'Пред.отч_разрез МО_стац'!B:AA, 23, FALSE)</f>
        <v>#N/A</v>
      </c>
    </row>
    <row r="482" spans="1:37" ht="15" customHeight="1" x14ac:dyDescent="0.25">
      <c r="A482" s="22">
        <v>476</v>
      </c>
      <c r="B482" s="31"/>
      <c r="C482" s="47"/>
      <c r="D482" s="47"/>
      <c r="E482" s="47"/>
      <c r="F482" s="47"/>
      <c r="G482" s="47"/>
      <c r="H482" s="47"/>
      <c r="I482" s="47"/>
      <c r="J482" s="47"/>
      <c r="K482" s="47"/>
      <c r="L482" s="47"/>
      <c r="M482" s="47"/>
      <c r="N482" s="47"/>
      <c r="O482" s="47"/>
      <c r="P482" s="47"/>
      <c r="Q482" s="47"/>
      <c r="R482" s="47"/>
      <c r="S482" s="47"/>
      <c r="T482" s="47"/>
      <c r="U482" s="47"/>
      <c r="V482" s="47"/>
      <c r="W482" s="47"/>
      <c r="X482" s="47"/>
      <c r="Z482" s="80">
        <f t="shared" si="8"/>
        <v>0</v>
      </c>
      <c r="AA482" s="127" t="e">
        <f>D482-C482-VLOOKUP(B482, 'Пред.отч_разрез МО_стац'!B:AA, 3, FALSE)</f>
        <v>#N/A</v>
      </c>
      <c r="AB482" s="127" t="e">
        <f>F482-E482-VLOOKUP(B482, 'Пред.отч_разрез МО_стац'!B:AA, 5, FALSE)</f>
        <v>#N/A</v>
      </c>
      <c r="AC482" s="127" t="e">
        <f>H482-G482-VLOOKUP(B482, 'Пред.отч_разрез МО_стац'!B:AA, 7, FALSE)</f>
        <v>#N/A</v>
      </c>
      <c r="AD482" s="127" t="e">
        <f>J482-I482-VLOOKUP(B482, 'Пред.отч_разрез МО_стац'!B:AA, 9, FALSE)</f>
        <v>#N/A</v>
      </c>
      <c r="AE482" s="127" t="e">
        <f>L482-K482-VLOOKUP(B482, 'Пред.отч_разрез МО_стац'!B:AA, 11, FALSE)</f>
        <v>#N/A</v>
      </c>
      <c r="AF482" s="127" t="e">
        <f>N482-M482-VLOOKUP(B482, 'Пред.отч_разрез МО_стац'!B:AA, 13, FALSE)</f>
        <v>#N/A</v>
      </c>
      <c r="AG482" s="127" t="e">
        <f>P482-O482-VLOOKUP(B482, 'Пред.отч_разрез МО_стац'!B:AA, 15, FALSE)</f>
        <v>#N/A</v>
      </c>
      <c r="AH482" s="127" t="e">
        <f>R482-Q482-VLOOKUP(B482, 'Пред.отч_разрез МО_стац'!B:AA, 17, FALSE)</f>
        <v>#N/A</v>
      </c>
      <c r="AI482" s="127" t="e">
        <f>T482-S482-VLOOKUP(B482, 'Пред.отч_разрез МО_стац'!B:AA, 19, FALSE)</f>
        <v>#N/A</v>
      </c>
      <c r="AJ482" s="127" t="e">
        <f>V482-U482-VLOOKUP(B482, 'Пред.отч_разрез МО_стац'!B:AA, 21, FALSE)</f>
        <v>#N/A</v>
      </c>
      <c r="AK482" s="127" t="e">
        <f>X482-W482-VLOOKUP(B482, 'Пред.отч_разрез МО_стац'!B:AA, 23, FALSE)</f>
        <v>#N/A</v>
      </c>
    </row>
    <row r="483" spans="1:37" ht="15" customHeight="1" x14ac:dyDescent="0.25">
      <c r="A483" s="22">
        <v>477</v>
      </c>
      <c r="B483" s="31"/>
      <c r="C483" s="47"/>
      <c r="D483" s="47"/>
      <c r="E483" s="47"/>
      <c r="F483" s="47"/>
      <c r="G483" s="47"/>
      <c r="H483" s="47"/>
      <c r="I483" s="47"/>
      <c r="J483" s="47"/>
      <c r="K483" s="47"/>
      <c r="L483" s="47"/>
      <c r="M483" s="47"/>
      <c r="N483" s="47"/>
      <c r="O483" s="47"/>
      <c r="P483" s="47"/>
      <c r="Q483" s="47"/>
      <c r="R483" s="47"/>
      <c r="S483" s="47"/>
      <c r="T483" s="47"/>
      <c r="U483" s="47"/>
      <c r="V483" s="47"/>
      <c r="W483" s="47"/>
      <c r="X483" s="47"/>
      <c r="Z483" s="80">
        <f t="shared" si="8"/>
        <v>0</v>
      </c>
      <c r="AA483" s="127" t="e">
        <f>D483-C483-VLOOKUP(B483, 'Пред.отч_разрез МО_стац'!B:AA, 3, FALSE)</f>
        <v>#N/A</v>
      </c>
      <c r="AB483" s="127" t="e">
        <f>F483-E483-VLOOKUP(B483, 'Пред.отч_разрез МО_стац'!B:AA, 5, FALSE)</f>
        <v>#N/A</v>
      </c>
      <c r="AC483" s="127" t="e">
        <f>H483-G483-VLOOKUP(B483, 'Пред.отч_разрез МО_стац'!B:AA, 7, FALSE)</f>
        <v>#N/A</v>
      </c>
      <c r="AD483" s="127" t="e">
        <f>J483-I483-VLOOKUP(B483, 'Пред.отч_разрез МО_стац'!B:AA, 9, FALSE)</f>
        <v>#N/A</v>
      </c>
      <c r="AE483" s="127" t="e">
        <f>L483-K483-VLOOKUP(B483, 'Пред.отч_разрез МО_стац'!B:AA, 11, FALSE)</f>
        <v>#N/A</v>
      </c>
      <c r="AF483" s="127" t="e">
        <f>N483-M483-VLOOKUP(B483, 'Пред.отч_разрез МО_стац'!B:AA, 13, FALSE)</f>
        <v>#N/A</v>
      </c>
      <c r="AG483" s="127" t="e">
        <f>P483-O483-VLOOKUP(B483, 'Пред.отч_разрез МО_стац'!B:AA, 15, FALSE)</f>
        <v>#N/A</v>
      </c>
      <c r="AH483" s="127" t="e">
        <f>R483-Q483-VLOOKUP(B483, 'Пред.отч_разрез МО_стац'!B:AA, 17, FALSE)</f>
        <v>#N/A</v>
      </c>
      <c r="AI483" s="127" t="e">
        <f>T483-S483-VLOOKUP(B483, 'Пред.отч_разрез МО_стац'!B:AA, 19, FALSE)</f>
        <v>#N/A</v>
      </c>
      <c r="AJ483" s="127" t="e">
        <f>V483-U483-VLOOKUP(B483, 'Пред.отч_разрез МО_стац'!B:AA, 21, FALSE)</f>
        <v>#N/A</v>
      </c>
      <c r="AK483" s="127" t="e">
        <f>X483-W483-VLOOKUP(B483, 'Пред.отч_разрез МО_стац'!B:AA, 23, FALSE)</f>
        <v>#N/A</v>
      </c>
    </row>
    <row r="484" spans="1:37" ht="15" customHeight="1" x14ac:dyDescent="0.25">
      <c r="A484" s="22">
        <v>478</v>
      </c>
      <c r="B484" s="31"/>
      <c r="C484" s="47"/>
      <c r="D484" s="47"/>
      <c r="E484" s="47"/>
      <c r="F484" s="47"/>
      <c r="G484" s="47"/>
      <c r="H484" s="47"/>
      <c r="I484" s="47"/>
      <c r="J484" s="47"/>
      <c r="K484" s="47"/>
      <c r="L484" s="47"/>
      <c r="M484" s="47"/>
      <c r="N484" s="47"/>
      <c r="O484" s="47"/>
      <c r="P484" s="47"/>
      <c r="Q484" s="47"/>
      <c r="R484" s="47"/>
      <c r="S484" s="47"/>
      <c r="T484" s="47"/>
      <c r="U484" s="47"/>
      <c r="V484" s="47"/>
      <c r="W484" s="47"/>
      <c r="X484" s="47"/>
      <c r="Z484" s="80">
        <f t="shared" si="8"/>
        <v>0</v>
      </c>
      <c r="AA484" s="127" t="e">
        <f>D484-C484-VLOOKUP(B484, 'Пред.отч_разрез МО_стац'!B:AA, 3, FALSE)</f>
        <v>#N/A</v>
      </c>
      <c r="AB484" s="127" t="e">
        <f>F484-E484-VLOOKUP(B484, 'Пред.отч_разрез МО_стац'!B:AA, 5, FALSE)</f>
        <v>#N/A</v>
      </c>
      <c r="AC484" s="127" t="e">
        <f>H484-G484-VLOOKUP(B484, 'Пред.отч_разрез МО_стац'!B:AA, 7, FALSE)</f>
        <v>#N/A</v>
      </c>
      <c r="AD484" s="127" t="e">
        <f>J484-I484-VLOOKUP(B484, 'Пред.отч_разрез МО_стац'!B:AA, 9, FALSE)</f>
        <v>#N/A</v>
      </c>
      <c r="AE484" s="127" t="e">
        <f>L484-K484-VLOOKUP(B484, 'Пред.отч_разрез МО_стац'!B:AA, 11, FALSE)</f>
        <v>#N/A</v>
      </c>
      <c r="AF484" s="127" t="e">
        <f>N484-M484-VLOOKUP(B484, 'Пред.отч_разрез МО_стац'!B:AA, 13, FALSE)</f>
        <v>#N/A</v>
      </c>
      <c r="AG484" s="127" t="e">
        <f>P484-O484-VLOOKUP(B484, 'Пред.отч_разрез МО_стац'!B:AA, 15, FALSE)</f>
        <v>#N/A</v>
      </c>
      <c r="AH484" s="127" t="e">
        <f>R484-Q484-VLOOKUP(B484, 'Пред.отч_разрез МО_стац'!B:AA, 17, FALSE)</f>
        <v>#N/A</v>
      </c>
      <c r="AI484" s="127" t="e">
        <f>T484-S484-VLOOKUP(B484, 'Пред.отч_разрез МО_стац'!B:AA, 19, FALSE)</f>
        <v>#N/A</v>
      </c>
      <c r="AJ484" s="127" t="e">
        <f>V484-U484-VLOOKUP(B484, 'Пред.отч_разрез МО_стац'!B:AA, 21, FALSE)</f>
        <v>#N/A</v>
      </c>
      <c r="AK484" s="127" t="e">
        <f>X484-W484-VLOOKUP(B484, 'Пред.отч_разрез МО_стац'!B:AA, 23, FALSE)</f>
        <v>#N/A</v>
      </c>
    </row>
    <row r="485" spans="1:37" ht="15" customHeight="1" x14ac:dyDescent="0.25">
      <c r="A485" s="22">
        <v>479</v>
      </c>
      <c r="B485" s="31"/>
      <c r="C485" s="47"/>
      <c r="D485" s="47"/>
      <c r="E485" s="47"/>
      <c r="F485" s="47"/>
      <c r="G485" s="47"/>
      <c r="H485" s="47"/>
      <c r="I485" s="47"/>
      <c r="J485" s="47"/>
      <c r="K485" s="47"/>
      <c r="L485" s="47"/>
      <c r="M485" s="47"/>
      <c r="N485" s="47"/>
      <c r="O485" s="47"/>
      <c r="P485" s="47"/>
      <c r="Q485" s="47"/>
      <c r="R485" s="47"/>
      <c r="S485" s="47"/>
      <c r="T485" s="47"/>
      <c r="U485" s="47"/>
      <c r="V485" s="47"/>
      <c r="W485" s="47"/>
      <c r="X485" s="47"/>
      <c r="Z485" s="80">
        <f t="shared" si="8"/>
        <v>0</v>
      </c>
      <c r="AA485" s="127" t="e">
        <f>D485-C485-VLOOKUP(B485, 'Пред.отч_разрез МО_стац'!B:AA, 3, FALSE)</f>
        <v>#N/A</v>
      </c>
      <c r="AB485" s="127" t="e">
        <f>F485-E485-VLOOKUP(B485, 'Пред.отч_разрез МО_стац'!B:AA, 5, FALSE)</f>
        <v>#N/A</v>
      </c>
      <c r="AC485" s="127" t="e">
        <f>H485-G485-VLOOKUP(B485, 'Пред.отч_разрез МО_стац'!B:AA, 7, FALSE)</f>
        <v>#N/A</v>
      </c>
      <c r="AD485" s="127" t="e">
        <f>J485-I485-VLOOKUP(B485, 'Пред.отч_разрез МО_стац'!B:AA, 9, FALSE)</f>
        <v>#N/A</v>
      </c>
      <c r="AE485" s="127" t="e">
        <f>L485-K485-VLOOKUP(B485, 'Пред.отч_разрез МО_стац'!B:AA, 11, FALSE)</f>
        <v>#N/A</v>
      </c>
      <c r="AF485" s="127" t="e">
        <f>N485-M485-VLOOKUP(B485, 'Пред.отч_разрез МО_стац'!B:AA, 13, FALSE)</f>
        <v>#N/A</v>
      </c>
      <c r="AG485" s="127" t="e">
        <f>P485-O485-VLOOKUP(B485, 'Пред.отч_разрез МО_стац'!B:AA, 15, FALSE)</f>
        <v>#N/A</v>
      </c>
      <c r="AH485" s="127" t="e">
        <f>R485-Q485-VLOOKUP(B485, 'Пред.отч_разрез МО_стац'!B:AA, 17, FALSE)</f>
        <v>#N/A</v>
      </c>
      <c r="AI485" s="127" t="e">
        <f>T485-S485-VLOOKUP(B485, 'Пред.отч_разрез МО_стац'!B:AA, 19, FALSE)</f>
        <v>#N/A</v>
      </c>
      <c r="AJ485" s="127" t="e">
        <f>V485-U485-VLOOKUP(B485, 'Пред.отч_разрез МО_стац'!B:AA, 21, FALSE)</f>
        <v>#N/A</v>
      </c>
      <c r="AK485" s="127" t="e">
        <f>X485-W485-VLOOKUP(B485, 'Пред.отч_разрез МО_стац'!B:AA, 23, FALSE)</f>
        <v>#N/A</v>
      </c>
    </row>
    <row r="486" spans="1:37" ht="15" customHeight="1" x14ac:dyDescent="0.25">
      <c r="A486" s="22">
        <v>480</v>
      </c>
      <c r="B486" s="31"/>
      <c r="C486" s="47"/>
      <c r="D486" s="47"/>
      <c r="E486" s="47"/>
      <c r="F486" s="47"/>
      <c r="G486" s="47"/>
      <c r="H486" s="47"/>
      <c r="I486" s="47"/>
      <c r="J486" s="47"/>
      <c r="K486" s="47"/>
      <c r="L486" s="47"/>
      <c r="M486" s="47"/>
      <c r="N486" s="47"/>
      <c r="O486" s="47"/>
      <c r="P486" s="47"/>
      <c r="Q486" s="47"/>
      <c r="R486" s="47"/>
      <c r="S486" s="47"/>
      <c r="T486" s="47"/>
      <c r="U486" s="47"/>
      <c r="V486" s="47"/>
      <c r="W486" s="47"/>
      <c r="X486" s="47"/>
      <c r="Z486" s="80">
        <f t="shared" si="8"/>
        <v>0</v>
      </c>
      <c r="AA486" s="127" t="e">
        <f>D486-C486-VLOOKUP(B486, 'Пред.отч_разрез МО_стац'!B:AA, 3, FALSE)</f>
        <v>#N/A</v>
      </c>
      <c r="AB486" s="127" t="e">
        <f>F486-E486-VLOOKUP(B486, 'Пред.отч_разрез МО_стац'!B:AA, 5, FALSE)</f>
        <v>#N/A</v>
      </c>
      <c r="AC486" s="127" t="e">
        <f>H486-G486-VLOOKUP(B486, 'Пред.отч_разрез МО_стац'!B:AA, 7, FALSE)</f>
        <v>#N/A</v>
      </c>
      <c r="AD486" s="127" t="e">
        <f>J486-I486-VLOOKUP(B486, 'Пред.отч_разрез МО_стац'!B:AA, 9, FALSE)</f>
        <v>#N/A</v>
      </c>
      <c r="AE486" s="127" t="e">
        <f>L486-K486-VLOOKUP(B486, 'Пред.отч_разрез МО_стац'!B:AA, 11, FALSE)</f>
        <v>#N/A</v>
      </c>
      <c r="AF486" s="127" t="e">
        <f>N486-M486-VLOOKUP(B486, 'Пред.отч_разрез МО_стац'!B:AA, 13, FALSE)</f>
        <v>#N/A</v>
      </c>
      <c r="AG486" s="127" t="e">
        <f>P486-O486-VLOOKUP(B486, 'Пред.отч_разрез МО_стац'!B:AA, 15, FALSE)</f>
        <v>#N/A</v>
      </c>
      <c r="AH486" s="127" t="e">
        <f>R486-Q486-VLOOKUP(B486, 'Пред.отч_разрез МО_стац'!B:AA, 17, FALSE)</f>
        <v>#N/A</v>
      </c>
      <c r="AI486" s="127" t="e">
        <f>T486-S486-VLOOKUP(B486, 'Пред.отч_разрез МО_стац'!B:AA, 19, FALSE)</f>
        <v>#N/A</v>
      </c>
      <c r="AJ486" s="127" t="e">
        <f>V486-U486-VLOOKUP(B486, 'Пред.отч_разрез МО_стац'!B:AA, 21, FALSE)</f>
        <v>#N/A</v>
      </c>
      <c r="AK486" s="127" t="e">
        <f>X486-W486-VLOOKUP(B486, 'Пред.отч_разрез МО_стац'!B:AA, 23, FALSE)</f>
        <v>#N/A</v>
      </c>
    </row>
    <row r="487" spans="1:37" ht="15" customHeight="1" x14ac:dyDescent="0.25">
      <c r="A487" s="22">
        <v>481</v>
      </c>
      <c r="B487" s="31"/>
      <c r="C487" s="47"/>
      <c r="D487" s="47"/>
      <c r="E487" s="47"/>
      <c r="F487" s="47"/>
      <c r="G487" s="47"/>
      <c r="H487" s="47"/>
      <c r="I487" s="47"/>
      <c r="J487" s="47"/>
      <c r="K487" s="47"/>
      <c r="L487" s="47"/>
      <c r="M487" s="47"/>
      <c r="N487" s="47"/>
      <c r="O487" s="47"/>
      <c r="P487" s="47"/>
      <c r="Q487" s="47"/>
      <c r="R487" s="47"/>
      <c r="S487" s="47"/>
      <c r="T487" s="47"/>
      <c r="U487" s="47"/>
      <c r="V487" s="47"/>
      <c r="W487" s="47"/>
      <c r="X487" s="47"/>
      <c r="Z487" s="80">
        <f t="shared" si="8"/>
        <v>0</v>
      </c>
      <c r="AA487" s="127" t="e">
        <f>D487-C487-VLOOKUP(B487, 'Пред.отч_разрез МО_стац'!B:AA, 3, FALSE)</f>
        <v>#N/A</v>
      </c>
      <c r="AB487" s="127" t="e">
        <f>F487-E487-VLOOKUP(B487, 'Пред.отч_разрез МО_стац'!B:AA, 5, FALSE)</f>
        <v>#N/A</v>
      </c>
      <c r="AC487" s="127" t="e">
        <f>H487-G487-VLOOKUP(B487, 'Пред.отч_разрез МО_стац'!B:AA, 7, FALSE)</f>
        <v>#N/A</v>
      </c>
      <c r="AD487" s="127" t="e">
        <f>J487-I487-VLOOKUP(B487, 'Пред.отч_разрез МО_стац'!B:AA, 9, FALSE)</f>
        <v>#N/A</v>
      </c>
      <c r="AE487" s="127" t="e">
        <f>L487-K487-VLOOKUP(B487, 'Пред.отч_разрез МО_стац'!B:AA, 11, FALSE)</f>
        <v>#N/A</v>
      </c>
      <c r="AF487" s="127" t="e">
        <f>N487-M487-VLOOKUP(B487, 'Пред.отч_разрез МО_стац'!B:AA, 13, FALSE)</f>
        <v>#N/A</v>
      </c>
      <c r="AG487" s="127" t="e">
        <f>P487-O487-VLOOKUP(B487, 'Пред.отч_разрез МО_стац'!B:AA, 15, FALSE)</f>
        <v>#N/A</v>
      </c>
      <c r="AH487" s="127" t="e">
        <f>R487-Q487-VLOOKUP(B487, 'Пред.отч_разрез МО_стац'!B:AA, 17, FALSE)</f>
        <v>#N/A</v>
      </c>
      <c r="AI487" s="127" t="e">
        <f>T487-S487-VLOOKUP(B487, 'Пред.отч_разрез МО_стац'!B:AA, 19, FALSE)</f>
        <v>#N/A</v>
      </c>
      <c r="AJ487" s="127" t="e">
        <f>V487-U487-VLOOKUP(B487, 'Пред.отч_разрез МО_стац'!B:AA, 21, FALSE)</f>
        <v>#N/A</v>
      </c>
      <c r="AK487" s="127" t="e">
        <f>X487-W487-VLOOKUP(B487, 'Пред.отч_разрез МО_стац'!B:AA, 23, FALSE)</f>
        <v>#N/A</v>
      </c>
    </row>
    <row r="488" spans="1:37" ht="15" customHeight="1" x14ac:dyDescent="0.25">
      <c r="A488" s="22">
        <v>482</v>
      </c>
      <c r="B488" s="31"/>
      <c r="C488" s="47"/>
      <c r="D488" s="47"/>
      <c r="E488" s="47"/>
      <c r="F488" s="47"/>
      <c r="G488" s="47"/>
      <c r="H488" s="47"/>
      <c r="I488" s="47"/>
      <c r="J488" s="47"/>
      <c r="K488" s="47"/>
      <c r="L488" s="47"/>
      <c r="M488" s="47"/>
      <c r="N488" s="47"/>
      <c r="O488" s="47"/>
      <c r="P488" s="47"/>
      <c r="Q488" s="47"/>
      <c r="R488" s="47"/>
      <c r="S488" s="47"/>
      <c r="T488" s="47"/>
      <c r="U488" s="47"/>
      <c r="V488" s="47"/>
      <c r="W488" s="47"/>
      <c r="X488" s="47"/>
      <c r="Z488" s="80">
        <f t="shared" si="8"/>
        <v>0</v>
      </c>
      <c r="AA488" s="127" t="e">
        <f>D488-C488-VLOOKUP(B488, 'Пред.отч_разрез МО_стац'!B:AA, 3, FALSE)</f>
        <v>#N/A</v>
      </c>
      <c r="AB488" s="127" t="e">
        <f>F488-E488-VLOOKUP(B488, 'Пред.отч_разрез МО_стац'!B:AA, 5, FALSE)</f>
        <v>#N/A</v>
      </c>
      <c r="AC488" s="127" t="e">
        <f>H488-G488-VLOOKUP(B488, 'Пред.отч_разрез МО_стац'!B:AA, 7, FALSE)</f>
        <v>#N/A</v>
      </c>
      <c r="AD488" s="127" t="e">
        <f>J488-I488-VLOOKUP(B488, 'Пред.отч_разрез МО_стац'!B:AA, 9, FALSE)</f>
        <v>#N/A</v>
      </c>
      <c r="AE488" s="127" t="e">
        <f>L488-K488-VLOOKUP(B488, 'Пред.отч_разрез МО_стац'!B:AA, 11, FALSE)</f>
        <v>#N/A</v>
      </c>
      <c r="AF488" s="127" t="e">
        <f>N488-M488-VLOOKUP(B488, 'Пред.отч_разрез МО_стац'!B:AA, 13, FALSE)</f>
        <v>#N/A</v>
      </c>
      <c r="AG488" s="127" t="e">
        <f>P488-O488-VLOOKUP(B488, 'Пред.отч_разрез МО_стац'!B:AA, 15, FALSE)</f>
        <v>#N/A</v>
      </c>
      <c r="AH488" s="127" t="e">
        <f>R488-Q488-VLOOKUP(B488, 'Пред.отч_разрез МО_стац'!B:AA, 17, FALSE)</f>
        <v>#N/A</v>
      </c>
      <c r="AI488" s="127" t="e">
        <f>T488-S488-VLOOKUP(B488, 'Пред.отч_разрез МО_стац'!B:AA, 19, FALSE)</f>
        <v>#N/A</v>
      </c>
      <c r="AJ488" s="127" t="e">
        <f>V488-U488-VLOOKUP(B488, 'Пред.отч_разрез МО_стац'!B:AA, 21, FALSE)</f>
        <v>#N/A</v>
      </c>
      <c r="AK488" s="127" t="e">
        <f>X488-W488-VLOOKUP(B488, 'Пред.отч_разрез МО_стац'!B:AA, 23, FALSE)</f>
        <v>#N/A</v>
      </c>
    </row>
    <row r="489" spans="1:37" ht="15" customHeight="1" x14ac:dyDescent="0.25">
      <c r="A489" s="22">
        <v>483</v>
      </c>
      <c r="B489" s="31"/>
      <c r="C489" s="47"/>
      <c r="D489" s="47"/>
      <c r="E489" s="47"/>
      <c r="F489" s="47"/>
      <c r="G489" s="47"/>
      <c r="H489" s="47"/>
      <c r="I489" s="47"/>
      <c r="J489" s="47"/>
      <c r="K489" s="47"/>
      <c r="L489" s="47"/>
      <c r="M489" s="47"/>
      <c r="N489" s="47"/>
      <c r="O489" s="47"/>
      <c r="P489" s="47"/>
      <c r="Q489" s="47"/>
      <c r="R489" s="47"/>
      <c r="S489" s="47"/>
      <c r="T489" s="47"/>
      <c r="U489" s="47"/>
      <c r="V489" s="47"/>
      <c r="W489" s="47"/>
      <c r="X489" s="47"/>
      <c r="Z489" s="80">
        <f t="shared" si="8"/>
        <v>0</v>
      </c>
      <c r="AA489" s="127" t="e">
        <f>D489-C489-VLOOKUP(B489, 'Пред.отч_разрез МО_стац'!B:AA, 3, FALSE)</f>
        <v>#N/A</v>
      </c>
      <c r="AB489" s="127" t="e">
        <f>F489-E489-VLOOKUP(B489, 'Пред.отч_разрез МО_стац'!B:AA, 5, FALSE)</f>
        <v>#N/A</v>
      </c>
      <c r="AC489" s="127" t="e">
        <f>H489-G489-VLOOKUP(B489, 'Пред.отч_разрез МО_стац'!B:AA, 7, FALSE)</f>
        <v>#N/A</v>
      </c>
      <c r="AD489" s="127" t="e">
        <f>J489-I489-VLOOKUP(B489, 'Пред.отч_разрез МО_стац'!B:AA, 9, FALSE)</f>
        <v>#N/A</v>
      </c>
      <c r="AE489" s="127" t="e">
        <f>L489-K489-VLOOKUP(B489, 'Пред.отч_разрез МО_стац'!B:AA, 11, FALSE)</f>
        <v>#N/A</v>
      </c>
      <c r="AF489" s="127" t="e">
        <f>N489-M489-VLOOKUP(B489, 'Пред.отч_разрез МО_стац'!B:AA, 13, FALSE)</f>
        <v>#N/A</v>
      </c>
      <c r="AG489" s="127" t="e">
        <f>P489-O489-VLOOKUP(B489, 'Пред.отч_разрез МО_стац'!B:AA, 15, FALSE)</f>
        <v>#N/A</v>
      </c>
      <c r="AH489" s="127" t="e">
        <f>R489-Q489-VLOOKUP(B489, 'Пред.отч_разрез МО_стац'!B:AA, 17, FALSE)</f>
        <v>#N/A</v>
      </c>
      <c r="AI489" s="127" t="e">
        <f>T489-S489-VLOOKUP(B489, 'Пред.отч_разрез МО_стац'!B:AA, 19, FALSE)</f>
        <v>#N/A</v>
      </c>
      <c r="AJ489" s="127" t="e">
        <f>V489-U489-VLOOKUP(B489, 'Пред.отч_разрез МО_стац'!B:AA, 21, FALSE)</f>
        <v>#N/A</v>
      </c>
      <c r="AK489" s="127" t="e">
        <f>X489-W489-VLOOKUP(B489, 'Пред.отч_разрез МО_стац'!B:AA, 23, FALSE)</f>
        <v>#N/A</v>
      </c>
    </row>
    <row r="490" spans="1:37" ht="15" customHeight="1" x14ac:dyDescent="0.25">
      <c r="A490" s="22">
        <v>484</v>
      </c>
      <c r="B490" s="31"/>
      <c r="C490" s="47"/>
      <c r="D490" s="47"/>
      <c r="E490" s="47"/>
      <c r="F490" s="47"/>
      <c r="G490" s="47"/>
      <c r="H490" s="47"/>
      <c r="I490" s="47"/>
      <c r="J490" s="47"/>
      <c r="K490" s="47"/>
      <c r="L490" s="47"/>
      <c r="M490" s="47"/>
      <c r="N490" s="47"/>
      <c r="O490" s="47"/>
      <c r="P490" s="47"/>
      <c r="Q490" s="47"/>
      <c r="R490" s="47"/>
      <c r="S490" s="47"/>
      <c r="T490" s="47"/>
      <c r="U490" s="47"/>
      <c r="V490" s="47"/>
      <c r="W490" s="47"/>
      <c r="X490" s="47"/>
      <c r="Z490" s="80">
        <f t="shared" si="8"/>
        <v>0</v>
      </c>
      <c r="AA490" s="127" t="e">
        <f>D490-C490-VLOOKUP(B490, 'Пред.отч_разрез МО_стац'!B:AA, 3, FALSE)</f>
        <v>#N/A</v>
      </c>
      <c r="AB490" s="127" t="e">
        <f>F490-E490-VLOOKUP(B490, 'Пред.отч_разрез МО_стац'!B:AA, 5, FALSE)</f>
        <v>#N/A</v>
      </c>
      <c r="AC490" s="127" t="e">
        <f>H490-G490-VLOOKUP(B490, 'Пред.отч_разрез МО_стац'!B:AA, 7, FALSE)</f>
        <v>#N/A</v>
      </c>
      <c r="AD490" s="127" t="e">
        <f>J490-I490-VLOOKUP(B490, 'Пред.отч_разрез МО_стац'!B:AA, 9, FALSE)</f>
        <v>#N/A</v>
      </c>
      <c r="AE490" s="127" t="e">
        <f>L490-K490-VLOOKUP(B490, 'Пред.отч_разрез МО_стац'!B:AA, 11, FALSE)</f>
        <v>#N/A</v>
      </c>
      <c r="AF490" s="127" t="e">
        <f>N490-M490-VLOOKUP(B490, 'Пред.отч_разрез МО_стац'!B:AA, 13, FALSE)</f>
        <v>#N/A</v>
      </c>
      <c r="AG490" s="127" t="e">
        <f>P490-O490-VLOOKUP(B490, 'Пред.отч_разрез МО_стац'!B:AA, 15, FALSE)</f>
        <v>#N/A</v>
      </c>
      <c r="AH490" s="127" t="e">
        <f>R490-Q490-VLOOKUP(B490, 'Пред.отч_разрез МО_стац'!B:AA, 17, FALSE)</f>
        <v>#N/A</v>
      </c>
      <c r="AI490" s="127" t="e">
        <f>T490-S490-VLOOKUP(B490, 'Пред.отч_разрез МО_стац'!B:AA, 19, FALSE)</f>
        <v>#N/A</v>
      </c>
      <c r="AJ490" s="127" t="e">
        <f>V490-U490-VLOOKUP(B490, 'Пред.отч_разрез МО_стац'!B:AA, 21, FALSE)</f>
        <v>#N/A</v>
      </c>
      <c r="AK490" s="127" t="e">
        <f>X490-W490-VLOOKUP(B490, 'Пред.отч_разрез МО_стац'!B:AA, 23, FALSE)</f>
        <v>#N/A</v>
      </c>
    </row>
    <row r="491" spans="1:37" ht="15" customHeight="1" x14ac:dyDescent="0.25">
      <c r="A491" s="22">
        <v>485</v>
      </c>
      <c r="B491" s="31"/>
      <c r="C491" s="47"/>
      <c r="D491" s="47"/>
      <c r="E491" s="47"/>
      <c r="F491" s="47"/>
      <c r="G491" s="47"/>
      <c r="H491" s="47"/>
      <c r="I491" s="47"/>
      <c r="J491" s="47"/>
      <c r="K491" s="47"/>
      <c r="L491" s="47"/>
      <c r="M491" s="47"/>
      <c r="N491" s="47"/>
      <c r="O491" s="47"/>
      <c r="P491" s="47"/>
      <c r="Q491" s="47"/>
      <c r="R491" s="47"/>
      <c r="S491" s="47"/>
      <c r="T491" s="47"/>
      <c r="U491" s="47"/>
      <c r="V491" s="47"/>
      <c r="W491" s="47"/>
      <c r="X491" s="47"/>
      <c r="Z491" s="80">
        <f t="shared" si="8"/>
        <v>0</v>
      </c>
      <c r="AA491" s="127" t="e">
        <f>D491-C491-VLOOKUP(B491, 'Пред.отч_разрез МО_стац'!B:AA, 3, FALSE)</f>
        <v>#N/A</v>
      </c>
      <c r="AB491" s="127" t="e">
        <f>F491-E491-VLOOKUP(B491, 'Пред.отч_разрез МО_стац'!B:AA, 5, FALSE)</f>
        <v>#N/A</v>
      </c>
      <c r="AC491" s="127" t="e">
        <f>H491-G491-VLOOKUP(B491, 'Пред.отч_разрез МО_стац'!B:AA, 7, FALSE)</f>
        <v>#N/A</v>
      </c>
      <c r="AD491" s="127" t="e">
        <f>J491-I491-VLOOKUP(B491, 'Пред.отч_разрез МО_стац'!B:AA, 9, FALSE)</f>
        <v>#N/A</v>
      </c>
      <c r="AE491" s="127" t="e">
        <f>L491-K491-VLOOKUP(B491, 'Пред.отч_разрез МО_стац'!B:AA, 11, FALSE)</f>
        <v>#N/A</v>
      </c>
      <c r="AF491" s="127" t="e">
        <f>N491-M491-VLOOKUP(B491, 'Пред.отч_разрез МО_стац'!B:AA, 13, FALSE)</f>
        <v>#N/A</v>
      </c>
      <c r="AG491" s="127" t="e">
        <f>P491-O491-VLOOKUP(B491, 'Пред.отч_разрез МО_стац'!B:AA, 15, FALSE)</f>
        <v>#N/A</v>
      </c>
      <c r="AH491" s="127" t="e">
        <f>R491-Q491-VLOOKUP(B491, 'Пред.отч_разрез МО_стац'!B:AA, 17, FALSE)</f>
        <v>#N/A</v>
      </c>
      <c r="AI491" s="127" t="e">
        <f>T491-S491-VLOOKUP(B491, 'Пред.отч_разрез МО_стац'!B:AA, 19, FALSE)</f>
        <v>#N/A</v>
      </c>
      <c r="AJ491" s="127" t="e">
        <f>V491-U491-VLOOKUP(B491, 'Пред.отч_разрез МО_стац'!B:AA, 21, FALSE)</f>
        <v>#N/A</v>
      </c>
      <c r="AK491" s="127" t="e">
        <f>X491-W491-VLOOKUP(B491, 'Пред.отч_разрез МО_стац'!B:AA, 23, FALSE)</f>
        <v>#N/A</v>
      </c>
    </row>
    <row r="492" spans="1:37" ht="15" customHeight="1" x14ac:dyDescent="0.25">
      <c r="A492" s="22">
        <v>486</v>
      </c>
      <c r="B492" s="31"/>
      <c r="C492" s="47"/>
      <c r="D492" s="47"/>
      <c r="E492" s="47"/>
      <c r="F492" s="47"/>
      <c r="G492" s="47"/>
      <c r="H492" s="47"/>
      <c r="I492" s="47"/>
      <c r="J492" s="47"/>
      <c r="K492" s="47"/>
      <c r="L492" s="47"/>
      <c r="M492" s="47"/>
      <c r="N492" s="47"/>
      <c r="O492" s="47"/>
      <c r="P492" s="47"/>
      <c r="Q492" s="47"/>
      <c r="R492" s="47"/>
      <c r="S492" s="47"/>
      <c r="T492" s="47"/>
      <c r="U492" s="47"/>
      <c r="V492" s="47"/>
      <c r="W492" s="47"/>
      <c r="X492" s="47"/>
      <c r="Z492" s="80">
        <f t="shared" si="8"/>
        <v>0</v>
      </c>
      <c r="AA492" s="127" t="e">
        <f>D492-C492-VLOOKUP(B492, 'Пред.отч_разрез МО_стац'!B:AA, 3, FALSE)</f>
        <v>#N/A</v>
      </c>
      <c r="AB492" s="127" t="e">
        <f>F492-E492-VLOOKUP(B492, 'Пред.отч_разрез МО_стац'!B:AA, 5, FALSE)</f>
        <v>#N/A</v>
      </c>
      <c r="AC492" s="127" t="e">
        <f>H492-G492-VLOOKUP(B492, 'Пред.отч_разрез МО_стац'!B:AA, 7, FALSE)</f>
        <v>#N/A</v>
      </c>
      <c r="AD492" s="127" t="e">
        <f>J492-I492-VLOOKUP(B492, 'Пред.отч_разрез МО_стац'!B:AA, 9, FALSE)</f>
        <v>#N/A</v>
      </c>
      <c r="AE492" s="127" t="e">
        <f>L492-K492-VLOOKUP(B492, 'Пред.отч_разрез МО_стац'!B:AA, 11, FALSE)</f>
        <v>#N/A</v>
      </c>
      <c r="AF492" s="127" t="e">
        <f>N492-M492-VLOOKUP(B492, 'Пред.отч_разрез МО_стац'!B:AA, 13, FALSE)</f>
        <v>#N/A</v>
      </c>
      <c r="AG492" s="127" t="e">
        <f>P492-O492-VLOOKUP(B492, 'Пред.отч_разрез МО_стац'!B:AA, 15, FALSE)</f>
        <v>#N/A</v>
      </c>
      <c r="AH492" s="127" t="e">
        <f>R492-Q492-VLOOKUP(B492, 'Пред.отч_разрез МО_стац'!B:AA, 17, FALSE)</f>
        <v>#N/A</v>
      </c>
      <c r="AI492" s="127" t="e">
        <f>T492-S492-VLOOKUP(B492, 'Пред.отч_разрез МО_стац'!B:AA, 19, FALSE)</f>
        <v>#N/A</v>
      </c>
      <c r="AJ492" s="127" t="e">
        <f>V492-U492-VLOOKUP(B492, 'Пред.отч_разрез МО_стац'!B:AA, 21, FALSE)</f>
        <v>#N/A</v>
      </c>
      <c r="AK492" s="127" t="e">
        <f>X492-W492-VLOOKUP(B492, 'Пред.отч_разрез МО_стац'!B:AA, 23, FALSE)</f>
        <v>#N/A</v>
      </c>
    </row>
    <row r="493" spans="1:37" ht="15" customHeight="1" x14ac:dyDescent="0.25">
      <c r="A493" s="22">
        <v>487</v>
      </c>
      <c r="B493" s="31"/>
      <c r="C493" s="47"/>
      <c r="D493" s="47"/>
      <c r="E493" s="47"/>
      <c r="F493" s="47"/>
      <c r="G493" s="47"/>
      <c r="H493" s="47"/>
      <c r="I493" s="47"/>
      <c r="J493" s="47"/>
      <c r="K493" s="47"/>
      <c r="L493" s="47"/>
      <c r="M493" s="47"/>
      <c r="N493" s="47"/>
      <c r="O493" s="47"/>
      <c r="P493" s="47"/>
      <c r="Q493" s="47"/>
      <c r="R493" s="47"/>
      <c r="S493" s="47"/>
      <c r="T493" s="47"/>
      <c r="U493" s="47"/>
      <c r="V493" s="47"/>
      <c r="W493" s="47"/>
      <c r="X493" s="47"/>
      <c r="Z493" s="80">
        <f t="shared" si="8"/>
        <v>0</v>
      </c>
      <c r="AA493" s="127" t="e">
        <f>D493-C493-VLOOKUP(B493, 'Пред.отч_разрез МО_стац'!B:AA, 3, FALSE)</f>
        <v>#N/A</v>
      </c>
      <c r="AB493" s="127" t="e">
        <f>F493-E493-VLOOKUP(B493, 'Пред.отч_разрез МО_стац'!B:AA, 5, FALSE)</f>
        <v>#N/A</v>
      </c>
      <c r="AC493" s="127" t="e">
        <f>H493-G493-VLOOKUP(B493, 'Пред.отч_разрез МО_стац'!B:AA, 7, FALSE)</f>
        <v>#N/A</v>
      </c>
      <c r="AD493" s="127" t="e">
        <f>J493-I493-VLOOKUP(B493, 'Пред.отч_разрез МО_стац'!B:AA, 9, FALSE)</f>
        <v>#N/A</v>
      </c>
      <c r="AE493" s="127" t="e">
        <f>L493-K493-VLOOKUP(B493, 'Пред.отч_разрез МО_стац'!B:AA, 11, FALSE)</f>
        <v>#N/A</v>
      </c>
      <c r="AF493" s="127" t="e">
        <f>N493-M493-VLOOKUP(B493, 'Пред.отч_разрез МО_стац'!B:AA, 13, FALSE)</f>
        <v>#N/A</v>
      </c>
      <c r="AG493" s="127" t="e">
        <f>P493-O493-VLOOKUP(B493, 'Пред.отч_разрез МО_стац'!B:AA, 15, FALSE)</f>
        <v>#N/A</v>
      </c>
      <c r="AH493" s="127" t="e">
        <f>R493-Q493-VLOOKUP(B493, 'Пред.отч_разрез МО_стац'!B:AA, 17, FALSE)</f>
        <v>#N/A</v>
      </c>
      <c r="AI493" s="127" t="e">
        <f>T493-S493-VLOOKUP(B493, 'Пред.отч_разрез МО_стац'!B:AA, 19, FALSE)</f>
        <v>#N/A</v>
      </c>
      <c r="AJ493" s="127" t="e">
        <f>V493-U493-VLOOKUP(B493, 'Пред.отч_разрез МО_стац'!B:AA, 21, FALSE)</f>
        <v>#N/A</v>
      </c>
      <c r="AK493" s="127" t="e">
        <f>X493-W493-VLOOKUP(B493, 'Пред.отч_разрез МО_стац'!B:AA, 23, FALSE)</f>
        <v>#N/A</v>
      </c>
    </row>
    <row r="494" spans="1:37" ht="15" customHeight="1" x14ac:dyDescent="0.25">
      <c r="A494" s="22">
        <v>488</v>
      </c>
      <c r="B494" s="31"/>
      <c r="C494" s="47"/>
      <c r="D494" s="47"/>
      <c r="E494" s="47"/>
      <c r="F494" s="47"/>
      <c r="G494" s="47"/>
      <c r="H494" s="47"/>
      <c r="I494" s="47"/>
      <c r="J494" s="47"/>
      <c r="K494" s="47"/>
      <c r="L494" s="47"/>
      <c r="M494" s="47"/>
      <c r="N494" s="47"/>
      <c r="O494" s="47"/>
      <c r="P494" s="47"/>
      <c r="Q494" s="47"/>
      <c r="R494" s="47"/>
      <c r="S494" s="47"/>
      <c r="T494" s="47"/>
      <c r="U494" s="47"/>
      <c r="V494" s="47"/>
      <c r="W494" s="47"/>
      <c r="X494" s="47"/>
      <c r="Z494" s="80">
        <f t="shared" si="8"/>
        <v>0</v>
      </c>
      <c r="AA494" s="127" t="e">
        <f>D494-C494-VLOOKUP(B494, 'Пред.отч_разрез МО_стац'!B:AA, 3, FALSE)</f>
        <v>#N/A</v>
      </c>
      <c r="AB494" s="127" t="e">
        <f>F494-E494-VLOOKUP(B494, 'Пред.отч_разрез МО_стац'!B:AA, 5, FALSE)</f>
        <v>#N/A</v>
      </c>
      <c r="AC494" s="127" t="e">
        <f>H494-G494-VLOOKUP(B494, 'Пред.отч_разрез МО_стац'!B:AA, 7, FALSE)</f>
        <v>#N/A</v>
      </c>
      <c r="AD494" s="127" t="e">
        <f>J494-I494-VLOOKUP(B494, 'Пред.отч_разрез МО_стац'!B:AA, 9, FALSE)</f>
        <v>#N/A</v>
      </c>
      <c r="AE494" s="127" t="e">
        <f>L494-K494-VLOOKUP(B494, 'Пред.отч_разрез МО_стац'!B:AA, 11, FALSE)</f>
        <v>#N/A</v>
      </c>
      <c r="AF494" s="127" t="e">
        <f>N494-M494-VLOOKUP(B494, 'Пред.отч_разрез МО_стац'!B:AA, 13, FALSE)</f>
        <v>#N/A</v>
      </c>
      <c r="AG494" s="127" t="e">
        <f>P494-O494-VLOOKUP(B494, 'Пред.отч_разрез МО_стац'!B:AA, 15, FALSE)</f>
        <v>#N/A</v>
      </c>
      <c r="AH494" s="127" t="e">
        <f>R494-Q494-VLOOKUP(B494, 'Пред.отч_разрез МО_стац'!B:AA, 17, FALSE)</f>
        <v>#N/A</v>
      </c>
      <c r="AI494" s="127" t="e">
        <f>T494-S494-VLOOKUP(B494, 'Пред.отч_разрез МО_стац'!B:AA, 19, FALSE)</f>
        <v>#N/A</v>
      </c>
      <c r="AJ494" s="127" t="e">
        <f>V494-U494-VLOOKUP(B494, 'Пред.отч_разрез МО_стац'!B:AA, 21, FALSE)</f>
        <v>#N/A</v>
      </c>
      <c r="AK494" s="127" t="e">
        <f>X494-W494-VLOOKUP(B494, 'Пред.отч_разрез МО_стац'!B:AA, 23, FALSE)</f>
        <v>#N/A</v>
      </c>
    </row>
    <row r="495" spans="1:37" ht="15" customHeight="1" x14ac:dyDescent="0.25">
      <c r="A495" s="22">
        <v>489</v>
      </c>
      <c r="B495" s="31"/>
      <c r="C495" s="47"/>
      <c r="D495" s="47"/>
      <c r="E495" s="47"/>
      <c r="F495" s="47"/>
      <c r="G495" s="47"/>
      <c r="H495" s="47"/>
      <c r="I495" s="47"/>
      <c r="J495" s="47"/>
      <c r="K495" s="47"/>
      <c r="L495" s="47"/>
      <c r="M495" s="47"/>
      <c r="N495" s="47"/>
      <c r="O495" s="47"/>
      <c r="P495" s="47"/>
      <c r="Q495" s="47"/>
      <c r="R495" s="47"/>
      <c r="S495" s="47"/>
      <c r="T495" s="47"/>
      <c r="U495" s="47"/>
      <c r="V495" s="47"/>
      <c r="W495" s="47"/>
      <c r="X495" s="47"/>
      <c r="Z495" s="80">
        <f t="shared" si="8"/>
        <v>0</v>
      </c>
      <c r="AA495" s="127" t="e">
        <f>D495-C495-VLOOKUP(B495, 'Пред.отч_разрез МО_стац'!B:AA, 3, FALSE)</f>
        <v>#N/A</v>
      </c>
      <c r="AB495" s="127" t="e">
        <f>F495-E495-VLOOKUP(B495, 'Пред.отч_разрез МО_стац'!B:AA, 5, FALSE)</f>
        <v>#N/A</v>
      </c>
      <c r="AC495" s="127" t="e">
        <f>H495-G495-VLOOKUP(B495, 'Пред.отч_разрез МО_стац'!B:AA, 7, FALSE)</f>
        <v>#N/A</v>
      </c>
      <c r="AD495" s="127" t="e">
        <f>J495-I495-VLOOKUP(B495, 'Пред.отч_разрез МО_стац'!B:AA, 9, FALSE)</f>
        <v>#N/A</v>
      </c>
      <c r="AE495" s="127" t="e">
        <f>L495-K495-VLOOKUP(B495, 'Пред.отч_разрез МО_стац'!B:AA, 11, FALSE)</f>
        <v>#N/A</v>
      </c>
      <c r="AF495" s="127" t="e">
        <f>N495-M495-VLOOKUP(B495, 'Пред.отч_разрез МО_стац'!B:AA, 13, FALSE)</f>
        <v>#N/A</v>
      </c>
      <c r="AG495" s="127" t="e">
        <f>P495-O495-VLOOKUP(B495, 'Пред.отч_разрез МО_стац'!B:AA, 15, FALSE)</f>
        <v>#N/A</v>
      </c>
      <c r="AH495" s="127" t="e">
        <f>R495-Q495-VLOOKUP(B495, 'Пред.отч_разрез МО_стац'!B:AA, 17, FALSE)</f>
        <v>#N/A</v>
      </c>
      <c r="AI495" s="127" t="e">
        <f>T495-S495-VLOOKUP(B495, 'Пред.отч_разрез МО_стац'!B:AA, 19, FALSE)</f>
        <v>#N/A</v>
      </c>
      <c r="AJ495" s="127" t="e">
        <f>V495-U495-VLOOKUP(B495, 'Пред.отч_разрез МО_стац'!B:AA, 21, FALSE)</f>
        <v>#N/A</v>
      </c>
      <c r="AK495" s="127" t="e">
        <f>X495-W495-VLOOKUP(B495, 'Пред.отч_разрез МО_стац'!B:AA, 23, FALSE)</f>
        <v>#N/A</v>
      </c>
    </row>
    <row r="496" spans="1:37" ht="15" customHeight="1" x14ac:dyDescent="0.25">
      <c r="A496" s="22">
        <v>490</v>
      </c>
      <c r="B496" s="31"/>
      <c r="C496" s="47"/>
      <c r="D496" s="47"/>
      <c r="E496" s="47"/>
      <c r="F496" s="47"/>
      <c r="G496" s="47"/>
      <c r="H496" s="47"/>
      <c r="I496" s="47"/>
      <c r="J496" s="47"/>
      <c r="K496" s="47"/>
      <c r="L496" s="47"/>
      <c r="M496" s="47"/>
      <c r="N496" s="47"/>
      <c r="O496" s="47"/>
      <c r="P496" s="47"/>
      <c r="Q496" s="47"/>
      <c r="R496" s="47"/>
      <c r="S496" s="47"/>
      <c r="T496" s="47"/>
      <c r="U496" s="47"/>
      <c r="V496" s="47"/>
      <c r="W496" s="47"/>
      <c r="X496" s="47"/>
      <c r="Z496" s="80">
        <f t="shared" si="8"/>
        <v>0</v>
      </c>
      <c r="AA496" s="127" t="e">
        <f>D496-C496-VLOOKUP(B496, 'Пред.отч_разрез МО_стац'!B:AA, 3, FALSE)</f>
        <v>#N/A</v>
      </c>
      <c r="AB496" s="127" t="e">
        <f>F496-E496-VLOOKUP(B496, 'Пред.отч_разрез МО_стац'!B:AA, 5, FALSE)</f>
        <v>#N/A</v>
      </c>
      <c r="AC496" s="127" t="e">
        <f>H496-G496-VLOOKUP(B496, 'Пред.отч_разрез МО_стац'!B:AA, 7, FALSE)</f>
        <v>#N/A</v>
      </c>
      <c r="AD496" s="127" t="e">
        <f>J496-I496-VLOOKUP(B496, 'Пред.отч_разрез МО_стац'!B:AA, 9, FALSE)</f>
        <v>#N/A</v>
      </c>
      <c r="AE496" s="127" t="e">
        <f>L496-K496-VLOOKUP(B496, 'Пред.отч_разрез МО_стац'!B:AA, 11, FALSE)</f>
        <v>#N/A</v>
      </c>
      <c r="AF496" s="127" t="e">
        <f>N496-M496-VLOOKUP(B496, 'Пред.отч_разрез МО_стац'!B:AA, 13, FALSE)</f>
        <v>#N/A</v>
      </c>
      <c r="AG496" s="127" t="e">
        <f>P496-O496-VLOOKUP(B496, 'Пред.отч_разрез МО_стац'!B:AA, 15, FALSE)</f>
        <v>#N/A</v>
      </c>
      <c r="AH496" s="127" t="e">
        <f>R496-Q496-VLOOKUP(B496, 'Пред.отч_разрез МО_стац'!B:AA, 17, FALSE)</f>
        <v>#N/A</v>
      </c>
      <c r="AI496" s="127" t="e">
        <f>T496-S496-VLOOKUP(B496, 'Пред.отч_разрез МО_стац'!B:AA, 19, FALSE)</f>
        <v>#N/A</v>
      </c>
      <c r="AJ496" s="127" t="e">
        <f>V496-U496-VLOOKUP(B496, 'Пред.отч_разрез МО_стац'!B:AA, 21, FALSE)</f>
        <v>#N/A</v>
      </c>
      <c r="AK496" s="127" t="e">
        <f>X496-W496-VLOOKUP(B496, 'Пред.отч_разрез МО_стац'!B:AA, 23, FALSE)</f>
        <v>#N/A</v>
      </c>
    </row>
    <row r="497" spans="1:37" ht="15" customHeight="1" x14ac:dyDescent="0.25">
      <c r="A497" s="22">
        <v>491</v>
      </c>
      <c r="B497" s="31"/>
      <c r="C497" s="47"/>
      <c r="D497" s="47"/>
      <c r="E497" s="47"/>
      <c r="F497" s="47"/>
      <c r="G497" s="47"/>
      <c r="H497" s="47"/>
      <c r="I497" s="47"/>
      <c r="J497" s="47"/>
      <c r="K497" s="47"/>
      <c r="L497" s="47"/>
      <c r="M497" s="47"/>
      <c r="N497" s="47"/>
      <c r="O497" s="47"/>
      <c r="P497" s="47"/>
      <c r="Q497" s="47"/>
      <c r="R497" s="47"/>
      <c r="S497" s="47"/>
      <c r="T497" s="47"/>
      <c r="U497" s="47"/>
      <c r="V497" s="47"/>
      <c r="W497" s="47"/>
      <c r="X497" s="47"/>
      <c r="Z497" s="80">
        <f t="shared" si="8"/>
        <v>0</v>
      </c>
      <c r="AA497" s="127" t="e">
        <f>D497-C497-VLOOKUP(B497, 'Пред.отч_разрез МО_стац'!B:AA, 3, FALSE)</f>
        <v>#N/A</v>
      </c>
      <c r="AB497" s="127" t="e">
        <f>F497-E497-VLOOKUP(B497, 'Пред.отч_разрез МО_стац'!B:AA, 5, FALSE)</f>
        <v>#N/A</v>
      </c>
      <c r="AC497" s="127" t="e">
        <f>H497-G497-VLOOKUP(B497, 'Пред.отч_разрез МО_стац'!B:AA, 7, FALSE)</f>
        <v>#N/A</v>
      </c>
      <c r="AD497" s="127" t="e">
        <f>J497-I497-VLOOKUP(B497, 'Пред.отч_разрез МО_стац'!B:AA, 9, FALSE)</f>
        <v>#N/A</v>
      </c>
      <c r="AE497" s="127" t="e">
        <f>L497-K497-VLOOKUP(B497, 'Пред.отч_разрез МО_стац'!B:AA, 11, FALSE)</f>
        <v>#N/A</v>
      </c>
      <c r="AF497" s="127" t="e">
        <f>N497-M497-VLOOKUP(B497, 'Пред.отч_разрез МО_стац'!B:AA, 13, FALSE)</f>
        <v>#N/A</v>
      </c>
      <c r="AG497" s="127" t="e">
        <f>P497-O497-VLOOKUP(B497, 'Пред.отч_разрез МО_стац'!B:AA, 15, FALSE)</f>
        <v>#N/A</v>
      </c>
      <c r="AH497" s="127" t="e">
        <f>R497-Q497-VLOOKUP(B497, 'Пред.отч_разрез МО_стац'!B:AA, 17, FALSE)</f>
        <v>#N/A</v>
      </c>
      <c r="AI497" s="127" t="e">
        <f>T497-S497-VLOOKUP(B497, 'Пред.отч_разрез МО_стац'!B:AA, 19, FALSE)</f>
        <v>#N/A</v>
      </c>
      <c r="AJ497" s="127" t="e">
        <f>V497-U497-VLOOKUP(B497, 'Пред.отч_разрез МО_стац'!B:AA, 21, FALSE)</f>
        <v>#N/A</v>
      </c>
      <c r="AK497" s="127" t="e">
        <f>X497-W497-VLOOKUP(B497, 'Пред.отч_разрез МО_стац'!B:AA, 23, FALSE)</f>
        <v>#N/A</v>
      </c>
    </row>
    <row r="498" spans="1:37" ht="15" customHeight="1" x14ac:dyDescent="0.25">
      <c r="A498" s="22">
        <v>492</v>
      </c>
      <c r="B498" s="31"/>
      <c r="C498" s="47"/>
      <c r="D498" s="47"/>
      <c r="E498" s="47"/>
      <c r="F498" s="47"/>
      <c r="G498" s="47"/>
      <c r="H498" s="47"/>
      <c r="I498" s="47"/>
      <c r="J498" s="47"/>
      <c r="K498" s="47"/>
      <c r="L498" s="47"/>
      <c r="M498" s="47"/>
      <c r="N498" s="47"/>
      <c r="O498" s="47"/>
      <c r="P498" s="47"/>
      <c r="Q498" s="47"/>
      <c r="R498" s="47"/>
      <c r="S498" s="47"/>
      <c r="T498" s="47"/>
      <c r="U498" s="47"/>
      <c r="V498" s="47"/>
      <c r="W498" s="47"/>
      <c r="X498" s="47"/>
      <c r="Z498" s="80">
        <f t="shared" si="8"/>
        <v>0</v>
      </c>
      <c r="AA498" s="127" t="e">
        <f>D498-C498-VLOOKUP(B498, 'Пред.отч_разрез МО_стац'!B:AA, 3, FALSE)</f>
        <v>#N/A</v>
      </c>
      <c r="AB498" s="127" t="e">
        <f>F498-E498-VLOOKUP(B498, 'Пред.отч_разрез МО_стац'!B:AA, 5, FALSE)</f>
        <v>#N/A</v>
      </c>
      <c r="AC498" s="127" t="e">
        <f>H498-G498-VLOOKUP(B498, 'Пред.отч_разрез МО_стац'!B:AA, 7, FALSE)</f>
        <v>#N/A</v>
      </c>
      <c r="AD498" s="127" t="e">
        <f>J498-I498-VLOOKUP(B498, 'Пред.отч_разрез МО_стац'!B:AA, 9, FALSE)</f>
        <v>#N/A</v>
      </c>
      <c r="AE498" s="127" t="e">
        <f>L498-K498-VLOOKUP(B498, 'Пред.отч_разрез МО_стац'!B:AA, 11, FALSE)</f>
        <v>#N/A</v>
      </c>
      <c r="AF498" s="127" t="e">
        <f>N498-M498-VLOOKUP(B498, 'Пред.отч_разрез МО_стац'!B:AA, 13, FALSE)</f>
        <v>#N/A</v>
      </c>
      <c r="AG498" s="127" t="e">
        <f>P498-O498-VLOOKUP(B498, 'Пред.отч_разрез МО_стац'!B:AA, 15, FALSE)</f>
        <v>#N/A</v>
      </c>
      <c r="AH498" s="127" t="e">
        <f>R498-Q498-VLOOKUP(B498, 'Пред.отч_разрез МО_стац'!B:AA, 17, FALSE)</f>
        <v>#N/A</v>
      </c>
      <c r="AI498" s="127" t="e">
        <f>T498-S498-VLOOKUP(B498, 'Пред.отч_разрез МО_стац'!B:AA, 19, FALSE)</f>
        <v>#N/A</v>
      </c>
      <c r="AJ498" s="127" t="e">
        <f>V498-U498-VLOOKUP(B498, 'Пред.отч_разрез МО_стац'!B:AA, 21, FALSE)</f>
        <v>#N/A</v>
      </c>
      <c r="AK498" s="127" t="e">
        <f>X498-W498-VLOOKUP(B498, 'Пред.отч_разрез МО_стац'!B:AA, 23, FALSE)</f>
        <v>#N/A</v>
      </c>
    </row>
    <row r="499" spans="1:37" ht="15" customHeight="1" x14ac:dyDescent="0.25">
      <c r="A499" s="22">
        <v>493</v>
      </c>
      <c r="B499" s="31"/>
      <c r="C499" s="47"/>
      <c r="D499" s="47"/>
      <c r="E499" s="47"/>
      <c r="F499" s="47"/>
      <c r="G499" s="47"/>
      <c r="H499" s="47"/>
      <c r="I499" s="47"/>
      <c r="J499" s="47"/>
      <c r="K499" s="47"/>
      <c r="L499" s="47"/>
      <c r="M499" s="47"/>
      <c r="N499" s="47"/>
      <c r="O499" s="47"/>
      <c r="P499" s="47"/>
      <c r="Q499" s="47"/>
      <c r="R499" s="47"/>
      <c r="S499" s="47"/>
      <c r="T499" s="47"/>
      <c r="U499" s="47"/>
      <c r="V499" s="47"/>
      <c r="W499" s="47"/>
      <c r="X499" s="47"/>
      <c r="Z499" s="80">
        <f t="shared" si="8"/>
        <v>0</v>
      </c>
      <c r="AA499" s="127" t="e">
        <f>D499-C499-VLOOKUP(B499, 'Пред.отч_разрез МО_стац'!B:AA, 3, FALSE)</f>
        <v>#N/A</v>
      </c>
      <c r="AB499" s="127" t="e">
        <f>F499-E499-VLOOKUP(B499, 'Пред.отч_разрез МО_стац'!B:AA, 5, FALSE)</f>
        <v>#N/A</v>
      </c>
      <c r="AC499" s="127" t="e">
        <f>H499-G499-VLOOKUP(B499, 'Пред.отч_разрез МО_стац'!B:AA, 7, FALSE)</f>
        <v>#N/A</v>
      </c>
      <c r="AD499" s="127" t="e">
        <f>J499-I499-VLOOKUP(B499, 'Пред.отч_разрез МО_стац'!B:AA, 9, FALSE)</f>
        <v>#N/A</v>
      </c>
      <c r="AE499" s="127" t="e">
        <f>L499-K499-VLOOKUP(B499, 'Пред.отч_разрез МО_стац'!B:AA, 11, FALSE)</f>
        <v>#N/A</v>
      </c>
      <c r="AF499" s="127" t="e">
        <f>N499-M499-VLOOKUP(B499, 'Пред.отч_разрез МО_стац'!B:AA, 13, FALSE)</f>
        <v>#N/A</v>
      </c>
      <c r="AG499" s="127" t="e">
        <f>P499-O499-VLOOKUP(B499, 'Пред.отч_разрез МО_стац'!B:AA, 15, FALSE)</f>
        <v>#N/A</v>
      </c>
      <c r="AH499" s="127" t="e">
        <f>R499-Q499-VLOOKUP(B499, 'Пред.отч_разрез МО_стац'!B:AA, 17, FALSE)</f>
        <v>#N/A</v>
      </c>
      <c r="AI499" s="127" t="e">
        <f>T499-S499-VLOOKUP(B499, 'Пред.отч_разрез МО_стац'!B:AA, 19, FALSE)</f>
        <v>#N/A</v>
      </c>
      <c r="AJ499" s="127" t="e">
        <f>V499-U499-VLOOKUP(B499, 'Пред.отч_разрез МО_стац'!B:AA, 21, FALSE)</f>
        <v>#N/A</v>
      </c>
      <c r="AK499" s="127" t="e">
        <f>X499-W499-VLOOKUP(B499, 'Пред.отч_разрез МО_стац'!B:AA, 23, FALSE)</f>
        <v>#N/A</v>
      </c>
    </row>
    <row r="500" spans="1:37" ht="15" customHeight="1" x14ac:dyDescent="0.25">
      <c r="A500" s="22">
        <v>494</v>
      </c>
      <c r="B500" s="31"/>
      <c r="C500" s="47"/>
      <c r="D500" s="47"/>
      <c r="E500" s="47"/>
      <c r="F500" s="47"/>
      <c r="G500" s="47"/>
      <c r="H500" s="47"/>
      <c r="I500" s="47"/>
      <c r="J500" s="47"/>
      <c r="K500" s="47"/>
      <c r="L500" s="47"/>
      <c r="M500" s="47"/>
      <c r="N500" s="47"/>
      <c r="O500" s="47"/>
      <c r="P500" s="47"/>
      <c r="Q500" s="47"/>
      <c r="R500" s="47"/>
      <c r="S500" s="47"/>
      <c r="T500" s="47"/>
      <c r="U500" s="47"/>
      <c r="V500" s="47"/>
      <c r="W500" s="47"/>
      <c r="X500" s="47"/>
      <c r="Z500" s="80">
        <f t="shared" si="8"/>
        <v>0</v>
      </c>
      <c r="AA500" s="127" t="e">
        <f>D500-C500-VLOOKUP(B500, 'Пред.отч_разрез МО_стац'!B:AA, 3, FALSE)</f>
        <v>#N/A</v>
      </c>
      <c r="AB500" s="127" t="e">
        <f>F500-E500-VLOOKUP(B500, 'Пред.отч_разрез МО_стац'!B:AA, 5, FALSE)</f>
        <v>#N/A</v>
      </c>
      <c r="AC500" s="127" t="e">
        <f>H500-G500-VLOOKUP(B500, 'Пред.отч_разрез МО_стац'!B:AA, 7, FALSE)</f>
        <v>#N/A</v>
      </c>
      <c r="AD500" s="127" t="e">
        <f>J500-I500-VLOOKUP(B500, 'Пред.отч_разрез МО_стац'!B:AA, 9, FALSE)</f>
        <v>#N/A</v>
      </c>
      <c r="AE500" s="127" t="e">
        <f>L500-K500-VLOOKUP(B500, 'Пред.отч_разрез МО_стац'!B:AA, 11, FALSE)</f>
        <v>#N/A</v>
      </c>
      <c r="AF500" s="127" t="e">
        <f>N500-M500-VLOOKUP(B500, 'Пред.отч_разрез МО_стац'!B:AA, 13, FALSE)</f>
        <v>#N/A</v>
      </c>
      <c r="AG500" s="127" t="e">
        <f>P500-O500-VLOOKUP(B500, 'Пред.отч_разрез МО_стац'!B:AA, 15, FALSE)</f>
        <v>#N/A</v>
      </c>
      <c r="AH500" s="127" t="e">
        <f>R500-Q500-VLOOKUP(B500, 'Пред.отч_разрез МО_стац'!B:AA, 17, FALSE)</f>
        <v>#N/A</v>
      </c>
      <c r="AI500" s="127" t="e">
        <f>T500-S500-VLOOKUP(B500, 'Пред.отч_разрез МО_стац'!B:AA, 19, FALSE)</f>
        <v>#N/A</v>
      </c>
      <c r="AJ500" s="127" t="e">
        <f>V500-U500-VLOOKUP(B500, 'Пред.отч_разрез МО_стац'!B:AA, 21, FALSE)</f>
        <v>#N/A</v>
      </c>
      <c r="AK500" s="127" t="e">
        <f>X500-W500-VLOOKUP(B500, 'Пред.отч_разрез МО_стац'!B:AA, 23, FALSE)</f>
        <v>#N/A</v>
      </c>
    </row>
  </sheetData>
  <mergeCells count="25">
    <mergeCell ref="AA1:AB1"/>
    <mergeCell ref="AC1:AC2"/>
    <mergeCell ref="AD1:AD2"/>
    <mergeCell ref="AE1:AE2"/>
    <mergeCell ref="AF1:AF2"/>
    <mergeCell ref="AG1:AG2"/>
    <mergeCell ref="AH1:AH2"/>
    <mergeCell ref="AI1:AI2"/>
    <mergeCell ref="AJ1:AJ2"/>
    <mergeCell ref="AK1:AK2"/>
    <mergeCell ref="Z1:Z4"/>
    <mergeCell ref="W1:X2"/>
    <mergeCell ref="A1:A4"/>
    <mergeCell ref="B1:B4"/>
    <mergeCell ref="C1:F1"/>
    <mergeCell ref="G1:H2"/>
    <mergeCell ref="I1:J2"/>
    <mergeCell ref="K1:L2"/>
    <mergeCell ref="C2:D2"/>
    <mergeCell ref="E2:F2"/>
    <mergeCell ref="M1:N2"/>
    <mergeCell ref="O1:P2"/>
    <mergeCell ref="Q1:R2"/>
    <mergeCell ref="S1:T2"/>
    <mergeCell ref="U1:V2"/>
  </mergeCells>
  <conditionalFormatting sqref="B1:B1048576">
    <cfRule type="duplicateValues" dxfId="12" priority="11"/>
  </conditionalFormatting>
  <conditionalFormatting sqref="Z1:Z6">
    <cfRule type="duplicateValues" dxfId="11" priority="9"/>
  </conditionalFormatting>
  <conditionalFormatting sqref="Z1:Z1048576">
    <cfRule type="duplicateValues" dxfId="10" priority="8"/>
  </conditionalFormatting>
  <conditionalFormatting sqref="AA6:AK500">
    <cfRule type="cellIs" dxfId="9" priority="4" operator="greaterThan">
      <formula>0</formula>
    </cfRule>
    <cfRule type="cellIs" dxfId="8" priority="3" operator="lessThan">
      <formula>0</formula>
    </cfRule>
    <cfRule type="cellIs" dxfId="7" priority="2" operator="equal">
      <formula>0</formula>
    </cfRule>
  </conditionalFormatting>
  <conditionalFormatting sqref="C6:X500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0"/>
  <dimension ref="A1:K998"/>
  <sheetViews>
    <sheetView zoomScale="75" zoomScaleNormal="75" workbookViewId="0">
      <pane ySplit="2" topLeftCell="A3" activePane="bottomLeft" state="frozen"/>
      <selection activeCell="D1" sqref="D1"/>
      <selection pane="bottomLeft"/>
    </sheetView>
  </sheetViews>
  <sheetFormatPr defaultRowHeight="15.75" x14ac:dyDescent="0.25"/>
  <cols>
    <col min="1" max="2" width="16.7109375" style="29" customWidth="1"/>
    <col min="3" max="3" width="140.28515625" style="29" customWidth="1"/>
    <col min="4" max="4" width="1.7109375" style="5" customWidth="1"/>
    <col min="5" max="5" width="15.7109375" style="7" customWidth="1"/>
    <col min="6" max="6" width="1.7109375" style="9" customWidth="1"/>
    <col min="7" max="7" width="14.7109375" style="1" customWidth="1"/>
    <col min="8" max="8" width="3.5703125" style="1" bestFit="1" customWidth="1"/>
    <col min="9" max="9" width="1.7109375" style="1" customWidth="1"/>
    <col min="10" max="10" width="14.7109375" style="1" customWidth="1"/>
    <col min="11" max="11" width="3.5703125" style="1" bestFit="1" customWidth="1"/>
    <col min="12" max="193" width="9.140625" style="1" customWidth="1"/>
    <col min="194" max="194" width="25" style="1" customWidth="1"/>
    <col min="195" max="195" width="51.5703125" style="1" customWidth="1"/>
    <col min="196" max="196" width="15" style="1" bestFit="1" customWidth="1"/>
    <col min="197" max="197" width="14.140625" style="1" customWidth="1"/>
    <col min="198" max="198" width="13" style="1" customWidth="1"/>
    <col min="199" max="200" width="14.140625" style="1" customWidth="1"/>
    <col min="201" max="201" width="13" style="1" customWidth="1"/>
    <col min="202" max="202" width="14.140625" style="1" customWidth="1"/>
    <col min="203" max="222" width="13" style="1" customWidth="1"/>
    <col min="223" max="223" width="17.5703125" style="1" customWidth="1"/>
    <col min="224" max="224" width="13" style="1" customWidth="1"/>
    <col min="225" max="225" width="17.5703125" style="1" customWidth="1"/>
    <col min="226" max="226" width="21.140625" style="1" customWidth="1"/>
    <col min="227" max="227" width="13" style="1" customWidth="1"/>
    <col min="228" max="228" width="21.140625" style="1" customWidth="1"/>
    <col min="229" max="229" width="13" style="1" customWidth="1"/>
    <col min="230" max="230" width="21.140625" style="1" customWidth="1"/>
    <col min="231" max="449" width="9.140625" style="1" customWidth="1"/>
    <col min="450" max="450" width="25" style="1" customWidth="1"/>
    <col min="451" max="451" width="51.5703125" style="1" customWidth="1"/>
    <col min="452" max="452" width="15" style="1" bestFit="1" customWidth="1"/>
    <col min="453" max="453" width="14.140625" style="1" customWidth="1"/>
    <col min="454" max="454" width="13" style="1" customWidth="1"/>
    <col min="455" max="456" width="14.140625" style="1" customWidth="1"/>
    <col min="457" max="457" width="13" style="1" customWidth="1"/>
    <col min="458" max="458" width="14.140625" style="1" customWidth="1"/>
    <col min="459" max="478" width="13" style="1" customWidth="1"/>
    <col min="479" max="479" width="17.5703125" style="1" customWidth="1"/>
    <col min="480" max="480" width="13" style="1" customWidth="1"/>
    <col min="481" max="481" width="17.5703125" style="1" customWidth="1"/>
    <col min="482" max="482" width="21.140625" style="1" customWidth="1"/>
    <col min="483" max="483" width="13" style="1" customWidth="1"/>
    <col min="484" max="484" width="21.140625" style="1" customWidth="1"/>
    <col min="485" max="485" width="13" style="1" customWidth="1"/>
    <col min="486" max="486" width="21.140625" style="1" customWidth="1"/>
    <col min="487" max="705" width="9.140625" style="1" customWidth="1"/>
    <col min="706" max="706" width="25" style="1" customWidth="1"/>
    <col min="707" max="707" width="51.5703125" style="1" customWidth="1"/>
    <col min="708" max="708" width="15" style="1" bestFit="1" customWidth="1"/>
    <col min="709" max="709" width="14.140625" style="1" customWidth="1"/>
    <col min="710" max="710" width="13" style="1" customWidth="1"/>
    <col min="711" max="712" width="14.140625" style="1" customWidth="1"/>
    <col min="713" max="713" width="13" style="1" customWidth="1"/>
    <col min="714" max="714" width="14.140625" style="1" customWidth="1"/>
    <col min="715" max="734" width="13" style="1" customWidth="1"/>
    <col min="735" max="735" width="17.5703125" style="1" customWidth="1"/>
    <col min="736" max="736" width="13" style="1" customWidth="1"/>
    <col min="737" max="737" width="17.5703125" style="1" customWidth="1"/>
    <col min="738" max="738" width="21.140625" style="1" customWidth="1"/>
    <col min="739" max="739" width="13" style="1" customWidth="1"/>
    <col min="740" max="740" width="21.140625" style="1" customWidth="1"/>
    <col min="741" max="741" width="13" style="1" customWidth="1"/>
    <col min="742" max="742" width="21.140625" style="1" customWidth="1"/>
    <col min="743" max="961" width="9.140625" style="1" customWidth="1"/>
    <col min="962" max="962" width="25" style="1" customWidth="1"/>
    <col min="963" max="963" width="51.5703125" style="1" customWidth="1"/>
    <col min="964" max="964" width="15" style="1" bestFit="1" customWidth="1"/>
    <col min="965" max="965" width="14.140625" style="1" customWidth="1"/>
    <col min="966" max="966" width="13" style="1" customWidth="1"/>
    <col min="967" max="968" width="14.140625" style="1" customWidth="1"/>
    <col min="969" max="969" width="13" style="1" customWidth="1"/>
    <col min="970" max="970" width="14.140625" style="1" customWidth="1"/>
    <col min="971" max="990" width="13" style="1" customWidth="1"/>
    <col min="991" max="991" width="17.5703125" style="1" customWidth="1"/>
    <col min="992" max="992" width="13" style="1" customWidth="1"/>
    <col min="993" max="993" width="17.5703125" style="1" customWidth="1"/>
    <col min="994" max="994" width="21.140625" style="1" customWidth="1"/>
    <col min="995" max="995" width="13" style="1" customWidth="1"/>
    <col min="996" max="996" width="21.140625" style="1" customWidth="1"/>
    <col min="997" max="997" width="13" style="1" customWidth="1"/>
    <col min="998" max="998" width="21.140625" style="1" customWidth="1"/>
    <col min="999" max="1217" width="9.140625" style="1" customWidth="1"/>
    <col min="1218" max="1218" width="25" style="1" customWidth="1"/>
    <col min="1219" max="1219" width="51.5703125" style="1" customWidth="1"/>
    <col min="1220" max="1220" width="15" style="1" bestFit="1" customWidth="1"/>
    <col min="1221" max="1221" width="14.140625" style="1" customWidth="1"/>
    <col min="1222" max="1222" width="13" style="1" customWidth="1"/>
    <col min="1223" max="1224" width="14.140625" style="1" customWidth="1"/>
    <col min="1225" max="1225" width="13" style="1" customWidth="1"/>
    <col min="1226" max="1226" width="14.140625" style="1" customWidth="1"/>
    <col min="1227" max="1246" width="13" style="1" customWidth="1"/>
    <col min="1247" max="1247" width="17.5703125" style="1" customWidth="1"/>
    <col min="1248" max="1248" width="13" style="1" customWidth="1"/>
    <col min="1249" max="1249" width="17.5703125" style="1" customWidth="1"/>
    <col min="1250" max="1250" width="21.140625" style="1" customWidth="1"/>
    <col min="1251" max="1251" width="13" style="1" customWidth="1"/>
    <col min="1252" max="1252" width="21.140625" style="1" customWidth="1"/>
    <col min="1253" max="1253" width="13" style="1" customWidth="1"/>
    <col min="1254" max="1254" width="21.140625" style="1" customWidth="1"/>
    <col min="1255" max="1473" width="9.140625" style="1" customWidth="1"/>
    <col min="1474" max="1474" width="25" style="1" customWidth="1"/>
    <col min="1475" max="1475" width="51.5703125" style="1" customWidth="1"/>
    <col min="1476" max="1476" width="15" style="1" bestFit="1" customWidth="1"/>
    <col min="1477" max="1477" width="14.140625" style="1" customWidth="1"/>
    <col min="1478" max="1478" width="13" style="1" customWidth="1"/>
    <col min="1479" max="1480" width="14.140625" style="1" customWidth="1"/>
    <col min="1481" max="1481" width="13" style="1" customWidth="1"/>
    <col min="1482" max="1482" width="14.140625" style="1" customWidth="1"/>
    <col min="1483" max="1502" width="13" style="1" customWidth="1"/>
    <col min="1503" max="1503" width="17.5703125" style="1" customWidth="1"/>
    <col min="1504" max="1504" width="13" style="1" customWidth="1"/>
    <col min="1505" max="1505" width="17.5703125" style="1" customWidth="1"/>
    <col min="1506" max="1506" width="21.140625" style="1" customWidth="1"/>
    <col min="1507" max="1507" width="13" style="1" customWidth="1"/>
    <col min="1508" max="1508" width="21.140625" style="1" customWidth="1"/>
    <col min="1509" max="1509" width="13" style="1" customWidth="1"/>
    <col min="1510" max="1510" width="21.140625" style="1" customWidth="1"/>
    <col min="1511" max="1729" width="9.140625" style="1" customWidth="1"/>
    <col min="1730" max="1730" width="25" style="1" customWidth="1"/>
    <col min="1731" max="1731" width="51.5703125" style="1" customWidth="1"/>
    <col min="1732" max="1732" width="15" style="1" bestFit="1" customWidth="1"/>
    <col min="1733" max="1733" width="14.140625" style="1" customWidth="1"/>
    <col min="1734" max="1734" width="13" style="1" customWidth="1"/>
    <col min="1735" max="1736" width="14.140625" style="1" customWidth="1"/>
    <col min="1737" max="1737" width="13" style="1" customWidth="1"/>
    <col min="1738" max="1738" width="14.140625" style="1" customWidth="1"/>
    <col min="1739" max="1758" width="13" style="1" customWidth="1"/>
    <col min="1759" max="1759" width="17.5703125" style="1" customWidth="1"/>
    <col min="1760" max="1760" width="13" style="1" customWidth="1"/>
    <col min="1761" max="1761" width="17.5703125" style="1" customWidth="1"/>
    <col min="1762" max="1762" width="21.140625" style="1" customWidth="1"/>
    <col min="1763" max="1763" width="13" style="1" customWidth="1"/>
    <col min="1764" max="1764" width="21.140625" style="1" customWidth="1"/>
    <col min="1765" max="1765" width="13" style="1" customWidth="1"/>
    <col min="1766" max="1766" width="21.140625" style="1" customWidth="1"/>
    <col min="1767" max="1985" width="9.140625" style="1" customWidth="1"/>
    <col min="1986" max="1986" width="25" style="1" customWidth="1"/>
    <col min="1987" max="1987" width="51.5703125" style="1" customWidth="1"/>
    <col min="1988" max="1988" width="15" style="1" bestFit="1" customWidth="1"/>
    <col min="1989" max="1989" width="14.140625" style="1" customWidth="1"/>
    <col min="1990" max="1990" width="13" style="1" customWidth="1"/>
    <col min="1991" max="1992" width="14.140625" style="1" customWidth="1"/>
    <col min="1993" max="1993" width="13" style="1" customWidth="1"/>
    <col min="1994" max="1994" width="14.140625" style="1" customWidth="1"/>
    <col min="1995" max="2014" width="13" style="1" customWidth="1"/>
    <col min="2015" max="2015" width="17.5703125" style="1" customWidth="1"/>
    <col min="2016" max="2016" width="13" style="1" customWidth="1"/>
    <col min="2017" max="2017" width="17.5703125" style="1" customWidth="1"/>
    <col min="2018" max="2018" width="21.140625" style="1" customWidth="1"/>
    <col min="2019" max="2019" width="13" style="1" customWidth="1"/>
    <col min="2020" max="2020" width="21.140625" style="1" customWidth="1"/>
    <col min="2021" max="2021" width="13" style="1" customWidth="1"/>
    <col min="2022" max="2022" width="21.140625" style="1" customWidth="1"/>
    <col min="2023" max="2241" width="9.140625" style="1" customWidth="1"/>
    <col min="2242" max="2242" width="25" style="1" customWidth="1"/>
    <col min="2243" max="2243" width="51.5703125" style="1" customWidth="1"/>
    <col min="2244" max="2244" width="15" style="1" bestFit="1" customWidth="1"/>
    <col min="2245" max="2245" width="14.140625" style="1" customWidth="1"/>
    <col min="2246" max="2246" width="13" style="1" customWidth="1"/>
    <col min="2247" max="2248" width="14.140625" style="1" customWidth="1"/>
    <col min="2249" max="2249" width="13" style="1" customWidth="1"/>
    <col min="2250" max="2250" width="14.140625" style="1" customWidth="1"/>
    <col min="2251" max="2270" width="13" style="1" customWidth="1"/>
    <col min="2271" max="2271" width="17.5703125" style="1" customWidth="1"/>
    <col min="2272" max="2272" width="13" style="1" customWidth="1"/>
    <col min="2273" max="2273" width="17.5703125" style="1" customWidth="1"/>
    <col min="2274" max="2274" width="21.140625" style="1" customWidth="1"/>
    <col min="2275" max="2275" width="13" style="1" customWidth="1"/>
    <col min="2276" max="2276" width="21.140625" style="1" customWidth="1"/>
    <col min="2277" max="2277" width="13" style="1" customWidth="1"/>
    <col min="2278" max="2278" width="21.140625" style="1" customWidth="1"/>
    <col min="2279" max="2497" width="9.140625" style="1" customWidth="1"/>
    <col min="2498" max="2498" width="25" style="1" customWidth="1"/>
    <col min="2499" max="2499" width="51.5703125" style="1" customWidth="1"/>
    <col min="2500" max="2500" width="15" style="1" bestFit="1" customWidth="1"/>
    <col min="2501" max="2501" width="14.140625" style="1" customWidth="1"/>
    <col min="2502" max="2502" width="13" style="1" customWidth="1"/>
    <col min="2503" max="2504" width="14.140625" style="1" customWidth="1"/>
    <col min="2505" max="2505" width="13" style="1" customWidth="1"/>
    <col min="2506" max="2506" width="14.140625" style="1" customWidth="1"/>
    <col min="2507" max="2526" width="13" style="1" customWidth="1"/>
    <col min="2527" max="2527" width="17.5703125" style="1" customWidth="1"/>
    <col min="2528" max="2528" width="13" style="1" customWidth="1"/>
    <col min="2529" max="2529" width="17.5703125" style="1" customWidth="1"/>
    <col min="2530" max="2530" width="21.140625" style="1" customWidth="1"/>
    <col min="2531" max="2531" width="13" style="1" customWidth="1"/>
    <col min="2532" max="2532" width="21.140625" style="1" customWidth="1"/>
    <col min="2533" max="2533" width="13" style="1" customWidth="1"/>
    <col min="2534" max="2534" width="21.140625" style="1" customWidth="1"/>
    <col min="2535" max="2753" width="9.140625" style="1" customWidth="1"/>
    <col min="2754" max="2754" width="25" style="1" customWidth="1"/>
    <col min="2755" max="2755" width="51.5703125" style="1" customWidth="1"/>
    <col min="2756" max="2756" width="15" style="1" bestFit="1" customWidth="1"/>
    <col min="2757" max="2757" width="14.140625" style="1" customWidth="1"/>
    <col min="2758" max="2758" width="13" style="1" customWidth="1"/>
    <col min="2759" max="2760" width="14.140625" style="1" customWidth="1"/>
    <col min="2761" max="2761" width="13" style="1" customWidth="1"/>
    <col min="2762" max="2762" width="14.140625" style="1" customWidth="1"/>
    <col min="2763" max="2782" width="13" style="1" customWidth="1"/>
    <col min="2783" max="2783" width="17.5703125" style="1" customWidth="1"/>
    <col min="2784" max="2784" width="13" style="1" customWidth="1"/>
    <col min="2785" max="2785" width="17.5703125" style="1" customWidth="1"/>
    <col min="2786" max="2786" width="21.140625" style="1" customWidth="1"/>
    <col min="2787" max="2787" width="13" style="1" customWidth="1"/>
    <col min="2788" max="2788" width="21.140625" style="1" customWidth="1"/>
    <col min="2789" max="2789" width="13" style="1" customWidth="1"/>
    <col min="2790" max="2790" width="21.140625" style="1" customWidth="1"/>
    <col min="2791" max="3009" width="9.140625" style="1" customWidth="1"/>
    <col min="3010" max="3010" width="25" style="1" customWidth="1"/>
    <col min="3011" max="3011" width="51.5703125" style="1" customWidth="1"/>
    <col min="3012" max="3012" width="15" style="1" bestFit="1" customWidth="1"/>
    <col min="3013" max="3013" width="14.140625" style="1" customWidth="1"/>
    <col min="3014" max="3014" width="13" style="1" customWidth="1"/>
    <col min="3015" max="3016" width="14.140625" style="1" customWidth="1"/>
    <col min="3017" max="3017" width="13" style="1" customWidth="1"/>
    <col min="3018" max="3018" width="14.140625" style="1" customWidth="1"/>
    <col min="3019" max="3038" width="13" style="1" customWidth="1"/>
    <col min="3039" max="3039" width="17.5703125" style="1" customWidth="1"/>
    <col min="3040" max="3040" width="13" style="1" customWidth="1"/>
    <col min="3041" max="3041" width="17.5703125" style="1" customWidth="1"/>
    <col min="3042" max="3042" width="21.140625" style="1" customWidth="1"/>
    <col min="3043" max="3043" width="13" style="1" customWidth="1"/>
    <col min="3044" max="3044" width="21.140625" style="1" customWidth="1"/>
    <col min="3045" max="3045" width="13" style="1" customWidth="1"/>
    <col min="3046" max="3046" width="21.140625" style="1" customWidth="1"/>
    <col min="3047" max="3265" width="9.140625" style="1" customWidth="1"/>
    <col min="3266" max="3266" width="25" style="1" customWidth="1"/>
    <col min="3267" max="3267" width="51.5703125" style="1" customWidth="1"/>
    <col min="3268" max="3268" width="15" style="1" bestFit="1" customWidth="1"/>
    <col min="3269" max="3269" width="14.140625" style="1" customWidth="1"/>
    <col min="3270" max="3270" width="13" style="1" customWidth="1"/>
    <col min="3271" max="3272" width="14.140625" style="1" customWidth="1"/>
    <col min="3273" max="3273" width="13" style="1" customWidth="1"/>
    <col min="3274" max="3274" width="14.140625" style="1" customWidth="1"/>
    <col min="3275" max="3294" width="13" style="1" customWidth="1"/>
    <col min="3295" max="3295" width="17.5703125" style="1" customWidth="1"/>
    <col min="3296" max="3296" width="13" style="1" customWidth="1"/>
    <col min="3297" max="3297" width="17.5703125" style="1" customWidth="1"/>
    <col min="3298" max="3298" width="21.140625" style="1" customWidth="1"/>
    <col min="3299" max="3299" width="13" style="1" customWidth="1"/>
    <col min="3300" max="3300" width="21.140625" style="1" customWidth="1"/>
    <col min="3301" max="3301" width="13" style="1" customWidth="1"/>
    <col min="3302" max="3302" width="21.140625" style="1" customWidth="1"/>
    <col min="3303" max="3521" width="9.140625" style="1" customWidth="1"/>
    <col min="3522" max="3522" width="25" style="1" customWidth="1"/>
    <col min="3523" max="3523" width="51.5703125" style="1" customWidth="1"/>
    <col min="3524" max="3524" width="15" style="1" bestFit="1" customWidth="1"/>
    <col min="3525" max="3525" width="14.140625" style="1" customWidth="1"/>
    <col min="3526" max="3526" width="13" style="1" customWidth="1"/>
    <col min="3527" max="3528" width="14.140625" style="1" customWidth="1"/>
    <col min="3529" max="3529" width="13" style="1" customWidth="1"/>
    <col min="3530" max="3530" width="14.140625" style="1" customWidth="1"/>
    <col min="3531" max="3550" width="13" style="1" customWidth="1"/>
    <col min="3551" max="3551" width="17.5703125" style="1" customWidth="1"/>
    <col min="3552" max="3552" width="13" style="1" customWidth="1"/>
    <col min="3553" max="3553" width="17.5703125" style="1" customWidth="1"/>
    <col min="3554" max="3554" width="21.140625" style="1" customWidth="1"/>
    <col min="3555" max="3555" width="13" style="1" customWidth="1"/>
    <col min="3556" max="3556" width="21.140625" style="1" customWidth="1"/>
    <col min="3557" max="3557" width="13" style="1" customWidth="1"/>
    <col min="3558" max="3558" width="21.140625" style="1" customWidth="1"/>
    <col min="3559" max="3777" width="9.140625" style="1" customWidth="1"/>
    <col min="3778" max="3778" width="25" style="1" customWidth="1"/>
    <col min="3779" max="3779" width="51.5703125" style="1" customWidth="1"/>
    <col min="3780" max="3780" width="15" style="1" bestFit="1" customWidth="1"/>
    <col min="3781" max="3781" width="14.140625" style="1" customWidth="1"/>
    <col min="3782" max="3782" width="13" style="1" customWidth="1"/>
    <col min="3783" max="3784" width="14.140625" style="1" customWidth="1"/>
    <col min="3785" max="3785" width="13" style="1" customWidth="1"/>
    <col min="3786" max="3786" width="14.140625" style="1" customWidth="1"/>
    <col min="3787" max="3806" width="13" style="1" customWidth="1"/>
    <col min="3807" max="3807" width="17.5703125" style="1" customWidth="1"/>
    <col min="3808" max="3808" width="13" style="1" customWidth="1"/>
    <col min="3809" max="3809" width="17.5703125" style="1" customWidth="1"/>
    <col min="3810" max="3810" width="21.140625" style="1" customWidth="1"/>
    <col min="3811" max="3811" width="13" style="1" customWidth="1"/>
    <col min="3812" max="3812" width="21.140625" style="1" customWidth="1"/>
    <col min="3813" max="3813" width="13" style="1" customWidth="1"/>
    <col min="3814" max="3814" width="21.140625" style="1" customWidth="1"/>
    <col min="3815" max="4033" width="9.140625" style="1" customWidth="1"/>
    <col min="4034" max="4034" width="25" style="1" customWidth="1"/>
    <col min="4035" max="4035" width="51.5703125" style="1" customWidth="1"/>
    <col min="4036" max="4036" width="15" style="1" bestFit="1" customWidth="1"/>
    <col min="4037" max="4037" width="14.140625" style="1" customWidth="1"/>
    <col min="4038" max="4038" width="13" style="1" customWidth="1"/>
    <col min="4039" max="4040" width="14.140625" style="1" customWidth="1"/>
    <col min="4041" max="4041" width="13" style="1" customWidth="1"/>
    <col min="4042" max="4042" width="14.140625" style="1" customWidth="1"/>
    <col min="4043" max="4062" width="13" style="1" customWidth="1"/>
    <col min="4063" max="4063" width="17.5703125" style="1" customWidth="1"/>
    <col min="4064" max="4064" width="13" style="1" customWidth="1"/>
    <col min="4065" max="4065" width="17.5703125" style="1" customWidth="1"/>
    <col min="4066" max="4066" width="21.140625" style="1" customWidth="1"/>
    <col min="4067" max="4067" width="13" style="1" customWidth="1"/>
    <col min="4068" max="4068" width="21.140625" style="1" customWidth="1"/>
    <col min="4069" max="4069" width="13" style="1" customWidth="1"/>
    <col min="4070" max="4070" width="21.140625" style="1" customWidth="1"/>
    <col min="4071" max="4289" width="9.140625" style="1" customWidth="1"/>
    <col min="4290" max="4290" width="25" style="1" customWidth="1"/>
    <col min="4291" max="4291" width="51.5703125" style="1" customWidth="1"/>
    <col min="4292" max="4292" width="15" style="1" bestFit="1" customWidth="1"/>
    <col min="4293" max="4293" width="14.140625" style="1" customWidth="1"/>
    <col min="4294" max="4294" width="13" style="1" customWidth="1"/>
    <col min="4295" max="4296" width="14.140625" style="1" customWidth="1"/>
    <col min="4297" max="4297" width="13" style="1" customWidth="1"/>
    <col min="4298" max="4298" width="14.140625" style="1" customWidth="1"/>
    <col min="4299" max="4318" width="13" style="1" customWidth="1"/>
    <col min="4319" max="4319" width="17.5703125" style="1" customWidth="1"/>
    <col min="4320" max="4320" width="13" style="1" customWidth="1"/>
    <col min="4321" max="4321" width="17.5703125" style="1" customWidth="1"/>
    <col min="4322" max="4322" width="21.140625" style="1" customWidth="1"/>
    <col min="4323" max="4323" width="13" style="1" customWidth="1"/>
    <col min="4324" max="4324" width="21.140625" style="1" customWidth="1"/>
    <col min="4325" max="4325" width="13" style="1" customWidth="1"/>
    <col min="4326" max="4326" width="21.140625" style="1" customWidth="1"/>
    <col min="4327" max="4545" width="9.140625" style="1" customWidth="1"/>
    <col min="4546" max="4546" width="25" style="1" customWidth="1"/>
    <col min="4547" max="4547" width="51.5703125" style="1" customWidth="1"/>
    <col min="4548" max="4548" width="15" style="1" bestFit="1" customWidth="1"/>
    <col min="4549" max="4549" width="14.140625" style="1" customWidth="1"/>
    <col min="4550" max="4550" width="13" style="1" customWidth="1"/>
    <col min="4551" max="4552" width="14.140625" style="1" customWidth="1"/>
    <col min="4553" max="4553" width="13" style="1" customWidth="1"/>
    <col min="4554" max="4554" width="14.140625" style="1" customWidth="1"/>
    <col min="4555" max="4574" width="13" style="1" customWidth="1"/>
    <col min="4575" max="4575" width="17.5703125" style="1" customWidth="1"/>
    <col min="4576" max="4576" width="13" style="1" customWidth="1"/>
    <col min="4577" max="4577" width="17.5703125" style="1" customWidth="1"/>
    <col min="4578" max="4578" width="21.140625" style="1" customWidth="1"/>
    <col min="4579" max="4579" width="13" style="1" customWidth="1"/>
    <col min="4580" max="4580" width="21.140625" style="1" customWidth="1"/>
    <col min="4581" max="4581" width="13" style="1" customWidth="1"/>
    <col min="4582" max="4582" width="21.140625" style="1" customWidth="1"/>
    <col min="4583" max="4801" width="9.140625" style="1" customWidth="1"/>
    <col min="4802" max="4802" width="25" style="1" customWidth="1"/>
    <col min="4803" max="4803" width="51.5703125" style="1" customWidth="1"/>
    <col min="4804" max="4804" width="15" style="1" bestFit="1" customWidth="1"/>
    <col min="4805" max="4805" width="14.140625" style="1" customWidth="1"/>
    <col min="4806" max="4806" width="13" style="1" customWidth="1"/>
    <col min="4807" max="4808" width="14.140625" style="1" customWidth="1"/>
    <col min="4809" max="4809" width="13" style="1" customWidth="1"/>
    <col min="4810" max="4810" width="14.140625" style="1" customWidth="1"/>
    <col min="4811" max="4830" width="13" style="1" customWidth="1"/>
    <col min="4831" max="4831" width="17.5703125" style="1" customWidth="1"/>
    <col min="4832" max="4832" width="13" style="1" customWidth="1"/>
    <col min="4833" max="4833" width="17.5703125" style="1" customWidth="1"/>
    <col min="4834" max="4834" width="21.140625" style="1" customWidth="1"/>
    <col min="4835" max="4835" width="13" style="1" customWidth="1"/>
    <col min="4836" max="4836" width="21.140625" style="1" customWidth="1"/>
    <col min="4837" max="4837" width="13" style="1" customWidth="1"/>
    <col min="4838" max="4838" width="21.140625" style="1" customWidth="1"/>
    <col min="4839" max="5057" width="9.140625" style="1" customWidth="1"/>
    <col min="5058" max="5058" width="25" style="1" customWidth="1"/>
    <col min="5059" max="5059" width="51.5703125" style="1" customWidth="1"/>
    <col min="5060" max="5060" width="15" style="1" bestFit="1" customWidth="1"/>
    <col min="5061" max="5061" width="14.140625" style="1" customWidth="1"/>
    <col min="5062" max="5062" width="13" style="1" customWidth="1"/>
    <col min="5063" max="5064" width="14.140625" style="1" customWidth="1"/>
    <col min="5065" max="5065" width="13" style="1" customWidth="1"/>
    <col min="5066" max="5066" width="14.140625" style="1" customWidth="1"/>
    <col min="5067" max="5086" width="13" style="1" customWidth="1"/>
    <col min="5087" max="5087" width="17.5703125" style="1" customWidth="1"/>
    <col min="5088" max="5088" width="13" style="1" customWidth="1"/>
    <col min="5089" max="5089" width="17.5703125" style="1" customWidth="1"/>
    <col min="5090" max="5090" width="21.140625" style="1" customWidth="1"/>
    <col min="5091" max="5091" width="13" style="1" customWidth="1"/>
    <col min="5092" max="5092" width="21.140625" style="1" customWidth="1"/>
    <col min="5093" max="5093" width="13" style="1" customWidth="1"/>
    <col min="5094" max="5094" width="21.140625" style="1" customWidth="1"/>
    <col min="5095" max="5313" width="9.140625" style="1" customWidth="1"/>
    <col min="5314" max="5314" width="25" style="1" customWidth="1"/>
    <col min="5315" max="5315" width="51.5703125" style="1" customWidth="1"/>
    <col min="5316" max="5316" width="15" style="1" bestFit="1" customWidth="1"/>
    <col min="5317" max="5317" width="14.140625" style="1" customWidth="1"/>
    <col min="5318" max="5318" width="13" style="1" customWidth="1"/>
    <col min="5319" max="5320" width="14.140625" style="1" customWidth="1"/>
    <col min="5321" max="5321" width="13" style="1" customWidth="1"/>
    <col min="5322" max="5322" width="14.140625" style="1" customWidth="1"/>
    <col min="5323" max="5342" width="13" style="1" customWidth="1"/>
    <col min="5343" max="5343" width="17.5703125" style="1" customWidth="1"/>
    <col min="5344" max="5344" width="13" style="1" customWidth="1"/>
    <col min="5345" max="5345" width="17.5703125" style="1" customWidth="1"/>
    <col min="5346" max="5346" width="21.140625" style="1" customWidth="1"/>
    <col min="5347" max="5347" width="13" style="1" customWidth="1"/>
    <col min="5348" max="5348" width="21.140625" style="1" customWidth="1"/>
    <col min="5349" max="5349" width="13" style="1" customWidth="1"/>
    <col min="5350" max="5350" width="21.140625" style="1" customWidth="1"/>
    <col min="5351" max="5569" width="9.140625" style="1" customWidth="1"/>
    <col min="5570" max="5570" width="25" style="1" customWidth="1"/>
    <col min="5571" max="5571" width="51.5703125" style="1" customWidth="1"/>
    <col min="5572" max="5572" width="15" style="1" bestFit="1" customWidth="1"/>
    <col min="5573" max="5573" width="14.140625" style="1" customWidth="1"/>
    <col min="5574" max="5574" width="13" style="1" customWidth="1"/>
    <col min="5575" max="5576" width="14.140625" style="1" customWidth="1"/>
    <col min="5577" max="5577" width="13" style="1" customWidth="1"/>
    <col min="5578" max="5578" width="14.140625" style="1" customWidth="1"/>
    <col min="5579" max="5598" width="13" style="1" customWidth="1"/>
    <col min="5599" max="5599" width="17.5703125" style="1" customWidth="1"/>
    <col min="5600" max="5600" width="13" style="1" customWidth="1"/>
    <col min="5601" max="5601" width="17.5703125" style="1" customWidth="1"/>
    <col min="5602" max="5602" width="21.140625" style="1" customWidth="1"/>
    <col min="5603" max="5603" width="13" style="1" customWidth="1"/>
    <col min="5604" max="5604" width="21.140625" style="1" customWidth="1"/>
    <col min="5605" max="5605" width="13" style="1" customWidth="1"/>
    <col min="5606" max="5606" width="21.140625" style="1" customWidth="1"/>
    <col min="5607" max="5825" width="9.140625" style="1" customWidth="1"/>
    <col min="5826" max="5826" width="25" style="1" customWidth="1"/>
    <col min="5827" max="5827" width="51.5703125" style="1" customWidth="1"/>
    <col min="5828" max="5828" width="15" style="1" bestFit="1" customWidth="1"/>
    <col min="5829" max="5829" width="14.140625" style="1" customWidth="1"/>
    <col min="5830" max="5830" width="13" style="1" customWidth="1"/>
    <col min="5831" max="5832" width="14.140625" style="1" customWidth="1"/>
    <col min="5833" max="5833" width="13" style="1" customWidth="1"/>
    <col min="5834" max="5834" width="14.140625" style="1" customWidth="1"/>
    <col min="5835" max="5854" width="13" style="1" customWidth="1"/>
    <col min="5855" max="5855" width="17.5703125" style="1" customWidth="1"/>
    <col min="5856" max="5856" width="13" style="1" customWidth="1"/>
    <col min="5857" max="5857" width="17.5703125" style="1" customWidth="1"/>
    <col min="5858" max="5858" width="21.140625" style="1" customWidth="1"/>
    <col min="5859" max="5859" width="13" style="1" customWidth="1"/>
    <col min="5860" max="5860" width="21.140625" style="1" customWidth="1"/>
    <col min="5861" max="5861" width="13" style="1" customWidth="1"/>
    <col min="5862" max="5862" width="21.140625" style="1" customWidth="1"/>
    <col min="5863" max="6081" width="9.140625" style="1" customWidth="1"/>
    <col min="6082" max="6082" width="25" style="1" customWidth="1"/>
    <col min="6083" max="6083" width="51.5703125" style="1" customWidth="1"/>
    <col min="6084" max="6084" width="15" style="1" bestFit="1" customWidth="1"/>
    <col min="6085" max="6085" width="14.140625" style="1" customWidth="1"/>
    <col min="6086" max="6086" width="13" style="1" customWidth="1"/>
    <col min="6087" max="6088" width="14.140625" style="1" customWidth="1"/>
    <col min="6089" max="6089" width="13" style="1" customWidth="1"/>
    <col min="6090" max="6090" width="14.140625" style="1" customWidth="1"/>
    <col min="6091" max="6110" width="13" style="1" customWidth="1"/>
    <col min="6111" max="6111" width="17.5703125" style="1" customWidth="1"/>
    <col min="6112" max="6112" width="13" style="1" customWidth="1"/>
    <col min="6113" max="6113" width="17.5703125" style="1" customWidth="1"/>
    <col min="6114" max="6114" width="21.140625" style="1" customWidth="1"/>
    <col min="6115" max="6115" width="13" style="1" customWidth="1"/>
    <col min="6116" max="6116" width="21.140625" style="1" customWidth="1"/>
    <col min="6117" max="6117" width="13" style="1" customWidth="1"/>
    <col min="6118" max="6118" width="21.140625" style="1" customWidth="1"/>
    <col min="6119" max="6337" width="9.140625" style="1" customWidth="1"/>
    <col min="6338" max="6338" width="25" style="1" customWidth="1"/>
    <col min="6339" max="6339" width="51.5703125" style="1" customWidth="1"/>
    <col min="6340" max="6340" width="15" style="1" bestFit="1" customWidth="1"/>
    <col min="6341" max="6341" width="14.140625" style="1" customWidth="1"/>
    <col min="6342" max="6342" width="13" style="1" customWidth="1"/>
    <col min="6343" max="6344" width="14.140625" style="1" customWidth="1"/>
    <col min="6345" max="6345" width="13" style="1" customWidth="1"/>
    <col min="6346" max="6346" width="14.140625" style="1" customWidth="1"/>
    <col min="6347" max="6366" width="13" style="1" customWidth="1"/>
    <col min="6367" max="6367" width="17.5703125" style="1" customWidth="1"/>
    <col min="6368" max="6368" width="13" style="1" customWidth="1"/>
    <col min="6369" max="6369" width="17.5703125" style="1" customWidth="1"/>
    <col min="6370" max="6370" width="21.140625" style="1" customWidth="1"/>
    <col min="6371" max="6371" width="13" style="1" customWidth="1"/>
    <col min="6372" max="6372" width="21.140625" style="1" customWidth="1"/>
    <col min="6373" max="6373" width="13" style="1" customWidth="1"/>
    <col min="6374" max="6374" width="21.140625" style="1" customWidth="1"/>
    <col min="6375" max="6593" width="9.140625" style="1" customWidth="1"/>
    <col min="6594" max="6594" width="25" style="1" customWidth="1"/>
    <col min="6595" max="6595" width="51.5703125" style="1" customWidth="1"/>
    <col min="6596" max="6596" width="15" style="1" bestFit="1" customWidth="1"/>
    <col min="6597" max="6597" width="14.140625" style="1" customWidth="1"/>
    <col min="6598" max="6598" width="13" style="1" customWidth="1"/>
    <col min="6599" max="6600" width="14.140625" style="1" customWidth="1"/>
    <col min="6601" max="6601" width="13" style="1" customWidth="1"/>
    <col min="6602" max="6602" width="14.140625" style="1" customWidth="1"/>
    <col min="6603" max="6622" width="13" style="1" customWidth="1"/>
    <col min="6623" max="6623" width="17.5703125" style="1" customWidth="1"/>
    <col min="6624" max="6624" width="13" style="1" customWidth="1"/>
    <col min="6625" max="6625" width="17.5703125" style="1" customWidth="1"/>
    <col min="6626" max="6626" width="21.140625" style="1" customWidth="1"/>
    <col min="6627" max="6627" width="13" style="1" customWidth="1"/>
    <col min="6628" max="6628" width="21.140625" style="1" customWidth="1"/>
    <col min="6629" max="6629" width="13" style="1" customWidth="1"/>
    <col min="6630" max="6630" width="21.140625" style="1" customWidth="1"/>
    <col min="6631" max="6849" width="9.140625" style="1" customWidth="1"/>
    <col min="6850" max="6850" width="25" style="1" customWidth="1"/>
    <col min="6851" max="6851" width="51.5703125" style="1" customWidth="1"/>
    <col min="6852" max="6852" width="15" style="1" bestFit="1" customWidth="1"/>
    <col min="6853" max="6853" width="14.140625" style="1" customWidth="1"/>
    <col min="6854" max="6854" width="13" style="1" customWidth="1"/>
    <col min="6855" max="6856" width="14.140625" style="1" customWidth="1"/>
    <col min="6857" max="6857" width="13" style="1" customWidth="1"/>
    <col min="6858" max="6858" width="14.140625" style="1" customWidth="1"/>
    <col min="6859" max="6878" width="13" style="1" customWidth="1"/>
    <col min="6879" max="6879" width="17.5703125" style="1" customWidth="1"/>
    <col min="6880" max="6880" width="13" style="1" customWidth="1"/>
    <col min="6881" max="6881" width="17.5703125" style="1" customWidth="1"/>
    <col min="6882" max="6882" width="21.140625" style="1" customWidth="1"/>
    <col min="6883" max="6883" width="13" style="1" customWidth="1"/>
    <col min="6884" max="6884" width="21.140625" style="1" customWidth="1"/>
    <col min="6885" max="6885" width="13" style="1" customWidth="1"/>
    <col min="6886" max="6886" width="21.140625" style="1" customWidth="1"/>
    <col min="6887" max="7105" width="9.140625" style="1" customWidth="1"/>
    <col min="7106" max="7106" width="25" style="1" customWidth="1"/>
    <col min="7107" max="7107" width="51.5703125" style="1" customWidth="1"/>
    <col min="7108" max="7108" width="15" style="1" bestFit="1" customWidth="1"/>
    <col min="7109" max="7109" width="14.140625" style="1" customWidth="1"/>
    <col min="7110" max="7110" width="13" style="1" customWidth="1"/>
    <col min="7111" max="7112" width="14.140625" style="1" customWidth="1"/>
    <col min="7113" max="7113" width="13" style="1" customWidth="1"/>
    <col min="7114" max="7114" width="14.140625" style="1" customWidth="1"/>
    <col min="7115" max="7134" width="13" style="1" customWidth="1"/>
    <col min="7135" max="7135" width="17.5703125" style="1" customWidth="1"/>
    <col min="7136" max="7136" width="13" style="1" customWidth="1"/>
    <col min="7137" max="7137" width="17.5703125" style="1" customWidth="1"/>
    <col min="7138" max="7138" width="21.140625" style="1" customWidth="1"/>
    <col min="7139" max="7139" width="13" style="1" customWidth="1"/>
    <col min="7140" max="7140" width="21.140625" style="1" customWidth="1"/>
    <col min="7141" max="7141" width="13" style="1" customWidth="1"/>
    <col min="7142" max="7142" width="21.140625" style="1" customWidth="1"/>
    <col min="7143" max="7361" width="9.140625" style="1" customWidth="1"/>
    <col min="7362" max="7362" width="25" style="1" customWidth="1"/>
    <col min="7363" max="7363" width="51.5703125" style="1" customWidth="1"/>
    <col min="7364" max="7364" width="15" style="1" bestFit="1" customWidth="1"/>
    <col min="7365" max="7365" width="14.140625" style="1" customWidth="1"/>
    <col min="7366" max="7366" width="13" style="1" customWidth="1"/>
    <col min="7367" max="7368" width="14.140625" style="1" customWidth="1"/>
    <col min="7369" max="7369" width="13" style="1" customWidth="1"/>
    <col min="7370" max="7370" width="14.140625" style="1" customWidth="1"/>
    <col min="7371" max="7390" width="13" style="1" customWidth="1"/>
    <col min="7391" max="7391" width="17.5703125" style="1" customWidth="1"/>
    <col min="7392" max="7392" width="13" style="1" customWidth="1"/>
    <col min="7393" max="7393" width="17.5703125" style="1" customWidth="1"/>
    <col min="7394" max="7394" width="21.140625" style="1" customWidth="1"/>
    <col min="7395" max="7395" width="13" style="1" customWidth="1"/>
    <col min="7396" max="7396" width="21.140625" style="1" customWidth="1"/>
    <col min="7397" max="7397" width="13" style="1" customWidth="1"/>
    <col min="7398" max="7398" width="21.140625" style="1" customWidth="1"/>
    <col min="7399" max="7617" width="9.140625" style="1" customWidth="1"/>
    <col min="7618" max="7618" width="25" style="1" customWidth="1"/>
    <col min="7619" max="7619" width="51.5703125" style="1" customWidth="1"/>
    <col min="7620" max="7620" width="15" style="1" bestFit="1" customWidth="1"/>
    <col min="7621" max="7621" width="14.140625" style="1" customWidth="1"/>
    <col min="7622" max="7622" width="13" style="1" customWidth="1"/>
    <col min="7623" max="7624" width="14.140625" style="1" customWidth="1"/>
    <col min="7625" max="7625" width="13" style="1" customWidth="1"/>
    <col min="7626" max="7626" width="14.140625" style="1" customWidth="1"/>
    <col min="7627" max="7646" width="13" style="1" customWidth="1"/>
    <col min="7647" max="7647" width="17.5703125" style="1" customWidth="1"/>
    <col min="7648" max="7648" width="13" style="1" customWidth="1"/>
    <col min="7649" max="7649" width="17.5703125" style="1" customWidth="1"/>
    <col min="7650" max="7650" width="21.140625" style="1" customWidth="1"/>
    <col min="7651" max="7651" width="13" style="1" customWidth="1"/>
    <col min="7652" max="7652" width="21.140625" style="1" customWidth="1"/>
    <col min="7653" max="7653" width="13" style="1" customWidth="1"/>
    <col min="7654" max="7654" width="21.140625" style="1" customWidth="1"/>
    <col min="7655" max="7873" width="9.140625" style="1" customWidth="1"/>
    <col min="7874" max="7874" width="25" style="1" customWidth="1"/>
    <col min="7875" max="7875" width="51.5703125" style="1" customWidth="1"/>
    <col min="7876" max="7876" width="15" style="1" bestFit="1" customWidth="1"/>
    <col min="7877" max="7877" width="14.140625" style="1" customWidth="1"/>
    <col min="7878" max="7878" width="13" style="1" customWidth="1"/>
    <col min="7879" max="7880" width="14.140625" style="1" customWidth="1"/>
    <col min="7881" max="7881" width="13" style="1" customWidth="1"/>
    <col min="7882" max="7882" width="14.140625" style="1" customWidth="1"/>
    <col min="7883" max="7902" width="13" style="1" customWidth="1"/>
    <col min="7903" max="7903" width="17.5703125" style="1" customWidth="1"/>
    <col min="7904" max="7904" width="13" style="1" customWidth="1"/>
    <col min="7905" max="7905" width="17.5703125" style="1" customWidth="1"/>
    <col min="7906" max="7906" width="21.140625" style="1" customWidth="1"/>
    <col min="7907" max="7907" width="13" style="1" customWidth="1"/>
    <col min="7908" max="7908" width="21.140625" style="1" customWidth="1"/>
    <col min="7909" max="7909" width="13" style="1" customWidth="1"/>
    <col min="7910" max="7910" width="21.140625" style="1" customWidth="1"/>
    <col min="7911" max="8129" width="9.140625" style="1" customWidth="1"/>
    <col min="8130" max="8130" width="25" style="1" customWidth="1"/>
    <col min="8131" max="8131" width="51.5703125" style="1" customWidth="1"/>
    <col min="8132" max="8132" width="15" style="1" bestFit="1" customWidth="1"/>
    <col min="8133" max="8133" width="14.140625" style="1" customWidth="1"/>
    <col min="8134" max="8134" width="13" style="1" customWidth="1"/>
    <col min="8135" max="8136" width="14.140625" style="1" customWidth="1"/>
    <col min="8137" max="8137" width="13" style="1" customWidth="1"/>
    <col min="8138" max="8138" width="14.140625" style="1" customWidth="1"/>
    <col min="8139" max="8158" width="13" style="1" customWidth="1"/>
    <col min="8159" max="8159" width="17.5703125" style="1" customWidth="1"/>
    <col min="8160" max="8160" width="13" style="1" customWidth="1"/>
    <col min="8161" max="8161" width="17.5703125" style="1" customWidth="1"/>
    <col min="8162" max="8162" width="21.140625" style="1" customWidth="1"/>
    <col min="8163" max="8163" width="13" style="1" customWidth="1"/>
    <col min="8164" max="8164" width="21.140625" style="1" customWidth="1"/>
    <col min="8165" max="8165" width="13" style="1" customWidth="1"/>
    <col min="8166" max="8166" width="21.140625" style="1" customWidth="1"/>
    <col min="8167" max="8385" width="9.140625" style="1" customWidth="1"/>
    <col min="8386" max="8386" width="25" style="1" customWidth="1"/>
    <col min="8387" max="8387" width="51.5703125" style="1" customWidth="1"/>
    <col min="8388" max="8388" width="15" style="1" bestFit="1" customWidth="1"/>
    <col min="8389" max="8389" width="14.140625" style="1" customWidth="1"/>
    <col min="8390" max="8390" width="13" style="1" customWidth="1"/>
    <col min="8391" max="8392" width="14.140625" style="1" customWidth="1"/>
    <col min="8393" max="8393" width="13" style="1" customWidth="1"/>
    <col min="8394" max="8394" width="14.140625" style="1" customWidth="1"/>
    <col min="8395" max="8414" width="13" style="1" customWidth="1"/>
    <col min="8415" max="8415" width="17.5703125" style="1" customWidth="1"/>
    <col min="8416" max="8416" width="13" style="1" customWidth="1"/>
    <col min="8417" max="8417" width="17.5703125" style="1" customWidth="1"/>
    <col min="8418" max="8418" width="21.140625" style="1" customWidth="1"/>
    <col min="8419" max="8419" width="13" style="1" customWidth="1"/>
    <col min="8420" max="8420" width="21.140625" style="1" customWidth="1"/>
    <col min="8421" max="8421" width="13" style="1" customWidth="1"/>
    <col min="8422" max="8422" width="21.140625" style="1" customWidth="1"/>
    <col min="8423" max="8641" width="9.140625" style="1" customWidth="1"/>
    <col min="8642" max="8642" width="25" style="1" customWidth="1"/>
    <col min="8643" max="8643" width="51.5703125" style="1" customWidth="1"/>
    <col min="8644" max="8644" width="15" style="1" bestFit="1" customWidth="1"/>
    <col min="8645" max="8645" width="14.140625" style="1" customWidth="1"/>
    <col min="8646" max="8646" width="13" style="1" customWidth="1"/>
    <col min="8647" max="8648" width="14.140625" style="1" customWidth="1"/>
    <col min="8649" max="8649" width="13" style="1" customWidth="1"/>
    <col min="8650" max="8650" width="14.140625" style="1" customWidth="1"/>
    <col min="8651" max="8670" width="13" style="1" customWidth="1"/>
    <col min="8671" max="8671" width="17.5703125" style="1" customWidth="1"/>
    <col min="8672" max="8672" width="13" style="1" customWidth="1"/>
    <col min="8673" max="8673" width="17.5703125" style="1" customWidth="1"/>
    <col min="8674" max="8674" width="21.140625" style="1" customWidth="1"/>
    <col min="8675" max="8675" width="13" style="1" customWidth="1"/>
    <col min="8676" max="8676" width="21.140625" style="1" customWidth="1"/>
    <col min="8677" max="8677" width="13" style="1" customWidth="1"/>
    <col min="8678" max="8678" width="21.140625" style="1" customWidth="1"/>
    <col min="8679" max="8897" width="9.140625" style="1" customWidth="1"/>
    <col min="8898" max="8898" width="25" style="1" customWidth="1"/>
    <col min="8899" max="8899" width="51.5703125" style="1" customWidth="1"/>
    <col min="8900" max="8900" width="15" style="1" bestFit="1" customWidth="1"/>
    <col min="8901" max="8901" width="14.140625" style="1" customWidth="1"/>
    <col min="8902" max="8902" width="13" style="1" customWidth="1"/>
    <col min="8903" max="8904" width="14.140625" style="1" customWidth="1"/>
    <col min="8905" max="8905" width="13" style="1" customWidth="1"/>
    <col min="8906" max="8906" width="14.140625" style="1" customWidth="1"/>
    <col min="8907" max="8926" width="13" style="1" customWidth="1"/>
    <col min="8927" max="8927" width="17.5703125" style="1" customWidth="1"/>
    <col min="8928" max="8928" width="13" style="1" customWidth="1"/>
    <col min="8929" max="8929" width="17.5703125" style="1" customWidth="1"/>
    <col min="8930" max="8930" width="21.140625" style="1" customWidth="1"/>
    <col min="8931" max="8931" width="13" style="1" customWidth="1"/>
    <col min="8932" max="8932" width="21.140625" style="1" customWidth="1"/>
    <col min="8933" max="8933" width="13" style="1" customWidth="1"/>
    <col min="8934" max="8934" width="21.140625" style="1" customWidth="1"/>
    <col min="8935" max="9153" width="9.140625" style="1" customWidth="1"/>
    <col min="9154" max="9154" width="25" style="1" customWidth="1"/>
    <col min="9155" max="9155" width="51.5703125" style="1" customWidth="1"/>
    <col min="9156" max="9156" width="15" style="1" bestFit="1" customWidth="1"/>
    <col min="9157" max="9157" width="14.140625" style="1" customWidth="1"/>
    <col min="9158" max="9158" width="13" style="1" customWidth="1"/>
    <col min="9159" max="9160" width="14.140625" style="1" customWidth="1"/>
    <col min="9161" max="9161" width="13" style="1" customWidth="1"/>
    <col min="9162" max="9162" width="14.140625" style="1" customWidth="1"/>
    <col min="9163" max="9182" width="13" style="1" customWidth="1"/>
    <col min="9183" max="9183" width="17.5703125" style="1" customWidth="1"/>
    <col min="9184" max="9184" width="13" style="1" customWidth="1"/>
    <col min="9185" max="9185" width="17.5703125" style="1" customWidth="1"/>
    <col min="9186" max="9186" width="21.140625" style="1" customWidth="1"/>
    <col min="9187" max="9187" width="13" style="1" customWidth="1"/>
    <col min="9188" max="9188" width="21.140625" style="1" customWidth="1"/>
    <col min="9189" max="9189" width="13" style="1" customWidth="1"/>
    <col min="9190" max="9190" width="21.140625" style="1" customWidth="1"/>
    <col min="9191" max="9409" width="9.140625" style="1" customWidth="1"/>
    <col min="9410" max="9410" width="25" style="1" customWidth="1"/>
    <col min="9411" max="9411" width="51.5703125" style="1" customWidth="1"/>
    <col min="9412" max="9412" width="15" style="1" bestFit="1" customWidth="1"/>
    <col min="9413" max="9413" width="14.140625" style="1" customWidth="1"/>
    <col min="9414" max="9414" width="13" style="1" customWidth="1"/>
    <col min="9415" max="9416" width="14.140625" style="1" customWidth="1"/>
    <col min="9417" max="9417" width="13" style="1" customWidth="1"/>
    <col min="9418" max="9418" width="14.140625" style="1" customWidth="1"/>
    <col min="9419" max="9438" width="13" style="1" customWidth="1"/>
    <col min="9439" max="9439" width="17.5703125" style="1" customWidth="1"/>
    <col min="9440" max="9440" width="13" style="1" customWidth="1"/>
    <col min="9441" max="9441" width="17.5703125" style="1" customWidth="1"/>
    <col min="9442" max="9442" width="21.140625" style="1" customWidth="1"/>
    <col min="9443" max="9443" width="13" style="1" customWidth="1"/>
    <col min="9444" max="9444" width="21.140625" style="1" customWidth="1"/>
    <col min="9445" max="9445" width="13" style="1" customWidth="1"/>
    <col min="9446" max="9446" width="21.140625" style="1" customWidth="1"/>
    <col min="9447" max="9665" width="9.140625" style="1" customWidth="1"/>
    <col min="9666" max="9666" width="25" style="1" customWidth="1"/>
    <col min="9667" max="9667" width="51.5703125" style="1" customWidth="1"/>
    <col min="9668" max="9668" width="15" style="1" bestFit="1" customWidth="1"/>
    <col min="9669" max="9669" width="14.140625" style="1" customWidth="1"/>
    <col min="9670" max="9670" width="13" style="1" customWidth="1"/>
    <col min="9671" max="9672" width="14.140625" style="1" customWidth="1"/>
    <col min="9673" max="9673" width="13" style="1" customWidth="1"/>
    <col min="9674" max="9674" width="14.140625" style="1" customWidth="1"/>
    <col min="9675" max="9694" width="13" style="1" customWidth="1"/>
    <col min="9695" max="9695" width="17.5703125" style="1" customWidth="1"/>
    <col min="9696" max="9696" width="13" style="1" customWidth="1"/>
    <col min="9697" max="9697" width="17.5703125" style="1" customWidth="1"/>
    <col min="9698" max="9698" width="21.140625" style="1" customWidth="1"/>
    <col min="9699" max="9699" width="13" style="1" customWidth="1"/>
    <col min="9700" max="9700" width="21.140625" style="1" customWidth="1"/>
    <col min="9701" max="9701" width="13" style="1" customWidth="1"/>
    <col min="9702" max="9702" width="21.140625" style="1" customWidth="1"/>
    <col min="9703" max="9921" width="9.140625" style="1" customWidth="1"/>
    <col min="9922" max="9922" width="25" style="1" customWidth="1"/>
    <col min="9923" max="9923" width="51.5703125" style="1" customWidth="1"/>
    <col min="9924" max="9924" width="15" style="1" bestFit="1" customWidth="1"/>
    <col min="9925" max="9925" width="14.140625" style="1" customWidth="1"/>
    <col min="9926" max="9926" width="13" style="1" customWidth="1"/>
    <col min="9927" max="9928" width="14.140625" style="1" customWidth="1"/>
    <col min="9929" max="9929" width="13" style="1" customWidth="1"/>
    <col min="9930" max="9930" width="14.140625" style="1" customWidth="1"/>
    <col min="9931" max="9950" width="13" style="1" customWidth="1"/>
    <col min="9951" max="9951" width="17.5703125" style="1" customWidth="1"/>
    <col min="9952" max="9952" width="13" style="1" customWidth="1"/>
    <col min="9953" max="9953" width="17.5703125" style="1" customWidth="1"/>
    <col min="9954" max="9954" width="21.140625" style="1" customWidth="1"/>
    <col min="9955" max="9955" width="13" style="1" customWidth="1"/>
    <col min="9956" max="9956" width="21.140625" style="1" customWidth="1"/>
    <col min="9957" max="9957" width="13" style="1" customWidth="1"/>
    <col min="9958" max="9958" width="21.140625" style="1" customWidth="1"/>
    <col min="9959" max="10177" width="9.140625" style="1" customWidth="1"/>
    <col min="10178" max="10178" width="25" style="1" customWidth="1"/>
    <col min="10179" max="10179" width="51.5703125" style="1" customWidth="1"/>
    <col min="10180" max="10180" width="15" style="1" bestFit="1" customWidth="1"/>
    <col min="10181" max="10181" width="14.140625" style="1" customWidth="1"/>
    <col min="10182" max="10182" width="13" style="1" customWidth="1"/>
    <col min="10183" max="10184" width="14.140625" style="1" customWidth="1"/>
    <col min="10185" max="10185" width="13" style="1" customWidth="1"/>
    <col min="10186" max="10186" width="14.140625" style="1" customWidth="1"/>
    <col min="10187" max="10206" width="13" style="1" customWidth="1"/>
    <col min="10207" max="10207" width="17.5703125" style="1" customWidth="1"/>
    <col min="10208" max="10208" width="13" style="1" customWidth="1"/>
    <col min="10209" max="10209" width="17.5703125" style="1" customWidth="1"/>
    <col min="10210" max="10210" width="21.140625" style="1" customWidth="1"/>
    <col min="10211" max="10211" width="13" style="1" customWidth="1"/>
    <col min="10212" max="10212" width="21.140625" style="1" customWidth="1"/>
    <col min="10213" max="10213" width="13" style="1" customWidth="1"/>
    <col min="10214" max="10214" width="21.140625" style="1" customWidth="1"/>
    <col min="10215" max="10433" width="9.140625" style="1" customWidth="1"/>
    <col min="10434" max="10434" width="25" style="1" customWidth="1"/>
    <col min="10435" max="10435" width="51.5703125" style="1" customWidth="1"/>
    <col min="10436" max="10436" width="15" style="1" bestFit="1" customWidth="1"/>
    <col min="10437" max="10437" width="14.140625" style="1" customWidth="1"/>
    <col min="10438" max="10438" width="13" style="1" customWidth="1"/>
    <col min="10439" max="10440" width="14.140625" style="1" customWidth="1"/>
    <col min="10441" max="10441" width="13" style="1" customWidth="1"/>
    <col min="10442" max="10442" width="14.140625" style="1" customWidth="1"/>
    <col min="10443" max="10462" width="13" style="1" customWidth="1"/>
    <col min="10463" max="10463" width="17.5703125" style="1" customWidth="1"/>
    <col min="10464" max="10464" width="13" style="1" customWidth="1"/>
    <col min="10465" max="10465" width="17.5703125" style="1" customWidth="1"/>
    <col min="10466" max="10466" width="21.140625" style="1" customWidth="1"/>
    <col min="10467" max="10467" width="13" style="1" customWidth="1"/>
    <col min="10468" max="10468" width="21.140625" style="1" customWidth="1"/>
    <col min="10469" max="10469" width="13" style="1" customWidth="1"/>
    <col min="10470" max="10470" width="21.140625" style="1" customWidth="1"/>
    <col min="10471" max="10689" width="9.140625" style="1" customWidth="1"/>
    <col min="10690" max="10690" width="25" style="1" customWidth="1"/>
    <col min="10691" max="10691" width="51.5703125" style="1" customWidth="1"/>
    <col min="10692" max="10692" width="15" style="1" bestFit="1" customWidth="1"/>
    <col min="10693" max="10693" width="14.140625" style="1" customWidth="1"/>
    <col min="10694" max="10694" width="13" style="1" customWidth="1"/>
    <col min="10695" max="10696" width="14.140625" style="1" customWidth="1"/>
    <col min="10697" max="10697" width="13" style="1" customWidth="1"/>
    <col min="10698" max="10698" width="14.140625" style="1" customWidth="1"/>
    <col min="10699" max="10718" width="13" style="1" customWidth="1"/>
    <col min="10719" max="10719" width="17.5703125" style="1" customWidth="1"/>
    <col min="10720" max="10720" width="13" style="1" customWidth="1"/>
    <col min="10721" max="10721" width="17.5703125" style="1" customWidth="1"/>
    <col min="10722" max="10722" width="21.140625" style="1" customWidth="1"/>
    <col min="10723" max="10723" width="13" style="1" customWidth="1"/>
    <col min="10724" max="10724" width="21.140625" style="1" customWidth="1"/>
    <col min="10725" max="10725" width="13" style="1" customWidth="1"/>
    <col min="10726" max="10726" width="21.140625" style="1" customWidth="1"/>
    <col min="10727" max="10945" width="9.140625" style="1" customWidth="1"/>
    <col min="10946" max="10946" width="25" style="1" customWidth="1"/>
    <col min="10947" max="10947" width="51.5703125" style="1" customWidth="1"/>
    <col min="10948" max="10948" width="15" style="1" bestFit="1" customWidth="1"/>
    <col min="10949" max="10949" width="14.140625" style="1" customWidth="1"/>
    <col min="10950" max="10950" width="13" style="1" customWidth="1"/>
    <col min="10951" max="10952" width="14.140625" style="1" customWidth="1"/>
    <col min="10953" max="10953" width="13" style="1" customWidth="1"/>
    <col min="10954" max="10954" width="14.140625" style="1" customWidth="1"/>
    <col min="10955" max="10974" width="13" style="1" customWidth="1"/>
    <col min="10975" max="10975" width="17.5703125" style="1" customWidth="1"/>
    <col min="10976" max="10976" width="13" style="1" customWidth="1"/>
    <col min="10977" max="10977" width="17.5703125" style="1" customWidth="1"/>
    <col min="10978" max="10978" width="21.140625" style="1" customWidth="1"/>
    <col min="10979" max="10979" width="13" style="1" customWidth="1"/>
    <col min="10980" max="10980" width="21.140625" style="1" customWidth="1"/>
    <col min="10981" max="10981" width="13" style="1" customWidth="1"/>
    <col min="10982" max="10982" width="21.140625" style="1" customWidth="1"/>
    <col min="10983" max="11201" width="9.140625" style="1" customWidth="1"/>
    <col min="11202" max="11202" width="25" style="1" customWidth="1"/>
    <col min="11203" max="11203" width="51.5703125" style="1" customWidth="1"/>
    <col min="11204" max="11204" width="15" style="1" bestFit="1" customWidth="1"/>
    <col min="11205" max="11205" width="14.140625" style="1" customWidth="1"/>
    <col min="11206" max="11206" width="13" style="1" customWidth="1"/>
    <col min="11207" max="11208" width="14.140625" style="1" customWidth="1"/>
    <col min="11209" max="11209" width="13" style="1" customWidth="1"/>
    <col min="11210" max="11210" width="14.140625" style="1" customWidth="1"/>
    <col min="11211" max="11230" width="13" style="1" customWidth="1"/>
    <col min="11231" max="11231" width="17.5703125" style="1" customWidth="1"/>
    <col min="11232" max="11232" width="13" style="1" customWidth="1"/>
    <col min="11233" max="11233" width="17.5703125" style="1" customWidth="1"/>
    <col min="11234" max="11234" width="21.140625" style="1" customWidth="1"/>
    <col min="11235" max="11235" width="13" style="1" customWidth="1"/>
    <col min="11236" max="11236" width="21.140625" style="1" customWidth="1"/>
    <col min="11237" max="11237" width="13" style="1" customWidth="1"/>
    <col min="11238" max="11238" width="21.140625" style="1" customWidth="1"/>
    <col min="11239" max="11457" width="9.140625" style="1" customWidth="1"/>
    <col min="11458" max="11458" width="25" style="1" customWidth="1"/>
    <col min="11459" max="11459" width="51.5703125" style="1" customWidth="1"/>
    <col min="11460" max="11460" width="15" style="1" bestFit="1" customWidth="1"/>
    <col min="11461" max="11461" width="14.140625" style="1" customWidth="1"/>
    <col min="11462" max="11462" width="13" style="1" customWidth="1"/>
    <col min="11463" max="11464" width="14.140625" style="1" customWidth="1"/>
    <col min="11465" max="11465" width="13" style="1" customWidth="1"/>
    <col min="11466" max="11466" width="14.140625" style="1" customWidth="1"/>
    <col min="11467" max="11486" width="13" style="1" customWidth="1"/>
    <col min="11487" max="11487" width="17.5703125" style="1" customWidth="1"/>
    <col min="11488" max="11488" width="13" style="1" customWidth="1"/>
    <col min="11489" max="11489" width="17.5703125" style="1" customWidth="1"/>
    <col min="11490" max="11490" width="21.140625" style="1" customWidth="1"/>
    <col min="11491" max="11491" width="13" style="1" customWidth="1"/>
    <col min="11492" max="11492" width="21.140625" style="1" customWidth="1"/>
    <col min="11493" max="11493" width="13" style="1" customWidth="1"/>
    <col min="11494" max="11494" width="21.140625" style="1" customWidth="1"/>
    <col min="11495" max="11713" width="9.140625" style="1" customWidth="1"/>
    <col min="11714" max="11714" width="25" style="1" customWidth="1"/>
    <col min="11715" max="11715" width="51.5703125" style="1" customWidth="1"/>
    <col min="11716" max="11716" width="15" style="1" bestFit="1" customWidth="1"/>
    <col min="11717" max="11717" width="14.140625" style="1" customWidth="1"/>
    <col min="11718" max="11718" width="13" style="1" customWidth="1"/>
    <col min="11719" max="11720" width="14.140625" style="1" customWidth="1"/>
    <col min="11721" max="11721" width="13" style="1" customWidth="1"/>
    <col min="11722" max="11722" width="14.140625" style="1" customWidth="1"/>
    <col min="11723" max="11742" width="13" style="1" customWidth="1"/>
    <col min="11743" max="11743" width="17.5703125" style="1" customWidth="1"/>
    <col min="11744" max="11744" width="13" style="1" customWidth="1"/>
    <col min="11745" max="11745" width="17.5703125" style="1" customWidth="1"/>
    <col min="11746" max="11746" width="21.140625" style="1" customWidth="1"/>
    <col min="11747" max="11747" width="13" style="1" customWidth="1"/>
    <col min="11748" max="11748" width="21.140625" style="1" customWidth="1"/>
    <col min="11749" max="11749" width="13" style="1" customWidth="1"/>
    <col min="11750" max="11750" width="21.140625" style="1" customWidth="1"/>
    <col min="11751" max="11969" width="9.140625" style="1" customWidth="1"/>
    <col min="11970" max="11970" width="25" style="1" customWidth="1"/>
    <col min="11971" max="11971" width="51.5703125" style="1" customWidth="1"/>
    <col min="11972" max="11972" width="15" style="1" bestFit="1" customWidth="1"/>
    <col min="11973" max="11973" width="14.140625" style="1" customWidth="1"/>
    <col min="11974" max="11974" width="13" style="1" customWidth="1"/>
    <col min="11975" max="11976" width="14.140625" style="1" customWidth="1"/>
    <col min="11977" max="11977" width="13" style="1" customWidth="1"/>
    <col min="11978" max="11978" width="14.140625" style="1" customWidth="1"/>
    <col min="11979" max="11998" width="13" style="1" customWidth="1"/>
    <col min="11999" max="11999" width="17.5703125" style="1" customWidth="1"/>
    <col min="12000" max="12000" width="13" style="1" customWidth="1"/>
    <col min="12001" max="12001" width="17.5703125" style="1" customWidth="1"/>
    <col min="12002" max="12002" width="21.140625" style="1" customWidth="1"/>
    <col min="12003" max="12003" width="13" style="1" customWidth="1"/>
    <col min="12004" max="12004" width="21.140625" style="1" customWidth="1"/>
    <col min="12005" max="12005" width="13" style="1" customWidth="1"/>
    <col min="12006" max="12006" width="21.140625" style="1" customWidth="1"/>
    <col min="12007" max="12225" width="9.140625" style="1" customWidth="1"/>
    <col min="12226" max="12226" width="25" style="1" customWidth="1"/>
    <col min="12227" max="12227" width="51.5703125" style="1" customWidth="1"/>
    <col min="12228" max="12228" width="15" style="1" bestFit="1" customWidth="1"/>
    <col min="12229" max="12229" width="14.140625" style="1" customWidth="1"/>
    <col min="12230" max="12230" width="13" style="1" customWidth="1"/>
    <col min="12231" max="12232" width="14.140625" style="1" customWidth="1"/>
    <col min="12233" max="12233" width="13" style="1" customWidth="1"/>
    <col min="12234" max="12234" width="14.140625" style="1" customWidth="1"/>
    <col min="12235" max="12254" width="13" style="1" customWidth="1"/>
    <col min="12255" max="12255" width="17.5703125" style="1" customWidth="1"/>
    <col min="12256" max="12256" width="13" style="1" customWidth="1"/>
    <col min="12257" max="12257" width="17.5703125" style="1" customWidth="1"/>
    <col min="12258" max="12258" width="21.140625" style="1" customWidth="1"/>
    <col min="12259" max="12259" width="13" style="1" customWidth="1"/>
    <col min="12260" max="12260" width="21.140625" style="1" customWidth="1"/>
    <col min="12261" max="12261" width="13" style="1" customWidth="1"/>
    <col min="12262" max="12262" width="21.140625" style="1" customWidth="1"/>
    <col min="12263" max="12481" width="9.140625" style="1" customWidth="1"/>
    <col min="12482" max="12482" width="25" style="1" customWidth="1"/>
    <col min="12483" max="12483" width="51.5703125" style="1" customWidth="1"/>
    <col min="12484" max="12484" width="15" style="1" bestFit="1" customWidth="1"/>
    <col min="12485" max="12485" width="14.140625" style="1" customWidth="1"/>
    <col min="12486" max="12486" width="13" style="1" customWidth="1"/>
    <col min="12487" max="12488" width="14.140625" style="1" customWidth="1"/>
    <col min="12489" max="12489" width="13" style="1" customWidth="1"/>
    <col min="12490" max="12490" width="14.140625" style="1" customWidth="1"/>
    <col min="12491" max="12510" width="13" style="1" customWidth="1"/>
    <col min="12511" max="12511" width="17.5703125" style="1" customWidth="1"/>
    <col min="12512" max="12512" width="13" style="1" customWidth="1"/>
    <col min="12513" max="12513" width="17.5703125" style="1" customWidth="1"/>
    <col min="12514" max="12514" width="21.140625" style="1" customWidth="1"/>
    <col min="12515" max="12515" width="13" style="1" customWidth="1"/>
    <col min="12516" max="12516" width="21.140625" style="1" customWidth="1"/>
    <col min="12517" max="12517" width="13" style="1" customWidth="1"/>
    <col min="12518" max="12518" width="21.140625" style="1" customWidth="1"/>
    <col min="12519" max="12737" width="9.140625" style="1" customWidth="1"/>
    <col min="12738" max="12738" width="25" style="1" customWidth="1"/>
    <col min="12739" max="12739" width="51.5703125" style="1" customWidth="1"/>
    <col min="12740" max="12740" width="15" style="1" bestFit="1" customWidth="1"/>
    <col min="12741" max="12741" width="14.140625" style="1" customWidth="1"/>
    <col min="12742" max="12742" width="13" style="1" customWidth="1"/>
    <col min="12743" max="12744" width="14.140625" style="1" customWidth="1"/>
    <col min="12745" max="12745" width="13" style="1" customWidth="1"/>
    <col min="12746" max="12746" width="14.140625" style="1" customWidth="1"/>
    <col min="12747" max="12766" width="13" style="1" customWidth="1"/>
    <col min="12767" max="12767" width="17.5703125" style="1" customWidth="1"/>
    <col min="12768" max="12768" width="13" style="1" customWidth="1"/>
    <col min="12769" max="12769" width="17.5703125" style="1" customWidth="1"/>
    <col min="12770" max="12770" width="21.140625" style="1" customWidth="1"/>
    <col min="12771" max="12771" width="13" style="1" customWidth="1"/>
    <col min="12772" max="12772" width="21.140625" style="1" customWidth="1"/>
    <col min="12773" max="12773" width="13" style="1" customWidth="1"/>
    <col min="12774" max="12774" width="21.140625" style="1" customWidth="1"/>
    <col min="12775" max="12993" width="9.140625" style="1" customWidth="1"/>
    <col min="12994" max="12994" width="25" style="1" customWidth="1"/>
    <col min="12995" max="12995" width="51.5703125" style="1" customWidth="1"/>
    <col min="12996" max="12996" width="15" style="1" bestFit="1" customWidth="1"/>
    <col min="12997" max="12997" width="14.140625" style="1" customWidth="1"/>
    <col min="12998" max="12998" width="13" style="1" customWidth="1"/>
    <col min="12999" max="13000" width="14.140625" style="1" customWidth="1"/>
    <col min="13001" max="13001" width="13" style="1" customWidth="1"/>
    <col min="13002" max="13002" width="14.140625" style="1" customWidth="1"/>
    <col min="13003" max="13022" width="13" style="1" customWidth="1"/>
    <col min="13023" max="13023" width="17.5703125" style="1" customWidth="1"/>
    <col min="13024" max="13024" width="13" style="1" customWidth="1"/>
    <col min="13025" max="13025" width="17.5703125" style="1" customWidth="1"/>
    <col min="13026" max="13026" width="21.140625" style="1" customWidth="1"/>
    <col min="13027" max="13027" width="13" style="1" customWidth="1"/>
    <col min="13028" max="13028" width="21.140625" style="1" customWidth="1"/>
    <col min="13029" max="13029" width="13" style="1" customWidth="1"/>
    <col min="13030" max="13030" width="21.140625" style="1" customWidth="1"/>
    <col min="13031" max="13249" width="9.140625" style="1" customWidth="1"/>
    <col min="13250" max="13250" width="25" style="1" customWidth="1"/>
    <col min="13251" max="13251" width="51.5703125" style="1" customWidth="1"/>
    <col min="13252" max="13252" width="15" style="1" bestFit="1" customWidth="1"/>
    <col min="13253" max="13253" width="14.140625" style="1" customWidth="1"/>
    <col min="13254" max="13254" width="13" style="1" customWidth="1"/>
    <col min="13255" max="13256" width="14.140625" style="1" customWidth="1"/>
    <col min="13257" max="13257" width="13" style="1" customWidth="1"/>
    <col min="13258" max="13258" width="14.140625" style="1" customWidth="1"/>
    <col min="13259" max="13278" width="13" style="1" customWidth="1"/>
    <col min="13279" max="13279" width="17.5703125" style="1" customWidth="1"/>
    <col min="13280" max="13280" width="13" style="1" customWidth="1"/>
    <col min="13281" max="13281" width="17.5703125" style="1" customWidth="1"/>
    <col min="13282" max="13282" width="21.140625" style="1" customWidth="1"/>
    <col min="13283" max="13283" width="13" style="1" customWidth="1"/>
    <col min="13284" max="13284" width="21.140625" style="1" customWidth="1"/>
    <col min="13285" max="13285" width="13" style="1" customWidth="1"/>
    <col min="13286" max="13286" width="21.140625" style="1" customWidth="1"/>
    <col min="13287" max="13505" width="9.140625" style="1" customWidth="1"/>
    <col min="13506" max="13506" width="25" style="1" customWidth="1"/>
    <col min="13507" max="13507" width="51.5703125" style="1" customWidth="1"/>
    <col min="13508" max="13508" width="15" style="1" bestFit="1" customWidth="1"/>
    <col min="13509" max="13509" width="14.140625" style="1" customWidth="1"/>
    <col min="13510" max="13510" width="13" style="1" customWidth="1"/>
    <col min="13511" max="13512" width="14.140625" style="1" customWidth="1"/>
    <col min="13513" max="13513" width="13" style="1" customWidth="1"/>
    <col min="13514" max="13514" width="14.140625" style="1" customWidth="1"/>
    <col min="13515" max="13534" width="13" style="1" customWidth="1"/>
    <col min="13535" max="13535" width="17.5703125" style="1" customWidth="1"/>
    <col min="13536" max="13536" width="13" style="1" customWidth="1"/>
    <col min="13537" max="13537" width="17.5703125" style="1" customWidth="1"/>
    <col min="13538" max="13538" width="21.140625" style="1" customWidth="1"/>
    <col min="13539" max="13539" width="13" style="1" customWidth="1"/>
    <col min="13540" max="13540" width="21.140625" style="1" customWidth="1"/>
    <col min="13541" max="13541" width="13" style="1" customWidth="1"/>
    <col min="13542" max="13542" width="21.140625" style="1" customWidth="1"/>
    <col min="13543" max="13761" width="9.140625" style="1" customWidth="1"/>
    <col min="13762" max="13762" width="25" style="1" customWidth="1"/>
    <col min="13763" max="13763" width="51.5703125" style="1" customWidth="1"/>
    <col min="13764" max="13764" width="15" style="1" bestFit="1" customWidth="1"/>
    <col min="13765" max="13765" width="14.140625" style="1" customWidth="1"/>
    <col min="13766" max="13766" width="13" style="1" customWidth="1"/>
    <col min="13767" max="13768" width="14.140625" style="1" customWidth="1"/>
    <col min="13769" max="13769" width="13" style="1" customWidth="1"/>
    <col min="13770" max="13770" width="14.140625" style="1" customWidth="1"/>
    <col min="13771" max="13790" width="13" style="1" customWidth="1"/>
    <col min="13791" max="13791" width="17.5703125" style="1" customWidth="1"/>
    <col min="13792" max="13792" width="13" style="1" customWidth="1"/>
    <col min="13793" max="13793" width="17.5703125" style="1" customWidth="1"/>
    <col min="13794" max="13794" width="21.140625" style="1" customWidth="1"/>
    <col min="13795" max="13795" width="13" style="1" customWidth="1"/>
    <col min="13796" max="13796" width="21.140625" style="1" customWidth="1"/>
    <col min="13797" max="13797" width="13" style="1" customWidth="1"/>
    <col min="13798" max="13798" width="21.140625" style="1" customWidth="1"/>
    <col min="13799" max="14017" width="9.140625" style="1" customWidth="1"/>
    <col min="14018" max="14018" width="25" style="1" customWidth="1"/>
    <col min="14019" max="14019" width="51.5703125" style="1" customWidth="1"/>
    <col min="14020" max="14020" width="15" style="1" bestFit="1" customWidth="1"/>
    <col min="14021" max="14021" width="14.140625" style="1" customWidth="1"/>
    <col min="14022" max="14022" width="13" style="1" customWidth="1"/>
    <col min="14023" max="14024" width="14.140625" style="1" customWidth="1"/>
    <col min="14025" max="14025" width="13" style="1" customWidth="1"/>
    <col min="14026" max="14026" width="14.140625" style="1" customWidth="1"/>
    <col min="14027" max="14046" width="13" style="1" customWidth="1"/>
    <col min="14047" max="14047" width="17.5703125" style="1" customWidth="1"/>
    <col min="14048" max="14048" width="13" style="1" customWidth="1"/>
    <col min="14049" max="14049" width="17.5703125" style="1" customWidth="1"/>
    <col min="14050" max="14050" width="21.140625" style="1" customWidth="1"/>
    <col min="14051" max="14051" width="13" style="1" customWidth="1"/>
    <col min="14052" max="14052" width="21.140625" style="1" customWidth="1"/>
    <col min="14053" max="14053" width="13" style="1" customWidth="1"/>
    <col min="14054" max="14054" width="21.140625" style="1" customWidth="1"/>
    <col min="14055" max="14273" width="9.140625" style="1" customWidth="1"/>
    <col min="14274" max="14274" width="25" style="1" customWidth="1"/>
    <col min="14275" max="14275" width="51.5703125" style="1" customWidth="1"/>
    <col min="14276" max="14276" width="15" style="1" bestFit="1" customWidth="1"/>
    <col min="14277" max="14277" width="14.140625" style="1" customWidth="1"/>
    <col min="14278" max="14278" width="13" style="1" customWidth="1"/>
    <col min="14279" max="14280" width="14.140625" style="1" customWidth="1"/>
    <col min="14281" max="14281" width="13" style="1" customWidth="1"/>
    <col min="14282" max="14282" width="14.140625" style="1" customWidth="1"/>
    <col min="14283" max="14302" width="13" style="1" customWidth="1"/>
    <col min="14303" max="14303" width="17.5703125" style="1" customWidth="1"/>
    <col min="14304" max="14304" width="13" style="1" customWidth="1"/>
    <col min="14305" max="14305" width="17.5703125" style="1" customWidth="1"/>
    <col min="14306" max="14306" width="21.140625" style="1" customWidth="1"/>
    <col min="14307" max="14307" width="13" style="1" customWidth="1"/>
    <col min="14308" max="14308" width="21.140625" style="1" customWidth="1"/>
    <col min="14309" max="14309" width="13" style="1" customWidth="1"/>
    <col min="14310" max="14310" width="21.140625" style="1" customWidth="1"/>
    <col min="14311" max="14529" width="9.140625" style="1" customWidth="1"/>
    <col min="14530" max="14530" width="25" style="1" customWidth="1"/>
    <col min="14531" max="14531" width="51.5703125" style="1" customWidth="1"/>
    <col min="14532" max="14532" width="15" style="1" bestFit="1" customWidth="1"/>
    <col min="14533" max="14533" width="14.140625" style="1" customWidth="1"/>
    <col min="14534" max="14534" width="13" style="1" customWidth="1"/>
    <col min="14535" max="14536" width="14.140625" style="1" customWidth="1"/>
    <col min="14537" max="14537" width="13" style="1" customWidth="1"/>
    <col min="14538" max="14538" width="14.140625" style="1" customWidth="1"/>
    <col min="14539" max="14558" width="13" style="1" customWidth="1"/>
    <col min="14559" max="14559" width="17.5703125" style="1" customWidth="1"/>
    <col min="14560" max="14560" width="13" style="1" customWidth="1"/>
    <col min="14561" max="14561" width="17.5703125" style="1" customWidth="1"/>
    <col min="14562" max="14562" width="21.140625" style="1" customWidth="1"/>
    <col min="14563" max="14563" width="13" style="1" customWidth="1"/>
    <col min="14564" max="14564" width="21.140625" style="1" customWidth="1"/>
    <col min="14565" max="14565" width="13" style="1" customWidth="1"/>
    <col min="14566" max="14566" width="21.140625" style="1" customWidth="1"/>
    <col min="14567" max="14785" width="9.140625" style="1" customWidth="1"/>
    <col min="14786" max="14786" width="25" style="1" customWidth="1"/>
    <col min="14787" max="14787" width="51.5703125" style="1" customWidth="1"/>
    <col min="14788" max="14788" width="15" style="1" bestFit="1" customWidth="1"/>
    <col min="14789" max="14789" width="14.140625" style="1" customWidth="1"/>
    <col min="14790" max="14790" width="13" style="1" customWidth="1"/>
    <col min="14791" max="14792" width="14.140625" style="1" customWidth="1"/>
    <col min="14793" max="14793" width="13" style="1" customWidth="1"/>
    <col min="14794" max="14794" width="14.140625" style="1" customWidth="1"/>
    <col min="14795" max="14814" width="13" style="1" customWidth="1"/>
    <col min="14815" max="14815" width="17.5703125" style="1" customWidth="1"/>
    <col min="14816" max="14816" width="13" style="1" customWidth="1"/>
    <col min="14817" max="14817" width="17.5703125" style="1" customWidth="1"/>
    <col min="14818" max="14818" width="21.140625" style="1" customWidth="1"/>
    <col min="14819" max="14819" width="13" style="1" customWidth="1"/>
    <col min="14820" max="14820" width="21.140625" style="1" customWidth="1"/>
    <col min="14821" max="14821" width="13" style="1" customWidth="1"/>
    <col min="14822" max="14822" width="21.140625" style="1" customWidth="1"/>
    <col min="14823" max="15041" width="9.140625" style="1" customWidth="1"/>
    <col min="15042" max="15042" width="25" style="1" customWidth="1"/>
    <col min="15043" max="15043" width="51.5703125" style="1" customWidth="1"/>
    <col min="15044" max="15044" width="15" style="1" bestFit="1" customWidth="1"/>
    <col min="15045" max="15045" width="14.140625" style="1" customWidth="1"/>
    <col min="15046" max="15046" width="13" style="1" customWidth="1"/>
    <col min="15047" max="15048" width="14.140625" style="1" customWidth="1"/>
    <col min="15049" max="15049" width="13" style="1" customWidth="1"/>
    <col min="15050" max="15050" width="14.140625" style="1" customWidth="1"/>
    <col min="15051" max="15070" width="13" style="1" customWidth="1"/>
    <col min="15071" max="15071" width="17.5703125" style="1" customWidth="1"/>
    <col min="15072" max="15072" width="13" style="1" customWidth="1"/>
    <col min="15073" max="15073" width="17.5703125" style="1" customWidth="1"/>
    <col min="15074" max="15074" width="21.140625" style="1" customWidth="1"/>
    <col min="15075" max="15075" width="13" style="1" customWidth="1"/>
    <col min="15076" max="15076" width="21.140625" style="1" customWidth="1"/>
    <col min="15077" max="15077" width="13" style="1" customWidth="1"/>
    <col min="15078" max="15078" width="21.140625" style="1" customWidth="1"/>
    <col min="15079" max="15297" width="9.140625" style="1" customWidth="1"/>
    <col min="15298" max="15298" width="25" style="1" customWidth="1"/>
    <col min="15299" max="15299" width="51.5703125" style="1" customWidth="1"/>
    <col min="15300" max="15300" width="15" style="1" bestFit="1" customWidth="1"/>
    <col min="15301" max="15301" width="14.140625" style="1" customWidth="1"/>
    <col min="15302" max="15302" width="13" style="1" customWidth="1"/>
    <col min="15303" max="15304" width="14.140625" style="1" customWidth="1"/>
    <col min="15305" max="15305" width="13" style="1" customWidth="1"/>
    <col min="15306" max="15306" width="14.140625" style="1" customWidth="1"/>
    <col min="15307" max="15326" width="13" style="1" customWidth="1"/>
    <col min="15327" max="15327" width="17.5703125" style="1" customWidth="1"/>
    <col min="15328" max="15328" width="13" style="1" customWidth="1"/>
    <col min="15329" max="15329" width="17.5703125" style="1" customWidth="1"/>
    <col min="15330" max="15330" width="21.140625" style="1" customWidth="1"/>
    <col min="15331" max="15331" width="13" style="1" customWidth="1"/>
    <col min="15332" max="15332" width="21.140625" style="1" customWidth="1"/>
    <col min="15333" max="15333" width="13" style="1" customWidth="1"/>
    <col min="15334" max="15334" width="21.140625" style="1" customWidth="1"/>
    <col min="15335" max="15553" width="9.140625" style="1" customWidth="1"/>
    <col min="15554" max="15554" width="25" style="1" customWidth="1"/>
    <col min="15555" max="15555" width="51.5703125" style="1" customWidth="1"/>
    <col min="15556" max="15556" width="15" style="1" bestFit="1" customWidth="1"/>
    <col min="15557" max="15557" width="14.140625" style="1" customWidth="1"/>
    <col min="15558" max="15558" width="13" style="1" customWidth="1"/>
    <col min="15559" max="15560" width="14.140625" style="1" customWidth="1"/>
    <col min="15561" max="15561" width="13" style="1" customWidth="1"/>
    <col min="15562" max="15562" width="14.140625" style="1" customWidth="1"/>
    <col min="15563" max="15582" width="13" style="1" customWidth="1"/>
    <col min="15583" max="15583" width="17.5703125" style="1" customWidth="1"/>
    <col min="15584" max="15584" width="13" style="1" customWidth="1"/>
    <col min="15585" max="15585" width="17.5703125" style="1" customWidth="1"/>
    <col min="15586" max="15586" width="21.140625" style="1" customWidth="1"/>
    <col min="15587" max="15587" width="13" style="1" customWidth="1"/>
    <col min="15588" max="15588" width="21.140625" style="1" customWidth="1"/>
    <col min="15589" max="15589" width="13" style="1" customWidth="1"/>
    <col min="15590" max="15590" width="21.140625" style="1" customWidth="1"/>
    <col min="15591" max="15809" width="9.140625" style="1" customWidth="1"/>
    <col min="15810" max="15810" width="25" style="1" customWidth="1"/>
    <col min="15811" max="15811" width="51.5703125" style="1" customWidth="1"/>
    <col min="15812" max="15812" width="15" style="1" bestFit="1" customWidth="1"/>
    <col min="15813" max="15813" width="14.140625" style="1" customWidth="1"/>
    <col min="15814" max="15814" width="13" style="1" customWidth="1"/>
    <col min="15815" max="15816" width="14.140625" style="1" customWidth="1"/>
    <col min="15817" max="15817" width="13" style="1" customWidth="1"/>
    <col min="15818" max="15818" width="14.140625" style="1" customWidth="1"/>
    <col min="15819" max="15838" width="13" style="1" customWidth="1"/>
    <col min="15839" max="15839" width="17.5703125" style="1" customWidth="1"/>
    <col min="15840" max="15840" width="13" style="1" customWidth="1"/>
    <col min="15841" max="15841" width="17.5703125" style="1" customWidth="1"/>
    <col min="15842" max="15842" width="21.140625" style="1" customWidth="1"/>
    <col min="15843" max="15843" width="13" style="1" customWidth="1"/>
    <col min="15844" max="15844" width="21.140625" style="1" customWidth="1"/>
    <col min="15845" max="15845" width="13" style="1" customWidth="1"/>
    <col min="15846" max="15846" width="21.140625" style="1" customWidth="1"/>
    <col min="15847" max="16065" width="9.140625" style="1" customWidth="1"/>
    <col min="16066" max="16066" width="25" style="1" customWidth="1"/>
    <col min="16067" max="16067" width="51.5703125" style="1" customWidth="1"/>
    <col min="16068" max="16068" width="15" style="1" bestFit="1" customWidth="1"/>
    <col min="16069" max="16069" width="14.140625" style="1" customWidth="1"/>
    <col min="16070" max="16070" width="13" style="1" customWidth="1"/>
    <col min="16071" max="16072" width="14.140625" style="1" customWidth="1"/>
    <col min="16073" max="16073" width="13" style="1" customWidth="1"/>
    <col min="16074" max="16074" width="14.140625" style="1" customWidth="1"/>
    <col min="16075" max="16094" width="13" style="1" customWidth="1"/>
    <col min="16095" max="16095" width="17.5703125" style="1" customWidth="1"/>
    <col min="16096" max="16096" width="13" style="1" customWidth="1"/>
    <col min="16097" max="16097" width="17.5703125" style="1" customWidth="1"/>
    <col min="16098" max="16098" width="21.140625" style="1" customWidth="1"/>
    <col min="16099" max="16099" width="13" style="1" customWidth="1"/>
    <col min="16100" max="16100" width="21.140625" style="1" customWidth="1"/>
    <col min="16101" max="16101" width="13" style="1" customWidth="1"/>
    <col min="16102" max="16102" width="21.140625" style="1" customWidth="1"/>
    <col min="16103" max="16383" width="9.140625" style="1" customWidth="1"/>
    <col min="16384" max="16384" width="9.140625" style="1"/>
  </cols>
  <sheetData>
    <row r="1" spans="1:11" s="50" customFormat="1" ht="47.1" customHeight="1" x14ac:dyDescent="0.25">
      <c r="A1" s="40" t="s">
        <v>239</v>
      </c>
      <c r="B1" s="40" t="s">
        <v>73</v>
      </c>
      <c r="C1" s="40" t="s">
        <v>210</v>
      </c>
      <c r="D1" s="39"/>
      <c r="E1" s="60" t="s">
        <v>247</v>
      </c>
      <c r="F1" s="38"/>
      <c r="G1" s="4" t="s">
        <v>242</v>
      </c>
      <c r="H1" s="4">
        <f>COUNTIF('Эталон МО'!C:C, "Поликлиника")</f>
        <v>92</v>
      </c>
      <c r="I1" s="58"/>
      <c r="J1" s="4" t="s">
        <v>243</v>
      </c>
      <c r="K1" s="4">
        <f>COUNTIF('Эталон МО'!C:C, "Стационар")</f>
        <v>55</v>
      </c>
    </row>
    <row r="2" spans="1:11" x14ac:dyDescent="0.25">
      <c r="A2" s="26" t="s">
        <v>0</v>
      </c>
      <c r="B2" s="26" t="s">
        <v>0</v>
      </c>
      <c r="C2" s="30" t="s">
        <v>244</v>
      </c>
      <c r="D2" s="4"/>
      <c r="E2" s="3">
        <f>COUNTIF(E3:E999, "Должник")</f>
        <v>147</v>
      </c>
      <c r="F2" s="4"/>
      <c r="G2" s="61" t="s">
        <v>246</v>
      </c>
      <c r="H2" s="57">
        <f>COUNTIFS(B3:B1000, "Поликлиника", E3:E1000, "Должник")</f>
        <v>92</v>
      </c>
      <c r="I2" s="59"/>
      <c r="J2" s="61" t="s">
        <v>245</v>
      </c>
      <c r="K2" s="57">
        <f>COUNTIFS(B3:B1000, "Стационар", E3:E1000, "Должник")</f>
        <v>55</v>
      </c>
    </row>
    <row r="3" spans="1:11" x14ac:dyDescent="0.25">
      <c r="A3" s="53" t="str">
        <f>'Эталон МО'!B2</f>
        <v>Федеральная</v>
      </c>
      <c r="B3" s="53" t="str">
        <f>'Эталон МО'!C2</f>
        <v>Стационар</v>
      </c>
      <c r="C3" s="53" t="str">
        <f>'Эталон МО'!D2</f>
        <v>ВОЕННО-МЕДИЦИНСКАЯ АКАДЕМИЯ ИМЕНИ С.М.КИРОВА</v>
      </c>
      <c r="D3" s="54"/>
      <c r="E3" s="55" t="str">
        <f>IF(B3="Стационар",IF(ISNA(VLOOKUP(C3,'Разрез МО_стац'!B:B, 1, FALSE)),"Должник",0),IF(ISNA(VLOOKUP(C3,'Разрез МО_ГП'!B:B, 1, FALSE)),"Должник",0))</f>
        <v>Должник</v>
      </c>
      <c r="F3" s="56"/>
    </row>
    <row r="4" spans="1:11" x14ac:dyDescent="0.25">
      <c r="A4" s="27" t="str">
        <f>'Эталон МО'!B3</f>
        <v>Городская</v>
      </c>
      <c r="B4" s="27" t="str">
        <f>'Эталон МО'!C3</f>
        <v>Стационар</v>
      </c>
      <c r="C4" s="27" t="str">
        <f>'Эталон МО'!D3</f>
        <v>ГБУ СПб НИИ СП им. И.И. Джанелидзе</v>
      </c>
      <c r="D4" s="4"/>
      <c r="E4" s="6" t="str">
        <f>IF(B4="Стационар",IF(ISNA(VLOOKUP(C4,'Разрез МО_стац'!B:B, 1, FALSE)),"Должник",0),IF(ISNA(VLOOKUP(C4,'Разрез МО_ГП'!B:B, 1, FALSE)),"Должник",0))</f>
        <v>Должник</v>
      </c>
      <c r="F4" s="8"/>
    </row>
    <row r="5" spans="1:11" x14ac:dyDescent="0.25">
      <c r="A5" s="27" t="str">
        <f>'Эталон МО'!B4</f>
        <v>Городская</v>
      </c>
      <c r="B5" s="27" t="str">
        <f>'Эталон МО'!C4</f>
        <v>Стационар</v>
      </c>
      <c r="C5" s="27" t="str">
        <f>'Эталон МО'!D4</f>
        <v>СПб ГБУЗ "Александровская больница"</v>
      </c>
      <c r="D5" s="4"/>
      <c r="E5" s="6" t="str">
        <f>IF(B5="Стационар",IF(ISNA(VLOOKUP(C5,'Разрез МО_стац'!B:B, 1, FALSE)),"Должник",0),IF(ISNA(VLOOKUP(C5,'Разрез МО_ГП'!B:B, 1, FALSE)),"Должник",0))</f>
        <v>Должник</v>
      </c>
      <c r="F5" s="8"/>
    </row>
    <row r="6" spans="1:11" x14ac:dyDescent="0.25">
      <c r="A6" s="27" t="str">
        <f>'Эталон МО'!B5</f>
        <v>Городская</v>
      </c>
      <c r="B6" s="27" t="str">
        <f>'Эталон МО'!C5</f>
        <v>Стационар</v>
      </c>
      <c r="C6" s="27" t="str">
        <f>'Эталон МО'!D5</f>
        <v>СПБ ГБУЗ "Введенская больница"</v>
      </c>
      <c r="D6" s="4"/>
      <c r="E6" s="6" t="str">
        <f>IF(B6="Стационар",IF(ISNA(VLOOKUP(C6,'Разрез МО_стац'!B:B, 1, FALSE)),"Должник",0),IF(ISNA(VLOOKUP(C6,'Разрез МО_ГП'!B:B, 1, FALSE)),"Должник",0))</f>
        <v>Должник</v>
      </c>
      <c r="F6" s="8"/>
    </row>
    <row r="7" spans="1:11" x14ac:dyDescent="0.25">
      <c r="A7" s="27" t="str">
        <f>'Эталон МО'!B6</f>
        <v>Городская</v>
      </c>
      <c r="B7" s="27" t="str">
        <f>'Эталон МО'!C6</f>
        <v>Стационар</v>
      </c>
      <c r="C7" s="27" t="str">
        <f>'Эталон МО'!D6</f>
        <v>СПб ГБУЗ "Городская больница Святого Великомученика Георгия"</v>
      </c>
      <c r="D7" s="4"/>
      <c r="E7" s="6" t="str">
        <f>IF(B7="Стационар",IF(ISNA(VLOOKUP(C7,'Разрез МО_стац'!B:B, 1, FALSE)),"Должник",0),IF(ISNA(VLOOKUP(C7,'Разрез МО_ГП'!B:B, 1, FALSE)),"Должник",0))</f>
        <v>Должник</v>
      </c>
      <c r="F7" s="8"/>
    </row>
    <row r="8" spans="1:11" x14ac:dyDescent="0.25">
      <c r="A8" s="27" t="str">
        <f>'Эталон МО'!B7</f>
        <v>Городская</v>
      </c>
      <c r="B8" s="27" t="str">
        <f>'Эталон МО'!C7</f>
        <v>Стационар</v>
      </c>
      <c r="C8" s="27" t="str">
        <f>'Эталон МО'!D7</f>
        <v>СПб ГБУЗ "Городская больница Святого Праведного Иоанна Кронштадтского"</v>
      </c>
      <c r="D8" s="4"/>
      <c r="E8" s="6" t="str">
        <f>IF(B8="Стационар",IF(ISNA(VLOOKUP(C8,'Разрез МО_стац'!B:B, 1, FALSE)),"Должник",0),IF(ISNA(VLOOKUP(C8,'Разрез МО_ГП'!B:B, 1, FALSE)),"Должник",0))</f>
        <v>Должник</v>
      </c>
      <c r="F8" s="8"/>
    </row>
    <row r="9" spans="1:11" x14ac:dyDescent="0.25">
      <c r="A9" s="27" t="str">
        <f>'Эталон МО'!B8</f>
        <v>Городская</v>
      </c>
      <c r="B9" s="27" t="str">
        <f>'Эталон МО'!C8</f>
        <v>Стационар</v>
      </c>
      <c r="C9" s="27" t="str">
        <f>'Эталон МО'!D8</f>
        <v>СПб ГБУЗ "Городская больница Святой преподобномученицы Елизаветы"</v>
      </c>
      <c r="D9" s="4"/>
      <c r="E9" s="6" t="str">
        <f>IF(B9="Стационар",IF(ISNA(VLOOKUP(C9,'Разрез МО_стац'!B:B, 1, FALSE)),"Должник",0),IF(ISNA(VLOOKUP(C9,'Разрез МО_ГП'!B:B, 1, FALSE)),"Должник",0))</f>
        <v>Должник</v>
      </c>
      <c r="F9" s="8"/>
    </row>
    <row r="10" spans="1:11" x14ac:dyDescent="0.25">
      <c r="A10" s="27" t="str">
        <f>'Эталон МО'!B9</f>
        <v>Городская</v>
      </c>
      <c r="B10" s="27" t="str">
        <f>'Эталон МО'!C9</f>
        <v>Стационар</v>
      </c>
      <c r="C10" s="27" t="str">
        <f>'Эталон МО'!D9</f>
        <v>СПб ГБУЗ "Городская больница №14"</v>
      </c>
      <c r="D10" s="4"/>
      <c r="E10" s="6" t="str">
        <f>IF(B10="Стационар",IF(ISNA(VLOOKUP(C10,'Разрез МО_стац'!B:B, 1, FALSE)),"Должник",0),IF(ISNA(VLOOKUP(C10,'Разрез МО_ГП'!B:B, 1, FALSE)),"Должник",0))</f>
        <v>Должник</v>
      </c>
      <c r="F10" s="8"/>
    </row>
    <row r="11" spans="1:11" x14ac:dyDescent="0.25">
      <c r="A11" s="27" t="str">
        <f>'Эталон МО'!B10</f>
        <v>Городская</v>
      </c>
      <c r="B11" s="27" t="str">
        <f>'Эталон МО'!C10</f>
        <v>Стационар</v>
      </c>
      <c r="C11" s="27" t="str">
        <f>'Эталон МО'!D10</f>
        <v>СПб ГБУЗ "Городская больница №15"</v>
      </c>
      <c r="D11" s="4"/>
      <c r="E11" s="6" t="str">
        <f>IF(B11="Стационар",IF(ISNA(VLOOKUP(C11,'Разрез МО_стац'!B:B, 1, FALSE)),"Должник",0),IF(ISNA(VLOOKUP(C11,'Разрез МО_ГП'!B:B, 1, FALSE)),"Должник",0))</f>
        <v>Должник</v>
      </c>
      <c r="F11" s="8"/>
    </row>
    <row r="12" spans="1:11" x14ac:dyDescent="0.25">
      <c r="A12" s="27" t="str">
        <f>'Эталон МО'!B11</f>
        <v>Городская</v>
      </c>
      <c r="B12" s="27" t="str">
        <f>'Эталон МО'!C11</f>
        <v>Стационар</v>
      </c>
      <c r="C12" s="27" t="str">
        <f>'Эталон МО'!D11</f>
        <v>СПб ГБУЗ "Городская больница №20"</v>
      </c>
      <c r="D12" s="4"/>
      <c r="E12" s="6" t="str">
        <f>IF(B12="Стационар",IF(ISNA(VLOOKUP(C12,'Разрез МО_стац'!B:B, 1, FALSE)),"Должник",0),IF(ISNA(VLOOKUP(C12,'Разрез МО_ГП'!B:B, 1, FALSE)),"Должник",0))</f>
        <v>Должник</v>
      </c>
      <c r="F12" s="8"/>
    </row>
    <row r="13" spans="1:11" x14ac:dyDescent="0.25">
      <c r="A13" s="27" t="str">
        <f>'Эталон МО'!B12</f>
        <v>Городская</v>
      </c>
      <c r="B13" s="27" t="str">
        <f>'Эталон МО'!C12</f>
        <v>Стационар</v>
      </c>
      <c r="C13" s="27" t="str">
        <f>'Эталон МО'!D12</f>
        <v>СПб ГБУЗ "Городская больница №26"</v>
      </c>
      <c r="D13" s="4"/>
      <c r="E13" s="6" t="str">
        <f>IF(B13="Стационар",IF(ISNA(VLOOKUP(C13,'Разрез МО_стац'!B:B, 1, FALSE)),"Должник",0),IF(ISNA(VLOOKUP(C13,'Разрез МО_ГП'!B:B, 1, FALSE)),"Должник",0))</f>
        <v>Должник</v>
      </c>
      <c r="F13" s="8"/>
    </row>
    <row r="14" spans="1:11" x14ac:dyDescent="0.25">
      <c r="A14" s="27" t="str">
        <f>'Эталон МО'!B13</f>
        <v>Городская</v>
      </c>
      <c r="B14" s="27" t="str">
        <f>'Эталон МО'!C13</f>
        <v>Стационар</v>
      </c>
      <c r="C14" s="27" t="str">
        <f>'Эталон МО'!D13</f>
        <v>СПб ГБУЗ "Городская больница №28 "Максимилиановская"</v>
      </c>
      <c r="D14" s="4"/>
      <c r="E14" s="6" t="str">
        <f>IF(B14="Стационар",IF(ISNA(VLOOKUP(C14,'Разрез МО_стац'!B:B, 1, FALSE)),"Должник",0),IF(ISNA(VLOOKUP(C14,'Разрез МО_ГП'!B:B, 1, FALSE)),"Должник",0))</f>
        <v>Должник</v>
      </c>
      <c r="F14" s="8"/>
    </row>
    <row r="15" spans="1:11" x14ac:dyDescent="0.25">
      <c r="A15" s="27" t="str">
        <f>'Эталон МО'!B14</f>
        <v>Городская</v>
      </c>
      <c r="B15" s="27" t="str">
        <f>'Эталон МО'!C14</f>
        <v>Стационар</v>
      </c>
      <c r="C15" s="27" t="str">
        <f>'Эталон МО'!D14</f>
        <v>СПб ГБУЗ "Городская больница №33"</v>
      </c>
      <c r="D15" s="4"/>
      <c r="E15" s="6" t="str">
        <f>IF(B15="Стационар",IF(ISNA(VLOOKUP(C15,'Разрез МО_стац'!B:B, 1, FALSE)),"Должник",0),IF(ISNA(VLOOKUP(C15,'Разрез МО_ГП'!B:B, 1, FALSE)),"Должник",0))</f>
        <v>Должник</v>
      </c>
      <c r="F15" s="8"/>
    </row>
    <row r="16" spans="1:11" x14ac:dyDescent="0.25">
      <c r="A16" s="27" t="str">
        <f>'Эталон МО'!B15</f>
        <v>Городская</v>
      </c>
      <c r="B16" s="27" t="str">
        <f>'Эталон МО'!C15</f>
        <v>Стационар</v>
      </c>
      <c r="C16" s="27" t="str">
        <f>'Эталон МО'!D15</f>
        <v>СПб ГБУЗ "Городская больница №38 им. Н.А.Семашко"</v>
      </c>
      <c r="D16" s="4"/>
      <c r="E16" s="6" t="str">
        <f>IF(B16="Стационар",IF(ISNA(VLOOKUP(C16,'Разрез МО_стац'!B:B, 1, FALSE)),"Должник",0),IF(ISNA(VLOOKUP(C16,'Разрез МО_ГП'!B:B, 1, FALSE)),"Должник",0))</f>
        <v>Должник</v>
      </c>
      <c r="F16" s="8"/>
    </row>
    <row r="17" spans="1:6" x14ac:dyDescent="0.25">
      <c r="A17" s="27" t="str">
        <f>'Эталон МО'!B16</f>
        <v>Городская</v>
      </c>
      <c r="B17" s="27" t="str">
        <f>'Эталон МО'!C16</f>
        <v>Стационар</v>
      </c>
      <c r="C17" s="27" t="str">
        <f>'Эталон МО'!D16</f>
        <v>СПб ГБУЗ "Городская больница №40"</v>
      </c>
      <c r="D17" s="4"/>
      <c r="E17" s="6" t="str">
        <f>IF(B17="Стационар",IF(ISNA(VLOOKUP(C17,'Разрез МО_стац'!B:B, 1, FALSE)),"Должник",0),IF(ISNA(VLOOKUP(C17,'Разрез МО_ГП'!B:B, 1, FALSE)),"Должник",0))</f>
        <v>Должник</v>
      </c>
      <c r="F17" s="8"/>
    </row>
    <row r="18" spans="1:6" x14ac:dyDescent="0.25">
      <c r="A18" s="27" t="str">
        <f>'Эталон МО'!B17</f>
        <v>Городская</v>
      </c>
      <c r="B18" s="27" t="str">
        <f>'Эталон МО'!C17</f>
        <v>Стационар</v>
      </c>
      <c r="C18" s="27" t="str">
        <f>'Эталон МО'!D17</f>
        <v>СПб ГБУЗ "Городская больница №9"</v>
      </c>
      <c r="D18" s="4"/>
      <c r="E18" s="6" t="str">
        <f>IF(B18="Стационар",IF(ISNA(VLOOKUP(C18,'Разрез МО_стац'!B:B, 1, FALSE)),"Должник",0),IF(ISNA(VLOOKUP(C18,'Разрез МО_ГП'!B:B, 1, FALSE)),"Должник",0))</f>
        <v>Должник</v>
      </c>
      <c r="F18" s="8"/>
    </row>
    <row r="19" spans="1:6" x14ac:dyDescent="0.25">
      <c r="A19" s="27" t="str">
        <f>'Эталон МО'!B18</f>
        <v>Городская</v>
      </c>
      <c r="B19" s="27" t="str">
        <f>'Эталон МО'!C18</f>
        <v>Стационар</v>
      </c>
      <c r="C19" s="27" t="str">
        <f>'Эталон МО'!D18</f>
        <v>СПб ГБУЗ "Городская Мариинская больница"</v>
      </c>
      <c r="D19" s="4"/>
      <c r="E19" s="6" t="str">
        <f>IF(B19="Стационар",IF(ISNA(VLOOKUP(C19,'Разрез МО_стац'!B:B, 1, FALSE)),"Должник",0),IF(ISNA(VLOOKUP(C19,'Разрез МО_ГП'!B:B, 1, FALSE)),"Должник",0))</f>
        <v>Должник</v>
      </c>
      <c r="F19" s="8"/>
    </row>
    <row r="20" spans="1:6" x14ac:dyDescent="0.25">
      <c r="A20" s="27" t="str">
        <f>'Эталон МО'!B19</f>
        <v>Городская</v>
      </c>
      <c r="B20" s="27" t="str">
        <f>'Эталон МО'!C19</f>
        <v>Стационар</v>
      </c>
      <c r="C20" s="27" t="str">
        <f>'Эталон МО'!D19</f>
        <v>СПб ГБУЗ "Городская многопрофильная больница №2"</v>
      </c>
      <c r="D20" s="4"/>
      <c r="E20" s="6" t="str">
        <f>IF(B20="Стационар",IF(ISNA(VLOOKUP(C20,'Разрез МО_стац'!B:B, 1, FALSE)),"Должник",0),IF(ISNA(VLOOKUP(C20,'Разрез МО_ГП'!B:B, 1, FALSE)),"Должник",0))</f>
        <v>Должник</v>
      </c>
      <c r="F20" s="8"/>
    </row>
    <row r="21" spans="1:6" x14ac:dyDescent="0.25">
      <c r="A21" s="27" t="str">
        <f>'Эталон МО'!B20</f>
        <v>Городская</v>
      </c>
      <c r="B21" s="27" t="str">
        <f>'Эталон МО'!C20</f>
        <v>Стационар</v>
      </c>
      <c r="C21" s="27" t="str">
        <f>'Эталон МО'!D20</f>
        <v>СПб ГБУЗ "Городская наркологическая больница"</v>
      </c>
      <c r="D21" s="4"/>
      <c r="E21" s="6" t="str">
        <f>IF(B21="Стационар",IF(ISNA(VLOOKUP(C21,'Разрез МО_стац'!B:B, 1, FALSE)),"Должник",0),IF(ISNA(VLOOKUP(C21,'Разрез МО_ГП'!B:B, 1, FALSE)),"Должник",0))</f>
        <v>Должник</v>
      </c>
      <c r="F21" s="8"/>
    </row>
    <row r="22" spans="1:6" x14ac:dyDescent="0.25">
      <c r="A22" s="27" t="str">
        <f>'Эталон МО'!B21</f>
        <v>Городская</v>
      </c>
      <c r="B22" s="27" t="str">
        <f>'Эталон МО'!C21</f>
        <v>Стационар</v>
      </c>
      <c r="C22" s="27" t="str">
        <f>'Эталон МО'!D21</f>
        <v>СПб ГБУЗ "Городская Покровская больница"</v>
      </c>
      <c r="D22" s="4"/>
      <c r="E22" s="6" t="str">
        <f>IF(B22="Стационар",IF(ISNA(VLOOKUP(C22,'Разрез МО_стац'!B:B, 1, FALSE)),"Должник",0),IF(ISNA(VLOOKUP(C22,'Разрез МО_ГП'!B:B, 1, FALSE)),"Должник",0))</f>
        <v>Должник</v>
      </c>
      <c r="F22" s="8"/>
    </row>
    <row r="23" spans="1:6" x14ac:dyDescent="0.25">
      <c r="A23" s="27" t="str">
        <f>'Эталон МО'!B22</f>
        <v>Городская</v>
      </c>
      <c r="B23" s="27" t="str">
        <f>'Эталон МО'!C22</f>
        <v>Стационар</v>
      </c>
      <c r="C23" s="27" t="str">
        <f>'Эталон МО'!D22</f>
        <v>СПб ГБУЗ "Городская туберкулезная больница №2"</v>
      </c>
      <c r="D23" s="4"/>
      <c r="E23" s="6" t="str">
        <f>IF(B23="Стационар",IF(ISNA(VLOOKUP(C23,'Разрез МО_стац'!B:B, 1, FALSE)),"Должник",0),IF(ISNA(VLOOKUP(C23,'Разрез МО_ГП'!B:B, 1, FALSE)),"Должник",0))</f>
        <v>Должник</v>
      </c>
      <c r="F23" s="8"/>
    </row>
    <row r="24" spans="1:6" x14ac:dyDescent="0.25">
      <c r="A24" s="27" t="str">
        <f>'Эталон МО'!B23</f>
        <v>Городская</v>
      </c>
      <c r="B24" s="27" t="str">
        <f>'Эталон МО'!C23</f>
        <v>Стационар</v>
      </c>
      <c r="C24" s="27" t="str">
        <f>'Эталон МО'!D23</f>
        <v>СПб ГБУЗ "Городской гериатрический медико-социальный центр"</v>
      </c>
      <c r="D24" s="4"/>
      <c r="E24" s="6" t="str">
        <f>IF(B24="Стационар",IF(ISNA(VLOOKUP(C24,'Разрез МО_стац'!B:B, 1, FALSE)),"Должник",0),IF(ISNA(VLOOKUP(C24,'Разрез МО_ГП'!B:B, 1, FALSE)),"Должник",0))</f>
        <v>Должник</v>
      </c>
      <c r="F24" s="8"/>
    </row>
    <row r="25" spans="1:6" x14ac:dyDescent="0.25">
      <c r="A25" s="27" t="str">
        <f>'Эталон МО'!B24</f>
        <v>Городская</v>
      </c>
      <c r="B25" s="27" t="str">
        <f>'Эталон МО'!C24</f>
        <v>Стационар</v>
      </c>
      <c r="C25" s="27" t="str">
        <f>'Эталон МО'!D24</f>
        <v>СПб ГБУЗ "Городской клинический онкологический диспансер"</v>
      </c>
      <c r="D25" s="4"/>
      <c r="E25" s="6" t="str">
        <f>IF(B25="Стационар",IF(ISNA(VLOOKUP(C25,'Разрез МО_стац'!B:B, 1, FALSE)),"Должник",0),IF(ISNA(VLOOKUP(C25,'Разрез МО_ГП'!B:B, 1, FALSE)),"Должник",0))</f>
        <v>Должник</v>
      </c>
      <c r="F25" s="8"/>
    </row>
    <row r="26" spans="1:6" x14ac:dyDescent="0.25">
      <c r="A26" s="27" t="str">
        <f>'Эталон МО'!B25</f>
        <v>Городская</v>
      </c>
      <c r="B26" s="27" t="str">
        <f>'Эталон МО'!C25</f>
        <v>Стационар</v>
      </c>
      <c r="C26" s="27" t="str">
        <f>'Эталон МО'!D25</f>
        <v>СПб ГБУЗ "Госпиталь для ветеранов войн"</v>
      </c>
      <c r="D26" s="4"/>
      <c r="E26" s="6" t="str">
        <f>IF(B26="Стационар",IF(ISNA(VLOOKUP(C26,'Разрез МО_стац'!B:B, 1, FALSE)),"Должник",0),IF(ISNA(VLOOKUP(C26,'Разрез МО_ГП'!B:B, 1, FALSE)),"Должник",0))</f>
        <v>Должник</v>
      </c>
      <c r="F26" s="8"/>
    </row>
    <row r="27" spans="1:6" x14ac:dyDescent="0.25">
      <c r="A27" s="27" t="str">
        <f>'Эталон МО'!B26</f>
        <v>Городская</v>
      </c>
      <c r="B27" s="27" t="str">
        <f>'Эталон МО'!C26</f>
        <v>Стационар</v>
      </c>
      <c r="C27" s="27" t="str">
        <f>'Эталон МО'!D26</f>
        <v>СПб ГБУЗ "ГПЦ №1"</v>
      </c>
      <c r="D27" s="4"/>
      <c r="E27" s="6" t="str">
        <f>IF(B27="Стационар",IF(ISNA(VLOOKUP(C27,'Разрез МО_стац'!B:B, 1, FALSE)),"Должник",0),IF(ISNA(VLOOKUP(C27,'Разрез МО_ГП'!B:B, 1, FALSE)),"Должник",0))</f>
        <v>Должник</v>
      </c>
      <c r="F27" s="8"/>
    </row>
    <row r="28" spans="1:6" x14ac:dyDescent="0.25">
      <c r="A28" s="27" t="str">
        <f>'Эталон МО'!B27</f>
        <v>Городская</v>
      </c>
      <c r="B28" s="27" t="str">
        <f>'Эталон МО'!C27</f>
        <v>Стационар</v>
      </c>
      <c r="C28" s="27" t="str">
        <f>'Эталон МО'!D27</f>
        <v>СПб ГБУЗ "ДГБ №2 святой Марии Магдалины"</v>
      </c>
      <c r="D28" s="4"/>
      <c r="E28" s="6" t="str">
        <f>IF(B28="Стационар",IF(ISNA(VLOOKUP(C28,'Разрез МО_стац'!B:B, 1, FALSE)),"Должник",0),IF(ISNA(VLOOKUP(C28,'Разрез МО_ГП'!B:B, 1, FALSE)),"Должник",0))</f>
        <v>Должник</v>
      </c>
      <c r="F28" s="8"/>
    </row>
    <row r="29" spans="1:6" x14ac:dyDescent="0.25">
      <c r="A29" s="27" t="str">
        <f>'Эталон МО'!B28</f>
        <v>Городская</v>
      </c>
      <c r="B29" s="27" t="str">
        <f>'Эталон МО'!C28</f>
        <v>Стационар</v>
      </c>
      <c r="C29" s="27" t="str">
        <f>'Эталон МО'!D28</f>
        <v>СПБ ГБУЗ "ДГМКЦ ВМТ им. К.А. Раухфуса"</v>
      </c>
      <c r="D29" s="4"/>
      <c r="E29" s="6" t="str">
        <f>IF(B29="Стационар",IF(ISNA(VLOOKUP(C29,'Разрез МО_стац'!B:B, 1, FALSE)),"Должник",0),IF(ISNA(VLOOKUP(C29,'Разрез МО_ГП'!B:B, 1, FALSE)),"Должник",0))</f>
        <v>Должник</v>
      </c>
      <c r="F29" s="8"/>
    </row>
    <row r="30" spans="1:6" x14ac:dyDescent="0.25">
      <c r="A30" s="27" t="str">
        <f>'Эталон МО'!B29</f>
        <v>Городская</v>
      </c>
      <c r="B30" s="27" t="str">
        <f>'Эталон МО'!C29</f>
        <v>Стационар</v>
      </c>
      <c r="C30" s="27" t="str">
        <f>'Эталон МО'!D29</f>
        <v>СПб ГБУЗ "Детская городская больница Святой Ольги"</v>
      </c>
      <c r="D30" s="4"/>
      <c r="E30" s="6" t="str">
        <f>IF(B30="Стационар",IF(ISNA(VLOOKUP(C30,'Разрез МО_стац'!B:B, 1, FALSE)),"Должник",0),IF(ISNA(VLOOKUP(C30,'Разрез МО_ГП'!B:B, 1, FALSE)),"Должник",0))</f>
        <v>Должник</v>
      </c>
      <c r="F30" s="8"/>
    </row>
    <row r="31" spans="1:6" x14ac:dyDescent="0.25">
      <c r="A31" s="27" t="str">
        <f>'Эталон МО'!B30</f>
        <v>Городская</v>
      </c>
      <c r="B31" s="27" t="str">
        <f>'Эталон МО'!C30</f>
        <v>Стационар</v>
      </c>
      <c r="C31" s="27" t="str">
        <f>'Эталон МО'!D30</f>
        <v>СПб ГБУЗ "Детская городская больница №22"</v>
      </c>
      <c r="D31" s="4"/>
      <c r="E31" s="6" t="str">
        <f>IF(B31="Стационар",IF(ISNA(VLOOKUP(C31,'Разрез МО_стац'!B:B, 1, FALSE)),"Должник",0),IF(ISNA(VLOOKUP(C31,'Разрез МО_ГП'!B:B, 1, FALSE)),"Должник",0))</f>
        <v>Должник</v>
      </c>
      <c r="F31" s="8"/>
    </row>
    <row r="32" spans="1:6" x14ac:dyDescent="0.25">
      <c r="A32" s="27" t="str">
        <f>'Эталон МО'!B31</f>
        <v>Городская</v>
      </c>
      <c r="B32" s="27" t="str">
        <f>'Эталон МО'!C31</f>
        <v>Стационар</v>
      </c>
      <c r="C32" s="27" t="str">
        <f>'Эталон МО'!D31</f>
        <v>СПб ГБУЗ "Детская городская клиническая больница №5 имени Нила Федоровича Филатова"</v>
      </c>
      <c r="D32" s="4"/>
      <c r="E32" s="6" t="str">
        <f>IF(B32="Стационар",IF(ISNA(VLOOKUP(C32,'Разрез МО_стац'!B:B, 1, FALSE)),"Должник",0),IF(ISNA(VLOOKUP(C32,'Разрез МО_ГП'!B:B, 1, FALSE)),"Должник",0))</f>
        <v>Должник</v>
      </c>
      <c r="F32" s="8"/>
    </row>
    <row r="33" spans="1:6" x14ac:dyDescent="0.25">
      <c r="A33" s="27" t="str">
        <f>'Эталон МО'!B32</f>
        <v>Городская</v>
      </c>
      <c r="B33" s="27" t="str">
        <f>'Эталон МО'!C32</f>
        <v>Стационар</v>
      </c>
      <c r="C33" s="27" t="str">
        <f>'Эталон МО'!D32</f>
        <v>СПб ГБУЗ "Детская инфекционная больница №3"</v>
      </c>
      <c r="D33" s="4"/>
      <c r="E33" s="6" t="str">
        <f>IF(B33="Стационар",IF(ISNA(VLOOKUP(C33,'Разрез МО_стац'!B:B, 1, FALSE)),"Должник",0),IF(ISNA(VLOOKUP(C33,'Разрез МО_ГП'!B:B, 1, FALSE)),"Должник",0))</f>
        <v>Должник</v>
      </c>
      <c r="F33" s="8"/>
    </row>
    <row r="34" spans="1:6" x14ac:dyDescent="0.25">
      <c r="A34" s="27" t="str">
        <f>'Эталон МО'!B33</f>
        <v>Городская</v>
      </c>
      <c r="B34" s="27" t="str">
        <f>'Эталон МО'!C33</f>
        <v>Стационар</v>
      </c>
      <c r="C34" s="27" t="str">
        <f>'Эталон МО'!D33</f>
        <v>СПБ ГБУЗ "Детский городской многопрофильный клинический специализированный центр высоких медицинских технологий"</v>
      </c>
      <c r="D34" s="4"/>
      <c r="E34" s="6" t="str">
        <f>IF(B34="Стационар",IF(ISNA(VLOOKUP(C34,'Разрез МО_стац'!B:B, 1, FALSE)),"Должник",0),IF(ISNA(VLOOKUP(C34,'Разрез МО_ГП'!B:B, 1, FALSE)),"Должник",0))</f>
        <v>Должник</v>
      </c>
      <c r="F34" s="8"/>
    </row>
    <row r="35" spans="1:6" x14ac:dyDescent="0.25">
      <c r="A35" s="27" t="str">
        <f>'Эталон МО'!B34</f>
        <v>Городская</v>
      </c>
      <c r="B35" s="27" t="str">
        <f>'Эталон МО'!C34</f>
        <v>Стационар</v>
      </c>
      <c r="C35" s="27" t="str">
        <f>'Эталон МО'!D34</f>
        <v>СПб ГБУЗ "Клиническая больница Святителя Луки"</v>
      </c>
      <c r="D35" s="4"/>
      <c r="E35" s="6" t="str">
        <f>IF(B35="Стационар",IF(ISNA(VLOOKUP(C35,'Разрез МО_стац'!B:B, 1, FALSE)),"Должник",0),IF(ISNA(VLOOKUP(C35,'Разрез МО_ГП'!B:B, 1, FALSE)),"Должник",0))</f>
        <v>Должник</v>
      </c>
      <c r="F35" s="8"/>
    </row>
    <row r="36" spans="1:6" x14ac:dyDescent="0.25">
      <c r="A36" s="27" t="str">
        <f>'Эталон МО'!B35</f>
        <v>Городская</v>
      </c>
      <c r="B36" s="27" t="str">
        <f>'Эталон МО'!C35</f>
        <v>Стационар</v>
      </c>
      <c r="C36" s="27" t="str">
        <f>'Эталон МО'!D35</f>
        <v>СПб ГБУЗ "Клиническая инфекционная больница им. С.П. Боткина"</v>
      </c>
      <c r="D36" s="4"/>
      <c r="E36" s="6" t="str">
        <f>IF(B36="Стационар",IF(ISNA(VLOOKUP(C36,'Разрез МО_стац'!B:B, 1, FALSE)),"Должник",0),IF(ISNA(VLOOKUP(C36,'Разрез МО_ГП'!B:B, 1, FALSE)),"Должник",0))</f>
        <v>Должник</v>
      </c>
      <c r="F36" s="8"/>
    </row>
    <row r="37" spans="1:6" x14ac:dyDescent="0.25">
      <c r="A37" s="27" t="str">
        <f>'Эталон МО'!B36</f>
        <v>Городская</v>
      </c>
      <c r="B37" s="27" t="str">
        <f>'Эталон МО'!C36</f>
        <v>Стационар</v>
      </c>
      <c r="C37" s="27" t="str">
        <f>'Эталон МО'!D36</f>
        <v>СПб ГБУЗ "Клиническая ревматологическая больница №25"</v>
      </c>
      <c r="D37" s="4"/>
      <c r="E37" s="6" t="str">
        <f>IF(B37="Стационар",IF(ISNA(VLOOKUP(C37,'Разрез МО_стац'!B:B, 1, FALSE)),"Должник",0),IF(ISNA(VLOOKUP(C37,'Разрез МО_ГП'!B:B, 1, FALSE)),"Должник",0))</f>
        <v>Должник</v>
      </c>
      <c r="F37" s="8"/>
    </row>
    <row r="38" spans="1:6" x14ac:dyDescent="0.25">
      <c r="A38" s="27" t="str">
        <f>'Эталон МО'!B37</f>
        <v>Городская</v>
      </c>
      <c r="B38" s="27" t="str">
        <f>'Эталон МО'!C37</f>
        <v>Стационар</v>
      </c>
      <c r="C38" s="27" t="str">
        <f>'Эталон МО'!D37</f>
        <v>СПб ГБУЗ "Николаевская больница"</v>
      </c>
      <c r="D38" s="4"/>
      <c r="E38" s="6" t="str">
        <f>IF(B38="Стационар",IF(ISNA(VLOOKUP(C38,'Разрез МО_стац'!B:B, 1, FALSE)),"Должник",0),IF(ISNA(VLOOKUP(C38,'Разрез МО_ГП'!B:B, 1, FALSE)),"Должник",0))</f>
        <v>Должник</v>
      </c>
      <c r="F38" s="8"/>
    </row>
    <row r="39" spans="1:6" x14ac:dyDescent="0.25">
      <c r="A39" s="27" t="str">
        <f>'Эталон МО'!B38</f>
        <v>Городская</v>
      </c>
      <c r="B39" s="27" t="str">
        <f>'Эталон МО'!C38</f>
        <v>Стационар</v>
      </c>
      <c r="C39" s="27" t="str">
        <f>'Эталон МО'!D38</f>
        <v>СПб ГБУЗ "Психиатрическая больница №1 им.П.П.Кащенко"</v>
      </c>
      <c r="D39" s="4"/>
      <c r="E39" s="6" t="str">
        <f>IF(B39="Стационар",IF(ISNA(VLOOKUP(C39,'Разрез МО_стац'!B:B, 1, FALSE)),"Должник",0),IF(ISNA(VLOOKUP(C39,'Разрез МО_ГП'!B:B, 1, FALSE)),"Должник",0))</f>
        <v>Должник</v>
      </c>
      <c r="F39" s="8"/>
    </row>
    <row r="40" spans="1:6" x14ac:dyDescent="0.25">
      <c r="A40" s="27" t="str">
        <f>'Эталон МО'!B39</f>
        <v>Городская</v>
      </c>
      <c r="B40" s="27" t="str">
        <f>'Эталон МО'!C39</f>
        <v>Стационар</v>
      </c>
      <c r="C40" s="27" t="str">
        <f>'Эталон МО'!D39</f>
        <v>СПб ГБУЗ "Пушкинский противотуберкулезный диспансер"</v>
      </c>
      <c r="D40" s="4"/>
      <c r="E40" s="6" t="str">
        <f>IF(B40="Стационар",IF(ISNA(VLOOKUP(C40,'Разрез МО_стац'!B:B, 1, FALSE)),"Должник",0),IF(ISNA(VLOOKUP(C40,'Разрез МО_ГП'!B:B, 1, FALSE)),"Должник",0))</f>
        <v>Должник</v>
      </c>
      <c r="F40" s="8"/>
    </row>
    <row r="41" spans="1:6" x14ac:dyDescent="0.25">
      <c r="A41" s="27" t="str">
        <f>'Эталон МО'!B40</f>
        <v>Городская</v>
      </c>
      <c r="B41" s="27" t="str">
        <f>'Эталон МО'!C40</f>
        <v>Стационар</v>
      </c>
      <c r="C41" s="27" t="str">
        <f>'Эталон МО'!D40</f>
        <v>СПб ГБУЗ "Родильный дом №1 (специализированный)"</v>
      </c>
      <c r="D41" s="4"/>
      <c r="E41" s="6" t="str">
        <f>IF(B41="Стационар",IF(ISNA(VLOOKUP(C41,'Разрез МО_стац'!B:B, 1, FALSE)),"Должник",0),IF(ISNA(VLOOKUP(C41,'Разрез МО_ГП'!B:B, 1, FALSE)),"Должник",0))</f>
        <v>Должник</v>
      </c>
      <c r="F41" s="8"/>
    </row>
    <row r="42" spans="1:6" x14ac:dyDescent="0.25">
      <c r="A42" s="27" t="str">
        <f>'Эталон МО'!B41</f>
        <v>Городская</v>
      </c>
      <c r="B42" s="27" t="str">
        <f>'Эталон МО'!C41</f>
        <v>Стационар</v>
      </c>
      <c r="C42" s="27" t="str">
        <f>'Эталон МО'!D41</f>
        <v>СПб ГБУЗ "Родильный дом №10"</v>
      </c>
      <c r="D42" s="4"/>
      <c r="E42" s="6" t="str">
        <f>IF(B42="Стационар",IF(ISNA(VLOOKUP(C42,'Разрез МО_стац'!B:B, 1, FALSE)),"Должник",0),IF(ISNA(VLOOKUP(C42,'Разрез МО_ГП'!B:B, 1, FALSE)),"Должник",0))</f>
        <v>Должник</v>
      </c>
      <c r="F42" s="8"/>
    </row>
    <row r="43" spans="1:6" x14ac:dyDescent="0.25">
      <c r="A43" s="27" t="str">
        <f>'Эталон МО'!B42</f>
        <v>Городская</v>
      </c>
      <c r="B43" s="27" t="str">
        <f>'Эталон МО'!C42</f>
        <v>Стационар</v>
      </c>
      <c r="C43" s="27" t="str">
        <f>'Эталон МО'!D42</f>
        <v>СПб ГБУЗ "Родильный дом №13"</v>
      </c>
      <c r="D43" s="4"/>
      <c r="E43" s="6" t="str">
        <f>IF(B43="Стационар",IF(ISNA(VLOOKUP(C43,'Разрез МО_стац'!B:B, 1, FALSE)),"Должник",0),IF(ISNA(VLOOKUP(C43,'Разрез МО_ГП'!B:B, 1, FALSE)),"Должник",0))</f>
        <v>Должник</v>
      </c>
      <c r="F43" s="8"/>
    </row>
    <row r="44" spans="1:6" x14ac:dyDescent="0.25">
      <c r="A44" s="27" t="str">
        <f>'Эталон МО'!B43</f>
        <v>Городская</v>
      </c>
      <c r="B44" s="27" t="str">
        <f>'Эталон МО'!C43</f>
        <v>Стационар</v>
      </c>
      <c r="C44" s="27" t="str">
        <f>'Эталон МО'!D43</f>
        <v>СПб ГБУЗ "Родильный дом №16"</v>
      </c>
      <c r="D44" s="4"/>
      <c r="E44" s="6" t="str">
        <f>IF(B44="Стационар",IF(ISNA(VLOOKUP(C44,'Разрез МО_стац'!B:B, 1, FALSE)),"Должник",0),IF(ISNA(VLOOKUP(C44,'Разрез МО_ГП'!B:B, 1, FALSE)),"Должник",0))</f>
        <v>Должник</v>
      </c>
      <c r="F44" s="8"/>
    </row>
    <row r="45" spans="1:6" x14ac:dyDescent="0.25">
      <c r="A45" s="27" t="str">
        <f>'Эталон МО'!B44</f>
        <v>Городская</v>
      </c>
      <c r="B45" s="27" t="str">
        <f>'Эталон МО'!C44</f>
        <v>Стационар</v>
      </c>
      <c r="C45" s="27" t="str">
        <f>'Эталон МО'!D44</f>
        <v>СПб ГБУЗ "Родильный дом №17"</v>
      </c>
      <c r="D45" s="4"/>
      <c r="E45" s="6" t="str">
        <f>IF(B45="Стационар",IF(ISNA(VLOOKUP(C45,'Разрез МО_стац'!B:B, 1, FALSE)),"Должник",0),IF(ISNA(VLOOKUP(C45,'Разрез МО_ГП'!B:B, 1, FALSE)),"Должник",0))</f>
        <v>Должник</v>
      </c>
      <c r="F45" s="8"/>
    </row>
    <row r="46" spans="1:6" x14ac:dyDescent="0.25">
      <c r="A46" s="27" t="str">
        <f>'Эталон МО'!B45</f>
        <v>Городская</v>
      </c>
      <c r="B46" s="27" t="str">
        <f>'Эталон МО'!C45</f>
        <v>Стационар</v>
      </c>
      <c r="C46" s="27" t="str">
        <f>'Эталон МО'!D45</f>
        <v>СПб ГБУЗ "Родильный дом №9"</v>
      </c>
      <c r="D46" s="4"/>
      <c r="E46" s="6" t="str">
        <f>IF(B46="Стационар",IF(ISNA(VLOOKUP(C46,'Разрез МО_стац'!B:B, 1, FALSE)),"Должник",0),IF(ISNA(VLOOKUP(C46,'Разрез МО_ГП'!B:B, 1, FALSE)),"Должник",0))</f>
        <v>Должник</v>
      </c>
      <c r="F46" s="8"/>
    </row>
    <row r="47" spans="1:6" x14ac:dyDescent="0.25">
      <c r="A47" s="27" t="str">
        <f>'Эталон МО'!B46</f>
        <v>Городская</v>
      </c>
      <c r="B47" s="27" t="str">
        <f>'Эталон МО'!C46</f>
        <v>Стационар</v>
      </c>
      <c r="C47" s="27" t="str">
        <f>'Эталон МО'!D46</f>
        <v>СПб ГБУЗ "Центр по профилактике и борьбе со СПИД и инфекционными заболеваниями"</v>
      </c>
      <c r="D47" s="4"/>
      <c r="E47" s="6" t="str">
        <f>IF(B47="Стационар",IF(ISNA(VLOOKUP(C47,'Разрез МО_стац'!B:B, 1, FALSE)),"Должник",0),IF(ISNA(VLOOKUP(C47,'Разрез МО_ГП'!B:B, 1, FALSE)),"Должник",0))</f>
        <v>Должник</v>
      </c>
      <c r="F47" s="8"/>
    </row>
    <row r="48" spans="1:6" x14ac:dyDescent="0.25">
      <c r="A48" s="27" t="str">
        <f>'Эталон МО'!B47</f>
        <v>Городская</v>
      </c>
      <c r="B48" s="27" t="str">
        <f>'Эталон МО'!C47</f>
        <v>Стационар</v>
      </c>
      <c r="C48" s="27" t="str">
        <f>'Эталон МО'!D47</f>
        <v>СПб ГКУЗ "Городская психиатрическая больница №3 им.И.И.Скворцова-Степанова"</v>
      </c>
      <c r="D48" s="4"/>
      <c r="E48" s="6" t="str">
        <f>IF(B48="Стационар",IF(ISNA(VLOOKUP(C48,'Разрез МО_стац'!B:B, 1, FALSE)),"Должник",0),IF(ISNA(VLOOKUP(C48,'Разрез МО_ГП'!B:B, 1, FALSE)),"Должник",0))</f>
        <v>Должник</v>
      </c>
      <c r="F48" s="8"/>
    </row>
    <row r="49" spans="1:6" x14ac:dyDescent="0.25">
      <c r="A49" s="27" t="str">
        <f>'Эталон МО'!B48</f>
        <v>Городская</v>
      </c>
      <c r="B49" s="27" t="str">
        <f>'Эталон МО'!C48</f>
        <v>Стационар</v>
      </c>
      <c r="C49" s="27" t="str">
        <f>'Эталон МО'!D48</f>
        <v>СПб ГКУЗ "Городская психиатрическая больница №6 (стационар с диспансером)"</v>
      </c>
      <c r="D49" s="4"/>
      <c r="E49" s="6" t="str">
        <f>IF(B49="Стационар",IF(ISNA(VLOOKUP(C49,'Разрез МО_стац'!B:B, 1, FALSE)),"Должник",0),IF(ISNA(VLOOKUP(C49,'Разрез МО_ГП'!B:B, 1, FALSE)),"Должник",0))</f>
        <v>Должник</v>
      </c>
      <c r="F49" s="8"/>
    </row>
    <row r="50" spans="1:6" x14ac:dyDescent="0.25">
      <c r="A50" s="27" t="str">
        <f>'Эталон МО'!B49</f>
        <v>Городская</v>
      </c>
      <c r="B50" s="27" t="str">
        <f>'Эталон МО'!C49</f>
        <v>Стационар</v>
      </c>
      <c r="C50" s="27" t="str">
        <f>'Эталон МО'!D49</f>
        <v>СПб ГКУЗ "Психиатрическая больница Святого Николая Чудотворца"</v>
      </c>
      <c r="D50" s="4"/>
      <c r="E50" s="6" t="str">
        <f>IF(B50="Стационар",IF(ISNA(VLOOKUP(C50,'Разрез МО_стац'!B:B, 1, FALSE)),"Должник",0),IF(ISNA(VLOOKUP(C50,'Разрез МО_ГП'!B:B, 1, FALSE)),"Должник",0))</f>
        <v>Должник</v>
      </c>
      <c r="F50" s="8"/>
    </row>
    <row r="51" spans="1:6" x14ac:dyDescent="0.25">
      <c r="A51" s="27" t="str">
        <f>'Эталон МО'!B50</f>
        <v>Федеральная</v>
      </c>
      <c r="B51" s="27" t="str">
        <f>'Эталон МО'!C50</f>
        <v>Стационар</v>
      </c>
      <c r="C51" s="27" t="str">
        <f>'Эталон МО'!D50</f>
        <v>ФГБОУ ВО ПСПБГМУ им. И.П. Павлова Минздрава России</v>
      </c>
      <c r="D51" s="4"/>
      <c r="E51" s="6" t="str">
        <f>IF(B51="Стационар",IF(ISNA(VLOOKUP(C51,'Разрез МО_стац'!B:B, 1, FALSE)),"Должник",0),IF(ISNA(VLOOKUP(C51,'Разрез МО_ГП'!B:B, 1, FALSE)),"Должник",0))</f>
        <v>Должник</v>
      </c>
      <c r="F51" s="8"/>
    </row>
    <row r="52" spans="1:6" x14ac:dyDescent="0.25">
      <c r="A52" s="27" t="str">
        <f>'Эталон МО'!B51</f>
        <v>Федеральная</v>
      </c>
      <c r="B52" s="27" t="str">
        <f>'Эталон МО'!C51</f>
        <v>Стационар</v>
      </c>
      <c r="C52" s="27" t="str">
        <f>'Эталон МО'!D51</f>
        <v>ФГБОУ ВО СЗГМУ им. И.И. МЕЧНИКОВА МИНЗДРАВА РОССИИ</v>
      </c>
      <c r="D52" s="4"/>
      <c r="E52" s="6" t="str">
        <f>IF(B52="Стационар",IF(ISNA(VLOOKUP(C52,'Разрез МО_стац'!B:B, 1, FALSE)),"Должник",0),IF(ISNA(VLOOKUP(C52,'Разрез МО_ГП'!B:B, 1, FALSE)),"Должник",0))</f>
        <v>Должник</v>
      </c>
      <c r="F52" s="8"/>
    </row>
    <row r="53" spans="1:6" x14ac:dyDescent="0.25">
      <c r="A53" s="27" t="str">
        <f>'Эталон МО'!B52</f>
        <v>Федеральная</v>
      </c>
      <c r="B53" s="27" t="str">
        <f>'Эталон МО'!C52</f>
        <v>Стационар</v>
      </c>
      <c r="C53" s="27" t="str">
        <f>'Эталон МО'!D52</f>
        <v>ФГБОУ ВО СПБГПМУ МИНЗДРАВА РОССИИ</v>
      </c>
      <c r="D53" s="4"/>
      <c r="E53" s="6" t="str">
        <f>IF(B53="Стационар",IF(ISNA(VLOOKUP(C53,'Разрез МО_стац'!B:B, 1, FALSE)),"Должник",0),IF(ISNA(VLOOKUP(C53,'Разрез МО_ГП'!B:B, 1, FALSE)),"Должник",0))</f>
        <v>Должник</v>
      </c>
      <c r="F53" s="8"/>
    </row>
    <row r="54" spans="1:6" x14ac:dyDescent="0.25">
      <c r="A54" s="27" t="str">
        <f>'Эталон МО'!B53</f>
        <v>Федеральная</v>
      </c>
      <c r="B54" s="27" t="str">
        <f>'Эталон МО'!C53</f>
        <v>Стационар</v>
      </c>
      <c r="C54" s="27" t="str">
        <f>'Эталон МО'!D53</f>
        <v>ФГБУ "НМИЦ ИМ. В.А. АЛМАЗОВА" МИНЗДРАВА РОССИИ</v>
      </c>
      <c r="D54" s="4"/>
      <c r="E54" s="6" t="str">
        <f>IF(B54="Стационар",IF(ISNA(VLOOKUP(C54,'Разрез МО_стац'!B:B, 1, FALSE)),"Должник",0),IF(ISNA(VLOOKUP(C54,'Разрез МО_ГП'!B:B, 1, FALSE)),"Должник",0))</f>
        <v>Должник</v>
      </c>
      <c r="F54" s="8"/>
    </row>
    <row r="55" spans="1:6" x14ac:dyDescent="0.25">
      <c r="A55" s="27" t="str">
        <f>'Эталон МО'!B54</f>
        <v>Федеральная</v>
      </c>
      <c r="B55" s="27" t="str">
        <f>'Эталон МО'!C54</f>
        <v>Стационар</v>
      </c>
      <c r="C55" s="27" t="str">
        <f>'Эталон МО'!D54</f>
        <v>ФГБУ "Санкт-Петербургский научно-исследовательский институт фтизиопульмонологии" Минздрава России</v>
      </c>
      <c r="D55" s="4"/>
      <c r="E55" s="6" t="str">
        <f>IF(B55="Стационар",IF(ISNA(VLOOKUP(C55,'Разрез МО_стац'!B:B, 1, FALSE)),"Должник",0),IF(ISNA(VLOOKUP(C55,'Разрез МО_ГП'!B:B, 1, FALSE)),"Должник",0))</f>
        <v>Должник</v>
      </c>
      <c r="F55" s="8"/>
    </row>
    <row r="56" spans="1:6" x14ac:dyDescent="0.25">
      <c r="A56" s="27" t="str">
        <f>'Эталон МО'!B55</f>
        <v>Федеральная</v>
      </c>
      <c r="B56" s="27" t="str">
        <f>'Эталон МО'!C55</f>
        <v>Стационар</v>
      </c>
      <c r="C56" s="27" t="str">
        <f>'Эталон МО'!D55</f>
        <v>ФГБУ "СЗОНКЦ им.Л.Г.Соколова ФМБА России</v>
      </c>
      <c r="D56" s="4"/>
      <c r="E56" s="6" t="str">
        <f>IF(B56="Стационар",IF(ISNA(VLOOKUP(C56,'Разрез МО_стац'!B:B, 1, FALSE)),"Должник",0),IF(ISNA(VLOOKUP(C56,'Разрез МО_ГП'!B:B, 1, FALSE)),"Должник",0))</f>
        <v>Должник</v>
      </c>
      <c r="F56" s="8"/>
    </row>
    <row r="57" spans="1:6" x14ac:dyDescent="0.25">
      <c r="A57" s="27" t="str">
        <f>'Эталон МО'!B56</f>
        <v>Частная</v>
      </c>
      <c r="B57" s="27" t="str">
        <f>'Эталон МО'!C56</f>
        <v>Стационар</v>
      </c>
      <c r="C57" s="27" t="str">
        <f>'Эталон МО'!D56</f>
        <v>ЧУЗ «КБ «РЖД-МЕДИЦИНА» Г. С-ПЕТЕРБУРГ»</v>
      </c>
      <c r="D57" s="4"/>
      <c r="E57" s="6" t="str">
        <f>IF(B57="Стационар",IF(ISNA(VLOOKUP(C57,'Разрез МО_стац'!B:B, 1, FALSE)),"Должник",0),IF(ISNA(VLOOKUP(C57,'Разрез МО_ГП'!B:B, 1, FALSE)),"Должник",0))</f>
        <v>Должник</v>
      </c>
      <c r="F57" s="8"/>
    </row>
    <row r="58" spans="1:6" x14ac:dyDescent="0.25">
      <c r="A58" s="27" t="str">
        <f>'Эталон МО'!B57</f>
        <v>Частная</v>
      </c>
      <c r="B58" s="27" t="str">
        <f>'Эталон МО'!C57</f>
        <v>Поликлиника</v>
      </c>
      <c r="C58" s="27" t="str">
        <f>'Эталон МО'!D57</f>
        <v>АНО "Медицинский центр "Двадцать первый век"</v>
      </c>
      <c r="D58" s="4"/>
      <c r="E58" s="6" t="str">
        <f>IF(B58="Стационар",IF(ISNA(VLOOKUP(C58,'Разрез МО_стац'!B:B, 1, FALSE)),"Должник",0),IF(ISNA(VLOOKUP(C58,'Разрез МО_ГП'!B:B, 1, FALSE)),"Должник",0))</f>
        <v>Должник</v>
      </c>
      <c r="F58" s="8"/>
    </row>
    <row r="59" spans="1:6" x14ac:dyDescent="0.25">
      <c r="A59" s="27" t="str">
        <f>'Эталон МО'!B58</f>
        <v>Частная</v>
      </c>
      <c r="B59" s="27" t="str">
        <f>'Эталон МО'!C58</f>
        <v>Поликлиника</v>
      </c>
      <c r="C59" s="27" t="str">
        <f>'Эталон МО'!D58</f>
        <v>ООО "Ава-Петер"</v>
      </c>
      <c r="D59" s="4"/>
      <c r="E59" s="6" t="str">
        <f>IF(B59="Стационар",IF(ISNA(VLOOKUP(C59,'Разрез МО_стац'!B:B, 1, FALSE)),"Должник",0),IF(ISNA(VLOOKUP(C59,'Разрез МО_ГП'!B:B, 1, FALSE)),"Должник",0))</f>
        <v>Должник</v>
      </c>
      <c r="F59" s="8"/>
    </row>
    <row r="60" spans="1:6" x14ac:dyDescent="0.25">
      <c r="A60" s="27" t="str">
        <f>'Эталон МО'!B59</f>
        <v>Частная</v>
      </c>
      <c r="B60" s="27" t="str">
        <f>'Эталон МО'!C59</f>
        <v>Поликлиника</v>
      </c>
      <c r="C60" s="27" t="str">
        <f>'Эталон МО'!D59</f>
        <v>ООО "Городские поликлиники"</v>
      </c>
      <c r="D60" s="4"/>
      <c r="E60" s="6" t="str">
        <f>IF(B60="Стационар",IF(ISNA(VLOOKUP(C60,'Разрез МО_стац'!B:B, 1, FALSE)),"Должник",0),IF(ISNA(VLOOKUP(C60,'Разрез МО_ГП'!B:B, 1, FALSE)),"Должник",0))</f>
        <v>Должник</v>
      </c>
      <c r="F60" s="8"/>
    </row>
    <row r="61" spans="1:6" x14ac:dyDescent="0.25">
      <c r="A61" s="27" t="str">
        <f>'Эталон МО'!B60</f>
        <v>Частная</v>
      </c>
      <c r="B61" s="27" t="str">
        <f>'Эталон МО'!C60</f>
        <v>Поликлиника</v>
      </c>
      <c r="C61" s="27" t="str">
        <f>'Эталон МО'!D60</f>
        <v>ООО "Медицентр ЮЗ"</v>
      </c>
      <c r="D61" s="4"/>
      <c r="E61" s="6" t="str">
        <f>IF(B61="Стационар",IF(ISNA(VLOOKUP(C61,'Разрез МО_стац'!B:B, 1, FALSE)),"Должник",0),IF(ISNA(VLOOKUP(C61,'Разрез МО_ГП'!B:B, 1, FALSE)),"Должник",0))</f>
        <v>Должник</v>
      </c>
      <c r="F61" s="8"/>
    </row>
    <row r="62" spans="1:6" x14ac:dyDescent="0.25">
      <c r="A62" s="27" t="str">
        <f>'Эталон МО'!B61</f>
        <v>Частная</v>
      </c>
      <c r="B62" s="27" t="str">
        <f>'Эталон МО'!C61</f>
        <v>Поликлиника</v>
      </c>
      <c r="C62" s="27" t="str">
        <f>'Эталон МО'!D61</f>
        <v>ООО "Современная медицина"</v>
      </c>
      <c r="D62" s="4"/>
      <c r="E62" s="6" t="str">
        <f>IF(B62="Стационар",IF(ISNA(VLOOKUP(C62,'Разрез МО_стац'!B:B, 1, FALSE)),"Должник",0),IF(ISNA(VLOOKUP(C62,'Разрез МО_ГП'!B:B, 1, FALSE)),"Должник",0))</f>
        <v>Должник</v>
      </c>
      <c r="F62" s="8"/>
    </row>
    <row r="63" spans="1:6" x14ac:dyDescent="0.25">
      <c r="A63" s="27" t="str">
        <f>'Эталон МО'!B62</f>
        <v>Частная</v>
      </c>
      <c r="B63" s="27" t="str">
        <f>'Эталон МО'!C62</f>
        <v>Поликлиника</v>
      </c>
      <c r="C63" s="27" t="str">
        <f>'Эталон МО'!D62</f>
        <v>ООО "Участковые врачи"</v>
      </c>
      <c r="D63" s="4"/>
      <c r="E63" s="6" t="str">
        <f>IF(B63="Стационар",IF(ISNA(VLOOKUP(C63,'Разрез МО_стац'!B:B, 1, FALSE)),"Должник",0),IF(ISNA(VLOOKUP(C63,'Разрез МО_ГП'!B:B, 1, FALSE)),"Должник",0))</f>
        <v>Должник</v>
      </c>
      <c r="F63" s="8"/>
    </row>
    <row r="64" spans="1:6" x14ac:dyDescent="0.25">
      <c r="A64" s="27" t="str">
        <f>'Эталон МО'!B63</f>
        <v>Частная</v>
      </c>
      <c r="B64" s="27" t="str">
        <f>'Эталон МО'!C63</f>
        <v>Поликлиника</v>
      </c>
      <c r="C64" s="27" t="str">
        <f>'Эталон МО'!D63</f>
        <v>ООО "Центр Семейной Медицины "XXI век"</v>
      </c>
      <c r="D64" s="4"/>
      <c r="E64" s="6" t="str">
        <f>IF(B64="Стационар",IF(ISNA(VLOOKUP(C64,'Разрез МО_стац'!B:B, 1, FALSE)),"Должник",0),IF(ISNA(VLOOKUP(C64,'Разрез МО_ГП'!B:B, 1, FALSE)),"Должник",0))</f>
        <v>Должник</v>
      </c>
      <c r="F64" s="8"/>
    </row>
    <row r="65" spans="1:6" x14ac:dyDescent="0.25">
      <c r="A65" s="27" t="str">
        <f>'Эталон МО'!B64</f>
        <v>Городская</v>
      </c>
      <c r="B65" s="27" t="str">
        <f>'Эталон МО'!C64</f>
        <v>Поликлиника</v>
      </c>
      <c r="C65" s="27" t="str">
        <f>'Эталон МО'!D64</f>
        <v>СПб ГАУЗ "Городская поликлиника №40"</v>
      </c>
      <c r="D65" s="4"/>
      <c r="E65" s="6" t="str">
        <f>IF(B65="Стационар",IF(ISNA(VLOOKUP(C65,'Разрез МО_стац'!B:B, 1, FALSE)),"Должник",0),IF(ISNA(VLOOKUP(C65,'Разрез МО_ГП'!B:B, 1, FALSE)),"Должник",0))</f>
        <v>Должник</v>
      </c>
      <c r="F65" s="8"/>
    </row>
    <row r="66" spans="1:6" x14ac:dyDescent="0.25">
      <c r="A66" s="27" t="str">
        <f>'Эталон МО'!B65</f>
        <v>Городская</v>
      </c>
      <c r="B66" s="27" t="str">
        <f>'Эталон МО'!C65</f>
        <v>Поликлиника</v>
      </c>
      <c r="C66" s="27" t="str">
        <f>'Эталон МО'!D65</f>
        <v>СПб ГБУЗ "Городская больница №40"</v>
      </c>
      <c r="D66" s="4"/>
      <c r="E66" s="6" t="str">
        <f>IF(B66="Стационар",IF(ISNA(VLOOKUP(C66,'Разрез МО_стац'!B:B, 1, FALSE)),"Должник",0),IF(ISNA(VLOOKUP(C66,'Разрез МО_ГП'!B:B, 1, FALSE)),"Должник",0))</f>
        <v>Должник</v>
      </c>
      <c r="F66" s="8"/>
    </row>
    <row r="67" spans="1:6" x14ac:dyDescent="0.25">
      <c r="A67" s="27" t="str">
        <f>'Эталон МО'!B66</f>
        <v>Городская</v>
      </c>
      <c r="B67" s="27" t="str">
        <f>'Эталон МО'!C66</f>
        <v>Поликлиника</v>
      </c>
      <c r="C67" s="27" t="str">
        <f>'Эталон МО'!D66</f>
        <v>СПб ГБУЗ "Городская поликлиника №100 Невского района Санкт-Петербурга"</v>
      </c>
      <c r="D67" s="4"/>
      <c r="E67" s="6" t="str">
        <f>IF(B67="Стационар",IF(ISNA(VLOOKUP(C67,'Разрез МО_стац'!B:B, 1, FALSE)),"Должник",0),IF(ISNA(VLOOKUP(C67,'Разрез МО_ГП'!B:B, 1, FALSE)),"Должник",0))</f>
        <v>Должник</v>
      </c>
      <c r="F67" s="8"/>
    </row>
    <row r="68" spans="1:6" x14ac:dyDescent="0.25">
      <c r="A68" s="27" t="str">
        <f>'Эталон МО'!B67</f>
        <v>Городская</v>
      </c>
      <c r="B68" s="27" t="str">
        <f>'Эталон МО'!C67</f>
        <v>Поликлиника</v>
      </c>
      <c r="C68" s="27" t="str">
        <f>'Эталон МО'!D67</f>
        <v>СПб ГБУЗ "Городская поликлиника №102"</v>
      </c>
      <c r="D68" s="4"/>
      <c r="E68" s="6" t="str">
        <f>IF(B68="Стационар",IF(ISNA(VLOOKUP(C68,'Разрез МО_стац'!B:B, 1, FALSE)),"Должник",0),IF(ISNA(VLOOKUP(C68,'Разрез МО_ГП'!B:B, 1, FALSE)),"Должник",0))</f>
        <v>Должник</v>
      </c>
      <c r="F68" s="8"/>
    </row>
    <row r="69" spans="1:6" x14ac:dyDescent="0.25">
      <c r="A69" s="27" t="str">
        <f>'Эталон МО'!B68</f>
        <v>Городская</v>
      </c>
      <c r="B69" s="27" t="str">
        <f>'Эталон МО'!C68</f>
        <v>Поликлиника</v>
      </c>
      <c r="C69" s="27" t="str">
        <f>'Эталон МО'!D68</f>
        <v>СПб ГБУЗ "Городская поликлиника №104"</v>
      </c>
      <c r="D69" s="4"/>
      <c r="E69" s="6" t="str">
        <f>IF(B69="Стационар",IF(ISNA(VLOOKUP(C69,'Разрез МО_стац'!B:B, 1, FALSE)),"Должник",0),IF(ISNA(VLOOKUP(C69,'Разрез МО_ГП'!B:B, 1, FALSE)),"Должник",0))</f>
        <v>Должник</v>
      </c>
      <c r="F69" s="8"/>
    </row>
    <row r="70" spans="1:6" x14ac:dyDescent="0.25">
      <c r="A70" s="27" t="str">
        <f>'Эталон МО'!B69</f>
        <v>Городская</v>
      </c>
      <c r="B70" s="27" t="str">
        <f>'Эталон МО'!C69</f>
        <v>Поликлиника</v>
      </c>
      <c r="C70" s="27" t="str">
        <f>'Эталон МО'!D69</f>
        <v>СПб ГБУЗ "Городская поликлиника №106"</v>
      </c>
      <c r="D70" s="4"/>
      <c r="E70" s="6" t="str">
        <f>IF(B70="Стационар",IF(ISNA(VLOOKUP(C70,'Разрез МО_стац'!B:B, 1, FALSE)),"Должник",0),IF(ISNA(VLOOKUP(C70,'Разрез МО_ГП'!B:B, 1, FALSE)),"Должник",0))</f>
        <v>Должник</v>
      </c>
      <c r="F70" s="8"/>
    </row>
    <row r="71" spans="1:6" x14ac:dyDescent="0.25">
      <c r="A71" s="27" t="str">
        <f>'Эталон МО'!B70</f>
        <v>Городская</v>
      </c>
      <c r="B71" s="27" t="str">
        <f>'Эталон МО'!C70</f>
        <v>Поликлиника</v>
      </c>
      <c r="C71" s="27" t="str">
        <f>'Эталон МО'!D70</f>
        <v>СПб ГБУЗ "Городская поликлиника №107"</v>
      </c>
      <c r="D71" s="4"/>
      <c r="E71" s="6" t="str">
        <f>IF(B71="Стационар",IF(ISNA(VLOOKUP(C71,'Разрез МО_стац'!B:B, 1, FALSE)),"Должник",0),IF(ISNA(VLOOKUP(C71,'Разрез МО_ГП'!B:B, 1, FALSE)),"Должник",0))</f>
        <v>Должник</v>
      </c>
      <c r="F71" s="8"/>
    </row>
    <row r="72" spans="1:6" x14ac:dyDescent="0.25">
      <c r="A72" s="27" t="str">
        <f>'Эталон МО'!B71</f>
        <v>Городская</v>
      </c>
      <c r="B72" s="27" t="str">
        <f>'Эталон МО'!C71</f>
        <v>Поликлиника</v>
      </c>
      <c r="C72" s="27" t="str">
        <f>'Эталон МО'!D71</f>
        <v>СПб ГБУЗ "Городская поликлиника №109"</v>
      </c>
      <c r="D72" s="4"/>
      <c r="E72" s="6" t="str">
        <f>IF(B72="Стационар",IF(ISNA(VLOOKUP(C72,'Разрез МО_стац'!B:B, 1, FALSE)),"Должник",0),IF(ISNA(VLOOKUP(C72,'Разрез МО_ГП'!B:B, 1, FALSE)),"Должник",0))</f>
        <v>Должник</v>
      </c>
      <c r="F72" s="8"/>
    </row>
    <row r="73" spans="1:6" x14ac:dyDescent="0.25">
      <c r="A73" s="27" t="str">
        <f>'Эталон МО'!B72</f>
        <v>Городская</v>
      </c>
      <c r="B73" s="27" t="str">
        <f>'Эталон МО'!C72</f>
        <v>Поликлиника</v>
      </c>
      <c r="C73" s="27" t="str">
        <f>'Эталон МО'!D72</f>
        <v>СПб ГБУЗ "Городская поликлиника №111"</v>
      </c>
      <c r="D73" s="4"/>
      <c r="E73" s="6" t="str">
        <f>IF(B73="Стационар",IF(ISNA(VLOOKUP(C73,'Разрез МО_стац'!B:B, 1, FALSE)),"Должник",0),IF(ISNA(VLOOKUP(C73,'Разрез МО_ГП'!B:B, 1, FALSE)),"Должник",0))</f>
        <v>Должник</v>
      </c>
      <c r="F73" s="8"/>
    </row>
    <row r="74" spans="1:6" x14ac:dyDescent="0.25">
      <c r="A74" s="27" t="str">
        <f>'Эталон МО'!B73</f>
        <v>Городская</v>
      </c>
      <c r="B74" s="27" t="str">
        <f>'Эталон МО'!C73</f>
        <v>Поликлиника</v>
      </c>
      <c r="C74" s="27" t="str">
        <f>'Эталон МО'!D73</f>
        <v>СПб ГБУЗ "Городская поликлиника №112"</v>
      </c>
      <c r="D74" s="4"/>
      <c r="E74" s="6" t="str">
        <f>IF(B74="Стационар",IF(ISNA(VLOOKUP(C74,'Разрез МО_стац'!B:B, 1, FALSE)),"Должник",0),IF(ISNA(VLOOKUP(C74,'Разрез МО_ГП'!B:B, 1, FALSE)),"Должник",0))</f>
        <v>Должник</v>
      </c>
      <c r="F74" s="8"/>
    </row>
    <row r="75" spans="1:6" x14ac:dyDescent="0.25">
      <c r="A75" s="27" t="str">
        <f>'Эталон МО'!B74</f>
        <v>Городская</v>
      </c>
      <c r="B75" s="27" t="str">
        <f>'Эталон МО'!C74</f>
        <v>Поликлиника</v>
      </c>
      <c r="C75" s="27" t="str">
        <f>'Эталон МО'!D74</f>
        <v>СПб ГБУЗ "Городская поликлиника №114"</v>
      </c>
      <c r="D75" s="4"/>
      <c r="E75" s="6" t="str">
        <f>IF(B75="Стационар",IF(ISNA(VLOOKUP(C75,'Разрез МО_стац'!B:B, 1, FALSE)),"Должник",0),IF(ISNA(VLOOKUP(C75,'Разрез МО_ГП'!B:B, 1, FALSE)),"Должник",0))</f>
        <v>Должник</v>
      </c>
      <c r="F75" s="8"/>
    </row>
    <row r="76" spans="1:6" x14ac:dyDescent="0.25">
      <c r="A76" s="27" t="str">
        <f>'Эталон МО'!B75</f>
        <v>Городская</v>
      </c>
      <c r="B76" s="27" t="str">
        <f>'Эталон МО'!C75</f>
        <v>Поликлиника</v>
      </c>
      <c r="C76" s="27" t="str">
        <f>'Эталон МО'!D75</f>
        <v>СПб ГБУЗ "Городская поликлиника №117"</v>
      </c>
      <c r="D76" s="4"/>
      <c r="E76" s="6" t="str">
        <f>IF(B76="Стационар",IF(ISNA(VLOOKUP(C76,'Разрез МО_стац'!B:B, 1, FALSE)),"Должник",0),IF(ISNA(VLOOKUP(C76,'Разрез МО_ГП'!B:B, 1, FALSE)),"Должник",0))</f>
        <v>Должник</v>
      </c>
      <c r="F76" s="8"/>
    </row>
    <row r="77" spans="1:6" x14ac:dyDescent="0.25">
      <c r="A77" s="27" t="str">
        <f>'Эталон МО'!B76</f>
        <v>Городская</v>
      </c>
      <c r="B77" s="27" t="str">
        <f>'Эталон МО'!C76</f>
        <v>Поликлиника</v>
      </c>
      <c r="C77" s="27" t="str">
        <f>'Эталон МО'!D76</f>
        <v>СПб ГБУЗ "Городская поликлиника №118"</v>
      </c>
      <c r="D77" s="4"/>
      <c r="E77" s="6" t="str">
        <f>IF(B77="Стационар",IF(ISNA(VLOOKUP(C77,'Разрез МО_стац'!B:B, 1, FALSE)),"Должник",0),IF(ISNA(VLOOKUP(C77,'Разрез МО_ГП'!B:B, 1, FALSE)),"Должник",0))</f>
        <v>Должник</v>
      </c>
      <c r="F77" s="8"/>
    </row>
    <row r="78" spans="1:6" x14ac:dyDescent="0.25">
      <c r="A78" s="27" t="str">
        <f>'Эталон МО'!B77</f>
        <v>Городская</v>
      </c>
      <c r="B78" s="27" t="str">
        <f>'Эталон МО'!C77</f>
        <v>Поликлиника</v>
      </c>
      <c r="C78" s="27" t="str">
        <f>'Эталон МО'!D77</f>
        <v>СПб ГБУЗ "Городская поликлиника №120"</v>
      </c>
      <c r="D78" s="4"/>
      <c r="E78" s="6" t="str">
        <f>IF(B78="Стационар",IF(ISNA(VLOOKUP(C78,'Разрез МО_стац'!B:B, 1, FALSE)),"Должник",0),IF(ISNA(VLOOKUP(C78,'Разрез МО_ГП'!B:B, 1, FALSE)),"Должник",0))</f>
        <v>Должник</v>
      </c>
      <c r="F78" s="8"/>
    </row>
    <row r="79" spans="1:6" x14ac:dyDescent="0.25">
      <c r="A79" s="27" t="str">
        <f>'Эталон МО'!B78</f>
        <v>Городская</v>
      </c>
      <c r="B79" s="27" t="str">
        <f>'Эталон МО'!C78</f>
        <v>Поликлиника</v>
      </c>
      <c r="C79" s="27" t="str">
        <f>'Эталон МО'!D78</f>
        <v>СПб ГБУЗ "Городская поликлиника №122"</v>
      </c>
      <c r="D79" s="4"/>
      <c r="E79" s="6" t="str">
        <f>IF(B79="Стационар",IF(ISNA(VLOOKUP(C79,'Разрез МО_стац'!B:B, 1, FALSE)),"Должник",0),IF(ISNA(VLOOKUP(C79,'Разрез МО_ГП'!B:B, 1, FALSE)),"Должник",0))</f>
        <v>Должник</v>
      </c>
      <c r="F79" s="8"/>
    </row>
    <row r="80" spans="1:6" x14ac:dyDescent="0.25">
      <c r="A80" s="27" t="str">
        <f>'Эталон МО'!B79</f>
        <v>Городская</v>
      </c>
      <c r="B80" s="27" t="str">
        <f>'Эталон МО'!C79</f>
        <v>Поликлиника</v>
      </c>
      <c r="C80" s="27" t="str">
        <f>'Эталон МО'!D79</f>
        <v>СПб ГБУЗ "Городская поликлиника №14"</v>
      </c>
      <c r="D80" s="4"/>
      <c r="E80" s="6" t="str">
        <f>IF(B80="Стационар",IF(ISNA(VLOOKUP(C80,'Разрез МО_стац'!B:B, 1, FALSE)),"Должник",0),IF(ISNA(VLOOKUP(C80,'Разрез МО_ГП'!B:B, 1, FALSE)),"Должник",0))</f>
        <v>Должник</v>
      </c>
      <c r="F80" s="8"/>
    </row>
    <row r="81" spans="1:6" x14ac:dyDescent="0.25">
      <c r="A81" s="27" t="str">
        <f>'Эталон МО'!B80</f>
        <v>Городская</v>
      </c>
      <c r="B81" s="27" t="str">
        <f>'Эталон МО'!C80</f>
        <v>Поликлиника</v>
      </c>
      <c r="C81" s="27" t="str">
        <f>'Эталон МО'!D80</f>
        <v>СПб ГБУЗ "Городская поликлиника №17"</v>
      </c>
      <c r="D81" s="4"/>
      <c r="E81" s="6" t="str">
        <f>IF(B81="Стационар",IF(ISNA(VLOOKUP(C81,'Разрез МО_стац'!B:B, 1, FALSE)),"Должник",0),IF(ISNA(VLOOKUP(C81,'Разрез МО_ГП'!B:B, 1, FALSE)),"Должник",0))</f>
        <v>Должник</v>
      </c>
      <c r="F81" s="8"/>
    </row>
    <row r="82" spans="1:6" x14ac:dyDescent="0.25">
      <c r="A82" s="27" t="str">
        <f>'Эталон МО'!B81</f>
        <v>Городская</v>
      </c>
      <c r="B82" s="27" t="str">
        <f>'Эталон МО'!C81</f>
        <v>Поликлиника</v>
      </c>
      <c r="C82" s="27" t="str">
        <f>'Эталон МО'!D81</f>
        <v>СПб ГБУЗ "Городская поликлиника №19"</v>
      </c>
      <c r="D82" s="4"/>
      <c r="E82" s="6" t="str">
        <f>IF(B82="Стационар",IF(ISNA(VLOOKUP(C82,'Разрез МО_стац'!B:B, 1, FALSE)),"Должник",0),IF(ISNA(VLOOKUP(C82,'Разрез МО_ГП'!B:B, 1, FALSE)),"Должник",0))</f>
        <v>Должник</v>
      </c>
      <c r="F82" s="8"/>
    </row>
    <row r="83" spans="1:6" x14ac:dyDescent="0.25">
      <c r="A83" s="27" t="str">
        <f>'Эталон МО'!B82</f>
        <v>Городская</v>
      </c>
      <c r="B83" s="27" t="str">
        <f>'Эталон МО'!C82</f>
        <v>Поликлиника</v>
      </c>
      <c r="C83" s="27" t="str">
        <f>'Эталон МО'!D82</f>
        <v>СПб ГБУЗ "Городская поликлиника №21"</v>
      </c>
      <c r="D83" s="4"/>
      <c r="E83" s="6" t="str">
        <f>IF(B83="Стационар",IF(ISNA(VLOOKUP(C83,'Разрез МО_стац'!B:B, 1, FALSE)),"Должник",0),IF(ISNA(VLOOKUP(C83,'Разрез МО_ГП'!B:B, 1, FALSE)),"Должник",0))</f>
        <v>Должник</v>
      </c>
      <c r="F83" s="8"/>
    </row>
    <row r="84" spans="1:6" x14ac:dyDescent="0.25">
      <c r="A84" s="27" t="str">
        <f>'Эталон МО'!B83</f>
        <v>Городская</v>
      </c>
      <c r="B84" s="27" t="str">
        <f>'Эталон МО'!C83</f>
        <v>Поликлиника</v>
      </c>
      <c r="C84" s="27" t="str">
        <f>'Эталон МО'!D83</f>
        <v>СПб ГБУЗ "Городская поликлиника №22"</v>
      </c>
      <c r="D84" s="4"/>
      <c r="E84" s="6" t="str">
        <f>IF(B84="Стационар",IF(ISNA(VLOOKUP(C84,'Разрез МО_стац'!B:B, 1, FALSE)),"Должник",0),IF(ISNA(VLOOKUP(C84,'Разрез МО_ГП'!B:B, 1, FALSE)),"Должник",0))</f>
        <v>Должник</v>
      </c>
      <c r="F84" s="8"/>
    </row>
    <row r="85" spans="1:6" x14ac:dyDescent="0.25">
      <c r="A85" s="27" t="str">
        <f>'Эталон МО'!B84</f>
        <v>Городская</v>
      </c>
      <c r="B85" s="27" t="str">
        <f>'Эталон МО'!C84</f>
        <v>Поликлиника</v>
      </c>
      <c r="C85" s="27" t="str">
        <f>'Эталон МО'!D84</f>
        <v>СПб ГБУЗ "Городская поликлиника №23"</v>
      </c>
      <c r="D85" s="4"/>
      <c r="E85" s="6" t="str">
        <f>IF(B85="Стационар",IF(ISNA(VLOOKUP(C85,'Разрез МО_стац'!B:B, 1, FALSE)),"Должник",0),IF(ISNA(VLOOKUP(C85,'Разрез МО_ГП'!B:B, 1, FALSE)),"Должник",0))</f>
        <v>Должник</v>
      </c>
      <c r="F85" s="8"/>
    </row>
    <row r="86" spans="1:6" x14ac:dyDescent="0.25">
      <c r="A86" s="27" t="str">
        <f>'Эталон МО'!B85</f>
        <v>Городская</v>
      </c>
      <c r="B86" s="27" t="str">
        <f>'Эталон МО'!C85</f>
        <v>Поликлиника</v>
      </c>
      <c r="C86" s="27" t="str">
        <f>'Эталон МО'!D85</f>
        <v>СПб ГБУЗ "Городская поликлиника №24"</v>
      </c>
      <c r="D86" s="4"/>
      <c r="E86" s="6" t="str">
        <f>IF(B86="Стационар",IF(ISNA(VLOOKUP(C86,'Разрез МО_стац'!B:B, 1, FALSE)),"Должник",0),IF(ISNA(VLOOKUP(C86,'Разрез МО_ГП'!B:B, 1, FALSE)),"Должник",0))</f>
        <v>Должник</v>
      </c>
      <c r="F86" s="8"/>
    </row>
    <row r="87" spans="1:6" x14ac:dyDescent="0.25">
      <c r="A87" s="27" t="str">
        <f>'Эталон МО'!B86</f>
        <v>Городская</v>
      </c>
      <c r="B87" s="27" t="str">
        <f>'Эталон МО'!C86</f>
        <v>Поликлиника</v>
      </c>
      <c r="C87" s="27" t="str">
        <f>'Эталон МО'!D86</f>
        <v>СПб ГБУЗ "Городская поликлиника №25 Невского района"</v>
      </c>
      <c r="D87" s="4"/>
      <c r="E87" s="6" t="str">
        <f>IF(B87="Стационар",IF(ISNA(VLOOKUP(C87,'Разрез МО_стац'!B:B, 1, FALSE)),"Должник",0),IF(ISNA(VLOOKUP(C87,'Разрез МО_ГП'!B:B, 1, FALSE)),"Должник",0))</f>
        <v>Должник</v>
      </c>
      <c r="F87" s="8"/>
    </row>
    <row r="88" spans="1:6" x14ac:dyDescent="0.25">
      <c r="A88" s="27" t="str">
        <f>'Эталон МО'!B87</f>
        <v>Городская</v>
      </c>
      <c r="B88" s="27" t="str">
        <f>'Эталон МО'!C87</f>
        <v>Поликлиника</v>
      </c>
      <c r="C88" s="27" t="str">
        <f>'Эталон МО'!D87</f>
        <v>СПб ГБУЗ "Городская поликлиника №27"</v>
      </c>
      <c r="D88" s="4"/>
      <c r="E88" s="6" t="str">
        <f>IF(B88="Стационар",IF(ISNA(VLOOKUP(C88,'Разрез МО_стац'!B:B, 1, FALSE)),"Должник",0),IF(ISNA(VLOOKUP(C88,'Разрез МО_ГП'!B:B, 1, FALSE)),"Должник",0))</f>
        <v>Должник</v>
      </c>
      <c r="F88" s="8"/>
    </row>
    <row r="89" spans="1:6" x14ac:dyDescent="0.25">
      <c r="A89" s="27" t="str">
        <f>'Эталон МО'!B88</f>
        <v>Городская</v>
      </c>
      <c r="B89" s="27" t="str">
        <f>'Эталон МО'!C88</f>
        <v>Поликлиника</v>
      </c>
      <c r="C89" s="27" t="str">
        <f>'Эталон МО'!D88</f>
        <v>СПб ГБУЗ "Городская поликлиника №28"</v>
      </c>
      <c r="D89" s="4"/>
      <c r="E89" s="6" t="str">
        <f>IF(B89="Стационар",IF(ISNA(VLOOKUP(C89,'Разрез МО_стац'!B:B, 1, FALSE)),"Должник",0),IF(ISNA(VLOOKUP(C89,'Разрез МО_ГП'!B:B, 1, FALSE)),"Должник",0))</f>
        <v>Должник</v>
      </c>
      <c r="F89" s="8"/>
    </row>
    <row r="90" spans="1:6" x14ac:dyDescent="0.25">
      <c r="A90" s="27" t="str">
        <f>'Эталон МО'!B89</f>
        <v>Городская</v>
      </c>
      <c r="B90" s="27" t="str">
        <f>'Эталон МО'!C89</f>
        <v>Поликлиника</v>
      </c>
      <c r="C90" s="27" t="str">
        <f>'Эталон МО'!D89</f>
        <v>СПб ГБУЗ "Городская поликлиника №3"</v>
      </c>
      <c r="D90" s="4"/>
      <c r="E90" s="6" t="str">
        <f>IF(B90="Стационар",IF(ISNA(VLOOKUP(C90,'Разрез МО_стац'!B:B, 1, FALSE)),"Должник",0),IF(ISNA(VLOOKUP(C90,'Разрез МО_ГП'!B:B, 1, FALSE)),"Должник",0))</f>
        <v>Должник</v>
      </c>
      <c r="F90" s="8"/>
    </row>
    <row r="91" spans="1:6" x14ac:dyDescent="0.25">
      <c r="A91" s="27" t="str">
        <f>'Эталон МО'!B90</f>
        <v>Городская</v>
      </c>
      <c r="B91" s="27" t="str">
        <f>'Эталон МО'!C90</f>
        <v>Поликлиника</v>
      </c>
      <c r="C91" s="27" t="str">
        <f>'Эталон МО'!D90</f>
        <v>СПб ГБУЗ "Городская поликлиника №30"</v>
      </c>
      <c r="D91" s="4"/>
      <c r="E91" s="6" t="str">
        <f>IF(B91="Стационар",IF(ISNA(VLOOKUP(C91,'Разрез МО_стац'!B:B, 1, FALSE)),"Должник",0),IF(ISNA(VLOOKUP(C91,'Разрез МО_ГП'!B:B, 1, FALSE)),"Должник",0))</f>
        <v>Должник</v>
      </c>
      <c r="F91" s="8"/>
    </row>
    <row r="92" spans="1:6" x14ac:dyDescent="0.25">
      <c r="A92" s="27" t="str">
        <f>'Эталон МО'!B91</f>
        <v>Городская</v>
      </c>
      <c r="B92" s="27" t="str">
        <f>'Эталон МО'!C91</f>
        <v>Поликлиника</v>
      </c>
      <c r="C92" s="27" t="str">
        <f>'Эталон МО'!D91</f>
        <v>СПб ГБУЗ "Городская поликлиника №32"</v>
      </c>
      <c r="D92" s="4"/>
      <c r="E92" s="6" t="str">
        <f>IF(B92="Стационар",IF(ISNA(VLOOKUP(C92,'Разрез МО_стац'!B:B, 1, FALSE)),"Должник",0),IF(ISNA(VLOOKUP(C92,'Разрез МО_ГП'!B:B, 1, FALSE)),"Должник",0))</f>
        <v>Должник</v>
      </c>
      <c r="F92" s="8"/>
    </row>
    <row r="93" spans="1:6" x14ac:dyDescent="0.25">
      <c r="A93" s="27" t="str">
        <f>'Эталон МО'!B92</f>
        <v>Городская</v>
      </c>
      <c r="B93" s="27" t="str">
        <f>'Эталон МО'!C92</f>
        <v>Поликлиника</v>
      </c>
      <c r="C93" s="27" t="str">
        <f>'Эталон МО'!D92</f>
        <v>СПб ГБУЗ "Городская поликлиника №34"</v>
      </c>
      <c r="D93" s="4"/>
      <c r="E93" s="6" t="str">
        <f>IF(B93="Стационар",IF(ISNA(VLOOKUP(C93,'Разрез МО_стац'!B:B, 1, FALSE)),"Должник",0),IF(ISNA(VLOOKUP(C93,'Разрез МО_ГП'!B:B, 1, FALSE)),"Должник",0))</f>
        <v>Должник</v>
      </c>
      <c r="F93" s="8"/>
    </row>
    <row r="94" spans="1:6" x14ac:dyDescent="0.25">
      <c r="A94" s="27" t="str">
        <f>'Эталон МО'!B93</f>
        <v>Городская</v>
      </c>
      <c r="B94" s="27" t="str">
        <f>'Эталон МО'!C93</f>
        <v>Поликлиника</v>
      </c>
      <c r="C94" s="27" t="str">
        <f>'Эталон МО'!D93</f>
        <v>СПб ГБУЗ "Городская поликлиника №37"</v>
      </c>
      <c r="D94" s="4"/>
      <c r="E94" s="6" t="str">
        <f>IF(B94="Стационар",IF(ISNA(VLOOKUP(C94,'Разрез МО_стац'!B:B, 1, FALSE)),"Должник",0),IF(ISNA(VLOOKUP(C94,'Разрез МО_ГП'!B:B, 1, FALSE)),"Должник",0))</f>
        <v>Должник</v>
      </c>
      <c r="F94" s="8"/>
    </row>
    <row r="95" spans="1:6" x14ac:dyDescent="0.25">
      <c r="A95" s="27" t="str">
        <f>'Эталон МО'!B94</f>
        <v>Городская</v>
      </c>
      <c r="B95" s="27" t="str">
        <f>'Эталон МО'!C94</f>
        <v>Поликлиника</v>
      </c>
      <c r="C95" s="27" t="str">
        <f>'Эталон МО'!D94</f>
        <v>СПб ГБУЗ "Городская поликлиника №38"</v>
      </c>
      <c r="D95" s="4"/>
      <c r="E95" s="6" t="str">
        <f>IF(B95="Стационар",IF(ISNA(VLOOKUP(C95,'Разрез МО_стац'!B:B, 1, FALSE)),"Должник",0),IF(ISNA(VLOOKUP(C95,'Разрез МО_ГП'!B:B, 1, FALSE)),"Должник",0))</f>
        <v>Должник</v>
      </c>
      <c r="F95" s="8"/>
    </row>
    <row r="96" spans="1:6" x14ac:dyDescent="0.25">
      <c r="A96" s="27" t="str">
        <f>'Эталон МО'!B95</f>
        <v>Городская</v>
      </c>
      <c r="B96" s="27" t="str">
        <f>'Эталон МО'!C95</f>
        <v>Поликлиника</v>
      </c>
      <c r="C96" s="27" t="str">
        <f>'Эталон МО'!D95</f>
        <v>СПб ГБУЗ "Городская поликлиника №39"</v>
      </c>
      <c r="D96" s="4"/>
      <c r="E96" s="6" t="str">
        <f>IF(B96="Стационар",IF(ISNA(VLOOKUP(C96,'Разрез МО_стац'!B:B, 1, FALSE)),"Должник",0),IF(ISNA(VLOOKUP(C96,'Разрез МО_ГП'!B:B, 1, FALSE)),"Должник",0))</f>
        <v>Должник</v>
      </c>
      <c r="F96" s="8"/>
    </row>
    <row r="97" spans="1:6" x14ac:dyDescent="0.25">
      <c r="A97" s="27" t="str">
        <f>'Эталон МО'!B96</f>
        <v>Городская</v>
      </c>
      <c r="B97" s="27" t="str">
        <f>'Эталон МО'!C96</f>
        <v>Поликлиника</v>
      </c>
      <c r="C97" s="27" t="str">
        <f>'Эталон МО'!D96</f>
        <v>СПб ГБУЗ "Городская поликлиника №4"</v>
      </c>
      <c r="D97" s="4"/>
      <c r="E97" s="6" t="str">
        <f>IF(B97="Стационар",IF(ISNA(VLOOKUP(C97,'Разрез МО_стац'!B:B, 1, FALSE)),"Должник",0),IF(ISNA(VLOOKUP(C97,'Разрез МО_ГП'!B:B, 1, FALSE)),"Должник",0))</f>
        <v>Должник</v>
      </c>
      <c r="F97" s="8"/>
    </row>
    <row r="98" spans="1:6" x14ac:dyDescent="0.25">
      <c r="A98" s="27" t="str">
        <f>'Эталон МО'!B97</f>
        <v>Городская</v>
      </c>
      <c r="B98" s="27" t="str">
        <f>'Эталон МО'!C97</f>
        <v>Поликлиника</v>
      </c>
      <c r="C98" s="27" t="str">
        <f>'Эталон МО'!D97</f>
        <v>СПб ГБУЗ "Городская поликлиника №43"</v>
      </c>
      <c r="D98" s="4"/>
      <c r="E98" s="6" t="str">
        <f>IF(B98="Стационар",IF(ISNA(VLOOKUP(C98,'Разрез МО_стац'!B:B, 1, FALSE)),"Должник",0),IF(ISNA(VLOOKUP(C98,'Разрез МО_ГП'!B:B, 1, FALSE)),"Должник",0))</f>
        <v>Должник</v>
      </c>
      <c r="F98" s="8"/>
    </row>
    <row r="99" spans="1:6" x14ac:dyDescent="0.25">
      <c r="A99" s="27" t="str">
        <f>'Эталон МО'!B98</f>
        <v>Городская</v>
      </c>
      <c r="B99" s="27" t="str">
        <f>'Эталон МО'!C98</f>
        <v>Поликлиника</v>
      </c>
      <c r="C99" s="27" t="str">
        <f>'Эталон МО'!D98</f>
        <v>СПб ГБУЗ "Городская поликлиника №44"</v>
      </c>
      <c r="D99" s="4"/>
      <c r="E99" s="6" t="str">
        <f>IF(B99="Стационар",IF(ISNA(VLOOKUP(C99,'Разрез МО_стац'!B:B, 1, FALSE)),"Должник",0),IF(ISNA(VLOOKUP(C99,'Разрез МО_ГП'!B:B, 1, FALSE)),"Должник",0))</f>
        <v>Должник</v>
      </c>
      <c r="F99" s="8"/>
    </row>
    <row r="100" spans="1:6" x14ac:dyDescent="0.25">
      <c r="A100" s="27" t="str">
        <f>'Эталон МО'!B99</f>
        <v>Городская</v>
      </c>
      <c r="B100" s="27" t="str">
        <f>'Эталон МО'!C99</f>
        <v>Поликлиника</v>
      </c>
      <c r="C100" s="27" t="str">
        <f>'Эталон МО'!D99</f>
        <v>СПб ГБУЗ "Городская поликлиника №46"</v>
      </c>
      <c r="D100" s="4"/>
      <c r="E100" s="6" t="str">
        <f>IF(B100="Стационар",IF(ISNA(VLOOKUP(C100,'Разрез МО_стац'!B:B, 1, FALSE)),"Должник",0),IF(ISNA(VLOOKUP(C100,'Разрез МО_ГП'!B:B, 1, FALSE)),"Должник",0))</f>
        <v>Должник</v>
      </c>
      <c r="F100" s="8"/>
    </row>
    <row r="101" spans="1:6" x14ac:dyDescent="0.25">
      <c r="A101" s="27" t="str">
        <f>'Эталон МО'!B100</f>
        <v>Городская</v>
      </c>
      <c r="B101" s="27" t="str">
        <f>'Эталон МО'!C100</f>
        <v>Поликлиника</v>
      </c>
      <c r="C101" s="27" t="str">
        <f>'Эталон МО'!D100</f>
        <v>СПб ГБУЗ "Городская поликлиника №48"</v>
      </c>
      <c r="D101" s="4"/>
      <c r="E101" s="6" t="str">
        <f>IF(B101="Стационар",IF(ISNA(VLOOKUP(C101,'Разрез МО_стац'!B:B, 1, FALSE)),"Должник",0),IF(ISNA(VLOOKUP(C101,'Разрез МО_ГП'!B:B, 1, FALSE)),"Должник",0))</f>
        <v>Должник</v>
      </c>
      <c r="F101" s="8"/>
    </row>
    <row r="102" spans="1:6" x14ac:dyDescent="0.25">
      <c r="A102" s="27" t="str">
        <f>'Эталон МО'!B101</f>
        <v>Городская</v>
      </c>
      <c r="B102" s="27" t="str">
        <f>'Эталон МО'!C101</f>
        <v>Поликлиника</v>
      </c>
      <c r="C102" s="27" t="str">
        <f>'Эталон МО'!D101</f>
        <v>СПб ГБУЗ "Городская поликлиника №49"</v>
      </c>
      <c r="D102" s="4"/>
      <c r="E102" s="6" t="str">
        <f>IF(B102="Стационар",IF(ISNA(VLOOKUP(C102,'Разрез МО_стац'!B:B, 1, FALSE)),"Должник",0),IF(ISNA(VLOOKUP(C102,'Разрез МО_ГП'!B:B, 1, FALSE)),"Должник",0))</f>
        <v>Должник</v>
      </c>
      <c r="F102" s="8"/>
    </row>
    <row r="103" spans="1:6" x14ac:dyDescent="0.25">
      <c r="A103" s="27" t="str">
        <f>'Эталон МО'!B102</f>
        <v>Городская</v>
      </c>
      <c r="B103" s="27" t="str">
        <f>'Эталон МО'!C102</f>
        <v>Поликлиника</v>
      </c>
      <c r="C103" s="27" t="str">
        <f>'Эталон МО'!D102</f>
        <v>СПб ГБУЗ "Городская поликлиника №51"</v>
      </c>
      <c r="D103" s="4"/>
      <c r="E103" s="6" t="str">
        <f>IF(B103="Стационар",IF(ISNA(VLOOKUP(C103,'Разрез МО_стац'!B:B, 1, FALSE)),"Должник",0),IF(ISNA(VLOOKUP(C103,'Разрез МО_ГП'!B:B, 1, FALSE)),"Должник",0))</f>
        <v>Должник</v>
      </c>
      <c r="F103" s="8"/>
    </row>
    <row r="104" spans="1:6" x14ac:dyDescent="0.25">
      <c r="A104" s="27" t="str">
        <f>'Эталон МО'!B103</f>
        <v>Городская</v>
      </c>
      <c r="B104" s="27" t="str">
        <f>'Эталон МО'!C103</f>
        <v>Поликлиника</v>
      </c>
      <c r="C104" s="27" t="str">
        <f>'Эталон МО'!D103</f>
        <v>СПб ГБУЗ "Городская поликлиника №52"</v>
      </c>
      <c r="D104" s="4"/>
      <c r="E104" s="6" t="str">
        <f>IF(B104="Стационар",IF(ISNA(VLOOKUP(C104,'Разрез МО_стац'!B:B, 1, FALSE)),"Должник",0),IF(ISNA(VLOOKUP(C104,'Разрез МО_ГП'!B:B, 1, FALSE)),"Должник",0))</f>
        <v>Должник</v>
      </c>
      <c r="F104" s="8"/>
    </row>
    <row r="105" spans="1:6" x14ac:dyDescent="0.25">
      <c r="A105" s="27" t="str">
        <f>'Эталон МО'!B104</f>
        <v>Городская</v>
      </c>
      <c r="B105" s="27" t="str">
        <f>'Эталон МО'!C104</f>
        <v>Поликлиника</v>
      </c>
      <c r="C105" s="27" t="str">
        <f>'Эталон МО'!D104</f>
        <v>СПб ГБУЗ "Городская поликлиника №54"</v>
      </c>
      <c r="D105" s="4"/>
      <c r="E105" s="6" t="str">
        <f>IF(B105="Стационар",IF(ISNA(VLOOKUP(C105,'Разрез МО_стац'!B:B, 1, FALSE)),"Должник",0),IF(ISNA(VLOOKUP(C105,'Разрез МО_ГП'!B:B, 1, FALSE)),"Должник",0))</f>
        <v>Должник</v>
      </c>
      <c r="F105" s="8"/>
    </row>
    <row r="106" spans="1:6" x14ac:dyDescent="0.25">
      <c r="A106" s="27" t="str">
        <f>'Эталон МО'!B105</f>
        <v>Городская</v>
      </c>
      <c r="B106" s="27" t="str">
        <f>'Эталон МО'!C105</f>
        <v>Поликлиника</v>
      </c>
      <c r="C106" s="27" t="str">
        <f>'Эталон МО'!D105</f>
        <v>СПб ГБУЗ "Городская поликлиника №56"</v>
      </c>
      <c r="D106" s="4"/>
      <c r="E106" s="6" t="str">
        <f>IF(B106="Стационар",IF(ISNA(VLOOKUP(C106,'Разрез МО_стац'!B:B, 1, FALSE)),"Должник",0),IF(ISNA(VLOOKUP(C106,'Разрез МО_ГП'!B:B, 1, FALSE)),"Должник",0))</f>
        <v>Должник</v>
      </c>
      <c r="F106" s="8"/>
    </row>
    <row r="107" spans="1:6" x14ac:dyDescent="0.25">
      <c r="A107" s="27" t="str">
        <f>'Эталон МО'!B106</f>
        <v>Городская</v>
      </c>
      <c r="B107" s="27" t="str">
        <f>'Эталон МО'!C106</f>
        <v>Поликлиника</v>
      </c>
      <c r="C107" s="27" t="str">
        <f>'Эталон МО'!D106</f>
        <v>СПб ГБУЗ "Городская поликлиника №6"</v>
      </c>
      <c r="D107" s="4"/>
      <c r="E107" s="6" t="str">
        <f>IF(B107="Стационар",IF(ISNA(VLOOKUP(C107,'Разрез МО_стац'!B:B, 1, FALSE)),"Должник",0),IF(ISNA(VLOOKUP(C107,'Разрез МО_ГП'!B:B, 1, FALSE)),"Должник",0))</f>
        <v>Должник</v>
      </c>
      <c r="F107" s="8"/>
    </row>
    <row r="108" spans="1:6" x14ac:dyDescent="0.25">
      <c r="A108" s="27" t="str">
        <f>'Эталон МО'!B107</f>
        <v>Городская</v>
      </c>
      <c r="B108" s="27" t="str">
        <f>'Эталон МО'!C107</f>
        <v>Поликлиника</v>
      </c>
      <c r="C108" s="27" t="str">
        <f>'Эталон МО'!D107</f>
        <v>СПб ГБУЗ "Городская поликлиника №60 Пушкинского района"</v>
      </c>
      <c r="D108" s="4"/>
      <c r="E108" s="6" t="str">
        <f>IF(B108="Стационар",IF(ISNA(VLOOKUP(C108,'Разрез МО_стац'!B:B, 1, FALSE)),"Должник",0),IF(ISNA(VLOOKUP(C108,'Разрез МО_ГП'!B:B, 1, FALSE)),"Должник",0))</f>
        <v>Должник</v>
      </c>
      <c r="F108" s="8"/>
    </row>
    <row r="109" spans="1:6" x14ac:dyDescent="0.25">
      <c r="A109" s="27" t="str">
        <f>'Эталон МО'!B108</f>
        <v>Городская</v>
      </c>
      <c r="B109" s="27" t="str">
        <f>'Эталон МО'!C108</f>
        <v>Поликлиника</v>
      </c>
      <c r="C109" s="27" t="str">
        <f>'Эталон МО'!D108</f>
        <v>СПб ГБУЗ "Городская поликлиника №63"</v>
      </c>
      <c r="D109" s="4"/>
      <c r="E109" s="6" t="str">
        <f>IF(B109="Стационар",IF(ISNA(VLOOKUP(C109,'Разрез МО_стац'!B:B, 1, FALSE)),"Должник",0),IF(ISNA(VLOOKUP(C109,'Разрез МО_ГП'!B:B, 1, FALSE)),"Должник",0))</f>
        <v>Должник</v>
      </c>
      <c r="F109" s="8"/>
    </row>
    <row r="110" spans="1:6" x14ac:dyDescent="0.25">
      <c r="A110" s="27" t="str">
        <f>'Эталон МО'!B109</f>
        <v>Городская</v>
      </c>
      <c r="B110" s="27" t="str">
        <f>'Эталон МО'!C109</f>
        <v>Поликлиника</v>
      </c>
      <c r="C110" s="27" t="str">
        <f>'Эталон МО'!D109</f>
        <v>СПб ГБУЗ "Городская поликлиника №71"</v>
      </c>
      <c r="D110" s="4"/>
      <c r="E110" s="6" t="str">
        <f>IF(B110="Стационар",IF(ISNA(VLOOKUP(C110,'Разрез МО_стац'!B:B, 1, FALSE)),"Должник",0),IF(ISNA(VLOOKUP(C110,'Разрез МО_ГП'!B:B, 1, FALSE)),"Должник",0))</f>
        <v>Должник</v>
      </c>
      <c r="F110" s="8"/>
    </row>
    <row r="111" spans="1:6" x14ac:dyDescent="0.25">
      <c r="A111" s="27" t="str">
        <f>'Эталон МО'!B110</f>
        <v>Городская</v>
      </c>
      <c r="B111" s="27" t="str">
        <f>'Эталон МО'!C110</f>
        <v>Поликлиника</v>
      </c>
      <c r="C111" s="27" t="str">
        <f>'Эталон МО'!D110</f>
        <v>СПб ГБУЗ "Городская поликлиника №72"</v>
      </c>
      <c r="D111" s="4"/>
      <c r="E111" s="6" t="str">
        <f>IF(B111="Стационар",IF(ISNA(VLOOKUP(C111,'Разрез МО_стац'!B:B, 1, FALSE)),"Должник",0),IF(ISNA(VLOOKUP(C111,'Разрез МО_ГП'!B:B, 1, FALSE)),"Должник",0))</f>
        <v>Должник</v>
      </c>
      <c r="F111" s="8"/>
    </row>
    <row r="112" spans="1:6" x14ac:dyDescent="0.25">
      <c r="A112" s="27" t="str">
        <f>'Эталон МО'!B111</f>
        <v>Городская</v>
      </c>
      <c r="B112" s="27" t="str">
        <f>'Эталон МО'!C111</f>
        <v>Поликлиника</v>
      </c>
      <c r="C112" s="27" t="str">
        <f>'Эталон МО'!D111</f>
        <v>СПб ГБУЗ "Городская поликлиника №74"</v>
      </c>
      <c r="D112" s="4"/>
      <c r="E112" s="6" t="str">
        <f>IF(B112="Стационар",IF(ISNA(VLOOKUP(C112,'Разрез МО_стац'!B:B, 1, FALSE)),"Должник",0),IF(ISNA(VLOOKUP(C112,'Разрез МО_ГП'!B:B, 1, FALSE)),"Должник",0))</f>
        <v>Должник</v>
      </c>
      <c r="F112" s="8"/>
    </row>
    <row r="113" spans="1:6" x14ac:dyDescent="0.25">
      <c r="A113" s="27" t="str">
        <f>'Эталон МО'!B112</f>
        <v>Городская</v>
      </c>
      <c r="B113" s="27" t="str">
        <f>'Эталон МО'!C112</f>
        <v>Поликлиника</v>
      </c>
      <c r="C113" s="27" t="str">
        <f>'Эталон МО'!D112</f>
        <v>СПб ГБУЗ "Городская поликлиника №76"</v>
      </c>
      <c r="D113" s="4"/>
      <c r="E113" s="6" t="str">
        <f>IF(B113="Стационар",IF(ISNA(VLOOKUP(C113,'Разрез МО_стац'!B:B, 1, FALSE)),"Должник",0),IF(ISNA(VLOOKUP(C113,'Разрез МО_ГП'!B:B, 1, FALSE)),"Должник",0))</f>
        <v>Должник</v>
      </c>
      <c r="F113" s="8"/>
    </row>
    <row r="114" spans="1:6" x14ac:dyDescent="0.25">
      <c r="A114" s="27" t="str">
        <f>'Эталон МО'!B113</f>
        <v>Городская</v>
      </c>
      <c r="B114" s="27" t="str">
        <f>'Эталон МО'!C113</f>
        <v>Поликлиника</v>
      </c>
      <c r="C114" s="27" t="str">
        <f>'Эталон МО'!D113</f>
        <v>СПб ГБУЗ "Городская поликлиника №77 Невского района"</v>
      </c>
      <c r="D114" s="4"/>
      <c r="E114" s="6" t="str">
        <f>IF(B114="Стационар",IF(ISNA(VLOOKUP(C114,'Разрез МО_стац'!B:B, 1, FALSE)),"Должник",0),IF(ISNA(VLOOKUP(C114,'Разрез МО_ГП'!B:B, 1, FALSE)),"Должник",0))</f>
        <v>Должник</v>
      </c>
      <c r="F114" s="8"/>
    </row>
    <row r="115" spans="1:6" x14ac:dyDescent="0.25">
      <c r="A115" s="27" t="str">
        <f>'Эталон МО'!B114</f>
        <v>Городская</v>
      </c>
      <c r="B115" s="27" t="str">
        <f>'Эталон МО'!C114</f>
        <v>Поликлиника</v>
      </c>
      <c r="C115" s="27" t="str">
        <f>'Эталон МО'!D114</f>
        <v>СПб ГБУЗ "Городская поликлиника №78"</v>
      </c>
      <c r="D115" s="4"/>
      <c r="E115" s="6" t="str">
        <f>IF(B115="Стационар",IF(ISNA(VLOOKUP(C115,'Разрез МО_стац'!B:B, 1, FALSE)),"Должник",0),IF(ISNA(VLOOKUP(C115,'Разрез МО_ГП'!B:B, 1, FALSE)),"Должник",0))</f>
        <v>Должник</v>
      </c>
      <c r="F115" s="8"/>
    </row>
    <row r="116" spans="1:6" x14ac:dyDescent="0.25">
      <c r="A116" s="27" t="str">
        <f>'Эталон МО'!B115</f>
        <v>Городская</v>
      </c>
      <c r="B116" s="27" t="str">
        <f>'Эталон МО'!C115</f>
        <v>Поликлиника</v>
      </c>
      <c r="C116" s="27" t="str">
        <f>'Эталон МО'!D115</f>
        <v>СПб ГБУЗ "Городская поликлиника №8"</v>
      </c>
      <c r="D116" s="4"/>
      <c r="E116" s="6" t="str">
        <f>IF(B116="Стационар",IF(ISNA(VLOOKUP(C116,'Разрез МО_стац'!B:B, 1, FALSE)),"Должник",0),IF(ISNA(VLOOKUP(C116,'Разрез МО_ГП'!B:B, 1, FALSE)),"Должник",0))</f>
        <v>Должник</v>
      </c>
      <c r="F116" s="8"/>
    </row>
    <row r="117" spans="1:6" x14ac:dyDescent="0.25">
      <c r="A117" s="27" t="str">
        <f>'Эталон МО'!B116</f>
        <v>Городская</v>
      </c>
      <c r="B117" s="27" t="str">
        <f>'Эталон МО'!C116</f>
        <v>Поликлиника</v>
      </c>
      <c r="C117" s="27" t="str">
        <f>'Эталон МО'!D116</f>
        <v>СПб ГБУЗ "Городская поликлиника №86"</v>
      </c>
      <c r="D117" s="4"/>
      <c r="E117" s="6" t="str">
        <f>IF(B117="Стационар",IF(ISNA(VLOOKUP(C117,'Разрез МО_стац'!B:B, 1, FALSE)),"Должник",0),IF(ISNA(VLOOKUP(C117,'Разрез МО_ГП'!B:B, 1, FALSE)),"Должник",0))</f>
        <v>Должник</v>
      </c>
      <c r="F117" s="8"/>
    </row>
    <row r="118" spans="1:6" x14ac:dyDescent="0.25">
      <c r="A118" s="27" t="str">
        <f>'Эталон МО'!B117</f>
        <v>Городская</v>
      </c>
      <c r="B118" s="27" t="str">
        <f>'Эталон МО'!C117</f>
        <v>Поликлиника</v>
      </c>
      <c r="C118" s="27" t="str">
        <f>'Эталон МО'!D117</f>
        <v>СПб ГБУЗ "Городская поликлиника №87"</v>
      </c>
      <c r="D118" s="4"/>
      <c r="E118" s="6" t="str">
        <f>IF(B118="Стационар",IF(ISNA(VLOOKUP(C118,'Разрез МО_стац'!B:B, 1, FALSE)),"Должник",0),IF(ISNA(VLOOKUP(C118,'Разрез МО_ГП'!B:B, 1, FALSE)),"Должник",0))</f>
        <v>Должник</v>
      </c>
      <c r="F118" s="8"/>
    </row>
    <row r="119" spans="1:6" x14ac:dyDescent="0.25">
      <c r="A119" s="27" t="str">
        <f>'Эталон МО'!B118</f>
        <v>Городская</v>
      </c>
      <c r="B119" s="27" t="str">
        <f>'Эталон МО'!C118</f>
        <v>Поликлиника</v>
      </c>
      <c r="C119" s="27" t="str">
        <f>'Эталон МО'!D118</f>
        <v>СПб ГБУЗ "Городская поликлиника №88"</v>
      </c>
      <c r="D119" s="4"/>
      <c r="E119" s="6" t="str">
        <f>IF(B119="Стационар",IF(ISNA(VLOOKUP(C119,'Разрез МО_стац'!B:B, 1, FALSE)),"Должник",0),IF(ISNA(VLOOKUP(C119,'Разрез МО_ГП'!B:B, 1, FALSE)),"Должник",0))</f>
        <v>Должник</v>
      </c>
      <c r="F119" s="8"/>
    </row>
    <row r="120" spans="1:6" x14ac:dyDescent="0.25">
      <c r="A120" s="27" t="str">
        <f>'Эталон МО'!B119</f>
        <v>Городская</v>
      </c>
      <c r="B120" s="27" t="str">
        <f>'Эталон МО'!C119</f>
        <v>Поликлиника</v>
      </c>
      <c r="C120" s="27" t="str">
        <f>'Эталон МО'!D119</f>
        <v>СПб ГБУЗ "Городская поликлиника №91"</v>
      </c>
      <c r="D120" s="4"/>
      <c r="E120" s="6" t="str">
        <f>IF(B120="Стационар",IF(ISNA(VLOOKUP(C120,'Разрез МО_стац'!B:B, 1, FALSE)),"Должник",0),IF(ISNA(VLOOKUP(C120,'Разрез МО_ГП'!B:B, 1, FALSE)),"Должник",0))</f>
        <v>Должник</v>
      </c>
      <c r="F120" s="8"/>
    </row>
    <row r="121" spans="1:6" x14ac:dyDescent="0.25">
      <c r="A121" s="27" t="str">
        <f>'Эталон МО'!B120</f>
        <v>Городская</v>
      </c>
      <c r="B121" s="27" t="str">
        <f>'Эталон МО'!C120</f>
        <v>Поликлиника</v>
      </c>
      <c r="C121" s="27" t="str">
        <f>'Эталон МО'!D120</f>
        <v>СПб ГБУЗ "Городская поликлиника №93"</v>
      </c>
      <c r="D121" s="4"/>
      <c r="E121" s="6" t="str">
        <f>IF(B121="Стационар",IF(ISNA(VLOOKUP(C121,'Разрез МО_стац'!B:B, 1, FALSE)),"Должник",0),IF(ISNA(VLOOKUP(C121,'Разрез МО_ГП'!B:B, 1, FALSE)),"Должник",0))</f>
        <v>Должник</v>
      </c>
      <c r="F121" s="8"/>
    </row>
    <row r="122" spans="1:6" x14ac:dyDescent="0.25">
      <c r="A122" s="27" t="str">
        <f>'Эталон МО'!B121</f>
        <v>Городская</v>
      </c>
      <c r="B122" s="27" t="str">
        <f>'Эталон МО'!C121</f>
        <v>Поликлиника</v>
      </c>
      <c r="C122" s="27" t="str">
        <f>'Эталон МО'!D121</f>
        <v>СПб ГБУЗ "Городская поликлиника №94"</v>
      </c>
      <c r="D122" s="4"/>
      <c r="E122" s="6" t="str">
        <f>IF(B122="Стационар",IF(ISNA(VLOOKUP(C122,'Разрез МО_стац'!B:B, 1, FALSE)),"Должник",0),IF(ISNA(VLOOKUP(C122,'Разрез МО_ГП'!B:B, 1, FALSE)),"Должник",0))</f>
        <v>Должник</v>
      </c>
      <c r="F122" s="8"/>
    </row>
    <row r="123" spans="1:6" x14ac:dyDescent="0.25">
      <c r="A123" s="27" t="str">
        <f>'Эталон МО'!B122</f>
        <v>Городская</v>
      </c>
      <c r="B123" s="27" t="str">
        <f>'Эталон МО'!C122</f>
        <v>Поликлиника</v>
      </c>
      <c r="C123" s="27" t="str">
        <f>'Эталон МО'!D122</f>
        <v>СПб ГБУЗ "Городская поликлиника №95"</v>
      </c>
      <c r="D123" s="4"/>
      <c r="E123" s="6" t="str">
        <f>IF(B123="Стационар",IF(ISNA(VLOOKUP(C123,'Разрез МО_стац'!B:B, 1, FALSE)),"Должник",0),IF(ISNA(VLOOKUP(C123,'Разрез МО_ГП'!B:B, 1, FALSE)),"Должник",0))</f>
        <v>Должник</v>
      </c>
      <c r="F123" s="8"/>
    </row>
    <row r="124" spans="1:6" x14ac:dyDescent="0.25">
      <c r="A124" s="27" t="str">
        <f>'Эталон МО'!B123</f>
        <v>Городская</v>
      </c>
      <c r="B124" s="27" t="str">
        <f>'Эталон МО'!C123</f>
        <v>Поликлиника</v>
      </c>
      <c r="C124" s="27" t="str">
        <f>'Эталон МО'!D123</f>
        <v>СПб ГБУЗ "Городская поликлиника №96"</v>
      </c>
      <c r="D124" s="4"/>
      <c r="E124" s="6" t="str">
        <f>IF(B124="Стационар",IF(ISNA(VLOOKUP(C124,'Разрез МО_стац'!B:B, 1, FALSE)),"Должник",0),IF(ISNA(VLOOKUP(C124,'Разрез МО_ГП'!B:B, 1, FALSE)),"Должник",0))</f>
        <v>Должник</v>
      </c>
      <c r="F124" s="8"/>
    </row>
    <row r="125" spans="1:6" x14ac:dyDescent="0.25">
      <c r="A125" s="27" t="str">
        <f>'Эталон МО'!B124</f>
        <v>Городская</v>
      </c>
      <c r="B125" s="27" t="str">
        <f>'Эталон МО'!C124</f>
        <v>Поликлиника</v>
      </c>
      <c r="C125" s="27" t="str">
        <f>'Эталон МО'!D124</f>
        <v>СПб ГБУЗ "Городская поликлиника №97"</v>
      </c>
      <c r="D125" s="4"/>
      <c r="E125" s="6" t="str">
        <f>IF(B125="Стационар",IF(ISNA(VLOOKUP(C125,'Разрез МО_стац'!B:B, 1, FALSE)),"Должник",0),IF(ISNA(VLOOKUP(C125,'Разрез МО_ГП'!B:B, 1, FALSE)),"Должник",0))</f>
        <v>Должник</v>
      </c>
      <c r="F125" s="8"/>
    </row>
    <row r="126" spans="1:6" x14ac:dyDescent="0.25">
      <c r="A126" s="27" t="str">
        <f>'Эталон МО'!B125</f>
        <v>Городская</v>
      </c>
      <c r="B126" s="27" t="str">
        <f>'Эталон МО'!C125</f>
        <v>Поликлиника</v>
      </c>
      <c r="C126" s="27" t="str">
        <f>'Эталон МО'!D125</f>
        <v>СПб ГБУЗ "Городская поликлиника №98"</v>
      </c>
      <c r="D126" s="4"/>
      <c r="E126" s="6" t="str">
        <f>IF(B126="Стационар",IF(ISNA(VLOOKUP(C126,'Разрез МО_стац'!B:B, 1, FALSE)),"Должник",0),IF(ISNA(VLOOKUP(C126,'Разрез МО_ГП'!B:B, 1, FALSE)),"Должник",0))</f>
        <v>Должник</v>
      </c>
      <c r="F126" s="8"/>
    </row>
    <row r="127" spans="1:6" x14ac:dyDescent="0.25">
      <c r="A127" s="27" t="str">
        <f>'Эталон МО'!B126</f>
        <v>Городская</v>
      </c>
      <c r="B127" s="27" t="str">
        <f>'Эталон МО'!C126</f>
        <v>Поликлиника</v>
      </c>
      <c r="C127" s="27" t="str">
        <f>'Эталон МО'!D126</f>
        <v>СПб ГБУЗ "Городская поликлиника №99"</v>
      </c>
      <c r="D127" s="4"/>
      <c r="E127" s="6" t="str">
        <f>IF(B127="Стационар",IF(ISNA(VLOOKUP(C127,'Разрез МО_стац'!B:B, 1, FALSE)),"Должник",0),IF(ISNA(VLOOKUP(C127,'Разрез МО_ГП'!B:B, 1, FALSE)),"Должник",0))</f>
        <v>Должник</v>
      </c>
      <c r="F127" s="8"/>
    </row>
    <row r="128" spans="1:6" x14ac:dyDescent="0.25">
      <c r="A128" s="27" t="str">
        <f>'Эталон МО'!B127</f>
        <v>Городская</v>
      </c>
      <c r="B128" s="27" t="str">
        <f>'Эталон МО'!C127</f>
        <v>Поликлиника</v>
      </c>
      <c r="C128" s="27" t="str">
        <f>'Эталон МО'!D127</f>
        <v>СПб ГБУЗ "Городской противотуберкулезный диспансер"</v>
      </c>
      <c r="D128" s="4"/>
      <c r="E128" s="6" t="str">
        <f>IF(B128="Стационар",IF(ISNA(VLOOKUP(C128,'Разрез МО_стац'!B:B, 1, FALSE)),"Должник",0),IF(ISNA(VLOOKUP(C128,'Разрез МО_ГП'!B:B, 1, FALSE)),"Должник",0))</f>
        <v>Должник</v>
      </c>
      <c r="F128" s="8"/>
    </row>
    <row r="129" spans="1:6" x14ac:dyDescent="0.25">
      <c r="A129" s="27" t="str">
        <f>'Эталон МО'!B128</f>
        <v>Городская</v>
      </c>
      <c r="B129" s="27" t="str">
        <f>'Эталон МО'!C128</f>
        <v>Поликлиника</v>
      </c>
      <c r="C129" s="27" t="str">
        <f>'Эталон МО'!D128</f>
        <v>СПб ГБУЗ "Детская городская поликлиника №11"</v>
      </c>
      <c r="D129" s="4"/>
      <c r="E129" s="6" t="str">
        <f>IF(B129="Стационар",IF(ISNA(VLOOKUP(C129,'Разрез МО_стац'!B:B, 1, FALSE)),"Должник",0),IF(ISNA(VLOOKUP(C129,'Разрез МО_ГП'!B:B, 1, FALSE)),"Должник",0))</f>
        <v>Должник</v>
      </c>
      <c r="F129" s="8"/>
    </row>
    <row r="130" spans="1:6" x14ac:dyDescent="0.25">
      <c r="A130" s="27" t="str">
        <f>'Эталон МО'!B129</f>
        <v>Городская</v>
      </c>
      <c r="B130" s="27" t="str">
        <f>'Эталон МО'!C129</f>
        <v>Поликлиника</v>
      </c>
      <c r="C130" s="27" t="str">
        <f>'Эталон МО'!D129</f>
        <v>СПб ГБУЗ "Детская городская поликлиника №17"</v>
      </c>
      <c r="D130" s="4"/>
      <c r="E130" s="6" t="str">
        <f>IF(B130="Стационар",IF(ISNA(VLOOKUP(C130,'Разрез МО_стац'!B:B, 1, FALSE)),"Должник",0),IF(ISNA(VLOOKUP(C130,'Разрез МО_ГП'!B:B, 1, FALSE)),"Должник",0))</f>
        <v>Должник</v>
      </c>
      <c r="F130" s="8"/>
    </row>
    <row r="131" spans="1:6" x14ac:dyDescent="0.25">
      <c r="A131" s="27" t="str">
        <f>'Эталон МО'!B130</f>
        <v>Городская</v>
      </c>
      <c r="B131" s="27" t="str">
        <f>'Эталон МО'!C130</f>
        <v>Поликлиника</v>
      </c>
      <c r="C131" s="27" t="str">
        <f>'Эталон МО'!D130</f>
        <v>СПб ГБУЗ "Детская городская поликлиника №19"</v>
      </c>
      <c r="D131" s="4"/>
      <c r="E131" s="6" t="str">
        <f>IF(B131="Стационар",IF(ISNA(VLOOKUP(C131,'Разрез МО_стац'!B:B, 1, FALSE)),"Должник",0),IF(ISNA(VLOOKUP(C131,'Разрез МО_ГП'!B:B, 1, FALSE)),"Должник",0))</f>
        <v>Должник</v>
      </c>
      <c r="F131" s="8"/>
    </row>
    <row r="132" spans="1:6" x14ac:dyDescent="0.25">
      <c r="A132" s="27" t="str">
        <f>'Эталон МО'!B131</f>
        <v>Городская</v>
      </c>
      <c r="B132" s="27" t="str">
        <f>'Эталон МО'!C131</f>
        <v>Поликлиника</v>
      </c>
      <c r="C132" s="27" t="str">
        <f>'Эталон МО'!D131</f>
        <v>СПб ГБУЗ "Детская городская поликлиника №29"</v>
      </c>
      <c r="D132" s="4"/>
      <c r="E132" s="6" t="str">
        <f>IF(B132="Стационар",IF(ISNA(VLOOKUP(C132,'Разрез МО_стац'!B:B, 1, FALSE)),"Должник",0),IF(ISNA(VLOOKUP(C132,'Разрез МО_ГП'!B:B, 1, FALSE)),"Должник",0))</f>
        <v>Должник</v>
      </c>
      <c r="F132" s="8"/>
    </row>
    <row r="133" spans="1:6" x14ac:dyDescent="0.25">
      <c r="A133" s="27" t="str">
        <f>'Эталон МО'!B132</f>
        <v>Городская</v>
      </c>
      <c r="B133" s="27" t="str">
        <f>'Эталон МО'!C132</f>
        <v>Поликлиника</v>
      </c>
      <c r="C133" s="27" t="str">
        <f>'Эталон МО'!D132</f>
        <v>СПб ГБУЗ "Детская городская поликлиника №35"</v>
      </c>
      <c r="D133" s="4"/>
      <c r="E133" s="6" t="str">
        <f>IF(B133="Стационар",IF(ISNA(VLOOKUP(C133,'Разрез МО_стац'!B:B, 1, FALSE)),"Должник",0),IF(ISNA(VLOOKUP(C133,'Разрез МО_ГП'!B:B, 1, FALSE)),"Должник",0))</f>
        <v>Должник</v>
      </c>
      <c r="F133" s="8"/>
    </row>
    <row r="134" spans="1:6" x14ac:dyDescent="0.25">
      <c r="A134" s="27" t="str">
        <f>'Эталон МО'!B133</f>
        <v>Городская</v>
      </c>
      <c r="B134" s="27" t="str">
        <f>'Эталон МО'!C133</f>
        <v>Поликлиника</v>
      </c>
      <c r="C134" s="27" t="str">
        <f>'Эталон МО'!D133</f>
        <v>СПб ГБУЗ "Детская городская поликлиника №44"</v>
      </c>
      <c r="D134" s="4"/>
      <c r="E134" s="6" t="str">
        <f>IF(B134="Стационар",IF(ISNA(VLOOKUP(C134,'Разрез МО_стац'!B:B, 1, FALSE)),"Должник",0),IF(ISNA(VLOOKUP(C134,'Разрез МО_ГП'!B:B, 1, FALSE)),"Должник",0))</f>
        <v>Должник</v>
      </c>
      <c r="F134" s="8"/>
    </row>
    <row r="135" spans="1:6" x14ac:dyDescent="0.25">
      <c r="A135" s="27" t="str">
        <f>'Эталон МО'!B134</f>
        <v>Городская</v>
      </c>
      <c r="B135" s="27" t="str">
        <f>'Эталон МО'!C134</f>
        <v>Поликлиника</v>
      </c>
      <c r="C135" s="27" t="str">
        <f>'Эталон МО'!D134</f>
        <v>СПб ГБУЗ "Детская городская поликлиника №45 Невского района"</v>
      </c>
      <c r="D135" s="4"/>
      <c r="E135" s="6" t="str">
        <f>IF(B135="Стационар",IF(ISNA(VLOOKUP(C135,'Разрез МО_стац'!B:B, 1, FALSE)),"Должник",0),IF(ISNA(VLOOKUP(C135,'Разрез МО_ГП'!B:B, 1, FALSE)),"Должник",0))</f>
        <v>Должник</v>
      </c>
      <c r="F135" s="8"/>
    </row>
    <row r="136" spans="1:6" x14ac:dyDescent="0.25">
      <c r="A136" s="27" t="str">
        <f>'Эталон МО'!B135</f>
        <v>Городская</v>
      </c>
      <c r="B136" s="27" t="str">
        <f>'Эталон МО'!C135</f>
        <v>Поликлиника</v>
      </c>
      <c r="C136" s="27" t="str">
        <f>'Эталон МО'!D135</f>
        <v>СПб ГБУЗ "Детская городская поликлиника №49" Пушкинского района</v>
      </c>
      <c r="D136" s="4"/>
      <c r="E136" s="6" t="str">
        <f>IF(B136="Стационар",IF(ISNA(VLOOKUP(C136,'Разрез МО_стац'!B:B, 1, FALSE)),"Должник",0),IF(ISNA(VLOOKUP(C136,'Разрез МО_ГП'!B:B, 1, FALSE)),"Должник",0))</f>
        <v>Должник</v>
      </c>
      <c r="F136" s="8"/>
    </row>
    <row r="137" spans="1:6" x14ac:dyDescent="0.25">
      <c r="A137" s="27" t="str">
        <f>'Эталон МО'!B136</f>
        <v>Городская</v>
      </c>
      <c r="B137" s="27" t="str">
        <f>'Эталон МО'!C136</f>
        <v>Поликлиника</v>
      </c>
      <c r="C137" s="27" t="str">
        <f>'Эталон МО'!D136</f>
        <v>СПб ГБУЗ "Детская городская поликлиника №51"</v>
      </c>
      <c r="D137" s="4"/>
      <c r="E137" s="6" t="str">
        <f>IF(B137="Стационар",IF(ISNA(VLOOKUP(C137,'Разрез МО_стац'!B:B, 1, FALSE)),"Должник",0),IF(ISNA(VLOOKUP(C137,'Разрез МО_ГП'!B:B, 1, FALSE)),"Должник",0))</f>
        <v>Должник</v>
      </c>
      <c r="F137" s="8"/>
    </row>
    <row r="138" spans="1:6" x14ac:dyDescent="0.25">
      <c r="A138" s="27" t="str">
        <f>'Эталон МО'!B137</f>
        <v>Городская</v>
      </c>
      <c r="B138" s="27" t="str">
        <f>'Эталон МО'!C137</f>
        <v>Поликлиника</v>
      </c>
      <c r="C138" s="27" t="str">
        <f>'Эталон МО'!D137</f>
        <v>СПб ГБУЗ "Детская городская поликлиника №62"</v>
      </c>
      <c r="D138" s="4"/>
      <c r="E138" s="6" t="str">
        <f>IF(B138="Стационар",IF(ISNA(VLOOKUP(C138,'Разрез МО_стац'!B:B, 1, FALSE)),"Должник",0),IF(ISNA(VLOOKUP(C138,'Разрез МО_ГП'!B:B, 1, FALSE)),"Должник",0))</f>
        <v>Должник</v>
      </c>
      <c r="F138" s="8"/>
    </row>
    <row r="139" spans="1:6" x14ac:dyDescent="0.25">
      <c r="A139" s="27" t="str">
        <f>'Эталон МО'!B138</f>
        <v>Городская</v>
      </c>
      <c r="B139" s="27" t="str">
        <f>'Эталон МО'!C138</f>
        <v>Поликлиника</v>
      </c>
      <c r="C139" s="27" t="str">
        <f>'Эталон МО'!D138</f>
        <v>СПб ГБУЗ "Детская городская поликлиника №68"</v>
      </c>
      <c r="D139" s="4"/>
      <c r="E139" s="6" t="str">
        <f>IF(B139="Стационар",IF(ISNA(VLOOKUP(C139,'Разрез МО_стац'!B:B, 1, FALSE)),"Должник",0),IF(ISNA(VLOOKUP(C139,'Разрез МО_ГП'!B:B, 1, FALSE)),"Должник",0))</f>
        <v>Должник</v>
      </c>
      <c r="F139" s="8"/>
    </row>
    <row r="140" spans="1:6" x14ac:dyDescent="0.25">
      <c r="A140" s="27" t="str">
        <f>'Эталон МО'!B139</f>
        <v>Городская</v>
      </c>
      <c r="B140" s="27" t="str">
        <f>'Эталон МО'!C139</f>
        <v>Поликлиника</v>
      </c>
      <c r="C140" s="27" t="str">
        <f>'Эталон МО'!D139</f>
        <v>СПб ГБУЗ "Детская городская поликлиника №7"</v>
      </c>
      <c r="D140" s="4"/>
      <c r="E140" s="6" t="str">
        <f>IF(B140="Стационар",IF(ISNA(VLOOKUP(C140,'Разрез МО_стац'!B:B, 1, FALSE)),"Должник",0),IF(ISNA(VLOOKUP(C140,'Разрез МО_ГП'!B:B, 1, FALSE)),"Должник",0))</f>
        <v>Должник</v>
      </c>
      <c r="F140" s="8"/>
    </row>
    <row r="141" spans="1:6" x14ac:dyDescent="0.25">
      <c r="A141" s="27" t="str">
        <f>'Эталон МО'!B140</f>
        <v>Городская</v>
      </c>
      <c r="B141" s="27" t="str">
        <f>'Эталон МО'!C140</f>
        <v>Поликлиника</v>
      </c>
      <c r="C141" s="27" t="str">
        <f>'Эталон МО'!D140</f>
        <v>СПб ГБУЗ "Детская городская поликлиника №71"</v>
      </c>
      <c r="D141" s="4"/>
      <c r="E141" s="6" t="str">
        <f>IF(B141="Стационар",IF(ISNA(VLOOKUP(C141,'Разрез МО_стац'!B:B, 1, FALSE)),"Должник",0),IF(ISNA(VLOOKUP(C141,'Разрез МО_ГП'!B:B, 1, FALSE)),"Должник",0))</f>
        <v>Должник</v>
      </c>
      <c r="F141" s="8"/>
    </row>
    <row r="142" spans="1:6" x14ac:dyDescent="0.25">
      <c r="A142" s="27" t="str">
        <f>'Эталон МО'!B141</f>
        <v>Городская</v>
      </c>
      <c r="B142" s="27" t="str">
        <f>'Эталон МО'!C141</f>
        <v>Поликлиника</v>
      </c>
      <c r="C142" s="27" t="str">
        <f>'Эталон МО'!D141</f>
        <v>СПб ГБУЗ "Детская городская поликлиника №73"</v>
      </c>
      <c r="D142" s="4"/>
      <c r="E142" s="6" t="str">
        <f>IF(B142="Стационар",IF(ISNA(VLOOKUP(C142,'Разрез МО_стац'!B:B, 1, FALSE)),"Должник",0),IF(ISNA(VLOOKUP(C142,'Разрез МО_ГП'!B:B, 1, FALSE)),"Должник",0))</f>
        <v>Должник</v>
      </c>
      <c r="F142" s="8"/>
    </row>
    <row r="143" spans="1:6" x14ac:dyDescent="0.25">
      <c r="A143" s="27" t="str">
        <f>'Эталон МО'!B142</f>
        <v>Городская</v>
      </c>
      <c r="B143" s="27" t="str">
        <f>'Эталон МО'!C142</f>
        <v>Поликлиника</v>
      </c>
      <c r="C143" s="27" t="str">
        <f>'Эталон МО'!D142</f>
        <v>СПб ГБУЗ "Детская городская поликлиника №8"</v>
      </c>
      <c r="D143" s="4"/>
      <c r="E143" s="6" t="str">
        <f>IF(B143="Стационар",IF(ISNA(VLOOKUP(C143,'Разрез МО_стац'!B:B, 1, FALSE)),"Должник",0),IF(ISNA(VLOOKUP(C143,'Разрез МО_ГП'!B:B, 1, FALSE)),"Должник",0))</f>
        <v>Должник</v>
      </c>
      <c r="F143" s="8"/>
    </row>
    <row r="144" spans="1:6" x14ac:dyDescent="0.25">
      <c r="A144" s="27" t="str">
        <f>'Эталон МО'!B143</f>
        <v>Городская</v>
      </c>
      <c r="B144" s="27" t="str">
        <f>'Эталон МО'!C143</f>
        <v>Поликлиника</v>
      </c>
      <c r="C144" s="27" t="str">
        <f>'Эталон МО'!D143</f>
        <v>СПб ГБУЗ ДП № 30</v>
      </c>
      <c r="D144" s="4"/>
      <c r="E144" s="6" t="str">
        <f>IF(B144="Стационар",IF(ISNA(VLOOKUP(C144,'Разрез МО_стац'!B:B, 1, FALSE)),"Должник",0),IF(ISNA(VLOOKUP(C144,'Разрез МО_ГП'!B:B, 1, FALSE)),"Должник",0))</f>
        <v>Должник</v>
      </c>
      <c r="F144" s="8"/>
    </row>
    <row r="145" spans="1:6" x14ac:dyDescent="0.25">
      <c r="A145" s="27" t="str">
        <f>'Эталон МО'!B144</f>
        <v>Городская</v>
      </c>
      <c r="B145" s="27" t="str">
        <f>'Эталон МО'!C144</f>
        <v>Поликлиника</v>
      </c>
      <c r="C145" s="27" t="str">
        <f>'Эталон МО'!D144</f>
        <v>СПб ГБУЗ "Николаевская больница"</v>
      </c>
      <c r="D145" s="4"/>
      <c r="E145" s="6" t="str">
        <f>IF(B145="Стационар",IF(ISNA(VLOOKUP(C145,'Разрез МО_стац'!B:B, 1, FALSE)),"Должник",0),IF(ISNA(VLOOKUP(C145,'Разрез МО_ГП'!B:B, 1, FALSE)),"Должник",0))</f>
        <v>Должник</v>
      </c>
      <c r="F145" s="8"/>
    </row>
    <row r="146" spans="1:6" x14ac:dyDescent="0.25">
      <c r="A146" s="27" t="str">
        <f>'Эталон МО'!B145</f>
        <v>Городская</v>
      </c>
      <c r="B146" s="27" t="str">
        <f>'Эталон МО'!C145</f>
        <v>Поликлиника</v>
      </c>
      <c r="C146" s="27" t="str">
        <f>'Эталон МО'!D145</f>
        <v>СПб ГМУ им.И.П.Павлова "Городская поликлиника №31"</v>
      </c>
      <c r="D146" s="4"/>
      <c r="E146" s="6" t="str">
        <f>IF(B146="Стационар",IF(ISNA(VLOOKUP(C146,'Разрез МО_стац'!B:B, 1, FALSE)),"Должник",0),IF(ISNA(VLOOKUP(C146,'Разрез МО_ГП'!B:B, 1, FALSE)),"Должник",0))</f>
        <v>Должник</v>
      </c>
      <c r="F146" s="8"/>
    </row>
    <row r="147" spans="1:6" x14ac:dyDescent="0.25">
      <c r="A147" s="27" t="str">
        <f>'Эталон МО'!B146</f>
        <v>Федеральная</v>
      </c>
      <c r="B147" s="27" t="str">
        <f>'Эталон МО'!C146</f>
        <v>Поликлиника</v>
      </c>
      <c r="C147" s="27" t="str">
        <f>'Эталон МО'!D146</f>
        <v>ФГБОУ ВО СЗГМУ им. И.И. МЕЧНИКОВА МИНЗДРАВА РОССИИ</v>
      </c>
      <c r="D147" s="4"/>
      <c r="E147" s="6" t="str">
        <f>IF(B147="Стационар",IF(ISNA(VLOOKUP(C147,'Разрез МО_стац'!B:B, 1, FALSE)),"Должник",0),IF(ISNA(VLOOKUP(C147,'Разрез МО_ГП'!B:B, 1, FALSE)),"Должник",0))</f>
        <v>Должник</v>
      </c>
      <c r="F147" s="8"/>
    </row>
    <row r="148" spans="1:6" x14ac:dyDescent="0.25">
      <c r="A148" s="27" t="str">
        <f>'Эталон МО'!B147</f>
        <v>Федеральная</v>
      </c>
      <c r="B148" s="27" t="str">
        <f>'Эталон МО'!C147</f>
        <v>Поликлиника</v>
      </c>
      <c r="C148" s="27" t="str">
        <f>'Эталон МО'!D147</f>
        <v>ФГБУ "СЗОНКЦ им.Л.Г.Соколова ФМБА России</v>
      </c>
      <c r="D148" s="4"/>
      <c r="E148" s="6" t="str">
        <f>IF(B148="Стационар",IF(ISNA(VLOOKUP(C148,'Разрез МО_стац'!B:B, 1, FALSE)),"Должник",0),IF(ISNA(VLOOKUP(C148,'Разрез МО_ГП'!B:B, 1, FALSE)),"Должник",0))</f>
        <v>Должник</v>
      </c>
      <c r="F148" s="8"/>
    </row>
    <row r="149" spans="1:6" x14ac:dyDescent="0.25">
      <c r="A149" s="27" t="str">
        <f>'Эталон МО'!B148</f>
        <v>Частная</v>
      </c>
      <c r="B149" s="27" t="str">
        <f>'Эталон МО'!C148</f>
        <v>Поликлиника</v>
      </c>
      <c r="C149" s="27" t="str">
        <f>'Эталон МО'!D148</f>
        <v>ЧУЗ «КБ «РЖД-МЕДИЦИНА» Г. С-ПЕТЕРБУРГ»</v>
      </c>
      <c r="D149" s="4"/>
      <c r="E149" s="6" t="str">
        <f>IF(B149="Стационар",IF(ISNA(VLOOKUP(C149,'Разрез МО_стац'!B:B, 1, FALSE)),"Должник",0),IF(ISNA(VLOOKUP(C149,'Разрез МО_ГП'!B:B, 1, FALSE)),"Должник",0))</f>
        <v>Должник</v>
      </c>
      <c r="F149" s="8"/>
    </row>
    <row r="150" spans="1:6" x14ac:dyDescent="0.25">
      <c r="A150" s="27">
        <f>'Эталон МО'!B149</f>
        <v>0</v>
      </c>
      <c r="B150" s="27">
        <f>'Эталон МО'!C149</f>
        <v>0</v>
      </c>
      <c r="C150" s="27">
        <f>'Эталон МО'!D149</f>
        <v>0</v>
      </c>
      <c r="D150" s="4"/>
      <c r="E150" s="6"/>
      <c r="F150" s="8"/>
    </row>
    <row r="151" spans="1:6" x14ac:dyDescent="0.25">
      <c r="A151" s="27"/>
      <c r="B151" s="27"/>
      <c r="C151" s="27"/>
      <c r="D151" s="4"/>
      <c r="E151" s="6"/>
      <c r="F151" s="8"/>
    </row>
    <row r="152" spans="1:6" x14ac:dyDescent="0.25">
      <c r="A152" s="27"/>
      <c r="B152" s="27"/>
      <c r="C152" s="27"/>
      <c r="D152" s="4"/>
      <c r="E152" s="6"/>
      <c r="F152" s="8"/>
    </row>
    <row r="153" spans="1:6" x14ac:dyDescent="0.25">
      <c r="A153" s="27"/>
      <c r="B153" s="27"/>
      <c r="C153" s="27"/>
      <c r="D153" s="4"/>
      <c r="E153" s="6"/>
      <c r="F153" s="8"/>
    </row>
    <row r="154" spans="1:6" x14ac:dyDescent="0.25">
      <c r="A154" s="27"/>
      <c r="B154" s="27"/>
      <c r="C154" s="27"/>
      <c r="D154" s="4"/>
      <c r="E154" s="6"/>
      <c r="F154" s="8"/>
    </row>
    <row r="155" spans="1:6" x14ac:dyDescent="0.25">
      <c r="A155" s="27"/>
      <c r="B155" s="27"/>
      <c r="C155" s="27"/>
      <c r="D155" s="4"/>
      <c r="E155" s="6"/>
      <c r="F155" s="8"/>
    </row>
    <row r="156" spans="1:6" x14ac:dyDescent="0.25">
      <c r="A156" s="27"/>
      <c r="B156" s="27"/>
      <c r="C156" s="27"/>
      <c r="D156" s="4"/>
      <c r="E156" s="6"/>
      <c r="F156" s="8"/>
    </row>
    <row r="157" spans="1:6" x14ac:dyDescent="0.25">
      <c r="A157" s="27"/>
      <c r="B157" s="27"/>
      <c r="C157" s="27"/>
      <c r="D157" s="4"/>
      <c r="E157" s="6"/>
      <c r="F157" s="8"/>
    </row>
    <row r="158" spans="1:6" x14ac:dyDescent="0.25">
      <c r="A158" s="27"/>
      <c r="B158" s="27"/>
      <c r="C158" s="27"/>
      <c r="D158" s="4"/>
      <c r="E158" s="6"/>
      <c r="F158" s="8"/>
    </row>
    <row r="159" spans="1:6" x14ac:dyDescent="0.25">
      <c r="A159" s="27"/>
      <c r="B159" s="27"/>
      <c r="C159" s="27"/>
      <c r="D159" s="4"/>
      <c r="E159" s="6"/>
      <c r="F159" s="8"/>
    </row>
    <row r="160" spans="1:6" x14ac:dyDescent="0.25">
      <c r="A160" s="27"/>
      <c r="B160" s="27"/>
      <c r="C160" s="27"/>
      <c r="D160" s="4"/>
      <c r="E160" s="6"/>
      <c r="F160" s="8"/>
    </row>
    <row r="161" spans="1:6" x14ac:dyDescent="0.25">
      <c r="A161" s="27"/>
      <c r="B161" s="27"/>
      <c r="C161" s="27"/>
      <c r="D161" s="4"/>
      <c r="E161" s="6"/>
      <c r="F161" s="8"/>
    </row>
    <row r="162" spans="1:6" x14ac:dyDescent="0.25">
      <c r="A162" s="27"/>
      <c r="B162" s="27"/>
      <c r="C162" s="27"/>
      <c r="D162" s="4"/>
      <c r="E162" s="6"/>
      <c r="F162" s="8"/>
    </row>
    <row r="163" spans="1:6" x14ac:dyDescent="0.25">
      <c r="A163" s="27"/>
      <c r="B163" s="27"/>
      <c r="C163" s="27"/>
      <c r="D163" s="4"/>
      <c r="E163" s="6"/>
      <c r="F163" s="8"/>
    </row>
    <row r="164" spans="1:6" x14ac:dyDescent="0.25">
      <c r="A164" s="27"/>
      <c r="B164" s="27"/>
      <c r="C164" s="27"/>
      <c r="D164" s="4"/>
      <c r="E164" s="6"/>
      <c r="F164" s="8"/>
    </row>
    <row r="165" spans="1:6" x14ac:dyDescent="0.25">
      <c r="A165" s="27"/>
      <c r="B165" s="27"/>
      <c r="C165" s="27"/>
      <c r="D165" s="4"/>
      <c r="E165" s="6"/>
      <c r="F165" s="8"/>
    </row>
    <row r="166" spans="1:6" x14ac:dyDescent="0.25">
      <c r="A166" s="27"/>
      <c r="B166" s="27"/>
      <c r="C166" s="27"/>
      <c r="D166" s="4"/>
      <c r="E166" s="6"/>
      <c r="F166" s="8"/>
    </row>
    <row r="167" spans="1:6" x14ac:dyDescent="0.25">
      <c r="A167" s="27"/>
      <c r="B167" s="27"/>
      <c r="C167" s="27"/>
      <c r="D167" s="4"/>
      <c r="E167" s="6"/>
      <c r="F167" s="8"/>
    </row>
    <row r="168" spans="1:6" x14ac:dyDescent="0.25">
      <c r="A168" s="27"/>
      <c r="B168" s="27"/>
      <c r="C168" s="27"/>
      <c r="D168" s="4"/>
      <c r="E168" s="6"/>
      <c r="F168" s="8"/>
    </row>
    <row r="169" spans="1:6" x14ac:dyDescent="0.25">
      <c r="A169" s="27"/>
      <c r="B169" s="27"/>
      <c r="C169" s="27"/>
      <c r="D169" s="4"/>
      <c r="E169" s="6"/>
      <c r="F169" s="8"/>
    </row>
    <row r="170" spans="1:6" x14ac:dyDescent="0.25">
      <c r="A170" s="27"/>
      <c r="B170" s="27"/>
      <c r="C170" s="27"/>
      <c r="D170" s="4"/>
      <c r="E170" s="6"/>
      <c r="F170" s="8"/>
    </row>
    <row r="171" spans="1:6" x14ac:dyDescent="0.25">
      <c r="A171" s="27"/>
      <c r="B171" s="27"/>
      <c r="C171" s="27"/>
      <c r="D171" s="4"/>
      <c r="E171" s="6"/>
      <c r="F171" s="8"/>
    </row>
    <row r="172" spans="1:6" x14ac:dyDescent="0.25">
      <c r="A172" s="27"/>
      <c r="B172" s="27"/>
      <c r="C172" s="27"/>
      <c r="D172" s="4"/>
      <c r="E172" s="6"/>
      <c r="F172" s="8"/>
    </row>
    <row r="173" spans="1:6" x14ac:dyDescent="0.25">
      <c r="A173" s="27"/>
      <c r="B173" s="27"/>
      <c r="C173" s="27"/>
      <c r="D173" s="4"/>
      <c r="E173" s="6"/>
      <c r="F173" s="8"/>
    </row>
    <row r="174" spans="1:6" x14ac:dyDescent="0.25">
      <c r="A174" s="27"/>
      <c r="B174" s="27"/>
      <c r="C174" s="27"/>
      <c r="D174" s="4"/>
      <c r="E174" s="6"/>
      <c r="F174" s="8"/>
    </row>
    <row r="175" spans="1:6" x14ac:dyDescent="0.25">
      <c r="A175" s="27"/>
      <c r="B175" s="27"/>
      <c r="C175" s="27"/>
      <c r="D175" s="4"/>
      <c r="E175" s="6"/>
      <c r="F175" s="8"/>
    </row>
    <row r="176" spans="1:6" x14ac:dyDescent="0.25">
      <c r="A176" s="27"/>
      <c r="B176" s="27"/>
      <c r="C176" s="27"/>
      <c r="D176" s="4"/>
      <c r="E176" s="6"/>
      <c r="F176" s="8"/>
    </row>
    <row r="177" spans="1:6" x14ac:dyDescent="0.25">
      <c r="A177" s="27"/>
      <c r="B177" s="27"/>
      <c r="C177" s="27"/>
      <c r="D177" s="4"/>
      <c r="E177" s="6"/>
      <c r="F177" s="8"/>
    </row>
    <row r="178" spans="1:6" x14ac:dyDescent="0.25">
      <c r="A178" s="27"/>
      <c r="B178" s="27"/>
      <c r="C178" s="27"/>
      <c r="D178" s="4"/>
      <c r="E178" s="6"/>
      <c r="F178" s="8"/>
    </row>
    <row r="179" spans="1:6" x14ac:dyDescent="0.25">
      <c r="A179" s="27"/>
      <c r="B179" s="27"/>
      <c r="C179" s="27"/>
      <c r="D179" s="4"/>
      <c r="E179" s="6"/>
      <c r="F179" s="8"/>
    </row>
    <row r="180" spans="1:6" x14ac:dyDescent="0.25">
      <c r="A180" s="27"/>
      <c r="B180" s="27"/>
      <c r="C180" s="27"/>
      <c r="D180" s="4"/>
      <c r="E180" s="6"/>
      <c r="F180" s="8"/>
    </row>
    <row r="181" spans="1:6" x14ac:dyDescent="0.25">
      <c r="A181" s="27"/>
      <c r="B181" s="27"/>
      <c r="C181" s="27"/>
      <c r="D181" s="4"/>
      <c r="E181" s="6"/>
      <c r="F181" s="8"/>
    </row>
    <row r="182" spans="1:6" x14ac:dyDescent="0.25">
      <c r="A182" s="27"/>
      <c r="B182" s="27"/>
      <c r="C182" s="27"/>
      <c r="D182" s="4"/>
      <c r="E182" s="6"/>
      <c r="F182" s="8"/>
    </row>
    <row r="183" spans="1:6" x14ac:dyDescent="0.25">
      <c r="A183" s="27"/>
      <c r="B183" s="27"/>
      <c r="C183" s="27"/>
      <c r="D183" s="4"/>
      <c r="E183" s="6"/>
      <c r="F183" s="8"/>
    </row>
    <row r="184" spans="1:6" x14ac:dyDescent="0.25">
      <c r="A184" s="27"/>
      <c r="B184" s="27"/>
      <c r="C184" s="27"/>
      <c r="D184" s="4"/>
      <c r="E184" s="6"/>
      <c r="F184" s="8"/>
    </row>
    <row r="185" spans="1:6" x14ac:dyDescent="0.25">
      <c r="A185" s="27"/>
      <c r="B185" s="27"/>
      <c r="C185" s="27"/>
      <c r="D185" s="4"/>
      <c r="E185" s="6"/>
      <c r="F185" s="8"/>
    </row>
    <row r="186" spans="1:6" x14ac:dyDescent="0.25">
      <c r="A186" s="27"/>
      <c r="B186" s="27"/>
      <c r="C186" s="27"/>
      <c r="D186" s="4"/>
      <c r="E186" s="6"/>
      <c r="F186" s="8"/>
    </row>
    <row r="187" spans="1:6" x14ac:dyDescent="0.25">
      <c r="A187" s="27"/>
      <c r="B187" s="27"/>
      <c r="C187" s="27"/>
      <c r="D187" s="4"/>
      <c r="E187" s="6"/>
      <c r="F187" s="8"/>
    </row>
    <row r="188" spans="1:6" x14ac:dyDescent="0.25">
      <c r="A188" s="27"/>
      <c r="B188" s="27"/>
      <c r="C188" s="27"/>
      <c r="D188" s="4"/>
      <c r="E188" s="6"/>
      <c r="F188" s="8"/>
    </row>
    <row r="189" spans="1:6" x14ac:dyDescent="0.25">
      <c r="A189" s="27"/>
      <c r="B189" s="27"/>
      <c r="C189" s="27"/>
      <c r="D189" s="4"/>
      <c r="E189" s="6"/>
      <c r="F189" s="8"/>
    </row>
    <row r="190" spans="1:6" x14ac:dyDescent="0.25">
      <c r="A190" s="27"/>
      <c r="B190" s="27"/>
      <c r="C190" s="27"/>
      <c r="D190" s="4"/>
      <c r="E190" s="6"/>
      <c r="F190" s="8"/>
    </row>
    <row r="191" spans="1:6" x14ac:dyDescent="0.25">
      <c r="A191" s="27"/>
      <c r="B191" s="27"/>
      <c r="C191" s="27"/>
      <c r="D191" s="4"/>
      <c r="E191" s="6"/>
      <c r="F191" s="8"/>
    </row>
    <row r="192" spans="1:6" x14ac:dyDescent="0.25">
      <c r="A192" s="27"/>
      <c r="B192" s="27"/>
      <c r="C192" s="27"/>
      <c r="D192" s="4"/>
      <c r="E192" s="6"/>
      <c r="F192" s="8"/>
    </row>
    <row r="193" spans="1:6" x14ac:dyDescent="0.25">
      <c r="A193" s="27"/>
      <c r="B193" s="27"/>
      <c r="C193" s="27"/>
      <c r="D193" s="4"/>
      <c r="E193" s="6"/>
      <c r="F193" s="8"/>
    </row>
    <row r="194" spans="1:6" x14ac:dyDescent="0.25">
      <c r="A194" s="27"/>
      <c r="B194" s="27"/>
      <c r="C194" s="27"/>
      <c r="D194" s="4"/>
      <c r="E194" s="6"/>
      <c r="F194" s="8"/>
    </row>
    <row r="195" spans="1:6" x14ac:dyDescent="0.25">
      <c r="A195" s="27"/>
      <c r="B195" s="27"/>
      <c r="C195" s="27"/>
      <c r="D195" s="4"/>
      <c r="E195" s="6"/>
      <c r="F195" s="8"/>
    </row>
    <row r="196" spans="1:6" x14ac:dyDescent="0.25">
      <c r="A196" s="27"/>
      <c r="B196" s="27"/>
      <c r="C196" s="27"/>
      <c r="D196" s="4"/>
      <c r="E196" s="6"/>
      <c r="F196" s="8"/>
    </row>
    <row r="197" spans="1:6" x14ac:dyDescent="0.25">
      <c r="A197" s="27"/>
      <c r="B197" s="27"/>
      <c r="C197" s="27"/>
      <c r="D197" s="4"/>
      <c r="E197" s="6"/>
      <c r="F197" s="8"/>
    </row>
    <row r="198" spans="1:6" x14ac:dyDescent="0.25">
      <c r="A198" s="27"/>
      <c r="B198" s="27"/>
      <c r="C198" s="27"/>
      <c r="D198" s="4"/>
      <c r="E198" s="6"/>
      <c r="F198" s="8"/>
    </row>
    <row r="199" spans="1:6" x14ac:dyDescent="0.25">
      <c r="A199" s="27"/>
      <c r="B199" s="27"/>
      <c r="C199" s="27"/>
      <c r="D199" s="4"/>
      <c r="E199" s="6"/>
      <c r="F199" s="8"/>
    </row>
    <row r="200" spans="1:6" x14ac:dyDescent="0.25">
      <c r="A200" s="27"/>
      <c r="B200" s="27"/>
      <c r="C200" s="27"/>
      <c r="D200" s="4"/>
      <c r="E200" s="6"/>
      <c r="F200" s="8"/>
    </row>
    <row r="201" spans="1:6" x14ac:dyDescent="0.25">
      <c r="A201" s="27"/>
      <c r="B201" s="27"/>
      <c r="C201" s="27"/>
      <c r="D201" s="4"/>
      <c r="E201" s="6"/>
      <c r="F201" s="8"/>
    </row>
    <row r="202" spans="1:6" x14ac:dyDescent="0.25">
      <c r="A202" s="27"/>
      <c r="B202" s="27"/>
      <c r="C202" s="27"/>
      <c r="D202" s="4"/>
      <c r="E202" s="6"/>
      <c r="F202" s="8"/>
    </row>
    <row r="203" spans="1:6" x14ac:dyDescent="0.25">
      <c r="A203" s="27"/>
      <c r="B203" s="27"/>
      <c r="C203" s="27"/>
      <c r="D203" s="4"/>
      <c r="E203" s="6"/>
      <c r="F203" s="8"/>
    </row>
    <row r="204" spans="1:6" x14ac:dyDescent="0.25">
      <c r="A204" s="27"/>
      <c r="B204" s="27"/>
      <c r="C204" s="27"/>
      <c r="D204" s="4"/>
      <c r="E204" s="6"/>
      <c r="F204" s="8"/>
    </row>
    <row r="205" spans="1:6" x14ac:dyDescent="0.25">
      <c r="A205" s="27"/>
      <c r="B205" s="27"/>
      <c r="C205" s="27"/>
      <c r="D205" s="4"/>
      <c r="E205" s="6"/>
      <c r="F205" s="8"/>
    </row>
    <row r="206" spans="1:6" x14ac:dyDescent="0.25">
      <c r="A206" s="27"/>
      <c r="B206" s="27"/>
      <c r="C206" s="27"/>
      <c r="D206" s="4"/>
      <c r="E206" s="6"/>
      <c r="F206" s="8"/>
    </row>
    <row r="207" spans="1:6" x14ac:dyDescent="0.25">
      <c r="A207" s="27"/>
      <c r="B207" s="27"/>
      <c r="C207" s="27"/>
      <c r="D207" s="4"/>
      <c r="E207" s="6"/>
      <c r="F207" s="8"/>
    </row>
    <row r="208" spans="1:6" x14ac:dyDescent="0.25">
      <c r="A208" s="27"/>
      <c r="B208" s="27"/>
      <c r="C208" s="27"/>
      <c r="D208" s="4"/>
      <c r="E208" s="6"/>
      <c r="F208" s="8"/>
    </row>
    <row r="209" spans="1:6" x14ac:dyDescent="0.25">
      <c r="A209" s="27"/>
      <c r="B209" s="27"/>
      <c r="C209" s="27"/>
      <c r="D209" s="4"/>
      <c r="E209" s="6"/>
      <c r="F209" s="8"/>
    </row>
    <row r="210" spans="1:6" x14ac:dyDescent="0.25">
      <c r="A210" s="27"/>
      <c r="B210" s="27"/>
      <c r="C210" s="27"/>
      <c r="D210" s="4"/>
      <c r="E210" s="6"/>
      <c r="F210" s="8"/>
    </row>
    <row r="211" spans="1:6" x14ac:dyDescent="0.25">
      <c r="A211" s="27"/>
      <c r="B211" s="27"/>
      <c r="C211" s="27"/>
      <c r="D211" s="4"/>
      <c r="E211" s="6"/>
      <c r="F211" s="8"/>
    </row>
    <row r="212" spans="1:6" x14ac:dyDescent="0.25">
      <c r="A212" s="27"/>
      <c r="B212" s="27"/>
      <c r="C212" s="27"/>
      <c r="D212" s="4"/>
      <c r="E212" s="6"/>
      <c r="F212" s="8"/>
    </row>
    <row r="213" spans="1:6" x14ac:dyDescent="0.25">
      <c r="A213" s="27"/>
      <c r="B213" s="27"/>
      <c r="C213" s="27"/>
      <c r="D213" s="4"/>
      <c r="E213" s="6"/>
      <c r="F213" s="8"/>
    </row>
    <row r="214" spans="1:6" x14ac:dyDescent="0.25">
      <c r="A214" s="27"/>
      <c r="B214" s="27"/>
      <c r="C214" s="27"/>
      <c r="D214" s="4"/>
      <c r="E214" s="6"/>
      <c r="F214" s="8"/>
    </row>
    <row r="215" spans="1:6" x14ac:dyDescent="0.25">
      <c r="A215" s="27"/>
      <c r="B215" s="27"/>
      <c r="C215" s="27"/>
      <c r="D215" s="4"/>
      <c r="E215" s="6"/>
      <c r="F215" s="8"/>
    </row>
    <row r="216" spans="1:6" x14ac:dyDescent="0.25">
      <c r="A216" s="27"/>
      <c r="B216" s="27"/>
      <c r="C216" s="27"/>
      <c r="D216" s="4"/>
      <c r="E216" s="6"/>
      <c r="F216" s="8"/>
    </row>
    <row r="217" spans="1:6" x14ac:dyDescent="0.25">
      <c r="A217" s="27"/>
      <c r="B217" s="27"/>
      <c r="C217" s="27"/>
      <c r="D217" s="4"/>
      <c r="E217" s="6"/>
      <c r="F217" s="8"/>
    </row>
    <row r="218" spans="1:6" x14ac:dyDescent="0.25">
      <c r="A218" s="27"/>
      <c r="B218" s="27"/>
      <c r="C218" s="27"/>
      <c r="D218" s="4"/>
      <c r="E218" s="6"/>
      <c r="F218" s="8"/>
    </row>
    <row r="219" spans="1:6" x14ac:dyDescent="0.25">
      <c r="A219" s="27"/>
      <c r="B219" s="27"/>
      <c r="C219" s="27"/>
      <c r="D219" s="4"/>
      <c r="E219" s="6"/>
      <c r="F219" s="8"/>
    </row>
    <row r="220" spans="1:6" x14ac:dyDescent="0.25">
      <c r="A220" s="27"/>
      <c r="B220" s="27"/>
      <c r="C220" s="27"/>
      <c r="D220" s="4"/>
      <c r="E220" s="6"/>
      <c r="F220" s="8"/>
    </row>
    <row r="221" spans="1:6" x14ac:dyDescent="0.25">
      <c r="A221" s="27"/>
      <c r="B221" s="27"/>
      <c r="C221" s="27"/>
      <c r="D221" s="4"/>
      <c r="E221" s="6"/>
      <c r="F221" s="8"/>
    </row>
    <row r="222" spans="1:6" x14ac:dyDescent="0.25">
      <c r="A222" s="27"/>
      <c r="B222" s="27"/>
      <c r="C222" s="27"/>
      <c r="D222" s="4"/>
      <c r="E222" s="6"/>
      <c r="F222" s="8"/>
    </row>
    <row r="223" spans="1:6" x14ac:dyDescent="0.25">
      <c r="A223" s="27"/>
      <c r="B223" s="27"/>
      <c r="C223" s="27"/>
      <c r="D223" s="4"/>
      <c r="E223" s="6"/>
      <c r="F223" s="8"/>
    </row>
    <row r="224" spans="1:6" x14ac:dyDescent="0.25">
      <c r="A224" s="27"/>
      <c r="B224" s="27"/>
      <c r="C224" s="27"/>
      <c r="D224" s="4"/>
      <c r="E224" s="6"/>
      <c r="F224" s="8"/>
    </row>
    <row r="225" spans="1:6" x14ac:dyDescent="0.25">
      <c r="A225" s="27"/>
      <c r="B225" s="27"/>
      <c r="C225" s="27"/>
      <c r="D225" s="4"/>
      <c r="E225" s="6"/>
      <c r="F225" s="8"/>
    </row>
    <row r="226" spans="1:6" x14ac:dyDescent="0.25">
      <c r="A226" s="27"/>
      <c r="B226" s="27"/>
      <c r="C226" s="27"/>
      <c r="D226" s="4"/>
      <c r="E226" s="6"/>
      <c r="F226" s="8"/>
    </row>
    <row r="227" spans="1:6" x14ac:dyDescent="0.25">
      <c r="A227" s="28"/>
      <c r="B227" s="28"/>
      <c r="C227" s="28"/>
      <c r="D227" s="4"/>
      <c r="E227" s="6"/>
      <c r="F227" s="8"/>
    </row>
    <row r="228" spans="1:6" x14ac:dyDescent="0.25">
      <c r="A228" s="28"/>
      <c r="B228" s="28"/>
      <c r="C228" s="28"/>
      <c r="D228" s="4"/>
      <c r="E228" s="6"/>
      <c r="F228" s="8"/>
    </row>
    <row r="229" spans="1:6" x14ac:dyDescent="0.25">
      <c r="A229" s="28"/>
      <c r="B229" s="28"/>
      <c r="C229" s="28"/>
      <c r="D229" s="4"/>
      <c r="E229" s="6"/>
      <c r="F229" s="8"/>
    </row>
    <row r="230" spans="1:6" x14ac:dyDescent="0.25">
      <c r="A230" s="28"/>
      <c r="B230" s="28"/>
      <c r="C230" s="28"/>
      <c r="D230" s="4"/>
      <c r="E230" s="6"/>
      <c r="F230" s="8"/>
    </row>
    <row r="231" spans="1:6" x14ac:dyDescent="0.25">
      <c r="A231" s="28"/>
      <c r="B231" s="28"/>
      <c r="C231" s="28"/>
      <c r="D231" s="4"/>
      <c r="E231" s="6"/>
      <c r="F231" s="8"/>
    </row>
    <row r="232" spans="1:6" x14ac:dyDescent="0.25">
      <c r="A232" s="28"/>
      <c r="B232" s="28"/>
      <c r="C232" s="28"/>
      <c r="D232" s="4"/>
      <c r="E232" s="6"/>
      <c r="F232" s="8"/>
    </row>
    <row r="233" spans="1:6" x14ac:dyDescent="0.25">
      <c r="A233" s="28"/>
      <c r="B233" s="28"/>
      <c r="C233" s="28"/>
      <c r="D233" s="4"/>
      <c r="E233" s="6"/>
      <c r="F233" s="8"/>
    </row>
    <row r="234" spans="1:6" x14ac:dyDescent="0.25">
      <c r="A234" s="28"/>
      <c r="B234" s="28"/>
      <c r="C234" s="28"/>
      <c r="D234" s="4"/>
      <c r="E234" s="6"/>
      <c r="F234" s="8"/>
    </row>
    <row r="235" spans="1:6" x14ac:dyDescent="0.25">
      <c r="A235" s="28"/>
      <c r="B235" s="28"/>
      <c r="C235" s="28"/>
      <c r="D235" s="4"/>
      <c r="E235" s="6"/>
      <c r="F235" s="8"/>
    </row>
    <row r="236" spans="1:6" x14ac:dyDescent="0.25">
      <c r="A236" s="28"/>
      <c r="B236" s="28"/>
      <c r="C236" s="28"/>
      <c r="D236" s="4"/>
      <c r="E236" s="6"/>
      <c r="F236" s="8"/>
    </row>
    <row r="237" spans="1:6" x14ac:dyDescent="0.25">
      <c r="A237" s="28"/>
      <c r="B237" s="28"/>
      <c r="C237" s="28"/>
      <c r="D237" s="4"/>
      <c r="E237" s="6"/>
      <c r="F237" s="8"/>
    </row>
    <row r="238" spans="1:6" x14ac:dyDescent="0.25">
      <c r="A238" s="28"/>
      <c r="B238" s="28"/>
      <c r="C238" s="28"/>
      <c r="D238" s="4"/>
      <c r="E238" s="6"/>
      <c r="F238" s="8"/>
    </row>
    <row r="239" spans="1:6" x14ac:dyDescent="0.25">
      <c r="A239" s="28"/>
      <c r="B239" s="28"/>
      <c r="C239" s="28"/>
      <c r="D239" s="4"/>
      <c r="E239" s="6"/>
      <c r="F239" s="8"/>
    </row>
    <row r="240" spans="1:6" x14ac:dyDescent="0.25">
      <c r="A240" s="28"/>
      <c r="B240" s="28"/>
      <c r="C240" s="28"/>
      <c r="D240" s="4"/>
      <c r="E240" s="6"/>
      <c r="F240" s="8"/>
    </row>
    <row r="241" spans="1:6" x14ac:dyDescent="0.25">
      <c r="A241" s="28"/>
      <c r="B241" s="28"/>
      <c r="C241" s="28"/>
      <c r="D241" s="4"/>
      <c r="E241" s="6"/>
      <c r="F241" s="8"/>
    </row>
    <row r="242" spans="1:6" x14ac:dyDescent="0.25">
      <c r="A242" s="28"/>
      <c r="B242" s="28"/>
      <c r="C242" s="28"/>
      <c r="D242" s="4"/>
      <c r="E242" s="6"/>
      <c r="F242" s="8"/>
    </row>
    <row r="243" spans="1:6" x14ac:dyDescent="0.25">
      <c r="A243" s="28"/>
      <c r="B243" s="28"/>
      <c r="C243" s="28"/>
      <c r="D243" s="4"/>
      <c r="E243" s="6"/>
      <c r="F243" s="8"/>
    </row>
    <row r="244" spans="1:6" x14ac:dyDescent="0.25">
      <c r="A244" s="28"/>
      <c r="B244" s="28"/>
      <c r="C244" s="28"/>
      <c r="D244" s="4"/>
      <c r="E244" s="6"/>
      <c r="F244" s="8"/>
    </row>
    <row r="245" spans="1:6" x14ac:dyDescent="0.25">
      <c r="A245" s="28"/>
      <c r="B245" s="28"/>
      <c r="C245" s="28"/>
      <c r="D245" s="4"/>
      <c r="E245" s="6"/>
      <c r="F245" s="8"/>
    </row>
    <row r="246" spans="1:6" x14ac:dyDescent="0.25">
      <c r="A246" s="28"/>
      <c r="B246" s="28"/>
      <c r="C246" s="28"/>
      <c r="D246" s="4"/>
      <c r="E246" s="6"/>
      <c r="F246" s="8"/>
    </row>
    <row r="247" spans="1:6" x14ac:dyDescent="0.25">
      <c r="A247" s="28"/>
      <c r="B247" s="28"/>
      <c r="C247" s="28"/>
      <c r="D247" s="4"/>
      <c r="E247" s="6"/>
      <c r="F247" s="8"/>
    </row>
    <row r="248" spans="1:6" x14ac:dyDescent="0.25">
      <c r="A248" s="28"/>
      <c r="B248" s="28"/>
      <c r="C248" s="28"/>
      <c r="D248" s="4"/>
      <c r="E248" s="6"/>
      <c r="F248" s="8"/>
    </row>
    <row r="249" spans="1:6" x14ac:dyDescent="0.25">
      <c r="A249" s="28"/>
      <c r="B249" s="28"/>
      <c r="C249" s="28"/>
      <c r="D249" s="4"/>
      <c r="E249" s="6"/>
      <c r="F249" s="8"/>
    </row>
    <row r="250" spans="1:6" x14ac:dyDescent="0.25">
      <c r="A250" s="28"/>
      <c r="B250" s="28"/>
      <c r="C250" s="28"/>
      <c r="D250" s="4"/>
      <c r="E250" s="6"/>
      <c r="F250" s="8"/>
    </row>
    <row r="251" spans="1:6" x14ac:dyDescent="0.25">
      <c r="A251" s="28"/>
      <c r="B251" s="28"/>
      <c r="C251" s="28"/>
      <c r="D251" s="4"/>
      <c r="E251" s="6"/>
      <c r="F251" s="8"/>
    </row>
    <row r="252" spans="1:6" x14ac:dyDescent="0.25">
      <c r="A252" s="28"/>
      <c r="B252" s="28"/>
      <c r="C252" s="28"/>
      <c r="D252" s="4"/>
      <c r="E252" s="6"/>
      <c r="F252" s="8"/>
    </row>
    <row r="253" spans="1:6" x14ac:dyDescent="0.25">
      <c r="A253" s="28"/>
      <c r="B253" s="28"/>
      <c r="C253" s="28"/>
      <c r="D253" s="4"/>
      <c r="E253" s="6"/>
      <c r="F253" s="8"/>
    </row>
    <row r="254" spans="1:6" x14ac:dyDescent="0.25">
      <c r="A254" s="28"/>
      <c r="B254" s="28"/>
      <c r="C254" s="28"/>
      <c r="D254" s="4"/>
      <c r="E254" s="6"/>
      <c r="F254" s="8"/>
    </row>
    <row r="255" spans="1:6" x14ac:dyDescent="0.25">
      <c r="A255" s="28"/>
      <c r="B255" s="28"/>
      <c r="C255" s="28"/>
      <c r="D255" s="4"/>
      <c r="E255" s="6"/>
      <c r="F255" s="8"/>
    </row>
    <row r="256" spans="1:6" x14ac:dyDescent="0.25">
      <c r="A256" s="28"/>
      <c r="B256" s="28"/>
      <c r="C256" s="28"/>
      <c r="D256" s="4"/>
      <c r="E256" s="6"/>
      <c r="F256" s="8"/>
    </row>
    <row r="257" spans="1:6" x14ac:dyDescent="0.25">
      <c r="A257" s="28"/>
      <c r="B257" s="28"/>
      <c r="C257" s="28"/>
      <c r="D257" s="4"/>
      <c r="E257" s="6"/>
      <c r="F257" s="8"/>
    </row>
    <row r="258" spans="1:6" x14ac:dyDescent="0.25">
      <c r="A258" s="28"/>
      <c r="B258" s="28"/>
      <c r="C258" s="28"/>
      <c r="D258" s="4"/>
      <c r="E258" s="6"/>
      <c r="F258" s="8"/>
    </row>
    <row r="259" spans="1:6" x14ac:dyDescent="0.25">
      <c r="A259" s="28"/>
      <c r="B259" s="28"/>
      <c r="C259" s="28"/>
      <c r="D259" s="4"/>
      <c r="E259" s="6"/>
      <c r="F259" s="8"/>
    </row>
    <row r="260" spans="1:6" x14ac:dyDescent="0.25">
      <c r="A260" s="28"/>
      <c r="B260" s="28"/>
      <c r="C260" s="28"/>
      <c r="D260" s="4"/>
      <c r="E260" s="6"/>
      <c r="F260" s="8"/>
    </row>
    <row r="261" spans="1:6" x14ac:dyDescent="0.25">
      <c r="A261" s="28"/>
      <c r="B261" s="28"/>
      <c r="C261" s="28"/>
      <c r="D261" s="4"/>
      <c r="E261" s="6"/>
      <c r="F261" s="8"/>
    </row>
    <row r="262" spans="1:6" x14ac:dyDescent="0.25">
      <c r="A262" s="28"/>
      <c r="B262" s="28"/>
      <c r="C262" s="28"/>
      <c r="D262" s="4"/>
      <c r="E262" s="6"/>
      <c r="F262" s="8"/>
    </row>
    <row r="263" spans="1:6" x14ac:dyDescent="0.25">
      <c r="A263" s="28"/>
      <c r="B263" s="28"/>
      <c r="C263" s="28"/>
      <c r="D263" s="4"/>
      <c r="E263" s="6"/>
      <c r="F263" s="8"/>
    </row>
    <row r="264" spans="1:6" x14ac:dyDescent="0.25">
      <c r="A264" s="28"/>
      <c r="B264" s="28"/>
      <c r="C264" s="28"/>
      <c r="D264" s="4"/>
      <c r="E264" s="6"/>
      <c r="F264" s="8"/>
    </row>
    <row r="265" spans="1:6" x14ac:dyDescent="0.25">
      <c r="A265" s="28"/>
      <c r="B265" s="28"/>
      <c r="C265" s="28"/>
      <c r="D265" s="4"/>
      <c r="E265" s="6"/>
      <c r="F265" s="8"/>
    </row>
    <row r="266" spans="1:6" x14ac:dyDescent="0.25">
      <c r="A266" s="28"/>
      <c r="B266" s="28"/>
      <c r="C266" s="28"/>
      <c r="D266" s="4"/>
      <c r="E266" s="6"/>
      <c r="F266" s="8"/>
    </row>
    <row r="267" spans="1:6" x14ac:dyDescent="0.25">
      <c r="A267" s="28"/>
      <c r="B267" s="28"/>
      <c r="C267" s="28"/>
      <c r="D267" s="4"/>
      <c r="E267" s="6"/>
      <c r="F267" s="8"/>
    </row>
    <row r="268" spans="1:6" x14ac:dyDescent="0.25">
      <c r="A268" s="28"/>
      <c r="B268" s="28"/>
      <c r="C268" s="28"/>
      <c r="D268" s="4"/>
      <c r="E268" s="6"/>
      <c r="F268" s="8"/>
    </row>
    <row r="269" spans="1:6" x14ac:dyDescent="0.25">
      <c r="A269" s="28"/>
      <c r="B269" s="28"/>
      <c r="C269" s="28"/>
      <c r="D269" s="4"/>
      <c r="E269" s="6"/>
      <c r="F269" s="8"/>
    </row>
    <row r="270" spans="1:6" x14ac:dyDescent="0.25">
      <c r="A270" s="28"/>
      <c r="B270" s="28"/>
      <c r="C270" s="28"/>
      <c r="D270" s="4"/>
      <c r="E270" s="6"/>
      <c r="F270" s="8"/>
    </row>
    <row r="271" spans="1:6" x14ac:dyDescent="0.25">
      <c r="A271" s="28"/>
      <c r="B271" s="28"/>
      <c r="C271" s="28"/>
      <c r="D271" s="4"/>
      <c r="E271" s="6"/>
      <c r="F271" s="8"/>
    </row>
    <row r="272" spans="1:6" x14ac:dyDescent="0.25">
      <c r="A272" s="28"/>
      <c r="B272" s="28"/>
      <c r="C272" s="28"/>
      <c r="D272" s="4"/>
      <c r="E272" s="6"/>
      <c r="F272" s="8"/>
    </row>
    <row r="273" spans="1:6" x14ac:dyDescent="0.25">
      <c r="A273" s="28"/>
      <c r="B273" s="28"/>
      <c r="C273" s="28"/>
      <c r="D273" s="4"/>
      <c r="E273" s="6"/>
      <c r="F273" s="8"/>
    </row>
    <row r="274" spans="1:6" x14ac:dyDescent="0.25">
      <c r="A274" s="28"/>
      <c r="B274" s="28"/>
      <c r="C274" s="28"/>
      <c r="D274" s="4"/>
      <c r="E274" s="6"/>
      <c r="F274" s="8"/>
    </row>
    <row r="275" spans="1:6" x14ac:dyDescent="0.25">
      <c r="A275" s="28"/>
      <c r="B275" s="28"/>
      <c r="C275" s="28"/>
      <c r="D275" s="4"/>
      <c r="E275" s="6"/>
      <c r="F275" s="8"/>
    </row>
    <row r="276" spans="1:6" x14ac:dyDescent="0.25">
      <c r="A276" s="28"/>
      <c r="B276" s="28"/>
      <c r="C276" s="28"/>
      <c r="D276" s="4"/>
      <c r="E276" s="6"/>
      <c r="F276" s="8"/>
    </row>
    <row r="277" spans="1:6" x14ac:dyDescent="0.25">
      <c r="A277" s="28"/>
      <c r="B277" s="28"/>
      <c r="C277" s="28"/>
      <c r="D277" s="4"/>
      <c r="E277" s="6"/>
      <c r="F277" s="8"/>
    </row>
    <row r="278" spans="1:6" x14ac:dyDescent="0.25">
      <c r="A278" s="28"/>
      <c r="B278" s="28"/>
      <c r="C278" s="28"/>
      <c r="D278" s="4"/>
      <c r="E278" s="6"/>
      <c r="F278" s="8"/>
    </row>
    <row r="279" spans="1:6" x14ac:dyDescent="0.25">
      <c r="A279" s="28"/>
      <c r="B279" s="28"/>
      <c r="C279" s="28"/>
      <c r="D279" s="4"/>
      <c r="E279" s="6"/>
      <c r="F279" s="8"/>
    </row>
    <row r="280" spans="1:6" x14ac:dyDescent="0.25">
      <c r="A280" s="28"/>
      <c r="B280" s="28"/>
      <c r="C280" s="28"/>
      <c r="D280" s="4"/>
      <c r="E280" s="6"/>
      <c r="F280" s="8"/>
    </row>
    <row r="281" spans="1:6" x14ac:dyDescent="0.25">
      <c r="A281" s="28"/>
      <c r="B281" s="28"/>
      <c r="C281" s="28"/>
      <c r="D281" s="4"/>
      <c r="E281" s="6"/>
      <c r="F281" s="8"/>
    </row>
    <row r="282" spans="1:6" x14ac:dyDescent="0.25">
      <c r="A282" s="28"/>
      <c r="B282" s="28"/>
      <c r="C282" s="28"/>
      <c r="D282" s="4"/>
      <c r="E282" s="6"/>
      <c r="F282" s="8"/>
    </row>
    <row r="283" spans="1:6" x14ac:dyDescent="0.25">
      <c r="A283" s="28"/>
      <c r="B283" s="28"/>
      <c r="C283" s="28"/>
      <c r="D283" s="4"/>
      <c r="E283" s="6"/>
      <c r="F283" s="8"/>
    </row>
    <row r="284" spans="1:6" x14ac:dyDescent="0.25">
      <c r="A284" s="28"/>
      <c r="B284" s="28"/>
      <c r="C284" s="28"/>
      <c r="D284" s="4"/>
      <c r="E284" s="6"/>
      <c r="F284" s="8"/>
    </row>
    <row r="285" spans="1:6" x14ac:dyDescent="0.25">
      <c r="A285" s="28"/>
      <c r="B285" s="28"/>
      <c r="C285" s="28"/>
      <c r="D285" s="4"/>
      <c r="E285" s="6"/>
      <c r="F285" s="8"/>
    </row>
    <row r="286" spans="1:6" x14ac:dyDescent="0.25">
      <c r="A286" s="28"/>
      <c r="B286" s="28"/>
      <c r="C286" s="28"/>
      <c r="D286" s="4"/>
      <c r="E286" s="6"/>
      <c r="F286" s="8"/>
    </row>
    <row r="287" spans="1:6" x14ac:dyDescent="0.25">
      <c r="A287" s="28"/>
      <c r="B287" s="28"/>
      <c r="C287" s="28"/>
      <c r="D287" s="4"/>
      <c r="E287" s="6"/>
      <c r="F287" s="8"/>
    </row>
    <row r="288" spans="1:6" x14ac:dyDescent="0.25">
      <c r="A288" s="28"/>
      <c r="B288" s="28"/>
      <c r="C288" s="28"/>
      <c r="D288" s="4"/>
      <c r="E288" s="6"/>
      <c r="F288" s="8"/>
    </row>
    <row r="289" spans="1:6" x14ac:dyDescent="0.25">
      <c r="A289" s="28"/>
      <c r="B289" s="28"/>
      <c r="C289" s="28"/>
      <c r="D289" s="4"/>
      <c r="E289" s="6"/>
      <c r="F289" s="8"/>
    </row>
    <row r="290" spans="1:6" x14ac:dyDescent="0.25">
      <c r="A290" s="28"/>
      <c r="B290" s="28"/>
      <c r="C290" s="28"/>
      <c r="D290" s="4"/>
      <c r="E290" s="6"/>
      <c r="F290" s="8"/>
    </row>
    <row r="291" spans="1:6" x14ac:dyDescent="0.25">
      <c r="A291" s="28"/>
      <c r="B291" s="28"/>
      <c r="C291" s="28"/>
      <c r="D291" s="4"/>
      <c r="E291" s="6"/>
      <c r="F291" s="8"/>
    </row>
    <row r="292" spans="1:6" x14ac:dyDescent="0.25">
      <c r="A292" s="28"/>
      <c r="B292" s="28"/>
      <c r="C292" s="28"/>
      <c r="D292" s="4"/>
      <c r="E292" s="6"/>
      <c r="F292" s="8"/>
    </row>
    <row r="293" spans="1:6" x14ac:dyDescent="0.25">
      <c r="A293" s="28"/>
      <c r="B293" s="28"/>
      <c r="C293" s="28"/>
      <c r="D293" s="4"/>
      <c r="E293" s="6"/>
      <c r="F293" s="8"/>
    </row>
    <row r="294" spans="1:6" x14ac:dyDescent="0.25">
      <c r="A294" s="28"/>
      <c r="B294" s="28"/>
      <c r="C294" s="28"/>
      <c r="D294" s="4"/>
      <c r="E294" s="6"/>
      <c r="F294" s="8"/>
    </row>
    <row r="295" spans="1:6" x14ac:dyDescent="0.25">
      <c r="A295" s="28"/>
      <c r="B295" s="28"/>
      <c r="C295" s="28"/>
      <c r="D295" s="4"/>
      <c r="E295" s="6"/>
      <c r="F295" s="8"/>
    </row>
    <row r="296" spans="1:6" x14ac:dyDescent="0.25">
      <c r="A296" s="28"/>
      <c r="B296" s="28"/>
      <c r="C296" s="28"/>
      <c r="D296" s="4"/>
      <c r="E296" s="6"/>
      <c r="F296" s="8"/>
    </row>
    <row r="297" spans="1:6" x14ac:dyDescent="0.25">
      <c r="A297" s="28"/>
      <c r="B297" s="28"/>
      <c r="C297" s="28"/>
      <c r="D297" s="4"/>
      <c r="E297" s="6"/>
      <c r="F297" s="8"/>
    </row>
    <row r="298" spans="1:6" x14ac:dyDescent="0.25">
      <c r="A298" s="28"/>
      <c r="B298" s="28"/>
      <c r="C298" s="28"/>
      <c r="D298" s="4"/>
      <c r="E298" s="6"/>
      <c r="F298" s="8"/>
    </row>
    <row r="299" spans="1:6" x14ac:dyDescent="0.25">
      <c r="A299" s="28"/>
      <c r="B299" s="28"/>
      <c r="C299" s="28"/>
      <c r="D299" s="4"/>
      <c r="E299" s="6"/>
      <c r="F299" s="8"/>
    </row>
    <row r="300" spans="1:6" x14ac:dyDescent="0.25">
      <c r="A300" s="28"/>
      <c r="B300" s="28"/>
      <c r="C300" s="28"/>
      <c r="D300" s="4"/>
      <c r="E300" s="6"/>
      <c r="F300" s="8"/>
    </row>
    <row r="301" spans="1:6" x14ac:dyDescent="0.25">
      <c r="A301" s="28"/>
      <c r="B301" s="28"/>
      <c r="C301" s="28"/>
      <c r="D301" s="4"/>
      <c r="E301" s="6"/>
      <c r="F301" s="8"/>
    </row>
    <row r="302" spans="1:6" x14ac:dyDescent="0.25">
      <c r="A302" s="28"/>
      <c r="B302" s="28"/>
      <c r="C302" s="28"/>
      <c r="D302" s="4"/>
      <c r="E302" s="6"/>
      <c r="F302" s="8"/>
    </row>
    <row r="303" spans="1:6" x14ac:dyDescent="0.25">
      <c r="A303" s="28"/>
      <c r="B303" s="28"/>
      <c r="C303" s="28"/>
      <c r="D303" s="4"/>
      <c r="E303" s="6"/>
      <c r="F303" s="8"/>
    </row>
    <row r="304" spans="1:6" x14ac:dyDescent="0.25">
      <c r="A304" s="28"/>
      <c r="B304" s="28"/>
      <c r="C304" s="28"/>
      <c r="D304" s="4"/>
      <c r="E304" s="6"/>
      <c r="F304" s="8"/>
    </row>
    <row r="305" spans="1:6" x14ac:dyDescent="0.25">
      <c r="A305" s="28"/>
      <c r="B305" s="28"/>
      <c r="C305" s="28"/>
      <c r="D305" s="4"/>
      <c r="E305" s="6"/>
      <c r="F305" s="8"/>
    </row>
    <row r="306" spans="1:6" x14ac:dyDescent="0.25">
      <c r="A306" s="28"/>
      <c r="B306" s="28"/>
      <c r="C306" s="28"/>
      <c r="D306" s="4"/>
      <c r="E306" s="6"/>
      <c r="F306" s="8"/>
    </row>
    <row r="307" spans="1:6" x14ac:dyDescent="0.25">
      <c r="A307" s="28"/>
      <c r="B307" s="28"/>
      <c r="C307" s="28"/>
      <c r="D307" s="4"/>
      <c r="E307" s="6"/>
      <c r="F307" s="8"/>
    </row>
    <row r="308" spans="1:6" x14ac:dyDescent="0.25">
      <c r="A308" s="28"/>
      <c r="B308" s="28"/>
      <c r="C308" s="28"/>
      <c r="D308" s="4"/>
      <c r="E308" s="6"/>
      <c r="F308" s="8"/>
    </row>
    <row r="309" spans="1:6" x14ac:dyDescent="0.25">
      <c r="A309" s="28"/>
      <c r="B309" s="28"/>
      <c r="C309" s="28"/>
      <c r="D309" s="4"/>
      <c r="E309" s="6"/>
      <c r="F309" s="8"/>
    </row>
    <row r="310" spans="1:6" x14ac:dyDescent="0.25">
      <c r="A310" s="28"/>
      <c r="B310" s="28"/>
      <c r="C310" s="28"/>
      <c r="D310" s="4"/>
      <c r="E310" s="6"/>
      <c r="F310" s="8"/>
    </row>
    <row r="311" spans="1:6" x14ac:dyDescent="0.25">
      <c r="A311" s="28"/>
      <c r="B311" s="28"/>
      <c r="C311" s="28"/>
      <c r="D311" s="4"/>
      <c r="E311" s="6"/>
      <c r="F311" s="8"/>
    </row>
    <row r="312" spans="1:6" x14ac:dyDescent="0.25">
      <c r="A312" s="28"/>
      <c r="B312" s="28"/>
      <c r="C312" s="28"/>
      <c r="D312" s="4"/>
      <c r="E312" s="6"/>
      <c r="F312" s="8"/>
    </row>
    <row r="313" spans="1:6" x14ac:dyDescent="0.25">
      <c r="A313" s="28"/>
      <c r="B313" s="28"/>
      <c r="C313" s="28"/>
      <c r="D313" s="4"/>
      <c r="E313" s="6"/>
      <c r="F313" s="8"/>
    </row>
    <row r="314" spans="1:6" x14ac:dyDescent="0.25">
      <c r="A314" s="28"/>
      <c r="B314" s="28"/>
      <c r="C314" s="28"/>
      <c r="D314" s="4"/>
      <c r="E314" s="6"/>
      <c r="F314" s="8"/>
    </row>
    <row r="315" spans="1:6" x14ac:dyDescent="0.25">
      <c r="A315" s="28"/>
      <c r="B315" s="28"/>
      <c r="C315" s="28"/>
      <c r="D315" s="4"/>
      <c r="E315" s="6"/>
      <c r="F315" s="8"/>
    </row>
    <row r="316" spans="1:6" x14ac:dyDescent="0.25">
      <c r="A316" s="28"/>
      <c r="B316" s="28"/>
      <c r="C316" s="28"/>
      <c r="D316" s="4"/>
      <c r="E316" s="6"/>
      <c r="F316" s="8"/>
    </row>
    <row r="317" spans="1:6" x14ac:dyDescent="0.25">
      <c r="A317" s="28"/>
      <c r="B317" s="28"/>
      <c r="C317" s="28"/>
      <c r="D317" s="4"/>
      <c r="E317" s="6"/>
      <c r="F317" s="8"/>
    </row>
    <row r="318" spans="1:6" x14ac:dyDescent="0.25">
      <c r="A318" s="28"/>
      <c r="B318" s="28"/>
      <c r="C318" s="28"/>
      <c r="D318" s="4"/>
      <c r="E318" s="6"/>
      <c r="F318" s="8"/>
    </row>
    <row r="319" spans="1:6" x14ac:dyDescent="0.25">
      <c r="A319" s="28"/>
      <c r="B319" s="28"/>
      <c r="C319" s="28"/>
      <c r="D319" s="4"/>
      <c r="E319" s="6"/>
      <c r="F319" s="8"/>
    </row>
    <row r="320" spans="1:6" x14ac:dyDescent="0.25">
      <c r="A320" s="28"/>
      <c r="B320" s="28"/>
      <c r="C320" s="28"/>
      <c r="D320" s="4"/>
      <c r="E320" s="6"/>
      <c r="F320" s="8"/>
    </row>
    <row r="321" spans="1:6" x14ac:dyDescent="0.25">
      <c r="A321" s="28"/>
      <c r="B321" s="28"/>
      <c r="C321" s="28"/>
      <c r="D321" s="4"/>
      <c r="E321" s="6"/>
      <c r="F321" s="8"/>
    </row>
    <row r="322" spans="1:6" x14ac:dyDescent="0.25">
      <c r="A322" s="28"/>
      <c r="B322" s="28"/>
      <c r="C322" s="28"/>
      <c r="D322" s="4"/>
      <c r="E322" s="6"/>
      <c r="F322" s="8"/>
    </row>
    <row r="323" spans="1:6" x14ac:dyDescent="0.25">
      <c r="A323" s="28"/>
      <c r="B323" s="28"/>
      <c r="C323" s="28"/>
      <c r="D323" s="4"/>
      <c r="E323" s="6"/>
      <c r="F323" s="8"/>
    </row>
    <row r="324" spans="1:6" x14ac:dyDescent="0.25">
      <c r="A324" s="28"/>
      <c r="B324" s="28"/>
      <c r="C324" s="28"/>
      <c r="D324" s="4"/>
      <c r="E324" s="6"/>
      <c r="F324" s="8"/>
    </row>
    <row r="325" spans="1:6" x14ac:dyDescent="0.25">
      <c r="A325" s="28"/>
      <c r="B325" s="28"/>
      <c r="C325" s="28"/>
      <c r="D325" s="4"/>
      <c r="E325" s="6"/>
      <c r="F325" s="8"/>
    </row>
    <row r="326" spans="1:6" x14ac:dyDescent="0.25">
      <c r="A326" s="28"/>
      <c r="B326" s="28"/>
      <c r="C326" s="28"/>
      <c r="D326" s="4"/>
      <c r="E326" s="6"/>
      <c r="F326" s="8"/>
    </row>
    <row r="327" spans="1:6" x14ac:dyDescent="0.25">
      <c r="A327" s="28"/>
      <c r="B327" s="28"/>
      <c r="C327" s="28"/>
      <c r="D327" s="4"/>
      <c r="E327" s="6"/>
      <c r="F327" s="8"/>
    </row>
    <row r="328" spans="1:6" x14ac:dyDescent="0.25">
      <c r="A328" s="28"/>
      <c r="B328" s="28"/>
      <c r="C328" s="28"/>
      <c r="D328" s="4"/>
      <c r="E328" s="6"/>
      <c r="F328" s="8"/>
    </row>
    <row r="329" spans="1:6" x14ac:dyDescent="0.25">
      <c r="A329" s="28"/>
      <c r="B329" s="28"/>
      <c r="C329" s="28"/>
      <c r="D329" s="4"/>
      <c r="E329" s="6"/>
      <c r="F329" s="8"/>
    </row>
    <row r="330" spans="1:6" x14ac:dyDescent="0.25">
      <c r="A330" s="28"/>
      <c r="B330" s="28"/>
      <c r="C330" s="28"/>
      <c r="D330" s="4"/>
      <c r="E330" s="6"/>
      <c r="F330" s="8"/>
    </row>
    <row r="331" spans="1:6" x14ac:dyDescent="0.25">
      <c r="A331" s="28"/>
      <c r="B331" s="28"/>
      <c r="C331" s="28"/>
      <c r="D331" s="4"/>
      <c r="E331" s="6"/>
      <c r="F331" s="8"/>
    </row>
    <row r="332" spans="1:6" x14ac:dyDescent="0.25">
      <c r="A332" s="28"/>
      <c r="B332" s="28"/>
      <c r="C332" s="28"/>
      <c r="D332" s="4"/>
      <c r="E332" s="6"/>
      <c r="F332" s="8"/>
    </row>
    <row r="333" spans="1:6" x14ac:dyDescent="0.25">
      <c r="A333" s="28"/>
      <c r="B333" s="28"/>
      <c r="C333" s="28"/>
      <c r="D333" s="4"/>
      <c r="E333" s="6"/>
      <c r="F333" s="8"/>
    </row>
    <row r="334" spans="1:6" x14ac:dyDescent="0.25">
      <c r="A334" s="28"/>
      <c r="B334" s="28"/>
      <c r="C334" s="28"/>
      <c r="D334" s="4"/>
      <c r="E334" s="6"/>
      <c r="F334" s="8"/>
    </row>
    <row r="335" spans="1:6" x14ac:dyDescent="0.25">
      <c r="A335" s="28"/>
      <c r="B335" s="28"/>
      <c r="C335" s="28"/>
      <c r="D335" s="4"/>
      <c r="E335" s="6"/>
      <c r="F335" s="8"/>
    </row>
    <row r="336" spans="1:6" x14ac:dyDescent="0.25">
      <c r="A336" s="28"/>
      <c r="B336" s="28"/>
      <c r="C336" s="28"/>
      <c r="D336" s="4"/>
      <c r="E336" s="6"/>
      <c r="F336" s="8"/>
    </row>
    <row r="337" spans="1:6" x14ac:dyDescent="0.25">
      <c r="A337" s="28"/>
      <c r="B337" s="28"/>
      <c r="C337" s="28"/>
      <c r="D337" s="4"/>
      <c r="E337" s="6"/>
      <c r="F337" s="8"/>
    </row>
    <row r="338" spans="1:6" x14ac:dyDescent="0.25">
      <c r="A338" s="28"/>
      <c r="B338" s="28"/>
      <c r="C338" s="28"/>
      <c r="D338" s="4"/>
      <c r="E338" s="6"/>
      <c r="F338" s="8"/>
    </row>
    <row r="339" spans="1:6" x14ac:dyDescent="0.25">
      <c r="A339" s="28"/>
      <c r="B339" s="28"/>
      <c r="C339" s="28"/>
      <c r="D339" s="4"/>
      <c r="E339" s="6"/>
      <c r="F339" s="8"/>
    </row>
    <row r="340" spans="1:6" x14ac:dyDescent="0.25">
      <c r="A340" s="28"/>
      <c r="B340" s="28"/>
      <c r="C340" s="28"/>
      <c r="D340" s="4"/>
      <c r="E340" s="6"/>
      <c r="F340" s="8"/>
    </row>
    <row r="341" spans="1:6" x14ac:dyDescent="0.25">
      <c r="A341" s="28"/>
      <c r="B341" s="28"/>
      <c r="C341" s="28"/>
      <c r="D341" s="4"/>
      <c r="E341" s="6"/>
      <c r="F341" s="8"/>
    </row>
    <row r="342" spans="1:6" x14ac:dyDescent="0.25">
      <c r="A342" s="28"/>
      <c r="B342" s="28"/>
      <c r="C342" s="28"/>
      <c r="D342" s="4"/>
      <c r="E342" s="6"/>
      <c r="F342" s="8"/>
    </row>
    <row r="343" spans="1:6" x14ac:dyDescent="0.25">
      <c r="A343" s="28"/>
      <c r="B343" s="28"/>
      <c r="C343" s="28"/>
      <c r="D343" s="4"/>
      <c r="E343" s="6"/>
      <c r="F343" s="8"/>
    </row>
    <row r="344" spans="1:6" x14ac:dyDescent="0.25">
      <c r="A344" s="28"/>
      <c r="B344" s="28"/>
      <c r="C344" s="28"/>
      <c r="D344" s="4"/>
      <c r="E344" s="6"/>
      <c r="F344" s="8"/>
    </row>
    <row r="345" spans="1:6" x14ac:dyDescent="0.25">
      <c r="A345" s="28"/>
      <c r="B345" s="28"/>
      <c r="C345" s="28"/>
      <c r="D345" s="4"/>
      <c r="E345" s="6"/>
      <c r="F345" s="8"/>
    </row>
    <row r="346" spans="1:6" x14ac:dyDescent="0.25">
      <c r="A346" s="28"/>
      <c r="B346" s="28"/>
      <c r="C346" s="28"/>
      <c r="D346" s="4"/>
      <c r="E346" s="6"/>
      <c r="F346" s="8"/>
    </row>
    <row r="347" spans="1:6" x14ac:dyDescent="0.25">
      <c r="A347" s="28"/>
      <c r="B347" s="28"/>
      <c r="C347" s="28"/>
      <c r="D347" s="4"/>
      <c r="E347" s="6"/>
      <c r="F347" s="8"/>
    </row>
    <row r="348" spans="1:6" x14ac:dyDescent="0.25">
      <c r="A348" s="28"/>
      <c r="B348" s="28"/>
      <c r="C348" s="28"/>
      <c r="D348" s="4"/>
      <c r="E348" s="6"/>
      <c r="F348" s="8"/>
    </row>
    <row r="349" spans="1:6" x14ac:dyDescent="0.25">
      <c r="A349" s="28"/>
      <c r="B349" s="28"/>
      <c r="C349" s="28"/>
      <c r="D349" s="4"/>
      <c r="E349" s="6"/>
      <c r="F349" s="8"/>
    </row>
    <row r="350" spans="1:6" x14ac:dyDescent="0.25">
      <c r="A350" s="28"/>
      <c r="B350" s="28"/>
      <c r="C350" s="28"/>
      <c r="D350" s="4"/>
      <c r="E350" s="6"/>
      <c r="F350" s="8"/>
    </row>
    <row r="351" spans="1:6" x14ac:dyDescent="0.25">
      <c r="A351" s="28"/>
      <c r="B351" s="28"/>
      <c r="C351" s="28"/>
      <c r="D351" s="4"/>
      <c r="E351" s="6"/>
      <c r="F351" s="8"/>
    </row>
    <row r="352" spans="1:6" x14ac:dyDescent="0.25">
      <c r="A352" s="28"/>
      <c r="B352" s="28"/>
      <c r="C352" s="28"/>
      <c r="D352" s="4"/>
      <c r="E352" s="6"/>
      <c r="F352" s="8"/>
    </row>
    <row r="353" spans="1:6" x14ac:dyDescent="0.25">
      <c r="A353" s="28"/>
      <c r="B353" s="28"/>
      <c r="C353" s="28"/>
      <c r="D353" s="4"/>
      <c r="E353" s="6"/>
      <c r="F353" s="8"/>
    </row>
    <row r="354" spans="1:6" x14ac:dyDescent="0.25">
      <c r="A354" s="28"/>
      <c r="B354" s="28"/>
      <c r="C354" s="28"/>
      <c r="D354" s="4"/>
      <c r="E354" s="6"/>
      <c r="F354" s="8"/>
    </row>
    <row r="355" spans="1:6" x14ac:dyDescent="0.25">
      <c r="A355" s="28"/>
      <c r="B355" s="28"/>
      <c r="C355" s="28"/>
      <c r="D355" s="4"/>
      <c r="E355" s="6"/>
      <c r="F355" s="8"/>
    </row>
    <row r="356" spans="1:6" x14ac:dyDescent="0.25">
      <c r="A356" s="28"/>
      <c r="B356" s="28"/>
      <c r="C356" s="28"/>
      <c r="D356" s="4"/>
      <c r="E356" s="6"/>
      <c r="F356" s="8"/>
    </row>
    <row r="357" spans="1:6" x14ac:dyDescent="0.25">
      <c r="A357" s="28"/>
      <c r="B357" s="28"/>
      <c r="C357" s="28"/>
      <c r="D357" s="4"/>
      <c r="E357" s="6"/>
      <c r="F357" s="8"/>
    </row>
    <row r="358" spans="1:6" x14ac:dyDescent="0.25">
      <c r="A358" s="28"/>
      <c r="B358" s="28"/>
      <c r="C358" s="28"/>
      <c r="D358" s="4"/>
      <c r="E358" s="6"/>
      <c r="F358" s="8"/>
    </row>
    <row r="359" spans="1:6" x14ac:dyDescent="0.25">
      <c r="A359" s="28"/>
      <c r="B359" s="28"/>
      <c r="C359" s="28"/>
      <c r="D359" s="4"/>
      <c r="E359" s="6"/>
      <c r="F359" s="8"/>
    </row>
    <row r="360" spans="1:6" x14ac:dyDescent="0.25">
      <c r="A360" s="28"/>
      <c r="B360" s="28"/>
      <c r="C360" s="28"/>
      <c r="D360" s="4"/>
      <c r="E360" s="6"/>
      <c r="F360" s="8"/>
    </row>
    <row r="361" spans="1:6" x14ac:dyDescent="0.25">
      <c r="A361" s="28"/>
      <c r="B361" s="28"/>
      <c r="C361" s="28"/>
      <c r="D361" s="4"/>
      <c r="E361" s="6"/>
      <c r="F361" s="8"/>
    </row>
    <row r="362" spans="1:6" x14ac:dyDescent="0.25">
      <c r="A362" s="28"/>
      <c r="B362" s="28"/>
      <c r="C362" s="28"/>
      <c r="D362" s="4"/>
      <c r="E362" s="6"/>
      <c r="F362" s="8"/>
    </row>
    <row r="363" spans="1:6" x14ac:dyDescent="0.25">
      <c r="A363" s="28"/>
      <c r="B363" s="28"/>
      <c r="C363" s="28"/>
      <c r="D363" s="4"/>
      <c r="E363" s="6"/>
      <c r="F363" s="8"/>
    </row>
    <row r="364" spans="1:6" x14ac:dyDescent="0.25">
      <c r="A364" s="28"/>
      <c r="B364" s="28"/>
      <c r="C364" s="28"/>
      <c r="D364" s="4"/>
      <c r="E364" s="6"/>
      <c r="F364" s="8"/>
    </row>
    <row r="365" spans="1:6" x14ac:dyDescent="0.25">
      <c r="A365" s="28"/>
      <c r="B365" s="28"/>
      <c r="C365" s="28"/>
      <c r="D365" s="4"/>
      <c r="E365" s="6"/>
      <c r="F365" s="8"/>
    </row>
    <row r="366" spans="1:6" x14ac:dyDescent="0.25">
      <c r="A366" s="28"/>
      <c r="B366" s="28"/>
      <c r="C366" s="28"/>
      <c r="D366" s="4"/>
      <c r="E366" s="6"/>
      <c r="F366" s="8"/>
    </row>
    <row r="367" spans="1:6" x14ac:dyDescent="0.25">
      <c r="A367" s="28"/>
      <c r="B367" s="28"/>
      <c r="C367" s="28"/>
      <c r="D367" s="4"/>
      <c r="E367" s="6"/>
      <c r="F367" s="8"/>
    </row>
    <row r="368" spans="1:6" x14ac:dyDescent="0.25">
      <c r="A368" s="28"/>
      <c r="B368" s="28"/>
      <c r="C368" s="28"/>
      <c r="D368" s="4"/>
      <c r="E368" s="6"/>
      <c r="F368" s="8"/>
    </row>
    <row r="369" spans="1:6" x14ac:dyDescent="0.25">
      <c r="A369" s="28"/>
      <c r="B369" s="28"/>
      <c r="C369" s="28"/>
      <c r="D369" s="4"/>
      <c r="E369" s="6"/>
      <c r="F369" s="8"/>
    </row>
    <row r="370" spans="1:6" x14ac:dyDescent="0.25">
      <c r="A370" s="28"/>
      <c r="B370" s="28"/>
      <c r="C370" s="28"/>
      <c r="D370" s="4"/>
      <c r="E370" s="6"/>
      <c r="F370" s="8"/>
    </row>
    <row r="371" spans="1:6" x14ac:dyDescent="0.25">
      <c r="A371" s="28"/>
      <c r="B371" s="28"/>
      <c r="C371" s="28"/>
      <c r="D371" s="4"/>
      <c r="E371" s="6"/>
      <c r="F371" s="8"/>
    </row>
    <row r="372" spans="1:6" x14ac:dyDescent="0.25">
      <c r="A372" s="28"/>
      <c r="B372" s="28"/>
      <c r="C372" s="28"/>
      <c r="D372" s="4"/>
      <c r="E372" s="6"/>
      <c r="F372" s="8"/>
    </row>
    <row r="373" spans="1:6" x14ac:dyDescent="0.25">
      <c r="A373" s="28"/>
      <c r="B373" s="28"/>
      <c r="C373" s="28"/>
      <c r="D373" s="4"/>
      <c r="E373" s="6"/>
      <c r="F373" s="8"/>
    </row>
    <row r="374" spans="1:6" x14ac:dyDescent="0.25">
      <c r="A374" s="28"/>
      <c r="B374" s="28"/>
      <c r="C374" s="28"/>
      <c r="D374" s="4"/>
      <c r="E374" s="6"/>
      <c r="F374" s="8"/>
    </row>
    <row r="375" spans="1:6" x14ac:dyDescent="0.25">
      <c r="A375" s="28"/>
      <c r="B375" s="28"/>
      <c r="C375" s="28"/>
      <c r="D375" s="4"/>
      <c r="E375" s="6"/>
      <c r="F375" s="8"/>
    </row>
    <row r="376" spans="1:6" x14ac:dyDescent="0.25">
      <c r="A376" s="28"/>
      <c r="B376" s="28"/>
      <c r="C376" s="28"/>
      <c r="D376" s="4"/>
      <c r="E376" s="6"/>
      <c r="F376" s="8"/>
    </row>
    <row r="377" spans="1:6" x14ac:dyDescent="0.25">
      <c r="A377" s="28"/>
      <c r="B377" s="28"/>
      <c r="C377" s="28"/>
      <c r="D377" s="4"/>
      <c r="E377" s="6"/>
      <c r="F377" s="8"/>
    </row>
    <row r="378" spans="1:6" x14ac:dyDescent="0.25">
      <c r="A378" s="28"/>
      <c r="B378" s="28"/>
      <c r="C378" s="28"/>
      <c r="D378" s="4"/>
      <c r="E378" s="6"/>
      <c r="F378" s="8"/>
    </row>
    <row r="379" spans="1:6" x14ac:dyDescent="0.25">
      <c r="A379" s="28"/>
      <c r="B379" s="28"/>
      <c r="C379" s="28"/>
      <c r="D379" s="4"/>
      <c r="E379" s="6"/>
      <c r="F379" s="8"/>
    </row>
    <row r="380" spans="1:6" x14ac:dyDescent="0.25">
      <c r="A380" s="28"/>
      <c r="B380" s="28"/>
      <c r="C380" s="28"/>
      <c r="D380" s="4"/>
      <c r="E380" s="6"/>
      <c r="F380" s="8"/>
    </row>
    <row r="381" spans="1:6" x14ac:dyDescent="0.25">
      <c r="A381" s="28"/>
      <c r="B381" s="28"/>
      <c r="C381" s="28"/>
      <c r="D381" s="4"/>
      <c r="E381" s="6"/>
      <c r="F381" s="8"/>
    </row>
    <row r="382" spans="1:6" x14ac:dyDescent="0.25">
      <c r="A382" s="28"/>
      <c r="B382" s="28"/>
      <c r="C382" s="28"/>
      <c r="D382" s="4"/>
      <c r="E382" s="6"/>
      <c r="F382" s="8"/>
    </row>
    <row r="383" spans="1:6" x14ac:dyDescent="0.25">
      <c r="A383" s="28"/>
      <c r="B383" s="28"/>
      <c r="C383" s="28"/>
      <c r="D383" s="4"/>
      <c r="E383" s="6"/>
      <c r="F383" s="8"/>
    </row>
    <row r="384" spans="1:6" x14ac:dyDescent="0.25">
      <c r="A384" s="28"/>
      <c r="B384" s="28"/>
      <c r="C384" s="28"/>
      <c r="D384" s="4"/>
      <c r="E384" s="6"/>
      <c r="F384" s="8"/>
    </row>
    <row r="385" spans="1:6" x14ac:dyDescent="0.25">
      <c r="A385" s="28"/>
      <c r="B385" s="28"/>
      <c r="C385" s="28"/>
      <c r="D385" s="4"/>
      <c r="E385" s="6"/>
      <c r="F385" s="8"/>
    </row>
    <row r="386" spans="1:6" x14ac:dyDescent="0.25">
      <c r="A386" s="28"/>
      <c r="B386" s="28"/>
      <c r="C386" s="28"/>
      <c r="D386" s="4"/>
      <c r="E386" s="6"/>
      <c r="F386" s="8"/>
    </row>
    <row r="387" spans="1:6" x14ac:dyDescent="0.25">
      <c r="A387" s="28"/>
      <c r="B387" s="28"/>
      <c r="C387" s="28"/>
      <c r="D387" s="4"/>
      <c r="E387" s="6"/>
      <c r="F387" s="8"/>
    </row>
    <row r="388" spans="1:6" x14ac:dyDescent="0.25">
      <c r="A388" s="28"/>
      <c r="B388" s="28"/>
      <c r="C388" s="28"/>
      <c r="D388" s="4"/>
      <c r="E388" s="6"/>
      <c r="F388" s="8"/>
    </row>
    <row r="389" spans="1:6" x14ac:dyDescent="0.25">
      <c r="A389" s="28"/>
      <c r="B389" s="28"/>
      <c r="C389" s="28"/>
      <c r="D389" s="4"/>
      <c r="E389" s="6"/>
      <c r="F389" s="8"/>
    </row>
    <row r="390" spans="1:6" x14ac:dyDescent="0.25">
      <c r="A390" s="28"/>
      <c r="B390" s="28"/>
      <c r="C390" s="28"/>
      <c r="D390" s="4"/>
      <c r="E390" s="6"/>
      <c r="F390" s="8"/>
    </row>
    <row r="391" spans="1:6" x14ac:dyDescent="0.25">
      <c r="A391" s="28"/>
      <c r="B391" s="28"/>
      <c r="C391" s="28"/>
      <c r="D391" s="4"/>
      <c r="E391" s="6"/>
      <c r="F391" s="8"/>
    </row>
    <row r="392" spans="1:6" x14ac:dyDescent="0.25">
      <c r="A392" s="28"/>
      <c r="B392" s="28"/>
      <c r="C392" s="28"/>
      <c r="D392" s="4"/>
      <c r="E392" s="6"/>
      <c r="F392" s="8"/>
    </row>
    <row r="393" spans="1:6" x14ac:dyDescent="0.25">
      <c r="A393" s="28"/>
      <c r="B393" s="28"/>
      <c r="C393" s="28"/>
      <c r="D393" s="4"/>
      <c r="E393" s="6"/>
      <c r="F393" s="8"/>
    </row>
    <row r="394" spans="1:6" x14ac:dyDescent="0.25">
      <c r="A394" s="28"/>
      <c r="B394" s="28"/>
      <c r="C394" s="28"/>
      <c r="D394" s="4"/>
      <c r="E394" s="6"/>
      <c r="F394" s="8"/>
    </row>
    <row r="395" spans="1:6" x14ac:dyDescent="0.25">
      <c r="A395" s="28"/>
      <c r="B395" s="28"/>
      <c r="C395" s="28"/>
      <c r="D395" s="4"/>
      <c r="E395" s="6"/>
      <c r="F395" s="8"/>
    </row>
    <row r="396" spans="1:6" x14ac:dyDescent="0.25">
      <c r="A396" s="28"/>
      <c r="B396" s="28"/>
      <c r="C396" s="28"/>
      <c r="D396" s="4"/>
      <c r="E396" s="6"/>
      <c r="F396" s="8"/>
    </row>
    <row r="397" spans="1:6" x14ac:dyDescent="0.25">
      <c r="A397" s="28"/>
      <c r="B397" s="28"/>
      <c r="C397" s="28"/>
      <c r="D397" s="4"/>
      <c r="E397" s="6"/>
      <c r="F397" s="8"/>
    </row>
    <row r="398" spans="1:6" x14ac:dyDescent="0.25">
      <c r="A398" s="28"/>
      <c r="B398" s="28"/>
      <c r="C398" s="28"/>
      <c r="D398" s="4"/>
      <c r="E398" s="6"/>
      <c r="F398" s="8"/>
    </row>
    <row r="399" spans="1:6" x14ac:dyDescent="0.25">
      <c r="A399" s="28"/>
      <c r="B399" s="28"/>
      <c r="C399" s="28"/>
      <c r="D399" s="4"/>
      <c r="E399" s="6"/>
      <c r="F399" s="8"/>
    </row>
    <row r="400" spans="1:6" x14ac:dyDescent="0.25">
      <c r="A400" s="28"/>
      <c r="B400" s="28"/>
      <c r="C400" s="28"/>
      <c r="D400" s="4"/>
      <c r="E400" s="6"/>
      <c r="F400" s="8"/>
    </row>
    <row r="401" spans="1:6" x14ac:dyDescent="0.25">
      <c r="A401" s="28"/>
      <c r="B401" s="28"/>
      <c r="C401" s="28"/>
      <c r="D401" s="4"/>
      <c r="E401" s="6"/>
      <c r="F401" s="8"/>
    </row>
    <row r="402" spans="1:6" x14ac:dyDescent="0.25">
      <c r="A402" s="28"/>
      <c r="B402" s="28"/>
      <c r="C402" s="28"/>
      <c r="D402" s="4"/>
      <c r="E402" s="6"/>
      <c r="F402" s="8"/>
    </row>
    <row r="403" spans="1:6" x14ac:dyDescent="0.25">
      <c r="A403" s="28"/>
      <c r="B403" s="28"/>
      <c r="C403" s="28"/>
      <c r="D403" s="4"/>
      <c r="E403" s="6"/>
      <c r="F403" s="8"/>
    </row>
    <row r="404" spans="1:6" x14ac:dyDescent="0.25">
      <c r="A404" s="28"/>
      <c r="B404" s="28"/>
      <c r="C404" s="28"/>
      <c r="D404" s="4"/>
      <c r="E404" s="6"/>
      <c r="F404" s="8"/>
    </row>
    <row r="405" spans="1:6" x14ac:dyDescent="0.25">
      <c r="A405" s="28"/>
      <c r="B405" s="28"/>
      <c r="C405" s="28"/>
      <c r="D405" s="4"/>
      <c r="E405" s="6"/>
      <c r="F405" s="8"/>
    </row>
    <row r="406" spans="1:6" x14ac:dyDescent="0.25">
      <c r="A406" s="28"/>
      <c r="B406" s="28"/>
      <c r="C406" s="28"/>
      <c r="D406" s="4"/>
      <c r="E406" s="6"/>
      <c r="F406" s="8"/>
    </row>
    <row r="407" spans="1:6" x14ac:dyDescent="0.25">
      <c r="A407" s="28"/>
      <c r="B407" s="28"/>
      <c r="C407" s="28"/>
      <c r="D407" s="4"/>
      <c r="E407" s="6"/>
      <c r="F407" s="8"/>
    </row>
    <row r="408" spans="1:6" x14ac:dyDescent="0.25">
      <c r="A408" s="28"/>
      <c r="B408" s="28"/>
      <c r="C408" s="28"/>
      <c r="D408" s="4"/>
      <c r="E408" s="6"/>
      <c r="F408" s="8"/>
    </row>
    <row r="409" spans="1:6" x14ac:dyDescent="0.25">
      <c r="A409" s="28"/>
      <c r="B409" s="28"/>
      <c r="C409" s="28"/>
      <c r="D409" s="4"/>
      <c r="E409" s="6"/>
      <c r="F409" s="8"/>
    </row>
    <row r="410" spans="1:6" x14ac:dyDescent="0.25">
      <c r="A410" s="28"/>
      <c r="B410" s="28"/>
      <c r="C410" s="28"/>
      <c r="D410" s="4"/>
      <c r="E410" s="6"/>
      <c r="F410" s="8"/>
    </row>
    <row r="411" spans="1:6" x14ac:dyDescent="0.25">
      <c r="A411" s="28"/>
      <c r="B411" s="28"/>
      <c r="C411" s="28"/>
      <c r="D411" s="4"/>
      <c r="E411" s="6"/>
      <c r="F411" s="8"/>
    </row>
    <row r="412" spans="1:6" x14ac:dyDescent="0.25">
      <c r="A412" s="28"/>
      <c r="B412" s="28"/>
      <c r="C412" s="28"/>
      <c r="D412" s="4"/>
      <c r="E412" s="6"/>
      <c r="F412" s="8"/>
    </row>
    <row r="413" spans="1:6" x14ac:dyDescent="0.25">
      <c r="A413" s="28"/>
      <c r="B413" s="28"/>
      <c r="C413" s="28"/>
      <c r="D413" s="4"/>
      <c r="E413" s="6"/>
      <c r="F413" s="8"/>
    </row>
    <row r="414" spans="1:6" x14ac:dyDescent="0.25">
      <c r="A414" s="28"/>
      <c r="B414" s="28"/>
      <c r="C414" s="28"/>
      <c r="D414" s="4"/>
      <c r="E414" s="6"/>
      <c r="F414" s="8"/>
    </row>
    <row r="415" spans="1:6" x14ac:dyDescent="0.25">
      <c r="A415" s="28"/>
      <c r="B415" s="28"/>
      <c r="C415" s="28"/>
      <c r="D415" s="4"/>
      <c r="E415" s="6"/>
      <c r="F415" s="8"/>
    </row>
    <row r="416" spans="1:6" x14ac:dyDescent="0.25">
      <c r="A416" s="28"/>
      <c r="B416" s="28"/>
      <c r="C416" s="28"/>
      <c r="D416" s="4"/>
      <c r="E416" s="6"/>
      <c r="F416" s="8"/>
    </row>
    <row r="417" spans="1:6" x14ac:dyDescent="0.25">
      <c r="A417" s="28"/>
      <c r="B417" s="28"/>
      <c r="C417" s="28"/>
      <c r="D417" s="4"/>
      <c r="E417" s="6"/>
      <c r="F417" s="8"/>
    </row>
    <row r="418" spans="1:6" x14ac:dyDescent="0.25">
      <c r="A418" s="28"/>
      <c r="B418" s="28"/>
      <c r="C418" s="28"/>
      <c r="D418" s="4"/>
      <c r="E418" s="6"/>
      <c r="F418" s="8"/>
    </row>
    <row r="419" spans="1:6" x14ac:dyDescent="0.25">
      <c r="A419" s="28"/>
      <c r="B419" s="28"/>
      <c r="C419" s="28"/>
      <c r="D419" s="4"/>
      <c r="E419" s="6"/>
      <c r="F419" s="8"/>
    </row>
    <row r="420" spans="1:6" x14ac:dyDescent="0.25">
      <c r="A420" s="28"/>
      <c r="B420" s="28"/>
      <c r="C420" s="28"/>
      <c r="D420" s="4"/>
      <c r="E420" s="6"/>
      <c r="F420" s="8"/>
    </row>
    <row r="421" spans="1:6" x14ac:dyDescent="0.25">
      <c r="A421" s="28"/>
      <c r="B421" s="28"/>
      <c r="C421" s="28"/>
      <c r="D421" s="4"/>
      <c r="E421" s="6"/>
      <c r="F421" s="8"/>
    </row>
    <row r="422" spans="1:6" x14ac:dyDescent="0.25">
      <c r="A422" s="28"/>
      <c r="B422" s="28"/>
      <c r="C422" s="28"/>
      <c r="D422" s="4"/>
      <c r="E422" s="6"/>
      <c r="F422" s="8"/>
    </row>
    <row r="423" spans="1:6" x14ac:dyDescent="0.25">
      <c r="A423" s="28"/>
      <c r="B423" s="28"/>
      <c r="C423" s="28"/>
      <c r="D423" s="4"/>
      <c r="E423" s="6"/>
      <c r="F423" s="8"/>
    </row>
    <row r="424" spans="1:6" x14ac:dyDescent="0.25">
      <c r="A424" s="28"/>
      <c r="B424" s="28"/>
      <c r="C424" s="28"/>
      <c r="D424" s="4"/>
      <c r="E424" s="6"/>
      <c r="F424" s="8"/>
    </row>
    <row r="425" spans="1:6" x14ac:dyDescent="0.25">
      <c r="A425" s="28"/>
      <c r="B425" s="28"/>
      <c r="C425" s="28"/>
      <c r="D425" s="4"/>
      <c r="E425" s="6"/>
      <c r="F425" s="8"/>
    </row>
    <row r="426" spans="1:6" x14ac:dyDescent="0.25">
      <c r="A426" s="28"/>
      <c r="B426" s="28"/>
      <c r="C426" s="28"/>
      <c r="D426" s="4"/>
      <c r="E426" s="6"/>
      <c r="F426" s="8"/>
    </row>
    <row r="427" spans="1:6" x14ac:dyDescent="0.25">
      <c r="A427" s="28"/>
      <c r="B427" s="28"/>
      <c r="C427" s="28"/>
      <c r="D427" s="4"/>
      <c r="E427" s="6"/>
      <c r="F427" s="8"/>
    </row>
    <row r="428" spans="1:6" x14ac:dyDescent="0.25">
      <c r="A428" s="28"/>
      <c r="B428" s="28"/>
      <c r="C428" s="28"/>
      <c r="D428" s="4"/>
      <c r="E428" s="6"/>
      <c r="F428" s="8"/>
    </row>
    <row r="429" spans="1:6" x14ac:dyDescent="0.25">
      <c r="A429" s="28"/>
      <c r="B429" s="28"/>
      <c r="C429" s="28"/>
      <c r="D429" s="4"/>
      <c r="E429" s="6"/>
      <c r="F429" s="8"/>
    </row>
    <row r="430" spans="1:6" x14ac:dyDescent="0.25">
      <c r="A430" s="28"/>
      <c r="B430" s="28"/>
      <c r="C430" s="28"/>
      <c r="D430" s="4"/>
      <c r="E430" s="6"/>
      <c r="F430" s="8"/>
    </row>
    <row r="431" spans="1:6" x14ac:dyDescent="0.25">
      <c r="A431" s="28"/>
      <c r="B431" s="28"/>
      <c r="C431" s="28"/>
      <c r="D431" s="4"/>
      <c r="E431" s="6"/>
      <c r="F431" s="8"/>
    </row>
    <row r="432" spans="1:6" x14ac:dyDescent="0.25">
      <c r="A432" s="28"/>
      <c r="B432" s="28"/>
      <c r="C432" s="28"/>
      <c r="D432" s="4"/>
      <c r="E432" s="6"/>
      <c r="F432" s="8"/>
    </row>
    <row r="433" spans="1:6" x14ac:dyDescent="0.25">
      <c r="A433" s="28"/>
      <c r="B433" s="28"/>
      <c r="C433" s="28"/>
      <c r="D433" s="4"/>
      <c r="E433" s="6"/>
      <c r="F433" s="8"/>
    </row>
    <row r="434" spans="1:6" x14ac:dyDescent="0.25">
      <c r="A434" s="28"/>
      <c r="B434" s="28"/>
      <c r="C434" s="28"/>
      <c r="D434" s="4"/>
      <c r="E434" s="6"/>
      <c r="F434" s="8"/>
    </row>
    <row r="435" spans="1:6" x14ac:dyDescent="0.25">
      <c r="A435" s="28"/>
      <c r="B435" s="28"/>
      <c r="C435" s="28"/>
      <c r="D435" s="4"/>
      <c r="E435" s="6"/>
      <c r="F435" s="8"/>
    </row>
    <row r="436" spans="1:6" x14ac:dyDescent="0.25">
      <c r="A436" s="28"/>
      <c r="B436" s="28"/>
      <c r="C436" s="28"/>
      <c r="D436" s="4"/>
      <c r="E436" s="6"/>
      <c r="F436" s="8"/>
    </row>
    <row r="437" spans="1:6" x14ac:dyDescent="0.25">
      <c r="A437" s="28"/>
      <c r="B437" s="28"/>
      <c r="C437" s="28"/>
      <c r="D437" s="4"/>
      <c r="E437" s="6"/>
      <c r="F437" s="8"/>
    </row>
    <row r="438" spans="1:6" x14ac:dyDescent="0.25">
      <c r="A438" s="28"/>
      <c r="B438" s="28"/>
      <c r="C438" s="28"/>
      <c r="D438" s="4"/>
      <c r="E438" s="6"/>
      <c r="F438" s="8"/>
    </row>
    <row r="439" spans="1:6" x14ac:dyDescent="0.25">
      <c r="A439" s="28"/>
      <c r="B439" s="28"/>
      <c r="C439" s="28"/>
      <c r="D439" s="4"/>
      <c r="E439" s="6"/>
      <c r="F439" s="8"/>
    </row>
    <row r="440" spans="1:6" x14ac:dyDescent="0.25">
      <c r="A440" s="28"/>
      <c r="B440" s="28"/>
      <c r="C440" s="28"/>
      <c r="D440" s="4"/>
      <c r="E440" s="6"/>
      <c r="F440" s="8"/>
    </row>
    <row r="441" spans="1:6" x14ac:dyDescent="0.25">
      <c r="A441" s="28"/>
      <c r="B441" s="28"/>
      <c r="C441" s="28"/>
      <c r="D441" s="4"/>
      <c r="E441" s="6"/>
      <c r="F441" s="8"/>
    </row>
    <row r="442" spans="1:6" x14ac:dyDescent="0.25">
      <c r="A442" s="28"/>
      <c r="B442" s="28"/>
      <c r="C442" s="28"/>
      <c r="D442" s="4"/>
      <c r="E442" s="6"/>
      <c r="F442" s="8"/>
    </row>
    <row r="443" spans="1:6" x14ac:dyDescent="0.25">
      <c r="A443" s="28"/>
      <c r="B443" s="28"/>
      <c r="C443" s="28"/>
      <c r="D443" s="4"/>
      <c r="E443" s="6"/>
      <c r="F443" s="8"/>
    </row>
    <row r="444" spans="1:6" x14ac:dyDescent="0.25">
      <c r="A444" s="28"/>
      <c r="B444" s="28"/>
      <c r="C444" s="28"/>
      <c r="D444" s="4"/>
      <c r="E444" s="6"/>
      <c r="F444" s="8"/>
    </row>
    <row r="445" spans="1:6" x14ac:dyDescent="0.25">
      <c r="A445" s="28"/>
      <c r="B445" s="28"/>
      <c r="C445" s="28"/>
      <c r="D445" s="4"/>
      <c r="E445" s="6"/>
      <c r="F445" s="8"/>
    </row>
    <row r="446" spans="1:6" x14ac:dyDescent="0.25">
      <c r="A446" s="28"/>
      <c r="B446" s="28"/>
      <c r="C446" s="28"/>
      <c r="D446" s="4"/>
      <c r="E446" s="6"/>
      <c r="F446" s="8"/>
    </row>
    <row r="447" spans="1:6" x14ac:dyDescent="0.25">
      <c r="A447" s="28"/>
      <c r="B447" s="28"/>
      <c r="C447" s="28"/>
      <c r="D447" s="4"/>
      <c r="E447" s="6"/>
      <c r="F447" s="8"/>
    </row>
    <row r="448" spans="1:6" x14ac:dyDescent="0.25">
      <c r="A448" s="28"/>
      <c r="B448" s="28"/>
      <c r="C448" s="28"/>
      <c r="D448" s="4"/>
      <c r="E448" s="6"/>
      <c r="F448" s="8"/>
    </row>
    <row r="449" spans="1:6" x14ac:dyDescent="0.25">
      <c r="A449" s="28"/>
      <c r="B449" s="28"/>
      <c r="C449" s="28"/>
      <c r="D449" s="4"/>
      <c r="E449" s="6"/>
      <c r="F449" s="8"/>
    </row>
    <row r="450" spans="1:6" x14ac:dyDescent="0.25">
      <c r="A450" s="28"/>
      <c r="B450" s="28"/>
      <c r="C450" s="28"/>
      <c r="D450" s="4"/>
      <c r="E450" s="6"/>
      <c r="F450" s="8"/>
    </row>
    <row r="451" spans="1:6" x14ac:dyDescent="0.25">
      <c r="A451" s="28"/>
      <c r="B451" s="28"/>
      <c r="C451" s="28"/>
      <c r="D451" s="4"/>
      <c r="E451" s="6"/>
      <c r="F451" s="8"/>
    </row>
    <row r="452" spans="1:6" x14ac:dyDescent="0.25">
      <c r="A452" s="28"/>
      <c r="B452" s="28"/>
      <c r="C452" s="28"/>
      <c r="D452" s="4"/>
      <c r="E452" s="6"/>
      <c r="F452" s="8"/>
    </row>
    <row r="453" spans="1:6" x14ac:dyDescent="0.25">
      <c r="A453" s="28"/>
      <c r="B453" s="28"/>
      <c r="C453" s="28"/>
      <c r="D453" s="4"/>
      <c r="E453" s="6"/>
      <c r="F453" s="8"/>
    </row>
    <row r="454" spans="1:6" x14ac:dyDescent="0.25">
      <c r="A454" s="28"/>
      <c r="B454" s="28"/>
      <c r="C454" s="28"/>
      <c r="D454" s="4"/>
      <c r="E454" s="6"/>
      <c r="F454" s="8"/>
    </row>
    <row r="455" spans="1:6" x14ac:dyDescent="0.25">
      <c r="A455" s="28"/>
      <c r="B455" s="28"/>
      <c r="C455" s="28"/>
      <c r="D455" s="4"/>
      <c r="E455" s="6"/>
      <c r="F455" s="8"/>
    </row>
    <row r="456" spans="1:6" x14ac:dyDescent="0.25">
      <c r="A456" s="28"/>
      <c r="B456" s="28"/>
      <c r="C456" s="28"/>
      <c r="D456" s="4"/>
      <c r="E456" s="6"/>
      <c r="F456" s="8"/>
    </row>
    <row r="457" spans="1:6" x14ac:dyDescent="0.25">
      <c r="A457" s="28"/>
      <c r="B457" s="28"/>
      <c r="C457" s="28"/>
      <c r="D457" s="4"/>
      <c r="E457" s="6"/>
      <c r="F457" s="8"/>
    </row>
    <row r="458" spans="1:6" x14ac:dyDescent="0.25">
      <c r="A458" s="28"/>
      <c r="B458" s="28"/>
      <c r="C458" s="28"/>
      <c r="D458" s="4"/>
      <c r="E458" s="6"/>
      <c r="F458" s="8"/>
    </row>
    <row r="459" spans="1:6" x14ac:dyDescent="0.25">
      <c r="A459" s="28"/>
      <c r="B459" s="28"/>
      <c r="C459" s="28"/>
      <c r="D459" s="4"/>
      <c r="E459" s="6"/>
      <c r="F459" s="8"/>
    </row>
    <row r="460" spans="1:6" x14ac:dyDescent="0.25">
      <c r="A460" s="28"/>
      <c r="B460" s="28"/>
      <c r="C460" s="28"/>
      <c r="D460" s="4"/>
      <c r="E460" s="6"/>
      <c r="F460" s="8"/>
    </row>
    <row r="461" spans="1:6" x14ac:dyDescent="0.25">
      <c r="A461" s="28"/>
      <c r="B461" s="28"/>
      <c r="C461" s="28"/>
      <c r="D461" s="4"/>
      <c r="E461" s="6"/>
      <c r="F461" s="8"/>
    </row>
    <row r="462" spans="1:6" x14ac:dyDescent="0.25">
      <c r="A462" s="28"/>
      <c r="B462" s="28"/>
      <c r="C462" s="28"/>
      <c r="D462" s="4"/>
      <c r="E462" s="6"/>
      <c r="F462" s="8"/>
    </row>
    <row r="463" spans="1:6" x14ac:dyDescent="0.25">
      <c r="A463" s="28"/>
      <c r="B463" s="28"/>
      <c r="C463" s="28"/>
      <c r="D463" s="4"/>
      <c r="E463" s="6"/>
      <c r="F463" s="8"/>
    </row>
    <row r="464" spans="1:6" x14ac:dyDescent="0.25">
      <c r="A464" s="28"/>
      <c r="B464" s="28"/>
      <c r="C464" s="28"/>
      <c r="D464" s="4"/>
      <c r="E464" s="6"/>
      <c r="F464" s="8"/>
    </row>
    <row r="465" spans="1:6" x14ac:dyDescent="0.25">
      <c r="A465" s="28"/>
      <c r="B465" s="28"/>
      <c r="C465" s="28"/>
      <c r="D465" s="4"/>
      <c r="E465" s="6"/>
      <c r="F465" s="8"/>
    </row>
    <row r="466" spans="1:6" x14ac:dyDescent="0.25">
      <c r="A466" s="28"/>
      <c r="B466" s="28"/>
      <c r="C466" s="28"/>
      <c r="D466" s="4"/>
      <c r="E466" s="6"/>
      <c r="F466" s="8"/>
    </row>
    <row r="467" spans="1:6" x14ac:dyDescent="0.25">
      <c r="A467" s="28"/>
      <c r="B467" s="28"/>
      <c r="C467" s="28"/>
      <c r="D467" s="4"/>
      <c r="E467" s="6"/>
      <c r="F467" s="8"/>
    </row>
    <row r="468" spans="1:6" x14ac:dyDescent="0.25">
      <c r="A468" s="28"/>
      <c r="B468" s="28"/>
      <c r="C468" s="28"/>
      <c r="D468" s="4"/>
      <c r="E468" s="6"/>
      <c r="F468" s="8"/>
    </row>
    <row r="469" spans="1:6" x14ac:dyDescent="0.25">
      <c r="A469" s="28"/>
      <c r="B469" s="28"/>
      <c r="C469" s="28"/>
      <c r="D469" s="4"/>
      <c r="E469" s="6"/>
      <c r="F469" s="8"/>
    </row>
    <row r="470" spans="1:6" x14ac:dyDescent="0.25">
      <c r="A470" s="28"/>
      <c r="B470" s="28"/>
      <c r="C470" s="28"/>
      <c r="D470" s="4"/>
      <c r="E470" s="6"/>
      <c r="F470" s="8"/>
    </row>
    <row r="471" spans="1:6" x14ac:dyDescent="0.25">
      <c r="A471" s="28"/>
      <c r="B471" s="28"/>
      <c r="C471" s="28"/>
      <c r="D471" s="4"/>
      <c r="E471" s="6"/>
      <c r="F471" s="8"/>
    </row>
    <row r="472" spans="1:6" x14ac:dyDescent="0.25">
      <c r="A472" s="28"/>
      <c r="B472" s="28"/>
      <c r="C472" s="28"/>
      <c r="D472" s="4"/>
      <c r="E472" s="6"/>
      <c r="F472" s="8"/>
    </row>
    <row r="473" spans="1:6" x14ac:dyDescent="0.25">
      <c r="A473" s="28"/>
      <c r="B473" s="28"/>
      <c r="C473" s="28"/>
      <c r="D473" s="4"/>
      <c r="E473" s="6"/>
      <c r="F473" s="8"/>
    </row>
    <row r="474" spans="1:6" x14ac:dyDescent="0.25">
      <c r="A474" s="28"/>
      <c r="B474" s="28"/>
      <c r="C474" s="28"/>
      <c r="D474" s="4"/>
      <c r="E474" s="6"/>
      <c r="F474" s="8"/>
    </row>
    <row r="475" spans="1:6" x14ac:dyDescent="0.25">
      <c r="A475" s="28"/>
      <c r="B475" s="28"/>
      <c r="C475" s="28"/>
      <c r="D475" s="4"/>
      <c r="E475" s="6"/>
      <c r="F475" s="8"/>
    </row>
    <row r="476" spans="1:6" x14ac:dyDescent="0.25">
      <c r="A476" s="28"/>
      <c r="B476" s="28"/>
      <c r="C476" s="28"/>
      <c r="D476" s="4"/>
      <c r="E476" s="6"/>
      <c r="F476" s="8"/>
    </row>
    <row r="477" spans="1:6" x14ac:dyDescent="0.25">
      <c r="A477" s="28"/>
      <c r="B477" s="28"/>
      <c r="C477" s="28"/>
      <c r="D477" s="4"/>
      <c r="E477" s="6"/>
      <c r="F477" s="8"/>
    </row>
    <row r="478" spans="1:6" x14ac:dyDescent="0.25">
      <c r="A478" s="28"/>
      <c r="B478" s="28"/>
      <c r="C478" s="28"/>
      <c r="D478" s="4"/>
      <c r="E478" s="6"/>
      <c r="F478" s="8"/>
    </row>
    <row r="479" spans="1:6" x14ac:dyDescent="0.25">
      <c r="A479" s="28"/>
      <c r="B479" s="28"/>
      <c r="C479" s="28"/>
      <c r="D479" s="4"/>
      <c r="E479" s="6"/>
      <c r="F479" s="8"/>
    </row>
    <row r="480" spans="1:6" x14ac:dyDescent="0.25">
      <c r="A480" s="28"/>
      <c r="B480" s="28"/>
      <c r="C480" s="28"/>
      <c r="D480" s="4"/>
      <c r="E480" s="6"/>
      <c r="F480" s="8"/>
    </row>
    <row r="481" spans="1:6" x14ac:dyDescent="0.25">
      <c r="A481" s="28"/>
      <c r="B481" s="28"/>
      <c r="C481" s="28"/>
      <c r="D481" s="4"/>
      <c r="E481" s="6"/>
      <c r="F481" s="8"/>
    </row>
    <row r="482" spans="1:6" x14ac:dyDescent="0.25">
      <c r="A482" s="28"/>
      <c r="B482" s="28"/>
      <c r="C482" s="28"/>
      <c r="D482" s="4"/>
      <c r="E482" s="6"/>
      <c r="F482" s="8"/>
    </row>
    <row r="483" spans="1:6" x14ac:dyDescent="0.25">
      <c r="A483" s="28"/>
      <c r="B483" s="28"/>
      <c r="C483" s="28"/>
      <c r="D483" s="4"/>
      <c r="E483" s="6"/>
      <c r="F483" s="8"/>
    </row>
    <row r="484" spans="1:6" x14ac:dyDescent="0.25">
      <c r="A484" s="28"/>
      <c r="B484" s="28"/>
      <c r="C484" s="28"/>
      <c r="D484" s="4"/>
      <c r="E484" s="6"/>
      <c r="F484" s="8"/>
    </row>
    <row r="485" spans="1:6" x14ac:dyDescent="0.25">
      <c r="A485" s="28"/>
      <c r="B485" s="28"/>
      <c r="C485" s="28"/>
      <c r="D485" s="4"/>
      <c r="E485" s="6"/>
      <c r="F485" s="8"/>
    </row>
    <row r="486" spans="1:6" x14ac:dyDescent="0.25">
      <c r="A486" s="28"/>
      <c r="B486" s="28"/>
      <c r="C486" s="28"/>
      <c r="D486" s="4"/>
      <c r="E486" s="6"/>
      <c r="F486" s="8"/>
    </row>
    <row r="487" spans="1:6" x14ac:dyDescent="0.25">
      <c r="A487" s="28"/>
      <c r="B487" s="28"/>
      <c r="C487" s="28"/>
      <c r="D487" s="4"/>
      <c r="E487" s="6"/>
      <c r="F487" s="8"/>
    </row>
    <row r="488" spans="1:6" x14ac:dyDescent="0.25">
      <c r="A488" s="28"/>
      <c r="B488" s="28"/>
      <c r="C488" s="28"/>
      <c r="D488" s="4"/>
      <c r="E488" s="6"/>
      <c r="F488" s="8"/>
    </row>
    <row r="489" spans="1:6" x14ac:dyDescent="0.25">
      <c r="A489" s="28"/>
      <c r="B489" s="28"/>
      <c r="C489" s="28"/>
      <c r="D489" s="4"/>
      <c r="E489" s="6"/>
      <c r="F489" s="8"/>
    </row>
    <row r="490" spans="1:6" x14ac:dyDescent="0.25">
      <c r="A490" s="28"/>
      <c r="B490" s="28"/>
      <c r="C490" s="28"/>
      <c r="D490" s="4"/>
      <c r="E490" s="6"/>
      <c r="F490" s="8"/>
    </row>
    <row r="491" spans="1:6" x14ac:dyDescent="0.25">
      <c r="A491" s="28"/>
      <c r="B491" s="28"/>
      <c r="C491" s="28"/>
      <c r="D491" s="4"/>
      <c r="E491" s="6"/>
      <c r="F491" s="8"/>
    </row>
    <row r="492" spans="1:6" x14ac:dyDescent="0.25">
      <c r="A492" s="28"/>
      <c r="B492" s="28"/>
      <c r="C492" s="28"/>
      <c r="D492" s="4"/>
      <c r="E492" s="6"/>
      <c r="F492" s="8"/>
    </row>
    <row r="493" spans="1:6" x14ac:dyDescent="0.25">
      <c r="A493" s="28"/>
      <c r="B493" s="28"/>
      <c r="C493" s="28"/>
      <c r="D493" s="4"/>
      <c r="E493" s="6"/>
      <c r="F493" s="8"/>
    </row>
    <row r="494" spans="1:6" x14ac:dyDescent="0.25">
      <c r="A494" s="28"/>
      <c r="B494" s="28"/>
      <c r="C494" s="28"/>
      <c r="D494" s="4"/>
      <c r="E494" s="6"/>
      <c r="F494" s="8"/>
    </row>
    <row r="495" spans="1:6" x14ac:dyDescent="0.25">
      <c r="A495" s="28"/>
      <c r="B495" s="28"/>
      <c r="C495" s="28"/>
      <c r="D495" s="4"/>
      <c r="E495" s="6"/>
      <c r="F495" s="8"/>
    </row>
    <row r="496" spans="1:6" x14ac:dyDescent="0.25">
      <c r="A496" s="28"/>
      <c r="B496" s="28"/>
      <c r="C496" s="28"/>
      <c r="D496" s="4"/>
      <c r="E496" s="6"/>
      <c r="F496" s="8"/>
    </row>
    <row r="497" spans="1:6" x14ac:dyDescent="0.25">
      <c r="A497" s="28"/>
      <c r="B497" s="28"/>
      <c r="C497" s="28"/>
      <c r="D497" s="4"/>
      <c r="E497" s="6"/>
      <c r="F497" s="8"/>
    </row>
    <row r="498" spans="1:6" x14ac:dyDescent="0.25">
      <c r="A498" s="28"/>
      <c r="B498" s="28"/>
      <c r="C498" s="28"/>
      <c r="D498" s="4"/>
      <c r="E498" s="6"/>
      <c r="F498" s="8"/>
    </row>
    <row r="499" spans="1:6" x14ac:dyDescent="0.25">
      <c r="A499" s="28"/>
      <c r="B499" s="28"/>
      <c r="C499" s="28"/>
      <c r="D499" s="4"/>
      <c r="E499" s="6"/>
      <c r="F499" s="8"/>
    </row>
    <row r="500" spans="1:6" x14ac:dyDescent="0.25">
      <c r="A500" s="28"/>
      <c r="B500" s="28"/>
      <c r="C500" s="28"/>
      <c r="D500" s="4"/>
      <c r="E500" s="6"/>
      <c r="F500" s="8"/>
    </row>
    <row r="501" spans="1:6" x14ac:dyDescent="0.25">
      <c r="A501" s="28"/>
      <c r="B501" s="28"/>
      <c r="C501" s="28"/>
      <c r="D501" s="4"/>
      <c r="E501" s="6"/>
      <c r="F501" s="8"/>
    </row>
    <row r="502" spans="1:6" x14ac:dyDescent="0.25">
      <c r="A502" s="28"/>
      <c r="B502" s="28"/>
      <c r="C502" s="28"/>
      <c r="D502" s="4"/>
      <c r="E502" s="6"/>
      <c r="F502" s="8"/>
    </row>
    <row r="503" spans="1:6" x14ac:dyDescent="0.25">
      <c r="A503" s="28"/>
      <c r="B503" s="28"/>
      <c r="C503" s="28"/>
      <c r="D503" s="4"/>
      <c r="E503" s="6"/>
      <c r="F503" s="8"/>
    </row>
    <row r="504" spans="1:6" x14ac:dyDescent="0.25">
      <c r="A504" s="28"/>
      <c r="B504" s="28"/>
      <c r="C504" s="28"/>
      <c r="D504" s="4"/>
      <c r="E504" s="6"/>
      <c r="F504" s="8"/>
    </row>
    <row r="505" spans="1:6" x14ac:dyDescent="0.25">
      <c r="A505" s="28"/>
      <c r="B505" s="28"/>
      <c r="C505" s="28"/>
      <c r="D505" s="4"/>
      <c r="E505" s="6"/>
      <c r="F505" s="8"/>
    </row>
    <row r="506" spans="1:6" x14ac:dyDescent="0.25">
      <c r="A506" s="28"/>
      <c r="B506" s="28"/>
      <c r="C506" s="28"/>
      <c r="D506" s="4"/>
      <c r="E506" s="6"/>
      <c r="F506" s="8"/>
    </row>
    <row r="507" spans="1:6" x14ac:dyDescent="0.25">
      <c r="A507" s="28"/>
      <c r="B507" s="28"/>
      <c r="C507" s="28"/>
      <c r="D507" s="4"/>
      <c r="E507" s="6"/>
      <c r="F507" s="8"/>
    </row>
    <row r="508" spans="1:6" x14ac:dyDescent="0.25">
      <c r="A508" s="28"/>
      <c r="B508" s="28"/>
      <c r="C508" s="28"/>
      <c r="D508" s="4"/>
      <c r="E508" s="6"/>
      <c r="F508" s="8"/>
    </row>
    <row r="509" spans="1:6" x14ac:dyDescent="0.25">
      <c r="A509" s="28"/>
      <c r="B509" s="28"/>
      <c r="C509" s="28"/>
      <c r="D509" s="4"/>
      <c r="E509" s="6"/>
      <c r="F509" s="8"/>
    </row>
    <row r="510" spans="1:6" x14ac:dyDescent="0.25">
      <c r="A510" s="28"/>
      <c r="B510" s="28"/>
      <c r="C510" s="28"/>
      <c r="D510" s="4"/>
      <c r="E510" s="6"/>
      <c r="F510" s="8"/>
    </row>
    <row r="511" spans="1:6" x14ac:dyDescent="0.25">
      <c r="A511" s="28"/>
      <c r="B511" s="28"/>
      <c r="C511" s="28"/>
      <c r="D511" s="4"/>
      <c r="E511" s="6"/>
      <c r="F511" s="8"/>
    </row>
    <row r="512" spans="1:6" x14ac:dyDescent="0.25">
      <c r="A512" s="28"/>
      <c r="B512" s="28"/>
      <c r="C512" s="28"/>
      <c r="D512" s="4"/>
      <c r="E512" s="6"/>
      <c r="F512" s="8"/>
    </row>
    <row r="513" spans="1:6" x14ac:dyDescent="0.25">
      <c r="A513" s="28"/>
      <c r="B513" s="28"/>
      <c r="C513" s="28"/>
      <c r="D513" s="4"/>
      <c r="E513" s="6"/>
      <c r="F513" s="8"/>
    </row>
    <row r="514" spans="1:6" x14ac:dyDescent="0.25">
      <c r="A514" s="28"/>
      <c r="B514" s="28"/>
      <c r="C514" s="28"/>
      <c r="D514" s="4"/>
      <c r="E514" s="6"/>
      <c r="F514" s="8"/>
    </row>
    <row r="515" spans="1:6" x14ac:dyDescent="0.25">
      <c r="A515" s="28"/>
      <c r="B515" s="28"/>
      <c r="C515" s="28"/>
      <c r="D515" s="4"/>
      <c r="E515" s="6"/>
      <c r="F515" s="8"/>
    </row>
    <row r="516" spans="1:6" x14ac:dyDescent="0.25">
      <c r="A516" s="28"/>
      <c r="B516" s="28"/>
      <c r="C516" s="28"/>
      <c r="D516" s="4"/>
      <c r="E516" s="6"/>
      <c r="F516" s="8"/>
    </row>
    <row r="517" spans="1:6" x14ac:dyDescent="0.25">
      <c r="A517" s="28"/>
      <c r="B517" s="28"/>
      <c r="C517" s="28"/>
      <c r="D517" s="4"/>
      <c r="E517" s="6"/>
      <c r="F517" s="8"/>
    </row>
    <row r="518" spans="1:6" x14ac:dyDescent="0.25">
      <c r="A518" s="28"/>
      <c r="B518" s="28"/>
      <c r="C518" s="28"/>
      <c r="D518" s="4"/>
      <c r="E518" s="6"/>
      <c r="F518" s="8"/>
    </row>
    <row r="519" spans="1:6" x14ac:dyDescent="0.25">
      <c r="A519" s="28"/>
      <c r="B519" s="28"/>
      <c r="C519" s="28"/>
      <c r="D519" s="4"/>
      <c r="E519" s="6"/>
      <c r="F519" s="8"/>
    </row>
    <row r="520" spans="1:6" x14ac:dyDescent="0.25">
      <c r="A520" s="28"/>
      <c r="B520" s="28"/>
      <c r="C520" s="28"/>
      <c r="D520" s="4"/>
      <c r="E520" s="6"/>
      <c r="F520" s="8"/>
    </row>
    <row r="521" spans="1:6" x14ac:dyDescent="0.25">
      <c r="A521" s="28"/>
      <c r="B521" s="28"/>
      <c r="C521" s="28"/>
      <c r="D521" s="4"/>
      <c r="E521" s="6"/>
      <c r="F521" s="8"/>
    </row>
    <row r="522" spans="1:6" x14ac:dyDescent="0.25">
      <c r="A522" s="28"/>
      <c r="B522" s="28"/>
      <c r="C522" s="28"/>
      <c r="D522" s="4"/>
      <c r="E522" s="6"/>
      <c r="F522" s="8"/>
    </row>
    <row r="523" spans="1:6" x14ac:dyDescent="0.25">
      <c r="A523" s="28"/>
      <c r="B523" s="28"/>
      <c r="C523" s="28"/>
      <c r="D523" s="4"/>
      <c r="E523" s="6"/>
      <c r="F523" s="8"/>
    </row>
    <row r="524" spans="1:6" x14ac:dyDescent="0.25">
      <c r="A524" s="28"/>
      <c r="B524" s="28"/>
      <c r="C524" s="28"/>
      <c r="D524" s="4"/>
      <c r="E524" s="6"/>
      <c r="F524" s="8"/>
    </row>
    <row r="525" spans="1:6" x14ac:dyDescent="0.25">
      <c r="A525" s="28"/>
      <c r="B525" s="28"/>
      <c r="C525" s="28"/>
      <c r="D525" s="4"/>
      <c r="E525" s="6"/>
      <c r="F525" s="8"/>
    </row>
    <row r="526" spans="1:6" x14ac:dyDescent="0.25">
      <c r="A526" s="28"/>
      <c r="B526" s="28"/>
      <c r="C526" s="28"/>
      <c r="D526" s="4"/>
      <c r="E526" s="6"/>
      <c r="F526" s="8"/>
    </row>
    <row r="527" spans="1:6" x14ac:dyDescent="0.25">
      <c r="A527" s="28"/>
      <c r="B527" s="28"/>
      <c r="C527" s="28"/>
      <c r="D527" s="4"/>
      <c r="E527" s="6"/>
      <c r="F527" s="8"/>
    </row>
    <row r="528" spans="1:6" x14ac:dyDescent="0.25">
      <c r="A528" s="28"/>
      <c r="B528" s="28"/>
      <c r="C528" s="28"/>
      <c r="D528" s="4"/>
      <c r="E528" s="6"/>
      <c r="F528" s="8"/>
    </row>
    <row r="529" spans="1:6" x14ac:dyDescent="0.25">
      <c r="A529" s="28"/>
      <c r="B529" s="28"/>
      <c r="C529" s="28"/>
      <c r="D529" s="4"/>
      <c r="E529" s="6"/>
      <c r="F529" s="8"/>
    </row>
    <row r="530" spans="1:6" x14ac:dyDescent="0.25">
      <c r="A530" s="28"/>
      <c r="B530" s="28"/>
      <c r="C530" s="28"/>
      <c r="D530" s="4"/>
      <c r="E530" s="6"/>
      <c r="F530" s="8"/>
    </row>
    <row r="531" spans="1:6" x14ac:dyDescent="0.25">
      <c r="A531" s="28"/>
      <c r="B531" s="28"/>
      <c r="C531" s="28"/>
      <c r="D531" s="4"/>
      <c r="E531" s="6"/>
      <c r="F531" s="8"/>
    </row>
    <row r="532" spans="1:6" x14ac:dyDescent="0.25">
      <c r="A532" s="28"/>
      <c r="B532" s="28"/>
      <c r="C532" s="28"/>
      <c r="D532" s="4"/>
      <c r="E532" s="6"/>
      <c r="F532" s="8"/>
    </row>
    <row r="533" spans="1:6" x14ac:dyDescent="0.25">
      <c r="A533" s="28"/>
      <c r="B533" s="28"/>
      <c r="C533" s="28"/>
      <c r="D533" s="4"/>
      <c r="E533" s="6"/>
      <c r="F533" s="8"/>
    </row>
    <row r="534" spans="1:6" x14ac:dyDescent="0.25">
      <c r="A534" s="28"/>
      <c r="B534" s="28"/>
      <c r="C534" s="28"/>
      <c r="D534" s="4"/>
      <c r="E534" s="6"/>
      <c r="F534" s="8"/>
    </row>
    <row r="535" spans="1:6" x14ac:dyDescent="0.25">
      <c r="A535" s="28"/>
      <c r="B535" s="28"/>
      <c r="C535" s="28"/>
      <c r="D535" s="4"/>
      <c r="E535" s="6"/>
      <c r="F535" s="8"/>
    </row>
    <row r="536" spans="1:6" x14ac:dyDescent="0.25">
      <c r="A536" s="28"/>
      <c r="B536" s="28"/>
      <c r="C536" s="28"/>
      <c r="D536" s="4"/>
      <c r="E536" s="6"/>
      <c r="F536" s="8"/>
    </row>
    <row r="537" spans="1:6" x14ac:dyDescent="0.25">
      <c r="A537" s="28"/>
      <c r="B537" s="28"/>
      <c r="C537" s="28"/>
      <c r="D537" s="4"/>
      <c r="E537" s="6"/>
      <c r="F537" s="8"/>
    </row>
    <row r="538" spans="1:6" x14ac:dyDescent="0.25">
      <c r="A538" s="28"/>
      <c r="B538" s="28"/>
      <c r="C538" s="28"/>
      <c r="D538" s="4"/>
      <c r="E538" s="6"/>
      <c r="F538" s="8"/>
    </row>
    <row r="539" spans="1:6" x14ac:dyDescent="0.25">
      <c r="A539" s="28"/>
      <c r="B539" s="28"/>
      <c r="C539" s="28"/>
      <c r="D539" s="4"/>
      <c r="E539" s="6"/>
      <c r="F539" s="8"/>
    </row>
    <row r="540" spans="1:6" x14ac:dyDescent="0.25">
      <c r="A540" s="28"/>
      <c r="B540" s="28"/>
      <c r="C540" s="28"/>
      <c r="D540" s="4"/>
      <c r="E540" s="6"/>
      <c r="F540" s="8"/>
    </row>
    <row r="541" spans="1:6" x14ac:dyDescent="0.25">
      <c r="A541" s="28"/>
      <c r="B541" s="28"/>
      <c r="C541" s="28"/>
      <c r="D541" s="4"/>
      <c r="E541" s="6"/>
      <c r="F541" s="8"/>
    </row>
    <row r="542" spans="1:6" x14ac:dyDescent="0.25">
      <c r="A542" s="28"/>
      <c r="B542" s="28"/>
      <c r="C542" s="28"/>
      <c r="D542" s="4"/>
      <c r="E542" s="6"/>
      <c r="F542" s="8"/>
    </row>
    <row r="543" spans="1:6" x14ac:dyDescent="0.25">
      <c r="A543" s="28"/>
      <c r="B543" s="28"/>
      <c r="C543" s="28"/>
      <c r="D543" s="4"/>
      <c r="E543" s="6"/>
      <c r="F543" s="8"/>
    </row>
    <row r="544" spans="1:6" x14ac:dyDescent="0.25">
      <c r="A544" s="28"/>
      <c r="B544" s="28"/>
      <c r="C544" s="28"/>
      <c r="D544" s="4"/>
      <c r="E544" s="6"/>
      <c r="F544" s="8"/>
    </row>
    <row r="545" spans="1:6" x14ac:dyDescent="0.25">
      <c r="A545" s="28"/>
      <c r="B545" s="28"/>
      <c r="C545" s="28"/>
      <c r="D545" s="4"/>
      <c r="E545" s="6"/>
      <c r="F545" s="8"/>
    </row>
    <row r="546" spans="1:6" x14ac:dyDescent="0.25">
      <c r="A546" s="28"/>
      <c r="B546" s="28"/>
      <c r="C546" s="28"/>
      <c r="D546" s="4"/>
      <c r="E546" s="6"/>
      <c r="F546" s="8"/>
    </row>
    <row r="547" spans="1:6" x14ac:dyDescent="0.25">
      <c r="A547" s="28"/>
      <c r="B547" s="28"/>
      <c r="C547" s="28"/>
      <c r="D547" s="4"/>
      <c r="E547" s="6"/>
      <c r="F547" s="8"/>
    </row>
    <row r="548" spans="1:6" x14ac:dyDescent="0.25">
      <c r="A548" s="28"/>
      <c r="B548" s="28"/>
      <c r="C548" s="28"/>
      <c r="D548" s="4"/>
      <c r="E548" s="6"/>
      <c r="F548" s="8"/>
    </row>
    <row r="549" spans="1:6" x14ac:dyDescent="0.25">
      <c r="A549" s="28"/>
      <c r="B549" s="28"/>
      <c r="C549" s="28"/>
      <c r="D549" s="4"/>
      <c r="E549" s="6"/>
      <c r="F549" s="8"/>
    </row>
    <row r="550" spans="1:6" x14ac:dyDescent="0.25">
      <c r="A550" s="28"/>
      <c r="B550" s="28"/>
      <c r="C550" s="28"/>
      <c r="D550" s="4"/>
      <c r="E550" s="6"/>
      <c r="F550" s="8"/>
    </row>
    <row r="551" spans="1:6" x14ac:dyDescent="0.25">
      <c r="A551" s="28"/>
      <c r="B551" s="28"/>
      <c r="C551" s="28"/>
      <c r="D551" s="4"/>
      <c r="E551" s="6"/>
      <c r="F551" s="8"/>
    </row>
    <row r="552" spans="1:6" x14ac:dyDescent="0.25">
      <c r="A552" s="28"/>
      <c r="B552" s="28"/>
      <c r="C552" s="28"/>
      <c r="D552" s="4"/>
      <c r="E552" s="6"/>
      <c r="F552" s="8"/>
    </row>
    <row r="553" spans="1:6" x14ac:dyDescent="0.25">
      <c r="A553" s="28"/>
      <c r="B553" s="28"/>
      <c r="C553" s="28"/>
      <c r="D553" s="4"/>
      <c r="E553" s="6"/>
      <c r="F553" s="8"/>
    </row>
    <row r="554" spans="1:6" x14ac:dyDescent="0.25">
      <c r="A554" s="28"/>
      <c r="B554" s="28"/>
      <c r="C554" s="28"/>
      <c r="D554" s="4"/>
      <c r="E554" s="6"/>
      <c r="F554" s="8"/>
    </row>
    <row r="555" spans="1:6" x14ac:dyDescent="0.25">
      <c r="A555" s="28"/>
      <c r="B555" s="28"/>
      <c r="C555" s="28"/>
      <c r="D555" s="4"/>
      <c r="E555" s="6"/>
      <c r="F555" s="8"/>
    </row>
    <row r="556" spans="1:6" x14ac:dyDescent="0.25">
      <c r="A556" s="28"/>
      <c r="B556" s="28"/>
      <c r="C556" s="28"/>
      <c r="D556" s="4"/>
      <c r="E556" s="6"/>
      <c r="F556" s="8"/>
    </row>
    <row r="557" spans="1:6" x14ac:dyDescent="0.25">
      <c r="A557" s="28"/>
      <c r="B557" s="28"/>
      <c r="C557" s="28"/>
      <c r="D557" s="4"/>
      <c r="E557" s="6"/>
      <c r="F557" s="8"/>
    </row>
    <row r="558" spans="1:6" x14ac:dyDescent="0.25">
      <c r="A558" s="28"/>
      <c r="B558" s="28"/>
      <c r="C558" s="28"/>
      <c r="D558" s="4"/>
      <c r="E558" s="6"/>
      <c r="F558" s="8"/>
    </row>
    <row r="559" spans="1:6" x14ac:dyDescent="0.25">
      <c r="A559" s="28"/>
      <c r="B559" s="28"/>
      <c r="C559" s="28"/>
      <c r="D559" s="4"/>
      <c r="E559" s="6"/>
      <c r="F559" s="8"/>
    </row>
    <row r="560" spans="1:6" x14ac:dyDescent="0.25">
      <c r="A560" s="28"/>
      <c r="B560" s="28"/>
      <c r="C560" s="28"/>
      <c r="D560" s="4"/>
      <c r="E560" s="6"/>
      <c r="F560" s="8"/>
    </row>
    <row r="561" spans="1:6" x14ac:dyDescent="0.25">
      <c r="A561" s="28"/>
      <c r="B561" s="28"/>
      <c r="C561" s="28"/>
      <c r="D561" s="4"/>
      <c r="E561" s="6"/>
      <c r="F561" s="8"/>
    </row>
    <row r="562" spans="1:6" x14ac:dyDescent="0.25">
      <c r="A562" s="28"/>
      <c r="B562" s="28"/>
      <c r="C562" s="28"/>
      <c r="D562" s="4"/>
      <c r="E562" s="6"/>
      <c r="F562" s="8"/>
    </row>
    <row r="563" spans="1:6" x14ac:dyDescent="0.25">
      <c r="A563" s="28"/>
      <c r="B563" s="28"/>
      <c r="C563" s="28"/>
      <c r="D563" s="4"/>
      <c r="E563" s="6"/>
      <c r="F563" s="8"/>
    </row>
    <row r="564" spans="1:6" x14ac:dyDescent="0.25">
      <c r="A564" s="28"/>
      <c r="B564" s="28"/>
      <c r="C564" s="28"/>
      <c r="D564" s="4"/>
      <c r="E564" s="6"/>
      <c r="F564" s="8"/>
    </row>
    <row r="565" spans="1:6" x14ac:dyDescent="0.25">
      <c r="A565" s="28"/>
      <c r="B565" s="28"/>
      <c r="C565" s="28"/>
      <c r="D565" s="4"/>
      <c r="E565" s="6"/>
      <c r="F565" s="8"/>
    </row>
    <row r="566" spans="1:6" x14ac:dyDescent="0.25">
      <c r="A566" s="28"/>
      <c r="B566" s="28"/>
      <c r="C566" s="28"/>
      <c r="D566" s="4"/>
      <c r="E566" s="6"/>
      <c r="F566" s="8"/>
    </row>
    <row r="567" spans="1:6" x14ac:dyDescent="0.25">
      <c r="A567" s="28"/>
      <c r="B567" s="28"/>
      <c r="C567" s="28"/>
      <c r="D567" s="4"/>
      <c r="E567" s="6"/>
      <c r="F567" s="8"/>
    </row>
    <row r="568" spans="1:6" x14ac:dyDescent="0.25">
      <c r="A568" s="28"/>
      <c r="B568" s="28"/>
      <c r="C568" s="28"/>
      <c r="D568" s="4"/>
      <c r="E568" s="6"/>
      <c r="F568" s="8"/>
    </row>
    <row r="569" spans="1:6" x14ac:dyDescent="0.25">
      <c r="A569" s="28"/>
      <c r="B569" s="28"/>
      <c r="C569" s="28"/>
      <c r="D569" s="4"/>
      <c r="E569" s="6"/>
      <c r="F569" s="8"/>
    </row>
    <row r="570" spans="1:6" x14ac:dyDescent="0.25">
      <c r="A570" s="28"/>
      <c r="B570" s="28"/>
      <c r="C570" s="28"/>
      <c r="D570" s="4"/>
      <c r="E570" s="6"/>
      <c r="F570" s="8"/>
    </row>
    <row r="571" spans="1:6" x14ac:dyDescent="0.25">
      <c r="A571" s="28"/>
      <c r="B571" s="28"/>
      <c r="C571" s="28"/>
      <c r="D571" s="4"/>
      <c r="E571" s="6"/>
      <c r="F571" s="8"/>
    </row>
    <row r="572" spans="1:6" x14ac:dyDescent="0.25">
      <c r="A572" s="28"/>
      <c r="B572" s="28"/>
      <c r="C572" s="28"/>
      <c r="D572" s="4"/>
      <c r="E572" s="6"/>
      <c r="F572" s="8"/>
    </row>
    <row r="573" spans="1:6" x14ac:dyDescent="0.25">
      <c r="A573" s="28"/>
      <c r="B573" s="28"/>
      <c r="C573" s="28"/>
      <c r="D573" s="4"/>
      <c r="E573" s="6"/>
      <c r="F573" s="8"/>
    </row>
    <row r="574" spans="1:6" x14ac:dyDescent="0.25">
      <c r="A574" s="28"/>
      <c r="B574" s="28"/>
      <c r="C574" s="28"/>
      <c r="D574" s="4"/>
      <c r="E574" s="6"/>
      <c r="F574" s="8"/>
    </row>
    <row r="575" spans="1:6" x14ac:dyDescent="0.25">
      <c r="A575" s="28"/>
      <c r="B575" s="28"/>
      <c r="C575" s="28"/>
      <c r="D575" s="4"/>
      <c r="E575" s="6"/>
      <c r="F575" s="8"/>
    </row>
    <row r="576" spans="1:6" x14ac:dyDescent="0.25">
      <c r="A576" s="28"/>
      <c r="B576" s="28"/>
      <c r="C576" s="28"/>
      <c r="D576" s="4"/>
      <c r="E576" s="6"/>
      <c r="F576" s="8"/>
    </row>
    <row r="577" spans="1:6" x14ac:dyDescent="0.25">
      <c r="A577" s="28"/>
      <c r="B577" s="28"/>
      <c r="C577" s="28"/>
      <c r="D577" s="4"/>
      <c r="E577" s="6"/>
      <c r="F577" s="8"/>
    </row>
    <row r="578" spans="1:6" x14ac:dyDescent="0.25">
      <c r="A578" s="28"/>
      <c r="B578" s="28"/>
      <c r="C578" s="28"/>
      <c r="D578" s="4"/>
      <c r="E578" s="6"/>
      <c r="F578" s="8"/>
    </row>
    <row r="579" spans="1:6" x14ac:dyDescent="0.25">
      <c r="A579" s="28"/>
      <c r="B579" s="28"/>
      <c r="C579" s="28"/>
      <c r="D579" s="4"/>
      <c r="E579" s="6"/>
      <c r="F579" s="8"/>
    </row>
    <row r="580" spans="1:6" x14ac:dyDescent="0.25">
      <c r="A580" s="28"/>
      <c r="B580" s="28"/>
      <c r="C580" s="28"/>
      <c r="D580" s="4"/>
      <c r="E580" s="6"/>
      <c r="F580" s="8"/>
    </row>
    <row r="581" spans="1:6" x14ac:dyDescent="0.25">
      <c r="A581" s="28"/>
      <c r="B581" s="28"/>
      <c r="C581" s="28"/>
      <c r="D581" s="4"/>
      <c r="E581" s="6"/>
      <c r="F581" s="8"/>
    </row>
    <row r="582" spans="1:6" x14ac:dyDescent="0.25">
      <c r="A582" s="28"/>
      <c r="B582" s="28"/>
      <c r="C582" s="28"/>
      <c r="D582" s="4"/>
      <c r="E582" s="6"/>
      <c r="F582" s="8"/>
    </row>
    <row r="583" spans="1:6" x14ac:dyDescent="0.25">
      <c r="A583" s="28"/>
      <c r="B583" s="28"/>
      <c r="C583" s="28"/>
      <c r="D583" s="4"/>
      <c r="E583" s="6"/>
      <c r="F583" s="8"/>
    </row>
    <row r="584" spans="1:6" x14ac:dyDescent="0.25">
      <c r="A584" s="28"/>
      <c r="B584" s="28"/>
      <c r="C584" s="28"/>
      <c r="D584" s="4"/>
      <c r="E584" s="6"/>
      <c r="F584" s="8"/>
    </row>
    <row r="585" spans="1:6" x14ac:dyDescent="0.25">
      <c r="A585" s="28"/>
      <c r="B585" s="28"/>
      <c r="C585" s="28"/>
      <c r="D585" s="4"/>
      <c r="E585" s="6"/>
      <c r="F585" s="8"/>
    </row>
    <row r="586" spans="1:6" x14ac:dyDescent="0.25">
      <c r="A586" s="28"/>
      <c r="B586" s="28"/>
      <c r="C586" s="28"/>
      <c r="D586" s="4"/>
      <c r="E586" s="6"/>
      <c r="F586" s="8"/>
    </row>
    <row r="587" spans="1:6" x14ac:dyDescent="0.25">
      <c r="A587" s="28"/>
      <c r="B587" s="28"/>
      <c r="C587" s="28"/>
      <c r="D587" s="4"/>
      <c r="E587" s="6"/>
      <c r="F587" s="8"/>
    </row>
    <row r="588" spans="1:6" x14ac:dyDescent="0.25">
      <c r="A588" s="28"/>
      <c r="B588" s="28"/>
      <c r="C588" s="28"/>
      <c r="D588" s="4"/>
      <c r="E588" s="6"/>
      <c r="F588" s="8"/>
    </row>
    <row r="589" spans="1:6" x14ac:dyDescent="0.25">
      <c r="A589" s="28"/>
      <c r="B589" s="28"/>
      <c r="C589" s="28"/>
      <c r="D589" s="4"/>
      <c r="E589" s="6"/>
      <c r="F589" s="8"/>
    </row>
    <row r="590" spans="1:6" x14ac:dyDescent="0.25">
      <c r="A590" s="28"/>
      <c r="B590" s="28"/>
      <c r="C590" s="28"/>
      <c r="D590" s="4"/>
      <c r="E590" s="6"/>
      <c r="F590" s="8"/>
    </row>
    <row r="591" spans="1:6" x14ac:dyDescent="0.25">
      <c r="A591" s="28"/>
      <c r="B591" s="28"/>
      <c r="C591" s="28"/>
      <c r="D591" s="4"/>
      <c r="E591" s="6"/>
      <c r="F591" s="8"/>
    </row>
    <row r="592" spans="1:6" x14ac:dyDescent="0.25">
      <c r="A592" s="28"/>
      <c r="B592" s="28"/>
      <c r="C592" s="28"/>
      <c r="D592" s="4"/>
      <c r="E592" s="6"/>
      <c r="F592" s="8"/>
    </row>
    <row r="593" spans="1:6" x14ac:dyDescent="0.25">
      <c r="A593" s="28"/>
      <c r="B593" s="28"/>
      <c r="C593" s="28"/>
      <c r="D593" s="4"/>
      <c r="E593" s="6"/>
      <c r="F593" s="8"/>
    </row>
    <row r="594" spans="1:6" x14ac:dyDescent="0.25">
      <c r="A594" s="28"/>
      <c r="B594" s="28"/>
      <c r="C594" s="28"/>
      <c r="D594" s="4"/>
      <c r="E594" s="6"/>
      <c r="F594" s="8"/>
    </row>
    <row r="595" spans="1:6" x14ac:dyDescent="0.25">
      <c r="A595" s="28"/>
      <c r="B595" s="28"/>
      <c r="C595" s="28"/>
      <c r="D595" s="4"/>
      <c r="E595" s="6"/>
      <c r="F595" s="8"/>
    </row>
    <row r="596" spans="1:6" x14ac:dyDescent="0.25">
      <c r="A596" s="28"/>
      <c r="B596" s="28"/>
      <c r="C596" s="28"/>
      <c r="D596" s="4"/>
      <c r="E596" s="6"/>
      <c r="F596" s="8"/>
    </row>
    <row r="597" spans="1:6" x14ac:dyDescent="0.25">
      <c r="A597" s="28"/>
      <c r="B597" s="28"/>
      <c r="C597" s="28"/>
      <c r="D597" s="4"/>
      <c r="E597" s="6"/>
      <c r="F597" s="8"/>
    </row>
    <row r="598" spans="1:6" x14ac:dyDescent="0.25">
      <c r="A598" s="28"/>
      <c r="B598" s="28"/>
      <c r="C598" s="28"/>
      <c r="D598" s="4"/>
      <c r="E598" s="6"/>
      <c r="F598" s="8"/>
    </row>
    <row r="599" spans="1:6" x14ac:dyDescent="0.25">
      <c r="A599" s="28"/>
      <c r="B599" s="28"/>
      <c r="C599" s="28"/>
      <c r="D599" s="4"/>
      <c r="E599" s="6"/>
      <c r="F599" s="8"/>
    </row>
    <row r="600" spans="1:6" x14ac:dyDescent="0.25">
      <c r="A600" s="28"/>
      <c r="B600" s="28"/>
      <c r="C600" s="28"/>
      <c r="D600" s="4"/>
      <c r="E600" s="6"/>
      <c r="F600" s="8"/>
    </row>
    <row r="601" spans="1:6" x14ac:dyDescent="0.25">
      <c r="A601" s="28"/>
      <c r="B601" s="28"/>
      <c r="C601" s="28"/>
      <c r="D601" s="4"/>
      <c r="E601" s="6"/>
      <c r="F601" s="8"/>
    </row>
    <row r="602" spans="1:6" x14ac:dyDescent="0.25">
      <c r="A602" s="28"/>
      <c r="B602" s="28"/>
      <c r="C602" s="28"/>
      <c r="D602" s="4"/>
      <c r="E602" s="6"/>
      <c r="F602" s="8"/>
    </row>
    <row r="603" spans="1:6" x14ac:dyDescent="0.25">
      <c r="A603" s="28"/>
      <c r="B603" s="28"/>
      <c r="C603" s="28"/>
      <c r="D603" s="4"/>
      <c r="E603" s="6"/>
      <c r="F603" s="8"/>
    </row>
    <row r="604" spans="1:6" x14ac:dyDescent="0.25">
      <c r="A604" s="28"/>
      <c r="B604" s="28"/>
      <c r="C604" s="28"/>
      <c r="D604" s="4"/>
      <c r="E604" s="6"/>
      <c r="F604" s="8"/>
    </row>
    <row r="605" spans="1:6" x14ac:dyDescent="0.25">
      <c r="A605" s="28"/>
      <c r="B605" s="28"/>
      <c r="C605" s="28"/>
      <c r="D605" s="4"/>
      <c r="E605" s="6"/>
      <c r="F605" s="8"/>
    </row>
    <row r="606" spans="1:6" x14ac:dyDescent="0.25">
      <c r="A606" s="28"/>
      <c r="B606" s="28"/>
      <c r="C606" s="28"/>
      <c r="D606" s="4"/>
      <c r="E606" s="6"/>
      <c r="F606" s="8"/>
    </row>
    <row r="607" spans="1:6" x14ac:dyDescent="0.25">
      <c r="A607" s="28"/>
      <c r="B607" s="28"/>
      <c r="C607" s="28"/>
      <c r="D607" s="4"/>
      <c r="E607" s="6"/>
      <c r="F607" s="8"/>
    </row>
    <row r="608" spans="1:6" x14ac:dyDescent="0.25">
      <c r="A608" s="28"/>
      <c r="B608" s="28"/>
      <c r="C608" s="28"/>
      <c r="D608" s="4"/>
      <c r="E608" s="6"/>
      <c r="F608" s="8"/>
    </row>
    <row r="609" spans="1:6" x14ac:dyDescent="0.25">
      <c r="A609" s="28"/>
      <c r="B609" s="28"/>
      <c r="C609" s="28"/>
      <c r="D609" s="4"/>
      <c r="E609" s="6"/>
      <c r="F609" s="8"/>
    </row>
    <row r="610" spans="1:6" x14ac:dyDescent="0.25">
      <c r="A610" s="28"/>
      <c r="B610" s="28"/>
      <c r="C610" s="28"/>
      <c r="D610" s="4"/>
      <c r="E610" s="6"/>
      <c r="F610" s="8"/>
    </row>
    <row r="611" spans="1:6" x14ac:dyDescent="0.25">
      <c r="A611" s="28"/>
      <c r="B611" s="28"/>
      <c r="C611" s="28"/>
      <c r="D611" s="4"/>
      <c r="E611" s="6"/>
      <c r="F611" s="8"/>
    </row>
    <row r="612" spans="1:6" x14ac:dyDescent="0.25">
      <c r="A612" s="28"/>
      <c r="B612" s="28"/>
      <c r="C612" s="28"/>
      <c r="D612" s="4"/>
      <c r="E612" s="6"/>
      <c r="F612" s="8"/>
    </row>
    <row r="613" spans="1:6" x14ac:dyDescent="0.25">
      <c r="A613" s="28"/>
      <c r="B613" s="28"/>
      <c r="C613" s="28"/>
      <c r="D613" s="4"/>
      <c r="E613" s="6"/>
      <c r="F613" s="8"/>
    </row>
    <row r="614" spans="1:6" x14ac:dyDescent="0.25">
      <c r="A614" s="28"/>
      <c r="B614" s="28"/>
      <c r="C614" s="28"/>
      <c r="D614" s="4"/>
      <c r="E614" s="6"/>
      <c r="F614" s="8"/>
    </row>
    <row r="615" spans="1:6" x14ac:dyDescent="0.25">
      <c r="A615" s="28"/>
      <c r="B615" s="28"/>
      <c r="C615" s="28"/>
      <c r="D615" s="4"/>
      <c r="E615" s="6"/>
      <c r="F615" s="8"/>
    </row>
    <row r="616" spans="1:6" x14ac:dyDescent="0.25">
      <c r="A616" s="28"/>
      <c r="B616" s="28"/>
      <c r="C616" s="28"/>
      <c r="D616" s="4"/>
      <c r="E616" s="6"/>
      <c r="F616" s="8"/>
    </row>
    <row r="617" spans="1:6" x14ac:dyDescent="0.25">
      <c r="A617" s="28"/>
      <c r="B617" s="28"/>
      <c r="C617" s="28"/>
      <c r="D617" s="4"/>
      <c r="E617" s="6"/>
      <c r="F617" s="8"/>
    </row>
    <row r="618" spans="1:6" x14ac:dyDescent="0.25">
      <c r="A618" s="28"/>
      <c r="B618" s="28"/>
      <c r="C618" s="28"/>
      <c r="D618" s="4"/>
      <c r="E618" s="6"/>
      <c r="F618" s="8"/>
    </row>
    <row r="619" spans="1:6" x14ac:dyDescent="0.25">
      <c r="A619" s="28"/>
      <c r="B619" s="28"/>
      <c r="C619" s="28"/>
      <c r="D619" s="4"/>
      <c r="E619" s="6"/>
      <c r="F619" s="8"/>
    </row>
    <row r="620" spans="1:6" x14ac:dyDescent="0.25">
      <c r="A620" s="28"/>
      <c r="B620" s="28"/>
      <c r="C620" s="28"/>
      <c r="D620" s="4"/>
      <c r="E620" s="6"/>
      <c r="F620" s="8"/>
    </row>
    <row r="621" spans="1:6" x14ac:dyDescent="0.25">
      <c r="A621" s="28"/>
      <c r="B621" s="28"/>
      <c r="C621" s="28"/>
      <c r="D621" s="4"/>
      <c r="E621" s="6"/>
      <c r="F621" s="8"/>
    </row>
    <row r="622" spans="1:6" x14ac:dyDescent="0.25">
      <c r="A622" s="28"/>
      <c r="B622" s="28"/>
      <c r="C622" s="28"/>
      <c r="D622" s="4"/>
      <c r="E622" s="6"/>
      <c r="F622" s="8"/>
    </row>
    <row r="623" spans="1:6" x14ac:dyDescent="0.25">
      <c r="A623" s="28"/>
      <c r="B623" s="28"/>
      <c r="C623" s="28"/>
      <c r="D623" s="4"/>
      <c r="E623" s="6"/>
      <c r="F623" s="8"/>
    </row>
    <row r="624" spans="1:6" x14ac:dyDescent="0.25">
      <c r="A624" s="28"/>
      <c r="B624" s="28"/>
      <c r="C624" s="28"/>
      <c r="D624" s="4"/>
      <c r="E624" s="6"/>
      <c r="F624" s="8"/>
    </row>
    <row r="625" spans="1:6" x14ac:dyDescent="0.25">
      <c r="A625" s="28"/>
      <c r="B625" s="28"/>
      <c r="C625" s="28"/>
      <c r="D625" s="4"/>
      <c r="E625" s="6"/>
      <c r="F625" s="8"/>
    </row>
    <row r="626" spans="1:6" x14ac:dyDescent="0.25">
      <c r="A626" s="28"/>
      <c r="B626" s="28"/>
      <c r="C626" s="28"/>
      <c r="D626" s="4"/>
      <c r="E626" s="6"/>
      <c r="F626" s="8"/>
    </row>
    <row r="627" spans="1:6" x14ac:dyDescent="0.25">
      <c r="A627" s="28"/>
      <c r="B627" s="28"/>
      <c r="C627" s="28"/>
      <c r="D627" s="4"/>
      <c r="E627" s="6"/>
      <c r="F627" s="8"/>
    </row>
    <row r="628" spans="1:6" x14ac:dyDescent="0.25">
      <c r="A628" s="28"/>
      <c r="B628" s="28"/>
      <c r="C628" s="28"/>
      <c r="D628" s="4"/>
      <c r="E628" s="6"/>
      <c r="F628" s="8"/>
    </row>
    <row r="629" spans="1:6" x14ac:dyDescent="0.25">
      <c r="A629" s="28"/>
      <c r="B629" s="28"/>
      <c r="C629" s="28"/>
      <c r="D629" s="4"/>
      <c r="E629" s="6"/>
      <c r="F629" s="8"/>
    </row>
    <row r="630" spans="1:6" x14ac:dyDescent="0.25">
      <c r="A630" s="28"/>
      <c r="B630" s="28"/>
      <c r="C630" s="28"/>
      <c r="D630" s="4"/>
      <c r="E630" s="6"/>
      <c r="F630" s="8"/>
    </row>
    <row r="631" spans="1:6" x14ac:dyDescent="0.25">
      <c r="A631" s="28"/>
      <c r="B631" s="28"/>
      <c r="C631" s="28"/>
      <c r="D631" s="4"/>
      <c r="E631" s="6"/>
      <c r="F631" s="8"/>
    </row>
    <row r="632" spans="1:6" x14ac:dyDescent="0.25">
      <c r="A632" s="28"/>
      <c r="B632" s="28"/>
      <c r="C632" s="28"/>
      <c r="D632" s="4"/>
      <c r="E632" s="6"/>
      <c r="F632" s="8"/>
    </row>
    <row r="633" spans="1:6" x14ac:dyDescent="0.25">
      <c r="A633" s="28"/>
      <c r="B633" s="28"/>
      <c r="C633" s="28"/>
      <c r="D633" s="4"/>
      <c r="E633" s="6"/>
      <c r="F633" s="8"/>
    </row>
    <row r="634" spans="1:6" x14ac:dyDescent="0.25">
      <c r="A634" s="28"/>
      <c r="B634" s="28"/>
      <c r="C634" s="28"/>
      <c r="D634" s="4"/>
      <c r="E634" s="6"/>
      <c r="F634" s="8"/>
    </row>
    <row r="635" spans="1:6" x14ac:dyDescent="0.25">
      <c r="A635" s="28"/>
      <c r="B635" s="28"/>
      <c r="C635" s="28"/>
      <c r="D635" s="4"/>
      <c r="E635" s="6"/>
      <c r="F635" s="8"/>
    </row>
    <row r="636" spans="1:6" x14ac:dyDescent="0.25">
      <c r="A636" s="28"/>
      <c r="B636" s="28"/>
      <c r="C636" s="28"/>
      <c r="D636" s="4"/>
      <c r="E636" s="6"/>
      <c r="F636" s="8"/>
    </row>
    <row r="637" spans="1:6" x14ac:dyDescent="0.25">
      <c r="A637" s="28"/>
      <c r="B637" s="28"/>
      <c r="C637" s="28"/>
      <c r="D637" s="4"/>
      <c r="E637" s="6"/>
      <c r="F637" s="8"/>
    </row>
    <row r="638" spans="1:6" x14ac:dyDescent="0.25">
      <c r="A638" s="28"/>
      <c r="B638" s="28"/>
      <c r="C638" s="28"/>
      <c r="D638" s="4"/>
      <c r="E638" s="6"/>
      <c r="F638" s="8"/>
    </row>
    <row r="639" spans="1:6" x14ac:dyDescent="0.25">
      <c r="A639" s="28"/>
      <c r="B639" s="28"/>
      <c r="C639" s="28"/>
      <c r="D639" s="4"/>
      <c r="E639" s="6"/>
      <c r="F639" s="8"/>
    </row>
    <row r="640" spans="1:6" x14ac:dyDescent="0.25">
      <c r="A640" s="28"/>
      <c r="B640" s="28"/>
      <c r="C640" s="28"/>
      <c r="D640" s="4"/>
      <c r="E640" s="6"/>
      <c r="F640" s="8"/>
    </row>
    <row r="641" spans="1:6" x14ac:dyDescent="0.25">
      <c r="A641" s="28"/>
      <c r="B641" s="28"/>
      <c r="C641" s="28"/>
      <c r="D641" s="4"/>
      <c r="E641" s="6"/>
      <c r="F641" s="8"/>
    </row>
    <row r="642" spans="1:6" x14ac:dyDescent="0.25">
      <c r="A642" s="28"/>
      <c r="B642" s="28"/>
      <c r="C642" s="28"/>
      <c r="D642" s="4"/>
      <c r="E642" s="6"/>
      <c r="F642" s="8"/>
    </row>
    <row r="643" spans="1:6" x14ac:dyDescent="0.25">
      <c r="A643" s="28"/>
      <c r="B643" s="28"/>
      <c r="C643" s="28"/>
      <c r="D643" s="4"/>
      <c r="E643" s="6"/>
      <c r="F643" s="8"/>
    </row>
    <row r="644" spans="1:6" x14ac:dyDescent="0.25">
      <c r="A644" s="28"/>
      <c r="B644" s="28"/>
      <c r="C644" s="28"/>
      <c r="D644" s="4"/>
      <c r="E644" s="6"/>
      <c r="F644" s="8"/>
    </row>
    <row r="645" spans="1:6" x14ac:dyDescent="0.25">
      <c r="A645" s="28"/>
      <c r="B645" s="28"/>
      <c r="C645" s="28"/>
      <c r="D645" s="4"/>
      <c r="E645" s="6"/>
      <c r="F645" s="8"/>
    </row>
    <row r="646" spans="1:6" x14ac:dyDescent="0.25">
      <c r="A646" s="28"/>
      <c r="B646" s="28"/>
      <c r="C646" s="28"/>
      <c r="D646" s="4"/>
      <c r="E646" s="6"/>
      <c r="F646" s="8"/>
    </row>
    <row r="647" spans="1:6" x14ac:dyDescent="0.25">
      <c r="A647" s="28"/>
      <c r="B647" s="28"/>
      <c r="C647" s="28"/>
      <c r="D647" s="4"/>
      <c r="E647" s="6"/>
      <c r="F647" s="8"/>
    </row>
    <row r="648" spans="1:6" x14ac:dyDescent="0.25">
      <c r="A648" s="28"/>
      <c r="B648" s="28"/>
      <c r="C648" s="28"/>
      <c r="D648" s="4"/>
      <c r="E648" s="6"/>
      <c r="F648" s="8"/>
    </row>
    <row r="649" spans="1:6" x14ac:dyDescent="0.25">
      <c r="A649" s="28"/>
      <c r="B649" s="28"/>
      <c r="C649" s="28"/>
      <c r="D649" s="4"/>
      <c r="E649" s="6"/>
      <c r="F649" s="8"/>
    </row>
    <row r="650" spans="1:6" x14ac:dyDescent="0.25">
      <c r="A650" s="28"/>
      <c r="B650" s="28"/>
      <c r="C650" s="28"/>
      <c r="D650" s="4"/>
      <c r="E650" s="6"/>
      <c r="F650" s="8"/>
    </row>
    <row r="651" spans="1:6" x14ac:dyDescent="0.25">
      <c r="A651" s="28"/>
      <c r="B651" s="28"/>
      <c r="C651" s="28"/>
      <c r="D651" s="4"/>
      <c r="E651" s="6"/>
      <c r="F651" s="8"/>
    </row>
    <row r="652" spans="1:6" x14ac:dyDescent="0.25">
      <c r="A652" s="28"/>
      <c r="B652" s="28"/>
      <c r="C652" s="28"/>
      <c r="D652" s="4"/>
      <c r="E652" s="6"/>
      <c r="F652" s="8"/>
    </row>
    <row r="653" spans="1:6" x14ac:dyDescent="0.25">
      <c r="A653" s="28"/>
      <c r="B653" s="28"/>
      <c r="C653" s="28"/>
      <c r="D653" s="4"/>
      <c r="E653" s="6"/>
      <c r="F653" s="8"/>
    </row>
    <row r="654" spans="1:6" x14ac:dyDescent="0.25">
      <c r="A654" s="28"/>
      <c r="B654" s="28"/>
      <c r="C654" s="28"/>
      <c r="D654" s="4"/>
      <c r="E654" s="6"/>
      <c r="F654" s="8"/>
    </row>
    <row r="655" spans="1:6" x14ac:dyDescent="0.25">
      <c r="A655" s="28"/>
      <c r="B655" s="28"/>
      <c r="C655" s="28"/>
      <c r="D655" s="4"/>
      <c r="E655" s="6"/>
      <c r="F655" s="8"/>
    </row>
    <row r="656" spans="1:6" x14ac:dyDescent="0.25">
      <c r="A656" s="28"/>
      <c r="B656" s="28"/>
      <c r="C656" s="28"/>
      <c r="D656" s="4"/>
      <c r="E656" s="6"/>
      <c r="F656" s="8"/>
    </row>
    <row r="657" spans="1:6" x14ac:dyDescent="0.25">
      <c r="A657" s="28"/>
      <c r="B657" s="28"/>
      <c r="C657" s="28"/>
      <c r="D657" s="4"/>
      <c r="E657" s="6"/>
      <c r="F657" s="8"/>
    </row>
    <row r="658" spans="1:6" x14ac:dyDescent="0.25">
      <c r="A658" s="28"/>
      <c r="B658" s="28"/>
      <c r="C658" s="28"/>
      <c r="D658" s="4"/>
      <c r="E658" s="6"/>
      <c r="F658" s="8"/>
    </row>
    <row r="659" spans="1:6" x14ac:dyDescent="0.25">
      <c r="A659" s="28"/>
      <c r="B659" s="28"/>
      <c r="C659" s="28"/>
      <c r="D659" s="4"/>
      <c r="E659" s="6"/>
      <c r="F659" s="8"/>
    </row>
    <row r="660" spans="1:6" x14ac:dyDescent="0.25">
      <c r="A660" s="28"/>
      <c r="B660" s="28"/>
      <c r="C660" s="28"/>
      <c r="D660" s="4"/>
      <c r="E660" s="6"/>
      <c r="F660" s="8"/>
    </row>
    <row r="661" spans="1:6" x14ac:dyDescent="0.25">
      <c r="A661" s="28"/>
      <c r="B661" s="28"/>
      <c r="C661" s="28"/>
      <c r="D661" s="4"/>
      <c r="E661" s="6"/>
      <c r="F661" s="8"/>
    </row>
    <row r="662" spans="1:6" x14ac:dyDescent="0.25">
      <c r="A662" s="28"/>
      <c r="B662" s="28"/>
      <c r="C662" s="28"/>
      <c r="D662" s="4"/>
      <c r="E662" s="6"/>
      <c r="F662" s="8"/>
    </row>
    <row r="663" spans="1:6" x14ac:dyDescent="0.25">
      <c r="A663" s="28"/>
      <c r="B663" s="28"/>
      <c r="C663" s="28"/>
      <c r="D663" s="4"/>
      <c r="E663" s="6"/>
      <c r="F663" s="8"/>
    </row>
    <row r="664" spans="1:6" x14ac:dyDescent="0.25">
      <c r="A664" s="28"/>
      <c r="B664" s="28"/>
      <c r="C664" s="28"/>
      <c r="D664" s="4"/>
      <c r="E664" s="6"/>
      <c r="F664" s="8"/>
    </row>
    <row r="665" spans="1:6" x14ac:dyDescent="0.25">
      <c r="A665" s="28"/>
      <c r="B665" s="28"/>
      <c r="C665" s="28"/>
      <c r="D665" s="4"/>
      <c r="E665" s="6"/>
      <c r="F665" s="8"/>
    </row>
    <row r="666" spans="1:6" x14ac:dyDescent="0.25">
      <c r="A666" s="28"/>
      <c r="B666" s="28"/>
      <c r="C666" s="28"/>
      <c r="D666" s="4"/>
      <c r="E666" s="6"/>
      <c r="F666" s="8"/>
    </row>
    <row r="667" spans="1:6" x14ac:dyDescent="0.25">
      <c r="A667" s="28"/>
      <c r="B667" s="28"/>
      <c r="C667" s="28"/>
      <c r="D667" s="4"/>
      <c r="E667" s="6"/>
      <c r="F667" s="8"/>
    </row>
    <row r="668" spans="1:6" x14ac:dyDescent="0.25">
      <c r="A668" s="28"/>
      <c r="B668" s="28"/>
      <c r="C668" s="28"/>
      <c r="D668" s="4"/>
      <c r="E668" s="6"/>
      <c r="F668" s="8"/>
    </row>
    <row r="669" spans="1:6" x14ac:dyDescent="0.25">
      <c r="A669" s="28"/>
      <c r="B669" s="28"/>
      <c r="C669" s="28"/>
      <c r="D669" s="4"/>
      <c r="E669" s="6"/>
      <c r="F669" s="8"/>
    </row>
    <row r="670" spans="1:6" x14ac:dyDescent="0.25">
      <c r="A670" s="28"/>
      <c r="B670" s="28"/>
      <c r="C670" s="28"/>
      <c r="D670" s="4"/>
      <c r="E670" s="6"/>
      <c r="F670" s="8"/>
    </row>
    <row r="671" spans="1:6" x14ac:dyDescent="0.25">
      <c r="A671" s="28"/>
      <c r="B671" s="28"/>
      <c r="C671" s="28"/>
      <c r="D671" s="4"/>
      <c r="E671" s="6"/>
      <c r="F671" s="8"/>
    </row>
    <row r="672" spans="1:6" x14ac:dyDescent="0.25">
      <c r="A672" s="28"/>
      <c r="B672" s="28"/>
      <c r="C672" s="28"/>
      <c r="D672" s="4"/>
      <c r="E672" s="6"/>
      <c r="F672" s="8"/>
    </row>
    <row r="673" spans="1:6" x14ac:dyDescent="0.25">
      <c r="A673" s="28"/>
      <c r="B673" s="28"/>
      <c r="C673" s="28"/>
      <c r="D673" s="4"/>
      <c r="E673" s="6"/>
      <c r="F673" s="8"/>
    </row>
    <row r="674" spans="1:6" x14ac:dyDescent="0.25">
      <c r="A674" s="28"/>
      <c r="B674" s="28"/>
      <c r="C674" s="28"/>
      <c r="D674" s="4"/>
      <c r="E674" s="6"/>
      <c r="F674" s="8"/>
    </row>
    <row r="675" spans="1:6" x14ac:dyDescent="0.25">
      <c r="A675" s="28"/>
      <c r="B675" s="28"/>
      <c r="C675" s="28"/>
      <c r="D675" s="4"/>
      <c r="E675" s="6"/>
      <c r="F675" s="8"/>
    </row>
    <row r="676" spans="1:6" x14ac:dyDescent="0.25">
      <c r="A676" s="28"/>
      <c r="B676" s="28"/>
      <c r="C676" s="28"/>
      <c r="D676" s="4"/>
      <c r="E676" s="6"/>
      <c r="F676" s="8"/>
    </row>
    <row r="677" spans="1:6" x14ac:dyDescent="0.25">
      <c r="A677" s="28"/>
      <c r="B677" s="28"/>
      <c r="C677" s="28"/>
      <c r="D677" s="4"/>
      <c r="E677" s="6"/>
      <c r="F677" s="8"/>
    </row>
    <row r="678" spans="1:6" x14ac:dyDescent="0.25">
      <c r="A678" s="28"/>
      <c r="B678" s="28"/>
      <c r="C678" s="28"/>
      <c r="D678" s="4"/>
      <c r="E678" s="6"/>
      <c r="F678" s="8"/>
    </row>
    <row r="679" spans="1:6" x14ac:dyDescent="0.25">
      <c r="A679" s="28"/>
      <c r="B679" s="28"/>
      <c r="C679" s="28"/>
      <c r="D679" s="4"/>
      <c r="E679" s="6"/>
      <c r="F679" s="8"/>
    </row>
    <row r="680" spans="1:6" x14ac:dyDescent="0.25">
      <c r="A680" s="28"/>
      <c r="B680" s="28"/>
      <c r="C680" s="28"/>
      <c r="D680" s="4"/>
      <c r="E680" s="6"/>
      <c r="F680" s="8"/>
    </row>
    <row r="681" spans="1:6" x14ac:dyDescent="0.25">
      <c r="A681" s="28"/>
      <c r="B681" s="28"/>
      <c r="C681" s="28"/>
      <c r="D681" s="4"/>
      <c r="E681" s="6"/>
      <c r="F681" s="8"/>
    </row>
    <row r="682" spans="1:6" x14ac:dyDescent="0.25">
      <c r="A682" s="28"/>
      <c r="B682" s="28"/>
      <c r="C682" s="28"/>
      <c r="D682" s="4"/>
      <c r="E682" s="6"/>
      <c r="F682" s="8"/>
    </row>
    <row r="683" spans="1:6" x14ac:dyDescent="0.25">
      <c r="A683" s="28"/>
      <c r="B683" s="28"/>
      <c r="C683" s="28"/>
      <c r="D683" s="4"/>
      <c r="E683" s="6"/>
      <c r="F683" s="8"/>
    </row>
    <row r="684" spans="1:6" x14ac:dyDescent="0.25">
      <c r="A684" s="28"/>
      <c r="B684" s="28"/>
      <c r="C684" s="28"/>
      <c r="D684" s="4"/>
      <c r="E684" s="6"/>
      <c r="F684" s="8"/>
    </row>
    <row r="685" spans="1:6" x14ac:dyDescent="0.25">
      <c r="A685" s="28"/>
      <c r="B685" s="28"/>
      <c r="C685" s="28"/>
      <c r="D685" s="4"/>
      <c r="E685" s="6"/>
      <c r="F685" s="8"/>
    </row>
    <row r="686" spans="1:6" x14ac:dyDescent="0.25">
      <c r="A686" s="28"/>
      <c r="B686" s="28"/>
      <c r="C686" s="28"/>
      <c r="D686" s="4"/>
      <c r="E686" s="6"/>
      <c r="F686" s="8"/>
    </row>
    <row r="687" spans="1:6" x14ac:dyDescent="0.25">
      <c r="A687" s="28"/>
      <c r="B687" s="28"/>
      <c r="C687" s="28"/>
      <c r="D687" s="4"/>
      <c r="E687" s="6"/>
      <c r="F687" s="8"/>
    </row>
    <row r="688" spans="1:6" x14ac:dyDescent="0.25">
      <c r="A688" s="28"/>
      <c r="B688" s="28"/>
      <c r="C688" s="28"/>
      <c r="D688" s="4"/>
      <c r="E688" s="6"/>
      <c r="F688" s="8"/>
    </row>
    <row r="689" spans="1:6" x14ac:dyDescent="0.25">
      <c r="A689" s="28"/>
      <c r="B689" s="28"/>
      <c r="C689" s="28"/>
      <c r="D689" s="4"/>
      <c r="E689" s="6"/>
      <c r="F689" s="8"/>
    </row>
    <row r="690" spans="1:6" x14ac:dyDescent="0.25">
      <c r="A690" s="28"/>
      <c r="B690" s="28"/>
      <c r="C690" s="28"/>
      <c r="D690" s="4"/>
      <c r="E690" s="6"/>
      <c r="F690" s="8"/>
    </row>
    <row r="691" spans="1:6" x14ac:dyDescent="0.25">
      <c r="A691" s="28"/>
      <c r="B691" s="28"/>
      <c r="C691" s="28"/>
      <c r="D691" s="4"/>
      <c r="E691" s="6"/>
      <c r="F691" s="8"/>
    </row>
    <row r="692" spans="1:6" x14ac:dyDescent="0.25">
      <c r="A692" s="28"/>
      <c r="B692" s="28"/>
      <c r="C692" s="28"/>
      <c r="D692" s="4"/>
      <c r="E692" s="6"/>
      <c r="F692" s="8"/>
    </row>
    <row r="693" spans="1:6" x14ac:dyDescent="0.25">
      <c r="A693" s="28"/>
      <c r="B693" s="28"/>
      <c r="C693" s="28"/>
      <c r="D693" s="4"/>
      <c r="E693" s="6"/>
      <c r="F693" s="8"/>
    </row>
    <row r="694" spans="1:6" x14ac:dyDescent="0.25">
      <c r="A694" s="28"/>
      <c r="B694" s="28"/>
      <c r="C694" s="28"/>
      <c r="D694" s="4"/>
      <c r="E694" s="6"/>
      <c r="F694" s="8"/>
    </row>
    <row r="695" spans="1:6" x14ac:dyDescent="0.25">
      <c r="A695" s="28"/>
      <c r="B695" s="28"/>
      <c r="C695" s="28"/>
      <c r="D695" s="4"/>
      <c r="E695" s="6"/>
      <c r="F695" s="8"/>
    </row>
    <row r="696" spans="1:6" x14ac:dyDescent="0.25">
      <c r="A696" s="28"/>
      <c r="B696" s="28"/>
      <c r="C696" s="28"/>
      <c r="D696" s="4"/>
      <c r="E696" s="6"/>
      <c r="F696" s="8"/>
    </row>
    <row r="697" spans="1:6" x14ac:dyDescent="0.25">
      <c r="A697" s="28"/>
      <c r="B697" s="28"/>
      <c r="C697" s="28"/>
      <c r="D697" s="4"/>
      <c r="E697" s="6"/>
      <c r="F697" s="8"/>
    </row>
    <row r="698" spans="1:6" x14ac:dyDescent="0.25">
      <c r="A698" s="28"/>
      <c r="B698" s="28"/>
      <c r="C698" s="28"/>
      <c r="D698" s="4"/>
      <c r="E698" s="6"/>
      <c r="F698" s="8"/>
    </row>
    <row r="699" spans="1:6" x14ac:dyDescent="0.25">
      <c r="A699" s="28"/>
      <c r="B699" s="28"/>
      <c r="C699" s="28"/>
      <c r="D699" s="4"/>
      <c r="E699" s="6"/>
      <c r="F699" s="8"/>
    </row>
    <row r="700" spans="1:6" x14ac:dyDescent="0.25">
      <c r="A700" s="28"/>
      <c r="B700" s="28"/>
      <c r="C700" s="28"/>
      <c r="D700" s="4"/>
      <c r="E700" s="6"/>
      <c r="F700" s="8"/>
    </row>
    <row r="701" spans="1:6" x14ac:dyDescent="0.25">
      <c r="A701" s="28"/>
      <c r="B701" s="28"/>
      <c r="C701" s="28"/>
      <c r="D701" s="4"/>
      <c r="E701" s="6"/>
      <c r="F701" s="8"/>
    </row>
    <row r="702" spans="1:6" x14ac:dyDescent="0.25">
      <c r="A702" s="28"/>
      <c r="B702" s="28"/>
      <c r="C702" s="28"/>
      <c r="D702" s="4"/>
      <c r="E702" s="6"/>
      <c r="F702" s="8"/>
    </row>
    <row r="703" spans="1:6" x14ac:dyDescent="0.25">
      <c r="A703" s="28"/>
      <c r="B703" s="28"/>
      <c r="C703" s="28"/>
      <c r="D703" s="4"/>
      <c r="E703" s="6"/>
      <c r="F703" s="8"/>
    </row>
    <row r="704" spans="1:6" x14ac:dyDescent="0.25">
      <c r="A704" s="28"/>
      <c r="B704" s="28"/>
      <c r="C704" s="28"/>
      <c r="D704" s="4"/>
      <c r="E704" s="6"/>
      <c r="F704" s="8"/>
    </row>
    <row r="705" spans="1:6" x14ac:dyDescent="0.25">
      <c r="A705" s="28"/>
      <c r="B705" s="28"/>
      <c r="C705" s="28"/>
      <c r="D705" s="4"/>
      <c r="E705" s="6"/>
      <c r="F705" s="8"/>
    </row>
    <row r="706" spans="1:6" x14ac:dyDescent="0.25">
      <c r="A706" s="28"/>
      <c r="B706" s="28"/>
      <c r="C706" s="28"/>
      <c r="D706" s="4"/>
      <c r="E706" s="6"/>
      <c r="F706" s="8"/>
    </row>
    <row r="707" spans="1:6" x14ac:dyDescent="0.25">
      <c r="A707" s="28"/>
      <c r="B707" s="28"/>
      <c r="C707" s="28"/>
      <c r="D707" s="4"/>
      <c r="E707" s="6"/>
      <c r="F707" s="8"/>
    </row>
    <row r="708" spans="1:6" x14ac:dyDescent="0.25">
      <c r="A708" s="28"/>
      <c r="B708" s="28"/>
      <c r="C708" s="28"/>
      <c r="D708" s="4"/>
      <c r="E708" s="6"/>
      <c r="F708" s="8"/>
    </row>
    <row r="709" spans="1:6" x14ac:dyDescent="0.25">
      <c r="A709" s="28"/>
      <c r="B709" s="28"/>
      <c r="C709" s="28"/>
      <c r="D709" s="4"/>
      <c r="E709" s="6"/>
      <c r="F709" s="8"/>
    </row>
    <row r="710" spans="1:6" x14ac:dyDescent="0.25">
      <c r="A710" s="28"/>
      <c r="B710" s="28"/>
      <c r="C710" s="28"/>
      <c r="D710" s="4"/>
      <c r="E710" s="6"/>
      <c r="F710" s="8"/>
    </row>
    <row r="711" spans="1:6" x14ac:dyDescent="0.25">
      <c r="A711" s="28"/>
      <c r="B711" s="28"/>
      <c r="C711" s="28"/>
      <c r="D711" s="4"/>
      <c r="E711" s="6"/>
      <c r="F711" s="8"/>
    </row>
    <row r="712" spans="1:6" x14ac:dyDescent="0.25">
      <c r="A712" s="28"/>
      <c r="B712" s="28"/>
      <c r="C712" s="28"/>
      <c r="D712" s="4"/>
      <c r="E712" s="6"/>
      <c r="F712" s="8"/>
    </row>
    <row r="713" spans="1:6" x14ac:dyDescent="0.25">
      <c r="A713" s="28"/>
      <c r="B713" s="28"/>
      <c r="C713" s="28"/>
      <c r="D713" s="4"/>
      <c r="E713" s="6"/>
      <c r="F713" s="8"/>
    </row>
    <row r="714" spans="1:6" x14ac:dyDescent="0.25">
      <c r="A714" s="28"/>
      <c r="B714" s="28"/>
      <c r="C714" s="28"/>
      <c r="D714" s="4"/>
      <c r="E714" s="6"/>
      <c r="F714" s="8"/>
    </row>
    <row r="715" spans="1:6" x14ac:dyDescent="0.25">
      <c r="A715" s="28"/>
      <c r="B715" s="28"/>
      <c r="C715" s="28"/>
      <c r="D715" s="4"/>
      <c r="E715" s="6"/>
      <c r="F715" s="8"/>
    </row>
    <row r="716" spans="1:6" x14ac:dyDescent="0.25">
      <c r="A716" s="28"/>
      <c r="B716" s="28"/>
      <c r="C716" s="28"/>
      <c r="D716" s="4"/>
      <c r="E716" s="6"/>
      <c r="F716" s="8"/>
    </row>
    <row r="717" spans="1:6" x14ac:dyDescent="0.25">
      <c r="A717" s="28"/>
      <c r="B717" s="28"/>
      <c r="C717" s="28"/>
      <c r="D717" s="4"/>
      <c r="E717" s="6"/>
      <c r="F717" s="8"/>
    </row>
    <row r="718" spans="1:6" x14ac:dyDescent="0.25">
      <c r="A718" s="28"/>
      <c r="B718" s="28"/>
      <c r="C718" s="28"/>
      <c r="D718" s="4"/>
      <c r="E718" s="6"/>
      <c r="F718" s="8"/>
    </row>
    <row r="719" spans="1:6" x14ac:dyDescent="0.25">
      <c r="A719" s="28"/>
      <c r="B719" s="28"/>
      <c r="C719" s="28"/>
      <c r="D719" s="4"/>
      <c r="E719" s="6"/>
      <c r="F719" s="8"/>
    </row>
    <row r="720" spans="1:6" x14ac:dyDescent="0.25">
      <c r="A720" s="28"/>
      <c r="B720" s="28"/>
      <c r="C720" s="28"/>
      <c r="D720" s="4"/>
      <c r="E720" s="6"/>
      <c r="F720" s="8"/>
    </row>
    <row r="721" spans="1:6" x14ac:dyDescent="0.25">
      <c r="A721" s="28"/>
      <c r="B721" s="28"/>
      <c r="C721" s="28"/>
      <c r="D721" s="4"/>
      <c r="E721" s="6"/>
      <c r="F721" s="8"/>
    </row>
    <row r="722" spans="1:6" x14ac:dyDescent="0.25">
      <c r="A722" s="28"/>
      <c r="B722" s="28"/>
      <c r="C722" s="28"/>
      <c r="D722" s="4"/>
      <c r="E722" s="6"/>
      <c r="F722" s="8"/>
    </row>
    <row r="723" spans="1:6" x14ac:dyDescent="0.25">
      <c r="A723" s="28"/>
      <c r="B723" s="28"/>
      <c r="C723" s="28"/>
      <c r="D723" s="4"/>
      <c r="E723" s="6"/>
      <c r="F723" s="8"/>
    </row>
    <row r="724" spans="1:6" x14ac:dyDescent="0.25">
      <c r="A724" s="28"/>
      <c r="B724" s="28"/>
      <c r="C724" s="28"/>
      <c r="D724" s="4"/>
      <c r="E724" s="6"/>
      <c r="F724" s="8"/>
    </row>
    <row r="725" spans="1:6" x14ac:dyDescent="0.25">
      <c r="A725" s="28"/>
      <c r="B725" s="28"/>
      <c r="C725" s="28"/>
      <c r="D725" s="4"/>
      <c r="E725" s="6"/>
      <c r="F725" s="8"/>
    </row>
    <row r="726" spans="1:6" x14ac:dyDescent="0.25">
      <c r="A726" s="28"/>
      <c r="B726" s="28"/>
      <c r="C726" s="28"/>
      <c r="D726" s="4"/>
      <c r="E726" s="6"/>
      <c r="F726" s="8"/>
    </row>
    <row r="727" spans="1:6" x14ac:dyDescent="0.25">
      <c r="A727" s="28"/>
      <c r="B727" s="28"/>
      <c r="C727" s="28"/>
      <c r="D727" s="4"/>
      <c r="E727" s="6"/>
      <c r="F727" s="8"/>
    </row>
    <row r="728" spans="1:6" x14ac:dyDescent="0.25">
      <c r="A728" s="28"/>
      <c r="B728" s="28"/>
      <c r="C728" s="28"/>
      <c r="D728" s="4"/>
      <c r="E728" s="6"/>
      <c r="F728" s="8"/>
    </row>
    <row r="729" spans="1:6" x14ac:dyDescent="0.25">
      <c r="A729" s="28"/>
      <c r="B729" s="28"/>
      <c r="C729" s="28"/>
      <c r="D729" s="4"/>
      <c r="E729" s="6"/>
      <c r="F729" s="8"/>
    </row>
    <row r="730" spans="1:6" x14ac:dyDescent="0.25">
      <c r="A730" s="28"/>
      <c r="B730" s="28"/>
      <c r="C730" s="28"/>
      <c r="D730" s="4"/>
      <c r="E730" s="6"/>
      <c r="F730" s="8"/>
    </row>
    <row r="731" spans="1:6" x14ac:dyDescent="0.25">
      <c r="A731" s="28"/>
      <c r="B731" s="28"/>
      <c r="C731" s="28"/>
      <c r="D731" s="4"/>
      <c r="E731" s="6"/>
      <c r="F731" s="8"/>
    </row>
    <row r="732" spans="1:6" x14ac:dyDescent="0.25">
      <c r="A732" s="28"/>
      <c r="B732" s="28"/>
      <c r="C732" s="28"/>
      <c r="D732" s="4"/>
      <c r="E732" s="6"/>
      <c r="F732" s="8"/>
    </row>
    <row r="733" spans="1:6" x14ac:dyDescent="0.25">
      <c r="A733" s="28"/>
      <c r="B733" s="28"/>
      <c r="C733" s="28"/>
      <c r="D733" s="4"/>
      <c r="E733" s="6"/>
      <c r="F733" s="8"/>
    </row>
    <row r="734" spans="1:6" x14ac:dyDescent="0.25">
      <c r="A734" s="28"/>
      <c r="B734" s="28"/>
      <c r="C734" s="28"/>
      <c r="D734" s="4"/>
      <c r="E734" s="6"/>
      <c r="F734" s="8"/>
    </row>
    <row r="735" spans="1:6" x14ac:dyDescent="0.25">
      <c r="A735" s="28"/>
      <c r="B735" s="28"/>
      <c r="C735" s="28"/>
      <c r="D735" s="4"/>
      <c r="E735" s="6"/>
      <c r="F735" s="8"/>
    </row>
    <row r="736" spans="1:6" x14ac:dyDescent="0.25">
      <c r="A736" s="28"/>
      <c r="B736" s="28"/>
      <c r="C736" s="28"/>
      <c r="D736" s="4"/>
      <c r="E736" s="6"/>
      <c r="F736" s="8"/>
    </row>
    <row r="737" spans="1:6" x14ac:dyDescent="0.25">
      <c r="A737" s="28"/>
      <c r="B737" s="28"/>
      <c r="C737" s="28"/>
      <c r="D737" s="4"/>
      <c r="E737" s="6"/>
      <c r="F737" s="8"/>
    </row>
    <row r="738" spans="1:6" x14ac:dyDescent="0.25">
      <c r="A738" s="28"/>
      <c r="B738" s="28"/>
      <c r="C738" s="28"/>
      <c r="D738" s="4"/>
      <c r="E738" s="6"/>
      <c r="F738" s="8"/>
    </row>
    <row r="739" spans="1:6" x14ac:dyDescent="0.25">
      <c r="A739" s="28"/>
      <c r="B739" s="28"/>
      <c r="C739" s="28"/>
      <c r="D739" s="4"/>
      <c r="E739" s="6"/>
      <c r="F739" s="8"/>
    </row>
    <row r="740" spans="1:6" x14ac:dyDescent="0.25">
      <c r="A740" s="28"/>
      <c r="B740" s="28"/>
      <c r="C740" s="28"/>
      <c r="D740" s="4"/>
      <c r="E740" s="6"/>
      <c r="F740" s="8"/>
    </row>
    <row r="741" spans="1:6" x14ac:dyDescent="0.25">
      <c r="A741" s="28"/>
      <c r="B741" s="28"/>
      <c r="C741" s="28"/>
      <c r="D741" s="4"/>
      <c r="E741" s="6"/>
      <c r="F741" s="8"/>
    </row>
    <row r="742" spans="1:6" x14ac:dyDescent="0.25">
      <c r="A742" s="28"/>
      <c r="B742" s="28"/>
      <c r="C742" s="28"/>
      <c r="D742" s="4"/>
      <c r="E742" s="6"/>
      <c r="F742" s="8"/>
    </row>
    <row r="743" spans="1:6" x14ac:dyDescent="0.25">
      <c r="A743" s="28"/>
      <c r="B743" s="28"/>
      <c r="C743" s="28"/>
      <c r="D743" s="4"/>
      <c r="E743" s="6"/>
      <c r="F743" s="8"/>
    </row>
    <row r="744" spans="1:6" x14ac:dyDescent="0.25">
      <c r="A744" s="28"/>
      <c r="B744" s="28"/>
      <c r="C744" s="28"/>
      <c r="D744" s="4"/>
      <c r="E744" s="6"/>
      <c r="F744" s="8"/>
    </row>
    <row r="745" spans="1:6" x14ac:dyDescent="0.25">
      <c r="A745" s="28"/>
      <c r="B745" s="28"/>
      <c r="C745" s="28"/>
      <c r="D745" s="4"/>
      <c r="E745" s="6"/>
      <c r="F745" s="8"/>
    </row>
    <row r="746" spans="1:6" x14ac:dyDescent="0.25">
      <c r="A746" s="28"/>
      <c r="B746" s="28"/>
      <c r="C746" s="28"/>
      <c r="D746" s="4"/>
      <c r="E746" s="6"/>
      <c r="F746" s="8"/>
    </row>
    <row r="747" spans="1:6" x14ac:dyDescent="0.25">
      <c r="A747" s="28"/>
      <c r="B747" s="28"/>
      <c r="C747" s="28"/>
      <c r="D747" s="4"/>
      <c r="E747" s="6"/>
      <c r="F747" s="8"/>
    </row>
    <row r="748" spans="1:6" x14ac:dyDescent="0.25">
      <c r="A748" s="28"/>
      <c r="B748" s="28"/>
      <c r="C748" s="28"/>
      <c r="D748" s="4"/>
      <c r="E748" s="6"/>
      <c r="F748" s="8"/>
    </row>
    <row r="749" spans="1:6" x14ac:dyDescent="0.25">
      <c r="A749" s="28"/>
      <c r="B749" s="28"/>
      <c r="C749" s="28"/>
      <c r="D749" s="4"/>
      <c r="E749" s="6"/>
      <c r="F749" s="8"/>
    </row>
    <row r="750" spans="1:6" x14ac:dyDescent="0.25">
      <c r="A750" s="28"/>
      <c r="B750" s="28"/>
      <c r="C750" s="28"/>
      <c r="D750" s="4"/>
      <c r="E750" s="6"/>
      <c r="F750" s="8"/>
    </row>
    <row r="751" spans="1:6" x14ac:dyDescent="0.25">
      <c r="A751" s="28"/>
      <c r="B751" s="28"/>
      <c r="C751" s="28"/>
      <c r="D751" s="4"/>
      <c r="E751" s="6"/>
      <c r="F751" s="8"/>
    </row>
    <row r="752" spans="1:6" x14ac:dyDescent="0.25">
      <c r="A752" s="28"/>
      <c r="B752" s="28"/>
      <c r="C752" s="28"/>
      <c r="D752" s="4"/>
      <c r="E752" s="6"/>
      <c r="F752" s="8"/>
    </row>
    <row r="753" spans="1:6" x14ac:dyDescent="0.25">
      <c r="A753" s="28"/>
      <c r="B753" s="28"/>
      <c r="C753" s="28"/>
      <c r="D753" s="4"/>
      <c r="E753" s="6"/>
      <c r="F753" s="8"/>
    </row>
    <row r="754" spans="1:6" x14ac:dyDescent="0.25">
      <c r="A754" s="28"/>
      <c r="B754" s="28"/>
      <c r="C754" s="28"/>
      <c r="D754" s="4"/>
      <c r="E754" s="6"/>
      <c r="F754" s="8"/>
    </row>
    <row r="755" spans="1:6" x14ac:dyDescent="0.25">
      <c r="A755" s="28"/>
      <c r="B755" s="28"/>
      <c r="C755" s="28"/>
      <c r="D755" s="4"/>
      <c r="E755" s="6"/>
      <c r="F755" s="8"/>
    </row>
    <row r="756" spans="1:6" x14ac:dyDescent="0.25">
      <c r="A756" s="28"/>
      <c r="B756" s="28"/>
      <c r="C756" s="28"/>
      <c r="D756" s="4"/>
      <c r="E756" s="6"/>
      <c r="F756" s="8"/>
    </row>
    <row r="757" spans="1:6" x14ac:dyDescent="0.25">
      <c r="A757" s="28"/>
      <c r="B757" s="28"/>
      <c r="C757" s="28"/>
      <c r="D757" s="4"/>
      <c r="E757" s="6"/>
      <c r="F757" s="8"/>
    </row>
    <row r="758" spans="1:6" x14ac:dyDescent="0.25">
      <c r="A758" s="28"/>
      <c r="B758" s="28"/>
      <c r="C758" s="28"/>
      <c r="D758" s="4"/>
      <c r="E758" s="6"/>
      <c r="F758" s="8"/>
    </row>
    <row r="759" spans="1:6" x14ac:dyDescent="0.25">
      <c r="A759" s="28"/>
      <c r="B759" s="28"/>
      <c r="C759" s="28"/>
      <c r="D759" s="4"/>
      <c r="E759" s="6"/>
      <c r="F759" s="8"/>
    </row>
    <row r="760" spans="1:6" x14ac:dyDescent="0.25">
      <c r="A760" s="28"/>
      <c r="B760" s="28"/>
      <c r="C760" s="28"/>
      <c r="D760" s="4"/>
      <c r="E760" s="6"/>
      <c r="F760" s="8"/>
    </row>
    <row r="761" spans="1:6" x14ac:dyDescent="0.25">
      <c r="A761" s="28"/>
      <c r="B761" s="28"/>
      <c r="C761" s="28"/>
      <c r="D761" s="4"/>
      <c r="E761" s="6"/>
      <c r="F761" s="8"/>
    </row>
    <row r="762" spans="1:6" x14ac:dyDescent="0.25">
      <c r="A762" s="28"/>
      <c r="B762" s="28"/>
      <c r="C762" s="28"/>
      <c r="D762" s="4"/>
      <c r="E762" s="6"/>
      <c r="F762" s="8"/>
    </row>
    <row r="763" spans="1:6" x14ac:dyDescent="0.25">
      <c r="A763" s="28"/>
      <c r="B763" s="28"/>
      <c r="C763" s="28"/>
      <c r="D763" s="4"/>
      <c r="E763" s="6"/>
      <c r="F763" s="8"/>
    </row>
    <row r="764" spans="1:6" x14ac:dyDescent="0.25">
      <c r="A764" s="28"/>
      <c r="B764" s="28"/>
      <c r="C764" s="28"/>
      <c r="D764" s="4"/>
      <c r="E764" s="6"/>
      <c r="F764" s="8"/>
    </row>
    <row r="765" spans="1:6" x14ac:dyDescent="0.25">
      <c r="A765" s="28"/>
      <c r="B765" s="28"/>
      <c r="C765" s="28"/>
      <c r="D765" s="4"/>
      <c r="E765" s="6"/>
      <c r="F765" s="8"/>
    </row>
    <row r="766" spans="1:6" x14ac:dyDescent="0.25">
      <c r="A766" s="28"/>
      <c r="B766" s="28"/>
      <c r="C766" s="28"/>
      <c r="D766" s="4"/>
      <c r="E766" s="6"/>
      <c r="F766" s="8"/>
    </row>
    <row r="767" spans="1:6" x14ac:dyDescent="0.25">
      <c r="A767" s="28"/>
      <c r="B767" s="28"/>
      <c r="C767" s="28"/>
      <c r="D767" s="4"/>
      <c r="E767" s="6"/>
      <c r="F767" s="8"/>
    </row>
    <row r="768" spans="1:6" x14ac:dyDescent="0.25">
      <c r="A768" s="28"/>
      <c r="B768" s="28"/>
      <c r="C768" s="28"/>
      <c r="D768" s="4"/>
      <c r="E768" s="6"/>
      <c r="F768" s="8"/>
    </row>
    <row r="769" spans="1:6" x14ac:dyDescent="0.25">
      <c r="A769" s="28"/>
      <c r="B769" s="28"/>
      <c r="C769" s="28"/>
      <c r="D769" s="4"/>
      <c r="E769" s="6"/>
      <c r="F769" s="8"/>
    </row>
    <row r="770" spans="1:6" x14ac:dyDescent="0.25">
      <c r="A770" s="28"/>
      <c r="B770" s="28"/>
      <c r="C770" s="28"/>
      <c r="D770" s="4"/>
      <c r="E770" s="6"/>
      <c r="F770" s="8"/>
    </row>
    <row r="771" spans="1:6" x14ac:dyDescent="0.25">
      <c r="A771" s="28"/>
      <c r="B771" s="28"/>
      <c r="C771" s="28"/>
      <c r="D771" s="4"/>
      <c r="E771" s="6"/>
      <c r="F771" s="8"/>
    </row>
    <row r="772" spans="1:6" x14ac:dyDescent="0.25">
      <c r="A772" s="28"/>
      <c r="B772" s="28"/>
      <c r="C772" s="28"/>
      <c r="D772" s="4"/>
      <c r="E772" s="6"/>
      <c r="F772" s="8"/>
    </row>
    <row r="773" spans="1:6" x14ac:dyDescent="0.25">
      <c r="A773" s="28"/>
      <c r="B773" s="28"/>
      <c r="C773" s="28"/>
      <c r="D773" s="4"/>
      <c r="E773" s="6"/>
      <c r="F773" s="8"/>
    </row>
    <row r="774" spans="1:6" x14ac:dyDescent="0.25">
      <c r="A774" s="28"/>
      <c r="B774" s="28"/>
      <c r="C774" s="28"/>
      <c r="D774" s="4"/>
      <c r="E774" s="6"/>
      <c r="F774" s="8"/>
    </row>
    <row r="775" spans="1:6" x14ac:dyDescent="0.25">
      <c r="A775" s="28"/>
      <c r="B775" s="28"/>
      <c r="C775" s="28"/>
      <c r="D775" s="4"/>
      <c r="E775" s="6"/>
      <c r="F775" s="8"/>
    </row>
    <row r="776" spans="1:6" x14ac:dyDescent="0.25">
      <c r="A776" s="28"/>
      <c r="B776" s="28"/>
      <c r="C776" s="28"/>
      <c r="D776" s="4"/>
      <c r="E776" s="6"/>
      <c r="F776" s="8"/>
    </row>
    <row r="777" spans="1:6" x14ac:dyDescent="0.25">
      <c r="A777" s="28"/>
      <c r="B777" s="28"/>
      <c r="C777" s="28"/>
      <c r="D777" s="4"/>
      <c r="E777" s="6"/>
      <c r="F777" s="8"/>
    </row>
    <row r="778" spans="1:6" x14ac:dyDescent="0.25">
      <c r="A778" s="28"/>
      <c r="B778" s="28"/>
      <c r="C778" s="28"/>
      <c r="D778" s="4"/>
      <c r="E778" s="6"/>
      <c r="F778" s="8"/>
    </row>
    <row r="779" spans="1:6" x14ac:dyDescent="0.25">
      <c r="A779" s="28"/>
      <c r="B779" s="28"/>
      <c r="C779" s="28"/>
      <c r="D779" s="4"/>
      <c r="E779" s="6"/>
      <c r="F779" s="8"/>
    </row>
    <row r="780" spans="1:6" x14ac:dyDescent="0.25">
      <c r="A780" s="28"/>
      <c r="B780" s="28"/>
      <c r="C780" s="28"/>
      <c r="D780" s="4"/>
      <c r="E780" s="6"/>
      <c r="F780" s="8"/>
    </row>
    <row r="781" spans="1:6" x14ac:dyDescent="0.25">
      <c r="A781" s="28"/>
      <c r="B781" s="28"/>
      <c r="C781" s="28"/>
      <c r="D781" s="4"/>
      <c r="E781" s="6"/>
      <c r="F781" s="8"/>
    </row>
    <row r="782" spans="1:6" x14ac:dyDescent="0.25">
      <c r="A782" s="28"/>
      <c r="B782" s="28"/>
      <c r="C782" s="28"/>
      <c r="D782" s="4"/>
      <c r="E782" s="6"/>
      <c r="F782" s="8"/>
    </row>
    <row r="783" spans="1:6" x14ac:dyDescent="0.25">
      <c r="A783" s="28"/>
      <c r="B783" s="28"/>
      <c r="C783" s="28"/>
      <c r="D783" s="4"/>
      <c r="E783" s="6"/>
      <c r="F783" s="8"/>
    </row>
    <row r="784" spans="1:6" x14ac:dyDescent="0.25">
      <c r="A784" s="28"/>
      <c r="B784" s="28"/>
      <c r="C784" s="28"/>
      <c r="D784" s="4"/>
      <c r="E784" s="6"/>
      <c r="F784" s="8"/>
    </row>
    <row r="785" spans="1:6" x14ac:dyDescent="0.25">
      <c r="A785" s="28"/>
      <c r="B785" s="28"/>
      <c r="C785" s="28"/>
      <c r="D785" s="4"/>
      <c r="E785" s="6"/>
      <c r="F785" s="8"/>
    </row>
    <row r="786" spans="1:6" x14ac:dyDescent="0.25">
      <c r="A786" s="28"/>
      <c r="B786" s="28"/>
      <c r="C786" s="28"/>
      <c r="D786" s="4"/>
      <c r="E786" s="6"/>
      <c r="F786" s="8"/>
    </row>
    <row r="787" spans="1:6" x14ac:dyDescent="0.25">
      <c r="A787" s="28"/>
      <c r="B787" s="28"/>
      <c r="C787" s="28"/>
      <c r="D787" s="4"/>
      <c r="E787" s="6"/>
      <c r="F787" s="8"/>
    </row>
    <row r="788" spans="1:6" x14ac:dyDescent="0.25">
      <c r="A788" s="28"/>
      <c r="B788" s="28"/>
      <c r="C788" s="28"/>
      <c r="D788" s="4"/>
      <c r="E788" s="6"/>
      <c r="F788" s="8"/>
    </row>
    <row r="789" spans="1:6" x14ac:dyDescent="0.25">
      <c r="A789" s="28"/>
      <c r="B789" s="28"/>
      <c r="C789" s="28"/>
      <c r="D789" s="4"/>
      <c r="E789" s="6"/>
      <c r="F789" s="8"/>
    </row>
    <row r="790" spans="1:6" x14ac:dyDescent="0.25">
      <c r="A790" s="28"/>
      <c r="B790" s="28"/>
      <c r="C790" s="28"/>
      <c r="D790" s="4"/>
      <c r="E790" s="6"/>
      <c r="F790" s="8"/>
    </row>
    <row r="791" spans="1:6" x14ac:dyDescent="0.25">
      <c r="A791" s="28"/>
      <c r="B791" s="28"/>
      <c r="C791" s="28"/>
      <c r="D791" s="4"/>
      <c r="E791" s="6"/>
      <c r="F791" s="8"/>
    </row>
    <row r="792" spans="1:6" x14ac:dyDescent="0.25">
      <c r="A792" s="28"/>
      <c r="B792" s="28"/>
      <c r="C792" s="28"/>
      <c r="D792" s="4"/>
      <c r="E792" s="6"/>
      <c r="F792" s="8"/>
    </row>
    <row r="793" spans="1:6" x14ac:dyDescent="0.25">
      <c r="A793" s="28"/>
      <c r="B793" s="28"/>
      <c r="C793" s="28"/>
      <c r="D793" s="4"/>
      <c r="E793" s="6"/>
      <c r="F793" s="8"/>
    </row>
    <row r="794" spans="1:6" x14ac:dyDescent="0.25">
      <c r="A794" s="28"/>
      <c r="B794" s="28"/>
      <c r="C794" s="28"/>
      <c r="D794" s="4"/>
      <c r="E794" s="6"/>
      <c r="F794" s="8"/>
    </row>
    <row r="795" spans="1:6" x14ac:dyDescent="0.25">
      <c r="A795" s="28"/>
      <c r="B795" s="28"/>
      <c r="C795" s="28"/>
      <c r="D795" s="4"/>
      <c r="E795" s="6"/>
      <c r="F795" s="8"/>
    </row>
    <row r="796" spans="1:6" x14ac:dyDescent="0.25">
      <c r="A796" s="28"/>
      <c r="B796" s="28"/>
      <c r="C796" s="28"/>
      <c r="D796" s="4"/>
      <c r="E796" s="6"/>
      <c r="F796" s="8"/>
    </row>
    <row r="797" spans="1:6" x14ac:dyDescent="0.25">
      <c r="A797" s="28"/>
      <c r="B797" s="28"/>
      <c r="C797" s="28"/>
      <c r="D797" s="4"/>
      <c r="E797" s="6"/>
      <c r="F797" s="8"/>
    </row>
    <row r="798" spans="1:6" x14ac:dyDescent="0.25">
      <c r="A798" s="28"/>
      <c r="B798" s="28"/>
      <c r="C798" s="28"/>
      <c r="D798" s="4"/>
      <c r="E798" s="6"/>
      <c r="F798" s="8"/>
    </row>
    <row r="799" spans="1:6" x14ac:dyDescent="0.25">
      <c r="A799" s="28"/>
      <c r="B799" s="28"/>
      <c r="C799" s="28"/>
      <c r="D799" s="4"/>
      <c r="E799" s="6"/>
      <c r="F799" s="8"/>
    </row>
    <row r="800" spans="1:6" x14ac:dyDescent="0.25">
      <c r="A800" s="28"/>
      <c r="B800" s="28"/>
      <c r="C800" s="28"/>
      <c r="D800" s="4"/>
      <c r="E800" s="6"/>
      <c r="F800" s="8"/>
    </row>
    <row r="801" spans="1:6" x14ac:dyDescent="0.25">
      <c r="A801" s="28"/>
      <c r="B801" s="28"/>
      <c r="C801" s="28"/>
      <c r="D801" s="4"/>
      <c r="E801" s="6"/>
      <c r="F801" s="8"/>
    </row>
    <row r="802" spans="1:6" x14ac:dyDescent="0.25">
      <c r="A802" s="28"/>
      <c r="B802" s="28"/>
      <c r="C802" s="28"/>
      <c r="D802" s="4"/>
      <c r="E802" s="6"/>
      <c r="F802" s="8"/>
    </row>
    <row r="803" spans="1:6" x14ac:dyDescent="0.25">
      <c r="A803" s="28"/>
      <c r="B803" s="28"/>
      <c r="C803" s="28"/>
      <c r="D803" s="4"/>
      <c r="E803" s="6"/>
      <c r="F803" s="8"/>
    </row>
    <row r="804" spans="1:6" x14ac:dyDescent="0.25">
      <c r="A804" s="28"/>
      <c r="B804" s="28"/>
      <c r="C804" s="28"/>
      <c r="D804" s="4"/>
      <c r="E804" s="6"/>
      <c r="F804" s="8"/>
    </row>
    <row r="805" spans="1:6" x14ac:dyDescent="0.25">
      <c r="A805" s="28"/>
      <c r="B805" s="28"/>
      <c r="C805" s="28"/>
      <c r="D805" s="4"/>
      <c r="E805" s="6"/>
      <c r="F805" s="8"/>
    </row>
    <row r="806" spans="1:6" x14ac:dyDescent="0.25">
      <c r="A806" s="28"/>
      <c r="B806" s="28"/>
      <c r="C806" s="28"/>
      <c r="D806" s="4"/>
      <c r="E806" s="6"/>
      <c r="F806" s="8"/>
    </row>
    <row r="807" spans="1:6" x14ac:dyDescent="0.25">
      <c r="A807" s="28"/>
      <c r="B807" s="28"/>
      <c r="C807" s="28"/>
      <c r="D807" s="4"/>
      <c r="E807" s="6"/>
      <c r="F807" s="8"/>
    </row>
    <row r="808" spans="1:6" x14ac:dyDescent="0.25">
      <c r="A808" s="28"/>
      <c r="B808" s="28"/>
      <c r="C808" s="28"/>
      <c r="D808" s="4"/>
      <c r="E808" s="6"/>
      <c r="F808" s="8"/>
    </row>
    <row r="809" spans="1:6" x14ac:dyDescent="0.25">
      <c r="A809" s="28"/>
      <c r="B809" s="28"/>
      <c r="C809" s="28"/>
      <c r="D809" s="4"/>
      <c r="E809" s="6"/>
      <c r="F809" s="8"/>
    </row>
    <row r="810" spans="1:6" x14ac:dyDescent="0.25">
      <c r="A810" s="28"/>
      <c r="B810" s="28"/>
      <c r="C810" s="28"/>
      <c r="D810" s="4"/>
      <c r="E810" s="6"/>
      <c r="F810" s="8"/>
    </row>
    <row r="811" spans="1:6" x14ac:dyDescent="0.25">
      <c r="A811" s="28"/>
      <c r="B811" s="28"/>
      <c r="C811" s="28"/>
      <c r="D811" s="4"/>
      <c r="E811" s="6"/>
      <c r="F811" s="8"/>
    </row>
    <row r="812" spans="1:6" x14ac:dyDescent="0.25">
      <c r="A812" s="28"/>
      <c r="B812" s="28"/>
      <c r="C812" s="28"/>
      <c r="D812" s="4"/>
      <c r="E812" s="6"/>
      <c r="F812" s="8"/>
    </row>
    <row r="813" spans="1:6" x14ac:dyDescent="0.25">
      <c r="A813" s="28"/>
      <c r="B813" s="28"/>
      <c r="C813" s="28"/>
      <c r="D813" s="4"/>
      <c r="E813" s="6"/>
      <c r="F813" s="8"/>
    </row>
    <row r="814" spans="1:6" x14ac:dyDescent="0.25">
      <c r="A814" s="28"/>
      <c r="B814" s="28"/>
      <c r="C814" s="28"/>
      <c r="D814" s="4"/>
      <c r="E814" s="6"/>
      <c r="F814" s="8"/>
    </row>
    <row r="815" spans="1:6" x14ac:dyDescent="0.25">
      <c r="A815" s="28"/>
      <c r="B815" s="28"/>
      <c r="C815" s="28"/>
      <c r="D815" s="4"/>
      <c r="E815" s="6"/>
      <c r="F815" s="8"/>
    </row>
    <row r="816" spans="1:6" x14ac:dyDescent="0.25">
      <c r="A816" s="28"/>
      <c r="B816" s="28"/>
      <c r="C816" s="28"/>
      <c r="D816" s="4"/>
      <c r="E816" s="6"/>
      <c r="F816" s="8"/>
    </row>
    <row r="817" spans="1:6" x14ac:dyDescent="0.25">
      <c r="A817" s="28"/>
      <c r="B817" s="28"/>
      <c r="C817" s="28"/>
      <c r="D817" s="4"/>
      <c r="E817" s="6"/>
      <c r="F817" s="8"/>
    </row>
    <row r="818" spans="1:6" x14ac:dyDescent="0.25">
      <c r="A818" s="28"/>
      <c r="B818" s="28"/>
      <c r="C818" s="28"/>
      <c r="D818" s="4"/>
      <c r="E818" s="6"/>
      <c r="F818" s="8"/>
    </row>
    <row r="819" spans="1:6" x14ac:dyDescent="0.25">
      <c r="A819" s="28"/>
      <c r="B819" s="28"/>
      <c r="C819" s="28"/>
      <c r="D819" s="4"/>
      <c r="E819" s="6"/>
      <c r="F819" s="8"/>
    </row>
    <row r="820" spans="1:6" x14ac:dyDescent="0.25">
      <c r="A820" s="28"/>
      <c r="B820" s="28"/>
      <c r="C820" s="28"/>
      <c r="D820" s="4"/>
      <c r="E820" s="6"/>
      <c r="F820" s="8"/>
    </row>
    <row r="821" spans="1:6" x14ac:dyDescent="0.25">
      <c r="A821" s="28"/>
      <c r="B821" s="28"/>
      <c r="C821" s="28"/>
      <c r="D821" s="4"/>
      <c r="E821" s="6"/>
      <c r="F821" s="8"/>
    </row>
    <row r="822" spans="1:6" x14ac:dyDescent="0.25">
      <c r="A822" s="28"/>
      <c r="B822" s="28"/>
      <c r="C822" s="28"/>
      <c r="D822" s="4"/>
      <c r="E822" s="6"/>
      <c r="F822" s="8"/>
    </row>
    <row r="823" spans="1:6" x14ac:dyDescent="0.25">
      <c r="A823" s="28"/>
      <c r="B823" s="28"/>
      <c r="C823" s="28"/>
      <c r="D823" s="4"/>
      <c r="E823" s="6"/>
      <c r="F823" s="8"/>
    </row>
    <row r="824" spans="1:6" x14ac:dyDescent="0.25">
      <c r="A824" s="28"/>
      <c r="B824" s="28"/>
      <c r="C824" s="28"/>
      <c r="D824" s="4"/>
      <c r="E824" s="6"/>
      <c r="F824" s="8"/>
    </row>
    <row r="825" spans="1:6" x14ac:dyDescent="0.25">
      <c r="A825" s="28"/>
      <c r="B825" s="28"/>
      <c r="C825" s="28"/>
      <c r="D825" s="4"/>
      <c r="E825" s="6"/>
      <c r="F825" s="8"/>
    </row>
    <row r="826" spans="1:6" x14ac:dyDescent="0.25">
      <c r="A826" s="28"/>
      <c r="B826" s="28"/>
      <c r="C826" s="28"/>
      <c r="D826" s="4"/>
      <c r="E826" s="6"/>
      <c r="F826" s="8"/>
    </row>
    <row r="827" spans="1:6" x14ac:dyDescent="0.25">
      <c r="A827" s="28"/>
      <c r="B827" s="28"/>
      <c r="C827" s="28"/>
      <c r="D827" s="4"/>
      <c r="E827" s="6"/>
      <c r="F827" s="8"/>
    </row>
    <row r="828" spans="1:6" x14ac:dyDescent="0.25">
      <c r="A828" s="28"/>
      <c r="B828" s="28"/>
      <c r="C828" s="28"/>
      <c r="D828" s="4"/>
      <c r="E828" s="6"/>
      <c r="F828" s="8"/>
    </row>
    <row r="829" spans="1:6" x14ac:dyDescent="0.25">
      <c r="A829" s="28"/>
      <c r="B829" s="28"/>
      <c r="C829" s="28"/>
      <c r="D829" s="4"/>
      <c r="E829" s="6"/>
      <c r="F829" s="8"/>
    </row>
    <row r="830" spans="1:6" x14ac:dyDescent="0.25">
      <c r="A830" s="28"/>
      <c r="B830" s="28"/>
      <c r="C830" s="28"/>
      <c r="D830" s="4"/>
      <c r="E830" s="6"/>
      <c r="F830" s="8"/>
    </row>
    <row r="831" spans="1:6" x14ac:dyDescent="0.25">
      <c r="A831" s="28"/>
      <c r="B831" s="28"/>
      <c r="C831" s="28"/>
      <c r="D831" s="4"/>
      <c r="E831" s="6"/>
      <c r="F831" s="8"/>
    </row>
    <row r="832" spans="1:6" x14ac:dyDescent="0.25">
      <c r="A832" s="28"/>
      <c r="B832" s="28"/>
      <c r="C832" s="28"/>
      <c r="D832" s="4"/>
      <c r="E832" s="6"/>
      <c r="F832" s="8"/>
    </row>
    <row r="833" spans="1:6" x14ac:dyDescent="0.25">
      <c r="A833" s="28"/>
      <c r="B833" s="28"/>
      <c r="C833" s="28"/>
      <c r="D833" s="4"/>
      <c r="E833" s="6"/>
      <c r="F833" s="8"/>
    </row>
    <row r="834" spans="1:6" x14ac:dyDescent="0.25">
      <c r="A834" s="28"/>
      <c r="B834" s="28"/>
      <c r="C834" s="28"/>
      <c r="D834" s="4"/>
      <c r="E834" s="6"/>
      <c r="F834" s="8"/>
    </row>
    <row r="835" spans="1:6" x14ac:dyDescent="0.25">
      <c r="A835" s="28"/>
      <c r="B835" s="28"/>
      <c r="C835" s="28"/>
      <c r="D835" s="4"/>
      <c r="E835" s="6"/>
      <c r="F835" s="8"/>
    </row>
    <row r="836" spans="1:6" x14ac:dyDescent="0.25">
      <c r="A836" s="28"/>
      <c r="B836" s="28"/>
      <c r="C836" s="28"/>
      <c r="D836" s="4"/>
      <c r="E836" s="6"/>
      <c r="F836" s="8"/>
    </row>
    <row r="837" spans="1:6" x14ac:dyDescent="0.25">
      <c r="A837" s="28"/>
      <c r="B837" s="28"/>
      <c r="C837" s="28"/>
      <c r="D837" s="4"/>
      <c r="E837" s="6"/>
      <c r="F837" s="8"/>
    </row>
    <row r="838" spans="1:6" x14ac:dyDescent="0.25">
      <c r="A838" s="28"/>
      <c r="B838" s="28"/>
      <c r="C838" s="28"/>
      <c r="D838" s="4"/>
      <c r="E838" s="6"/>
      <c r="F838" s="8"/>
    </row>
    <row r="839" spans="1:6" x14ac:dyDescent="0.25">
      <c r="A839" s="28"/>
      <c r="B839" s="28"/>
      <c r="C839" s="28"/>
      <c r="D839" s="4"/>
      <c r="E839" s="6"/>
      <c r="F839" s="8"/>
    </row>
    <row r="840" spans="1:6" x14ac:dyDescent="0.25">
      <c r="A840" s="28"/>
      <c r="B840" s="28"/>
      <c r="C840" s="28"/>
      <c r="D840" s="4"/>
      <c r="E840" s="6"/>
      <c r="F840" s="8"/>
    </row>
    <row r="841" spans="1:6" x14ac:dyDescent="0.25">
      <c r="A841" s="28"/>
      <c r="B841" s="28"/>
      <c r="C841" s="28"/>
      <c r="D841" s="4"/>
      <c r="E841" s="6"/>
      <c r="F841" s="8"/>
    </row>
    <row r="842" spans="1:6" x14ac:dyDescent="0.25">
      <c r="A842" s="28"/>
      <c r="B842" s="28"/>
      <c r="C842" s="28"/>
      <c r="D842" s="4"/>
      <c r="E842" s="6"/>
      <c r="F842" s="8"/>
    </row>
    <row r="843" spans="1:6" x14ac:dyDescent="0.25">
      <c r="A843" s="28"/>
      <c r="B843" s="28"/>
      <c r="C843" s="28"/>
      <c r="D843" s="4"/>
      <c r="E843" s="6"/>
      <c r="F843" s="8"/>
    </row>
    <row r="844" spans="1:6" x14ac:dyDescent="0.25">
      <c r="A844" s="28"/>
      <c r="B844" s="28"/>
      <c r="C844" s="28"/>
      <c r="D844" s="4"/>
      <c r="E844" s="6"/>
      <c r="F844" s="8"/>
    </row>
    <row r="845" spans="1:6" x14ac:dyDescent="0.25">
      <c r="A845" s="28"/>
      <c r="B845" s="28"/>
      <c r="C845" s="28"/>
      <c r="D845" s="4"/>
      <c r="E845" s="6"/>
      <c r="F845" s="8"/>
    </row>
    <row r="846" spans="1:6" x14ac:dyDescent="0.25">
      <c r="A846" s="28"/>
      <c r="B846" s="28"/>
      <c r="C846" s="28"/>
      <c r="D846" s="4"/>
      <c r="E846" s="6"/>
      <c r="F846" s="8"/>
    </row>
    <row r="847" spans="1:6" x14ac:dyDescent="0.25">
      <c r="A847" s="28"/>
      <c r="B847" s="28"/>
      <c r="C847" s="28"/>
      <c r="D847" s="4"/>
      <c r="E847" s="6"/>
      <c r="F847" s="8"/>
    </row>
    <row r="848" spans="1:6" x14ac:dyDescent="0.25">
      <c r="A848" s="28"/>
      <c r="B848" s="28"/>
      <c r="C848" s="28"/>
      <c r="D848" s="4"/>
      <c r="E848" s="6"/>
      <c r="F848" s="8"/>
    </row>
    <row r="849" spans="1:6" x14ac:dyDescent="0.25">
      <c r="A849" s="28"/>
      <c r="B849" s="28"/>
      <c r="C849" s="28"/>
      <c r="D849" s="4"/>
      <c r="E849" s="6"/>
      <c r="F849" s="8"/>
    </row>
    <row r="850" spans="1:6" x14ac:dyDescent="0.25">
      <c r="A850" s="28"/>
      <c r="B850" s="28"/>
      <c r="C850" s="28"/>
      <c r="D850" s="4"/>
      <c r="E850" s="6"/>
      <c r="F850" s="8"/>
    </row>
    <row r="851" spans="1:6" x14ac:dyDescent="0.25">
      <c r="A851" s="28"/>
      <c r="B851" s="28"/>
      <c r="C851" s="28"/>
      <c r="D851" s="4"/>
      <c r="E851" s="6"/>
      <c r="F851" s="8"/>
    </row>
    <row r="852" spans="1:6" x14ac:dyDescent="0.25">
      <c r="A852" s="28"/>
      <c r="B852" s="28"/>
      <c r="C852" s="28"/>
      <c r="D852" s="4"/>
      <c r="E852" s="6"/>
      <c r="F852" s="8"/>
    </row>
    <row r="853" spans="1:6" x14ac:dyDescent="0.25">
      <c r="A853" s="28"/>
      <c r="B853" s="28"/>
      <c r="C853" s="28"/>
      <c r="D853" s="4"/>
      <c r="E853" s="6"/>
      <c r="F853" s="8"/>
    </row>
    <row r="854" spans="1:6" x14ac:dyDescent="0.25">
      <c r="A854" s="28"/>
      <c r="B854" s="28"/>
      <c r="C854" s="28"/>
      <c r="D854" s="4"/>
      <c r="E854" s="6"/>
      <c r="F854" s="8"/>
    </row>
    <row r="855" spans="1:6" x14ac:dyDescent="0.25">
      <c r="A855" s="28"/>
      <c r="B855" s="28"/>
      <c r="C855" s="28"/>
      <c r="D855" s="4"/>
      <c r="E855" s="6"/>
      <c r="F855" s="8"/>
    </row>
    <row r="856" spans="1:6" x14ac:dyDescent="0.25">
      <c r="A856" s="28"/>
      <c r="B856" s="28"/>
      <c r="C856" s="28"/>
      <c r="D856" s="4"/>
      <c r="E856" s="6"/>
      <c r="F856" s="8"/>
    </row>
    <row r="857" spans="1:6" x14ac:dyDescent="0.25">
      <c r="A857" s="28"/>
      <c r="B857" s="28"/>
      <c r="C857" s="28"/>
      <c r="D857" s="4"/>
      <c r="E857" s="6"/>
      <c r="F857" s="8"/>
    </row>
    <row r="858" spans="1:6" x14ac:dyDescent="0.25">
      <c r="A858" s="28"/>
      <c r="B858" s="28"/>
      <c r="C858" s="28"/>
      <c r="D858" s="4"/>
      <c r="E858" s="6"/>
      <c r="F858" s="8"/>
    </row>
    <row r="859" spans="1:6" x14ac:dyDescent="0.25">
      <c r="A859" s="28"/>
      <c r="B859" s="28"/>
      <c r="C859" s="28"/>
      <c r="D859" s="4"/>
      <c r="E859" s="6"/>
      <c r="F859" s="8"/>
    </row>
    <row r="860" spans="1:6" x14ac:dyDescent="0.25">
      <c r="A860" s="28"/>
      <c r="B860" s="28"/>
      <c r="C860" s="28"/>
      <c r="D860" s="4"/>
      <c r="E860" s="6"/>
      <c r="F860" s="8"/>
    </row>
    <row r="861" spans="1:6" x14ac:dyDescent="0.25">
      <c r="A861" s="28"/>
      <c r="B861" s="28"/>
      <c r="C861" s="28"/>
      <c r="D861" s="4"/>
      <c r="E861" s="6"/>
      <c r="F861" s="8"/>
    </row>
    <row r="862" spans="1:6" x14ac:dyDescent="0.25">
      <c r="A862" s="28"/>
      <c r="B862" s="28"/>
      <c r="C862" s="28"/>
      <c r="D862" s="4"/>
      <c r="E862" s="6"/>
      <c r="F862" s="8"/>
    </row>
    <row r="863" spans="1:6" x14ac:dyDescent="0.25">
      <c r="A863" s="28"/>
      <c r="B863" s="28"/>
      <c r="C863" s="28"/>
      <c r="D863" s="4"/>
      <c r="E863" s="6"/>
      <c r="F863" s="8"/>
    </row>
    <row r="864" spans="1:6" x14ac:dyDescent="0.25">
      <c r="A864" s="28"/>
      <c r="B864" s="28"/>
      <c r="C864" s="28"/>
      <c r="D864" s="4"/>
      <c r="E864" s="6"/>
      <c r="F864" s="8"/>
    </row>
    <row r="865" spans="1:6" x14ac:dyDescent="0.25">
      <c r="A865" s="28"/>
      <c r="B865" s="28"/>
      <c r="C865" s="28"/>
      <c r="D865" s="4"/>
      <c r="E865" s="6"/>
      <c r="F865" s="8"/>
    </row>
    <row r="866" spans="1:6" x14ac:dyDescent="0.25">
      <c r="A866" s="28"/>
      <c r="B866" s="28"/>
      <c r="C866" s="28"/>
      <c r="D866" s="4"/>
      <c r="E866" s="6"/>
      <c r="F866" s="8"/>
    </row>
    <row r="867" spans="1:6" x14ac:dyDescent="0.25">
      <c r="A867" s="28"/>
      <c r="B867" s="28"/>
      <c r="C867" s="28"/>
      <c r="D867" s="4"/>
      <c r="E867" s="6"/>
      <c r="F867" s="8"/>
    </row>
    <row r="868" spans="1:6" x14ac:dyDescent="0.25">
      <c r="A868" s="28"/>
      <c r="B868" s="28"/>
      <c r="C868" s="28"/>
      <c r="D868" s="4"/>
      <c r="E868" s="6"/>
      <c r="F868" s="8"/>
    </row>
    <row r="869" spans="1:6" x14ac:dyDescent="0.25">
      <c r="A869" s="28"/>
      <c r="B869" s="28"/>
      <c r="C869" s="28"/>
      <c r="D869" s="4"/>
      <c r="E869" s="6"/>
      <c r="F869" s="8"/>
    </row>
    <row r="870" spans="1:6" x14ac:dyDescent="0.25">
      <c r="A870" s="28"/>
      <c r="B870" s="28"/>
      <c r="C870" s="28"/>
      <c r="D870" s="4"/>
      <c r="E870" s="6"/>
      <c r="F870" s="8"/>
    </row>
    <row r="871" spans="1:6" x14ac:dyDescent="0.25">
      <c r="A871" s="28"/>
      <c r="B871" s="28"/>
      <c r="C871" s="28"/>
      <c r="D871" s="4"/>
      <c r="E871" s="6"/>
      <c r="F871" s="8"/>
    </row>
    <row r="872" spans="1:6" x14ac:dyDescent="0.25">
      <c r="A872" s="28"/>
      <c r="B872" s="28"/>
      <c r="C872" s="28"/>
      <c r="D872" s="4"/>
      <c r="E872" s="6"/>
      <c r="F872" s="8"/>
    </row>
    <row r="873" spans="1:6" x14ac:dyDescent="0.25">
      <c r="A873" s="28"/>
      <c r="B873" s="28"/>
      <c r="C873" s="28"/>
      <c r="D873" s="4"/>
      <c r="E873" s="6"/>
      <c r="F873" s="8"/>
    </row>
    <row r="874" spans="1:6" x14ac:dyDescent="0.25">
      <c r="A874" s="28"/>
      <c r="B874" s="28"/>
      <c r="C874" s="28"/>
      <c r="D874" s="4"/>
      <c r="E874" s="6"/>
      <c r="F874" s="8"/>
    </row>
    <row r="875" spans="1:6" x14ac:dyDescent="0.25">
      <c r="A875" s="28"/>
      <c r="B875" s="28"/>
      <c r="C875" s="28"/>
      <c r="D875" s="4"/>
      <c r="E875" s="6"/>
      <c r="F875" s="8"/>
    </row>
    <row r="876" spans="1:6" x14ac:dyDescent="0.25">
      <c r="A876" s="28"/>
      <c r="B876" s="28"/>
      <c r="C876" s="28"/>
      <c r="D876" s="4"/>
      <c r="E876" s="6"/>
      <c r="F876" s="8"/>
    </row>
    <row r="877" spans="1:6" x14ac:dyDescent="0.25">
      <c r="A877" s="28"/>
      <c r="B877" s="28"/>
      <c r="C877" s="28"/>
      <c r="D877" s="4"/>
      <c r="E877" s="6"/>
      <c r="F877" s="8"/>
    </row>
    <row r="878" spans="1:6" x14ac:dyDescent="0.25">
      <c r="A878" s="28"/>
      <c r="B878" s="28"/>
      <c r="C878" s="28"/>
      <c r="D878" s="4"/>
      <c r="E878" s="6"/>
      <c r="F878" s="8"/>
    </row>
    <row r="879" spans="1:6" x14ac:dyDescent="0.25">
      <c r="A879" s="28"/>
      <c r="B879" s="28"/>
      <c r="C879" s="28"/>
      <c r="D879" s="4"/>
      <c r="E879" s="6"/>
      <c r="F879" s="8"/>
    </row>
    <row r="880" spans="1:6" x14ac:dyDescent="0.25">
      <c r="A880" s="28"/>
      <c r="B880" s="28"/>
      <c r="C880" s="28"/>
      <c r="D880" s="4"/>
      <c r="E880" s="6"/>
      <c r="F880" s="8"/>
    </row>
    <row r="881" spans="1:6" x14ac:dyDescent="0.25">
      <c r="A881" s="28"/>
      <c r="B881" s="28"/>
      <c r="C881" s="28"/>
      <c r="D881" s="4"/>
      <c r="E881" s="6"/>
      <c r="F881" s="8"/>
    </row>
    <row r="882" spans="1:6" x14ac:dyDescent="0.25">
      <c r="A882" s="28"/>
      <c r="B882" s="28"/>
      <c r="C882" s="28"/>
      <c r="D882" s="4"/>
      <c r="E882" s="6"/>
      <c r="F882" s="8"/>
    </row>
    <row r="883" spans="1:6" x14ac:dyDescent="0.25">
      <c r="A883" s="28"/>
      <c r="B883" s="28"/>
      <c r="C883" s="28"/>
      <c r="D883" s="4"/>
      <c r="E883" s="6"/>
      <c r="F883" s="8"/>
    </row>
    <row r="884" spans="1:6" x14ac:dyDescent="0.25">
      <c r="A884" s="28"/>
      <c r="B884" s="28"/>
      <c r="C884" s="28"/>
      <c r="D884" s="4"/>
      <c r="E884" s="6"/>
      <c r="F884" s="8"/>
    </row>
    <row r="885" spans="1:6" x14ac:dyDescent="0.25">
      <c r="A885" s="28"/>
      <c r="B885" s="28"/>
      <c r="C885" s="28"/>
      <c r="D885" s="4"/>
      <c r="E885" s="6"/>
      <c r="F885" s="8"/>
    </row>
    <row r="886" spans="1:6" x14ac:dyDescent="0.25">
      <c r="A886" s="28"/>
      <c r="B886" s="28"/>
      <c r="C886" s="28"/>
      <c r="D886" s="4"/>
      <c r="E886" s="6"/>
      <c r="F886" s="8"/>
    </row>
    <row r="887" spans="1:6" x14ac:dyDescent="0.25">
      <c r="A887" s="28"/>
      <c r="B887" s="28"/>
      <c r="C887" s="28"/>
      <c r="D887" s="4"/>
      <c r="E887" s="6"/>
      <c r="F887" s="8"/>
    </row>
    <row r="888" spans="1:6" x14ac:dyDescent="0.25">
      <c r="A888" s="28"/>
      <c r="B888" s="28"/>
      <c r="C888" s="28"/>
      <c r="D888" s="4"/>
      <c r="E888" s="6"/>
      <c r="F888" s="8"/>
    </row>
    <row r="889" spans="1:6" x14ac:dyDescent="0.25">
      <c r="A889" s="28"/>
      <c r="B889" s="28"/>
      <c r="C889" s="28"/>
      <c r="D889" s="4"/>
      <c r="E889" s="6"/>
      <c r="F889" s="8"/>
    </row>
    <row r="890" spans="1:6" x14ac:dyDescent="0.25">
      <c r="A890" s="28"/>
      <c r="B890" s="28"/>
      <c r="C890" s="28"/>
      <c r="D890" s="4"/>
      <c r="E890" s="6"/>
      <c r="F890" s="8"/>
    </row>
    <row r="891" spans="1:6" x14ac:dyDescent="0.25">
      <c r="A891" s="28"/>
      <c r="B891" s="28"/>
      <c r="C891" s="28"/>
      <c r="D891" s="4"/>
      <c r="E891" s="6"/>
      <c r="F891" s="8"/>
    </row>
    <row r="892" spans="1:6" x14ac:dyDescent="0.25">
      <c r="A892" s="28"/>
      <c r="B892" s="28"/>
      <c r="C892" s="28"/>
      <c r="D892" s="4"/>
      <c r="E892" s="6"/>
      <c r="F892" s="8"/>
    </row>
    <row r="893" spans="1:6" x14ac:dyDescent="0.25">
      <c r="A893" s="28"/>
      <c r="B893" s="28"/>
      <c r="C893" s="28"/>
      <c r="D893" s="4"/>
      <c r="E893" s="6"/>
      <c r="F893" s="8"/>
    </row>
    <row r="894" spans="1:6" x14ac:dyDescent="0.25">
      <c r="A894" s="28"/>
      <c r="B894" s="28"/>
      <c r="C894" s="28"/>
      <c r="D894" s="4"/>
      <c r="E894" s="6"/>
      <c r="F894" s="8"/>
    </row>
    <row r="895" spans="1:6" x14ac:dyDescent="0.25">
      <c r="A895" s="28"/>
      <c r="B895" s="28"/>
      <c r="C895" s="28"/>
      <c r="D895" s="4"/>
      <c r="E895" s="6"/>
      <c r="F895" s="8"/>
    </row>
    <row r="896" spans="1:6" x14ac:dyDescent="0.25">
      <c r="A896" s="28"/>
      <c r="B896" s="28"/>
      <c r="C896" s="28"/>
      <c r="D896" s="4"/>
      <c r="E896" s="6"/>
      <c r="F896" s="8"/>
    </row>
    <row r="897" spans="1:6" x14ac:dyDescent="0.25">
      <c r="A897" s="28"/>
      <c r="B897" s="28"/>
      <c r="C897" s="28"/>
      <c r="D897" s="4"/>
      <c r="E897" s="6"/>
      <c r="F897" s="8"/>
    </row>
    <row r="898" spans="1:6" x14ac:dyDescent="0.25">
      <c r="A898" s="28"/>
      <c r="B898" s="28"/>
      <c r="C898" s="28"/>
      <c r="D898" s="4"/>
      <c r="E898" s="6"/>
      <c r="F898" s="8"/>
    </row>
    <row r="899" spans="1:6" x14ac:dyDescent="0.25">
      <c r="A899" s="28"/>
      <c r="B899" s="28"/>
      <c r="C899" s="28"/>
      <c r="D899" s="4"/>
      <c r="E899" s="6"/>
      <c r="F899" s="8"/>
    </row>
    <row r="900" spans="1:6" x14ac:dyDescent="0.25">
      <c r="A900" s="28"/>
      <c r="B900" s="28"/>
      <c r="C900" s="28"/>
      <c r="D900" s="4"/>
      <c r="E900" s="6"/>
      <c r="F900" s="8"/>
    </row>
    <row r="901" spans="1:6" x14ac:dyDescent="0.25">
      <c r="A901" s="28"/>
      <c r="B901" s="28"/>
      <c r="C901" s="28"/>
      <c r="D901" s="4"/>
      <c r="E901" s="6"/>
      <c r="F901" s="8"/>
    </row>
    <row r="902" spans="1:6" x14ac:dyDescent="0.25">
      <c r="A902" s="28"/>
      <c r="B902" s="28"/>
      <c r="C902" s="28"/>
      <c r="D902" s="4"/>
      <c r="E902" s="6"/>
      <c r="F902" s="8"/>
    </row>
    <row r="903" spans="1:6" x14ac:dyDescent="0.25">
      <c r="A903" s="28"/>
      <c r="B903" s="28"/>
      <c r="C903" s="28"/>
      <c r="D903" s="4"/>
      <c r="E903" s="6"/>
      <c r="F903" s="8"/>
    </row>
    <row r="904" spans="1:6" x14ac:dyDescent="0.25">
      <c r="A904" s="28"/>
      <c r="B904" s="28"/>
      <c r="C904" s="28"/>
      <c r="D904" s="4"/>
      <c r="E904" s="6"/>
      <c r="F904" s="8"/>
    </row>
    <row r="905" spans="1:6" x14ac:dyDescent="0.25">
      <c r="A905" s="28"/>
      <c r="B905" s="28"/>
      <c r="C905" s="28"/>
      <c r="D905" s="4"/>
      <c r="E905" s="6"/>
      <c r="F905" s="8"/>
    </row>
    <row r="906" spans="1:6" x14ac:dyDescent="0.25">
      <c r="A906" s="28"/>
      <c r="B906" s="28"/>
      <c r="C906" s="28"/>
      <c r="D906" s="4"/>
      <c r="E906" s="6"/>
      <c r="F906" s="8"/>
    </row>
    <row r="907" spans="1:6" x14ac:dyDescent="0.25">
      <c r="A907" s="28"/>
      <c r="B907" s="28"/>
      <c r="C907" s="28"/>
      <c r="D907" s="4"/>
      <c r="E907" s="6"/>
      <c r="F907" s="8"/>
    </row>
    <row r="908" spans="1:6" x14ac:dyDescent="0.25">
      <c r="A908" s="28"/>
      <c r="B908" s="28"/>
      <c r="C908" s="28"/>
      <c r="D908" s="4"/>
      <c r="E908" s="6"/>
      <c r="F908" s="8"/>
    </row>
    <row r="909" spans="1:6" x14ac:dyDescent="0.25">
      <c r="A909" s="28"/>
      <c r="B909" s="28"/>
      <c r="C909" s="28"/>
      <c r="D909" s="4"/>
      <c r="E909" s="6"/>
      <c r="F909" s="8"/>
    </row>
    <row r="910" spans="1:6" x14ac:dyDescent="0.25">
      <c r="A910" s="28"/>
      <c r="B910" s="28"/>
      <c r="C910" s="28"/>
      <c r="D910" s="4"/>
      <c r="E910" s="6"/>
      <c r="F910" s="8"/>
    </row>
    <row r="911" spans="1:6" x14ac:dyDescent="0.25">
      <c r="A911" s="28"/>
      <c r="B911" s="28"/>
      <c r="C911" s="28"/>
      <c r="D911" s="4"/>
      <c r="E911" s="6"/>
      <c r="F911" s="8"/>
    </row>
    <row r="912" spans="1:6" x14ac:dyDescent="0.25">
      <c r="A912" s="28"/>
      <c r="B912" s="28"/>
      <c r="C912" s="28"/>
      <c r="D912" s="4"/>
      <c r="E912" s="6"/>
      <c r="F912" s="8"/>
    </row>
    <row r="913" spans="1:6" x14ac:dyDescent="0.25">
      <c r="A913" s="28"/>
      <c r="B913" s="28"/>
      <c r="C913" s="28"/>
      <c r="D913" s="4"/>
      <c r="E913" s="6"/>
      <c r="F913" s="8"/>
    </row>
    <row r="914" spans="1:6" x14ac:dyDescent="0.25">
      <c r="A914" s="28"/>
      <c r="B914" s="28"/>
      <c r="C914" s="28"/>
      <c r="D914" s="4"/>
      <c r="E914" s="6"/>
      <c r="F914" s="8"/>
    </row>
    <row r="915" spans="1:6" x14ac:dyDescent="0.25">
      <c r="A915" s="28"/>
      <c r="B915" s="28"/>
      <c r="C915" s="28"/>
      <c r="D915" s="4"/>
      <c r="E915" s="6"/>
      <c r="F915" s="8"/>
    </row>
    <row r="916" spans="1:6" x14ac:dyDescent="0.25">
      <c r="A916" s="28"/>
      <c r="B916" s="28"/>
      <c r="C916" s="28"/>
      <c r="D916" s="4"/>
      <c r="E916" s="6"/>
      <c r="F916" s="8"/>
    </row>
    <row r="917" spans="1:6" x14ac:dyDescent="0.25">
      <c r="A917" s="28"/>
      <c r="B917" s="28"/>
      <c r="C917" s="28"/>
      <c r="D917" s="4"/>
      <c r="E917" s="6"/>
      <c r="F917" s="8"/>
    </row>
    <row r="918" spans="1:6" x14ac:dyDescent="0.25">
      <c r="A918" s="28"/>
      <c r="B918" s="28"/>
      <c r="C918" s="28"/>
      <c r="D918" s="4"/>
      <c r="E918" s="6"/>
      <c r="F918" s="8"/>
    </row>
    <row r="919" spans="1:6" x14ac:dyDescent="0.25">
      <c r="A919" s="28"/>
      <c r="B919" s="28"/>
      <c r="C919" s="28"/>
      <c r="D919" s="4"/>
      <c r="E919" s="6"/>
      <c r="F919" s="8"/>
    </row>
    <row r="920" spans="1:6" x14ac:dyDescent="0.25">
      <c r="A920" s="28"/>
      <c r="B920" s="28"/>
      <c r="C920" s="28"/>
      <c r="D920" s="4"/>
      <c r="E920" s="6"/>
      <c r="F920" s="8"/>
    </row>
    <row r="921" spans="1:6" x14ac:dyDescent="0.25">
      <c r="A921" s="28"/>
      <c r="B921" s="28"/>
      <c r="C921" s="28"/>
      <c r="D921" s="4"/>
      <c r="E921" s="6"/>
      <c r="F921" s="8"/>
    </row>
    <row r="922" spans="1:6" x14ac:dyDescent="0.25">
      <c r="A922" s="28"/>
      <c r="B922" s="28"/>
      <c r="C922" s="28"/>
      <c r="D922" s="4"/>
      <c r="E922" s="6"/>
      <c r="F922" s="8"/>
    </row>
    <row r="923" spans="1:6" x14ac:dyDescent="0.25">
      <c r="A923" s="28"/>
      <c r="B923" s="28"/>
      <c r="C923" s="28"/>
      <c r="D923" s="4"/>
      <c r="E923" s="6"/>
      <c r="F923" s="8"/>
    </row>
    <row r="924" spans="1:6" x14ac:dyDescent="0.25">
      <c r="A924" s="28"/>
      <c r="B924" s="28"/>
      <c r="C924" s="28"/>
      <c r="D924" s="4"/>
      <c r="E924" s="6"/>
      <c r="F924" s="8"/>
    </row>
    <row r="925" spans="1:6" x14ac:dyDescent="0.25">
      <c r="A925" s="28"/>
      <c r="B925" s="28"/>
      <c r="C925" s="28"/>
      <c r="D925" s="4"/>
      <c r="E925" s="6"/>
      <c r="F925" s="8"/>
    </row>
    <row r="926" spans="1:6" x14ac:dyDescent="0.25">
      <c r="A926" s="28"/>
      <c r="B926" s="28"/>
      <c r="C926" s="28"/>
      <c r="D926" s="4"/>
      <c r="E926" s="6"/>
      <c r="F926" s="8"/>
    </row>
    <row r="927" spans="1:6" x14ac:dyDescent="0.25">
      <c r="A927" s="28"/>
      <c r="B927" s="28"/>
      <c r="C927" s="28"/>
      <c r="D927" s="4"/>
      <c r="E927" s="6"/>
      <c r="F927" s="8"/>
    </row>
    <row r="928" spans="1:6" x14ac:dyDescent="0.25">
      <c r="A928" s="28"/>
      <c r="B928" s="28"/>
      <c r="C928" s="28"/>
      <c r="D928" s="4"/>
      <c r="E928" s="6"/>
      <c r="F928" s="8"/>
    </row>
    <row r="929" spans="1:6" x14ac:dyDescent="0.25">
      <c r="A929" s="28"/>
      <c r="B929" s="28"/>
      <c r="C929" s="28"/>
      <c r="D929" s="4"/>
      <c r="E929" s="6"/>
      <c r="F929" s="8"/>
    </row>
    <row r="930" spans="1:6" x14ac:dyDescent="0.25">
      <c r="A930" s="28"/>
      <c r="B930" s="28"/>
      <c r="C930" s="28"/>
      <c r="D930" s="4"/>
      <c r="E930" s="6"/>
      <c r="F930" s="8"/>
    </row>
    <row r="931" spans="1:6" x14ac:dyDescent="0.25">
      <c r="A931" s="28"/>
      <c r="B931" s="28"/>
      <c r="C931" s="28"/>
      <c r="D931" s="4"/>
      <c r="E931" s="6"/>
      <c r="F931" s="8"/>
    </row>
    <row r="932" spans="1:6" x14ac:dyDescent="0.25">
      <c r="A932" s="28"/>
      <c r="B932" s="28"/>
      <c r="C932" s="28"/>
      <c r="D932" s="4"/>
      <c r="E932" s="6"/>
      <c r="F932" s="8"/>
    </row>
    <row r="933" spans="1:6" x14ac:dyDescent="0.25">
      <c r="A933" s="28"/>
      <c r="B933" s="28"/>
      <c r="C933" s="28"/>
      <c r="D933" s="4"/>
      <c r="E933" s="6"/>
      <c r="F933" s="8"/>
    </row>
    <row r="934" spans="1:6" x14ac:dyDescent="0.25">
      <c r="A934" s="28"/>
      <c r="B934" s="28"/>
      <c r="C934" s="28"/>
      <c r="D934" s="4"/>
      <c r="E934" s="6"/>
      <c r="F934" s="8"/>
    </row>
    <row r="935" spans="1:6" x14ac:dyDescent="0.25">
      <c r="A935" s="28"/>
      <c r="B935" s="28"/>
      <c r="C935" s="28"/>
      <c r="D935" s="4"/>
      <c r="E935" s="6"/>
      <c r="F935" s="8"/>
    </row>
    <row r="936" spans="1:6" x14ac:dyDescent="0.25">
      <c r="A936" s="28"/>
      <c r="B936" s="28"/>
      <c r="C936" s="28"/>
      <c r="D936" s="4"/>
      <c r="E936" s="6"/>
      <c r="F936" s="8"/>
    </row>
    <row r="937" spans="1:6" x14ac:dyDescent="0.25">
      <c r="A937" s="28"/>
      <c r="B937" s="28"/>
      <c r="C937" s="28"/>
      <c r="D937" s="4"/>
      <c r="E937" s="6"/>
      <c r="F937" s="8"/>
    </row>
    <row r="938" spans="1:6" x14ac:dyDescent="0.25">
      <c r="A938" s="28"/>
      <c r="B938" s="28"/>
      <c r="C938" s="28"/>
      <c r="D938" s="4"/>
      <c r="E938" s="6"/>
      <c r="F938" s="8"/>
    </row>
    <row r="939" spans="1:6" x14ac:dyDescent="0.25">
      <c r="A939" s="28"/>
      <c r="B939" s="28"/>
      <c r="C939" s="28"/>
      <c r="D939" s="4"/>
      <c r="E939" s="6"/>
      <c r="F939" s="8"/>
    </row>
    <row r="940" spans="1:6" x14ac:dyDescent="0.25">
      <c r="A940" s="28"/>
      <c r="B940" s="28"/>
      <c r="C940" s="28"/>
      <c r="D940" s="4"/>
      <c r="E940" s="6"/>
      <c r="F940" s="8"/>
    </row>
    <row r="941" spans="1:6" x14ac:dyDescent="0.25">
      <c r="A941" s="28"/>
      <c r="B941" s="28"/>
      <c r="C941" s="28"/>
      <c r="D941" s="4"/>
      <c r="E941" s="6"/>
      <c r="F941" s="8"/>
    </row>
    <row r="942" spans="1:6" x14ac:dyDescent="0.25">
      <c r="A942" s="28"/>
      <c r="B942" s="28"/>
      <c r="C942" s="28"/>
      <c r="D942" s="4"/>
      <c r="E942" s="6"/>
      <c r="F942" s="8"/>
    </row>
    <row r="943" spans="1:6" x14ac:dyDescent="0.25">
      <c r="A943" s="28"/>
      <c r="B943" s="28"/>
      <c r="C943" s="28"/>
      <c r="D943" s="4"/>
      <c r="E943" s="6"/>
      <c r="F943" s="8"/>
    </row>
    <row r="944" spans="1:6" x14ac:dyDescent="0.25">
      <c r="A944" s="28"/>
      <c r="B944" s="28"/>
      <c r="C944" s="28"/>
      <c r="D944" s="4"/>
      <c r="E944" s="6"/>
      <c r="F944" s="8"/>
    </row>
    <row r="945" spans="1:6" x14ac:dyDescent="0.25">
      <c r="A945" s="28"/>
      <c r="B945" s="28"/>
      <c r="C945" s="28"/>
      <c r="D945" s="4"/>
      <c r="E945" s="6"/>
      <c r="F945" s="8"/>
    </row>
    <row r="946" spans="1:6" x14ac:dyDescent="0.25">
      <c r="A946" s="28"/>
      <c r="B946" s="28"/>
      <c r="C946" s="28"/>
      <c r="D946" s="4"/>
      <c r="E946" s="6"/>
      <c r="F946" s="8"/>
    </row>
    <row r="947" spans="1:6" x14ac:dyDescent="0.25">
      <c r="A947" s="28"/>
      <c r="B947" s="28"/>
      <c r="C947" s="28"/>
      <c r="D947" s="4"/>
      <c r="E947" s="6"/>
      <c r="F947" s="8"/>
    </row>
    <row r="948" spans="1:6" x14ac:dyDescent="0.25">
      <c r="A948" s="28"/>
      <c r="B948" s="28"/>
      <c r="C948" s="28"/>
      <c r="D948" s="4"/>
      <c r="E948" s="6"/>
      <c r="F948" s="8"/>
    </row>
    <row r="949" spans="1:6" x14ac:dyDescent="0.25">
      <c r="A949" s="28"/>
      <c r="B949" s="28"/>
      <c r="C949" s="28"/>
      <c r="D949" s="4"/>
      <c r="E949" s="6"/>
      <c r="F949" s="8"/>
    </row>
    <row r="950" spans="1:6" x14ac:dyDescent="0.25">
      <c r="A950" s="28"/>
      <c r="B950" s="28"/>
      <c r="C950" s="28"/>
      <c r="D950" s="4"/>
      <c r="E950" s="6"/>
      <c r="F950" s="8"/>
    </row>
    <row r="951" spans="1:6" x14ac:dyDescent="0.25">
      <c r="A951" s="28"/>
      <c r="B951" s="28"/>
      <c r="C951" s="28"/>
      <c r="D951" s="4"/>
      <c r="E951" s="6"/>
      <c r="F951" s="8"/>
    </row>
    <row r="952" spans="1:6" x14ac:dyDescent="0.25">
      <c r="A952" s="28"/>
      <c r="B952" s="28"/>
      <c r="C952" s="28"/>
      <c r="D952" s="4"/>
      <c r="E952" s="6"/>
      <c r="F952" s="8"/>
    </row>
    <row r="953" spans="1:6" x14ac:dyDescent="0.25">
      <c r="A953" s="28"/>
      <c r="B953" s="28"/>
      <c r="C953" s="28"/>
      <c r="D953" s="4"/>
      <c r="E953" s="6"/>
      <c r="F953" s="8"/>
    </row>
    <row r="954" spans="1:6" x14ac:dyDescent="0.25">
      <c r="A954" s="28"/>
      <c r="B954" s="28"/>
      <c r="C954" s="28"/>
      <c r="D954" s="4"/>
      <c r="E954" s="6"/>
      <c r="F954" s="8"/>
    </row>
    <row r="955" spans="1:6" x14ac:dyDescent="0.25">
      <c r="A955" s="28"/>
      <c r="B955" s="28"/>
      <c r="C955" s="28"/>
      <c r="D955" s="4"/>
      <c r="E955" s="6"/>
      <c r="F955" s="8"/>
    </row>
    <row r="956" spans="1:6" x14ac:dyDescent="0.25">
      <c r="A956" s="28"/>
      <c r="B956" s="28"/>
      <c r="C956" s="28"/>
      <c r="D956" s="4"/>
      <c r="E956" s="6"/>
      <c r="F956" s="8"/>
    </row>
    <row r="957" spans="1:6" x14ac:dyDescent="0.25">
      <c r="A957" s="28"/>
      <c r="B957" s="28"/>
      <c r="C957" s="28"/>
      <c r="D957" s="4"/>
      <c r="E957" s="6"/>
      <c r="F957" s="8"/>
    </row>
    <row r="958" spans="1:6" x14ac:dyDescent="0.25">
      <c r="A958" s="28"/>
      <c r="B958" s="28"/>
      <c r="C958" s="28"/>
      <c r="D958" s="4"/>
      <c r="E958" s="6"/>
      <c r="F958" s="8"/>
    </row>
    <row r="959" spans="1:6" x14ac:dyDescent="0.25">
      <c r="A959" s="28"/>
      <c r="B959" s="28"/>
      <c r="C959" s="28"/>
      <c r="D959" s="4"/>
      <c r="E959" s="6"/>
      <c r="F959" s="8"/>
    </row>
    <row r="960" spans="1:6" x14ac:dyDescent="0.25">
      <c r="A960" s="28"/>
      <c r="B960" s="28"/>
      <c r="C960" s="28"/>
      <c r="D960" s="4"/>
      <c r="E960" s="6"/>
      <c r="F960" s="8"/>
    </row>
    <row r="961" spans="1:6" x14ac:dyDescent="0.25">
      <c r="A961" s="28"/>
      <c r="B961" s="28"/>
      <c r="C961" s="28"/>
      <c r="D961" s="4"/>
      <c r="E961" s="6"/>
      <c r="F961" s="8"/>
    </row>
    <row r="962" spans="1:6" x14ac:dyDescent="0.25">
      <c r="A962" s="28"/>
      <c r="B962" s="28"/>
      <c r="C962" s="28"/>
      <c r="D962" s="4"/>
      <c r="E962" s="6"/>
      <c r="F962" s="8"/>
    </row>
    <row r="963" spans="1:6" x14ac:dyDescent="0.25">
      <c r="A963" s="28"/>
      <c r="B963" s="28"/>
      <c r="C963" s="28"/>
      <c r="D963" s="4"/>
      <c r="E963" s="6"/>
      <c r="F963" s="8"/>
    </row>
    <row r="964" spans="1:6" x14ac:dyDescent="0.25">
      <c r="A964" s="28"/>
      <c r="B964" s="28"/>
      <c r="C964" s="28"/>
      <c r="D964" s="4"/>
      <c r="E964" s="6"/>
      <c r="F964" s="8"/>
    </row>
    <row r="965" spans="1:6" x14ac:dyDescent="0.25">
      <c r="A965" s="28"/>
      <c r="B965" s="28"/>
      <c r="C965" s="28"/>
      <c r="D965" s="4"/>
      <c r="E965" s="6"/>
      <c r="F965" s="8"/>
    </row>
    <row r="966" spans="1:6" x14ac:dyDescent="0.25">
      <c r="A966" s="28"/>
      <c r="B966" s="28"/>
      <c r="C966" s="28"/>
      <c r="D966" s="4"/>
      <c r="E966" s="6"/>
      <c r="F966" s="8"/>
    </row>
    <row r="967" spans="1:6" x14ac:dyDescent="0.25">
      <c r="A967" s="28"/>
      <c r="B967" s="28"/>
      <c r="C967" s="28"/>
      <c r="D967" s="4"/>
      <c r="E967" s="6"/>
      <c r="F967" s="8"/>
    </row>
    <row r="968" spans="1:6" x14ac:dyDescent="0.25">
      <c r="A968" s="28"/>
      <c r="B968" s="28"/>
      <c r="C968" s="28"/>
      <c r="D968" s="4"/>
      <c r="E968" s="6"/>
      <c r="F968" s="8"/>
    </row>
    <row r="969" spans="1:6" x14ac:dyDescent="0.25">
      <c r="A969" s="28"/>
      <c r="B969" s="28"/>
      <c r="C969" s="28"/>
      <c r="D969" s="4"/>
      <c r="E969" s="6"/>
      <c r="F969" s="8"/>
    </row>
    <row r="970" spans="1:6" x14ac:dyDescent="0.25">
      <c r="A970" s="28"/>
      <c r="B970" s="28"/>
      <c r="C970" s="28"/>
      <c r="D970" s="4"/>
      <c r="E970" s="6"/>
      <c r="F970" s="8"/>
    </row>
    <row r="971" spans="1:6" x14ac:dyDescent="0.25">
      <c r="A971" s="28"/>
      <c r="B971" s="28"/>
      <c r="C971" s="28"/>
      <c r="D971" s="4"/>
      <c r="E971" s="6"/>
      <c r="F971" s="8"/>
    </row>
    <row r="972" spans="1:6" x14ac:dyDescent="0.25">
      <c r="A972" s="28"/>
      <c r="B972" s="28"/>
      <c r="C972" s="28"/>
      <c r="D972" s="4"/>
      <c r="E972" s="6"/>
      <c r="F972" s="8"/>
    </row>
    <row r="973" spans="1:6" x14ac:dyDescent="0.25">
      <c r="A973" s="28"/>
      <c r="B973" s="28"/>
      <c r="C973" s="28"/>
      <c r="D973" s="4"/>
      <c r="E973" s="6"/>
      <c r="F973" s="8"/>
    </row>
    <row r="974" spans="1:6" x14ac:dyDescent="0.25">
      <c r="A974" s="28"/>
      <c r="B974" s="28"/>
      <c r="C974" s="28"/>
      <c r="D974" s="4"/>
      <c r="E974" s="6"/>
      <c r="F974" s="8"/>
    </row>
    <row r="975" spans="1:6" x14ac:dyDescent="0.25">
      <c r="A975" s="28"/>
      <c r="B975" s="28"/>
      <c r="C975" s="28"/>
      <c r="D975" s="4"/>
      <c r="E975" s="6"/>
      <c r="F975" s="8"/>
    </row>
    <row r="976" spans="1:6" x14ac:dyDescent="0.25">
      <c r="A976" s="28"/>
      <c r="B976" s="28"/>
      <c r="C976" s="28"/>
      <c r="D976" s="4"/>
      <c r="E976" s="6"/>
      <c r="F976" s="8"/>
    </row>
    <row r="977" spans="1:6" x14ac:dyDescent="0.25">
      <c r="A977" s="28"/>
      <c r="B977" s="28"/>
      <c r="C977" s="28"/>
      <c r="D977" s="4"/>
      <c r="E977" s="6"/>
      <c r="F977" s="8"/>
    </row>
    <row r="978" spans="1:6" x14ac:dyDescent="0.25">
      <c r="A978" s="28"/>
      <c r="B978" s="28"/>
      <c r="C978" s="28"/>
      <c r="D978" s="4"/>
      <c r="E978" s="6"/>
      <c r="F978" s="8"/>
    </row>
    <row r="979" spans="1:6" x14ac:dyDescent="0.25">
      <c r="A979" s="28"/>
      <c r="B979" s="28"/>
      <c r="C979" s="28"/>
      <c r="D979" s="4"/>
      <c r="E979" s="6"/>
      <c r="F979" s="8"/>
    </row>
    <row r="980" spans="1:6" x14ac:dyDescent="0.25">
      <c r="A980" s="28"/>
      <c r="B980" s="28"/>
      <c r="C980" s="28"/>
      <c r="D980" s="4"/>
      <c r="E980" s="6"/>
      <c r="F980" s="8"/>
    </row>
    <row r="981" spans="1:6" x14ac:dyDescent="0.25">
      <c r="A981" s="28"/>
      <c r="B981" s="28"/>
      <c r="C981" s="28"/>
      <c r="D981" s="4"/>
      <c r="E981" s="6"/>
      <c r="F981" s="8"/>
    </row>
    <row r="982" spans="1:6" x14ac:dyDescent="0.25">
      <c r="A982" s="28"/>
      <c r="B982" s="28"/>
      <c r="C982" s="28"/>
      <c r="D982" s="4"/>
      <c r="E982" s="6"/>
      <c r="F982" s="8"/>
    </row>
    <row r="983" spans="1:6" x14ac:dyDescent="0.25">
      <c r="A983" s="28"/>
      <c r="B983" s="28"/>
      <c r="C983" s="28"/>
      <c r="D983" s="4"/>
      <c r="E983" s="6"/>
      <c r="F983" s="8"/>
    </row>
    <row r="984" spans="1:6" x14ac:dyDescent="0.25">
      <c r="A984" s="28"/>
      <c r="B984" s="28"/>
      <c r="C984" s="28"/>
      <c r="D984" s="4"/>
      <c r="E984" s="6"/>
      <c r="F984" s="8"/>
    </row>
    <row r="985" spans="1:6" x14ac:dyDescent="0.25">
      <c r="A985" s="28"/>
      <c r="B985" s="28"/>
      <c r="C985" s="28"/>
      <c r="D985" s="4"/>
      <c r="E985" s="6"/>
      <c r="F985" s="8"/>
    </row>
    <row r="986" spans="1:6" x14ac:dyDescent="0.25">
      <c r="A986" s="28"/>
      <c r="B986" s="28"/>
      <c r="C986" s="28"/>
      <c r="D986" s="4"/>
      <c r="E986" s="6"/>
      <c r="F986" s="8"/>
    </row>
    <row r="987" spans="1:6" x14ac:dyDescent="0.25">
      <c r="A987" s="28"/>
      <c r="B987" s="28"/>
      <c r="C987" s="28"/>
      <c r="D987" s="4"/>
      <c r="E987" s="6"/>
      <c r="F987" s="8"/>
    </row>
    <row r="988" spans="1:6" x14ac:dyDescent="0.25">
      <c r="A988" s="28"/>
      <c r="B988" s="28"/>
      <c r="C988" s="28"/>
      <c r="D988" s="4"/>
      <c r="E988" s="6"/>
      <c r="F988" s="8"/>
    </row>
    <row r="989" spans="1:6" x14ac:dyDescent="0.25">
      <c r="A989" s="28"/>
      <c r="B989" s="28"/>
      <c r="C989" s="28"/>
      <c r="D989" s="4"/>
      <c r="E989" s="6"/>
      <c r="F989" s="8"/>
    </row>
    <row r="990" spans="1:6" x14ac:dyDescent="0.25">
      <c r="A990" s="28"/>
      <c r="B990" s="28"/>
      <c r="C990" s="28"/>
      <c r="D990" s="4"/>
      <c r="E990" s="6"/>
      <c r="F990" s="8"/>
    </row>
    <row r="991" spans="1:6" x14ac:dyDescent="0.25">
      <c r="A991" s="28"/>
      <c r="B991" s="28"/>
      <c r="C991" s="28"/>
      <c r="D991" s="4"/>
      <c r="E991" s="6"/>
      <c r="F991" s="8"/>
    </row>
    <row r="992" spans="1:6" x14ac:dyDescent="0.25">
      <c r="A992" s="28"/>
      <c r="B992" s="28"/>
      <c r="C992" s="28"/>
      <c r="D992" s="4"/>
      <c r="E992" s="6"/>
      <c r="F992" s="8"/>
    </row>
    <row r="993" spans="1:6" x14ac:dyDescent="0.25">
      <c r="A993" s="28"/>
      <c r="B993" s="28"/>
      <c r="C993" s="28"/>
      <c r="D993" s="4"/>
      <c r="E993" s="6"/>
      <c r="F993" s="8"/>
    </row>
    <row r="994" spans="1:6" x14ac:dyDescent="0.25">
      <c r="A994" s="28"/>
      <c r="B994" s="28"/>
      <c r="C994" s="28"/>
      <c r="D994" s="4"/>
      <c r="E994" s="6"/>
      <c r="F994" s="8"/>
    </row>
    <row r="995" spans="1:6" x14ac:dyDescent="0.25">
      <c r="A995" s="28"/>
      <c r="B995" s="28"/>
      <c r="C995" s="28"/>
      <c r="D995" s="4"/>
      <c r="E995" s="6"/>
      <c r="F995" s="8"/>
    </row>
    <row r="996" spans="1:6" x14ac:dyDescent="0.25">
      <c r="A996" s="28"/>
      <c r="B996" s="28"/>
      <c r="C996" s="28"/>
      <c r="D996" s="4"/>
      <c r="E996" s="6"/>
      <c r="F996" s="8"/>
    </row>
    <row r="997" spans="1:6" x14ac:dyDescent="0.25">
      <c r="A997" s="28"/>
      <c r="B997" s="28"/>
      <c r="C997" s="28"/>
      <c r="D997" s="4"/>
      <c r="E997" s="6"/>
      <c r="F997" s="8"/>
    </row>
    <row r="998" spans="1:6" x14ac:dyDescent="0.25">
      <c r="A998" s="28"/>
      <c r="B998" s="28"/>
      <c r="C998" s="28"/>
      <c r="D998" s="4"/>
      <c r="E998" s="6"/>
      <c r="F998" s="8"/>
    </row>
  </sheetData>
  <autoFilter ref="B2:E152"/>
  <conditionalFormatting sqref="A3:B998">
    <cfRule type="containsText" dxfId="47" priority="17" operator="containsText" text="Медицинская организация">
      <formula>NOT(ISERROR(SEARCH("Медицинская организация",A3)))</formula>
    </cfRule>
  </conditionalFormatting>
  <conditionalFormatting sqref="C3:C998">
    <cfRule type="duplicateValues" dxfId="46" priority="11"/>
  </conditionalFormatting>
  <conditionalFormatting sqref="E2:E998">
    <cfRule type="cellIs" dxfId="45" priority="13" operator="equal">
      <formula>0</formula>
    </cfRule>
    <cfRule type="cellIs" dxfId="44" priority="14" operator="lessThan">
      <formula>0</formula>
    </cfRule>
    <cfRule type="cellIs" dxfId="43" priority="15" operator="greaterThan">
      <formula>0</formula>
    </cfRule>
  </conditionalFormatting>
  <conditionalFormatting sqref="H2 K2">
    <cfRule type="cellIs" dxfId="42" priority="1" operator="equal">
      <formula>0</formula>
    </cfRule>
    <cfRule type="cellIs" dxfId="41" priority="2" operator="lessThan">
      <formula>0</formula>
    </cfRule>
    <cfRule type="cellIs" dxfId="40" priority="3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0"/>
  <sheetViews>
    <sheetView zoomScale="85" zoomScaleNormal="85" workbookViewId="0">
      <pane ySplit="6" topLeftCell="A7" activePane="bottomLeft" state="frozen"/>
      <selection pane="bottomLeft" sqref="A1:A4"/>
    </sheetView>
  </sheetViews>
  <sheetFormatPr defaultRowHeight="15" x14ac:dyDescent="0.25"/>
  <cols>
    <col min="1" max="1" width="4.7109375" customWidth="1"/>
    <col min="2" max="2" width="115.7109375" customWidth="1"/>
    <col min="3" max="8" width="14.28515625" customWidth="1"/>
  </cols>
  <sheetData>
    <row r="1" spans="1:8" ht="45" customHeight="1" x14ac:dyDescent="0.25">
      <c r="A1" s="68" t="s">
        <v>212</v>
      </c>
      <c r="B1" s="68" t="s">
        <v>213</v>
      </c>
      <c r="C1" s="62" t="s">
        <v>214</v>
      </c>
      <c r="D1" s="63"/>
      <c r="E1" s="62" t="s">
        <v>215</v>
      </c>
      <c r="F1" s="63"/>
      <c r="G1" s="62" t="s">
        <v>216</v>
      </c>
      <c r="H1" s="63"/>
    </row>
    <row r="2" spans="1:8" ht="45" customHeight="1" x14ac:dyDescent="0.25">
      <c r="A2" s="69"/>
      <c r="B2" s="69"/>
      <c r="C2" s="63"/>
      <c r="D2" s="63"/>
      <c r="E2" s="63"/>
      <c r="F2" s="63"/>
      <c r="G2" s="63"/>
      <c r="H2" s="63"/>
    </row>
    <row r="3" spans="1:8" ht="24.95" customHeight="1" x14ac:dyDescent="0.25">
      <c r="A3" s="69"/>
      <c r="B3" s="69"/>
      <c r="C3" s="24" t="s">
        <v>224</v>
      </c>
      <c r="D3" s="24" t="s">
        <v>225</v>
      </c>
      <c r="E3" s="24" t="s">
        <v>224</v>
      </c>
      <c r="F3" s="24" t="s">
        <v>225</v>
      </c>
      <c r="G3" s="24" t="s">
        <v>224</v>
      </c>
      <c r="H3" s="24" t="s">
        <v>225</v>
      </c>
    </row>
    <row r="4" spans="1:8" x14ac:dyDescent="0.25">
      <c r="A4" s="69"/>
      <c r="B4" s="69"/>
      <c r="C4" s="18"/>
      <c r="D4" s="18"/>
      <c r="E4" s="18"/>
      <c r="F4" s="18"/>
      <c r="G4" s="18"/>
      <c r="H4" s="18"/>
    </row>
    <row r="5" spans="1:8" x14ac:dyDescent="0.25">
      <c r="A5" s="21">
        <v>1</v>
      </c>
      <c r="B5" s="21">
        <v>2</v>
      </c>
      <c r="C5" s="21">
        <v>3</v>
      </c>
      <c r="D5" s="21">
        <v>4</v>
      </c>
      <c r="E5" s="21">
        <v>5</v>
      </c>
      <c r="F5" s="21">
        <v>6</v>
      </c>
      <c r="G5" s="21">
        <v>7</v>
      </c>
      <c r="H5" s="21">
        <v>8</v>
      </c>
    </row>
    <row r="6" spans="1:8" ht="20.100000000000001" customHeight="1" x14ac:dyDescent="0.25">
      <c r="A6" s="32" t="s">
        <v>0</v>
      </c>
      <c r="B6" s="32" t="s">
        <v>238</v>
      </c>
      <c r="C6" s="35">
        <f>SUM(C7:C1000)</f>
        <v>0</v>
      </c>
      <c r="D6" s="35">
        <f t="shared" ref="D6:H6" si="0">SUM(D7:D1000)</f>
        <v>0</v>
      </c>
      <c r="E6" s="35">
        <f t="shared" si="0"/>
        <v>0</v>
      </c>
      <c r="F6" s="35">
        <f t="shared" si="0"/>
        <v>0</v>
      </c>
      <c r="G6" s="35">
        <f t="shared" si="0"/>
        <v>0</v>
      </c>
      <c r="H6" s="35">
        <f t="shared" si="0"/>
        <v>0</v>
      </c>
    </row>
    <row r="7" spans="1:8" x14ac:dyDescent="0.25">
      <c r="A7" s="31"/>
      <c r="B7" s="31"/>
      <c r="C7" s="47"/>
      <c r="D7" s="47"/>
      <c r="E7" s="47"/>
      <c r="F7" s="47"/>
      <c r="G7" s="47"/>
      <c r="H7" s="47"/>
    </row>
    <row r="8" spans="1:8" x14ac:dyDescent="0.25">
      <c r="A8" s="31"/>
      <c r="B8" s="31"/>
      <c r="C8" s="47"/>
      <c r="D8" s="47"/>
      <c r="E8" s="47"/>
      <c r="F8" s="47"/>
      <c r="G8" s="47"/>
      <c r="H8" s="47"/>
    </row>
    <row r="9" spans="1:8" x14ac:dyDescent="0.25">
      <c r="A9" s="31"/>
      <c r="B9" s="31"/>
      <c r="C9" s="47"/>
      <c r="D9" s="47"/>
      <c r="E9" s="47"/>
      <c r="F9" s="47"/>
      <c r="G9" s="47"/>
      <c r="H9" s="47"/>
    </row>
    <row r="10" spans="1:8" x14ac:dyDescent="0.25">
      <c r="A10" s="31"/>
      <c r="B10" s="31"/>
      <c r="C10" s="47"/>
      <c r="D10" s="47"/>
      <c r="E10" s="47"/>
      <c r="F10" s="47"/>
      <c r="G10" s="47"/>
      <c r="H10" s="47"/>
    </row>
    <row r="11" spans="1:8" x14ac:dyDescent="0.25">
      <c r="A11" s="31"/>
      <c r="B11" s="31"/>
      <c r="C11" s="47"/>
      <c r="D11" s="47"/>
      <c r="E11" s="47"/>
      <c r="F11" s="47"/>
      <c r="G11" s="47"/>
      <c r="H11" s="47"/>
    </row>
    <row r="12" spans="1:8" x14ac:dyDescent="0.25">
      <c r="A12" s="31"/>
      <c r="B12" s="31"/>
      <c r="C12" s="47"/>
      <c r="D12" s="47"/>
      <c r="E12" s="47"/>
      <c r="F12" s="47"/>
      <c r="G12" s="47"/>
      <c r="H12" s="47"/>
    </row>
    <row r="13" spans="1:8" x14ac:dyDescent="0.25">
      <c r="A13" s="31"/>
      <c r="B13" s="31"/>
      <c r="C13" s="47"/>
      <c r="D13" s="47"/>
      <c r="E13" s="47"/>
      <c r="F13" s="47"/>
      <c r="G13" s="47"/>
      <c r="H13" s="47"/>
    </row>
    <row r="14" spans="1:8" x14ac:dyDescent="0.25">
      <c r="A14" s="31"/>
      <c r="B14" s="31"/>
      <c r="C14" s="47"/>
      <c r="D14" s="47"/>
      <c r="E14" s="47"/>
      <c r="F14" s="47"/>
      <c r="G14" s="47"/>
      <c r="H14" s="47"/>
    </row>
    <row r="15" spans="1:8" x14ac:dyDescent="0.25">
      <c r="A15" s="31"/>
      <c r="B15" s="31"/>
      <c r="C15" s="47"/>
      <c r="D15" s="47"/>
      <c r="E15" s="47"/>
      <c r="F15" s="47"/>
      <c r="G15" s="47"/>
      <c r="H15" s="47"/>
    </row>
    <row r="16" spans="1:8" x14ac:dyDescent="0.25">
      <c r="A16" s="31"/>
      <c r="B16" s="31"/>
      <c r="C16" s="47"/>
      <c r="D16" s="47"/>
      <c r="E16" s="47"/>
      <c r="F16" s="47"/>
      <c r="G16" s="47"/>
      <c r="H16" s="47"/>
    </row>
    <row r="17" spans="1:8" x14ac:dyDescent="0.25">
      <c r="A17" s="31"/>
      <c r="B17" s="31"/>
      <c r="C17" s="47"/>
      <c r="D17" s="47"/>
      <c r="E17" s="47"/>
      <c r="F17" s="47"/>
      <c r="G17" s="47"/>
      <c r="H17" s="47"/>
    </row>
    <row r="18" spans="1:8" x14ac:dyDescent="0.25">
      <c r="A18" s="31"/>
      <c r="B18" s="31"/>
      <c r="C18" s="47"/>
      <c r="D18" s="47"/>
      <c r="E18" s="47"/>
      <c r="F18" s="47"/>
      <c r="G18" s="47"/>
      <c r="H18" s="47"/>
    </row>
    <row r="19" spans="1:8" x14ac:dyDescent="0.25">
      <c r="A19" s="31"/>
      <c r="B19" s="31"/>
      <c r="C19" s="47"/>
      <c r="D19" s="47"/>
      <c r="E19" s="47"/>
      <c r="F19" s="47"/>
      <c r="G19" s="47"/>
      <c r="H19" s="47"/>
    </row>
    <row r="20" spans="1:8" x14ac:dyDescent="0.25">
      <c r="A20" s="31"/>
      <c r="B20" s="31"/>
      <c r="C20" s="47"/>
      <c r="D20" s="47"/>
      <c r="E20" s="47"/>
      <c r="F20" s="47"/>
      <c r="G20" s="47"/>
      <c r="H20" s="47"/>
    </row>
    <row r="21" spans="1:8" x14ac:dyDescent="0.25">
      <c r="A21" s="31"/>
      <c r="B21" s="31"/>
      <c r="C21" s="47"/>
      <c r="D21" s="47"/>
      <c r="E21" s="47"/>
      <c r="F21" s="47"/>
      <c r="G21" s="47"/>
      <c r="H21" s="47"/>
    </row>
    <row r="22" spans="1:8" x14ac:dyDescent="0.25">
      <c r="A22" s="31"/>
      <c r="B22" s="31"/>
      <c r="C22" s="47"/>
      <c r="D22" s="47"/>
      <c r="E22" s="47"/>
      <c r="F22" s="47"/>
      <c r="G22" s="47"/>
      <c r="H22" s="47"/>
    </row>
    <row r="23" spans="1:8" x14ac:dyDescent="0.25">
      <c r="A23" s="31"/>
      <c r="B23" s="31"/>
      <c r="C23" s="47"/>
      <c r="D23" s="47"/>
      <c r="E23" s="47"/>
      <c r="F23" s="47"/>
      <c r="G23" s="47"/>
      <c r="H23" s="47"/>
    </row>
    <row r="24" spans="1:8" x14ac:dyDescent="0.25">
      <c r="A24" s="31"/>
      <c r="B24" s="31"/>
      <c r="C24" s="47"/>
      <c r="D24" s="47"/>
      <c r="E24" s="47"/>
      <c r="F24" s="47"/>
      <c r="G24" s="47"/>
      <c r="H24" s="47"/>
    </row>
    <row r="25" spans="1:8" x14ac:dyDescent="0.25">
      <c r="A25" s="31"/>
      <c r="B25" s="31"/>
      <c r="C25" s="47"/>
      <c r="D25" s="47"/>
      <c r="E25" s="47"/>
      <c r="F25" s="47"/>
      <c r="G25" s="47"/>
      <c r="H25" s="47"/>
    </row>
    <row r="26" spans="1:8" x14ac:dyDescent="0.25">
      <c r="A26" s="31"/>
      <c r="B26" s="31"/>
      <c r="C26" s="47"/>
      <c r="D26" s="47"/>
      <c r="E26" s="47"/>
      <c r="F26" s="47"/>
      <c r="G26" s="47"/>
      <c r="H26" s="47"/>
    </row>
    <row r="27" spans="1:8" x14ac:dyDescent="0.25">
      <c r="A27" s="31"/>
      <c r="B27" s="31"/>
      <c r="C27" s="47"/>
      <c r="D27" s="47"/>
      <c r="E27" s="47"/>
      <c r="F27" s="47"/>
      <c r="G27" s="47"/>
      <c r="H27" s="47"/>
    </row>
    <row r="28" spans="1:8" x14ac:dyDescent="0.25">
      <c r="A28" s="31"/>
      <c r="B28" s="31"/>
      <c r="C28" s="47"/>
      <c r="D28" s="47"/>
      <c r="E28" s="47"/>
      <c r="F28" s="47"/>
      <c r="G28" s="47"/>
      <c r="H28" s="47"/>
    </row>
    <row r="29" spans="1:8" x14ac:dyDescent="0.25">
      <c r="A29" s="31"/>
      <c r="B29" s="31"/>
      <c r="C29" s="47"/>
      <c r="D29" s="47"/>
      <c r="E29" s="47"/>
      <c r="F29" s="47"/>
      <c r="G29" s="47"/>
      <c r="H29" s="47"/>
    </row>
    <row r="30" spans="1:8" x14ac:dyDescent="0.25">
      <c r="A30" s="31"/>
      <c r="B30" s="31"/>
      <c r="C30" s="47"/>
      <c r="D30" s="47"/>
      <c r="E30" s="47"/>
      <c r="F30" s="47"/>
      <c r="G30" s="47"/>
      <c r="H30" s="47"/>
    </row>
    <row r="31" spans="1:8" x14ac:dyDescent="0.25">
      <c r="A31" s="31"/>
      <c r="B31" s="31"/>
      <c r="C31" s="47"/>
      <c r="D31" s="47"/>
      <c r="E31" s="47"/>
      <c r="F31" s="47"/>
      <c r="G31" s="47"/>
      <c r="H31" s="47"/>
    </row>
    <row r="32" spans="1:8" x14ac:dyDescent="0.25">
      <c r="A32" s="31"/>
      <c r="B32" s="31"/>
      <c r="C32" s="47"/>
      <c r="D32" s="47"/>
      <c r="E32" s="47"/>
      <c r="F32" s="47"/>
      <c r="G32" s="47"/>
      <c r="H32" s="47"/>
    </row>
    <row r="33" spans="1:8" x14ac:dyDescent="0.25">
      <c r="A33" s="31"/>
      <c r="B33" s="31"/>
      <c r="C33" s="47"/>
      <c r="D33" s="47"/>
      <c r="E33" s="47"/>
      <c r="F33" s="47"/>
      <c r="G33" s="47"/>
      <c r="H33" s="47"/>
    </row>
    <row r="34" spans="1:8" x14ac:dyDescent="0.25">
      <c r="A34" s="31"/>
      <c r="B34" s="31"/>
      <c r="C34" s="47"/>
      <c r="D34" s="47"/>
      <c r="E34" s="47"/>
      <c r="F34" s="47"/>
      <c r="G34" s="47"/>
      <c r="H34" s="47"/>
    </row>
    <row r="35" spans="1:8" x14ac:dyDescent="0.25">
      <c r="A35" s="31"/>
      <c r="B35" s="31"/>
      <c r="C35" s="47"/>
      <c r="D35" s="47"/>
      <c r="E35" s="47"/>
      <c r="F35" s="47"/>
      <c r="G35" s="47"/>
      <c r="H35" s="47"/>
    </row>
    <row r="36" spans="1:8" x14ac:dyDescent="0.25">
      <c r="A36" s="31"/>
      <c r="B36" s="31"/>
      <c r="C36" s="47"/>
      <c r="D36" s="47"/>
      <c r="E36" s="47"/>
      <c r="F36" s="47"/>
      <c r="G36" s="47"/>
      <c r="H36" s="47"/>
    </row>
    <row r="37" spans="1:8" x14ac:dyDescent="0.25">
      <c r="A37" s="31"/>
      <c r="B37" s="31"/>
      <c r="C37" s="47"/>
      <c r="D37" s="47"/>
      <c r="E37" s="47"/>
      <c r="F37" s="47"/>
      <c r="G37" s="47"/>
      <c r="H37" s="47"/>
    </row>
    <row r="38" spans="1:8" x14ac:dyDescent="0.25">
      <c r="A38" s="31"/>
      <c r="B38" s="31"/>
      <c r="C38" s="47"/>
      <c r="D38" s="47"/>
      <c r="E38" s="47"/>
      <c r="F38" s="47"/>
      <c r="G38" s="47"/>
      <c r="H38" s="47"/>
    </row>
    <row r="39" spans="1:8" x14ac:dyDescent="0.25">
      <c r="A39" s="31"/>
      <c r="B39" s="31"/>
      <c r="C39" s="47"/>
      <c r="D39" s="47"/>
      <c r="E39" s="47"/>
      <c r="F39" s="47"/>
      <c r="G39" s="47"/>
      <c r="H39" s="47"/>
    </row>
    <row r="40" spans="1:8" x14ac:dyDescent="0.25">
      <c r="A40" s="31"/>
      <c r="B40" s="31"/>
      <c r="C40" s="47"/>
      <c r="D40" s="47"/>
      <c r="E40" s="47"/>
      <c r="F40" s="47"/>
      <c r="G40" s="47"/>
      <c r="H40" s="47"/>
    </row>
    <row r="41" spans="1:8" x14ac:dyDescent="0.25">
      <c r="A41" s="31"/>
      <c r="B41" s="31"/>
      <c r="C41" s="47"/>
      <c r="D41" s="47"/>
      <c r="E41" s="47"/>
      <c r="F41" s="47"/>
      <c r="G41" s="47"/>
      <c r="H41" s="47"/>
    </row>
    <row r="42" spans="1:8" x14ac:dyDescent="0.25">
      <c r="A42" s="31"/>
      <c r="B42" s="31"/>
      <c r="C42" s="47"/>
      <c r="D42" s="47"/>
      <c r="E42" s="47"/>
      <c r="F42" s="47"/>
      <c r="G42" s="47"/>
      <c r="H42" s="47"/>
    </row>
    <row r="43" spans="1:8" x14ac:dyDescent="0.25">
      <c r="A43" s="31"/>
      <c r="B43" s="31"/>
      <c r="C43" s="47"/>
      <c r="D43" s="47"/>
      <c r="E43" s="47"/>
      <c r="F43" s="47"/>
      <c r="G43" s="47"/>
      <c r="H43" s="47"/>
    </row>
    <row r="44" spans="1:8" x14ac:dyDescent="0.25">
      <c r="A44" s="31"/>
      <c r="B44" s="31"/>
      <c r="C44" s="47"/>
      <c r="D44" s="47"/>
      <c r="E44" s="47"/>
      <c r="F44" s="47"/>
      <c r="G44" s="47"/>
      <c r="H44" s="47"/>
    </row>
    <row r="45" spans="1:8" x14ac:dyDescent="0.25">
      <c r="A45" s="31"/>
      <c r="B45" s="31"/>
      <c r="C45" s="47"/>
      <c r="D45" s="47"/>
      <c r="E45" s="47"/>
      <c r="F45" s="47"/>
      <c r="G45" s="47"/>
      <c r="H45" s="47"/>
    </row>
    <row r="46" spans="1:8" x14ac:dyDescent="0.25">
      <c r="A46" s="31"/>
      <c r="B46" s="31"/>
      <c r="C46" s="47"/>
      <c r="D46" s="47"/>
      <c r="E46" s="47"/>
      <c r="F46" s="47"/>
      <c r="G46" s="47"/>
      <c r="H46" s="47"/>
    </row>
    <row r="47" spans="1:8" x14ac:dyDescent="0.25">
      <c r="A47" s="31"/>
      <c r="B47" s="31"/>
      <c r="C47" s="47"/>
      <c r="D47" s="47"/>
      <c r="E47" s="47"/>
      <c r="F47" s="47"/>
      <c r="G47" s="47"/>
      <c r="H47" s="47"/>
    </row>
    <row r="48" spans="1:8" x14ac:dyDescent="0.25">
      <c r="A48" s="31"/>
      <c r="B48" s="31"/>
      <c r="C48" s="47"/>
      <c r="D48" s="47"/>
      <c r="E48" s="47"/>
      <c r="F48" s="47"/>
      <c r="G48" s="47"/>
      <c r="H48" s="47"/>
    </row>
    <row r="49" spans="1:8" x14ac:dyDescent="0.25">
      <c r="A49" s="31"/>
      <c r="B49" s="31"/>
      <c r="C49" s="47"/>
      <c r="D49" s="47"/>
      <c r="E49" s="47"/>
      <c r="F49" s="47"/>
      <c r="G49" s="47"/>
      <c r="H49" s="47"/>
    </row>
    <row r="50" spans="1:8" x14ac:dyDescent="0.25">
      <c r="A50" s="31"/>
      <c r="B50" s="31"/>
      <c r="C50" s="47"/>
      <c r="D50" s="47"/>
      <c r="E50" s="47"/>
      <c r="F50" s="47"/>
      <c r="G50" s="47"/>
      <c r="H50" s="47"/>
    </row>
    <row r="51" spans="1:8" x14ac:dyDescent="0.25">
      <c r="A51" s="31"/>
      <c r="B51" s="31"/>
      <c r="C51" s="47"/>
      <c r="D51" s="47"/>
      <c r="E51" s="47"/>
      <c r="F51" s="47"/>
      <c r="G51" s="47"/>
      <c r="H51" s="47"/>
    </row>
    <row r="52" spans="1:8" x14ac:dyDescent="0.25">
      <c r="A52" s="31"/>
      <c r="B52" s="31"/>
      <c r="C52" s="47"/>
      <c r="D52" s="47"/>
      <c r="E52" s="47"/>
      <c r="F52" s="47"/>
      <c r="G52" s="47"/>
      <c r="H52" s="47"/>
    </row>
    <row r="53" spans="1:8" x14ac:dyDescent="0.25">
      <c r="A53" s="31"/>
      <c r="B53" s="31"/>
      <c r="C53" s="47"/>
      <c r="D53" s="47"/>
      <c r="E53" s="47"/>
      <c r="F53" s="47"/>
      <c r="G53" s="47"/>
      <c r="H53" s="47"/>
    </row>
    <row r="54" spans="1:8" x14ac:dyDescent="0.25">
      <c r="A54" s="31"/>
      <c r="B54" s="31"/>
      <c r="C54" s="47"/>
      <c r="D54" s="47"/>
      <c r="E54" s="47"/>
      <c r="F54" s="47"/>
      <c r="G54" s="47"/>
      <c r="H54" s="47"/>
    </row>
    <row r="55" spans="1:8" x14ac:dyDescent="0.25">
      <c r="A55" s="31"/>
      <c r="B55" s="31"/>
      <c r="C55" s="47"/>
      <c r="D55" s="47"/>
      <c r="E55" s="47"/>
      <c r="F55" s="47"/>
      <c r="G55" s="47"/>
      <c r="H55" s="47"/>
    </row>
    <row r="56" spans="1:8" x14ac:dyDescent="0.25">
      <c r="A56" s="31"/>
      <c r="B56" s="31"/>
      <c r="C56" s="47"/>
      <c r="D56" s="47"/>
      <c r="E56" s="47"/>
      <c r="F56" s="47"/>
      <c r="G56" s="47"/>
      <c r="H56" s="47"/>
    </row>
    <row r="57" spans="1:8" x14ac:dyDescent="0.25">
      <c r="A57" s="31"/>
      <c r="B57" s="31"/>
      <c r="C57" s="47"/>
      <c r="D57" s="47"/>
      <c r="E57" s="47"/>
      <c r="F57" s="47"/>
      <c r="G57" s="47"/>
      <c r="H57" s="47"/>
    </row>
    <row r="58" spans="1:8" x14ac:dyDescent="0.25">
      <c r="A58" s="31"/>
      <c r="B58" s="31"/>
      <c r="C58" s="47"/>
      <c r="D58" s="47"/>
      <c r="E58" s="47"/>
      <c r="F58" s="47"/>
      <c r="G58" s="47"/>
      <c r="H58" s="47"/>
    </row>
    <row r="59" spans="1:8" x14ac:dyDescent="0.25">
      <c r="A59" s="31"/>
      <c r="B59" s="31"/>
      <c r="C59" s="47"/>
      <c r="D59" s="47"/>
      <c r="E59" s="47"/>
      <c r="F59" s="47"/>
      <c r="G59" s="47"/>
      <c r="H59" s="47"/>
    </row>
    <row r="60" spans="1:8" x14ac:dyDescent="0.25">
      <c r="A60" s="31"/>
      <c r="B60" s="31"/>
      <c r="C60" s="47"/>
      <c r="D60" s="47"/>
      <c r="E60" s="47"/>
      <c r="F60" s="47"/>
      <c r="G60" s="47"/>
      <c r="H60" s="47"/>
    </row>
    <row r="61" spans="1:8" x14ac:dyDescent="0.25">
      <c r="A61" s="31"/>
      <c r="B61" s="31"/>
      <c r="C61" s="47"/>
      <c r="D61" s="47"/>
      <c r="E61" s="47"/>
      <c r="F61" s="47"/>
      <c r="G61" s="47"/>
      <c r="H61" s="47"/>
    </row>
    <row r="62" spans="1:8" x14ac:dyDescent="0.25">
      <c r="A62" s="31"/>
      <c r="B62" s="31"/>
      <c r="C62" s="47"/>
      <c r="D62" s="47"/>
      <c r="E62" s="47"/>
      <c r="F62" s="47"/>
      <c r="G62" s="47"/>
      <c r="H62" s="47"/>
    </row>
    <row r="63" spans="1:8" x14ac:dyDescent="0.25">
      <c r="A63" s="31"/>
      <c r="B63" s="31"/>
      <c r="C63" s="47"/>
      <c r="D63" s="47"/>
      <c r="E63" s="47"/>
      <c r="F63" s="47"/>
      <c r="G63" s="47"/>
      <c r="H63" s="47"/>
    </row>
    <row r="64" spans="1:8" x14ac:dyDescent="0.25">
      <c r="A64" s="31"/>
      <c r="B64" s="31"/>
      <c r="C64" s="47"/>
      <c r="D64" s="47"/>
      <c r="E64" s="47"/>
      <c r="F64" s="47"/>
      <c r="G64" s="47"/>
      <c r="H64" s="47"/>
    </row>
    <row r="65" spans="1:8" x14ac:dyDescent="0.25">
      <c r="A65" s="31"/>
      <c r="B65" s="31"/>
      <c r="C65" s="47"/>
      <c r="D65" s="47"/>
      <c r="E65" s="47"/>
      <c r="F65" s="47"/>
      <c r="G65" s="47"/>
      <c r="H65" s="47"/>
    </row>
    <row r="66" spans="1:8" x14ac:dyDescent="0.25">
      <c r="A66" s="31"/>
      <c r="B66" s="31"/>
      <c r="C66" s="47"/>
      <c r="D66" s="47"/>
      <c r="E66" s="47"/>
      <c r="F66" s="47"/>
      <c r="G66" s="47"/>
      <c r="H66" s="47"/>
    </row>
    <row r="67" spans="1:8" x14ac:dyDescent="0.25">
      <c r="A67" s="31"/>
      <c r="B67" s="31"/>
      <c r="C67" s="47"/>
      <c r="D67" s="47"/>
      <c r="E67" s="47"/>
      <c r="F67" s="47"/>
      <c r="G67" s="47"/>
      <c r="H67" s="47"/>
    </row>
    <row r="68" spans="1:8" x14ac:dyDescent="0.25">
      <c r="A68" s="31"/>
      <c r="B68" s="31"/>
      <c r="C68" s="47"/>
      <c r="D68" s="47"/>
      <c r="E68" s="47"/>
      <c r="F68" s="47"/>
      <c r="G68" s="47"/>
      <c r="H68" s="47"/>
    </row>
    <row r="69" spans="1:8" x14ac:dyDescent="0.25">
      <c r="A69" s="31"/>
      <c r="B69" s="31"/>
      <c r="C69" s="47"/>
      <c r="D69" s="47"/>
      <c r="E69" s="47"/>
      <c r="F69" s="47"/>
      <c r="G69" s="47"/>
      <c r="H69" s="47"/>
    </row>
    <row r="70" spans="1:8" x14ac:dyDescent="0.25">
      <c r="A70" s="31"/>
      <c r="B70" s="31"/>
      <c r="C70" s="47"/>
      <c r="D70" s="47"/>
      <c r="E70" s="47"/>
      <c r="F70" s="47"/>
      <c r="G70" s="47"/>
      <c r="H70" s="47"/>
    </row>
    <row r="71" spans="1:8" x14ac:dyDescent="0.25">
      <c r="A71" s="31"/>
      <c r="B71" s="31"/>
      <c r="C71" s="47"/>
      <c r="D71" s="47"/>
      <c r="E71" s="47"/>
      <c r="F71" s="47"/>
      <c r="G71" s="47"/>
      <c r="H71" s="47"/>
    </row>
    <row r="72" spans="1:8" x14ac:dyDescent="0.25">
      <c r="A72" s="31"/>
      <c r="B72" s="31"/>
      <c r="C72" s="47"/>
      <c r="D72" s="47"/>
      <c r="E72" s="47"/>
      <c r="F72" s="47"/>
      <c r="G72" s="47"/>
      <c r="H72" s="47"/>
    </row>
    <row r="73" spans="1:8" x14ac:dyDescent="0.25">
      <c r="A73" s="31"/>
      <c r="B73" s="31"/>
      <c r="C73" s="47"/>
      <c r="D73" s="47"/>
      <c r="E73" s="47"/>
      <c r="F73" s="47"/>
      <c r="G73" s="47"/>
      <c r="H73" s="47"/>
    </row>
    <row r="74" spans="1:8" x14ac:dyDescent="0.25">
      <c r="A74" s="31"/>
      <c r="B74" s="31"/>
      <c r="C74" s="47"/>
      <c r="D74" s="47"/>
      <c r="E74" s="47"/>
      <c r="F74" s="47"/>
      <c r="G74" s="47"/>
      <c r="H74" s="47"/>
    </row>
    <row r="75" spans="1:8" x14ac:dyDescent="0.25">
      <c r="A75" s="31"/>
      <c r="B75" s="31"/>
      <c r="C75" s="47"/>
      <c r="D75" s="47"/>
      <c r="E75" s="47"/>
      <c r="F75" s="47"/>
      <c r="G75" s="47"/>
      <c r="H75" s="47"/>
    </row>
    <row r="76" spans="1:8" x14ac:dyDescent="0.25">
      <c r="A76" s="31"/>
      <c r="B76" s="31"/>
      <c r="C76" s="47"/>
      <c r="D76" s="47"/>
      <c r="E76" s="47"/>
      <c r="F76" s="47"/>
      <c r="G76" s="47"/>
      <c r="H76" s="47"/>
    </row>
    <row r="77" spans="1:8" x14ac:dyDescent="0.25">
      <c r="A77" s="31"/>
      <c r="B77" s="31"/>
      <c r="C77" s="47"/>
      <c r="D77" s="47"/>
      <c r="E77" s="47"/>
      <c r="F77" s="47"/>
      <c r="G77" s="47"/>
      <c r="H77" s="47"/>
    </row>
    <row r="78" spans="1:8" x14ac:dyDescent="0.25">
      <c r="A78" s="31"/>
      <c r="B78" s="31"/>
      <c r="C78" s="47"/>
      <c r="D78" s="47"/>
      <c r="E78" s="47"/>
      <c r="F78" s="47"/>
      <c r="G78" s="47"/>
      <c r="H78" s="47"/>
    </row>
    <row r="79" spans="1:8" x14ac:dyDescent="0.25">
      <c r="A79" s="31"/>
      <c r="B79" s="31"/>
      <c r="C79" s="47"/>
      <c r="D79" s="47"/>
      <c r="E79" s="47"/>
      <c r="F79" s="47"/>
      <c r="G79" s="47"/>
      <c r="H79" s="47"/>
    </row>
    <row r="80" spans="1:8" x14ac:dyDescent="0.25">
      <c r="A80" s="31"/>
      <c r="B80" s="31"/>
      <c r="C80" s="47"/>
      <c r="D80" s="47"/>
      <c r="E80" s="47"/>
      <c r="F80" s="47"/>
      <c r="G80" s="47"/>
      <c r="H80" s="47"/>
    </row>
    <row r="81" spans="1:8" x14ac:dyDescent="0.25">
      <c r="A81" s="31"/>
      <c r="B81" s="31"/>
      <c r="C81" s="47"/>
      <c r="D81" s="47"/>
      <c r="E81" s="47"/>
      <c r="F81" s="47"/>
      <c r="G81" s="47"/>
      <c r="H81" s="47"/>
    </row>
    <row r="82" spans="1:8" x14ac:dyDescent="0.25">
      <c r="A82" s="31"/>
      <c r="B82" s="31"/>
      <c r="C82" s="47"/>
      <c r="D82" s="47"/>
      <c r="E82" s="47"/>
      <c r="F82" s="47"/>
      <c r="G82" s="47"/>
      <c r="H82" s="47"/>
    </row>
    <row r="83" spans="1:8" x14ac:dyDescent="0.25">
      <c r="A83" s="31"/>
      <c r="B83" s="31"/>
      <c r="C83" s="47"/>
      <c r="D83" s="47"/>
      <c r="E83" s="47"/>
      <c r="F83" s="47"/>
      <c r="G83" s="47"/>
      <c r="H83" s="47"/>
    </row>
    <row r="84" spans="1:8" x14ac:dyDescent="0.25">
      <c r="A84" s="31"/>
      <c r="B84" s="31"/>
      <c r="C84" s="47"/>
      <c r="D84" s="47"/>
      <c r="E84" s="47"/>
      <c r="F84" s="47"/>
      <c r="G84" s="47"/>
      <c r="H84" s="47"/>
    </row>
    <row r="85" spans="1:8" x14ac:dyDescent="0.25">
      <c r="A85" s="31"/>
      <c r="B85" s="31"/>
      <c r="C85" s="47"/>
      <c r="D85" s="47"/>
      <c r="E85" s="47"/>
      <c r="F85" s="47"/>
      <c r="G85" s="47"/>
      <c r="H85" s="47"/>
    </row>
    <row r="86" spans="1:8" x14ac:dyDescent="0.25">
      <c r="A86" s="31"/>
      <c r="B86" s="31"/>
      <c r="C86" s="47"/>
      <c r="D86" s="47"/>
      <c r="E86" s="47"/>
      <c r="F86" s="47"/>
      <c r="G86" s="47"/>
      <c r="H86" s="47"/>
    </row>
    <row r="87" spans="1:8" x14ac:dyDescent="0.25">
      <c r="A87" s="31"/>
      <c r="B87" s="31"/>
      <c r="C87" s="47"/>
      <c r="D87" s="47"/>
      <c r="E87" s="47"/>
      <c r="F87" s="47"/>
      <c r="G87" s="47"/>
      <c r="H87" s="47"/>
    </row>
    <row r="88" spans="1:8" x14ac:dyDescent="0.25">
      <c r="A88" s="31"/>
      <c r="B88" s="31"/>
      <c r="C88" s="47"/>
      <c r="D88" s="47"/>
      <c r="E88" s="47"/>
      <c r="F88" s="47"/>
      <c r="G88" s="47"/>
      <c r="H88" s="47"/>
    </row>
    <row r="89" spans="1:8" x14ac:dyDescent="0.25">
      <c r="A89" s="31"/>
      <c r="B89" s="31"/>
      <c r="C89" s="47"/>
      <c r="D89" s="47"/>
      <c r="E89" s="47"/>
      <c r="F89" s="47"/>
      <c r="G89" s="47"/>
      <c r="H89" s="47"/>
    </row>
    <row r="90" spans="1:8" x14ac:dyDescent="0.25">
      <c r="A90" s="31"/>
      <c r="B90" s="31"/>
      <c r="C90" s="47"/>
      <c r="D90" s="47"/>
      <c r="E90" s="47"/>
      <c r="F90" s="47"/>
      <c r="G90" s="47"/>
      <c r="H90" s="47"/>
    </row>
    <row r="91" spans="1:8" x14ac:dyDescent="0.25">
      <c r="A91" s="31"/>
      <c r="B91" s="31"/>
      <c r="C91" s="47"/>
      <c r="D91" s="47"/>
      <c r="E91" s="47"/>
      <c r="F91" s="47"/>
      <c r="G91" s="47"/>
      <c r="H91" s="47"/>
    </row>
    <row r="92" spans="1:8" x14ac:dyDescent="0.25">
      <c r="A92" s="31"/>
      <c r="B92" s="31"/>
      <c r="C92" s="47"/>
      <c r="D92" s="47"/>
      <c r="E92" s="47"/>
      <c r="F92" s="47"/>
      <c r="G92" s="47"/>
      <c r="H92" s="47"/>
    </row>
    <row r="93" spans="1:8" x14ac:dyDescent="0.25">
      <c r="A93" s="31"/>
      <c r="B93" s="31"/>
      <c r="C93" s="47"/>
      <c r="D93" s="47"/>
      <c r="E93" s="47"/>
      <c r="F93" s="47"/>
      <c r="G93" s="47"/>
      <c r="H93" s="47"/>
    </row>
    <row r="94" spans="1:8" x14ac:dyDescent="0.25">
      <c r="A94" s="31"/>
      <c r="B94" s="31"/>
      <c r="C94" s="47"/>
      <c r="D94" s="47"/>
      <c r="E94" s="47"/>
      <c r="F94" s="47"/>
      <c r="G94" s="47"/>
      <c r="H94" s="47"/>
    </row>
    <row r="95" spans="1:8" x14ac:dyDescent="0.25">
      <c r="A95" s="31"/>
      <c r="B95" s="31"/>
      <c r="C95" s="47"/>
      <c r="D95" s="47"/>
      <c r="E95" s="47"/>
      <c r="F95" s="47"/>
      <c r="G95" s="47"/>
      <c r="H95" s="47"/>
    </row>
    <row r="96" spans="1:8" x14ac:dyDescent="0.25">
      <c r="A96" s="31"/>
      <c r="B96" s="31"/>
      <c r="C96" s="47"/>
      <c r="D96" s="47"/>
      <c r="E96" s="47"/>
      <c r="F96" s="47"/>
      <c r="G96" s="47"/>
      <c r="H96" s="47"/>
    </row>
    <row r="97" spans="1:8" x14ac:dyDescent="0.25">
      <c r="A97" s="31"/>
      <c r="B97" s="31"/>
      <c r="C97" s="47"/>
      <c r="D97" s="47"/>
      <c r="E97" s="47"/>
      <c r="F97" s="47"/>
      <c r="G97" s="47"/>
      <c r="H97" s="47"/>
    </row>
    <row r="98" spans="1:8" x14ac:dyDescent="0.25">
      <c r="A98" s="31"/>
      <c r="B98" s="31"/>
      <c r="C98" s="47"/>
      <c r="D98" s="47"/>
      <c r="E98" s="47"/>
      <c r="F98" s="47"/>
      <c r="G98" s="47"/>
      <c r="H98" s="47"/>
    </row>
    <row r="99" spans="1:8" x14ac:dyDescent="0.25">
      <c r="A99" s="31"/>
      <c r="B99" s="31"/>
      <c r="C99" s="47"/>
      <c r="D99" s="47"/>
      <c r="E99" s="47"/>
      <c r="F99" s="47"/>
      <c r="G99" s="47"/>
      <c r="H99" s="47"/>
    </row>
    <row r="100" spans="1:8" x14ac:dyDescent="0.25">
      <c r="A100" s="31"/>
      <c r="B100" s="31"/>
      <c r="C100" s="47"/>
      <c r="D100" s="47"/>
      <c r="E100" s="47"/>
      <c r="F100" s="47"/>
      <c r="G100" s="47"/>
      <c r="H100" s="47"/>
    </row>
    <row r="101" spans="1:8" x14ac:dyDescent="0.25">
      <c r="A101" s="31"/>
      <c r="B101" s="31"/>
      <c r="C101" s="47"/>
      <c r="D101" s="47"/>
      <c r="E101" s="47"/>
      <c r="F101" s="47"/>
      <c r="G101" s="47"/>
      <c r="H101" s="47"/>
    </row>
    <row r="102" spans="1:8" x14ac:dyDescent="0.25">
      <c r="A102" s="31"/>
      <c r="B102" s="31"/>
      <c r="C102" s="47"/>
      <c r="D102" s="47"/>
      <c r="E102" s="47"/>
      <c r="F102" s="47"/>
      <c r="G102" s="47"/>
      <c r="H102" s="47"/>
    </row>
    <row r="103" spans="1:8" x14ac:dyDescent="0.25">
      <c r="A103" s="31"/>
      <c r="B103" s="31"/>
      <c r="C103" s="47"/>
      <c r="D103" s="47"/>
      <c r="E103" s="47"/>
      <c r="F103" s="47"/>
      <c r="G103" s="47"/>
      <c r="H103" s="47"/>
    </row>
    <row r="104" spans="1:8" x14ac:dyDescent="0.25">
      <c r="A104" s="31"/>
      <c r="B104" s="31"/>
      <c r="C104" s="47"/>
      <c r="D104" s="47"/>
      <c r="E104" s="47"/>
      <c r="F104" s="47"/>
      <c r="G104" s="47"/>
      <c r="H104" s="47"/>
    </row>
    <row r="105" spans="1:8" x14ac:dyDescent="0.25">
      <c r="A105" s="31"/>
      <c r="B105" s="31"/>
      <c r="C105" s="47"/>
      <c r="D105" s="47"/>
      <c r="E105" s="47"/>
      <c r="F105" s="47"/>
      <c r="G105" s="47"/>
      <c r="H105" s="47"/>
    </row>
    <row r="106" spans="1:8" x14ac:dyDescent="0.25">
      <c r="A106" s="31"/>
      <c r="B106" s="31"/>
      <c r="C106" s="47"/>
      <c r="D106" s="47"/>
      <c r="E106" s="47"/>
      <c r="F106" s="47"/>
      <c r="G106" s="47"/>
      <c r="H106" s="47"/>
    </row>
    <row r="107" spans="1:8" x14ac:dyDescent="0.25">
      <c r="A107" s="31"/>
      <c r="B107" s="31"/>
      <c r="C107" s="47"/>
      <c r="D107" s="47"/>
      <c r="E107" s="47"/>
      <c r="F107" s="47"/>
      <c r="G107" s="47"/>
      <c r="H107" s="47"/>
    </row>
    <row r="108" spans="1:8" x14ac:dyDescent="0.25">
      <c r="A108" s="31"/>
      <c r="B108" s="31"/>
      <c r="C108" s="47"/>
      <c r="D108" s="47"/>
      <c r="E108" s="47"/>
      <c r="F108" s="47"/>
      <c r="G108" s="47"/>
      <c r="H108" s="47"/>
    </row>
    <row r="109" spans="1:8" x14ac:dyDescent="0.25">
      <c r="A109" s="31"/>
      <c r="B109" s="31"/>
      <c r="C109" s="47"/>
      <c r="D109" s="47"/>
      <c r="E109" s="47"/>
      <c r="F109" s="47"/>
      <c r="G109" s="47"/>
      <c r="H109" s="47"/>
    </row>
    <row r="110" spans="1:8" x14ac:dyDescent="0.25">
      <c r="A110" s="31"/>
      <c r="B110" s="31"/>
      <c r="C110" s="47"/>
      <c r="D110" s="47"/>
      <c r="E110" s="47"/>
      <c r="F110" s="47"/>
      <c r="G110" s="47"/>
      <c r="H110" s="47"/>
    </row>
    <row r="111" spans="1:8" x14ac:dyDescent="0.25">
      <c r="A111" s="31"/>
      <c r="B111" s="31"/>
      <c r="C111" s="47"/>
      <c r="D111" s="47"/>
      <c r="E111" s="47"/>
      <c r="F111" s="47"/>
      <c r="G111" s="47"/>
      <c r="H111" s="47"/>
    </row>
    <row r="112" spans="1:8" x14ac:dyDescent="0.25">
      <c r="A112" s="31"/>
      <c r="B112" s="31"/>
      <c r="C112" s="47"/>
      <c r="D112" s="47"/>
      <c r="E112" s="47"/>
      <c r="F112" s="47"/>
      <c r="G112" s="47"/>
      <c r="H112" s="47"/>
    </row>
    <row r="113" spans="1:8" x14ac:dyDescent="0.25">
      <c r="A113" s="31"/>
      <c r="B113" s="31"/>
      <c r="C113" s="47"/>
      <c r="D113" s="47"/>
      <c r="E113" s="47"/>
      <c r="F113" s="47"/>
      <c r="G113" s="47"/>
      <c r="H113" s="47"/>
    </row>
    <row r="114" spans="1:8" x14ac:dyDescent="0.25">
      <c r="A114" s="31"/>
      <c r="B114" s="31"/>
      <c r="C114" s="47"/>
      <c r="D114" s="47"/>
      <c r="E114" s="47"/>
      <c r="F114" s="47"/>
      <c r="G114" s="47"/>
      <c r="H114" s="47"/>
    </row>
    <row r="115" spans="1:8" x14ac:dyDescent="0.25">
      <c r="A115" s="31"/>
      <c r="B115" s="31"/>
      <c r="C115" s="47"/>
      <c r="D115" s="47"/>
      <c r="E115" s="47"/>
      <c r="F115" s="47"/>
      <c r="G115" s="47"/>
      <c r="H115" s="47"/>
    </row>
    <row r="116" spans="1:8" x14ac:dyDescent="0.25">
      <c r="A116" s="31"/>
      <c r="B116" s="31"/>
      <c r="C116" s="47"/>
      <c r="D116" s="47"/>
      <c r="E116" s="47"/>
      <c r="F116" s="47"/>
      <c r="G116" s="47"/>
      <c r="H116" s="47"/>
    </row>
    <row r="117" spans="1:8" x14ac:dyDescent="0.25">
      <c r="A117" s="31"/>
      <c r="B117" s="31"/>
      <c r="C117" s="47"/>
      <c r="D117" s="47"/>
      <c r="E117" s="47"/>
      <c r="F117" s="47"/>
      <c r="G117" s="47"/>
      <c r="H117" s="47"/>
    </row>
    <row r="118" spans="1:8" x14ac:dyDescent="0.25">
      <c r="A118" s="31"/>
      <c r="B118" s="31"/>
      <c r="C118" s="47"/>
      <c r="D118" s="47"/>
      <c r="E118" s="47"/>
      <c r="F118" s="47"/>
      <c r="G118" s="47"/>
      <c r="H118" s="47"/>
    </row>
    <row r="119" spans="1:8" x14ac:dyDescent="0.25">
      <c r="A119" s="31"/>
      <c r="B119" s="31"/>
      <c r="C119" s="47"/>
      <c r="D119" s="47"/>
      <c r="E119" s="47"/>
      <c r="F119" s="47"/>
      <c r="G119" s="47"/>
      <c r="H119" s="47"/>
    </row>
    <row r="120" spans="1:8" x14ac:dyDescent="0.25">
      <c r="A120" s="31"/>
      <c r="B120" s="31"/>
      <c r="C120" s="47"/>
      <c r="D120" s="47"/>
      <c r="E120" s="47"/>
      <c r="F120" s="47"/>
      <c r="G120" s="47"/>
      <c r="H120" s="47"/>
    </row>
    <row r="121" spans="1:8" x14ac:dyDescent="0.25">
      <c r="A121" s="31"/>
      <c r="B121" s="31"/>
      <c r="C121" s="47"/>
      <c r="D121" s="47"/>
      <c r="E121" s="47"/>
      <c r="F121" s="47"/>
      <c r="G121" s="47"/>
      <c r="H121" s="47"/>
    </row>
    <row r="122" spans="1:8" x14ac:dyDescent="0.25">
      <c r="A122" s="31"/>
      <c r="B122" s="31"/>
      <c r="C122" s="47"/>
      <c r="D122" s="47"/>
      <c r="E122" s="47"/>
      <c r="F122" s="47"/>
      <c r="G122" s="47"/>
      <c r="H122" s="47"/>
    </row>
    <row r="123" spans="1:8" x14ac:dyDescent="0.25">
      <c r="A123" s="31"/>
      <c r="B123" s="31"/>
      <c r="C123" s="47"/>
      <c r="D123" s="47"/>
      <c r="E123" s="47"/>
      <c r="F123" s="47"/>
      <c r="G123" s="47"/>
      <c r="H123" s="47"/>
    </row>
    <row r="124" spans="1:8" x14ac:dyDescent="0.25">
      <c r="A124" s="31"/>
      <c r="B124" s="31"/>
      <c r="C124" s="47"/>
      <c r="D124" s="47"/>
      <c r="E124" s="47"/>
      <c r="F124" s="47"/>
      <c r="G124" s="47"/>
      <c r="H124" s="47"/>
    </row>
    <row r="125" spans="1:8" x14ac:dyDescent="0.25">
      <c r="A125" s="31"/>
      <c r="B125" s="31"/>
      <c r="C125" s="47"/>
      <c r="D125" s="47"/>
      <c r="E125" s="47"/>
      <c r="F125" s="47"/>
      <c r="G125" s="47"/>
      <c r="H125" s="47"/>
    </row>
    <row r="126" spans="1:8" x14ac:dyDescent="0.25">
      <c r="A126" s="31"/>
      <c r="B126" s="31"/>
      <c r="C126" s="47"/>
      <c r="D126" s="47"/>
      <c r="E126" s="47"/>
      <c r="F126" s="47"/>
      <c r="G126" s="47"/>
      <c r="H126" s="47"/>
    </row>
    <row r="127" spans="1:8" x14ac:dyDescent="0.25">
      <c r="A127" s="31"/>
      <c r="B127" s="31"/>
      <c r="C127" s="47"/>
      <c r="D127" s="47"/>
      <c r="E127" s="47"/>
      <c r="F127" s="47"/>
      <c r="G127" s="47"/>
      <c r="H127" s="47"/>
    </row>
    <row r="128" spans="1:8" x14ac:dyDescent="0.25">
      <c r="A128" s="31"/>
      <c r="B128" s="31"/>
      <c r="C128" s="47"/>
      <c r="D128" s="47"/>
      <c r="E128" s="47"/>
      <c r="F128" s="47"/>
      <c r="G128" s="47"/>
      <c r="H128" s="47"/>
    </row>
    <row r="129" spans="1:8" x14ac:dyDescent="0.25">
      <c r="A129" s="31"/>
      <c r="B129" s="31"/>
      <c r="C129" s="47"/>
      <c r="D129" s="47"/>
      <c r="E129" s="47"/>
      <c r="F129" s="47"/>
      <c r="G129" s="47"/>
      <c r="H129" s="47"/>
    </row>
    <row r="130" spans="1:8" x14ac:dyDescent="0.25">
      <c r="A130" s="31"/>
      <c r="B130" s="31"/>
      <c r="C130" s="47"/>
      <c r="D130" s="47"/>
      <c r="E130" s="47"/>
      <c r="F130" s="47"/>
      <c r="G130" s="47"/>
      <c r="H130" s="47"/>
    </row>
    <row r="131" spans="1:8" x14ac:dyDescent="0.25">
      <c r="A131" s="31"/>
      <c r="B131" s="31"/>
      <c r="C131" s="47"/>
      <c r="D131" s="47"/>
      <c r="E131" s="47"/>
      <c r="F131" s="47"/>
      <c r="G131" s="47"/>
      <c r="H131" s="47"/>
    </row>
    <row r="132" spans="1:8" x14ac:dyDescent="0.25">
      <c r="A132" s="31"/>
      <c r="B132" s="31"/>
      <c r="C132" s="47"/>
      <c r="D132" s="47"/>
      <c r="E132" s="47"/>
      <c r="F132" s="47"/>
      <c r="G132" s="47"/>
      <c r="H132" s="47"/>
    </row>
    <row r="133" spans="1:8" x14ac:dyDescent="0.25">
      <c r="A133" s="31"/>
      <c r="B133" s="31"/>
      <c r="C133" s="47"/>
      <c r="D133" s="47"/>
      <c r="E133" s="47"/>
      <c r="F133" s="47"/>
      <c r="G133" s="47"/>
      <c r="H133" s="47"/>
    </row>
    <row r="134" spans="1:8" x14ac:dyDescent="0.25">
      <c r="A134" s="31"/>
      <c r="B134" s="31"/>
      <c r="C134" s="47"/>
      <c r="D134" s="47"/>
      <c r="E134" s="47"/>
      <c r="F134" s="47"/>
      <c r="G134" s="47"/>
      <c r="H134" s="47"/>
    </row>
    <row r="135" spans="1:8" x14ac:dyDescent="0.25">
      <c r="A135" s="31"/>
      <c r="B135" s="31"/>
      <c r="C135" s="47"/>
      <c r="D135" s="47"/>
      <c r="E135" s="47"/>
      <c r="F135" s="47"/>
      <c r="G135" s="47"/>
      <c r="H135" s="47"/>
    </row>
    <row r="136" spans="1:8" x14ac:dyDescent="0.25">
      <c r="A136" s="31"/>
      <c r="B136" s="31"/>
      <c r="C136" s="47"/>
      <c r="D136" s="47"/>
      <c r="E136" s="47"/>
      <c r="F136" s="47"/>
      <c r="G136" s="47"/>
      <c r="H136" s="47"/>
    </row>
    <row r="137" spans="1:8" x14ac:dyDescent="0.25">
      <c r="A137" s="31"/>
      <c r="B137" s="31"/>
      <c r="C137" s="47"/>
      <c r="D137" s="47"/>
      <c r="E137" s="47"/>
      <c r="F137" s="47"/>
      <c r="G137" s="47"/>
      <c r="H137" s="47"/>
    </row>
    <row r="138" spans="1:8" x14ac:dyDescent="0.25">
      <c r="A138" s="31"/>
      <c r="B138" s="31"/>
      <c r="C138" s="47"/>
      <c r="D138" s="47"/>
      <c r="E138" s="47"/>
      <c r="F138" s="47"/>
      <c r="G138" s="47"/>
      <c r="H138" s="47"/>
    </row>
    <row r="139" spans="1:8" x14ac:dyDescent="0.25">
      <c r="A139" s="31"/>
      <c r="B139" s="31"/>
      <c r="C139" s="47"/>
      <c r="D139" s="47"/>
      <c r="E139" s="47"/>
      <c r="F139" s="47"/>
      <c r="G139" s="47"/>
      <c r="H139" s="47"/>
    </row>
    <row r="140" spans="1:8" x14ac:dyDescent="0.25">
      <c r="A140" s="31"/>
      <c r="B140" s="31"/>
      <c r="C140" s="47"/>
      <c r="D140" s="47"/>
      <c r="E140" s="47"/>
      <c r="F140" s="47"/>
      <c r="G140" s="47"/>
      <c r="H140" s="47"/>
    </row>
    <row r="141" spans="1:8" x14ac:dyDescent="0.25">
      <c r="A141" s="31"/>
      <c r="B141" s="31"/>
      <c r="C141" s="47"/>
      <c r="D141" s="47"/>
      <c r="E141" s="47"/>
      <c r="F141" s="47"/>
      <c r="G141" s="47"/>
      <c r="H141" s="47"/>
    </row>
    <row r="142" spans="1:8" x14ac:dyDescent="0.25">
      <c r="A142" s="31"/>
      <c r="B142" s="31"/>
      <c r="C142" s="47"/>
      <c r="D142" s="47"/>
      <c r="E142" s="47"/>
      <c r="F142" s="47"/>
      <c r="G142" s="47"/>
      <c r="H142" s="47"/>
    </row>
    <row r="143" spans="1:8" x14ac:dyDescent="0.25">
      <c r="A143" s="31"/>
      <c r="B143" s="31"/>
      <c r="C143" s="47"/>
      <c r="D143" s="47"/>
      <c r="E143" s="47"/>
      <c r="F143" s="47"/>
      <c r="G143" s="47"/>
      <c r="H143" s="47"/>
    </row>
    <row r="144" spans="1:8" x14ac:dyDescent="0.25">
      <c r="A144" s="31"/>
      <c r="B144" s="31"/>
      <c r="C144" s="47"/>
      <c r="D144" s="47"/>
      <c r="E144" s="47"/>
      <c r="F144" s="47"/>
      <c r="G144" s="47"/>
      <c r="H144" s="47"/>
    </row>
    <row r="145" spans="1:8" x14ac:dyDescent="0.25">
      <c r="A145" s="31"/>
      <c r="B145" s="31"/>
      <c r="C145" s="47"/>
      <c r="D145" s="47"/>
      <c r="E145" s="47"/>
      <c r="F145" s="47"/>
      <c r="G145" s="47"/>
      <c r="H145" s="47"/>
    </row>
    <row r="146" spans="1:8" x14ac:dyDescent="0.25">
      <c r="A146" s="31"/>
      <c r="B146" s="31"/>
      <c r="C146" s="47"/>
      <c r="D146" s="47"/>
      <c r="E146" s="47"/>
      <c r="F146" s="47"/>
      <c r="G146" s="47"/>
      <c r="H146" s="47"/>
    </row>
    <row r="147" spans="1:8" x14ac:dyDescent="0.25">
      <c r="A147" s="31"/>
      <c r="B147" s="31"/>
      <c r="C147" s="47"/>
      <c r="D147" s="47"/>
      <c r="E147" s="47"/>
      <c r="F147" s="47"/>
      <c r="G147" s="47"/>
      <c r="H147" s="47"/>
    </row>
    <row r="148" spans="1:8" x14ac:dyDescent="0.25">
      <c r="A148" s="31"/>
      <c r="B148" s="31"/>
      <c r="C148" s="47"/>
      <c r="D148" s="47"/>
      <c r="E148" s="47"/>
      <c r="F148" s="47"/>
      <c r="G148" s="47"/>
      <c r="H148" s="47"/>
    </row>
    <row r="149" spans="1:8" x14ac:dyDescent="0.25">
      <c r="A149" s="31"/>
      <c r="B149" s="31"/>
      <c r="C149" s="47"/>
      <c r="D149" s="47"/>
      <c r="E149" s="47"/>
      <c r="F149" s="47"/>
      <c r="G149" s="47"/>
      <c r="H149" s="47"/>
    </row>
    <row r="150" spans="1:8" x14ac:dyDescent="0.25">
      <c r="A150" s="31"/>
      <c r="B150" s="31"/>
      <c r="C150" s="47"/>
      <c r="D150" s="47"/>
      <c r="E150" s="47"/>
      <c r="F150" s="47"/>
      <c r="G150" s="47"/>
      <c r="H150" s="47"/>
    </row>
    <row r="151" spans="1:8" x14ac:dyDescent="0.25">
      <c r="A151" s="31"/>
      <c r="B151" s="31"/>
      <c r="C151" s="47"/>
      <c r="D151" s="47"/>
      <c r="E151" s="47"/>
      <c r="F151" s="47"/>
      <c r="G151" s="47"/>
      <c r="H151" s="47"/>
    </row>
    <row r="152" spans="1:8" x14ac:dyDescent="0.25">
      <c r="A152" s="31"/>
      <c r="B152" s="31"/>
      <c r="C152" s="47"/>
      <c r="D152" s="47"/>
      <c r="E152" s="47"/>
      <c r="F152" s="47"/>
      <c r="G152" s="47"/>
      <c r="H152" s="47"/>
    </row>
    <row r="153" spans="1:8" x14ac:dyDescent="0.25">
      <c r="A153" s="31"/>
      <c r="B153" s="31"/>
      <c r="C153" s="47"/>
      <c r="D153" s="47"/>
      <c r="E153" s="47"/>
      <c r="F153" s="47"/>
      <c r="G153" s="47"/>
      <c r="H153" s="47"/>
    </row>
    <row r="154" spans="1:8" x14ac:dyDescent="0.25">
      <c r="A154" s="31"/>
      <c r="B154" s="31"/>
      <c r="C154" s="47"/>
      <c r="D154" s="47"/>
      <c r="E154" s="47"/>
      <c r="F154" s="47"/>
      <c r="G154" s="47"/>
      <c r="H154" s="47"/>
    </row>
    <row r="155" spans="1:8" x14ac:dyDescent="0.25">
      <c r="A155" s="31"/>
      <c r="B155" s="31"/>
      <c r="C155" s="47"/>
      <c r="D155" s="47"/>
      <c r="E155" s="47"/>
      <c r="F155" s="47"/>
      <c r="G155" s="47"/>
      <c r="H155" s="47"/>
    </row>
    <row r="156" spans="1:8" x14ac:dyDescent="0.25">
      <c r="A156" s="31"/>
      <c r="B156" s="31"/>
      <c r="C156" s="47"/>
      <c r="D156" s="47"/>
      <c r="E156" s="47"/>
      <c r="F156" s="47"/>
      <c r="G156" s="47"/>
      <c r="H156" s="47"/>
    </row>
    <row r="157" spans="1:8" x14ac:dyDescent="0.25">
      <c r="A157" s="31"/>
      <c r="B157" s="31"/>
      <c r="C157" s="47"/>
      <c r="D157" s="47"/>
      <c r="E157" s="47"/>
      <c r="F157" s="47"/>
      <c r="G157" s="47"/>
      <c r="H157" s="47"/>
    </row>
    <row r="158" spans="1:8" x14ac:dyDescent="0.25">
      <c r="A158" s="31"/>
      <c r="B158" s="31"/>
      <c r="C158" s="47"/>
      <c r="D158" s="47"/>
      <c r="E158" s="47"/>
      <c r="F158" s="47"/>
      <c r="G158" s="47"/>
      <c r="H158" s="47"/>
    </row>
    <row r="159" spans="1:8" x14ac:dyDescent="0.25">
      <c r="A159" s="31"/>
      <c r="B159" s="31"/>
      <c r="C159" s="47"/>
      <c r="D159" s="47"/>
      <c r="E159" s="47"/>
      <c r="F159" s="47"/>
      <c r="G159" s="47"/>
      <c r="H159" s="47"/>
    </row>
    <row r="160" spans="1:8" x14ac:dyDescent="0.25">
      <c r="A160" s="31"/>
      <c r="B160" s="31"/>
      <c r="C160" s="47"/>
      <c r="D160" s="47"/>
      <c r="E160" s="47"/>
      <c r="F160" s="47"/>
      <c r="G160" s="47"/>
      <c r="H160" s="47"/>
    </row>
    <row r="161" spans="1:8" x14ac:dyDescent="0.25">
      <c r="A161" s="31"/>
      <c r="B161" s="31"/>
      <c r="C161" s="47"/>
      <c r="D161" s="47"/>
      <c r="E161" s="47"/>
      <c r="F161" s="47"/>
      <c r="G161" s="47"/>
      <c r="H161" s="47"/>
    </row>
    <row r="162" spans="1:8" x14ac:dyDescent="0.25">
      <c r="A162" s="31"/>
      <c r="B162" s="31"/>
      <c r="C162" s="47"/>
      <c r="D162" s="47"/>
      <c r="E162" s="47"/>
      <c r="F162" s="47"/>
      <c r="G162" s="47"/>
      <c r="H162" s="47"/>
    </row>
    <row r="163" spans="1:8" x14ac:dyDescent="0.25">
      <c r="A163" s="31"/>
      <c r="B163" s="31"/>
      <c r="C163" s="47"/>
      <c r="D163" s="47"/>
      <c r="E163" s="47"/>
      <c r="F163" s="47"/>
      <c r="G163" s="47"/>
      <c r="H163" s="47"/>
    </row>
    <row r="164" spans="1:8" x14ac:dyDescent="0.25">
      <c r="A164" s="31"/>
      <c r="B164" s="31"/>
      <c r="C164" s="47"/>
      <c r="D164" s="47"/>
      <c r="E164" s="47"/>
      <c r="F164" s="47"/>
      <c r="G164" s="47"/>
      <c r="H164" s="47"/>
    </row>
    <row r="165" spans="1:8" x14ac:dyDescent="0.25">
      <c r="A165" s="31"/>
      <c r="B165" s="31"/>
      <c r="C165" s="47"/>
      <c r="D165" s="47"/>
      <c r="E165" s="47"/>
      <c r="F165" s="47"/>
      <c r="G165" s="47"/>
      <c r="H165" s="47"/>
    </row>
    <row r="166" spans="1:8" x14ac:dyDescent="0.25">
      <c r="A166" s="31"/>
      <c r="B166" s="31"/>
      <c r="C166" s="47"/>
      <c r="D166" s="47"/>
      <c r="E166" s="47"/>
      <c r="F166" s="47"/>
      <c r="G166" s="47"/>
      <c r="H166" s="47"/>
    </row>
    <row r="167" spans="1:8" x14ac:dyDescent="0.25">
      <c r="A167" s="31"/>
      <c r="B167" s="31"/>
      <c r="C167" s="47"/>
      <c r="D167" s="47"/>
      <c r="E167" s="47"/>
      <c r="F167" s="47"/>
      <c r="G167" s="47"/>
      <c r="H167" s="47"/>
    </row>
    <row r="168" spans="1:8" x14ac:dyDescent="0.25">
      <c r="A168" s="31"/>
      <c r="B168" s="31"/>
      <c r="C168" s="47"/>
      <c r="D168" s="47"/>
      <c r="E168" s="47"/>
      <c r="F168" s="47"/>
      <c r="G168" s="47"/>
      <c r="H168" s="47"/>
    </row>
    <row r="169" spans="1:8" x14ac:dyDescent="0.25">
      <c r="A169" s="31"/>
      <c r="B169" s="31"/>
      <c r="C169" s="47"/>
      <c r="D169" s="47"/>
      <c r="E169" s="47"/>
      <c r="F169" s="47"/>
      <c r="G169" s="47"/>
      <c r="H169" s="47"/>
    </row>
    <row r="170" spans="1:8" x14ac:dyDescent="0.25">
      <c r="A170" s="31"/>
      <c r="B170" s="31"/>
      <c r="C170" s="47"/>
      <c r="D170" s="47"/>
      <c r="E170" s="47"/>
      <c r="F170" s="47"/>
      <c r="G170" s="47"/>
      <c r="H170" s="47"/>
    </row>
    <row r="171" spans="1:8" x14ac:dyDescent="0.25">
      <c r="A171" s="31"/>
      <c r="B171" s="31"/>
      <c r="C171" s="47"/>
      <c r="D171" s="47"/>
      <c r="E171" s="47"/>
      <c r="F171" s="47"/>
      <c r="G171" s="47"/>
      <c r="H171" s="47"/>
    </row>
    <row r="172" spans="1:8" x14ac:dyDescent="0.25">
      <c r="A172" s="31"/>
      <c r="B172" s="31"/>
      <c r="C172" s="47"/>
      <c r="D172" s="47"/>
      <c r="E172" s="47"/>
      <c r="F172" s="47"/>
      <c r="G172" s="47"/>
      <c r="H172" s="47"/>
    </row>
    <row r="173" spans="1:8" x14ac:dyDescent="0.25">
      <c r="A173" s="31"/>
      <c r="B173" s="31"/>
      <c r="C173" s="47"/>
      <c r="D173" s="47"/>
      <c r="E173" s="47"/>
      <c r="F173" s="47"/>
      <c r="G173" s="47"/>
      <c r="H173" s="47"/>
    </row>
    <row r="174" spans="1:8" x14ac:dyDescent="0.25">
      <c r="A174" s="31"/>
      <c r="B174" s="31"/>
      <c r="C174" s="47"/>
      <c r="D174" s="47"/>
      <c r="E174" s="47"/>
      <c r="F174" s="47"/>
      <c r="G174" s="47"/>
      <c r="H174" s="47"/>
    </row>
    <row r="175" spans="1:8" x14ac:dyDescent="0.25">
      <c r="A175" s="31"/>
      <c r="B175" s="31"/>
      <c r="C175" s="47"/>
      <c r="D175" s="47"/>
      <c r="E175" s="47"/>
      <c r="F175" s="47"/>
      <c r="G175" s="47"/>
      <c r="H175" s="47"/>
    </row>
    <row r="176" spans="1:8" x14ac:dyDescent="0.25">
      <c r="A176" s="31"/>
      <c r="B176" s="31"/>
      <c r="C176" s="47"/>
      <c r="D176" s="47"/>
      <c r="E176" s="47"/>
      <c r="F176" s="47"/>
      <c r="G176" s="47"/>
      <c r="H176" s="47"/>
    </row>
    <row r="177" spans="1:8" x14ac:dyDescent="0.25">
      <c r="A177" s="31"/>
      <c r="B177" s="31"/>
      <c r="C177" s="47"/>
      <c r="D177" s="47"/>
      <c r="E177" s="47"/>
      <c r="F177" s="47"/>
      <c r="G177" s="47"/>
      <c r="H177" s="47"/>
    </row>
    <row r="178" spans="1:8" x14ac:dyDescent="0.25">
      <c r="A178" s="31"/>
      <c r="B178" s="31"/>
      <c r="C178" s="47"/>
      <c r="D178" s="47"/>
      <c r="E178" s="47"/>
      <c r="F178" s="47"/>
      <c r="G178" s="47"/>
      <c r="H178" s="47"/>
    </row>
    <row r="179" spans="1:8" x14ac:dyDescent="0.25">
      <c r="A179" s="31"/>
      <c r="B179" s="31"/>
      <c r="C179" s="47"/>
      <c r="D179" s="47"/>
      <c r="E179" s="47"/>
      <c r="F179" s="47"/>
      <c r="G179" s="47"/>
      <c r="H179" s="47"/>
    </row>
    <row r="180" spans="1:8" x14ac:dyDescent="0.25">
      <c r="A180" s="31"/>
      <c r="B180" s="31"/>
      <c r="C180" s="47"/>
      <c r="D180" s="47"/>
      <c r="E180" s="47"/>
      <c r="F180" s="47"/>
      <c r="G180" s="47"/>
      <c r="H180" s="47"/>
    </row>
    <row r="181" spans="1:8" x14ac:dyDescent="0.25">
      <c r="A181" s="31"/>
      <c r="B181" s="31"/>
      <c r="C181" s="47"/>
      <c r="D181" s="47"/>
      <c r="E181" s="47"/>
      <c r="F181" s="47"/>
      <c r="G181" s="47"/>
      <c r="H181" s="47"/>
    </row>
    <row r="182" spans="1:8" x14ac:dyDescent="0.25">
      <c r="A182" s="31"/>
      <c r="B182" s="31"/>
      <c r="C182" s="47"/>
      <c r="D182" s="47"/>
      <c r="E182" s="47"/>
      <c r="F182" s="47"/>
      <c r="G182" s="47"/>
      <c r="H182" s="47"/>
    </row>
    <row r="183" spans="1:8" x14ac:dyDescent="0.25">
      <c r="A183" s="31"/>
      <c r="B183" s="31"/>
      <c r="C183" s="47"/>
      <c r="D183" s="47"/>
      <c r="E183" s="47"/>
      <c r="F183" s="47"/>
      <c r="G183" s="47"/>
      <c r="H183" s="47"/>
    </row>
    <row r="184" spans="1:8" x14ac:dyDescent="0.25">
      <c r="A184" s="31"/>
      <c r="B184" s="31"/>
      <c r="C184" s="47"/>
      <c r="D184" s="47"/>
      <c r="E184" s="47"/>
      <c r="F184" s="47"/>
      <c r="G184" s="47"/>
      <c r="H184" s="47"/>
    </row>
    <row r="185" spans="1:8" x14ac:dyDescent="0.25">
      <c r="A185" s="31"/>
      <c r="B185" s="31"/>
      <c r="C185" s="47"/>
      <c r="D185" s="47"/>
      <c r="E185" s="47"/>
      <c r="F185" s="47"/>
      <c r="G185" s="47"/>
      <c r="H185" s="47"/>
    </row>
    <row r="186" spans="1:8" x14ac:dyDescent="0.25">
      <c r="A186" s="31"/>
      <c r="B186" s="31"/>
      <c r="C186" s="47"/>
      <c r="D186" s="47"/>
      <c r="E186" s="47"/>
      <c r="F186" s="47"/>
      <c r="G186" s="47"/>
      <c r="H186" s="47"/>
    </row>
    <row r="187" spans="1:8" x14ac:dyDescent="0.25">
      <c r="A187" s="31"/>
      <c r="B187" s="31"/>
      <c r="C187" s="47"/>
      <c r="D187" s="47"/>
      <c r="E187" s="47"/>
      <c r="F187" s="47"/>
      <c r="G187" s="47"/>
      <c r="H187" s="47"/>
    </row>
    <row r="188" spans="1:8" x14ac:dyDescent="0.25">
      <c r="A188" s="31"/>
      <c r="B188" s="31"/>
      <c r="C188" s="47"/>
      <c r="D188" s="47"/>
      <c r="E188" s="47"/>
      <c r="F188" s="47"/>
      <c r="G188" s="47"/>
      <c r="H188" s="47"/>
    </row>
    <row r="189" spans="1:8" x14ac:dyDescent="0.25">
      <c r="A189" s="31"/>
      <c r="B189" s="31"/>
      <c r="C189" s="47"/>
      <c r="D189" s="47"/>
      <c r="E189" s="47"/>
      <c r="F189" s="47"/>
      <c r="G189" s="47"/>
      <c r="H189" s="47"/>
    </row>
    <row r="190" spans="1:8" x14ac:dyDescent="0.25">
      <c r="A190" s="31"/>
      <c r="B190" s="31"/>
      <c r="C190" s="47"/>
      <c r="D190" s="47"/>
      <c r="E190" s="47"/>
      <c r="F190" s="47"/>
      <c r="G190" s="47"/>
      <c r="H190" s="47"/>
    </row>
    <row r="191" spans="1:8" x14ac:dyDescent="0.25">
      <c r="A191" s="31"/>
      <c r="B191" s="31"/>
      <c r="C191" s="47"/>
      <c r="D191" s="47"/>
      <c r="E191" s="47"/>
      <c r="F191" s="47"/>
      <c r="G191" s="47"/>
      <c r="H191" s="47"/>
    </row>
    <row r="192" spans="1:8" x14ac:dyDescent="0.25">
      <c r="A192" s="31"/>
      <c r="B192" s="31"/>
      <c r="C192" s="47"/>
      <c r="D192" s="47"/>
      <c r="E192" s="47"/>
      <c r="F192" s="47"/>
      <c r="G192" s="47"/>
      <c r="H192" s="47"/>
    </row>
    <row r="193" spans="1:8" x14ac:dyDescent="0.25">
      <c r="A193" s="31"/>
      <c r="B193" s="31"/>
      <c r="C193" s="47"/>
      <c r="D193" s="47"/>
      <c r="E193" s="47"/>
      <c r="F193" s="47"/>
      <c r="G193" s="47"/>
      <c r="H193" s="47"/>
    </row>
    <row r="194" spans="1:8" x14ac:dyDescent="0.25">
      <c r="A194" s="31"/>
      <c r="B194" s="31"/>
      <c r="C194" s="47"/>
      <c r="D194" s="47"/>
      <c r="E194" s="47"/>
      <c r="F194" s="47"/>
      <c r="G194" s="47"/>
      <c r="H194" s="47"/>
    </row>
    <row r="195" spans="1:8" x14ac:dyDescent="0.25">
      <c r="A195" s="31"/>
      <c r="B195" s="31"/>
      <c r="C195" s="47"/>
      <c r="D195" s="47"/>
      <c r="E195" s="47"/>
      <c r="F195" s="47"/>
      <c r="G195" s="47"/>
      <c r="H195" s="47"/>
    </row>
    <row r="196" spans="1:8" x14ac:dyDescent="0.25">
      <c r="A196" s="31"/>
      <c r="B196" s="31"/>
      <c r="C196" s="47"/>
      <c r="D196" s="47"/>
      <c r="E196" s="47"/>
      <c r="F196" s="47"/>
      <c r="G196" s="47"/>
      <c r="H196" s="47"/>
    </row>
    <row r="197" spans="1:8" x14ac:dyDescent="0.25">
      <c r="A197" s="31"/>
      <c r="B197" s="31"/>
      <c r="C197" s="47"/>
      <c r="D197" s="47"/>
      <c r="E197" s="47"/>
      <c r="F197" s="47"/>
      <c r="G197" s="47"/>
      <c r="H197" s="47"/>
    </row>
    <row r="198" spans="1:8" x14ac:dyDescent="0.25">
      <c r="A198" s="31"/>
      <c r="B198" s="31"/>
      <c r="C198" s="47"/>
      <c r="D198" s="47"/>
      <c r="E198" s="47"/>
      <c r="F198" s="47"/>
      <c r="G198" s="47"/>
      <c r="H198" s="47"/>
    </row>
    <row r="199" spans="1:8" x14ac:dyDescent="0.25">
      <c r="A199" s="31"/>
      <c r="B199" s="31"/>
      <c r="C199" s="47"/>
      <c r="D199" s="47"/>
      <c r="E199" s="47"/>
      <c r="F199" s="47"/>
      <c r="G199" s="47"/>
      <c r="H199" s="47"/>
    </row>
    <row r="200" spans="1:8" x14ac:dyDescent="0.25">
      <c r="A200" s="31"/>
      <c r="B200" s="31"/>
      <c r="C200" s="47"/>
      <c r="D200" s="47"/>
      <c r="E200" s="47"/>
      <c r="F200" s="47"/>
      <c r="G200" s="47"/>
      <c r="H200" s="47"/>
    </row>
    <row r="201" spans="1:8" x14ac:dyDescent="0.25">
      <c r="A201" s="31"/>
      <c r="B201" s="31"/>
      <c r="C201" s="47"/>
      <c r="D201" s="47"/>
      <c r="E201" s="47"/>
      <c r="F201" s="47"/>
      <c r="G201" s="47"/>
      <c r="H201" s="47"/>
    </row>
    <row r="202" spans="1:8" x14ac:dyDescent="0.25">
      <c r="A202" s="31"/>
      <c r="B202" s="31"/>
      <c r="C202" s="47"/>
      <c r="D202" s="47"/>
      <c r="E202" s="47"/>
      <c r="F202" s="47"/>
      <c r="G202" s="47"/>
      <c r="H202" s="47"/>
    </row>
    <row r="203" spans="1:8" x14ac:dyDescent="0.25">
      <c r="A203" s="31"/>
      <c r="B203" s="31"/>
      <c r="C203" s="47"/>
      <c r="D203" s="47"/>
      <c r="E203" s="47"/>
      <c r="F203" s="47"/>
      <c r="G203" s="47"/>
      <c r="H203" s="47"/>
    </row>
    <row r="204" spans="1:8" x14ac:dyDescent="0.25">
      <c r="A204" s="31"/>
      <c r="B204" s="31"/>
      <c r="C204" s="47"/>
      <c r="D204" s="47"/>
      <c r="E204" s="47"/>
      <c r="F204" s="47"/>
      <c r="G204" s="47"/>
      <c r="H204" s="47"/>
    </row>
    <row r="205" spans="1:8" x14ac:dyDescent="0.25">
      <c r="A205" s="31"/>
      <c r="B205" s="31"/>
      <c r="C205" s="47"/>
      <c r="D205" s="47"/>
      <c r="E205" s="47"/>
      <c r="F205" s="47"/>
      <c r="G205" s="47"/>
      <c r="H205" s="47"/>
    </row>
    <row r="206" spans="1:8" x14ac:dyDescent="0.25">
      <c r="A206" s="31"/>
      <c r="B206" s="31"/>
      <c r="C206" s="47"/>
      <c r="D206" s="47"/>
      <c r="E206" s="47"/>
      <c r="F206" s="47"/>
      <c r="G206" s="47"/>
      <c r="H206" s="47"/>
    </row>
    <row r="207" spans="1:8" x14ac:dyDescent="0.25">
      <c r="A207" s="31"/>
      <c r="B207" s="31"/>
      <c r="C207" s="47"/>
      <c r="D207" s="47"/>
      <c r="E207" s="47"/>
      <c r="F207" s="47"/>
      <c r="G207" s="47"/>
      <c r="H207" s="47"/>
    </row>
    <row r="208" spans="1:8" x14ac:dyDescent="0.25">
      <c r="A208" s="31"/>
      <c r="B208" s="31"/>
      <c r="C208" s="47"/>
      <c r="D208" s="47"/>
      <c r="E208" s="47"/>
      <c r="F208" s="47"/>
      <c r="G208" s="47"/>
      <c r="H208" s="47"/>
    </row>
    <row r="209" spans="1:8" x14ac:dyDescent="0.25">
      <c r="A209" s="31"/>
      <c r="B209" s="31"/>
      <c r="C209" s="47"/>
      <c r="D209" s="47"/>
      <c r="E209" s="47"/>
      <c r="F209" s="47"/>
      <c r="G209" s="47"/>
      <c r="H209" s="47"/>
    </row>
    <row r="210" spans="1:8" x14ac:dyDescent="0.25">
      <c r="A210" s="31"/>
      <c r="B210" s="31"/>
      <c r="C210" s="47"/>
      <c r="D210" s="47"/>
      <c r="E210" s="47"/>
      <c r="F210" s="47"/>
      <c r="G210" s="47"/>
      <c r="H210" s="47"/>
    </row>
    <row r="211" spans="1:8" x14ac:dyDescent="0.25">
      <c r="A211" s="31"/>
      <c r="B211" s="31"/>
      <c r="C211" s="47"/>
      <c r="D211" s="47"/>
      <c r="E211" s="47"/>
      <c r="F211" s="47"/>
      <c r="G211" s="47"/>
      <c r="H211" s="47"/>
    </row>
    <row r="212" spans="1:8" x14ac:dyDescent="0.25">
      <c r="A212" s="31"/>
      <c r="B212" s="31"/>
      <c r="C212" s="47"/>
      <c r="D212" s="47"/>
      <c r="E212" s="47"/>
      <c r="F212" s="47"/>
      <c r="G212" s="47"/>
      <c r="H212" s="47"/>
    </row>
    <row r="213" spans="1:8" x14ac:dyDescent="0.25">
      <c r="A213" s="31"/>
      <c r="B213" s="31"/>
      <c r="C213" s="47"/>
      <c r="D213" s="47"/>
      <c r="E213" s="47"/>
      <c r="F213" s="47"/>
      <c r="G213" s="47"/>
      <c r="H213" s="47"/>
    </row>
    <row r="214" spans="1:8" x14ac:dyDescent="0.25">
      <c r="A214" s="31"/>
      <c r="B214" s="31"/>
      <c r="C214" s="47"/>
      <c r="D214" s="47"/>
      <c r="E214" s="47"/>
      <c r="F214" s="47"/>
      <c r="G214" s="47"/>
      <c r="H214" s="47"/>
    </row>
    <row r="215" spans="1:8" x14ac:dyDescent="0.25">
      <c r="A215" s="31"/>
      <c r="B215" s="31"/>
      <c r="C215" s="47"/>
      <c r="D215" s="47"/>
      <c r="E215" s="47"/>
      <c r="F215" s="47"/>
      <c r="G215" s="47"/>
      <c r="H215" s="47"/>
    </row>
    <row r="216" spans="1:8" x14ac:dyDescent="0.25">
      <c r="A216" s="31"/>
      <c r="B216" s="31"/>
      <c r="C216" s="47"/>
      <c r="D216" s="47"/>
      <c r="E216" s="47"/>
      <c r="F216" s="47"/>
      <c r="G216" s="47"/>
      <c r="H216" s="47"/>
    </row>
    <row r="217" spans="1:8" x14ac:dyDescent="0.25">
      <c r="A217" s="31"/>
      <c r="B217" s="31"/>
      <c r="C217" s="47"/>
      <c r="D217" s="47"/>
      <c r="E217" s="47"/>
      <c r="F217" s="47"/>
      <c r="G217" s="47"/>
      <c r="H217" s="47"/>
    </row>
    <row r="218" spans="1:8" x14ac:dyDescent="0.25">
      <c r="A218" s="31"/>
      <c r="B218" s="31"/>
      <c r="C218" s="47"/>
      <c r="D218" s="47"/>
      <c r="E218" s="47"/>
      <c r="F218" s="47"/>
      <c r="G218" s="47"/>
      <c r="H218" s="47"/>
    </row>
    <row r="219" spans="1:8" x14ac:dyDescent="0.25">
      <c r="A219" s="31"/>
      <c r="B219" s="31"/>
      <c r="C219" s="47"/>
      <c r="D219" s="47"/>
      <c r="E219" s="47"/>
      <c r="F219" s="47"/>
      <c r="G219" s="47"/>
      <c r="H219" s="47"/>
    </row>
    <row r="220" spans="1:8" x14ac:dyDescent="0.25">
      <c r="A220" s="31"/>
      <c r="B220" s="31"/>
      <c r="C220" s="47"/>
      <c r="D220" s="47"/>
      <c r="E220" s="47"/>
      <c r="F220" s="47"/>
      <c r="G220" s="47"/>
      <c r="H220" s="47"/>
    </row>
    <row r="221" spans="1:8" x14ac:dyDescent="0.25">
      <c r="A221" s="31"/>
      <c r="B221" s="31"/>
      <c r="C221" s="47"/>
      <c r="D221" s="47"/>
      <c r="E221" s="47"/>
      <c r="F221" s="47"/>
      <c r="G221" s="47"/>
      <c r="H221" s="47"/>
    </row>
    <row r="222" spans="1:8" x14ac:dyDescent="0.25">
      <c r="A222" s="31"/>
      <c r="B222" s="31"/>
      <c r="C222" s="47"/>
      <c r="D222" s="47"/>
      <c r="E222" s="47"/>
      <c r="F222" s="47"/>
      <c r="G222" s="47"/>
      <c r="H222" s="47"/>
    </row>
    <row r="223" spans="1:8" x14ac:dyDescent="0.25">
      <c r="A223" s="31"/>
      <c r="B223" s="31"/>
      <c r="C223" s="47"/>
      <c r="D223" s="47"/>
      <c r="E223" s="47"/>
      <c r="F223" s="47"/>
      <c r="G223" s="47"/>
      <c r="H223" s="47"/>
    </row>
    <row r="224" spans="1:8" x14ac:dyDescent="0.25">
      <c r="A224" s="31"/>
      <c r="B224" s="31"/>
      <c r="C224" s="47"/>
      <c r="D224" s="47"/>
      <c r="E224" s="47"/>
      <c r="F224" s="47"/>
      <c r="G224" s="47"/>
      <c r="H224" s="47"/>
    </row>
    <row r="225" spans="1:8" x14ac:dyDescent="0.25">
      <c r="A225" s="31"/>
      <c r="B225" s="31"/>
      <c r="C225" s="47"/>
      <c r="D225" s="47"/>
      <c r="E225" s="47"/>
      <c r="F225" s="47"/>
      <c r="G225" s="47"/>
      <c r="H225" s="47"/>
    </row>
    <row r="226" spans="1:8" x14ac:dyDescent="0.25">
      <c r="A226" s="31"/>
      <c r="B226" s="31"/>
      <c r="C226" s="47"/>
      <c r="D226" s="47"/>
      <c r="E226" s="47"/>
      <c r="F226" s="47"/>
      <c r="G226" s="47"/>
      <c r="H226" s="47"/>
    </row>
    <row r="227" spans="1:8" x14ac:dyDescent="0.25">
      <c r="A227" s="31"/>
      <c r="B227" s="31"/>
      <c r="C227" s="47"/>
      <c r="D227" s="47"/>
      <c r="E227" s="47"/>
      <c r="F227" s="47"/>
      <c r="G227" s="47"/>
      <c r="H227" s="47"/>
    </row>
    <row r="228" spans="1:8" x14ac:dyDescent="0.25">
      <c r="A228" s="31"/>
      <c r="B228" s="31"/>
      <c r="C228" s="47"/>
      <c r="D228" s="47"/>
      <c r="E228" s="47"/>
      <c r="F228" s="47"/>
      <c r="G228" s="47"/>
      <c r="H228" s="47"/>
    </row>
    <row r="229" spans="1:8" x14ac:dyDescent="0.25">
      <c r="A229" s="31"/>
      <c r="B229" s="31"/>
      <c r="C229" s="47"/>
      <c r="D229" s="47"/>
      <c r="E229" s="47"/>
      <c r="F229" s="47"/>
      <c r="G229" s="47"/>
      <c r="H229" s="47"/>
    </row>
    <row r="230" spans="1:8" x14ac:dyDescent="0.25">
      <c r="A230" s="31"/>
      <c r="B230" s="31"/>
      <c r="C230" s="47"/>
      <c r="D230" s="47"/>
      <c r="E230" s="47"/>
      <c r="F230" s="47"/>
      <c r="G230" s="47"/>
      <c r="H230" s="47"/>
    </row>
    <row r="231" spans="1:8" x14ac:dyDescent="0.25">
      <c r="A231" s="31"/>
      <c r="B231" s="31"/>
      <c r="C231" s="47"/>
      <c r="D231" s="47"/>
      <c r="E231" s="47"/>
      <c r="F231" s="47"/>
      <c r="G231" s="47"/>
      <c r="H231" s="47"/>
    </row>
    <row r="232" spans="1:8" x14ac:dyDescent="0.25">
      <c r="A232" s="31"/>
      <c r="B232" s="31"/>
      <c r="C232" s="47"/>
      <c r="D232" s="47"/>
      <c r="E232" s="47"/>
      <c r="F232" s="47"/>
      <c r="G232" s="47"/>
      <c r="H232" s="47"/>
    </row>
    <row r="233" spans="1:8" x14ac:dyDescent="0.25">
      <c r="A233" s="31"/>
      <c r="B233" s="31"/>
      <c r="C233" s="47"/>
      <c r="D233" s="47"/>
      <c r="E233" s="47"/>
      <c r="F233" s="47"/>
      <c r="G233" s="47"/>
      <c r="H233" s="47"/>
    </row>
    <row r="234" spans="1:8" x14ac:dyDescent="0.25">
      <c r="A234" s="31"/>
      <c r="B234" s="31"/>
      <c r="C234" s="47"/>
      <c r="D234" s="47"/>
      <c r="E234" s="47"/>
      <c r="F234" s="47"/>
      <c r="G234" s="47"/>
      <c r="H234" s="47"/>
    </row>
    <row r="235" spans="1:8" x14ac:dyDescent="0.25">
      <c r="A235" s="31"/>
      <c r="B235" s="31"/>
      <c r="C235" s="47"/>
      <c r="D235" s="47"/>
      <c r="E235" s="47"/>
      <c r="F235" s="47"/>
      <c r="G235" s="47"/>
      <c r="H235" s="47"/>
    </row>
    <row r="236" spans="1:8" x14ac:dyDescent="0.25">
      <c r="A236" s="31"/>
      <c r="B236" s="31"/>
      <c r="C236" s="47"/>
      <c r="D236" s="47"/>
      <c r="E236" s="47"/>
      <c r="F236" s="47"/>
      <c r="G236" s="47"/>
      <c r="H236" s="47"/>
    </row>
    <row r="237" spans="1:8" x14ac:dyDescent="0.25">
      <c r="A237" s="31"/>
      <c r="B237" s="31"/>
      <c r="C237" s="47"/>
      <c r="D237" s="47"/>
      <c r="E237" s="47"/>
      <c r="F237" s="47"/>
      <c r="G237" s="47"/>
      <c r="H237" s="47"/>
    </row>
    <row r="238" spans="1:8" x14ac:dyDescent="0.25">
      <c r="A238" s="31"/>
      <c r="B238" s="31"/>
      <c r="C238" s="47"/>
      <c r="D238" s="47"/>
      <c r="E238" s="47"/>
      <c r="F238" s="47"/>
      <c r="G238" s="47"/>
      <c r="H238" s="47"/>
    </row>
    <row r="239" spans="1:8" x14ac:dyDescent="0.25">
      <c r="A239" s="31"/>
      <c r="B239" s="31"/>
      <c r="C239" s="47"/>
      <c r="D239" s="47"/>
      <c r="E239" s="47"/>
      <c r="F239" s="47"/>
      <c r="G239" s="47"/>
      <c r="H239" s="47"/>
    </row>
    <row r="240" spans="1:8" x14ac:dyDescent="0.25">
      <c r="A240" s="31"/>
      <c r="B240" s="31"/>
      <c r="C240" s="47"/>
      <c r="D240" s="47"/>
      <c r="E240" s="47"/>
      <c r="F240" s="47"/>
      <c r="G240" s="47"/>
      <c r="H240" s="47"/>
    </row>
    <row r="241" spans="1:8" x14ac:dyDescent="0.25">
      <c r="A241" s="31"/>
      <c r="B241" s="31"/>
      <c r="C241" s="47"/>
      <c r="D241" s="47"/>
      <c r="E241" s="47"/>
      <c r="F241" s="47"/>
      <c r="G241" s="47"/>
      <c r="H241" s="47"/>
    </row>
    <row r="242" spans="1:8" x14ac:dyDescent="0.25">
      <c r="A242" s="31"/>
      <c r="B242" s="31"/>
      <c r="C242" s="47"/>
      <c r="D242" s="47"/>
      <c r="E242" s="47"/>
      <c r="F242" s="47"/>
      <c r="G242" s="47"/>
      <c r="H242" s="47"/>
    </row>
    <row r="243" spans="1:8" x14ac:dyDescent="0.25">
      <c r="A243" s="31"/>
      <c r="B243" s="31"/>
      <c r="C243" s="47"/>
      <c r="D243" s="47"/>
      <c r="E243" s="47"/>
      <c r="F243" s="47"/>
      <c r="G243" s="47"/>
      <c r="H243" s="47"/>
    </row>
    <row r="244" spans="1:8" x14ac:dyDescent="0.25">
      <c r="A244" s="31"/>
      <c r="B244" s="31"/>
      <c r="C244" s="47"/>
      <c r="D244" s="47"/>
      <c r="E244" s="47"/>
      <c r="F244" s="47"/>
      <c r="G244" s="47"/>
      <c r="H244" s="47"/>
    </row>
    <row r="245" spans="1:8" x14ac:dyDescent="0.25">
      <c r="A245" s="31"/>
      <c r="B245" s="31"/>
      <c r="C245" s="47"/>
      <c r="D245" s="47"/>
      <c r="E245" s="47"/>
      <c r="F245" s="47"/>
      <c r="G245" s="47"/>
      <c r="H245" s="47"/>
    </row>
    <row r="246" spans="1:8" x14ac:dyDescent="0.25">
      <c r="A246" s="31"/>
      <c r="B246" s="31"/>
      <c r="C246" s="47"/>
      <c r="D246" s="47"/>
      <c r="E246" s="47"/>
      <c r="F246" s="47"/>
      <c r="G246" s="47"/>
      <c r="H246" s="47"/>
    </row>
    <row r="247" spans="1:8" x14ac:dyDescent="0.25">
      <c r="A247" s="31"/>
      <c r="B247" s="31"/>
      <c r="C247" s="47"/>
      <c r="D247" s="47"/>
      <c r="E247" s="47"/>
      <c r="F247" s="47"/>
      <c r="G247" s="47"/>
      <c r="H247" s="47"/>
    </row>
    <row r="248" spans="1:8" x14ac:dyDescent="0.25">
      <c r="A248" s="31"/>
      <c r="B248" s="31"/>
      <c r="C248" s="47"/>
      <c r="D248" s="47"/>
      <c r="E248" s="47"/>
      <c r="F248" s="47"/>
      <c r="G248" s="47"/>
      <c r="H248" s="47"/>
    </row>
    <row r="249" spans="1:8" x14ac:dyDescent="0.25">
      <c r="A249" s="31"/>
      <c r="B249" s="31"/>
      <c r="C249" s="47"/>
      <c r="D249" s="47"/>
      <c r="E249" s="47"/>
      <c r="F249" s="47"/>
      <c r="G249" s="47"/>
      <c r="H249" s="47"/>
    </row>
    <row r="250" spans="1:8" x14ac:dyDescent="0.25">
      <c r="A250" s="31"/>
      <c r="B250" s="31"/>
      <c r="C250" s="47"/>
      <c r="D250" s="47"/>
      <c r="E250" s="47"/>
      <c r="F250" s="47"/>
      <c r="G250" s="47"/>
      <c r="H250" s="47"/>
    </row>
    <row r="251" spans="1:8" x14ac:dyDescent="0.25">
      <c r="A251" s="31"/>
      <c r="B251" s="31"/>
      <c r="C251" s="47"/>
      <c r="D251" s="47"/>
      <c r="E251" s="47"/>
      <c r="F251" s="47"/>
      <c r="G251" s="47"/>
      <c r="H251" s="47"/>
    </row>
    <row r="252" spans="1:8" x14ac:dyDescent="0.25">
      <c r="A252" s="31"/>
      <c r="B252" s="31"/>
      <c r="C252" s="47"/>
      <c r="D252" s="47"/>
      <c r="E252" s="47"/>
      <c r="F252" s="47"/>
      <c r="G252" s="47"/>
      <c r="H252" s="47"/>
    </row>
    <row r="253" spans="1:8" x14ac:dyDescent="0.25">
      <c r="A253" s="31"/>
      <c r="B253" s="31"/>
      <c r="C253" s="47"/>
      <c r="D253" s="47"/>
      <c r="E253" s="47"/>
      <c r="F253" s="47"/>
      <c r="G253" s="47"/>
      <c r="H253" s="47"/>
    </row>
    <row r="254" spans="1:8" x14ac:dyDescent="0.25">
      <c r="A254" s="31"/>
      <c r="B254" s="31"/>
      <c r="C254" s="47"/>
      <c r="D254" s="47"/>
      <c r="E254" s="47"/>
      <c r="F254" s="47"/>
      <c r="G254" s="47"/>
      <c r="H254" s="47"/>
    </row>
    <row r="255" spans="1:8" x14ac:dyDescent="0.25">
      <c r="A255" s="31"/>
      <c r="B255" s="31"/>
      <c r="C255" s="47"/>
      <c r="D255" s="47"/>
      <c r="E255" s="47"/>
      <c r="F255" s="47"/>
      <c r="G255" s="47"/>
      <c r="H255" s="47"/>
    </row>
    <row r="256" spans="1:8" x14ac:dyDescent="0.25">
      <c r="A256" s="31"/>
      <c r="B256" s="31"/>
      <c r="C256" s="47"/>
      <c r="D256" s="47"/>
      <c r="E256" s="47"/>
      <c r="F256" s="47"/>
      <c r="G256" s="47"/>
      <c r="H256" s="47"/>
    </row>
    <row r="257" spans="1:8" x14ac:dyDescent="0.25">
      <c r="A257" s="31"/>
      <c r="B257" s="31"/>
      <c r="C257" s="47"/>
      <c r="D257" s="47"/>
      <c r="E257" s="47"/>
      <c r="F257" s="47"/>
      <c r="G257" s="47"/>
      <c r="H257" s="47"/>
    </row>
    <row r="258" spans="1:8" x14ac:dyDescent="0.25">
      <c r="A258" s="31"/>
      <c r="B258" s="31"/>
      <c r="C258" s="47"/>
      <c r="D258" s="47"/>
      <c r="E258" s="47"/>
      <c r="F258" s="47"/>
      <c r="G258" s="47"/>
      <c r="H258" s="47"/>
    </row>
    <row r="259" spans="1:8" x14ac:dyDescent="0.25">
      <c r="A259" s="31"/>
      <c r="B259" s="31"/>
      <c r="C259" s="47"/>
      <c r="D259" s="47"/>
      <c r="E259" s="47"/>
      <c r="F259" s="47"/>
      <c r="G259" s="47"/>
      <c r="H259" s="47"/>
    </row>
    <row r="260" spans="1:8" x14ac:dyDescent="0.25">
      <c r="A260" s="31"/>
      <c r="B260" s="31"/>
      <c r="C260" s="47"/>
      <c r="D260" s="47"/>
      <c r="E260" s="47"/>
      <c r="F260" s="47"/>
      <c r="G260" s="47"/>
      <c r="H260" s="47"/>
    </row>
    <row r="261" spans="1:8" x14ac:dyDescent="0.25">
      <c r="A261" s="31"/>
      <c r="B261" s="31"/>
      <c r="C261" s="47"/>
      <c r="D261" s="47"/>
      <c r="E261" s="47"/>
      <c r="F261" s="47"/>
      <c r="G261" s="47"/>
      <c r="H261" s="47"/>
    </row>
    <row r="262" spans="1:8" x14ac:dyDescent="0.25">
      <c r="A262" s="31"/>
      <c r="B262" s="31"/>
      <c r="C262" s="47"/>
      <c r="D262" s="47"/>
      <c r="E262" s="47"/>
      <c r="F262" s="47"/>
      <c r="G262" s="47"/>
      <c r="H262" s="47"/>
    </row>
    <row r="263" spans="1:8" x14ac:dyDescent="0.25">
      <c r="A263" s="31"/>
      <c r="B263" s="31"/>
      <c r="C263" s="47"/>
      <c r="D263" s="47"/>
      <c r="E263" s="47"/>
      <c r="F263" s="47"/>
      <c r="G263" s="47"/>
      <c r="H263" s="47"/>
    </row>
    <row r="264" spans="1:8" x14ac:dyDescent="0.25">
      <c r="A264" s="31"/>
      <c r="B264" s="31"/>
      <c r="C264" s="47"/>
      <c r="D264" s="47"/>
      <c r="E264" s="47"/>
      <c r="F264" s="47"/>
      <c r="G264" s="47"/>
      <c r="H264" s="47"/>
    </row>
    <row r="265" spans="1:8" x14ac:dyDescent="0.25">
      <c r="A265" s="31"/>
      <c r="B265" s="31"/>
      <c r="C265" s="47"/>
      <c r="D265" s="47"/>
      <c r="E265" s="47"/>
      <c r="F265" s="47"/>
      <c r="G265" s="47"/>
      <c r="H265" s="47"/>
    </row>
    <row r="266" spans="1:8" x14ac:dyDescent="0.25">
      <c r="A266" s="31"/>
      <c r="B266" s="31"/>
      <c r="C266" s="47"/>
      <c r="D266" s="47"/>
      <c r="E266" s="47"/>
      <c r="F266" s="47"/>
      <c r="G266" s="47"/>
      <c r="H266" s="47"/>
    </row>
    <row r="267" spans="1:8" x14ac:dyDescent="0.25">
      <c r="A267" s="31"/>
      <c r="B267" s="31"/>
      <c r="C267" s="47"/>
      <c r="D267" s="47"/>
      <c r="E267" s="47"/>
      <c r="F267" s="47"/>
      <c r="G267" s="47"/>
      <c r="H267" s="47"/>
    </row>
    <row r="268" spans="1:8" x14ac:dyDescent="0.25">
      <c r="A268" s="31"/>
      <c r="B268" s="31"/>
      <c r="C268" s="47"/>
      <c r="D268" s="47"/>
      <c r="E268" s="47"/>
      <c r="F268" s="47"/>
      <c r="G268" s="47"/>
      <c r="H268" s="47"/>
    </row>
    <row r="269" spans="1:8" x14ac:dyDescent="0.25">
      <c r="A269" s="31"/>
      <c r="B269" s="31"/>
      <c r="C269" s="47"/>
      <c r="D269" s="47"/>
      <c r="E269" s="47"/>
      <c r="F269" s="47"/>
      <c r="G269" s="47"/>
      <c r="H269" s="47"/>
    </row>
    <row r="270" spans="1:8" x14ac:dyDescent="0.25">
      <c r="A270" s="31"/>
      <c r="B270" s="31"/>
      <c r="C270" s="47"/>
      <c r="D270" s="47"/>
      <c r="E270" s="47"/>
      <c r="F270" s="47"/>
      <c r="G270" s="47"/>
      <c r="H270" s="47"/>
    </row>
    <row r="271" spans="1:8" x14ac:dyDescent="0.25">
      <c r="A271" s="31"/>
      <c r="B271" s="31"/>
      <c r="C271" s="47"/>
      <c r="D271" s="47"/>
      <c r="E271" s="47"/>
      <c r="F271" s="47"/>
      <c r="G271" s="47"/>
      <c r="H271" s="47"/>
    </row>
    <row r="272" spans="1:8" x14ac:dyDescent="0.25">
      <c r="A272" s="31"/>
      <c r="B272" s="31"/>
      <c r="C272" s="47"/>
      <c r="D272" s="47"/>
      <c r="E272" s="47"/>
      <c r="F272" s="47"/>
      <c r="G272" s="47"/>
      <c r="H272" s="47"/>
    </row>
    <row r="273" spans="1:8" x14ac:dyDescent="0.25">
      <c r="A273" s="31"/>
      <c r="B273" s="31"/>
      <c r="C273" s="47"/>
      <c r="D273" s="47"/>
      <c r="E273" s="47"/>
      <c r="F273" s="47"/>
      <c r="G273" s="47"/>
      <c r="H273" s="47"/>
    </row>
    <row r="274" spans="1:8" x14ac:dyDescent="0.25">
      <c r="A274" s="31"/>
      <c r="B274" s="31"/>
      <c r="C274" s="47"/>
      <c r="D274" s="47"/>
      <c r="E274" s="47"/>
      <c r="F274" s="47"/>
      <c r="G274" s="47"/>
      <c r="H274" s="47"/>
    </row>
    <row r="275" spans="1:8" x14ac:dyDescent="0.25">
      <c r="A275" s="31"/>
      <c r="B275" s="31"/>
      <c r="C275" s="47"/>
      <c r="D275" s="47"/>
      <c r="E275" s="47"/>
      <c r="F275" s="47"/>
      <c r="G275" s="47"/>
      <c r="H275" s="47"/>
    </row>
    <row r="276" spans="1:8" x14ac:dyDescent="0.25">
      <c r="A276" s="31"/>
      <c r="B276" s="31"/>
      <c r="C276" s="47"/>
      <c r="D276" s="47"/>
      <c r="E276" s="47"/>
      <c r="F276" s="47"/>
      <c r="G276" s="47"/>
      <c r="H276" s="47"/>
    </row>
    <row r="277" spans="1:8" x14ac:dyDescent="0.25">
      <c r="A277" s="31"/>
      <c r="B277" s="31"/>
      <c r="C277" s="47"/>
      <c r="D277" s="47"/>
      <c r="E277" s="47"/>
      <c r="F277" s="47"/>
      <c r="G277" s="47"/>
      <c r="H277" s="47"/>
    </row>
    <row r="278" spans="1:8" x14ac:dyDescent="0.25">
      <c r="A278" s="31"/>
      <c r="B278" s="31"/>
      <c r="C278" s="47"/>
      <c r="D278" s="47"/>
      <c r="E278" s="47"/>
      <c r="F278" s="47"/>
      <c r="G278" s="47"/>
      <c r="H278" s="47"/>
    </row>
    <row r="279" spans="1:8" x14ac:dyDescent="0.25">
      <c r="A279" s="31"/>
      <c r="B279" s="31"/>
      <c r="C279" s="47"/>
      <c r="D279" s="47"/>
      <c r="E279" s="47"/>
      <c r="F279" s="47"/>
      <c r="G279" s="47"/>
      <c r="H279" s="47"/>
    </row>
    <row r="280" spans="1:8" x14ac:dyDescent="0.25">
      <c r="A280" s="31"/>
      <c r="B280" s="31"/>
      <c r="C280" s="47"/>
      <c r="D280" s="47"/>
      <c r="E280" s="47"/>
      <c r="F280" s="47"/>
      <c r="G280" s="47"/>
      <c r="H280" s="47"/>
    </row>
    <row r="281" spans="1:8" x14ac:dyDescent="0.25">
      <c r="A281" s="31"/>
      <c r="B281" s="31"/>
      <c r="C281" s="47"/>
      <c r="D281" s="47"/>
      <c r="E281" s="47"/>
      <c r="F281" s="47"/>
      <c r="G281" s="47"/>
      <c r="H281" s="47"/>
    </row>
    <row r="282" spans="1:8" x14ac:dyDescent="0.25">
      <c r="A282" s="31"/>
      <c r="B282" s="31"/>
      <c r="C282" s="47"/>
      <c r="D282" s="47"/>
      <c r="E282" s="47"/>
      <c r="F282" s="47"/>
      <c r="G282" s="47"/>
      <c r="H282" s="47"/>
    </row>
    <row r="283" spans="1:8" x14ac:dyDescent="0.25">
      <c r="A283" s="31"/>
      <c r="B283" s="31"/>
      <c r="C283" s="47"/>
      <c r="D283" s="47"/>
      <c r="E283" s="47"/>
      <c r="F283" s="47"/>
      <c r="G283" s="47"/>
      <c r="H283" s="47"/>
    </row>
    <row r="284" spans="1:8" x14ac:dyDescent="0.25">
      <c r="A284" s="31"/>
      <c r="B284" s="31"/>
      <c r="C284" s="47"/>
      <c r="D284" s="47"/>
      <c r="E284" s="47"/>
      <c r="F284" s="47"/>
      <c r="G284" s="47"/>
      <c r="H284" s="47"/>
    </row>
    <row r="285" spans="1:8" x14ac:dyDescent="0.25">
      <c r="A285" s="31"/>
      <c r="B285" s="31"/>
      <c r="C285" s="47"/>
      <c r="D285" s="47"/>
      <c r="E285" s="47"/>
      <c r="F285" s="47"/>
      <c r="G285" s="47"/>
      <c r="H285" s="47"/>
    </row>
    <row r="286" spans="1:8" x14ac:dyDescent="0.25">
      <c r="A286" s="31"/>
      <c r="B286" s="31"/>
      <c r="C286" s="47"/>
      <c r="D286" s="47"/>
      <c r="E286" s="47"/>
      <c r="F286" s="47"/>
      <c r="G286" s="47"/>
      <c r="H286" s="47"/>
    </row>
    <row r="287" spans="1:8" x14ac:dyDescent="0.25">
      <c r="A287" s="31"/>
      <c r="B287" s="31"/>
      <c r="C287" s="47"/>
      <c r="D287" s="47"/>
      <c r="E287" s="47"/>
      <c r="F287" s="47"/>
      <c r="G287" s="47"/>
      <c r="H287" s="47"/>
    </row>
    <row r="288" spans="1:8" x14ac:dyDescent="0.25">
      <c r="A288" s="31"/>
      <c r="B288" s="31"/>
      <c r="C288" s="47"/>
      <c r="D288" s="47"/>
      <c r="E288" s="47"/>
      <c r="F288" s="47"/>
      <c r="G288" s="47"/>
      <c r="H288" s="47"/>
    </row>
    <row r="289" spans="1:8" x14ac:dyDescent="0.25">
      <c r="A289" s="31"/>
      <c r="B289" s="31"/>
      <c r="C289" s="47"/>
      <c r="D289" s="47"/>
      <c r="E289" s="47"/>
      <c r="F289" s="47"/>
      <c r="G289" s="47"/>
      <c r="H289" s="47"/>
    </row>
    <row r="290" spans="1:8" x14ac:dyDescent="0.25">
      <c r="A290" s="31"/>
      <c r="B290" s="31"/>
      <c r="C290" s="47"/>
      <c r="D290" s="47"/>
      <c r="E290" s="47"/>
      <c r="F290" s="47"/>
      <c r="G290" s="47"/>
      <c r="H290" s="47"/>
    </row>
    <row r="291" spans="1:8" x14ac:dyDescent="0.25">
      <c r="A291" s="31"/>
      <c r="B291" s="31"/>
      <c r="C291" s="47"/>
      <c r="D291" s="47"/>
      <c r="E291" s="47"/>
      <c r="F291" s="47"/>
      <c r="G291" s="47"/>
      <c r="H291" s="47"/>
    </row>
    <row r="292" spans="1:8" x14ac:dyDescent="0.25">
      <c r="A292" s="31"/>
      <c r="B292" s="31"/>
      <c r="C292" s="47"/>
      <c r="D292" s="47"/>
      <c r="E292" s="47"/>
      <c r="F292" s="47"/>
      <c r="G292" s="47"/>
      <c r="H292" s="47"/>
    </row>
    <row r="293" spans="1:8" x14ac:dyDescent="0.25">
      <c r="A293" s="31"/>
      <c r="B293" s="31"/>
      <c r="C293" s="47"/>
      <c r="D293" s="47"/>
      <c r="E293" s="47"/>
      <c r="F293" s="47"/>
      <c r="G293" s="47"/>
      <c r="H293" s="47"/>
    </row>
    <row r="294" spans="1:8" x14ac:dyDescent="0.25">
      <c r="A294" s="31"/>
      <c r="B294" s="31"/>
      <c r="C294" s="47"/>
      <c r="D294" s="47"/>
      <c r="E294" s="47"/>
      <c r="F294" s="47"/>
      <c r="G294" s="47"/>
      <c r="H294" s="47"/>
    </row>
    <row r="295" spans="1:8" x14ac:dyDescent="0.25">
      <c r="A295" s="31"/>
      <c r="B295" s="31"/>
      <c r="C295" s="47"/>
      <c r="D295" s="47"/>
      <c r="E295" s="47"/>
      <c r="F295" s="47"/>
      <c r="G295" s="47"/>
      <c r="H295" s="47"/>
    </row>
    <row r="296" spans="1:8" x14ac:dyDescent="0.25">
      <c r="A296" s="31"/>
      <c r="B296" s="31"/>
      <c r="C296" s="47"/>
      <c r="D296" s="47"/>
      <c r="E296" s="47"/>
      <c r="F296" s="47"/>
      <c r="G296" s="47"/>
      <c r="H296" s="47"/>
    </row>
    <row r="297" spans="1:8" x14ac:dyDescent="0.25">
      <c r="A297" s="31"/>
      <c r="B297" s="31"/>
      <c r="C297" s="47"/>
      <c r="D297" s="47"/>
      <c r="E297" s="47"/>
      <c r="F297" s="47"/>
      <c r="G297" s="47"/>
      <c r="H297" s="47"/>
    </row>
    <row r="298" spans="1:8" x14ac:dyDescent="0.25">
      <c r="A298" s="31"/>
      <c r="B298" s="31"/>
      <c r="C298" s="47"/>
      <c r="D298" s="47"/>
      <c r="E298" s="47"/>
      <c r="F298" s="47"/>
      <c r="G298" s="47"/>
      <c r="H298" s="47"/>
    </row>
    <row r="299" spans="1:8" x14ac:dyDescent="0.25">
      <c r="A299" s="31"/>
      <c r="B299" s="31"/>
      <c r="C299" s="47"/>
      <c r="D299" s="47"/>
      <c r="E299" s="47"/>
      <c r="F299" s="47"/>
      <c r="G299" s="47"/>
      <c r="H299" s="47"/>
    </row>
    <row r="300" spans="1:8" x14ac:dyDescent="0.25">
      <c r="A300" s="31"/>
      <c r="B300" s="31"/>
      <c r="C300" s="47"/>
      <c r="D300" s="47"/>
      <c r="E300" s="47"/>
      <c r="F300" s="47"/>
      <c r="G300" s="47"/>
      <c r="H300" s="47"/>
    </row>
    <row r="301" spans="1:8" x14ac:dyDescent="0.25">
      <c r="A301" s="31"/>
      <c r="B301" s="31"/>
      <c r="C301" s="47"/>
      <c r="D301" s="47"/>
      <c r="E301" s="47"/>
      <c r="F301" s="47"/>
      <c r="G301" s="47"/>
      <c r="H301" s="47"/>
    </row>
    <row r="302" spans="1:8" x14ac:dyDescent="0.25">
      <c r="A302" s="31"/>
      <c r="B302" s="31"/>
      <c r="C302" s="47"/>
      <c r="D302" s="47"/>
      <c r="E302" s="47"/>
      <c r="F302" s="47"/>
      <c r="G302" s="47"/>
      <c r="H302" s="47"/>
    </row>
    <row r="303" spans="1:8" x14ac:dyDescent="0.25">
      <c r="A303" s="31"/>
      <c r="B303" s="31"/>
      <c r="C303" s="47"/>
      <c r="D303" s="47"/>
      <c r="E303" s="47"/>
      <c r="F303" s="47"/>
      <c r="G303" s="47"/>
      <c r="H303" s="47"/>
    </row>
    <row r="304" spans="1:8" x14ac:dyDescent="0.25">
      <c r="A304" s="31"/>
      <c r="B304" s="31"/>
      <c r="C304" s="47"/>
      <c r="D304" s="47"/>
      <c r="E304" s="47"/>
      <c r="F304" s="47"/>
      <c r="G304" s="47"/>
      <c r="H304" s="47"/>
    </row>
    <row r="305" spans="1:8" x14ac:dyDescent="0.25">
      <c r="A305" s="31"/>
      <c r="B305" s="31"/>
      <c r="C305" s="47"/>
      <c r="D305" s="47"/>
      <c r="E305" s="47"/>
      <c r="F305" s="47"/>
      <c r="G305" s="47"/>
      <c r="H305" s="47"/>
    </row>
    <row r="306" spans="1:8" x14ac:dyDescent="0.25">
      <c r="A306" s="31"/>
      <c r="B306" s="31"/>
      <c r="C306" s="47"/>
      <c r="D306" s="47"/>
      <c r="E306" s="47"/>
      <c r="F306" s="47"/>
      <c r="G306" s="47"/>
      <c r="H306" s="47"/>
    </row>
    <row r="307" spans="1:8" x14ac:dyDescent="0.25">
      <c r="A307" s="31"/>
      <c r="B307" s="31"/>
      <c r="C307" s="47"/>
      <c r="D307" s="47"/>
      <c r="E307" s="47"/>
      <c r="F307" s="47"/>
      <c r="G307" s="47"/>
      <c r="H307" s="47"/>
    </row>
    <row r="308" spans="1:8" x14ac:dyDescent="0.25">
      <c r="A308" s="31"/>
      <c r="B308" s="31"/>
      <c r="C308" s="47"/>
      <c r="D308" s="47"/>
      <c r="E308" s="47"/>
      <c r="F308" s="47"/>
      <c r="G308" s="47"/>
      <c r="H308" s="47"/>
    </row>
    <row r="309" spans="1:8" x14ac:dyDescent="0.25">
      <c r="A309" s="31"/>
      <c r="B309" s="31"/>
      <c r="C309" s="47"/>
      <c r="D309" s="47"/>
      <c r="E309" s="47"/>
      <c r="F309" s="47"/>
      <c r="G309" s="47"/>
      <c r="H309" s="47"/>
    </row>
    <row r="310" spans="1:8" x14ac:dyDescent="0.25">
      <c r="A310" s="31"/>
      <c r="B310" s="31"/>
      <c r="C310" s="47"/>
      <c r="D310" s="47"/>
      <c r="E310" s="47"/>
      <c r="F310" s="47"/>
      <c r="G310" s="47"/>
      <c r="H310" s="47"/>
    </row>
    <row r="311" spans="1:8" x14ac:dyDescent="0.25">
      <c r="A311" s="31"/>
      <c r="B311" s="31"/>
      <c r="C311" s="47"/>
      <c r="D311" s="47"/>
      <c r="E311" s="47"/>
      <c r="F311" s="47"/>
      <c r="G311" s="47"/>
      <c r="H311" s="47"/>
    </row>
    <row r="312" spans="1:8" x14ac:dyDescent="0.25">
      <c r="A312" s="31"/>
      <c r="B312" s="31"/>
      <c r="C312" s="47"/>
      <c r="D312" s="47"/>
      <c r="E312" s="47"/>
      <c r="F312" s="47"/>
      <c r="G312" s="47"/>
      <c r="H312" s="47"/>
    </row>
    <row r="313" spans="1:8" x14ac:dyDescent="0.25">
      <c r="A313" s="31"/>
      <c r="B313" s="31"/>
      <c r="C313" s="47"/>
      <c r="D313" s="47"/>
      <c r="E313" s="47"/>
      <c r="F313" s="47"/>
      <c r="G313" s="47"/>
      <c r="H313" s="47"/>
    </row>
    <row r="314" spans="1:8" x14ac:dyDescent="0.25">
      <c r="A314" s="31"/>
      <c r="B314" s="31"/>
      <c r="C314" s="47"/>
      <c r="D314" s="47"/>
      <c r="E314" s="47"/>
      <c r="F314" s="47"/>
      <c r="G314" s="47"/>
      <c r="H314" s="47"/>
    </row>
    <row r="315" spans="1:8" x14ac:dyDescent="0.25">
      <c r="A315" s="31"/>
      <c r="B315" s="31"/>
      <c r="C315" s="47"/>
      <c r="D315" s="47"/>
      <c r="E315" s="47"/>
      <c r="F315" s="47"/>
      <c r="G315" s="47"/>
      <c r="H315" s="47"/>
    </row>
    <row r="316" spans="1:8" x14ac:dyDescent="0.25">
      <c r="A316" s="31"/>
      <c r="B316" s="31"/>
      <c r="C316" s="47"/>
      <c r="D316" s="47"/>
      <c r="E316" s="47"/>
      <c r="F316" s="47"/>
      <c r="G316" s="47"/>
      <c r="H316" s="47"/>
    </row>
    <row r="317" spans="1:8" x14ac:dyDescent="0.25">
      <c r="A317" s="31"/>
      <c r="B317" s="31"/>
      <c r="C317" s="47"/>
      <c r="D317" s="47"/>
      <c r="E317" s="47"/>
      <c r="F317" s="47"/>
      <c r="G317" s="47"/>
      <c r="H317" s="47"/>
    </row>
    <row r="318" spans="1:8" x14ac:dyDescent="0.25">
      <c r="A318" s="31"/>
      <c r="B318" s="31"/>
      <c r="C318" s="47"/>
      <c r="D318" s="47"/>
      <c r="E318" s="47"/>
      <c r="F318" s="47"/>
      <c r="G318" s="47"/>
      <c r="H318" s="47"/>
    </row>
    <row r="319" spans="1:8" x14ac:dyDescent="0.25">
      <c r="A319" s="31"/>
      <c r="B319" s="31"/>
      <c r="C319" s="47"/>
      <c r="D319" s="47"/>
      <c r="E319" s="47"/>
      <c r="F319" s="47"/>
      <c r="G319" s="47"/>
      <c r="H319" s="47"/>
    </row>
    <row r="320" spans="1:8" x14ac:dyDescent="0.25">
      <c r="A320" s="31"/>
      <c r="B320" s="31"/>
      <c r="C320" s="47"/>
      <c r="D320" s="47"/>
      <c r="E320" s="47"/>
      <c r="F320" s="47"/>
      <c r="G320" s="47"/>
      <c r="H320" s="47"/>
    </row>
    <row r="321" spans="1:8" x14ac:dyDescent="0.25">
      <c r="A321" s="31"/>
      <c r="B321" s="31"/>
      <c r="C321" s="47"/>
      <c r="D321" s="47"/>
      <c r="E321" s="47"/>
      <c r="F321" s="47"/>
      <c r="G321" s="47"/>
      <c r="H321" s="47"/>
    </row>
    <row r="322" spans="1:8" x14ac:dyDescent="0.25">
      <c r="A322" s="31"/>
      <c r="B322" s="31"/>
      <c r="C322" s="47"/>
      <c r="D322" s="47"/>
      <c r="E322" s="47"/>
      <c r="F322" s="47"/>
      <c r="G322" s="47"/>
      <c r="H322" s="47"/>
    </row>
    <row r="323" spans="1:8" x14ac:dyDescent="0.25">
      <c r="A323" s="31"/>
      <c r="B323" s="31"/>
      <c r="C323" s="47"/>
      <c r="D323" s="47"/>
      <c r="E323" s="47"/>
      <c r="F323" s="47"/>
      <c r="G323" s="47"/>
      <c r="H323" s="47"/>
    </row>
    <row r="324" spans="1:8" x14ac:dyDescent="0.25">
      <c r="A324" s="31"/>
      <c r="B324" s="31"/>
      <c r="C324" s="47"/>
      <c r="D324" s="47"/>
      <c r="E324" s="47"/>
      <c r="F324" s="47"/>
      <c r="G324" s="47"/>
      <c r="H324" s="47"/>
    </row>
    <row r="325" spans="1:8" x14ac:dyDescent="0.25">
      <c r="A325" s="31"/>
      <c r="B325" s="31"/>
      <c r="C325" s="47"/>
      <c r="D325" s="47"/>
      <c r="E325" s="47"/>
      <c r="F325" s="47"/>
      <c r="G325" s="47"/>
      <c r="H325" s="47"/>
    </row>
    <row r="326" spans="1:8" x14ac:dyDescent="0.25">
      <c r="A326" s="31"/>
      <c r="B326" s="31"/>
      <c r="C326" s="47"/>
      <c r="D326" s="47"/>
      <c r="E326" s="47"/>
      <c r="F326" s="47"/>
      <c r="G326" s="47"/>
      <c r="H326" s="47"/>
    </row>
    <row r="327" spans="1:8" x14ac:dyDescent="0.25">
      <c r="A327" s="31"/>
      <c r="B327" s="31"/>
      <c r="C327" s="47"/>
      <c r="D327" s="47"/>
      <c r="E327" s="47"/>
      <c r="F327" s="47"/>
      <c r="G327" s="47"/>
      <c r="H327" s="47"/>
    </row>
    <row r="328" spans="1:8" x14ac:dyDescent="0.25">
      <c r="A328" s="31"/>
      <c r="B328" s="31"/>
      <c r="C328" s="47"/>
      <c r="D328" s="47"/>
      <c r="E328" s="47"/>
      <c r="F328" s="47"/>
      <c r="G328" s="47"/>
      <c r="H328" s="47"/>
    </row>
    <row r="329" spans="1:8" x14ac:dyDescent="0.25">
      <c r="A329" s="31"/>
      <c r="B329" s="31"/>
      <c r="C329" s="47"/>
      <c r="D329" s="47"/>
      <c r="E329" s="47"/>
      <c r="F329" s="47"/>
      <c r="G329" s="47"/>
      <c r="H329" s="47"/>
    </row>
    <row r="330" spans="1:8" x14ac:dyDescent="0.25">
      <c r="A330" s="31"/>
      <c r="B330" s="31"/>
      <c r="C330" s="47"/>
      <c r="D330" s="47"/>
      <c r="E330" s="47"/>
      <c r="F330" s="47"/>
      <c r="G330" s="47"/>
      <c r="H330" s="47"/>
    </row>
    <row r="331" spans="1:8" x14ac:dyDescent="0.25">
      <c r="A331" s="31"/>
      <c r="B331" s="31"/>
      <c r="C331" s="47"/>
      <c r="D331" s="47"/>
      <c r="E331" s="47"/>
      <c r="F331" s="47"/>
      <c r="G331" s="47"/>
      <c r="H331" s="47"/>
    </row>
    <row r="332" spans="1:8" x14ac:dyDescent="0.25">
      <c r="A332" s="31"/>
      <c r="B332" s="31"/>
      <c r="C332" s="47"/>
      <c r="D332" s="47"/>
      <c r="E332" s="47"/>
      <c r="F332" s="47"/>
      <c r="G332" s="47"/>
      <c r="H332" s="47"/>
    </row>
    <row r="333" spans="1:8" x14ac:dyDescent="0.25">
      <c r="A333" s="31"/>
      <c r="B333" s="31"/>
      <c r="C333" s="47"/>
      <c r="D333" s="47"/>
      <c r="E333" s="47"/>
      <c r="F333" s="47"/>
      <c r="G333" s="47"/>
      <c r="H333" s="47"/>
    </row>
    <row r="334" spans="1:8" x14ac:dyDescent="0.25">
      <c r="A334" s="31"/>
      <c r="B334" s="31"/>
      <c r="C334" s="47"/>
      <c r="D334" s="47"/>
      <c r="E334" s="47"/>
      <c r="F334" s="47"/>
      <c r="G334" s="47"/>
      <c r="H334" s="47"/>
    </row>
    <row r="335" spans="1:8" x14ac:dyDescent="0.25">
      <c r="A335" s="31"/>
      <c r="B335" s="31"/>
      <c r="C335" s="47"/>
      <c r="D335" s="47"/>
      <c r="E335" s="47"/>
      <c r="F335" s="47"/>
      <c r="G335" s="47"/>
      <c r="H335" s="47"/>
    </row>
    <row r="336" spans="1:8" x14ac:dyDescent="0.25">
      <c r="A336" s="31"/>
      <c r="B336" s="31"/>
      <c r="C336" s="47"/>
      <c r="D336" s="47"/>
      <c r="E336" s="47"/>
      <c r="F336" s="47"/>
      <c r="G336" s="47"/>
      <c r="H336" s="47"/>
    </row>
    <row r="337" spans="1:8" x14ac:dyDescent="0.25">
      <c r="A337" s="31"/>
      <c r="B337" s="31"/>
      <c r="C337" s="47"/>
      <c r="D337" s="47"/>
      <c r="E337" s="47"/>
      <c r="F337" s="47"/>
      <c r="G337" s="47"/>
      <c r="H337" s="47"/>
    </row>
    <row r="338" spans="1:8" x14ac:dyDescent="0.25">
      <c r="A338" s="31"/>
      <c r="B338" s="31"/>
      <c r="C338" s="47"/>
      <c r="D338" s="47"/>
      <c r="E338" s="47"/>
      <c r="F338" s="47"/>
      <c r="G338" s="47"/>
      <c r="H338" s="47"/>
    </row>
    <row r="339" spans="1:8" x14ac:dyDescent="0.25">
      <c r="A339" s="31"/>
      <c r="B339" s="31"/>
      <c r="C339" s="47"/>
      <c r="D339" s="47"/>
      <c r="E339" s="47"/>
      <c r="F339" s="47"/>
      <c r="G339" s="47"/>
      <c r="H339" s="47"/>
    </row>
    <row r="340" spans="1:8" x14ac:dyDescent="0.25">
      <c r="A340" s="31"/>
      <c r="B340" s="31"/>
      <c r="C340" s="47"/>
      <c r="D340" s="47"/>
      <c r="E340" s="47"/>
      <c r="F340" s="47"/>
      <c r="G340" s="47"/>
      <c r="H340" s="47"/>
    </row>
    <row r="341" spans="1:8" x14ac:dyDescent="0.25">
      <c r="A341" s="31"/>
      <c r="B341" s="31"/>
      <c r="C341" s="47"/>
      <c r="D341" s="47"/>
      <c r="E341" s="47"/>
      <c r="F341" s="47"/>
      <c r="G341" s="47"/>
      <c r="H341" s="47"/>
    </row>
    <row r="342" spans="1:8" x14ac:dyDescent="0.25">
      <c r="A342" s="31"/>
      <c r="B342" s="31"/>
      <c r="C342" s="47"/>
      <c r="D342" s="47"/>
      <c r="E342" s="47"/>
      <c r="F342" s="47"/>
      <c r="G342" s="47"/>
      <c r="H342" s="47"/>
    </row>
    <row r="343" spans="1:8" x14ac:dyDescent="0.25">
      <c r="A343" s="31"/>
      <c r="B343" s="31"/>
      <c r="C343" s="47"/>
      <c r="D343" s="47"/>
      <c r="E343" s="47"/>
      <c r="F343" s="47"/>
      <c r="G343" s="47"/>
      <c r="H343" s="47"/>
    </row>
    <row r="344" spans="1:8" x14ac:dyDescent="0.25">
      <c r="A344" s="31"/>
      <c r="B344" s="31"/>
      <c r="C344" s="47"/>
      <c r="D344" s="47"/>
      <c r="E344" s="47"/>
      <c r="F344" s="47"/>
      <c r="G344" s="47"/>
      <c r="H344" s="47"/>
    </row>
    <row r="345" spans="1:8" x14ac:dyDescent="0.25">
      <c r="A345" s="31"/>
      <c r="B345" s="31"/>
      <c r="C345" s="47"/>
      <c r="D345" s="47"/>
      <c r="E345" s="47"/>
      <c r="F345" s="47"/>
      <c r="G345" s="47"/>
      <c r="H345" s="47"/>
    </row>
    <row r="346" spans="1:8" x14ac:dyDescent="0.25">
      <c r="A346" s="31"/>
      <c r="B346" s="31"/>
      <c r="C346" s="47"/>
      <c r="D346" s="47"/>
      <c r="E346" s="47"/>
      <c r="F346" s="47"/>
      <c r="G346" s="47"/>
      <c r="H346" s="47"/>
    </row>
    <row r="347" spans="1:8" x14ac:dyDescent="0.25">
      <c r="A347" s="31"/>
      <c r="B347" s="31"/>
      <c r="C347" s="47"/>
      <c r="D347" s="47"/>
      <c r="E347" s="47"/>
      <c r="F347" s="47"/>
      <c r="G347" s="47"/>
      <c r="H347" s="47"/>
    </row>
    <row r="348" spans="1:8" x14ac:dyDescent="0.25">
      <c r="A348" s="31"/>
      <c r="B348" s="31"/>
      <c r="C348" s="47"/>
      <c r="D348" s="47"/>
      <c r="E348" s="47"/>
      <c r="F348" s="47"/>
      <c r="G348" s="47"/>
      <c r="H348" s="47"/>
    </row>
    <row r="349" spans="1:8" x14ac:dyDescent="0.25">
      <c r="A349" s="31"/>
      <c r="B349" s="31"/>
      <c r="C349" s="47"/>
      <c r="D349" s="47"/>
      <c r="E349" s="47"/>
      <c r="F349" s="47"/>
      <c r="G349" s="47"/>
      <c r="H349" s="47"/>
    </row>
    <row r="350" spans="1:8" x14ac:dyDescent="0.25">
      <c r="A350" s="31"/>
      <c r="B350" s="31"/>
      <c r="C350" s="47"/>
      <c r="D350" s="47"/>
      <c r="E350" s="47"/>
      <c r="F350" s="47"/>
      <c r="G350" s="47"/>
      <c r="H350" s="47"/>
    </row>
    <row r="351" spans="1:8" x14ac:dyDescent="0.25">
      <c r="A351" s="31"/>
      <c r="B351" s="31"/>
      <c r="C351" s="47"/>
      <c r="D351" s="47"/>
      <c r="E351" s="47"/>
      <c r="F351" s="47"/>
      <c r="G351" s="47"/>
      <c r="H351" s="47"/>
    </row>
    <row r="352" spans="1:8" x14ac:dyDescent="0.25">
      <c r="A352" s="31"/>
      <c r="B352" s="31"/>
      <c r="C352" s="47"/>
      <c r="D352" s="47"/>
      <c r="E352" s="47"/>
      <c r="F352" s="47"/>
      <c r="G352" s="47"/>
      <c r="H352" s="47"/>
    </row>
    <row r="353" spans="1:8" x14ac:dyDescent="0.25">
      <c r="A353" s="31"/>
      <c r="B353" s="31"/>
      <c r="C353" s="47"/>
      <c r="D353" s="47"/>
      <c r="E353" s="47"/>
      <c r="F353" s="47"/>
      <c r="G353" s="47"/>
      <c r="H353" s="47"/>
    </row>
    <row r="354" spans="1:8" x14ac:dyDescent="0.25">
      <c r="A354" s="31"/>
      <c r="B354" s="31"/>
      <c r="C354" s="47"/>
      <c r="D354" s="47"/>
      <c r="E354" s="47"/>
      <c r="F354" s="47"/>
      <c r="G354" s="47"/>
      <c r="H354" s="47"/>
    </row>
    <row r="355" spans="1:8" x14ac:dyDescent="0.25">
      <c r="A355" s="31"/>
      <c r="B355" s="31"/>
      <c r="C355" s="47"/>
      <c r="D355" s="47"/>
      <c r="E355" s="47"/>
      <c r="F355" s="47"/>
      <c r="G355" s="47"/>
      <c r="H355" s="47"/>
    </row>
    <row r="356" spans="1:8" x14ac:dyDescent="0.25">
      <c r="A356" s="31"/>
      <c r="B356" s="31"/>
      <c r="C356" s="47"/>
      <c r="D356" s="47"/>
      <c r="E356" s="47"/>
      <c r="F356" s="47"/>
      <c r="G356" s="47"/>
      <c r="H356" s="47"/>
    </row>
    <row r="357" spans="1:8" x14ac:dyDescent="0.25">
      <c r="A357" s="31"/>
      <c r="B357" s="31"/>
      <c r="C357" s="47"/>
      <c r="D357" s="47"/>
      <c r="E357" s="47"/>
      <c r="F357" s="47"/>
      <c r="G357" s="47"/>
      <c r="H357" s="47"/>
    </row>
    <row r="358" spans="1:8" x14ac:dyDescent="0.25">
      <c r="A358" s="31"/>
      <c r="B358" s="31"/>
      <c r="C358" s="47"/>
      <c r="D358" s="47"/>
      <c r="E358" s="47"/>
      <c r="F358" s="47"/>
      <c r="G358" s="47"/>
      <c r="H358" s="47"/>
    </row>
    <row r="359" spans="1:8" x14ac:dyDescent="0.25">
      <c r="A359" s="31"/>
      <c r="B359" s="31"/>
      <c r="C359" s="47"/>
      <c r="D359" s="47"/>
      <c r="E359" s="47"/>
      <c r="F359" s="47"/>
      <c r="G359" s="47"/>
      <c r="H359" s="47"/>
    </row>
    <row r="360" spans="1:8" x14ac:dyDescent="0.25">
      <c r="A360" s="31"/>
      <c r="B360" s="31"/>
      <c r="C360" s="47"/>
      <c r="D360" s="47"/>
      <c r="E360" s="47"/>
      <c r="F360" s="47"/>
      <c r="G360" s="47"/>
      <c r="H360" s="47"/>
    </row>
    <row r="361" spans="1:8" x14ac:dyDescent="0.25">
      <c r="A361" s="31"/>
      <c r="B361" s="31"/>
      <c r="C361" s="47"/>
      <c r="D361" s="47"/>
      <c r="E361" s="47"/>
      <c r="F361" s="47"/>
      <c r="G361" s="47"/>
      <c r="H361" s="47"/>
    </row>
    <row r="362" spans="1:8" x14ac:dyDescent="0.25">
      <c r="A362" s="31"/>
      <c r="B362" s="31"/>
      <c r="C362" s="47"/>
      <c r="D362" s="47"/>
      <c r="E362" s="47"/>
      <c r="F362" s="47"/>
      <c r="G362" s="47"/>
      <c r="H362" s="47"/>
    </row>
    <row r="363" spans="1:8" x14ac:dyDescent="0.25">
      <c r="A363" s="31"/>
      <c r="B363" s="31"/>
      <c r="C363" s="47"/>
      <c r="D363" s="47"/>
      <c r="E363" s="47"/>
      <c r="F363" s="47"/>
      <c r="G363" s="47"/>
      <c r="H363" s="47"/>
    </row>
    <row r="364" spans="1:8" x14ac:dyDescent="0.25">
      <c r="A364" s="31"/>
      <c r="B364" s="31"/>
      <c r="C364" s="47"/>
      <c r="D364" s="47"/>
      <c r="E364" s="47"/>
      <c r="F364" s="47"/>
      <c r="G364" s="47"/>
      <c r="H364" s="47"/>
    </row>
    <row r="365" spans="1:8" x14ac:dyDescent="0.25">
      <c r="A365" s="31"/>
      <c r="B365" s="31"/>
      <c r="C365" s="47"/>
      <c r="D365" s="47"/>
      <c r="E365" s="47"/>
      <c r="F365" s="47"/>
      <c r="G365" s="47"/>
      <c r="H365" s="47"/>
    </row>
    <row r="366" spans="1:8" x14ac:dyDescent="0.25">
      <c r="A366" s="31"/>
      <c r="B366" s="31"/>
      <c r="C366" s="47"/>
      <c r="D366" s="47"/>
      <c r="E366" s="47"/>
      <c r="F366" s="47"/>
      <c r="G366" s="47"/>
      <c r="H366" s="47"/>
    </row>
    <row r="367" spans="1:8" x14ac:dyDescent="0.25">
      <c r="A367" s="31"/>
      <c r="B367" s="31"/>
      <c r="C367" s="47"/>
      <c r="D367" s="47"/>
      <c r="E367" s="47"/>
      <c r="F367" s="47"/>
      <c r="G367" s="47"/>
      <c r="H367" s="47"/>
    </row>
    <row r="368" spans="1:8" x14ac:dyDescent="0.25">
      <c r="A368" s="31"/>
      <c r="B368" s="31"/>
      <c r="C368" s="47"/>
      <c r="D368" s="47"/>
      <c r="E368" s="47"/>
      <c r="F368" s="47"/>
      <c r="G368" s="47"/>
      <c r="H368" s="47"/>
    </row>
    <row r="369" spans="1:8" x14ac:dyDescent="0.25">
      <c r="A369" s="31"/>
      <c r="B369" s="31"/>
      <c r="C369" s="47"/>
      <c r="D369" s="47"/>
      <c r="E369" s="47"/>
      <c r="F369" s="47"/>
      <c r="G369" s="47"/>
      <c r="H369" s="47"/>
    </row>
    <row r="370" spans="1:8" x14ac:dyDescent="0.25">
      <c r="A370" s="31"/>
      <c r="B370" s="31"/>
      <c r="C370" s="47"/>
      <c r="D370" s="47"/>
      <c r="E370" s="47"/>
      <c r="F370" s="47"/>
      <c r="G370" s="47"/>
      <c r="H370" s="47"/>
    </row>
    <row r="371" spans="1:8" x14ac:dyDescent="0.25">
      <c r="A371" s="31"/>
      <c r="B371" s="31"/>
      <c r="C371" s="47"/>
      <c r="D371" s="47"/>
      <c r="E371" s="47"/>
      <c r="F371" s="47"/>
      <c r="G371" s="47"/>
      <c r="H371" s="47"/>
    </row>
    <row r="372" spans="1:8" x14ac:dyDescent="0.25">
      <c r="A372" s="31"/>
      <c r="B372" s="31"/>
      <c r="C372" s="47"/>
      <c r="D372" s="47"/>
      <c r="E372" s="47"/>
      <c r="F372" s="47"/>
      <c r="G372" s="47"/>
      <c r="H372" s="47"/>
    </row>
    <row r="373" spans="1:8" x14ac:dyDescent="0.25">
      <c r="A373" s="31"/>
      <c r="B373" s="31"/>
      <c r="C373" s="47"/>
      <c r="D373" s="47"/>
      <c r="E373" s="47"/>
      <c r="F373" s="47"/>
      <c r="G373" s="47"/>
      <c r="H373" s="47"/>
    </row>
    <row r="374" spans="1:8" x14ac:dyDescent="0.25">
      <c r="A374" s="31"/>
      <c r="B374" s="31"/>
      <c r="C374" s="47"/>
      <c r="D374" s="47"/>
      <c r="E374" s="47"/>
      <c r="F374" s="47"/>
      <c r="G374" s="47"/>
      <c r="H374" s="47"/>
    </row>
    <row r="375" spans="1:8" x14ac:dyDescent="0.25">
      <c r="A375" s="31"/>
      <c r="B375" s="31"/>
      <c r="C375" s="47"/>
      <c r="D375" s="47"/>
      <c r="E375" s="47"/>
      <c r="F375" s="47"/>
      <c r="G375" s="47"/>
      <c r="H375" s="47"/>
    </row>
    <row r="376" spans="1:8" x14ac:dyDescent="0.25">
      <c r="A376" s="31"/>
      <c r="B376" s="31"/>
      <c r="C376" s="47"/>
      <c r="D376" s="47"/>
      <c r="E376" s="47"/>
      <c r="F376" s="47"/>
      <c r="G376" s="47"/>
      <c r="H376" s="47"/>
    </row>
    <row r="377" spans="1:8" x14ac:dyDescent="0.25">
      <c r="A377" s="31"/>
      <c r="B377" s="31"/>
      <c r="C377" s="47"/>
      <c r="D377" s="47"/>
      <c r="E377" s="47"/>
      <c r="F377" s="47"/>
      <c r="G377" s="47"/>
      <c r="H377" s="47"/>
    </row>
    <row r="378" spans="1:8" x14ac:dyDescent="0.25">
      <c r="A378" s="31"/>
      <c r="B378" s="31"/>
      <c r="C378" s="47"/>
      <c r="D378" s="47"/>
      <c r="E378" s="47"/>
      <c r="F378" s="47"/>
      <c r="G378" s="47"/>
      <c r="H378" s="47"/>
    </row>
    <row r="379" spans="1:8" x14ac:dyDescent="0.25">
      <c r="A379" s="31"/>
      <c r="B379" s="31"/>
      <c r="C379" s="47"/>
      <c r="D379" s="47"/>
      <c r="E379" s="47"/>
      <c r="F379" s="47"/>
      <c r="G379" s="47"/>
      <c r="H379" s="47"/>
    </row>
    <row r="380" spans="1:8" x14ac:dyDescent="0.25">
      <c r="A380" s="31"/>
      <c r="B380" s="31"/>
      <c r="C380" s="47"/>
      <c r="D380" s="47"/>
      <c r="E380" s="47"/>
      <c r="F380" s="47"/>
      <c r="G380" s="47"/>
      <c r="H380" s="47"/>
    </row>
    <row r="381" spans="1:8" x14ac:dyDescent="0.25">
      <c r="A381" s="31"/>
      <c r="B381" s="31"/>
      <c r="C381" s="47"/>
      <c r="D381" s="47"/>
      <c r="E381" s="47"/>
      <c r="F381" s="47"/>
      <c r="G381" s="47"/>
      <c r="H381" s="47"/>
    </row>
    <row r="382" spans="1:8" x14ac:dyDescent="0.25">
      <c r="A382" s="31"/>
      <c r="B382" s="31"/>
      <c r="C382" s="47"/>
      <c r="D382" s="47"/>
      <c r="E382" s="47"/>
      <c r="F382" s="47"/>
      <c r="G382" s="47"/>
      <c r="H382" s="47"/>
    </row>
    <row r="383" spans="1:8" x14ac:dyDescent="0.25">
      <c r="A383" s="31"/>
      <c r="B383" s="31"/>
      <c r="C383" s="47"/>
      <c r="D383" s="47"/>
      <c r="E383" s="47"/>
      <c r="F383" s="47"/>
      <c r="G383" s="47"/>
      <c r="H383" s="47"/>
    </row>
    <row r="384" spans="1:8" x14ac:dyDescent="0.25">
      <c r="A384" s="31"/>
      <c r="B384" s="31"/>
      <c r="C384" s="47"/>
      <c r="D384" s="47"/>
      <c r="E384" s="47"/>
      <c r="F384" s="47"/>
      <c r="G384" s="47"/>
      <c r="H384" s="47"/>
    </row>
    <row r="385" spans="1:8" x14ac:dyDescent="0.25">
      <c r="A385" s="31"/>
      <c r="B385" s="31"/>
      <c r="C385" s="47"/>
      <c r="D385" s="47"/>
      <c r="E385" s="47"/>
      <c r="F385" s="47"/>
      <c r="G385" s="47"/>
      <c r="H385" s="47"/>
    </row>
    <row r="386" spans="1:8" x14ac:dyDescent="0.25">
      <c r="A386" s="31"/>
      <c r="B386" s="31"/>
      <c r="C386" s="47"/>
      <c r="D386" s="47"/>
      <c r="E386" s="47"/>
      <c r="F386" s="47"/>
      <c r="G386" s="47"/>
      <c r="H386" s="47"/>
    </row>
    <row r="387" spans="1:8" x14ac:dyDescent="0.25">
      <c r="A387" s="31"/>
      <c r="B387" s="31"/>
      <c r="C387" s="47"/>
      <c r="D387" s="47"/>
      <c r="E387" s="47"/>
      <c r="F387" s="47"/>
      <c r="G387" s="47"/>
      <c r="H387" s="47"/>
    </row>
    <row r="388" spans="1:8" x14ac:dyDescent="0.25">
      <c r="A388" s="31"/>
      <c r="B388" s="31"/>
      <c r="C388" s="47"/>
      <c r="D388" s="47"/>
      <c r="E388" s="47"/>
      <c r="F388" s="47"/>
      <c r="G388" s="47"/>
      <c r="H388" s="47"/>
    </row>
    <row r="389" spans="1:8" x14ac:dyDescent="0.25">
      <c r="A389" s="31"/>
      <c r="B389" s="31"/>
      <c r="C389" s="47"/>
      <c r="D389" s="47"/>
      <c r="E389" s="47"/>
      <c r="F389" s="47"/>
      <c r="G389" s="47"/>
      <c r="H389" s="47"/>
    </row>
    <row r="390" spans="1:8" x14ac:dyDescent="0.25">
      <c r="A390" s="31"/>
      <c r="B390" s="31"/>
      <c r="C390" s="47"/>
      <c r="D390" s="47"/>
      <c r="E390" s="47"/>
      <c r="F390" s="47"/>
      <c r="G390" s="47"/>
      <c r="H390" s="47"/>
    </row>
    <row r="391" spans="1:8" x14ac:dyDescent="0.25">
      <c r="A391" s="31"/>
      <c r="B391" s="31"/>
      <c r="C391" s="47"/>
      <c r="D391" s="47"/>
      <c r="E391" s="47"/>
      <c r="F391" s="47"/>
      <c r="G391" s="47"/>
      <c r="H391" s="47"/>
    </row>
    <row r="392" spans="1:8" x14ac:dyDescent="0.25">
      <c r="A392" s="31"/>
      <c r="B392" s="31"/>
      <c r="C392" s="47"/>
      <c r="D392" s="47"/>
      <c r="E392" s="47"/>
      <c r="F392" s="47"/>
      <c r="G392" s="47"/>
      <c r="H392" s="47"/>
    </row>
    <row r="393" spans="1:8" x14ac:dyDescent="0.25">
      <c r="A393" s="31"/>
      <c r="B393" s="31"/>
      <c r="C393" s="47"/>
      <c r="D393" s="47"/>
      <c r="E393" s="47"/>
      <c r="F393" s="47"/>
      <c r="G393" s="47"/>
      <c r="H393" s="47"/>
    </row>
    <row r="394" spans="1:8" x14ac:dyDescent="0.25">
      <c r="A394" s="31"/>
      <c r="B394" s="31"/>
      <c r="C394" s="47"/>
      <c r="D394" s="47"/>
      <c r="E394" s="47"/>
      <c r="F394" s="47"/>
      <c r="G394" s="47"/>
      <c r="H394" s="47"/>
    </row>
    <row r="395" spans="1:8" x14ac:dyDescent="0.25">
      <c r="A395" s="31"/>
      <c r="B395" s="31"/>
      <c r="C395" s="47"/>
      <c r="D395" s="47"/>
      <c r="E395" s="47"/>
      <c r="F395" s="47"/>
      <c r="G395" s="47"/>
      <c r="H395" s="47"/>
    </row>
    <row r="396" spans="1:8" x14ac:dyDescent="0.25">
      <c r="A396" s="31"/>
      <c r="B396" s="31"/>
      <c r="C396" s="47"/>
      <c r="D396" s="47"/>
      <c r="E396" s="47"/>
      <c r="F396" s="47"/>
      <c r="G396" s="47"/>
      <c r="H396" s="47"/>
    </row>
    <row r="397" spans="1:8" x14ac:dyDescent="0.25">
      <c r="A397" s="31"/>
      <c r="B397" s="31"/>
      <c r="C397" s="47"/>
      <c r="D397" s="47"/>
      <c r="E397" s="47"/>
      <c r="F397" s="47"/>
      <c r="G397" s="47"/>
      <c r="H397" s="47"/>
    </row>
    <row r="398" spans="1:8" x14ac:dyDescent="0.25">
      <c r="A398" s="31"/>
      <c r="B398" s="31"/>
      <c r="C398" s="47"/>
      <c r="D398" s="47"/>
      <c r="E398" s="47"/>
      <c r="F398" s="47"/>
      <c r="G398" s="47"/>
      <c r="H398" s="47"/>
    </row>
    <row r="399" spans="1:8" x14ac:dyDescent="0.25">
      <c r="A399" s="31"/>
      <c r="B399" s="31"/>
      <c r="C399" s="47"/>
      <c r="D399" s="47"/>
      <c r="E399" s="47"/>
      <c r="F399" s="47"/>
      <c r="G399" s="47"/>
      <c r="H399" s="47"/>
    </row>
    <row r="400" spans="1:8" x14ac:dyDescent="0.25">
      <c r="A400" s="31"/>
      <c r="B400" s="31"/>
      <c r="C400" s="47"/>
      <c r="D400" s="47"/>
      <c r="E400" s="47"/>
      <c r="F400" s="47"/>
      <c r="G400" s="47"/>
      <c r="H400" s="47"/>
    </row>
    <row r="401" spans="1:8" x14ac:dyDescent="0.25">
      <c r="A401" s="31"/>
      <c r="B401" s="31"/>
      <c r="C401" s="47"/>
      <c r="D401" s="47"/>
      <c r="E401" s="47"/>
      <c r="F401" s="47"/>
      <c r="G401" s="47"/>
      <c r="H401" s="47"/>
    </row>
    <row r="402" spans="1:8" x14ac:dyDescent="0.25">
      <c r="A402" s="31"/>
      <c r="B402" s="31"/>
      <c r="C402" s="47"/>
      <c r="D402" s="47"/>
      <c r="E402" s="47"/>
      <c r="F402" s="47"/>
      <c r="G402" s="47"/>
      <c r="H402" s="47"/>
    </row>
    <row r="403" spans="1:8" x14ac:dyDescent="0.25">
      <c r="A403" s="31"/>
      <c r="B403" s="31"/>
      <c r="C403" s="47"/>
      <c r="D403" s="47"/>
      <c r="E403" s="47"/>
      <c r="F403" s="47"/>
      <c r="G403" s="47"/>
      <c r="H403" s="47"/>
    </row>
    <row r="404" spans="1:8" x14ac:dyDescent="0.25">
      <c r="A404" s="31"/>
      <c r="B404" s="31"/>
      <c r="C404" s="47"/>
      <c r="D404" s="47"/>
      <c r="E404" s="47"/>
      <c r="F404" s="47"/>
      <c r="G404" s="47"/>
      <c r="H404" s="47"/>
    </row>
    <row r="405" spans="1:8" x14ac:dyDescent="0.25">
      <c r="A405" s="31"/>
      <c r="B405" s="31"/>
      <c r="C405" s="47"/>
      <c r="D405" s="47"/>
      <c r="E405" s="47"/>
      <c r="F405" s="47"/>
      <c r="G405" s="47"/>
      <c r="H405" s="47"/>
    </row>
    <row r="406" spans="1:8" x14ac:dyDescent="0.25">
      <c r="A406" s="31"/>
      <c r="B406" s="31"/>
      <c r="C406" s="47"/>
      <c r="D406" s="47"/>
      <c r="E406" s="47"/>
      <c r="F406" s="47"/>
      <c r="G406" s="47"/>
      <c r="H406" s="47"/>
    </row>
    <row r="407" spans="1:8" x14ac:dyDescent="0.25">
      <c r="A407" s="31"/>
      <c r="B407" s="31"/>
      <c r="C407" s="47"/>
      <c r="D407" s="47"/>
      <c r="E407" s="47"/>
      <c r="F407" s="47"/>
      <c r="G407" s="47"/>
      <c r="H407" s="47"/>
    </row>
    <row r="408" spans="1:8" x14ac:dyDescent="0.25">
      <c r="A408" s="31"/>
      <c r="B408" s="31"/>
      <c r="C408" s="47"/>
      <c r="D408" s="47"/>
      <c r="E408" s="47"/>
      <c r="F408" s="47"/>
      <c r="G408" s="47"/>
      <c r="H408" s="47"/>
    </row>
    <row r="409" spans="1:8" x14ac:dyDescent="0.25">
      <c r="A409" s="31"/>
      <c r="B409" s="31"/>
      <c r="C409" s="47"/>
      <c r="D409" s="47"/>
      <c r="E409" s="47"/>
      <c r="F409" s="47"/>
      <c r="G409" s="47"/>
      <c r="H409" s="47"/>
    </row>
    <row r="410" spans="1:8" x14ac:dyDescent="0.25">
      <c r="A410" s="31"/>
      <c r="B410" s="31"/>
      <c r="C410" s="47"/>
      <c r="D410" s="47"/>
      <c r="E410" s="47"/>
      <c r="F410" s="47"/>
      <c r="G410" s="47"/>
      <c r="H410" s="47"/>
    </row>
    <row r="411" spans="1:8" x14ac:dyDescent="0.25">
      <c r="A411" s="31"/>
      <c r="B411" s="31"/>
      <c r="C411" s="47"/>
      <c r="D411" s="47"/>
      <c r="E411" s="47"/>
      <c r="F411" s="47"/>
      <c r="G411" s="47"/>
      <c r="H411" s="47"/>
    </row>
    <row r="412" spans="1:8" x14ac:dyDescent="0.25">
      <c r="A412" s="31"/>
      <c r="B412" s="31"/>
      <c r="C412" s="47"/>
      <c r="D412" s="47"/>
      <c r="E412" s="47"/>
      <c r="F412" s="47"/>
      <c r="G412" s="47"/>
      <c r="H412" s="47"/>
    </row>
    <row r="413" spans="1:8" x14ac:dyDescent="0.25">
      <c r="A413" s="31"/>
      <c r="B413" s="31"/>
      <c r="C413" s="47"/>
      <c r="D413" s="47"/>
      <c r="E413" s="47"/>
      <c r="F413" s="47"/>
      <c r="G413" s="47"/>
      <c r="H413" s="47"/>
    </row>
    <row r="414" spans="1:8" x14ac:dyDescent="0.25">
      <c r="A414" s="31"/>
      <c r="B414" s="31"/>
      <c r="C414" s="47"/>
      <c r="D414" s="47"/>
      <c r="E414" s="47"/>
      <c r="F414" s="47"/>
      <c r="G414" s="47"/>
      <c r="H414" s="47"/>
    </row>
    <row r="415" spans="1:8" x14ac:dyDescent="0.25">
      <c r="A415" s="31"/>
      <c r="B415" s="31"/>
      <c r="C415" s="47"/>
      <c r="D415" s="47"/>
      <c r="E415" s="47"/>
      <c r="F415" s="47"/>
      <c r="G415" s="47"/>
      <c r="H415" s="47"/>
    </row>
    <row r="416" spans="1:8" x14ac:dyDescent="0.25">
      <c r="A416" s="31"/>
      <c r="B416" s="31"/>
      <c r="C416" s="47"/>
      <c r="D416" s="47"/>
      <c r="E416" s="47"/>
      <c r="F416" s="47"/>
      <c r="G416" s="47"/>
      <c r="H416" s="47"/>
    </row>
    <row r="417" spans="1:8" x14ac:dyDescent="0.25">
      <c r="A417" s="31"/>
      <c r="B417" s="31"/>
      <c r="C417" s="47"/>
      <c r="D417" s="47"/>
      <c r="E417" s="47"/>
      <c r="F417" s="47"/>
      <c r="G417" s="47"/>
      <c r="H417" s="47"/>
    </row>
    <row r="418" spans="1:8" x14ac:dyDescent="0.25">
      <c r="A418" s="31"/>
      <c r="B418" s="31"/>
      <c r="C418" s="47"/>
      <c r="D418" s="47"/>
      <c r="E418" s="47"/>
      <c r="F418" s="47"/>
      <c r="G418" s="47"/>
      <c r="H418" s="47"/>
    </row>
    <row r="419" spans="1:8" x14ac:dyDescent="0.25">
      <c r="A419" s="31"/>
      <c r="B419" s="31"/>
      <c r="C419" s="47"/>
      <c r="D419" s="47"/>
      <c r="E419" s="47"/>
      <c r="F419" s="47"/>
      <c r="G419" s="47"/>
      <c r="H419" s="47"/>
    </row>
    <row r="420" spans="1:8" x14ac:dyDescent="0.25">
      <c r="A420" s="31"/>
      <c r="B420" s="31"/>
      <c r="C420" s="47"/>
      <c r="D420" s="47"/>
      <c r="E420" s="47"/>
      <c r="F420" s="47"/>
      <c r="G420" s="47"/>
      <c r="H420" s="47"/>
    </row>
    <row r="421" spans="1:8" x14ac:dyDescent="0.25">
      <c r="A421" s="31"/>
      <c r="B421" s="31"/>
      <c r="C421" s="47"/>
      <c r="D421" s="47"/>
      <c r="E421" s="47"/>
      <c r="F421" s="47"/>
      <c r="G421" s="47"/>
      <c r="H421" s="47"/>
    </row>
    <row r="422" spans="1:8" x14ac:dyDescent="0.25">
      <c r="A422" s="31"/>
      <c r="B422" s="31"/>
      <c r="C422" s="47"/>
      <c r="D422" s="47"/>
      <c r="E422" s="47"/>
      <c r="F422" s="47"/>
      <c r="G422" s="47"/>
      <c r="H422" s="47"/>
    </row>
    <row r="423" spans="1:8" x14ac:dyDescent="0.25">
      <c r="A423" s="31"/>
      <c r="B423" s="31"/>
      <c r="C423" s="47"/>
      <c r="D423" s="47"/>
      <c r="E423" s="47"/>
      <c r="F423" s="47"/>
      <c r="G423" s="47"/>
      <c r="H423" s="47"/>
    </row>
    <row r="424" spans="1:8" x14ac:dyDescent="0.25">
      <c r="A424" s="31"/>
      <c r="B424" s="31"/>
      <c r="C424" s="47"/>
      <c r="D424" s="47"/>
      <c r="E424" s="47"/>
      <c r="F424" s="47"/>
      <c r="G424" s="47"/>
      <c r="H424" s="47"/>
    </row>
    <row r="425" spans="1:8" x14ac:dyDescent="0.25">
      <c r="A425" s="31"/>
      <c r="B425" s="31"/>
      <c r="C425" s="47"/>
      <c r="D425" s="47"/>
      <c r="E425" s="47"/>
      <c r="F425" s="47"/>
      <c r="G425" s="47"/>
      <c r="H425" s="47"/>
    </row>
    <row r="426" spans="1:8" x14ac:dyDescent="0.25">
      <c r="A426" s="31"/>
      <c r="B426" s="31"/>
      <c r="C426" s="47"/>
      <c r="D426" s="47"/>
      <c r="E426" s="47"/>
      <c r="F426" s="47"/>
      <c r="G426" s="47"/>
      <c r="H426" s="47"/>
    </row>
    <row r="427" spans="1:8" x14ac:dyDescent="0.25">
      <c r="A427" s="31"/>
      <c r="B427" s="31"/>
      <c r="C427" s="47"/>
      <c r="D427" s="47"/>
      <c r="E427" s="47"/>
      <c r="F427" s="47"/>
      <c r="G427" s="47"/>
      <c r="H427" s="47"/>
    </row>
    <row r="428" spans="1:8" x14ac:dyDescent="0.25">
      <c r="A428" s="31"/>
      <c r="B428" s="31"/>
      <c r="C428" s="47"/>
      <c r="D428" s="47"/>
      <c r="E428" s="47"/>
      <c r="F428" s="47"/>
      <c r="G428" s="47"/>
      <c r="H428" s="47"/>
    </row>
    <row r="429" spans="1:8" x14ac:dyDescent="0.25">
      <c r="A429" s="31"/>
      <c r="B429" s="31"/>
      <c r="C429" s="47"/>
      <c r="D429" s="47"/>
      <c r="E429" s="47"/>
      <c r="F429" s="47"/>
      <c r="G429" s="47"/>
      <c r="H429" s="47"/>
    </row>
    <row r="430" spans="1:8" x14ac:dyDescent="0.25">
      <c r="A430" s="31"/>
      <c r="B430" s="31"/>
      <c r="C430" s="47"/>
      <c r="D430" s="47"/>
      <c r="E430" s="47"/>
      <c r="F430" s="47"/>
      <c r="G430" s="47"/>
      <c r="H430" s="47"/>
    </row>
    <row r="431" spans="1:8" x14ac:dyDescent="0.25">
      <c r="A431" s="31"/>
      <c r="B431" s="31"/>
      <c r="C431" s="47"/>
      <c r="D431" s="47"/>
      <c r="E431" s="47"/>
      <c r="F431" s="47"/>
      <c r="G431" s="47"/>
      <c r="H431" s="47"/>
    </row>
    <row r="432" spans="1:8" x14ac:dyDescent="0.25">
      <c r="A432" s="31"/>
      <c r="B432" s="31"/>
      <c r="C432" s="47"/>
      <c r="D432" s="47"/>
      <c r="E432" s="47"/>
      <c r="F432" s="47"/>
      <c r="G432" s="47"/>
      <c r="H432" s="47"/>
    </row>
    <row r="433" spans="1:8" x14ac:dyDescent="0.25">
      <c r="A433" s="31"/>
      <c r="B433" s="31"/>
      <c r="C433" s="47"/>
      <c r="D433" s="47"/>
      <c r="E433" s="47"/>
      <c r="F433" s="47"/>
      <c r="G433" s="47"/>
      <c r="H433" s="47"/>
    </row>
    <row r="434" spans="1:8" x14ac:dyDescent="0.25">
      <c r="A434" s="31"/>
      <c r="B434" s="31"/>
      <c r="C434" s="47"/>
      <c r="D434" s="47"/>
      <c r="E434" s="47"/>
      <c r="F434" s="47"/>
      <c r="G434" s="47"/>
      <c r="H434" s="47"/>
    </row>
    <row r="435" spans="1:8" x14ac:dyDescent="0.25">
      <c r="A435" s="31"/>
      <c r="B435" s="31"/>
      <c r="C435" s="47"/>
      <c r="D435" s="47"/>
      <c r="E435" s="47"/>
      <c r="F435" s="47"/>
      <c r="G435" s="47"/>
      <c r="H435" s="47"/>
    </row>
    <row r="436" spans="1:8" x14ac:dyDescent="0.25">
      <c r="A436" s="31"/>
      <c r="B436" s="31"/>
      <c r="C436" s="47"/>
      <c r="D436" s="47"/>
      <c r="E436" s="47"/>
      <c r="F436" s="47"/>
      <c r="G436" s="47"/>
      <c r="H436" s="47"/>
    </row>
    <row r="437" spans="1:8" x14ac:dyDescent="0.25">
      <c r="A437" s="31"/>
      <c r="B437" s="31"/>
      <c r="C437" s="47"/>
      <c r="D437" s="47"/>
      <c r="E437" s="47"/>
      <c r="F437" s="47"/>
      <c r="G437" s="47"/>
      <c r="H437" s="47"/>
    </row>
    <row r="438" spans="1:8" x14ac:dyDescent="0.25">
      <c r="A438" s="31"/>
      <c r="B438" s="31"/>
      <c r="C438" s="47"/>
      <c r="D438" s="47"/>
      <c r="E438" s="47"/>
      <c r="F438" s="47"/>
      <c r="G438" s="47"/>
      <c r="H438" s="47"/>
    </row>
    <row r="439" spans="1:8" x14ac:dyDescent="0.25">
      <c r="A439" s="31"/>
      <c r="B439" s="31"/>
      <c r="C439" s="47"/>
      <c r="D439" s="47"/>
      <c r="E439" s="47"/>
      <c r="F439" s="47"/>
      <c r="G439" s="47"/>
      <c r="H439" s="47"/>
    </row>
    <row r="440" spans="1:8" x14ac:dyDescent="0.25">
      <c r="A440" s="31"/>
      <c r="B440" s="31"/>
      <c r="C440" s="47"/>
      <c r="D440" s="47"/>
      <c r="E440" s="47"/>
      <c r="F440" s="47"/>
      <c r="G440" s="47"/>
      <c r="H440" s="47"/>
    </row>
    <row r="441" spans="1:8" x14ac:dyDescent="0.25">
      <c r="A441" s="31"/>
      <c r="B441" s="31"/>
      <c r="C441" s="47"/>
      <c r="D441" s="47"/>
      <c r="E441" s="47"/>
      <c r="F441" s="47"/>
      <c r="G441" s="47"/>
      <c r="H441" s="47"/>
    </row>
    <row r="442" spans="1:8" x14ac:dyDescent="0.25">
      <c r="A442" s="31"/>
      <c r="B442" s="31"/>
      <c r="C442" s="47"/>
      <c r="D442" s="47"/>
      <c r="E442" s="47"/>
      <c r="F442" s="47"/>
      <c r="G442" s="47"/>
      <c r="H442" s="47"/>
    </row>
    <row r="443" spans="1:8" x14ac:dyDescent="0.25">
      <c r="A443" s="31"/>
      <c r="B443" s="31"/>
      <c r="C443" s="47"/>
      <c r="D443" s="47"/>
      <c r="E443" s="47"/>
      <c r="F443" s="47"/>
      <c r="G443" s="47"/>
      <c r="H443" s="47"/>
    </row>
    <row r="444" spans="1:8" x14ac:dyDescent="0.25">
      <c r="A444" s="31"/>
      <c r="B444" s="31"/>
      <c r="C444" s="47"/>
      <c r="D444" s="47"/>
      <c r="E444" s="47"/>
      <c r="F444" s="47"/>
      <c r="G444" s="47"/>
      <c r="H444" s="47"/>
    </row>
    <row r="445" spans="1:8" x14ac:dyDescent="0.25">
      <c r="A445" s="31"/>
      <c r="B445" s="31"/>
      <c r="C445" s="47"/>
      <c r="D445" s="47"/>
      <c r="E445" s="47"/>
      <c r="F445" s="47"/>
      <c r="G445" s="47"/>
      <c r="H445" s="47"/>
    </row>
    <row r="446" spans="1:8" x14ac:dyDescent="0.25">
      <c r="A446" s="31"/>
      <c r="B446" s="31"/>
      <c r="C446" s="47"/>
      <c r="D446" s="47"/>
      <c r="E446" s="47"/>
      <c r="F446" s="47"/>
      <c r="G446" s="47"/>
      <c r="H446" s="47"/>
    </row>
    <row r="447" spans="1:8" x14ac:dyDescent="0.25">
      <c r="A447" s="31"/>
      <c r="B447" s="31"/>
      <c r="C447" s="47"/>
      <c r="D447" s="47"/>
      <c r="E447" s="47"/>
      <c r="F447" s="47"/>
      <c r="G447" s="47"/>
      <c r="H447" s="47"/>
    </row>
    <row r="448" spans="1:8" x14ac:dyDescent="0.25">
      <c r="A448" s="31"/>
      <c r="B448" s="31"/>
      <c r="C448" s="47"/>
      <c r="D448" s="47"/>
      <c r="E448" s="47"/>
      <c r="F448" s="47"/>
      <c r="G448" s="47"/>
      <c r="H448" s="47"/>
    </row>
    <row r="449" spans="1:8" x14ac:dyDescent="0.25">
      <c r="A449" s="31"/>
      <c r="B449" s="31"/>
      <c r="C449" s="47"/>
      <c r="D449" s="47"/>
      <c r="E449" s="47"/>
      <c r="F449" s="47"/>
      <c r="G449" s="47"/>
      <c r="H449" s="47"/>
    </row>
    <row r="450" spans="1:8" x14ac:dyDescent="0.25">
      <c r="A450" s="31"/>
      <c r="B450" s="31"/>
      <c r="C450" s="47"/>
      <c r="D450" s="47"/>
      <c r="E450" s="47"/>
      <c r="F450" s="47"/>
      <c r="G450" s="47"/>
      <c r="H450" s="47"/>
    </row>
    <row r="451" spans="1:8" x14ac:dyDescent="0.25">
      <c r="A451" s="31"/>
      <c r="B451" s="31"/>
      <c r="C451" s="47"/>
      <c r="D451" s="47"/>
      <c r="E451" s="47"/>
      <c r="F451" s="47"/>
      <c r="G451" s="47"/>
      <c r="H451" s="47"/>
    </row>
    <row r="452" spans="1:8" x14ac:dyDescent="0.25">
      <c r="A452" s="31"/>
      <c r="B452" s="31"/>
      <c r="C452" s="47"/>
      <c r="D452" s="47"/>
      <c r="E452" s="47"/>
      <c r="F452" s="47"/>
      <c r="G452" s="47"/>
      <c r="H452" s="47"/>
    </row>
    <row r="453" spans="1:8" x14ac:dyDescent="0.25">
      <c r="A453" s="31"/>
      <c r="B453" s="31"/>
      <c r="C453" s="47"/>
      <c r="D453" s="47"/>
      <c r="E453" s="47"/>
      <c r="F453" s="47"/>
      <c r="G453" s="47"/>
      <c r="H453" s="47"/>
    </row>
    <row r="454" spans="1:8" x14ac:dyDescent="0.25">
      <c r="A454" s="31"/>
      <c r="B454" s="31"/>
      <c r="C454" s="47"/>
      <c r="D454" s="47"/>
      <c r="E454" s="47"/>
      <c r="F454" s="47"/>
      <c r="G454" s="47"/>
      <c r="H454" s="47"/>
    </row>
    <row r="455" spans="1:8" x14ac:dyDescent="0.25">
      <c r="A455" s="31"/>
      <c r="B455" s="31"/>
      <c r="C455" s="47"/>
      <c r="D455" s="47"/>
      <c r="E455" s="47"/>
      <c r="F455" s="47"/>
      <c r="G455" s="47"/>
      <c r="H455" s="47"/>
    </row>
    <row r="456" spans="1:8" x14ac:dyDescent="0.25">
      <c r="A456" s="31"/>
      <c r="B456" s="31"/>
      <c r="C456" s="47"/>
      <c r="D456" s="47"/>
      <c r="E456" s="47"/>
      <c r="F456" s="47"/>
      <c r="G456" s="47"/>
      <c r="H456" s="47"/>
    </row>
    <row r="457" spans="1:8" x14ac:dyDescent="0.25">
      <c r="A457" s="31"/>
      <c r="B457" s="31"/>
      <c r="C457" s="47"/>
      <c r="D457" s="47"/>
      <c r="E457" s="47"/>
      <c r="F457" s="47"/>
      <c r="G457" s="47"/>
      <c r="H457" s="47"/>
    </row>
    <row r="458" spans="1:8" x14ac:dyDescent="0.25">
      <c r="A458" s="31"/>
      <c r="B458" s="31"/>
      <c r="C458" s="47"/>
      <c r="D458" s="47"/>
      <c r="E458" s="47"/>
      <c r="F458" s="47"/>
      <c r="G458" s="47"/>
      <c r="H458" s="47"/>
    </row>
    <row r="459" spans="1:8" x14ac:dyDescent="0.25">
      <c r="A459" s="31"/>
      <c r="B459" s="31"/>
      <c r="C459" s="47"/>
      <c r="D459" s="47"/>
      <c r="E459" s="47"/>
      <c r="F459" s="47"/>
      <c r="G459" s="47"/>
      <c r="H459" s="47"/>
    </row>
    <row r="460" spans="1:8" x14ac:dyDescent="0.25">
      <c r="A460" s="31"/>
      <c r="B460" s="31"/>
      <c r="C460" s="47"/>
      <c r="D460" s="47"/>
      <c r="E460" s="47"/>
      <c r="F460" s="47"/>
      <c r="G460" s="47"/>
      <c r="H460" s="47"/>
    </row>
    <row r="461" spans="1:8" x14ac:dyDescent="0.25">
      <c r="A461" s="31"/>
      <c r="B461" s="31"/>
      <c r="C461" s="47"/>
      <c r="D461" s="47"/>
      <c r="E461" s="47"/>
      <c r="F461" s="47"/>
      <c r="G461" s="47"/>
      <c r="H461" s="47"/>
    </row>
    <row r="462" spans="1:8" x14ac:dyDescent="0.25">
      <c r="A462" s="31"/>
      <c r="B462" s="31"/>
      <c r="C462" s="47"/>
      <c r="D462" s="47"/>
      <c r="E462" s="47"/>
      <c r="F462" s="47"/>
      <c r="G462" s="47"/>
      <c r="H462" s="47"/>
    </row>
    <row r="463" spans="1:8" x14ac:dyDescent="0.25">
      <c r="A463" s="31"/>
      <c r="B463" s="31"/>
      <c r="C463" s="47"/>
      <c r="D463" s="47"/>
      <c r="E463" s="47"/>
      <c r="F463" s="47"/>
      <c r="G463" s="47"/>
      <c r="H463" s="47"/>
    </row>
    <row r="464" spans="1:8" x14ac:dyDescent="0.25">
      <c r="A464" s="31"/>
      <c r="B464" s="31"/>
      <c r="C464" s="47"/>
      <c r="D464" s="47"/>
      <c r="E464" s="47"/>
      <c r="F464" s="47"/>
      <c r="G464" s="47"/>
      <c r="H464" s="47"/>
    </row>
    <row r="465" spans="1:8" x14ac:dyDescent="0.25">
      <c r="A465" s="31"/>
      <c r="B465" s="31"/>
      <c r="C465" s="47"/>
      <c r="D465" s="47"/>
      <c r="E465" s="47"/>
      <c r="F465" s="47"/>
      <c r="G465" s="47"/>
      <c r="H465" s="47"/>
    </row>
    <row r="466" spans="1:8" x14ac:dyDescent="0.25">
      <c r="A466" s="31"/>
      <c r="B466" s="31"/>
      <c r="C466" s="47"/>
      <c r="D466" s="47"/>
      <c r="E466" s="47"/>
      <c r="F466" s="47"/>
      <c r="G466" s="47"/>
      <c r="H466" s="47"/>
    </row>
    <row r="467" spans="1:8" x14ac:dyDescent="0.25">
      <c r="A467" s="31"/>
      <c r="B467" s="31"/>
      <c r="C467" s="47"/>
      <c r="D467" s="47"/>
      <c r="E467" s="47"/>
      <c r="F467" s="47"/>
      <c r="G467" s="47"/>
      <c r="H467" s="47"/>
    </row>
    <row r="468" spans="1:8" x14ac:dyDescent="0.25">
      <c r="A468" s="31"/>
      <c r="B468" s="31"/>
      <c r="C468" s="47"/>
      <c r="D468" s="47"/>
      <c r="E468" s="47"/>
      <c r="F468" s="47"/>
      <c r="G468" s="47"/>
      <c r="H468" s="47"/>
    </row>
    <row r="469" spans="1:8" x14ac:dyDescent="0.25">
      <c r="A469" s="31"/>
      <c r="B469" s="31"/>
      <c r="C469" s="47"/>
      <c r="D469" s="47"/>
      <c r="E469" s="47"/>
      <c r="F469" s="47"/>
      <c r="G469" s="47"/>
      <c r="H469" s="47"/>
    </row>
    <row r="470" spans="1:8" x14ac:dyDescent="0.25">
      <c r="A470" s="31"/>
      <c r="B470" s="31"/>
      <c r="C470" s="47"/>
      <c r="D470" s="47"/>
      <c r="E470" s="47"/>
      <c r="F470" s="47"/>
      <c r="G470" s="47"/>
      <c r="H470" s="47"/>
    </row>
    <row r="471" spans="1:8" x14ac:dyDescent="0.25">
      <c r="A471" s="31"/>
      <c r="B471" s="31"/>
      <c r="C471" s="47"/>
      <c r="D471" s="47"/>
      <c r="E471" s="47"/>
      <c r="F471" s="47"/>
      <c r="G471" s="47"/>
      <c r="H471" s="47"/>
    </row>
    <row r="472" spans="1:8" x14ac:dyDescent="0.25">
      <c r="A472" s="31"/>
      <c r="B472" s="31"/>
      <c r="C472" s="47"/>
      <c r="D472" s="47"/>
      <c r="E472" s="47"/>
      <c r="F472" s="47"/>
      <c r="G472" s="47"/>
      <c r="H472" s="47"/>
    </row>
    <row r="473" spans="1:8" x14ac:dyDescent="0.25">
      <c r="A473" s="31"/>
      <c r="B473" s="31"/>
      <c r="C473" s="47"/>
      <c r="D473" s="47"/>
      <c r="E473" s="47"/>
      <c r="F473" s="47"/>
      <c r="G473" s="47"/>
      <c r="H473" s="47"/>
    </row>
    <row r="474" spans="1:8" x14ac:dyDescent="0.25">
      <c r="A474" s="31"/>
      <c r="B474" s="31"/>
      <c r="C474" s="47"/>
      <c r="D474" s="47"/>
      <c r="E474" s="47"/>
      <c r="F474" s="47"/>
      <c r="G474" s="47"/>
      <c r="H474" s="47"/>
    </row>
    <row r="475" spans="1:8" x14ac:dyDescent="0.25">
      <c r="A475" s="31"/>
      <c r="B475" s="31"/>
      <c r="C475" s="47"/>
      <c r="D475" s="47"/>
      <c r="E475" s="47"/>
      <c r="F475" s="47"/>
      <c r="G475" s="47"/>
      <c r="H475" s="47"/>
    </row>
    <row r="476" spans="1:8" x14ac:dyDescent="0.25">
      <c r="A476" s="31"/>
      <c r="B476" s="31"/>
      <c r="C476" s="47"/>
      <c r="D476" s="47"/>
      <c r="E476" s="47"/>
      <c r="F476" s="47"/>
      <c r="G476" s="47"/>
      <c r="H476" s="47"/>
    </row>
    <row r="477" spans="1:8" x14ac:dyDescent="0.25">
      <c r="A477" s="31"/>
      <c r="B477" s="31"/>
      <c r="C477" s="47"/>
      <c r="D477" s="47"/>
      <c r="E477" s="47"/>
      <c r="F477" s="47"/>
      <c r="G477" s="47"/>
      <c r="H477" s="47"/>
    </row>
    <row r="478" spans="1:8" x14ac:dyDescent="0.25">
      <c r="A478" s="31"/>
      <c r="B478" s="31"/>
      <c r="C478" s="47"/>
      <c r="D478" s="47"/>
      <c r="E478" s="47"/>
      <c r="F478" s="47"/>
      <c r="G478" s="47"/>
      <c r="H478" s="47"/>
    </row>
    <row r="479" spans="1:8" x14ac:dyDescent="0.25">
      <c r="A479" s="31"/>
      <c r="B479" s="31"/>
      <c r="C479" s="47"/>
      <c r="D479" s="47"/>
      <c r="E479" s="47"/>
      <c r="F479" s="47"/>
      <c r="G479" s="47"/>
      <c r="H479" s="47"/>
    </row>
    <row r="480" spans="1:8" x14ac:dyDescent="0.25">
      <c r="A480" s="31"/>
      <c r="B480" s="31"/>
      <c r="C480" s="47"/>
      <c r="D480" s="47"/>
      <c r="E480" s="47"/>
      <c r="F480" s="47"/>
      <c r="G480" s="47"/>
      <c r="H480" s="47"/>
    </row>
    <row r="481" spans="1:8" x14ac:dyDescent="0.25">
      <c r="A481" s="31"/>
      <c r="B481" s="31"/>
      <c r="C481" s="47"/>
      <c r="D481" s="47"/>
      <c r="E481" s="47"/>
      <c r="F481" s="47"/>
      <c r="G481" s="47"/>
      <c r="H481" s="47"/>
    </row>
    <row r="482" spans="1:8" x14ac:dyDescent="0.25">
      <c r="A482" s="31"/>
      <c r="B482" s="31"/>
      <c r="C482" s="47"/>
      <c r="D482" s="47"/>
      <c r="E482" s="47"/>
      <c r="F482" s="47"/>
      <c r="G482" s="47"/>
      <c r="H482" s="47"/>
    </row>
    <row r="483" spans="1:8" x14ac:dyDescent="0.25">
      <c r="A483" s="31"/>
      <c r="B483" s="31"/>
      <c r="C483" s="47"/>
      <c r="D483" s="47"/>
      <c r="E483" s="47"/>
      <c r="F483" s="47"/>
      <c r="G483" s="47"/>
      <c r="H483" s="47"/>
    </row>
    <row r="484" spans="1:8" x14ac:dyDescent="0.25">
      <c r="A484" s="31"/>
      <c r="B484" s="31"/>
      <c r="C484" s="47"/>
      <c r="D484" s="47"/>
      <c r="E484" s="47"/>
      <c r="F484" s="47"/>
      <c r="G484" s="47"/>
      <c r="H484" s="47"/>
    </row>
    <row r="485" spans="1:8" x14ac:dyDescent="0.25">
      <c r="A485" s="31"/>
      <c r="B485" s="31"/>
      <c r="C485" s="47"/>
      <c r="D485" s="47"/>
      <c r="E485" s="47"/>
      <c r="F485" s="47"/>
      <c r="G485" s="47"/>
      <c r="H485" s="47"/>
    </row>
    <row r="486" spans="1:8" x14ac:dyDescent="0.25">
      <c r="A486" s="31"/>
      <c r="B486" s="31"/>
      <c r="C486" s="47"/>
      <c r="D486" s="47"/>
      <c r="E486" s="47"/>
      <c r="F486" s="47"/>
      <c r="G486" s="47"/>
      <c r="H486" s="47"/>
    </row>
    <row r="487" spans="1:8" x14ac:dyDescent="0.25">
      <c r="A487" s="31"/>
      <c r="B487" s="31"/>
      <c r="C487" s="47"/>
      <c r="D487" s="47"/>
      <c r="E487" s="47"/>
      <c r="F487" s="47"/>
      <c r="G487" s="47"/>
      <c r="H487" s="47"/>
    </row>
    <row r="488" spans="1:8" x14ac:dyDescent="0.25">
      <c r="A488" s="31"/>
      <c r="B488" s="31"/>
      <c r="C488" s="47"/>
      <c r="D488" s="47"/>
      <c r="E488" s="47"/>
      <c r="F488" s="47"/>
      <c r="G488" s="47"/>
      <c r="H488" s="47"/>
    </row>
    <row r="489" spans="1:8" x14ac:dyDescent="0.25">
      <c r="A489" s="31"/>
      <c r="B489" s="31"/>
      <c r="C489" s="47"/>
      <c r="D489" s="47"/>
      <c r="E489" s="47"/>
      <c r="F489" s="47"/>
      <c r="G489" s="47"/>
      <c r="H489" s="47"/>
    </row>
    <row r="490" spans="1:8" x14ac:dyDescent="0.25">
      <c r="A490" s="31"/>
      <c r="B490" s="31"/>
      <c r="C490" s="47"/>
      <c r="D490" s="47"/>
      <c r="E490" s="47"/>
      <c r="F490" s="47"/>
      <c r="G490" s="47"/>
      <c r="H490" s="47"/>
    </row>
    <row r="491" spans="1:8" x14ac:dyDescent="0.25">
      <c r="A491" s="31"/>
      <c r="B491" s="31"/>
      <c r="C491" s="47"/>
      <c r="D491" s="47"/>
      <c r="E491" s="47"/>
      <c r="F491" s="47"/>
      <c r="G491" s="47"/>
      <c r="H491" s="47"/>
    </row>
    <row r="492" spans="1:8" x14ac:dyDescent="0.25">
      <c r="A492" s="31"/>
      <c r="B492" s="31"/>
      <c r="C492" s="47"/>
      <c r="D492" s="47"/>
      <c r="E492" s="47"/>
      <c r="F492" s="47"/>
      <c r="G492" s="47"/>
      <c r="H492" s="47"/>
    </row>
    <row r="493" spans="1:8" x14ac:dyDescent="0.25">
      <c r="A493" s="31"/>
      <c r="B493" s="31"/>
      <c r="C493" s="47"/>
      <c r="D493" s="47"/>
      <c r="E493" s="47"/>
      <c r="F493" s="47"/>
      <c r="G493" s="47"/>
      <c r="H493" s="47"/>
    </row>
    <row r="494" spans="1:8" x14ac:dyDescent="0.25">
      <c r="A494" s="31"/>
      <c r="B494" s="31"/>
      <c r="C494" s="47"/>
      <c r="D494" s="47"/>
      <c r="E494" s="47"/>
      <c r="F494" s="47"/>
      <c r="G494" s="47"/>
      <c r="H494" s="47"/>
    </row>
    <row r="495" spans="1:8" x14ac:dyDescent="0.25">
      <c r="A495" s="31"/>
      <c r="B495" s="31"/>
      <c r="C495" s="47"/>
      <c r="D495" s="47"/>
      <c r="E495" s="47"/>
      <c r="F495" s="47"/>
      <c r="G495" s="47"/>
      <c r="H495" s="47"/>
    </row>
    <row r="496" spans="1:8" x14ac:dyDescent="0.25">
      <c r="A496" s="31"/>
      <c r="B496" s="31"/>
      <c r="C496" s="47"/>
      <c r="D496" s="47"/>
      <c r="E496" s="47"/>
      <c r="F496" s="47"/>
      <c r="G496" s="47"/>
      <c r="H496" s="47"/>
    </row>
    <row r="497" spans="1:8" x14ac:dyDescent="0.25">
      <c r="A497" s="31"/>
      <c r="B497" s="31"/>
      <c r="C497" s="47"/>
      <c r="D497" s="47"/>
      <c r="E497" s="47"/>
      <c r="F497" s="47"/>
      <c r="G497" s="47"/>
      <c r="H497" s="47"/>
    </row>
    <row r="498" spans="1:8" x14ac:dyDescent="0.25">
      <c r="A498" s="31"/>
      <c r="B498" s="31"/>
      <c r="C498" s="47"/>
      <c r="D498" s="47"/>
      <c r="E498" s="47"/>
      <c r="F498" s="47"/>
      <c r="G498" s="47"/>
      <c r="H498" s="47"/>
    </row>
    <row r="499" spans="1:8" x14ac:dyDescent="0.25">
      <c r="A499" s="31"/>
      <c r="B499" s="31"/>
      <c r="C499" s="47"/>
      <c r="D499" s="47"/>
      <c r="E499" s="47"/>
      <c r="F499" s="47"/>
      <c r="G499" s="47"/>
      <c r="H499" s="47"/>
    </row>
    <row r="500" spans="1:8" x14ac:dyDescent="0.25">
      <c r="A500" s="31"/>
      <c r="B500" s="31"/>
      <c r="C500" s="47"/>
      <c r="D500" s="47"/>
      <c r="E500" s="47"/>
      <c r="F500" s="47"/>
      <c r="G500" s="47"/>
      <c r="H500" s="47"/>
    </row>
  </sheetData>
  <mergeCells count="5">
    <mergeCell ref="A1:A4"/>
    <mergeCell ref="B1:B4"/>
    <mergeCell ref="C1:D2"/>
    <mergeCell ref="E1:F2"/>
    <mergeCell ref="G1:H2"/>
  </mergeCells>
  <conditionalFormatting sqref="C6:H500">
    <cfRule type="cellIs" dxfId="39" priority="1" operator="less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0"/>
  <sheetViews>
    <sheetView zoomScale="85" zoomScaleNormal="85" workbookViewId="0">
      <pane ySplit="6" topLeftCell="A7" activePane="bottomLeft" state="frozen"/>
      <selection pane="bottomLeft" sqref="A1:A4"/>
    </sheetView>
  </sheetViews>
  <sheetFormatPr defaultRowHeight="15" x14ac:dyDescent="0.25"/>
  <cols>
    <col min="1" max="1" width="4.7109375" customWidth="1"/>
    <col min="2" max="2" width="115.7109375" customWidth="1"/>
    <col min="3" max="12" width="14.28515625" customWidth="1"/>
  </cols>
  <sheetData>
    <row r="1" spans="1:12" ht="45" customHeight="1" x14ac:dyDescent="0.25">
      <c r="A1" s="68" t="s">
        <v>212</v>
      </c>
      <c r="B1" s="68" t="s">
        <v>227</v>
      </c>
      <c r="C1" s="62" t="s">
        <v>228</v>
      </c>
      <c r="D1" s="63"/>
      <c r="E1" s="63"/>
      <c r="F1" s="63"/>
      <c r="G1" s="62" t="s">
        <v>214</v>
      </c>
      <c r="H1" s="63"/>
      <c r="I1" s="62" t="s">
        <v>215</v>
      </c>
      <c r="J1" s="63"/>
      <c r="K1" s="62" t="s">
        <v>216</v>
      </c>
      <c r="L1" s="63"/>
    </row>
    <row r="2" spans="1:12" ht="45" customHeight="1" x14ac:dyDescent="0.25">
      <c r="A2" s="68"/>
      <c r="B2" s="68"/>
      <c r="C2" s="74" t="s">
        <v>230</v>
      </c>
      <c r="D2" s="63"/>
      <c r="E2" s="74" t="s">
        <v>231</v>
      </c>
      <c r="F2" s="63"/>
      <c r="G2" s="63"/>
      <c r="H2" s="63"/>
      <c r="I2" s="63"/>
      <c r="J2" s="63"/>
      <c r="K2" s="63"/>
      <c r="L2" s="63"/>
    </row>
    <row r="3" spans="1:12" ht="24.95" customHeight="1" x14ac:dyDescent="0.25">
      <c r="A3" s="68"/>
      <c r="B3" s="68"/>
      <c r="C3" s="24" t="s">
        <v>224</v>
      </c>
      <c r="D3" s="24" t="s">
        <v>225</v>
      </c>
      <c r="E3" s="24" t="s">
        <v>224</v>
      </c>
      <c r="F3" s="24" t="s">
        <v>225</v>
      </c>
      <c r="G3" s="24" t="s">
        <v>224</v>
      </c>
      <c r="H3" s="24" t="s">
        <v>225</v>
      </c>
      <c r="I3" s="24" t="s">
        <v>224</v>
      </c>
      <c r="J3" s="24" t="s">
        <v>225</v>
      </c>
      <c r="K3" s="24" t="s">
        <v>224</v>
      </c>
      <c r="L3" s="24" t="s">
        <v>225</v>
      </c>
    </row>
    <row r="4" spans="1:12" ht="15" customHeight="1" x14ac:dyDescent="0.25">
      <c r="A4" s="68"/>
      <c r="B4" s="68"/>
      <c r="C4" s="18"/>
      <c r="D4" s="19" t="s">
        <v>226</v>
      </c>
      <c r="E4" s="18"/>
      <c r="F4" s="19" t="s">
        <v>226</v>
      </c>
      <c r="G4" s="18"/>
      <c r="H4" s="18"/>
      <c r="I4" s="18"/>
      <c r="J4" s="18"/>
      <c r="K4" s="18"/>
      <c r="L4" s="18"/>
    </row>
    <row r="5" spans="1:12" ht="15" customHeight="1" x14ac:dyDescent="0.25">
      <c r="A5" s="21">
        <v>1</v>
      </c>
      <c r="B5" s="21">
        <v>2</v>
      </c>
      <c r="C5" s="21">
        <v>3</v>
      </c>
      <c r="D5" s="21">
        <v>4</v>
      </c>
      <c r="E5" s="21">
        <v>5</v>
      </c>
      <c r="F5" s="21">
        <v>6</v>
      </c>
      <c r="G5" s="21">
        <v>7</v>
      </c>
      <c r="H5" s="21">
        <v>8</v>
      </c>
      <c r="I5" s="21">
        <v>9</v>
      </c>
      <c r="J5" s="21">
        <v>10</v>
      </c>
      <c r="K5" s="21">
        <v>11</v>
      </c>
      <c r="L5" s="21">
        <v>12</v>
      </c>
    </row>
    <row r="6" spans="1:12" ht="20.100000000000001" customHeight="1" x14ac:dyDescent="0.25">
      <c r="A6" s="32" t="s">
        <v>0</v>
      </c>
      <c r="B6" s="32" t="s">
        <v>238</v>
      </c>
      <c r="C6" s="35">
        <f>SUM(C7:C1000)</f>
        <v>0</v>
      </c>
      <c r="D6" s="35">
        <f t="shared" ref="D6:L6" si="0">SUM(D7:D1000)</f>
        <v>0</v>
      </c>
      <c r="E6" s="35">
        <f t="shared" si="0"/>
        <v>0</v>
      </c>
      <c r="F6" s="35">
        <f t="shared" si="0"/>
        <v>0</v>
      </c>
      <c r="G6" s="35">
        <f t="shared" si="0"/>
        <v>0</v>
      </c>
      <c r="H6" s="35">
        <f t="shared" si="0"/>
        <v>0</v>
      </c>
      <c r="I6" s="35">
        <f t="shared" si="0"/>
        <v>0</v>
      </c>
      <c r="J6" s="35">
        <f t="shared" si="0"/>
        <v>0</v>
      </c>
      <c r="K6" s="35">
        <f t="shared" si="0"/>
        <v>0</v>
      </c>
      <c r="L6" s="35">
        <f t="shared" si="0"/>
        <v>0</v>
      </c>
    </row>
    <row r="7" spans="1:12" x14ac:dyDescent="0.25">
      <c r="A7" s="31"/>
      <c r="B7" s="31"/>
      <c r="C7" s="47"/>
      <c r="D7" s="47"/>
      <c r="E7" s="47"/>
      <c r="F7" s="47"/>
      <c r="G7" s="47"/>
      <c r="H7" s="47"/>
      <c r="I7" s="47"/>
      <c r="J7" s="47"/>
      <c r="K7" s="47"/>
      <c r="L7" s="47"/>
    </row>
    <row r="8" spans="1:12" x14ac:dyDescent="0.25">
      <c r="A8" s="31"/>
      <c r="B8" s="31"/>
      <c r="C8" s="47"/>
      <c r="D8" s="47"/>
      <c r="E8" s="47"/>
      <c r="F8" s="47"/>
      <c r="G8" s="47"/>
      <c r="H8" s="47"/>
      <c r="I8" s="47"/>
      <c r="J8" s="47"/>
      <c r="K8" s="47"/>
      <c r="L8" s="47"/>
    </row>
    <row r="9" spans="1:12" x14ac:dyDescent="0.25">
      <c r="A9" s="31"/>
      <c r="B9" s="31"/>
      <c r="C9" s="47"/>
      <c r="D9" s="47"/>
      <c r="E9" s="47"/>
      <c r="F9" s="47"/>
      <c r="G9" s="47"/>
      <c r="H9" s="47"/>
      <c r="I9" s="47"/>
      <c r="J9" s="47"/>
      <c r="K9" s="47"/>
      <c r="L9" s="47"/>
    </row>
    <row r="10" spans="1:12" x14ac:dyDescent="0.25">
      <c r="A10" s="31"/>
      <c r="B10" s="31"/>
      <c r="C10" s="47"/>
      <c r="D10" s="47"/>
      <c r="E10" s="47"/>
      <c r="F10" s="47"/>
      <c r="G10" s="47"/>
      <c r="H10" s="47"/>
      <c r="I10" s="47"/>
      <c r="J10" s="47"/>
      <c r="K10" s="47"/>
      <c r="L10" s="47"/>
    </row>
    <row r="11" spans="1:12" x14ac:dyDescent="0.25">
      <c r="A11" s="31"/>
      <c r="B11" s="31"/>
      <c r="C11" s="47"/>
      <c r="D11" s="47"/>
      <c r="E11" s="47"/>
      <c r="F11" s="47"/>
      <c r="G11" s="47"/>
      <c r="H11" s="47"/>
      <c r="I11" s="47"/>
      <c r="J11" s="47"/>
      <c r="K11" s="47"/>
      <c r="L11" s="47"/>
    </row>
    <row r="12" spans="1:12" x14ac:dyDescent="0.25">
      <c r="A12" s="31"/>
      <c r="B12" s="31"/>
      <c r="C12" s="47"/>
      <c r="D12" s="47"/>
      <c r="E12" s="47"/>
      <c r="F12" s="47"/>
      <c r="G12" s="47"/>
      <c r="H12" s="47"/>
      <c r="I12" s="47"/>
      <c r="J12" s="47"/>
      <c r="K12" s="47"/>
      <c r="L12" s="47"/>
    </row>
    <row r="13" spans="1:12" x14ac:dyDescent="0.25">
      <c r="A13" s="31"/>
      <c r="B13" s="31"/>
      <c r="C13" s="47"/>
      <c r="D13" s="47"/>
      <c r="E13" s="47"/>
      <c r="F13" s="47"/>
      <c r="G13" s="47"/>
      <c r="H13" s="47"/>
      <c r="I13" s="47"/>
      <c r="J13" s="47"/>
      <c r="K13" s="47"/>
      <c r="L13" s="47"/>
    </row>
    <row r="14" spans="1:12" x14ac:dyDescent="0.25">
      <c r="A14" s="31"/>
      <c r="B14" s="31"/>
      <c r="C14" s="47"/>
      <c r="D14" s="47"/>
      <c r="E14" s="47"/>
      <c r="F14" s="47"/>
      <c r="G14" s="47"/>
      <c r="H14" s="47"/>
      <c r="I14" s="47"/>
      <c r="J14" s="47"/>
      <c r="K14" s="47"/>
      <c r="L14" s="47"/>
    </row>
    <row r="15" spans="1:12" x14ac:dyDescent="0.25">
      <c r="A15" s="31"/>
      <c r="B15" s="31"/>
      <c r="C15" s="47"/>
      <c r="D15" s="47"/>
      <c r="E15" s="47"/>
      <c r="F15" s="47"/>
      <c r="G15" s="47"/>
      <c r="H15" s="47"/>
      <c r="I15" s="47"/>
      <c r="J15" s="47"/>
      <c r="K15" s="47"/>
      <c r="L15" s="47"/>
    </row>
    <row r="16" spans="1:12" x14ac:dyDescent="0.25">
      <c r="A16" s="31"/>
      <c r="B16" s="31"/>
      <c r="C16" s="47"/>
      <c r="D16" s="47"/>
      <c r="E16" s="47"/>
      <c r="F16" s="47"/>
      <c r="G16" s="47"/>
      <c r="H16" s="47"/>
      <c r="I16" s="47"/>
      <c r="J16" s="47"/>
      <c r="K16" s="47"/>
      <c r="L16" s="47"/>
    </row>
    <row r="17" spans="1:12" x14ac:dyDescent="0.25">
      <c r="A17" s="31"/>
      <c r="B17" s="31"/>
      <c r="C17" s="47"/>
      <c r="D17" s="47"/>
      <c r="E17" s="47"/>
      <c r="F17" s="47"/>
      <c r="G17" s="47"/>
      <c r="H17" s="47"/>
      <c r="I17" s="47"/>
      <c r="J17" s="47"/>
      <c r="K17" s="47"/>
      <c r="L17" s="47"/>
    </row>
    <row r="18" spans="1:12" x14ac:dyDescent="0.25">
      <c r="A18" s="31"/>
      <c r="B18" s="31"/>
      <c r="C18" s="47"/>
      <c r="D18" s="47"/>
      <c r="E18" s="47"/>
      <c r="F18" s="47"/>
      <c r="G18" s="47"/>
      <c r="H18" s="47"/>
      <c r="I18" s="47"/>
      <c r="J18" s="47"/>
      <c r="K18" s="47"/>
      <c r="L18" s="47"/>
    </row>
    <row r="19" spans="1:12" x14ac:dyDescent="0.25">
      <c r="A19" s="31"/>
      <c r="B19" s="31"/>
      <c r="C19" s="47"/>
      <c r="D19" s="47"/>
      <c r="E19" s="47"/>
      <c r="F19" s="47"/>
      <c r="G19" s="47"/>
      <c r="H19" s="47"/>
      <c r="I19" s="47"/>
      <c r="J19" s="47"/>
      <c r="K19" s="47"/>
      <c r="L19" s="47"/>
    </row>
    <row r="20" spans="1:12" x14ac:dyDescent="0.25">
      <c r="A20" s="31"/>
      <c r="B20" s="31"/>
      <c r="C20" s="47"/>
      <c r="D20" s="47"/>
      <c r="E20" s="47"/>
      <c r="F20" s="47"/>
      <c r="G20" s="47"/>
      <c r="H20" s="47"/>
      <c r="I20" s="47"/>
      <c r="J20" s="47"/>
      <c r="K20" s="47"/>
      <c r="L20" s="47"/>
    </row>
    <row r="21" spans="1:12" x14ac:dyDescent="0.25">
      <c r="A21" s="31"/>
      <c r="B21" s="31"/>
      <c r="C21" s="47"/>
      <c r="D21" s="47"/>
      <c r="E21" s="47"/>
      <c r="F21" s="47"/>
      <c r="G21" s="47"/>
      <c r="H21" s="47"/>
      <c r="I21" s="47"/>
      <c r="J21" s="47"/>
      <c r="K21" s="47"/>
      <c r="L21" s="47"/>
    </row>
    <row r="22" spans="1:12" x14ac:dyDescent="0.25">
      <c r="A22" s="31"/>
      <c r="B22" s="31"/>
      <c r="C22" s="47"/>
      <c r="D22" s="47"/>
      <c r="E22" s="47"/>
      <c r="F22" s="47"/>
      <c r="G22" s="47"/>
      <c r="H22" s="47"/>
      <c r="I22" s="47"/>
      <c r="J22" s="47"/>
      <c r="K22" s="47"/>
      <c r="L22" s="47"/>
    </row>
    <row r="23" spans="1:12" x14ac:dyDescent="0.25">
      <c r="A23" s="31"/>
      <c r="B23" s="31"/>
      <c r="C23" s="47"/>
      <c r="D23" s="47"/>
      <c r="E23" s="47"/>
      <c r="F23" s="47"/>
      <c r="G23" s="47"/>
      <c r="H23" s="47"/>
      <c r="I23" s="47"/>
      <c r="J23" s="47"/>
      <c r="K23" s="47"/>
      <c r="L23" s="47"/>
    </row>
    <row r="24" spans="1:12" x14ac:dyDescent="0.25">
      <c r="A24" s="31"/>
      <c r="B24" s="31"/>
      <c r="C24" s="47"/>
      <c r="D24" s="47"/>
      <c r="E24" s="47"/>
      <c r="F24" s="47"/>
      <c r="G24" s="47"/>
      <c r="H24" s="47"/>
      <c r="I24" s="47"/>
      <c r="J24" s="47"/>
      <c r="K24" s="47"/>
      <c r="L24" s="47"/>
    </row>
    <row r="25" spans="1:12" x14ac:dyDescent="0.25">
      <c r="A25" s="31"/>
      <c r="B25" s="31"/>
      <c r="C25" s="47"/>
      <c r="D25" s="47"/>
      <c r="E25" s="47"/>
      <c r="F25" s="47"/>
      <c r="G25" s="47"/>
      <c r="H25" s="47"/>
      <c r="I25" s="47"/>
      <c r="J25" s="47"/>
      <c r="K25" s="47"/>
      <c r="L25" s="47"/>
    </row>
    <row r="26" spans="1:12" x14ac:dyDescent="0.25">
      <c r="A26" s="31"/>
      <c r="B26" s="31"/>
      <c r="C26" s="47"/>
      <c r="D26" s="47"/>
      <c r="E26" s="47"/>
      <c r="F26" s="47"/>
      <c r="G26" s="47"/>
      <c r="H26" s="47"/>
      <c r="I26" s="47"/>
      <c r="J26" s="47"/>
      <c r="K26" s="47"/>
      <c r="L26" s="47"/>
    </row>
    <row r="27" spans="1:12" x14ac:dyDescent="0.25">
      <c r="A27" s="31"/>
      <c r="B27" s="31"/>
      <c r="C27" s="47"/>
      <c r="D27" s="47"/>
      <c r="E27" s="47"/>
      <c r="F27" s="47"/>
      <c r="G27" s="47"/>
      <c r="H27" s="47"/>
      <c r="I27" s="47"/>
      <c r="J27" s="47"/>
      <c r="K27" s="47"/>
      <c r="L27" s="47"/>
    </row>
    <row r="28" spans="1:12" x14ac:dyDescent="0.25">
      <c r="A28" s="31"/>
      <c r="B28" s="31"/>
      <c r="C28" s="47"/>
      <c r="D28" s="47"/>
      <c r="E28" s="47"/>
      <c r="F28" s="47"/>
      <c r="G28" s="47"/>
      <c r="H28" s="47"/>
      <c r="I28" s="47"/>
      <c r="J28" s="47"/>
      <c r="K28" s="47"/>
      <c r="L28" s="47"/>
    </row>
    <row r="29" spans="1:12" x14ac:dyDescent="0.25">
      <c r="A29" s="31"/>
      <c r="B29" s="31"/>
      <c r="C29" s="47"/>
      <c r="D29" s="47"/>
      <c r="E29" s="47"/>
      <c r="F29" s="47"/>
      <c r="G29" s="47"/>
      <c r="H29" s="47"/>
      <c r="I29" s="47"/>
      <c r="J29" s="47"/>
      <c r="K29" s="47"/>
      <c r="L29" s="47"/>
    </row>
    <row r="30" spans="1:12" x14ac:dyDescent="0.25">
      <c r="A30" s="31"/>
      <c r="B30" s="31"/>
      <c r="C30" s="47"/>
      <c r="D30" s="47"/>
      <c r="E30" s="47"/>
      <c r="F30" s="47"/>
      <c r="G30" s="47"/>
      <c r="H30" s="47"/>
      <c r="I30" s="47"/>
      <c r="J30" s="47"/>
      <c r="K30" s="47"/>
      <c r="L30" s="47"/>
    </row>
    <row r="31" spans="1:12" x14ac:dyDescent="0.25">
      <c r="A31" s="31"/>
      <c r="B31" s="31"/>
      <c r="C31" s="47"/>
      <c r="D31" s="47"/>
      <c r="E31" s="47"/>
      <c r="F31" s="47"/>
      <c r="G31" s="47"/>
      <c r="H31" s="47"/>
      <c r="I31" s="47"/>
      <c r="J31" s="47"/>
      <c r="K31" s="47"/>
      <c r="L31" s="47"/>
    </row>
    <row r="32" spans="1:12" x14ac:dyDescent="0.25">
      <c r="A32" s="31"/>
      <c r="B32" s="31"/>
      <c r="C32" s="47"/>
      <c r="D32" s="47"/>
      <c r="E32" s="47"/>
      <c r="F32" s="47"/>
      <c r="G32" s="47"/>
      <c r="H32" s="47"/>
      <c r="I32" s="47"/>
      <c r="J32" s="47"/>
      <c r="K32" s="47"/>
      <c r="L32" s="47"/>
    </row>
    <row r="33" spans="1:12" x14ac:dyDescent="0.25">
      <c r="A33" s="31"/>
      <c r="B33" s="31"/>
      <c r="C33" s="47"/>
      <c r="D33" s="47"/>
      <c r="E33" s="47"/>
      <c r="F33" s="47"/>
      <c r="G33" s="47"/>
      <c r="H33" s="47"/>
      <c r="I33" s="47"/>
      <c r="J33" s="47"/>
      <c r="K33" s="47"/>
      <c r="L33" s="47"/>
    </row>
    <row r="34" spans="1:12" x14ac:dyDescent="0.25">
      <c r="A34" s="31"/>
      <c r="B34" s="31"/>
      <c r="C34" s="47"/>
      <c r="D34" s="47"/>
      <c r="E34" s="47"/>
      <c r="F34" s="47"/>
      <c r="G34" s="47"/>
      <c r="H34" s="47"/>
      <c r="I34" s="47"/>
      <c r="J34" s="47"/>
      <c r="K34" s="47"/>
      <c r="L34" s="47"/>
    </row>
    <row r="35" spans="1:12" x14ac:dyDescent="0.25">
      <c r="A35" s="31"/>
      <c r="B35" s="31"/>
      <c r="C35" s="47"/>
      <c r="D35" s="47"/>
      <c r="E35" s="47"/>
      <c r="F35" s="47"/>
      <c r="G35" s="47"/>
      <c r="H35" s="47"/>
      <c r="I35" s="47"/>
      <c r="J35" s="47"/>
      <c r="K35" s="47"/>
      <c r="L35" s="47"/>
    </row>
    <row r="36" spans="1:12" x14ac:dyDescent="0.25">
      <c r="A36" s="31"/>
      <c r="B36" s="31"/>
      <c r="C36" s="47"/>
      <c r="D36" s="47"/>
      <c r="E36" s="47"/>
      <c r="F36" s="47"/>
      <c r="G36" s="47"/>
      <c r="H36" s="47"/>
      <c r="I36" s="47"/>
      <c r="J36" s="47"/>
      <c r="K36" s="47"/>
      <c r="L36" s="47"/>
    </row>
    <row r="37" spans="1:12" x14ac:dyDescent="0.25">
      <c r="A37" s="31"/>
      <c r="B37" s="31"/>
      <c r="C37" s="47"/>
      <c r="D37" s="47"/>
      <c r="E37" s="47"/>
      <c r="F37" s="47"/>
      <c r="G37" s="47"/>
      <c r="H37" s="47"/>
      <c r="I37" s="47"/>
      <c r="J37" s="47"/>
      <c r="K37" s="47"/>
      <c r="L37" s="47"/>
    </row>
    <row r="38" spans="1:12" x14ac:dyDescent="0.25">
      <c r="A38" s="31"/>
      <c r="B38" s="31"/>
      <c r="C38" s="47"/>
      <c r="D38" s="47"/>
      <c r="E38" s="47"/>
      <c r="F38" s="47"/>
      <c r="G38" s="47"/>
      <c r="H38" s="47"/>
      <c r="I38" s="47"/>
      <c r="J38" s="47"/>
      <c r="K38" s="47"/>
      <c r="L38" s="47"/>
    </row>
    <row r="39" spans="1:12" x14ac:dyDescent="0.25">
      <c r="A39" s="31"/>
      <c r="B39" s="31"/>
      <c r="C39" s="47"/>
      <c r="D39" s="47"/>
      <c r="E39" s="47"/>
      <c r="F39" s="47"/>
      <c r="G39" s="47"/>
      <c r="H39" s="47"/>
      <c r="I39" s="47"/>
      <c r="J39" s="47"/>
      <c r="K39" s="47"/>
      <c r="L39" s="47"/>
    </row>
    <row r="40" spans="1:12" x14ac:dyDescent="0.25">
      <c r="A40" s="31"/>
      <c r="B40" s="31"/>
      <c r="C40" s="47"/>
      <c r="D40" s="47"/>
      <c r="E40" s="47"/>
      <c r="F40" s="47"/>
      <c r="G40" s="47"/>
      <c r="H40" s="47"/>
      <c r="I40" s="47"/>
      <c r="J40" s="47"/>
      <c r="K40" s="47"/>
      <c r="L40" s="47"/>
    </row>
    <row r="41" spans="1:12" x14ac:dyDescent="0.25">
      <c r="A41" s="31"/>
      <c r="B41" s="31"/>
      <c r="C41" s="47"/>
      <c r="D41" s="47"/>
      <c r="E41" s="47"/>
      <c r="F41" s="47"/>
      <c r="G41" s="47"/>
      <c r="H41" s="47"/>
      <c r="I41" s="47"/>
      <c r="J41" s="47"/>
      <c r="K41" s="47"/>
      <c r="L41" s="47"/>
    </row>
    <row r="42" spans="1:12" x14ac:dyDescent="0.25">
      <c r="A42" s="31"/>
      <c r="B42" s="31"/>
      <c r="C42" s="47"/>
      <c r="D42" s="47"/>
      <c r="E42" s="47"/>
      <c r="F42" s="47"/>
      <c r="G42" s="47"/>
      <c r="H42" s="47"/>
      <c r="I42" s="47"/>
      <c r="J42" s="47"/>
      <c r="K42" s="47"/>
      <c r="L42" s="47"/>
    </row>
    <row r="43" spans="1:12" x14ac:dyDescent="0.25">
      <c r="A43" s="31"/>
      <c r="B43" s="31"/>
      <c r="C43" s="47"/>
      <c r="D43" s="47"/>
      <c r="E43" s="47"/>
      <c r="F43" s="47"/>
      <c r="G43" s="47"/>
      <c r="H43" s="47"/>
      <c r="I43" s="47"/>
      <c r="J43" s="47"/>
      <c r="K43" s="47"/>
      <c r="L43" s="47"/>
    </row>
    <row r="44" spans="1:12" x14ac:dyDescent="0.25">
      <c r="A44" s="31"/>
      <c r="B44" s="31"/>
      <c r="C44" s="47"/>
      <c r="D44" s="47"/>
      <c r="E44" s="47"/>
      <c r="F44" s="47"/>
      <c r="G44" s="47"/>
      <c r="H44" s="47"/>
      <c r="I44" s="47"/>
      <c r="J44" s="47"/>
      <c r="K44" s="47"/>
      <c r="L44" s="47"/>
    </row>
    <row r="45" spans="1:12" x14ac:dyDescent="0.25">
      <c r="A45" s="31"/>
      <c r="B45" s="31"/>
      <c r="C45" s="47"/>
      <c r="D45" s="47"/>
      <c r="E45" s="47"/>
      <c r="F45" s="47"/>
      <c r="G45" s="47"/>
      <c r="H45" s="47"/>
      <c r="I45" s="47"/>
      <c r="J45" s="47"/>
      <c r="K45" s="47"/>
      <c r="L45" s="47"/>
    </row>
    <row r="46" spans="1:12" x14ac:dyDescent="0.25">
      <c r="A46" s="31"/>
      <c r="B46" s="31"/>
      <c r="C46" s="47"/>
      <c r="D46" s="47"/>
      <c r="E46" s="47"/>
      <c r="F46" s="47"/>
      <c r="G46" s="47"/>
      <c r="H46" s="47"/>
      <c r="I46" s="47"/>
      <c r="J46" s="47"/>
      <c r="K46" s="47"/>
      <c r="L46" s="47"/>
    </row>
    <row r="47" spans="1:12" x14ac:dyDescent="0.25">
      <c r="A47" s="31"/>
      <c r="B47" s="31"/>
      <c r="C47" s="47"/>
      <c r="D47" s="47"/>
      <c r="E47" s="47"/>
      <c r="F47" s="47"/>
      <c r="G47" s="47"/>
      <c r="H47" s="47"/>
      <c r="I47" s="47"/>
      <c r="J47" s="47"/>
      <c r="K47" s="47"/>
      <c r="L47" s="47"/>
    </row>
    <row r="48" spans="1:12" x14ac:dyDescent="0.25">
      <c r="A48" s="31"/>
      <c r="B48" s="31"/>
      <c r="C48" s="47"/>
      <c r="D48" s="47"/>
      <c r="E48" s="47"/>
      <c r="F48" s="47"/>
      <c r="G48" s="47"/>
      <c r="H48" s="47"/>
      <c r="I48" s="47"/>
      <c r="J48" s="47"/>
      <c r="K48" s="47"/>
      <c r="L48" s="47"/>
    </row>
    <row r="49" spans="1:12" x14ac:dyDescent="0.25">
      <c r="A49" s="31"/>
      <c r="B49" s="31"/>
      <c r="C49" s="47"/>
      <c r="D49" s="47"/>
      <c r="E49" s="47"/>
      <c r="F49" s="47"/>
      <c r="G49" s="47"/>
      <c r="H49" s="47"/>
      <c r="I49" s="47"/>
      <c r="J49" s="47"/>
      <c r="K49" s="47"/>
      <c r="L49" s="47"/>
    </row>
    <row r="50" spans="1:12" x14ac:dyDescent="0.25">
      <c r="A50" s="31"/>
      <c r="B50" s="31"/>
      <c r="C50" s="47"/>
      <c r="D50" s="47"/>
      <c r="E50" s="47"/>
      <c r="F50" s="47"/>
      <c r="G50" s="47"/>
      <c r="H50" s="47"/>
      <c r="I50" s="47"/>
      <c r="J50" s="47"/>
      <c r="K50" s="47"/>
      <c r="L50" s="47"/>
    </row>
    <row r="51" spans="1:12" x14ac:dyDescent="0.25">
      <c r="A51" s="31"/>
      <c r="B51" s="31"/>
      <c r="C51" s="47"/>
      <c r="D51" s="47"/>
      <c r="E51" s="47"/>
      <c r="F51" s="47"/>
      <c r="G51" s="47"/>
      <c r="H51" s="47"/>
      <c r="I51" s="47"/>
      <c r="J51" s="47"/>
      <c r="K51" s="47"/>
      <c r="L51" s="47"/>
    </row>
    <row r="52" spans="1:12" x14ac:dyDescent="0.25">
      <c r="A52" s="31"/>
      <c r="B52" s="31"/>
      <c r="C52" s="47"/>
      <c r="D52" s="47"/>
      <c r="E52" s="47"/>
      <c r="F52" s="47"/>
      <c r="G52" s="47"/>
      <c r="H52" s="47"/>
      <c r="I52" s="47"/>
      <c r="J52" s="47"/>
      <c r="K52" s="47"/>
      <c r="L52" s="47"/>
    </row>
    <row r="53" spans="1:12" x14ac:dyDescent="0.25">
      <c r="A53" s="31"/>
      <c r="B53" s="31"/>
      <c r="C53" s="47"/>
      <c r="D53" s="47"/>
      <c r="E53" s="47"/>
      <c r="F53" s="47"/>
      <c r="G53" s="47"/>
      <c r="H53" s="47"/>
      <c r="I53" s="47"/>
      <c r="J53" s="47"/>
      <c r="K53" s="47"/>
      <c r="L53" s="47"/>
    </row>
    <row r="54" spans="1:12" x14ac:dyDescent="0.25">
      <c r="A54" s="31"/>
      <c r="B54" s="31"/>
      <c r="C54" s="47"/>
      <c r="D54" s="47"/>
      <c r="E54" s="47"/>
      <c r="F54" s="47"/>
      <c r="G54" s="47"/>
      <c r="H54" s="47"/>
      <c r="I54" s="47"/>
      <c r="J54" s="47"/>
      <c r="K54" s="47"/>
      <c r="L54" s="47"/>
    </row>
    <row r="55" spans="1:12" x14ac:dyDescent="0.25">
      <c r="A55" s="31"/>
      <c r="B55" s="31"/>
      <c r="C55" s="47"/>
      <c r="D55" s="47"/>
      <c r="E55" s="47"/>
      <c r="F55" s="47"/>
      <c r="G55" s="47"/>
      <c r="H55" s="47"/>
      <c r="I55" s="47"/>
      <c r="J55" s="47"/>
      <c r="K55" s="47"/>
      <c r="L55" s="47"/>
    </row>
    <row r="56" spans="1:12" x14ac:dyDescent="0.25">
      <c r="A56" s="31"/>
      <c r="B56" s="31"/>
      <c r="C56" s="47"/>
      <c r="D56" s="47"/>
      <c r="E56" s="47"/>
      <c r="F56" s="47"/>
      <c r="G56" s="47"/>
      <c r="H56" s="47"/>
      <c r="I56" s="47"/>
      <c r="J56" s="47"/>
      <c r="K56" s="47"/>
      <c r="L56" s="47"/>
    </row>
    <row r="57" spans="1:12" x14ac:dyDescent="0.25">
      <c r="A57" s="31"/>
      <c r="B57" s="31"/>
      <c r="C57" s="47"/>
      <c r="D57" s="47"/>
      <c r="E57" s="47"/>
      <c r="F57" s="47"/>
      <c r="G57" s="47"/>
      <c r="H57" s="47"/>
      <c r="I57" s="47"/>
      <c r="J57" s="47"/>
      <c r="K57" s="47"/>
      <c r="L57" s="47"/>
    </row>
    <row r="58" spans="1:12" x14ac:dyDescent="0.25">
      <c r="A58" s="31"/>
      <c r="B58" s="31"/>
      <c r="C58" s="47"/>
      <c r="D58" s="47"/>
      <c r="E58" s="47"/>
      <c r="F58" s="47"/>
      <c r="G58" s="47"/>
      <c r="H58" s="47"/>
      <c r="I58" s="47"/>
      <c r="J58" s="47"/>
      <c r="K58" s="47"/>
      <c r="L58" s="47"/>
    </row>
    <row r="59" spans="1:12" x14ac:dyDescent="0.25">
      <c r="A59" s="31"/>
      <c r="B59" s="31"/>
      <c r="C59" s="47"/>
      <c r="D59" s="47"/>
      <c r="E59" s="47"/>
      <c r="F59" s="47"/>
      <c r="G59" s="47"/>
      <c r="H59" s="47"/>
      <c r="I59" s="47"/>
      <c r="J59" s="47"/>
      <c r="K59" s="47"/>
      <c r="L59" s="47"/>
    </row>
    <row r="60" spans="1:12" x14ac:dyDescent="0.25">
      <c r="A60" s="31"/>
      <c r="B60" s="31"/>
      <c r="C60" s="47"/>
      <c r="D60" s="47"/>
      <c r="E60" s="47"/>
      <c r="F60" s="47"/>
      <c r="G60" s="47"/>
      <c r="H60" s="47"/>
      <c r="I60" s="47"/>
      <c r="J60" s="47"/>
      <c r="K60" s="47"/>
      <c r="L60" s="47"/>
    </row>
    <row r="61" spans="1:12" x14ac:dyDescent="0.25">
      <c r="A61" s="31"/>
      <c r="B61" s="31"/>
      <c r="C61" s="47"/>
      <c r="D61" s="47"/>
      <c r="E61" s="47"/>
      <c r="F61" s="47"/>
      <c r="G61" s="47"/>
      <c r="H61" s="47"/>
      <c r="I61" s="47"/>
      <c r="J61" s="47"/>
      <c r="K61" s="47"/>
      <c r="L61" s="47"/>
    </row>
    <row r="62" spans="1:12" x14ac:dyDescent="0.25">
      <c r="A62" s="31"/>
      <c r="B62" s="31"/>
      <c r="C62" s="47"/>
      <c r="D62" s="47"/>
      <c r="E62" s="47"/>
      <c r="F62" s="47"/>
      <c r="G62" s="47"/>
      <c r="H62" s="47"/>
      <c r="I62" s="47"/>
      <c r="J62" s="47"/>
      <c r="K62" s="47"/>
      <c r="L62" s="47"/>
    </row>
    <row r="63" spans="1:12" x14ac:dyDescent="0.25">
      <c r="A63" s="31"/>
      <c r="B63" s="31"/>
      <c r="C63" s="47"/>
      <c r="D63" s="47"/>
      <c r="E63" s="47"/>
      <c r="F63" s="47"/>
      <c r="G63" s="47"/>
      <c r="H63" s="47"/>
      <c r="I63" s="47"/>
      <c r="J63" s="47"/>
      <c r="K63" s="47"/>
      <c r="L63" s="47"/>
    </row>
    <row r="64" spans="1:12" x14ac:dyDescent="0.25">
      <c r="A64" s="31"/>
      <c r="B64" s="31"/>
      <c r="C64" s="47"/>
      <c r="D64" s="47"/>
      <c r="E64" s="47"/>
      <c r="F64" s="47"/>
      <c r="G64" s="47"/>
      <c r="H64" s="47"/>
      <c r="I64" s="47"/>
      <c r="J64" s="47"/>
      <c r="K64" s="47"/>
      <c r="L64" s="47"/>
    </row>
    <row r="65" spans="1:12" x14ac:dyDescent="0.25">
      <c r="A65" s="31"/>
      <c r="B65" s="31"/>
      <c r="C65" s="47"/>
      <c r="D65" s="47"/>
      <c r="E65" s="47"/>
      <c r="F65" s="47"/>
      <c r="G65" s="47"/>
      <c r="H65" s="47"/>
      <c r="I65" s="47"/>
      <c r="J65" s="47"/>
      <c r="K65" s="47"/>
      <c r="L65" s="47"/>
    </row>
    <row r="66" spans="1:12" x14ac:dyDescent="0.25">
      <c r="A66" s="31"/>
      <c r="B66" s="31"/>
      <c r="C66" s="47"/>
      <c r="D66" s="47"/>
      <c r="E66" s="47"/>
      <c r="F66" s="47"/>
      <c r="G66" s="47"/>
      <c r="H66" s="47"/>
      <c r="I66" s="47"/>
      <c r="J66" s="47"/>
      <c r="K66" s="47"/>
      <c r="L66" s="47"/>
    </row>
    <row r="67" spans="1:12" x14ac:dyDescent="0.25">
      <c r="A67" s="31"/>
      <c r="B67" s="31"/>
      <c r="C67" s="47"/>
      <c r="D67" s="47"/>
      <c r="E67" s="47"/>
      <c r="F67" s="47"/>
      <c r="G67" s="47"/>
      <c r="H67" s="47"/>
      <c r="I67" s="47"/>
      <c r="J67" s="47"/>
      <c r="K67" s="47"/>
      <c r="L67" s="47"/>
    </row>
    <row r="68" spans="1:12" x14ac:dyDescent="0.25">
      <c r="A68" s="31"/>
      <c r="B68" s="31"/>
      <c r="C68" s="47"/>
      <c r="D68" s="47"/>
      <c r="E68" s="47"/>
      <c r="F68" s="47"/>
      <c r="G68" s="47"/>
      <c r="H68" s="47"/>
      <c r="I68" s="47"/>
      <c r="J68" s="47"/>
      <c r="K68" s="47"/>
      <c r="L68" s="47"/>
    </row>
    <row r="69" spans="1:12" x14ac:dyDescent="0.25">
      <c r="A69" s="31"/>
      <c r="B69" s="31"/>
      <c r="C69" s="47"/>
      <c r="D69" s="47"/>
      <c r="E69" s="47"/>
      <c r="F69" s="47"/>
      <c r="G69" s="47"/>
      <c r="H69" s="47"/>
      <c r="I69" s="47"/>
      <c r="J69" s="47"/>
      <c r="K69" s="47"/>
      <c r="L69" s="47"/>
    </row>
    <row r="70" spans="1:12" x14ac:dyDescent="0.25">
      <c r="A70" s="31"/>
      <c r="B70" s="31"/>
      <c r="C70" s="47"/>
      <c r="D70" s="47"/>
      <c r="E70" s="47"/>
      <c r="F70" s="47"/>
      <c r="G70" s="47"/>
      <c r="H70" s="47"/>
      <c r="I70" s="47"/>
      <c r="J70" s="47"/>
      <c r="K70" s="47"/>
      <c r="L70" s="47"/>
    </row>
    <row r="71" spans="1:12" x14ac:dyDescent="0.25">
      <c r="A71" s="31"/>
      <c r="B71" s="31"/>
      <c r="C71" s="47"/>
      <c r="D71" s="47"/>
      <c r="E71" s="47"/>
      <c r="F71" s="47"/>
      <c r="G71" s="47"/>
      <c r="H71" s="47"/>
      <c r="I71" s="47"/>
      <c r="J71" s="47"/>
      <c r="K71" s="47"/>
      <c r="L71" s="47"/>
    </row>
    <row r="72" spans="1:12" x14ac:dyDescent="0.25">
      <c r="A72" s="31"/>
      <c r="B72" s="31"/>
      <c r="C72" s="47"/>
      <c r="D72" s="47"/>
      <c r="E72" s="47"/>
      <c r="F72" s="47"/>
      <c r="G72" s="47"/>
      <c r="H72" s="47"/>
      <c r="I72" s="47"/>
      <c r="J72" s="47"/>
      <c r="K72" s="47"/>
      <c r="L72" s="47"/>
    </row>
    <row r="73" spans="1:12" x14ac:dyDescent="0.25">
      <c r="A73" s="31"/>
      <c r="B73" s="31"/>
      <c r="C73" s="47"/>
      <c r="D73" s="47"/>
      <c r="E73" s="47"/>
      <c r="F73" s="47"/>
      <c r="G73" s="47"/>
      <c r="H73" s="47"/>
      <c r="I73" s="47"/>
      <c r="J73" s="47"/>
      <c r="K73" s="47"/>
      <c r="L73" s="47"/>
    </row>
    <row r="74" spans="1:12" x14ac:dyDescent="0.25">
      <c r="A74" s="31"/>
      <c r="B74" s="31"/>
      <c r="C74" s="47"/>
      <c r="D74" s="47"/>
      <c r="E74" s="47"/>
      <c r="F74" s="47"/>
      <c r="G74" s="47"/>
      <c r="H74" s="47"/>
      <c r="I74" s="47"/>
      <c r="J74" s="47"/>
      <c r="K74" s="47"/>
      <c r="L74" s="47"/>
    </row>
    <row r="75" spans="1:12" x14ac:dyDescent="0.25">
      <c r="A75" s="31"/>
      <c r="B75" s="31"/>
      <c r="C75" s="47"/>
      <c r="D75" s="47"/>
      <c r="E75" s="47"/>
      <c r="F75" s="47"/>
      <c r="G75" s="47"/>
      <c r="H75" s="47"/>
      <c r="I75" s="47"/>
      <c r="J75" s="47"/>
      <c r="K75" s="47"/>
      <c r="L75" s="47"/>
    </row>
    <row r="76" spans="1:12" x14ac:dyDescent="0.25">
      <c r="A76" s="31"/>
      <c r="B76" s="31"/>
      <c r="C76" s="47"/>
      <c r="D76" s="47"/>
      <c r="E76" s="47"/>
      <c r="F76" s="47"/>
      <c r="G76" s="47"/>
      <c r="H76" s="47"/>
      <c r="I76" s="47"/>
      <c r="J76" s="47"/>
      <c r="K76" s="47"/>
      <c r="L76" s="47"/>
    </row>
    <row r="77" spans="1:12" x14ac:dyDescent="0.25">
      <c r="A77" s="31"/>
      <c r="B77" s="31"/>
      <c r="C77" s="47"/>
      <c r="D77" s="47"/>
      <c r="E77" s="47"/>
      <c r="F77" s="47"/>
      <c r="G77" s="47"/>
      <c r="H77" s="47"/>
      <c r="I77" s="47"/>
      <c r="J77" s="47"/>
      <c r="K77" s="47"/>
      <c r="L77" s="47"/>
    </row>
    <row r="78" spans="1:12" x14ac:dyDescent="0.25">
      <c r="A78" s="31"/>
      <c r="B78" s="31"/>
      <c r="C78" s="47"/>
      <c r="D78" s="47"/>
      <c r="E78" s="47"/>
      <c r="F78" s="47"/>
      <c r="G78" s="47"/>
      <c r="H78" s="47"/>
      <c r="I78" s="47"/>
      <c r="J78" s="47"/>
      <c r="K78" s="47"/>
      <c r="L78" s="47"/>
    </row>
    <row r="79" spans="1:12" x14ac:dyDescent="0.25">
      <c r="A79" s="31"/>
      <c r="B79" s="31"/>
      <c r="C79" s="47"/>
      <c r="D79" s="47"/>
      <c r="E79" s="47"/>
      <c r="F79" s="47"/>
      <c r="G79" s="47"/>
      <c r="H79" s="47"/>
      <c r="I79" s="47"/>
      <c r="J79" s="47"/>
      <c r="K79" s="47"/>
      <c r="L79" s="47"/>
    </row>
    <row r="80" spans="1:12" x14ac:dyDescent="0.25">
      <c r="A80" s="31"/>
      <c r="B80" s="31"/>
      <c r="C80" s="47"/>
      <c r="D80" s="47"/>
      <c r="E80" s="47"/>
      <c r="F80" s="47"/>
      <c r="G80" s="47"/>
      <c r="H80" s="47"/>
      <c r="I80" s="47"/>
      <c r="J80" s="47"/>
      <c r="K80" s="47"/>
      <c r="L80" s="47"/>
    </row>
    <row r="81" spans="1:12" x14ac:dyDescent="0.25">
      <c r="A81" s="31"/>
      <c r="B81" s="31"/>
      <c r="C81" s="47"/>
      <c r="D81" s="47"/>
      <c r="E81" s="47"/>
      <c r="F81" s="47"/>
      <c r="G81" s="47"/>
      <c r="H81" s="47"/>
      <c r="I81" s="47"/>
      <c r="J81" s="47"/>
      <c r="K81" s="47"/>
      <c r="L81" s="47"/>
    </row>
    <row r="82" spans="1:12" x14ac:dyDescent="0.25">
      <c r="A82" s="31"/>
      <c r="B82" s="31"/>
      <c r="C82" s="47"/>
      <c r="D82" s="47"/>
      <c r="E82" s="47"/>
      <c r="F82" s="47"/>
      <c r="G82" s="47"/>
      <c r="H82" s="47"/>
      <c r="I82" s="47"/>
      <c r="J82" s="47"/>
      <c r="K82" s="47"/>
      <c r="L82" s="47"/>
    </row>
    <row r="83" spans="1:12" x14ac:dyDescent="0.25">
      <c r="A83" s="31"/>
      <c r="B83" s="31"/>
      <c r="C83" s="47"/>
      <c r="D83" s="47"/>
      <c r="E83" s="47"/>
      <c r="F83" s="47"/>
      <c r="G83" s="47"/>
      <c r="H83" s="47"/>
      <c r="I83" s="47"/>
      <c r="J83" s="47"/>
      <c r="K83" s="47"/>
      <c r="L83" s="47"/>
    </row>
    <row r="84" spans="1:12" x14ac:dyDescent="0.25">
      <c r="A84" s="31"/>
      <c r="B84" s="31"/>
      <c r="C84" s="47"/>
      <c r="D84" s="47"/>
      <c r="E84" s="47"/>
      <c r="F84" s="47"/>
      <c r="G84" s="47"/>
      <c r="H84" s="47"/>
      <c r="I84" s="47"/>
      <c r="J84" s="47"/>
      <c r="K84" s="47"/>
      <c r="L84" s="47"/>
    </row>
    <row r="85" spans="1:12" x14ac:dyDescent="0.25">
      <c r="A85" s="31"/>
      <c r="B85" s="31"/>
      <c r="C85" s="47"/>
      <c r="D85" s="47"/>
      <c r="E85" s="47"/>
      <c r="F85" s="47"/>
      <c r="G85" s="47"/>
      <c r="H85" s="47"/>
      <c r="I85" s="47"/>
      <c r="J85" s="47"/>
      <c r="K85" s="47"/>
      <c r="L85" s="47"/>
    </row>
    <row r="86" spans="1:12" x14ac:dyDescent="0.25">
      <c r="A86" s="31"/>
      <c r="B86" s="31"/>
      <c r="C86" s="47"/>
      <c r="D86" s="47"/>
      <c r="E86" s="47"/>
      <c r="F86" s="47"/>
      <c r="G86" s="47"/>
      <c r="H86" s="47"/>
      <c r="I86" s="47"/>
      <c r="J86" s="47"/>
      <c r="K86" s="47"/>
      <c r="L86" s="47"/>
    </row>
    <row r="87" spans="1:12" x14ac:dyDescent="0.25">
      <c r="A87" s="31"/>
      <c r="B87" s="31"/>
      <c r="C87" s="47"/>
      <c r="D87" s="47"/>
      <c r="E87" s="47"/>
      <c r="F87" s="47"/>
      <c r="G87" s="47"/>
      <c r="H87" s="47"/>
      <c r="I87" s="47"/>
      <c r="J87" s="47"/>
      <c r="K87" s="47"/>
      <c r="L87" s="47"/>
    </row>
    <row r="88" spans="1:12" x14ac:dyDescent="0.25">
      <c r="A88" s="31"/>
      <c r="B88" s="31"/>
      <c r="C88" s="47"/>
      <c r="D88" s="47"/>
      <c r="E88" s="47"/>
      <c r="F88" s="47"/>
      <c r="G88" s="47"/>
      <c r="H88" s="47"/>
      <c r="I88" s="47"/>
      <c r="J88" s="47"/>
      <c r="K88" s="47"/>
      <c r="L88" s="47"/>
    </row>
    <row r="89" spans="1:12" x14ac:dyDescent="0.25">
      <c r="A89" s="31"/>
      <c r="B89" s="31"/>
      <c r="C89" s="47"/>
      <c r="D89" s="47"/>
      <c r="E89" s="47"/>
      <c r="F89" s="47"/>
      <c r="G89" s="47"/>
      <c r="H89" s="47"/>
      <c r="I89" s="47"/>
      <c r="J89" s="47"/>
      <c r="K89" s="47"/>
      <c r="L89" s="47"/>
    </row>
    <row r="90" spans="1:12" x14ac:dyDescent="0.25">
      <c r="A90" s="31"/>
      <c r="B90" s="31"/>
      <c r="C90" s="47"/>
      <c r="D90" s="47"/>
      <c r="E90" s="47"/>
      <c r="F90" s="47"/>
      <c r="G90" s="47"/>
      <c r="H90" s="47"/>
      <c r="I90" s="47"/>
      <c r="J90" s="47"/>
      <c r="K90" s="47"/>
      <c r="L90" s="47"/>
    </row>
    <row r="91" spans="1:12" x14ac:dyDescent="0.25">
      <c r="A91" s="31"/>
      <c r="B91" s="31"/>
      <c r="C91" s="47"/>
      <c r="D91" s="47"/>
      <c r="E91" s="47"/>
      <c r="F91" s="47"/>
      <c r="G91" s="47"/>
      <c r="H91" s="47"/>
      <c r="I91" s="47"/>
      <c r="J91" s="47"/>
      <c r="K91" s="47"/>
      <c r="L91" s="47"/>
    </row>
    <row r="92" spans="1:12" x14ac:dyDescent="0.25">
      <c r="A92" s="31"/>
      <c r="B92" s="31"/>
      <c r="C92" s="47"/>
      <c r="D92" s="47"/>
      <c r="E92" s="47"/>
      <c r="F92" s="47"/>
      <c r="G92" s="47"/>
      <c r="H92" s="47"/>
      <c r="I92" s="47"/>
      <c r="J92" s="47"/>
      <c r="K92" s="47"/>
      <c r="L92" s="47"/>
    </row>
    <row r="93" spans="1:12" x14ac:dyDescent="0.25">
      <c r="A93" s="31"/>
      <c r="B93" s="31"/>
      <c r="C93" s="47"/>
      <c r="D93" s="47"/>
      <c r="E93" s="47"/>
      <c r="F93" s="47"/>
      <c r="G93" s="47"/>
      <c r="H93" s="47"/>
      <c r="I93" s="47"/>
      <c r="J93" s="47"/>
      <c r="K93" s="47"/>
      <c r="L93" s="47"/>
    </row>
    <row r="94" spans="1:12" x14ac:dyDescent="0.25">
      <c r="A94" s="31"/>
      <c r="B94" s="31"/>
      <c r="C94" s="47"/>
      <c r="D94" s="47"/>
      <c r="E94" s="47"/>
      <c r="F94" s="47"/>
      <c r="G94" s="47"/>
      <c r="H94" s="47"/>
      <c r="I94" s="47"/>
      <c r="J94" s="47"/>
      <c r="K94" s="47"/>
      <c r="L94" s="47"/>
    </row>
    <row r="95" spans="1:12" x14ac:dyDescent="0.25">
      <c r="A95" s="31"/>
      <c r="B95" s="31"/>
      <c r="C95" s="47"/>
      <c r="D95" s="47"/>
      <c r="E95" s="47"/>
      <c r="F95" s="47"/>
      <c r="G95" s="47"/>
      <c r="H95" s="47"/>
      <c r="I95" s="47"/>
      <c r="J95" s="47"/>
      <c r="K95" s="47"/>
      <c r="L95" s="47"/>
    </row>
    <row r="96" spans="1:12" x14ac:dyDescent="0.25">
      <c r="A96" s="31"/>
      <c r="B96" s="31"/>
      <c r="C96" s="47"/>
      <c r="D96" s="47"/>
      <c r="E96" s="47"/>
      <c r="F96" s="47"/>
      <c r="G96" s="47"/>
      <c r="H96" s="47"/>
      <c r="I96" s="47"/>
      <c r="J96" s="47"/>
      <c r="K96" s="47"/>
      <c r="L96" s="47"/>
    </row>
    <row r="97" spans="1:12" x14ac:dyDescent="0.25">
      <c r="A97" s="31"/>
      <c r="B97" s="31"/>
      <c r="C97" s="47"/>
      <c r="D97" s="47"/>
      <c r="E97" s="47"/>
      <c r="F97" s="47"/>
      <c r="G97" s="47"/>
      <c r="H97" s="47"/>
      <c r="I97" s="47"/>
      <c r="J97" s="47"/>
      <c r="K97" s="47"/>
      <c r="L97" s="47"/>
    </row>
    <row r="98" spans="1:12" x14ac:dyDescent="0.25">
      <c r="A98" s="31"/>
      <c r="B98" s="31"/>
      <c r="C98" s="47"/>
      <c r="D98" s="47"/>
      <c r="E98" s="47"/>
      <c r="F98" s="47"/>
      <c r="G98" s="47"/>
      <c r="H98" s="47"/>
      <c r="I98" s="47"/>
      <c r="J98" s="47"/>
      <c r="K98" s="47"/>
      <c r="L98" s="47"/>
    </row>
    <row r="99" spans="1:12" x14ac:dyDescent="0.25">
      <c r="A99" s="31"/>
      <c r="B99" s="31"/>
      <c r="C99" s="47"/>
      <c r="D99" s="47"/>
      <c r="E99" s="47"/>
      <c r="F99" s="47"/>
      <c r="G99" s="47"/>
      <c r="H99" s="47"/>
      <c r="I99" s="47"/>
      <c r="J99" s="47"/>
      <c r="K99" s="47"/>
      <c r="L99" s="47"/>
    </row>
    <row r="100" spans="1:12" x14ac:dyDescent="0.25">
      <c r="A100" s="31"/>
      <c r="B100" s="31"/>
      <c r="C100" s="47"/>
      <c r="D100" s="47"/>
      <c r="E100" s="47"/>
      <c r="F100" s="47"/>
      <c r="G100" s="47"/>
      <c r="H100" s="47"/>
      <c r="I100" s="47"/>
      <c r="J100" s="47"/>
      <c r="K100" s="47"/>
      <c r="L100" s="47"/>
    </row>
    <row r="101" spans="1:12" x14ac:dyDescent="0.25">
      <c r="A101" s="31"/>
      <c r="B101" s="31"/>
      <c r="C101" s="47"/>
      <c r="D101" s="47"/>
      <c r="E101" s="47"/>
      <c r="F101" s="47"/>
      <c r="G101" s="47"/>
      <c r="H101" s="47"/>
      <c r="I101" s="47"/>
      <c r="J101" s="47"/>
      <c r="K101" s="47"/>
      <c r="L101" s="47"/>
    </row>
    <row r="102" spans="1:12" x14ac:dyDescent="0.25">
      <c r="A102" s="31"/>
      <c r="B102" s="31"/>
      <c r="C102" s="47"/>
      <c r="D102" s="47"/>
      <c r="E102" s="47"/>
      <c r="F102" s="47"/>
      <c r="G102" s="47"/>
      <c r="H102" s="47"/>
      <c r="I102" s="47"/>
      <c r="J102" s="47"/>
      <c r="K102" s="47"/>
      <c r="L102" s="47"/>
    </row>
    <row r="103" spans="1:12" x14ac:dyDescent="0.25">
      <c r="A103" s="31"/>
      <c r="B103" s="31"/>
      <c r="C103" s="47"/>
      <c r="D103" s="47"/>
      <c r="E103" s="47"/>
      <c r="F103" s="47"/>
      <c r="G103" s="47"/>
      <c r="H103" s="47"/>
      <c r="I103" s="47"/>
      <c r="J103" s="47"/>
      <c r="K103" s="47"/>
      <c r="L103" s="47"/>
    </row>
    <row r="104" spans="1:12" x14ac:dyDescent="0.25">
      <c r="A104" s="31"/>
      <c r="B104" s="31"/>
      <c r="C104" s="47"/>
      <c r="D104" s="47"/>
      <c r="E104" s="47"/>
      <c r="F104" s="47"/>
      <c r="G104" s="47"/>
      <c r="H104" s="47"/>
      <c r="I104" s="47"/>
      <c r="J104" s="47"/>
      <c r="K104" s="47"/>
      <c r="L104" s="47"/>
    </row>
    <row r="105" spans="1:12" x14ac:dyDescent="0.25">
      <c r="A105" s="31"/>
      <c r="B105" s="31"/>
      <c r="C105" s="47"/>
      <c r="D105" s="47"/>
      <c r="E105" s="47"/>
      <c r="F105" s="47"/>
      <c r="G105" s="47"/>
      <c r="H105" s="47"/>
      <c r="I105" s="47"/>
      <c r="J105" s="47"/>
      <c r="K105" s="47"/>
      <c r="L105" s="47"/>
    </row>
    <row r="106" spans="1:12" x14ac:dyDescent="0.25">
      <c r="A106" s="31"/>
      <c r="B106" s="31"/>
      <c r="C106" s="47"/>
      <c r="D106" s="47"/>
      <c r="E106" s="47"/>
      <c r="F106" s="47"/>
      <c r="G106" s="47"/>
      <c r="H106" s="47"/>
      <c r="I106" s="47"/>
      <c r="J106" s="47"/>
      <c r="K106" s="47"/>
      <c r="L106" s="47"/>
    </row>
    <row r="107" spans="1:12" x14ac:dyDescent="0.25">
      <c r="A107" s="31"/>
      <c r="B107" s="31"/>
      <c r="C107" s="47"/>
      <c r="D107" s="47"/>
      <c r="E107" s="47"/>
      <c r="F107" s="47"/>
      <c r="G107" s="47"/>
      <c r="H107" s="47"/>
      <c r="I107" s="47"/>
      <c r="J107" s="47"/>
      <c r="K107" s="47"/>
      <c r="L107" s="47"/>
    </row>
    <row r="108" spans="1:12" x14ac:dyDescent="0.25">
      <c r="A108" s="31"/>
      <c r="B108" s="31"/>
      <c r="C108" s="47"/>
      <c r="D108" s="47"/>
      <c r="E108" s="47"/>
      <c r="F108" s="47"/>
      <c r="G108" s="47"/>
      <c r="H108" s="47"/>
      <c r="I108" s="47"/>
      <c r="J108" s="47"/>
      <c r="K108" s="47"/>
      <c r="L108" s="47"/>
    </row>
    <row r="109" spans="1:12" x14ac:dyDescent="0.25">
      <c r="A109" s="31"/>
      <c r="B109" s="31"/>
      <c r="C109" s="47"/>
      <c r="D109" s="47"/>
      <c r="E109" s="47"/>
      <c r="F109" s="47"/>
      <c r="G109" s="47"/>
      <c r="H109" s="47"/>
      <c r="I109" s="47"/>
      <c r="J109" s="47"/>
      <c r="K109" s="47"/>
      <c r="L109" s="47"/>
    </row>
    <row r="110" spans="1:12" x14ac:dyDescent="0.25">
      <c r="A110" s="31"/>
      <c r="B110" s="31"/>
      <c r="C110" s="47"/>
      <c r="D110" s="47"/>
      <c r="E110" s="47"/>
      <c r="F110" s="47"/>
      <c r="G110" s="47"/>
      <c r="H110" s="47"/>
      <c r="I110" s="47"/>
      <c r="J110" s="47"/>
      <c r="K110" s="47"/>
      <c r="L110" s="47"/>
    </row>
    <row r="111" spans="1:12" x14ac:dyDescent="0.25">
      <c r="A111" s="31"/>
      <c r="B111" s="31"/>
      <c r="C111" s="47"/>
      <c r="D111" s="47"/>
      <c r="E111" s="47"/>
      <c r="F111" s="47"/>
      <c r="G111" s="47"/>
      <c r="H111" s="47"/>
      <c r="I111" s="47"/>
      <c r="J111" s="47"/>
      <c r="K111" s="47"/>
      <c r="L111" s="47"/>
    </row>
    <row r="112" spans="1:12" x14ac:dyDescent="0.25">
      <c r="A112" s="31"/>
      <c r="B112" s="31"/>
      <c r="C112" s="47"/>
      <c r="D112" s="47"/>
      <c r="E112" s="47"/>
      <c r="F112" s="47"/>
      <c r="G112" s="47"/>
      <c r="H112" s="47"/>
      <c r="I112" s="47"/>
      <c r="J112" s="47"/>
      <c r="K112" s="47"/>
      <c r="L112" s="47"/>
    </row>
    <row r="113" spans="1:12" x14ac:dyDescent="0.25">
      <c r="A113" s="31"/>
      <c r="B113" s="31"/>
      <c r="C113" s="47"/>
      <c r="D113" s="47"/>
      <c r="E113" s="47"/>
      <c r="F113" s="47"/>
      <c r="G113" s="47"/>
      <c r="H113" s="47"/>
      <c r="I113" s="47"/>
      <c r="J113" s="47"/>
      <c r="K113" s="47"/>
      <c r="L113" s="47"/>
    </row>
    <row r="114" spans="1:12" x14ac:dyDescent="0.25">
      <c r="A114" s="31"/>
      <c r="B114" s="31"/>
      <c r="C114" s="47"/>
      <c r="D114" s="47"/>
      <c r="E114" s="47"/>
      <c r="F114" s="47"/>
      <c r="G114" s="47"/>
      <c r="H114" s="47"/>
      <c r="I114" s="47"/>
      <c r="J114" s="47"/>
      <c r="K114" s="47"/>
      <c r="L114" s="47"/>
    </row>
    <row r="115" spans="1:12" x14ac:dyDescent="0.25">
      <c r="A115" s="31"/>
      <c r="B115" s="31"/>
      <c r="C115" s="47"/>
      <c r="D115" s="47"/>
      <c r="E115" s="47"/>
      <c r="F115" s="47"/>
      <c r="G115" s="47"/>
      <c r="H115" s="47"/>
      <c r="I115" s="47"/>
      <c r="J115" s="47"/>
      <c r="K115" s="47"/>
      <c r="L115" s="47"/>
    </row>
    <row r="116" spans="1:12" x14ac:dyDescent="0.25">
      <c r="A116" s="31"/>
      <c r="B116" s="31"/>
      <c r="C116" s="47"/>
      <c r="D116" s="47"/>
      <c r="E116" s="47"/>
      <c r="F116" s="47"/>
      <c r="G116" s="47"/>
      <c r="H116" s="47"/>
      <c r="I116" s="47"/>
      <c r="J116" s="47"/>
      <c r="K116" s="47"/>
      <c r="L116" s="47"/>
    </row>
    <row r="117" spans="1:12" x14ac:dyDescent="0.25">
      <c r="A117" s="31"/>
      <c r="B117" s="31"/>
      <c r="C117" s="47"/>
      <c r="D117" s="47"/>
      <c r="E117" s="47"/>
      <c r="F117" s="47"/>
      <c r="G117" s="47"/>
      <c r="H117" s="47"/>
      <c r="I117" s="47"/>
      <c r="J117" s="47"/>
      <c r="K117" s="47"/>
      <c r="L117" s="47"/>
    </row>
    <row r="118" spans="1:12" x14ac:dyDescent="0.25">
      <c r="A118" s="31"/>
      <c r="B118" s="31"/>
      <c r="C118" s="47"/>
      <c r="D118" s="47"/>
      <c r="E118" s="47"/>
      <c r="F118" s="47"/>
      <c r="G118" s="47"/>
      <c r="H118" s="47"/>
      <c r="I118" s="47"/>
      <c r="J118" s="47"/>
      <c r="K118" s="47"/>
      <c r="L118" s="47"/>
    </row>
    <row r="119" spans="1:12" x14ac:dyDescent="0.25">
      <c r="A119" s="31"/>
      <c r="B119" s="31"/>
      <c r="C119" s="47"/>
      <c r="D119" s="47"/>
      <c r="E119" s="47"/>
      <c r="F119" s="47"/>
      <c r="G119" s="47"/>
      <c r="H119" s="47"/>
      <c r="I119" s="47"/>
      <c r="J119" s="47"/>
      <c r="K119" s="47"/>
      <c r="L119" s="47"/>
    </row>
    <row r="120" spans="1:12" x14ac:dyDescent="0.25">
      <c r="A120" s="31"/>
      <c r="B120" s="31"/>
      <c r="C120" s="47"/>
      <c r="D120" s="47"/>
      <c r="E120" s="47"/>
      <c r="F120" s="47"/>
      <c r="G120" s="47"/>
      <c r="H120" s="47"/>
      <c r="I120" s="47"/>
      <c r="J120" s="47"/>
      <c r="K120" s="47"/>
      <c r="L120" s="47"/>
    </row>
    <row r="121" spans="1:12" x14ac:dyDescent="0.25">
      <c r="A121" s="31"/>
      <c r="B121" s="31"/>
      <c r="C121" s="47"/>
      <c r="D121" s="47"/>
      <c r="E121" s="47"/>
      <c r="F121" s="47"/>
      <c r="G121" s="47"/>
      <c r="H121" s="47"/>
      <c r="I121" s="47"/>
      <c r="J121" s="47"/>
      <c r="K121" s="47"/>
      <c r="L121" s="47"/>
    </row>
    <row r="122" spans="1:12" x14ac:dyDescent="0.25">
      <c r="A122" s="31"/>
      <c r="B122" s="31"/>
      <c r="C122" s="47"/>
      <c r="D122" s="47"/>
      <c r="E122" s="47"/>
      <c r="F122" s="47"/>
      <c r="G122" s="47"/>
      <c r="H122" s="47"/>
      <c r="I122" s="47"/>
      <c r="J122" s="47"/>
      <c r="K122" s="47"/>
      <c r="L122" s="47"/>
    </row>
    <row r="123" spans="1:12" x14ac:dyDescent="0.25">
      <c r="A123" s="31"/>
      <c r="B123" s="31"/>
      <c r="C123" s="47"/>
      <c r="D123" s="47"/>
      <c r="E123" s="47"/>
      <c r="F123" s="47"/>
      <c r="G123" s="47"/>
      <c r="H123" s="47"/>
      <c r="I123" s="47"/>
      <c r="J123" s="47"/>
      <c r="K123" s="47"/>
      <c r="L123" s="47"/>
    </row>
    <row r="124" spans="1:12" x14ac:dyDescent="0.25">
      <c r="A124" s="31"/>
      <c r="B124" s="31"/>
      <c r="C124" s="47"/>
      <c r="D124" s="47"/>
      <c r="E124" s="47"/>
      <c r="F124" s="47"/>
      <c r="G124" s="47"/>
      <c r="H124" s="47"/>
      <c r="I124" s="47"/>
      <c r="J124" s="47"/>
      <c r="K124" s="47"/>
      <c r="L124" s="47"/>
    </row>
    <row r="125" spans="1:12" x14ac:dyDescent="0.25">
      <c r="A125" s="31"/>
      <c r="B125" s="31"/>
      <c r="C125" s="47"/>
      <c r="D125" s="47"/>
      <c r="E125" s="47"/>
      <c r="F125" s="47"/>
      <c r="G125" s="47"/>
      <c r="H125" s="47"/>
      <c r="I125" s="47"/>
      <c r="J125" s="47"/>
      <c r="K125" s="47"/>
      <c r="L125" s="47"/>
    </row>
    <row r="126" spans="1:12" x14ac:dyDescent="0.25">
      <c r="A126" s="31"/>
      <c r="B126" s="31"/>
      <c r="C126" s="47"/>
      <c r="D126" s="47"/>
      <c r="E126" s="47"/>
      <c r="F126" s="47"/>
      <c r="G126" s="47"/>
      <c r="H126" s="47"/>
      <c r="I126" s="47"/>
      <c r="J126" s="47"/>
      <c r="K126" s="47"/>
      <c r="L126" s="47"/>
    </row>
    <row r="127" spans="1:12" x14ac:dyDescent="0.25">
      <c r="A127" s="31"/>
      <c r="B127" s="31"/>
      <c r="C127" s="47"/>
      <c r="D127" s="47"/>
      <c r="E127" s="47"/>
      <c r="F127" s="47"/>
      <c r="G127" s="47"/>
      <c r="H127" s="47"/>
      <c r="I127" s="47"/>
      <c r="J127" s="47"/>
      <c r="K127" s="47"/>
      <c r="L127" s="47"/>
    </row>
    <row r="128" spans="1:12" x14ac:dyDescent="0.25">
      <c r="A128" s="31"/>
      <c r="B128" s="31"/>
      <c r="C128" s="47"/>
      <c r="D128" s="47"/>
      <c r="E128" s="47"/>
      <c r="F128" s="47"/>
      <c r="G128" s="47"/>
      <c r="H128" s="47"/>
      <c r="I128" s="47"/>
      <c r="J128" s="47"/>
      <c r="K128" s="47"/>
      <c r="L128" s="47"/>
    </row>
    <row r="129" spans="1:12" x14ac:dyDescent="0.25">
      <c r="A129" s="31"/>
      <c r="B129" s="31"/>
      <c r="C129" s="47"/>
      <c r="D129" s="47"/>
      <c r="E129" s="47"/>
      <c r="F129" s="47"/>
      <c r="G129" s="47"/>
      <c r="H129" s="47"/>
      <c r="I129" s="47"/>
      <c r="J129" s="47"/>
      <c r="K129" s="47"/>
      <c r="L129" s="47"/>
    </row>
    <row r="130" spans="1:12" x14ac:dyDescent="0.25">
      <c r="A130" s="31"/>
      <c r="B130" s="31"/>
      <c r="C130" s="47"/>
      <c r="D130" s="47"/>
      <c r="E130" s="47"/>
      <c r="F130" s="47"/>
      <c r="G130" s="47"/>
      <c r="H130" s="47"/>
      <c r="I130" s="47"/>
      <c r="J130" s="47"/>
      <c r="K130" s="47"/>
      <c r="L130" s="47"/>
    </row>
    <row r="131" spans="1:12" x14ac:dyDescent="0.25">
      <c r="A131" s="31"/>
      <c r="B131" s="31"/>
      <c r="C131" s="47"/>
      <c r="D131" s="47"/>
      <c r="E131" s="47"/>
      <c r="F131" s="47"/>
      <c r="G131" s="47"/>
      <c r="H131" s="47"/>
      <c r="I131" s="47"/>
      <c r="J131" s="47"/>
      <c r="K131" s="47"/>
      <c r="L131" s="47"/>
    </row>
    <row r="132" spans="1:12" x14ac:dyDescent="0.25">
      <c r="A132" s="31"/>
      <c r="B132" s="31"/>
      <c r="C132" s="47"/>
      <c r="D132" s="47"/>
      <c r="E132" s="47"/>
      <c r="F132" s="47"/>
      <c r="G132" s="47"/>
      <c r="H132" s="47"/>
      <c r="I132" s="47"/>
      <c r="J132" s="47"/>
      <c r="K132" s="47"/>
      <c r="L132" s="47"/>
    </row>
    <row r="133" spans="1:12" x14ac:dyDescent="0.25">
      <c r="A133" s="31"/>
      <c r="B133" s="31"/>
      <c r="C133" s="47"/>
      <c r="D133" s="47"/>
      <c r="E133" s="47"/>
      <c r="F133" s="47"/>
      <c r="G133" s="47"/>
      <c r="H133" s="47"/>
      <c r="I133" s="47"/>
      <c r="J133" s="47"/>
      <c r="K133" s="47"/>
      <c r="L133" s="47"/>
    </row>
    <row r="134" spans="1:12" x14ac:dyDescent="0.25">
      <c r="A134" s="31"/>
      <c r="B134" s="31"/>
      <c r="C134" s="47"/>
      <c r="D134" s="47"/>
      <c r="E134" s="47"/>
      <c r="F134" s="47"/>
      <c r="G134" s="47"/>
      <c r="H134" s="47"/>
      <c r="I134" s="47"/>
      <c r="J134" s="47"/>
      <c r="K134" s="47"/>
      <c r="L134" s="47"/>
    </row>
    <row r="135" spans="1:12" x14ac:dyDescent="0.25">
      <c r="A135" s="31"/>
      <c r="B135" s="31"/>
      <c r="C135" s="47"/>
      <c r="D135" s="47"/>
      <c r="E135" s="47"/>
      <c r="F135" s="47"/>
      <c r="G135" s="47"/>
      <c r="H135" s="47"/>
      <c r="I135" s="47"/>
      <c r="J135" s="47"/>
      <c r="K135" s="47"/>
      <c r="L135" s="47"/>
    </row>
    <row r="136" spans="1:12" x14ac:dyDescent="0.25">
      <c r="A136" s="31"/>
      <c r="B136" s="31"/>
      <c r="C136" s="47"/>
      <c r="D136" s="47"/>
      <c r="E136" s="47"/>
      <c r="F136" s="47"/>
      <c r="G136" s="47"/>
      <c r="H136" s="47"/>
      <c r="I136" s="47"/>
      <c r="J136" s="47"/>
      <c r="K136" s="47"/>
      <c r="L136" s="47"/>
    </row>
    <row r="137" spans="1:12" x14ac:dyDescent="0.25">
      <c r="A137" s="31"/>
      <c r="B137" s="31"/>
      <c r="C137" s="47"/>
      <c r="D137" s="47"/>
      <c r="E137" s="47"/>
      <c r="F137" s="47"/>
      <c r="G137" s="47"/>
      <c r="H137" s="47"/>
      <c r="I137" s="47"/>
      <c r="J137" s="47"/>
      <c r="K137" s="47"/>
      <c r="L137" s="47"/>
    </row>
    <row r="138" spans="1:12" x14ac:dyDescent="0.25">
      <c r="A138" s="31"/>
      <c r="B138" s="31"/>
      <c r="C138" s="47"/>
      <c r="D138" s="47"/>
      <c r="E138" s="47"/>
      <c r="F138" s="47"/>
      <c r="G138" s="47"/>
      <c r="H138" s="47"/>
      <c r="I138" s="47"/>
      <c r="J138" s="47"/>
      <c r="K138" s="47"/>
      <c r="L138" s="47"/>
    </row>
    <row r="139" spans="1:12" x14ac:dyDescent="0.25">
      <c r="A139" s="31"/>
      <c r="B139" s="31"/>
      <c r="C139" s="47"/>
      <c r="D139" s="47"/>
      <c r="E139" s="47"/>
      <c r="F139" s="47"/>
      <c r="G139" s="47"/>
      <c r="H139" s="47"/>
      <c r="I139" s="47"/>
      <c r="J139" s="47"/>
      <c r="K139" s="47"/>
      <c r="L139" s="47"/>
    </row>
    <row r="140" spans="1:12" x14ac:dyDescent="0.25">
      <c r="A140" s="31"/>
      <c r="B140" s="31"/>
      <c r="C140" s="47"/>
      <c r="D140" s="47"/>
      <c r="E140" s="47"/>
      <c r="F140" s="47"/>
      <c r="G140" s="47"/>
      <c r="H140" s="47"/>
      <c r="I140" s="47"/>
      <c r="J140" s="47"/>
      <c r="K140" s="47"/>
      <c r="L140" s="47"/>
    </row>
    <row r="141" spans="1:12" x14ac:dyDescent="0.25">
      <c r="A141" s="31"/>
      <c r="B141" s="31"/>
      <c r="C141" s="47"/>
      <c r="D141" s="47"/>
      <c r="E141" s="47"/>
      <c r="F141" s="47"/>
      <c r="G141" s="47"/>
      <c r="H141" s="47"/>
      <c r="I141" s="47"/>
      <c r="J141" s="47"/>
      <c r="K141" s="47"/>
      <c r="L141" s="47"/>
    </row>
    <row r="142" spans="1:12" x14ac:dyDescent="0.25">
      <c r="A142" s="31"/>
      <c r="B142" s="31"/>
      <c r="C142" s="47"/>
      <c r="D142" s="47"/>
      <c r="E142" s="47"/>
      <c r="F142" s="47"/>
      <c r="G142" s="47"/>
      <c r="H142" s="47"/>
      <c r="I142" s="47"/>
      <c r="J142" s="47"/>
      <c r="K142" s="47"/>
      <c r="L142" s="47"/>
    </row>
    <row r="143" spans="1:12" x14ac:dyDescent="0.25">
      <c r="A143" s="31"/>
      <c r="B143" s="31"/>
      <c r="C143" s="47"/>
      <c r="D143" s="47"/>
      <c r="E143" s="47"/>
      <c r="F143" s="47"/>
      <c r="G143" s="47"/>
      <c r="H143" s="47"/>
      <c r="I143" s="47"/>
      <c r="J143" s="47"/>
      <c r="K143" s="47"/>
      <c r="L143" s="47"/>
    </row>
    <row r="144" spans="1:12" x14ac:dyDescent="0.25">
      <c r="A144" s="31"/>
      <c r="B144" s="31"/>
      <c r="C144" s="47"/>
      <c r="D144" s="47"/>
      <c r="E144" s="47"/>
      <c r="F144" s="47"/>
      <c r="G144" s="47"/>
      <c r="H144" s="47"/>
      <c r="I144" s="47"/>
      <c r="J144" s="47"/>
      <c r="K144" s="47"/>
      <c r="L144" s="47"/>
    </row>
    <row r="145" spans="1:12" x14ac:dyDescent="0.25">
      <c r="A145" s="31"/>
      <c r="B145" s="31"/>
      <c r="C145" s="47"/>
      <c r="D145" s="47"/>
      <c r="E145" s="47"/>
      <c r="F145" s="47"/>
      <c r="G145" s="47"/>
      <c r="H145" s="47"/>
      <c r="I145" s="47"/>
      <c r="J145" s="47"/>
      <c r="K145" s="47"/>
      <c r="L145" s="47"/>
    </row>
    <row r="146" spans="1:12" x14ac:dyDescent="0.25">
      <c r="A146" s="31"/>
      <c r="B146" s="31"/>
      <c r="C146" s="47"/>
      <c r="D146" s="47"/>
      <c r="E146" s="47"/>
      <c r="F146" s="47"/>
      <c r="G146" s="47"/>
      <c r="H146" s="47"/>
      <c r="I146" s="47"/>
      <c r="J146" s="47"/>
      <c r="K146" s="47"/>
      <c r="L146" s="47"/>
    </row>
    <row r="147" spans="1:12" x14ac:dyDescent="0.25">
      <c r="A147" s="31"/>
      <c r="B147" s="31"/>
      <c r="C147" s="47"/>
      <c r="D147" s="47"/>
      <c r="E147" s="47"/>
      <c r="F147" s="47"/>
      <c r="G147" s="47"/>
      <c r="H147" s="47"/>
      <c r="I147" s="47"/>
      <c r="J147" s="47"/>
      <c r="K147" s="47"/>
      <c r="L147" s="47"/>
    </row>
    <row r="148" spans="1:12" x14ac:dyDescent="0.25">
      <c r="A148" s="31"/>
      <c r="B148" s="31"/>
      <c r="C148" s="47"/>
      <c r="D148" s="47"/>
      <c r="E148" s="47"/>
      <c r="F148" s="47"/>
      <c r="G148" s="47"/>
      <c r="H148" s="47"/>
      <c r="I148" s="47"/>
      <c r="J148" s="47"/>
      <c r="K148" s="47"/>
      <c r="L148" s="47"/>
    </row>
    <row r="149" spans="1:12" x14ac:dyDescent="0.25">
      <c r="A149" s="31"/>
      <c r="B149" s="31"/>
      <c r="C149" s="47"/>
      <c r="D149" s="47"/>
      <c r="E149" s="47"/>
      <c r="F149" s="47"/>
      <c r="G149" s="47"/>
      <c r="H149" s="47"/>
      <c r="I149" s="47"/>
      <c r="J149" s="47"/>
      <c r="K149" s="47"/>
      <c r="L149" s="47"/>
    </row>
    <row r="150" spans="1:12" x14ac:dyDescent="0.25">
      <c r="A150" s="31"/>
      <c r="B150" s="31"/>
      <c r="C150" s="47"/>
      <c r="D150" s="47"/>
      <c r="E150" s="47"/>
      <c r="F150" s="47"/>
      <c r="G150" s="47"/>
      <c r="H150" s="47"/>
      <c r="I150" s="47"/>
      <c r="J150" s="47"/>
      <c r="K150" s="47"/>
      <c r="L150" s="47"/>
    </row>
    <row r="151" spans="1:12" x14ac:dyDescent="0.25">
      <c r="A151" s="31"/>
      <c r="B151" s="31"/>
      <c r="C151" s="47"/>
      <c r="D151" s="47"/>
      <c r="E151" s="47"/>
      <c r="F151" s="47"/>
      <c r="G151" s="47"/>
      <c r="H151" s="47"/>
      <c r="I151" s="47"/>
      <c r="J151" s="47"/>
      <c r="K151" s="47"/>
      <c r="L151" s="47"/>
    </row>
    <row r="152" spans="1:12" x14ac:dyDescent="0.25">
      <c r="A152" s="31"/>
      <c r="B152" s="31"/>
      <c r="C152" s="47"/>
      <c r="D152" s="47"/>
      <c r="E152" s="47"/>
      <c r="F152" s="47"/>
      <c r="G152" s="47"/>
      <c r="H152" s="47"/>
      <c r="I152" s="47"/>
      <c r="J152" s="47"/>
      <c r="K152" s="47"/>
      <c r="L152" s="47"/>
    </row>
    <row r="153" spans="1:12" x14ac:dyDescent="0.25">
      <c r="A153" s="31"/>
      <c r="B153" s="31"/>
      <c r="C153" s="47"/>
      <c r="D153" s="47"/>
      <c r="E153" s="47"/>
      <c r="F153" s="47"/>
      <c r="G153" s="47"/>
      <c r="H153" s="47"/>
      <c r="I153" s="47"/>
      <c r="J153" s="47"/>
      <c r="K153" s="47"/>
      <c r="L153" s="47"/>
    </row>
    <row r="154" spans="1:12" x14ac:dyDescent="0.25">
      <c r="A154" s="31"/>
      <c r="B154" s="31"/>
      <c r="C154" s="47"/>
      <c r="D154" s="47"/>
      <c r="E154" s="47"/>
      <c r="F154" s="47"/>
      <c r="G154" s="47"/>
      <c r="H154" s="47"/>
      <c r="I154" s="47"/>
      <c r="J154" s="47"/>
      <c r="K154" s="47"/>
      <c r="L154" s="47"/>
    </row>
    <row r="155" spans="1:12" x14ac:dyDescent="0.25">
      <c r="A155" s="31"/>
      <c r="B155" s="31"/>
      <c r="C155" s="47"/>
      <c r="D155" s="47"/>
      <c r="E155" s="47"/>
      <c r="F155" s="47"/>
      <c r="G155" s="47"/>
      <c r="H155" s="47"/>
      <c r="I155" s="47"/>
      <c r="J155" s="47"/>
      <c r="K155" s="47"/>
      <c r="L155" s="47"/>
    </row>
    <row r="156" spans="1:12" x14ac:dyDescent="0.25">
      <c r="A156" s="31"/>
      <c r="B156" s="31"/>
      <c r="C156" s="47"/>
      <c r="D156" s="47"/>
      <c r="E156" s="47"/>
      <c r="F156" s="47"/>
      <c r="G156" s="47"/>
      <c r="H156" s="47"/>
      <c r="I156" s="47"/>
      <c r="J156" s="47"/>
      <c r="K156" s="47"/>
      <c r="L156" s="47"/>
    </row>
    <row r="157" spans="1:12" x14ac:dyDescent="0.25">
      <c r="A157" s="31"/>
      <c r="B157" s="31"/>
      <c r="C157" s="47"/>
      <c r="D157" s="47"/>
      <c r="E157" s="47"/>
      <c r="F157" s="47"/>
      <c r="G157" s="47"/>
      <c r="H157" s="47"/>
      <c r="I157" s="47"/>
      <c r="J157" s="47"/>
      <c r="K157" s="47"/>
      <c r="L157" s="47"/>
    </row>
    <row r="158" spans="1:12" x14ac:dyDescent="0.25">
      <c r="A158" s="31"/>
      <c r="B158" s="31"/>
      <c r="C158" s="47"/>
      <c r="D158" s="47"/>
      <c r="E158" s="47"/>
      <c r="F158" s="47"/>
      <c r="G158" s="47"/>
      <c r="H158" s="47"/>
      <c r="I158" s="47"/>
      <c r="J158" s="47"/>
      <c r="K158" s="47"/>
      <c r="L158" s="47"/>
    </row>
    <row r="159" spans="1:12" x14ac:dyDescent="0.25">
      <c r="A159" s="31"/>
      <c r="B159" s="31"/>
      <c r="C159" s="47"/>
      <c r="D159" s="47"/>
      <c r="E159" s="47"/>
      <c r="F159" s="47"/>
      <c r="G159" s="47"/>
      <c r="H159" s="47"/>
      <c r="I159" s="47"/>
      <c r="J159" s="47"/>
      <c r="K159" s="47"/>
      <c r="L159" s="47"/>
    </row>
    <row r="160" spans="1:12" x14ac:dyDescent="0.25">
      <c r="A160" s="31"/>
      <c r="B160" s="31"/>
      <c r="C160" s="47"/>
      <c r="D160" s="47"/>
      <c r="E160" s="47"/>
      <c r="F160" s="47"/>
      <c r="G160" s="47"/>
      <c r="H160" s="47"/>
      <c r="I160" s="47"/>
      <c r="J160" s="47"/>
      <c r="K160" s="47"/>
      <c r="L160" s="47"/>
    </row>
    <row r="161" spans="1:12" x14ac:dyDescent="0.25">
      <c r="A161" s="31"/>
      <c r="B161" s="31"/>
      <c r="C161" s="47"/>
      <c r="D161" s="47"/>
      <c r="E161" s="47"/>
      <c r="F161" s="47"/>
      <c r="G161" s="47"/>
      <c r="H161" s="47"/>
      <c r="I161" s="47"/>
      <c r="J161" s="47"/>
      <c r="K161" s="47"/>
      <c r="L161" s="47"/>
    </row>
    <row r="162" spans="1:12" x14ac:dyDescent="0.25">
      <c r="A162" s="31"/>
      <c r="B162" s="31"/>
      <c r="C162" s="47"/>
      <c r="D162" s="47"/>
      <c r="E162" s="47"/>
      <c r="F162" s="47"/>
      <c r="G162" s="47"/>
      <c r="H162" s="47"/>
      <c r="I162" s="47"/>
      <c r="J162" s="47"/>
      <c r="K162" s="47"/>
      <c r="L162" s="47"/>
    </row>
    <row r="163" spans="1:12" x14ac:dyDescent="0.25">
      <c r="A163" s="31"/>
      <c r="B163" s="31"/>
      <c r="C163" s="47"/>
      <c r="D163" s="47"/>
      <c r="E163" s="47"/>
      <c r="F163" s="47"/>
      <c r="G163" s="47"/>
      <c r="H163" s="47"/>
      <c r="I163" s="47"/>
      <c r="J163" s="47"/>
      <c r="K163" s="47"/>
      <c r="L163" s="47"/>
    </row>
    <row r="164" spans="1:12" x14ac:dyDescent="0.25">
      <c r="A164" s="31"/>
      <c r="B164" s="31"/>
      <c r="C164" s="47"/>
      <c r="D164" s="47"/>
      <c r="E164" s="47"/>
      <c r="F164" s="47"/>
      <c r="G164" s="47"/>
      <c r="H164" s="47"/>
      <c r="I164" s="47"/>
      <c r="J164" s="47"/>
      <c r="K164" s="47"/>
      <c r="L164" s="47"/>
    </row>
    <row r="165" spans="1:12" x14ac:dyDescent="0.25">
      <c r="A165" s="31"/>
      <c r="B165" s="31"/>
      <c r="C165" s="47"/>
      <c r="D165" s="47"/>
      <c r="E165" s="47"/>
      <c r="F165" s="47"/>
      <c r="G165" s="47"/>
      <c r="H165" s="47"/>
      <c r="I165" s="47"/>
      <c r="J165" s="47"/>
      <c r="K165" s="47"/>
      <c r="L165" s="47"/>
    </row>
    <row r="166" spans="1:12" x14ac:dyDescent="0.25">
      <c r="A166" s="31"/>
      <c r="B166" s="31"/>
      <c r="C166" s="47"/>
      <c r="D166" s="47"/>
      <c r="E166" s="47"/>
      <c r="F166" s="47"/>
      <c r="G166" s="47"/>
      <c r="H166" s="47"/>
      <c r="I166" s="47"/>
      <c r="J166" s="47"/>
      <c r="K166" s="47"/>
      <c r="L166" s="47"/>
    </row>
    <row r="167" spans="1:12" x14ac:dyDescent="0.25">
      <c r="A167" s="31"/>
      <c r="B167" s="31"/>
      <c r="C167" s="47"/>
      <c r="D167" s="47"/>
      <c r="E167" s="47"/>
      <c r="F167" s="47"/>
      <c r="G167" s="47"/>
      <c r="H167" s="47"/>
      <c r="I167" s="47"/>
      <c r="J167" s="47"/>
      <c r="K167" s="47"/>
      <c r="L167" s="47"/>
    </row>
    <row r="168" spans="1:12" x14ac:dyDescent="0.25">
      <c r="A168" s="31"/>
      <c r="B168" s="31"/>
      <c r="C168" s="47"/>
      <c r="D168" s="47"/>
      <c r="E168" s="47"/>
      <c r="F168" s="47"/>
      <c r="G168" s="47"/>
      <c r="H168" s="47"/>
      <c r="I168" s="47"/>
      <c r="J168" s="47"/>
      <c r="K168" s="47"/>
      <c r="L168" s="47"/>
    </row>
    <row r="169" spans="1:12" x14ac:dyDescent="0.25">
      <c r="A169" s="31"/>
      <c r="B169" s="31"/>
      <c r="C169" s="47"/>
      <c r="D169" s="47"/>
      <c r="E169" s="47"/>
      <c r="F169" s="47"/>
      <c r="G169" s="47"/>
      <c r="H169" s="47"/>
      <c r="I169" s="47"/>
      <c r="J169" s="47"/>
      <c r="K169" s="47"/>
      <c r="L169" s="47"/>
    </row>
    <row r="170" spans="1:12" x14ac:dyDescent="0.25">
      <c r="A170" s="31"/>
      <c r="B170" s="31"/>
      <c r="C170" s="47"/>
      <c r="D170" s="47"/>
      <c r="E170" s="47"/>
      <c r="F170" s="47"/>
      <c r="G170" s="47"/>
      <c r="H170" s="47"/>
      <c r="I170" s="47"/>
      <c r="J170" s="47"/>
      <c r="K170" s="47"/>
      <c r="L170" s="47"/>
    </row>
    <row r="171" spans="1:12" x14ac:dyDescent="0.25">
      <c r="A171" s="31"/>
      <c r="B171" s="31"/>
      <c r="C171" s="47"/>
      <c r="D171" s="47"/>
      <c r="E171" s="47"/>
      <c r="F171" s="47"/>
      <c r="G171" s="47"/>
      <c r="H171" s="47"/>
      <c r="I171" s="47"/>
      <c r="J171" s="47"/>
      <c r="K171" s="47"/>
      <c r="L171" s="47"/>
    </row>
    <row r="172" spans="1:12" x14ac:dyDescent="0.25">
      <c r="A172" s="31"/>
      <c r="B172" s="31"/>
      <c r="C172" s="47"/>
      <c r="D172" s="47"/>
      <c r="E172" s="47"/>
      <c r="F172" s="47"/>
      <c r="G172" s="47"/>
      <c r="H172" s="47"/>
      <c r="I172" s="47"/>
      <c r="J172" s="47"/>
      <c r="K172" s="47"/>
      <c r="L172" s="47"/>
    </row>
    <row r="173" spans="1:12" x14ac:dyDescent="0.25">
      <c r="A173" s="31"/>
      <c r="B173" s="31"/>
      <c r="C173" s="47"/>
      <c r="D173" s="47"/>
      <c r="E173" s="47"/>
      <c r="F173" s="47"/>
      <c r="G173" s="47"/>
      <c r="H173" s="47"/>
      <c r="I173" s="47"/>
      <c r="J173" s="47"/>
      <c r="K173" s="47"/>
      <c r="L173" s="47"/>
    </row>
    <row r="174" spans="1:12" x14ac:dyDescent="0.25">
      <c r="A174" s="31"/>
      <c r="B174" s="31"/>
      <c r="C174" s="47"/>
      <c r="D174" s="47"/>
      <c r="E174" s="47"/>
      <c r="F174" s="47"/>
      <c r="G174" s="47"/>
      <c r="H174" s="47"/>
      <c r="I174" s="47"/>
      <c r="J174" s="47"/>
      <c r="K174" s="47"/>
      <c r="L174" s="47"/>
    </row>
    <row r="175" spans="1:12" x14ac:dyDescent="0.25">
      <c r="A175" s="31"/>
      <c r="B175" s="31"/>
      <c r="C175" s="47"/>
      <c r="D175" s="47"/>
      <c r="E175" s="47"/>
      <c r="F175" s="47"/>
      <c r="G175" s="47"/>
      <c r="H175" s="47"/>
      <c r="I175" s="47"/>
      <c r="J175" s="47"/>
      <c r="K175" s="47"/>
      <c r="L175" s="47"/>
    </row>
    <row r="176" spans="1:12" x14ac:dyDescent="0.25">
      <c r="A176" s="31"/>
      <c r="B176" s="31"/>
      <c r="C176" s="47"/>
      <c r="D176" s="47"/>
      <c r="E176" s="47"/>
      <c r="F176" s="47"/>
      <c r="G176" s="47"/>
      <c r="H176" s="47"/>
      <c r="I176" s="47"/>
      <c r="J176" s="47"/>
      <c r="K176" s="47"/>
      <c r="L176" s="47"/>
    </row>
    <row r="177" spans="1:12" x14ac:dyDescent="0.25">
      <c r="A177" s="31"/>
      <c r="B177" s="31"/>
      <c r="C177" s="47"/>
      <c r="D177" s="47"/>
      <c r="E177" s="47"/>
      <c r="F177" s="47"/>
      <c r="G177" s="47"/>
      <c r="H177" s="47"/>
      <c r="I177" s="47"/>
      <c r="J177" s="47"/>
      <c r="K177" s="47"/>
      <c r="L177" s="47"/>
    </row>
    <row r="178" spans="1:12" x14ac:dyDescent="0.25">
      <c r="A178" s="31"/>
      <c r="B178" s="31"/>
      <c r="C178" s="47"/>
      <c r="D178" s="47"/>
      <c r="E178" s="47"/>
      <c r="F178" s="47"/>
      <c r="G178" s="47"/>
      <c r="H178" s="47"/>
      <c r="I178" s="47"/>
      <c r="J178" s="47"/>
      <c r="K178" s="47"/>
      <c r="L178" s="47"/>
    </row>
    <row r="179" spans="1:12" x14ac:dyDescent="0.25">
      <c r="A179" s="31"/>
      <c r="B179" s="31"/>
      <c r="C179" s="47"/>
      <c r="D179" s="47"/>
      <c r="E179" s="47"/>
      <c r="F179" s="47"/>
      <c r="G179" s="47"/>
      <c r="H179" s="47"/>
      <c r="I179" s="47"/>
      <c r="J179" s="47"/>
      <c r="K179" s="47"/>
      <c r="L179" s="47"/>
    </row>
    <row r="180" spans="1:12" x14ac:dyDescent="0.25">
      <c r="A180" s="31"/>
      <c r="B180" s="31"/>
      <c r="C180" s="47"/>
      <c r="D180" s="47"/>
      <c r="E180" s="47"/>
      <c r="F180" s="47"/>
      <c r="G180" s="47"/>
      <c r="H180" s="47"/>
      <c r="I180" s="47"/>
      <c r="J180" s="47"/>
      <c r="K180" s="47"/>
      <c r="L180" s="47"/>
    </row>
    <row r="181" spans="1:12" x14ac:dyDescent="0.25">
      <c r="A181" s="31"/>
      <c r="B181" s="31"/>
      <c r="C181" s="47"/>
      <c r="D181" s="47"/>
      <c r="E181" s="47"/>
      <c r="F181" s="47"/>
      <c r="G181" s="47"/>
      <c r="H181" s="47"/>
      <c r="I181" s="47"/>
      <c r="J181" s="47"/>
      <c r="K181" s="47"/>
      <c r="L181" s="47"/>
    </row>
    <row r="182" spans="1:12" x14ac:dyDescent="0.25">
      <c r="A182" s="31"/>
      <c r="B182" s="31"/>
      <c r="C182" s="47"/>
      <c r="D182" s="47"/>
      <c r="E182" s="47"/>
      <c r="F182" s="47"/>
      <c r="G182" s="47"/>
      <c r="H182" s="47"/>
      <c r="I182" s="47"/>
      <c r="J182" s="47"/>
      <c r="K182" s="47"/>
      <c r="L182" s="47"/>
    </row>
    <row r="183" spans="1:12" x14ac:dyDescent="0.25">
      <c r="A183" s="31"/>
      <c r="B183" s="31"/>
      <c r="C183" s="47"/>
      <c r="D183" s="47"/>
      <c r="E183" s="47"/>
      <c r="F183" s="47"/>
      <c r="G183" s="47"/>
      <c r="H183" s="47"/>
      <c r="I183" s="47"/>
      <c r="J183" s="47"/>
      <c r="K183" s="47"/>
      <c r="L183" s="47"/>
    </row>
    <row r="184" spans="1:12" x14ac:dyDescent="0.25">
      <c r="A184" s="31"/>
      <c r="B184" s="31"/>
      <c r="C184" s="47"/>
      <c r="D184" s="47"/>
      <c r="E184" s="47"/>
      <c r="F184" s="47"/>
      <c r="G184" s="47"/>
      <c r="H184" s="47"/>
      <c r="I184" s="47"/>
      <c r="J184" s="47"/>
      <c r="K184" s="47"/>
      <c r="L184" s="47"/>
    </row>
    <row r="185" spans="1:12" x14ac:dyDescent="0.25">
      <c r="A185" s="31"/>
      <c r="B185" s="31"/>
      <c r="C185" s="47"/>
      <c r="D185" s="47"/>
      <c r="E185" s="47"/>
      <c r="F185" s="47"/>
      <c r="G185" s="47"/>
      <c r="H185" s="47"/>
      <c r="I185" s="47"/>
      <c r="J185" s="47"/>
      <c r="K185" s="47"/>
      <c r="L185" s="47"/>
    </row>
    <row r="186" spans="1:12" x14ac:dyDescent="0.25">
      <c r="A186" s="31"/>
      <c r="B186" s="31"/>
      <c r="C186" s="47"/>
      <c r="D186" s="47"/>
      <c r="E186" s="47"/>
      <c r="F186" s="47"/>
      <c r="G186" s="47"/>
      <c r="H186" s="47"/>
      <c r="I186" s="47"/>
      <c r="J186" s="47"/>
      <c r="K186" s="47"/>
      <c r="L186" s="47"/>
    </row>
    <row r="187" spans="1:12" x14ac:dyDescent="0.25">
      <c r="A187" s="31"/>
      <c r="B187" s="31"/>
      <c r="C187" s="47"/>
      <c r="D187" s="47"/>
      <c r="E187" s="47"/>
      <c r="F187" s="47"/>
      <c r="G187" s="47"/>
      <c r="H187" s="47"/>
      <c r="I187" s="47"/>
      <c r="J187" s="47"/>
      <c r="K187" s="47"/>
      <c r="L187" s="47"/>
    </row>
    <row r="188" spans="1:12" x14ac:dyDescent="0.25">
      <c r="A188" s="31"/>
      <c r="B188" s="31"/>
      <c r="C188" s="47"/>
      <c r="D188" s="47"/>
      <c r="E188" s="47"/>
      <c r="F188" s="47"/>
      <c r="G188" s="47"/>
      <c r="H188" s="47"/>
      <c r="I188" s="47"/>
      <c r="J188" s="47"/>
      <c r="K188" s="47"/>
      <c r="L188" s="47"/>
    </row>
    <row r="189" spans="1:12" x14ac:dyDescent="0.25">
      <c r="A189" s="31"/>
      <c r="B189" s="31"/>
      <c r="C189" s="47"/>
      <c r="D189" s="47"/>
      <c r="E189" s="47"/>
      <c r="F189" s="47"/>
      <c r="G189" s="47"/>
      <c r="H189" s="47"/>
      <c r="I189" s="47"/>
      <c r="J189" s="47"/>
      <c r="K189" s="47"/>
      <c r="L189" s="47"/>
    </row>
    <row r="190" spans="1:12" x14ac:dyDescent="0.25">
      <c r="A190" s="31"/>
      <c r="B190" s="31"/>
      <c r="C190" s="47"/>
      <c r="D190" s="47"/>
      <c r="E190" s="47"/>
      <c r="F190" s="47"/>
      <c r="G190" s="47"/>
      <c r="H190" s="47"/>
      <c r="I190" s="47"/>
      <c r="J190" s="47"/>
      <c r="K190" s="47"/>
      <c r="L190" s="47"/>
    </row>
    <row r="191" spans="1:12" x14ac:dyDescent="0.25">
      <c r="A191" s="31"/>
      <c r="B191" s="31"/>
      <c r="C191" s="47"/>
      <c r="D191" s="47"/>
      <c r="E191" s="47"/>
      <c r="F191" s="47"/>
      <c r="G191" s="47"/>
      <c r="H191" s="47"/>
      <c r="I191" s="47"/>
      <c r="J191" s="47"/>
      <c r="K191" s="47"/>
      <c r="L191" s="47"/>
    </row>
    <row r="192" spans="1:12" x14ac:dyDescent="0.25">
      <c r="A192" s="31"/>
      <c r="B192" s="31"/>
      <c r="C192" s="47"/>
      <c r="D192" s="47"/>
      <c r="E192" s="47"/>
      <c r="F192" s="47"/>
      <c r="G192" s="47"/>
      <c r="H192" s="47"/>
      <c r="I192" s="47"/>
      <c r="J192" s="47"/>
      <c r="K192" s="47"/>
      <c r="L192" s="47"/>
    </row>
    <row r="193" spans="1:12" x14ac:dyDescent="0.25">
      <c r="A193" s="31"/>
      <c r="B193" s="31"/>
      <c r="C193" s="47"/>
      <c r="D193" s="47"/>
      <c r="E193" s="47"/>
      <c r="F193" s="47"/>
      <c r="G193" s="47"/>
      <c r="H193" s="47"/>
      <c r="I193" s="47"/>
      <c r="J193" s="47"/>
      <c r="K193" s="47"/>
      <c r="L193" s="47"/>
    </row>
    <row r="194" spans="1:12" x14ac:dyDescent="0.25">
      <c r="A194" s="31"/>
      <c r="B194" s="31"/>
      <c r="C194" s="47"/>
      <c r="D194" s="47"/>
      <c r="E194" s="47"/>
      <c r="F194" s="47"/>
      <c r="G194" s="47"/>
      <c r="H194" s="47"/>
      <c r="I194" s="47"/>
      <c r="J194" s="47"/>
      <c r="K194" s="47"/>
      <c r="L194" s="47"/>
    </row>
    <row r="195" spans="1:12" x14ac:dyDescent="0.25">
      <c r="A195" s="31"/>
      <c r="B195" s="31"/>
      <c r="C195" s="47"/>
      <c r="D195" s="47"/>
      <c r="E195" s="47"/>
      <c r="F195" s="47"/>
      <c r="G195" s="47"/>
      <c r="H195" s="47"/>
      <c r="I195" s="47"/>
      <c r="J195" s="47"/>
      <c r="K195" s="47"/>
      <c r="L195" s="47"/>
    </row>
    <row r="196" spans="1:12" x14ac:dyDescent="0.25">
      <c r="A196" s="31"/>
      <c r="B196" s="31"/>
      <c r="C196" s="47"/>
      <c r="D196" s="47"/>
      <c r="E196" s="47"/>
      <c r="F196" s="47"/>
      <c r="G196" s="47"/>
      <c r="H196" s="47"/>
      <c r="I196" s="47"/>
      <c r="J196" s="47"/>
      <c r="K196" s="47"/>
      <c r="L196" s="47"/>
    </row>
    <row r="197" spans="1:12" x14ac:dyDescent="0.25">
      <c r="A197" s="31"/>
      <c r="B197" s="31"/>
      <c r="C197" s="47"/>
      <c r="D197" s="47"/>
      <c r="E197" s="47"/>
      <c r="F197" s="47"/>
      <c r="G197" s="47"/>
      <c r="H197" s="47"/>
      <c r="I197" s="47"/>
      <c r="J197" s="47"/>
      <c r="K197" s="47"/>
      <c r="L197" s="47"/>
    </row>
    <row r="198" spans="1:12" x14ac:dyDescent="0.25">
      <c r="A198" s="31"/>
      <c r="B198" s="31"/>
      <c r="C198" s="47"/>
      <c r="D198" s="47"/>
      <c r="E198" s="47"/>
      <c r="F198" s="47"/>
      <c r="G198" s="47"/>
      <c r="H198" s="47"/>
      <c r="I198" s="47"/>
      <c r="J198" s="47"/>
      <c r="K198" s="47"/>
      <c r="L198" s="47"/>
    </row>
    <row r="199" spans="1:12" x14ac:dyDescent="0.25">
      <c r="A199" s="31"/>
      <c r="B199" s="31"/>
      <c r="C199" s="47"/>
      <c r="D199" s="47"/>
      <c r="E199" s="47"/>
      <c r="F199" s="47"/>
      <c r="G199" s="47"/>
      <c r="H199" s="47"/>
      <c r="I199" s="47"/>
      <c r="J199" s="47"/>
      <c r="K199" s="47"/>
      <c r="L199" s="47"/>
    </row>
    <row r="200" spans="1:12" x14ac:dyDescent="0.25">
      <c r="A200" s="31"/>
      <c r="B200" s="31"/>
      <c r="C200" s="47"/>
      <c r="D200" s="47"/>
      <c r="E200" s="47"/>
      <c r="F200" s="47"/>
      <c r="G200" s="47"/>
      <c r="H200" s="47"/>
      <c r="I200" s="47"/>
      <c r="J200" s="47"/>
      <c r="K200" s="47"/>
      <c r="L200" s="47"/>
    </row>
    <row r="201" spans="1:12" x14ac:dyDescent="0.25">
      <c r="A201" s="31"/>
      <c r="B201" s="31"/>
      <c r="C201" s="47"/>
      <c r="D201" s="47"/>
      <c r="E201" s="47"/>
      <c r="F201" s="47"/>
      <c r="G201" s="47"/>
      <c r="H201" s="47"/>
      <c r="I201" s="47"/>
      <c r="J201" s="47"/>
      <c r="K201" s="47"/>
      <c r="L201" s="47"/>
    </row>
    <row r="202" spans="1:12" x14ac:dyDescent="0.25">
      <c r="A202" s="31"/>
      <c r="B202" s="31"/>
      <c r="C202" s="47"/>
      <c r="D202" s="47"/>
      <c r="E202" s="47"/>
      <c r="F202" s="47"/>
      <c r="G202" s="47"/>
      <c r="H202" s="47"/>
      <c r="I202" s="47"/>
      <c r="J202" s="47"/>
      <c r="K202" s="47"/>
      <c r="L202" s="47"/>
    </row>
    <row r="203" spans="1:12" x14ac:dyDescent="0.25">
      <c r="A203" s="31"/>
      <c r="B203" s="31"/>
      <c r="C203" s="47"/>
      <c r="D203" s="47"/>
      <c r="E203" s="47"/>
      <c r="F203" s="47"/>
      <c r="G203" s="47"/>
      <c r="H203" s="47"/>
      <c r="I203" s="47"/>
      <c r="J203" s="47"/>
      <c r="K203" s="47"/>
      <c r="L203" s="47"/>
    </row>
    <row r="204" spans="1:12" x14ac:dyDescent="0.25">
      <c r="A204" s="31"/>
      <c r="B204" s="31"/>
      <c r="C204" s="47"/>
      <c r="D204" s="47"/>
      <c r="E204" s="47"/>
      <c r="F204" s="47"/>
      <c r="G204" s="47"/>
      <c r="H204" s="47"/>
      <c r="I204" s="47"/>
      <c r="J204" s="47"/>
      <c r="K204" s="47"/>
      <c r="L204" s="47"/>
    </row>
    <row r="205" spans="1:12" x14ac:dyDescent="0.25">
      <c r="A205" s="31"/>
      <c r="B205" s="31"/>
      <c r="C205" s="47"/>
      <c r="D205" s="47"/>
      <c r="E205" s="47"/>
      <c r="F205" s="47"/>
      <c r="G205" s="47"/>
      <c r="H205" s="47"/>
      <c r="I205" s="47"/>
      <c r="J205" s="47"/>
      <c r="K205" s="47"/>
      <c r="L205" s="47"/>
    </row>
    <row r="206" spans="1:12" x14ac:dyDescent="0.25">
      <c r="A206" s="31"/>
      <c r="B206" s="31"/>
      <c r="C206" s="47"/>
      <c r="D206" s="47"/>
      <c r="E206" s="47"/>
      <c r="F206" s="47"/>
      <c r="G206" s="47"/>
      <c r="H206" s="47"/>
      <c r="I206" s="47"/>
      <c r="J206" s="47"/>
      <c r="K206" s="47"/>
      <c r="L206" s="47"/>
    </row>
    <row r="207" spans="1:12" x14ac:dyDescent="0.25">
      <c r="A207" s="31"/>
      <c r="B207" s="31"/>
      <c r="C207" s="47"/>
      <c r="D207" s="47"/>
      <c r="E207" s="47"/>
      <c r="F207" s="47"/>
      <c r="G207" s="47"/>
      <c r="H207" s="47"/>
      <c r="I207" s="47"/>
      <c r="J207" s="47"/>
      <c r="K207" s="47"/>
      <c r="L207" s="47"/>
    </row>
    <row r="208" spans="1:12" x14ac:dyDescent="0.25">
      <c r="A208" s="31"/>
      <c r="B208" s="31"/>
      <c r="C208" s="47"/>
      <c r="D208" s="47"/>
      <c r="E208" s="47"/>
      <c r="F208" s="47"/>
      <c r="G208" s="47"/>
      <c r="H208" s="47"/>
      <c r="I208" s="47"/>
      <c r="J208" s="47"/>
      <c r="K208" s="47"/>
      <c r="L208" s="47"/>
    </row>
    <row r="209" spans="1:12" x14ac:dyDescent="0.25">
      <c r="A209" s="31"/>
      <c r="B209" s="31"/>
      <c r="C209" s="47"/>
      <c r="D209" s="47"/>
      <c r="E209" s="47"/>
      <c r="F209" s="47"/>
      <c r="G209" s="47"/>
      <c r="H209" s="47"/>
      <c r="I209" s="47"/>
      <c r="J209" s="47"/>
      <c r="K209" s="47"/>
      <c r="L209" s="47"/>
    </row>
    <row r="210" spans="1:12" x14ac:dyDescent="0.25">
      <c r="A210" s="31"/>
      <c r="B210" s="31"/>
      <c r="C210" s="47"/>
      <c r="D210" s="47"/>
      <c r="E210" s="47"/>
      <c r="F210" s="47"/>
      <c r="G210" s="47"/>
      <c r="H210" s="47"/>
      <c r="I210" s="47"/>
      <c r="J210" s="47"/>
      <c r="K210" s="47"/>
      <c r="L210" s="47"/>
    </row>
    <row r="211" spans="1:12" x14ac:dyDescent="0.25">
      <c r="A211" s="31"/>
      <c r="B211" s="31"/>
      <c r="C211" s="47"/>
      <c r="D211" s="47"/>
      <c r="E211" s="47"/>
      <c r="F211" s="47"/>
      <c r="G211" s="47"/>
      <c r="H211" s="47"/>
      <c r="I211" s="47"/>
      <c r="J211" s="47"/>
      <c r="K211" s="47"/>
      <c r="L211" s="47"/>
    </row>
    <row r="212" spans="1:12" x14ac:dyDescent="0.25">
      <c r="A212" s="31"/>
      <c r="B212" s="31"/>
      <c r="C212" s="47"/>
      <c r="D212" s="47"/>
      <c r="E212" s="47"/>
      <c r="F212" s="47"/>
      <c r="G212" s="47"/>
      <c r="H212" s="47"/>
      <c r="I212" s="47"/>
      <c r="J212" s="47"/>
      <c r="K212" s="47"/>
      <c r="L212" s="47"/>
    </row>
    <row r="213" spans="1:12" x14ac:dyDescent="0.25">
      <c r="A213" s="31"/>
      <c r="B213" s="31"/>
      <c r="C213" s="47"/>
      <c r="D213" s="47"/>
      <c r="E213" s="47"/>
      <c r="F213" s="47"/>
      <c r="G213" s="47"/>
      <c r="H213" s="47"/>
      <c r="I213" s="47"/>
      <c r="J213" s="47"/>
      <c r="K213" s="47"/>
      <c r="L213" s="47"/>
    </row>
    <row r="214" spans="1:12" x14ac:dyDescent="0.25">
      <c r="A214" s="31"/>
      <c r="B214" s="31"/>
      <c r="C214" s="47"/>
      <c r="D214" s="47"/>
      <c r="E214" s="47"/>
      <c r="F214" s="47"/>
      <c r="G214" s="47"/>
      <c r="H214" s="47"/>
      <c r="I214" s="47"/>
      <c r="J214" s="47"/>
      <c r="K214" s="47"/>
      <c r="L214" s="47"/>
    </row>
    <row r="215" spans="1:12" x14ac:dyDescent="0.25">
      <c r="A215" s="31"/>
      <c r="B215" s="31"/>
      <c r="C215" s="47"/>
      <c r="D215" s="47"/>
      <c r="E215" s="47"/>
      <c r="F215" s="47"/>
      <c r="G215" s="47"/>
      <c r="H215" s="47"/>
      <c r="I215" s="47"/>
      <c r="J215" s="47"/>
      <c r="K215" s="47"/>
      <c r="L215" s="47"/>
    </row>
    <row r="216" spans="1:12" x14ac:dyDescent="0.25">
      <c r="A216" s="31"/>
      <c r="B216" s="31"/>
      <c r="C216" s="47"/>
      <c r="D216" s="47"/>
      <c r="E216" s="47"/>
      <c r="F216" s="47"/>
      <c r="G216" s="47"/>
      <c r="H216" s="47"/>
      <c r="I216" s="47"/>
      <c r="J216" s="47"/>
      <c r="K216" s="47"/>
      <c r="L216" s="47"/>
    </row>
    <row r="217" spans="1:12" x14ac:dyDescent="0.25">
      <c r="A217" s="31"/>
      <c r="B217" s="31"/>
      <c r="C217" s="47"/>
      <c r="D217" s="47"/>
      <c r="E217" s="47"/>
      <c r="F217" s="47"/>
      <c r="G217" s="47"/>
      <c r="H217" s="47"/>
      <c r="I217" s="47"/>
      <c r="J217" s="47"/>
      <c r="K217" s="47"/>
      <c r="L217" s="47"/>
    </row>
    <row r="218" spans="1:12" x14ac:dyDescent="0.25">
      <c r="A218" s="31"/>
      <c r="B218" s="31"/>
      <c r="C218" s="47"/>
      <c r="D218" s="47"/>
      <c r="E218" s="47"/>
      <c r="F218" s="47"/>
      <c r="G218" s="47"/>
      <c r="H218" s="47"/>
      <c r="I218" s="47"/>
      <c r="J218" s="47"/>
      <c r="K218" s="47"/>
      <c r="L218" s="47"/>
    </row>
    <row r="219" spans="1:12" x14ac:dyDescent="0.25">
      <c r="A219" s="31"/>
      <c r="B219" s="31"/>
      <c r="C219" s="47"/>
      <c r="D219" s="47"/>
      <c r="E219" s="47"/>
      <c r="F219" s="47"/>
      <c r="G219" s="47"/>
      <c r="H219" s="47"/>
      <c r="I219" s="47"/>
      <c r="J219" s="47"/>
      <c r="K219" s="47"/>
      <c r="L219" s="47"/>
    </row>
    <row r="220" spans="1:12" x14ac:dyDescent="0.25">
      <c r="A220" s="31"/>
      <c r="B220" s="31"/>
      <c r="C220" s="47"/>
      <c r="D220" s="47"/>
      <c r="E220" s="47"/>
      <c r="F220" s="47"/>
      <c r="G220" s="47"/>
      <c r="H220" s="47"/>
      <c r="I220" s="47"/>
      <c r="J220" s="47"/>
      <c r="K220" s="47"/>
      <c r="L220" s="47"/>
    </row>
    <row r="221" spans="1:12" x14ac:dyDescent="0.25">
      <c r="A221" s="31"/>
      <c r="B221" s="31"/>
      <c r="C221" s="47"/>
      <c r="D221" s="47"/>
      <c r="E221" s="47"/>
      <c r="F221" s="47"/>
      <c r="G221" s="47"/>
      <c r="H221" s="47"/>
      <c r="I221" s="47"/>
      <c r="J221" s="47"/>
      <c r="K221" s="47"/>
      <c r="L221" s="47"/>
    </row>
    <row r="222" spans="1:12" x14ac:dyDescent="0.25">
      <c r="A222" s="31"/>
      <c r="B222" s="31"/>
      <c r="C222" s="47"/>
      <c r="D222" s="47"/>
      <c r="E222" s="47"/>
      <c r="F222" s="47"/>
      <c r="G222" s="47"/>
      <c r="H222" s="47"/>
      <c r="I222" s="47"/>
      <c r="J222" s="47"/>
      <c r="K222" s="47"/>
      <c r="L222" s="47"/>
    </row>
    <row r="223" spans="1:12" x14ac:dyDescent="0.25">
      <c r="A223" s="31"/>
      <c r="B223" s="31"/>
      <c r="C223" s="47"/>
      <c r="D223" s="47"/>
      <c r="E223" s="47"/>
      <c r="F223" s="47"/>
      <c r="G223" s="47"/>
      <c r="H223" s="47"/>
      <c r="I223" s="47"/>
      <c r="J223" s="47"/>
      <c r="K223" s="47"/>
      <c r="L223" s="47"/>
    </row>
    <row r="224" spans="1:12" x14ac:dyDescent="0.25">
      <c r="A224" s="31"/>
      <c r="B224" s="31"/>
      <c r="C224" s="47"/>
      <c r="D224" s="47"/>
      <c r="E224" s="47"/>
      <c r="F224" s="47"/>
      <c r="G224" s="47"/>
      <c r="H224" s="47"/>
      <c r="I224" s="47"/>
      <c r="J224" s="47"/>
      <c r="K224" s="47"/>
      <c r="L224" s="47"/>
    </row>
    <row r="225" spans="1:12" x14ac:dyDescent="0.25">
      <c r="A225" s="31"/>
      <c r="B225" s="31"/>
      <c r="C225" s="47"/>
      <c r="D225" s="47"/>
      <c r="E225" s="47"/>
      <c r="F225" s="47"/>
      <c r="G225" s="47"/>
      <c r="H225" s="47"/>
      <c r="I225" s="47"/>
      <c r="J225" s="47"/>
      <c r="K225" s="47"/>
      <c r="L225" s="47"/>
    </row>
    <row r="226" spans="1:12" x14ac:dyDescent="0.25">
      <c r="A226" s="31"/>
      <c r="B226" s="31"/>
      <c r="C226" s="47"/>
      <c r="D226" s="47"/>
      <c r="E226" s="47"/>
      <c r="F226" s="47"/>
      <c r="G226" s="47"/>
      <c r="H226" s="47"/>
      <c r="I226" s="47"/>
      <c r="J226" s="47"/>
      <c r="K226" s="47"/>
      <c r="L226" s="47"/>
    </row>
    <row r="227" spans="1:12" x14ac:dyDescent="0.25">
      <c r="A227" s="31"/>
      <c r="B227" s="31"/>
      <c r="C227" s="47"/>
      <c r="D227" s="47"/>
      <c r="E227" s="47"/>
      <c r="F227" s="47"/>
      <c r="G227" s="47"/>
      <c r="H227" s="47"/>
      <c r="I227" s="47"/>
      <c r="J227" s="47"/>
      <c r="K227" s="47"/>
      <c r="L227" s="47"/>
    </row>
    <row r="228" spans="1:12" x14ac:dyDescent="0.25">
      <c r="A228" s="31"/>
      <c r="B228" s="31"/>
      <c r="C228" s="47"/>
      <c r="D228" s="47"/>
      <c r="E228" s="47"/>
      <c r="F228" s="47"/>
      <c r="G228" s="47"/>
      <c r="H228" s="47"/>
      <c r="I228" s="47"/>
      <c r="J228" s="47"/>
      <c r="K228" s="47"/>
      <c r="L228" s="47"/>
    </row>
    <row r="229" spans="1:12" x14ac:dyDescent="0.25">
      <c r="A229" s="31"/>
      <c r="B229" s="31"/>
      <c r="C229" s="47"/>
      <c r="D229" s="47"/>
      <c r="E229" s="47"/>
      <c r="F229" s="47"/>
      <c r="G229" s="47"/>
      <c r="H229" s="47"/>
      <c r="I229" s="47"/>
      <c r="J229" s="47"/>
      <c r="K229" s="47"/>
      <c r="L229" s="47"/>
    </row>
    <row r="230" spans="1:12" x14ac:dyDescent="0.25">
      <c r="A230" s="31"/>
      <c r="B230" s="31"/>
      <c r="C230" s="47"/>
      <c r="D230" s="47"/>
      <c r="E230" s="47"/>
      <c r="F230" s="47"/>
      <c r="G230" s="47"/>
      <c r="H230" s="47"/>
      <c r="I230" s="47"/>
      <c r="J230" s="47"/>
      <c r="K230" s="47"/>
      <c r="L230" s="47"/>
    </row>
    <row r="231" spans="1:12" x14ac:dyDescent="0.25">
      <c r="A231" s="31"/>
      <c r="B231" s="31"/>
      <c r="C231" s="47"/>
      <c r="D231" s="47"/>
      <c r="E231" s="47"/>
      <c r="F231" s="47"/>
      <c r="G231" s="47"/>
      <c r="H231" s="47"/>
      <c r="I231" s="47"/>
      <c r="J231" s="47"/>
      <c r="K231" s="47"/>
      <c r="L231" s="47"/>
    </row>
    <row r="232" spans="1:12" x14ac:dyDescent="0.25">
      <c r="A232" s="31"/>
      <c r="B232" s="31"/>
      <c r="C232" s="47"/>
      <c r="D232" s="47"/>
      <c r="E232" s="47"/>
      <c r="F232" s="47"/>
      <c r="G232" s="47"/>
      <c r="H232" s="47"/>
      <c r="I232" s="47"/>
      <c r="J232" s="47"/>
      <c r="K232" s="47"/>
      <c r="L232" s="47"/>
    </row>
    <row r="233" spans="1:12" x14ac:dyDescent="0.25">
      <c r="A233" s="31"/>
      <c r="B233" s="31"/>
      <c r="C233" s="47"/>
      <c r="D233" s="47"/>
      <c r="E233" s="47"/>
      <c r="F233" s="47"/>
      <c r="G233" s="47"/>
      <c r="H233" s="47"/>
      <c r="I233" s="47"/>
      <c r="J233" s="47"/>
      <c r="K233" s="47"/>
      <c r="L233" s="47"/>
    </row>
    <row r="234" spans="1:12" x14ac:dyDescent="0.25">
      <c r="A234" s="31"/>
      <c r="B234" s="31"/>
      <c r="C234" s="47"/>
      <c r="D234" s="47"/>
      <c r="E234" s="47"/>
      <c r="F234" s="47"/>
      <c r="G234" s="47"/>
      <c r="H234" s="47"/>
      <c r="I234" s="47"/>
      <c r="J234" s="47"/>
      <c r="K234" s="47"/>
      <c r="L234" s="47"/>
    </row>
    <row r="235" spans="1:12" x14ac:dyDescent="0.25">
      <c r="A235" s="31"/>
      <c r="B235" s="31"/>
      <c r="C235" s="47"/>
      <c r="D235" s="47"/>
      <c r="E235" s="47"/>
      <c r="F235" s="47"/>
      <c r="G235" s="47"/>
      <c r="H235" s="47"/>
      <c r="I235" s="47"/>
      <c r="J235" s="47"/>
      <c r="K235" s="47"/>
      <c r="L235" s="47"/>
    </row>
    <row r="236" spans="1:12" x14ac:dyDescent="0.25">
      <c r="A236" s="31"/>
      <c r="B236" s="31"/>
      <c r="C236" s="47"/>
      <c r="D236" s="47"/>
      <c r="E236" s="47"/>
      <c r="F236" s="47"/>
      <c r="G236" s="47"/>
      <c r="H236" s="47"/>
      <c r="I236" s="47"/>
      <c r="J236" s="47"/>
      <c r="K236" s="47"/>
      <c r="L236" s="47"/>
    </row>
    <row r="237" spans="1:12" x14ac:dyDescent="0.25">
      <c r="A237" s="31"/>
      <c r="B237" s="31"/>
      <c r="C237" s="47"/>
      <c r="D237" s="47"/>
      <c r="E237" s="47"/>
      <c r="F237" s="47"/>
      <c r="G237" s="47"/>
      <c r="H237" s="47"/>
      <c r="I237" s="47"/>
      <c r="J237" s="47"/>
      <c r="K237" s="47"/>
      <c r="L237" s="47"/>
    </row>
    <row r="238" spans="1:12" x14ac:dyDescent="0.25">
      <c r="A238" s="31"/>
      <c r="B238" s="31"/>
      <c r="C238" s="47"/>
      <c r="D238" s="47"/>
      <c r="E238" s="47"/>
      <c r="F238" s="47"/>
      <c r="G238" s="47"/>
      <c r="H238" s="47"/>
      <c r="I238" s="47"/>
      <c r="J238" s="47"/>
      <c r="K238" s="47"/>
      <c r="L238" s="47"/>
    </row>
    <row r="239" spans="1:12" x14ac:dyDescent="0.25">
      <c r="A239" s="31"/>
      <c r="B239" s="31"/>
      <c r="C239" s="47"/>
      <c r="D239" s="47"/>
      <c r="E239" s="47"/>
      <c r="F239" s="47"/>
      <c r="G239" s="47"/>
      <c r="H239" s="47"/>
      <c r="I239" s="47"/>
      <c r="J239" s="47"/>
      <c r="K239" s="47"/>
      <c r="L239" s="47"/>
    </row>
    <row r="240" spans="1:12" x14ac:dyDescent="0.25">
      <c r="A240" s="31"/>
      <c r="B240" s="31"/>
      <c r="C240" s="47"/>
      <c r="D240" s="47"/>
      <c r="E240" s="47"/>
      <c r="F240" s="47"/>
      <c r="G240" s="47"/>
      <c r="H240" s="47"/>
      <c r="I240" s="47"/>
      <c r="J240" s="47"/>
      <c r="K240" s="47"/>
      <c r="L240" s="47"/>
    </row>
    <row r="241" spans="1:12" x14ac:dyDescent="0.25">
      <c r="A241" s="31"/>
      <c r="B241" s="31"/>
      <c r="C241" s="47"/>
      <c r="D241" s="47"/>
      <c r="E241" s="47"/>
      <c r="F241" s="47"/>
      <c r="G241" s="47"/>
      <c r="H241" s="47"/>
      <c r="I241" s="47"/>
      <c r="J241" s="47"/>
      <c r="K241" s="47"/>
      <c r="L241" s="47"/>
    </row>
    <row r="242" spans="1:12" x14ac:dyDescent="0.25">
      <c r="A242" s="31"/>
      <c r="B242" s="31"/>
      <c r="C242" s="47"/>
      <c r="D242" s="47"/>
      <c r="E242" s="47"/>
      <c r="F242" s="47"/>
      <c r="G242" s="47"/>
      <c r="H242" s="47"/>
      <c r="I242" s="47"/>
      <c r="J242" s="47"/>
      <c r="K242" s="47"/>
      <c r="L242" s="47"/>
    </row>
    <row r="243" spans="1:12" x14ac:dyDescent="0.25">
      <c r="A243" s="31"/>
      <c r="B243" s="31"/>
      <c r="C243" s="47"/>
      <c r="D243" s="47"/>
      <c r="E243" s="47"/>
      <c r="F243" s="47"/>
      <c r="G243" s="47"/>
      <c r="H243" s="47"/>
      <c r="I243" s="47"/>
      <c r="J243" s="47"/>
      <c r="K243" s="47"/>
      <c r="L243" s="47"/>
    </row>
    <row r="244" spans="1:12" x14ac:dyDescent="0.25">
      <c r="A244" s="31"/>
      <c r="B244" s="31"/>
      <c r="C244" s="47"/>
      <c r="D244" s="47"/>
      <c r="E244" s="47"/>
      <c r="F244" s="47"/>
      <c r="G244" s="47"/>
      <c r="H244" s="47"/>
      <c r="I244" s="47"/>
      <c r="J244" s="47"/>
      <c r="K244" s="47"/>
      <c r="L244" s="47"/>
    </row>
    <row r="245" spans="1:12" x14ac:dyDescent="0.25">
      <c r="A245" s="31"/>
      <c r="B245" s="31"/>
      <c r="C245" s="47"/>
      <c r="D245" s="47"/>
      <c r="E245" s="47"/>
      <c r="F245" s="47"/>
      <c r="G245" s="47"/>
      <c r="H245" s="47"/>
      <c r="I245" s="47"/>
      <c r="J245" s="47"/>
      <c r="K245" s="47"/>
      <c r="L245" s="47"/>
    </row>
    <row r="246" spans="1:12" x14ac:dyDescent="0.25">
      <c r="A246" s="31"/>
      <c r="B246" s="31"/>
      <c r="C246" s="47"/>
      <c r="D246" s="47"/>
      <c r="E246" s="47"/>
      <c r="F246" s="47"/>
      <c r="G246" s="47"/>
      <c r="H246" s="47"/>
      <c r="I246" s="47"/>
      <c r="J246" s="47"/>
      <c r="K246" s="47"/>
      <c r="L246" s="47"/>
    </row>
    <row r="247" spans="1:12" x14ac:dyDescent="0.25">
      <c r="A247" s="31"/>
      <c r="B247" s="31"/>
      <c r="C247" s="47"/>
      <c r="D247" s="47"/>
      <c r="E247" s="47"/>
      <c r="F247" s="47"/>
      <c r="G247" s="47"/>
      <c r="H247" s="47"/>
      <c r="I247" s="47"/>
      <c r="J247" s="47"/>
      <c r="K247" s="47"/>
      <c r="L247" s="47"/>
    </row>
    <row r="248" spans="1:12" x14ac:dyDescent="0.25">
      <c r="A248" s="31"/>
      <c r="B248" s="31"/>
      <c r="C248" s="47"/>
      <c r="D248" s="47"/>
      <c r="E248" s="47"/>
      <c r="F248" s="47"/>
      <c r="G248" s="47"/>
      <c r="H248" s="47"/>
      <c r="I248" s="47"/>
      <c r="J248" s="47"/>
      <c r="K248" s="47"/>
      <c r="L248" s="47"/>
    </row>
    <row r="249" spans="1:12" x14ac:dyDescent="0.25">
      <c r="A249" s="31"/>
      <c r="B249" s="31"/>
      <c r="C249" s="47"/>
      <c r="D249" s="47"/>
      <c r="E249" s="47"/>
      <c r="F249" s="47"/>
      <c r="G249" s="47"/>
      <c r="H249" s="47"/>
      <c r="I249" s="47"/>
      <c r="J249" s="47"/>
      <c r="K249" s="47"/>
      <c r="L249" s="47"/>
    </row>
    <row r="250" spans="1:12" x14ac:dyDescent="0.25">
      <c r="A250" s="31"/>
      <c r="B250" s="31"/>
      <c r="C250" s="47"/>
      <c r="D250" s="47"/>
      <c r="E250" s="47"/>
      <c r="F250" s="47"/>
      <c r="G250" s="47"/>
      <c r="H250" s="47"/>
      <c r="I250" s="47"/>
      <c r="J250" s="47"/>
      <c r="K250" s="47"/>
      <c r="L250" s="47"/>
    </row>
    <row r="251" spans="1:12" x14ac:dyDescent="0.25">
      <c r="A251" s="31"/>
      <c r="B251" s="31"/>
      <c r="C251" s="47"/>
      <c r="D251" s="47"/>
      <c r="E251" s="47"/>
      <c r="F251" s="47"/>
      <c r="G251" s="47"/>
      <c r="H251" s="47"/>
      <c r="I251" s="47"/>
      <c r="J251" s="47"/>
      <c r="K251" s="47"/>
      <c r="L251" s="47"/>
    </row>
    <row r="252" spans="1:12" x14ac:dyDescent="0.25">
      <c r="A252" s="31"/>
      <c r="B252" s="31"/>
      <c r="C252" s="47"/>
      <c r="D252" s="47"/>
      <c r="E252" s="47"/>
      <c r="F252" s="47"/>
      <c r="G252" s="47"/>
      <c r="H252" s="47"/>
      <c r="I252" s="47"/>
      <c r="J252" s="47"/>
      <c r="K252" s="47"/>
      <c r="L252" s="47"/>
    </row>
    <row r="253" spans="1:12" x14ac:dyDescent="0.25">
      <c r="A253" s="31"/>
      <c r="B253" s="31"/>
      <c r="C253" s="47"/>
      <c r="D253" s="47"/>
      <c r="E253" s="47"/>
      <c r="F253" s="47"/>
      <c r="G253" s="47"/>
      <c r="H253" s="47"/>
      <c r="I253" s="47"/>
      <c r="J253" s="47"/>
      <c r="K253" s="47"/>
      <c r="L253" s="47"/>
    </row>
    <row r="254" spans="1:12" x14ac:dyDescent="0.25">
      <c r="A254" s="31"/>
      <c r="B254" s="31"/>
      <c r="C254" s="47"/>
      <c r="D254" s="47"/>
      <c r="E254" s="47"/>
      <c r="F254" s="47"/>
      <c r="G254" s="47"/>
      <c r="H254" s="47"/>
      <c r="I254" s="47"/>
      <c r="J254" s="47"/>
      <c r="K254" s="47"/>
      <c r="L254" s="47"/>
    </row>
    <row r="255" spans="1:12" x14ac:dyDescent="0.25">
      <c r="A255" s="31"/>
      <c r="B255" s="31"/>
      <c r="C255" s="47"/>
      <c r="D255" s="47"/>
      <c r="E255" s="47"/>
      <c r="F255" s="47"/>
      <c r="G255" s="47"/>
      <c r="H255" s="47"/>
      <c r="I255" s="47"/>
      <c r="J255" s="47"/>
      <c r="K255" s="47"/>
      <c r="L255" s="47"/>
    </row>
    <row r="256" spans="1:12" x14ac:dyDescent="0.25">
      <c r="A256" s="31"/>
      <c r="B256" s="31"/>
      <c r="C256" s="47"/>
      <c r="D256" s="47"/>
      <c r="E256" s="47"/>
      <c r="F256" s="47"/>
      <c r="G256" s="47"/>
      <c r="H256" s="47"/>
      <c r="I256" s="47"/>
      <c r="J256" s="47"/>
      <c r="K256" s="47"/>
      <c r="L256" s="47"/>
    </row>
    <row r="257" spans="1:12" x14ac:dyDescent="0.25">
      <c r="A257" s="31"/>
      <c r="B257" s="31"/>
      <c r="C257" s="47"/>
      <c r="D257" s="47"/>
      <c r="E257" s="47"/>
      <c r="F257" s="47"/>
      <c r="G257" s="47"/>
      <c r="H257" s="47"/>
      <c r="I257" s="47"/>
      <c r="J257" s="47"/>
      <c r="K257" s="47"/>
      <c r="L257" s="47"/>
    </row>
    <row r="258" spans="1:12" x14ac:dyDescent="0.25">
      <c r="A258" s="31"/>
      <c r="B258" s="31"/>
      <c r="C258" s="47"/>
      <c r="D258" s="47"/>
      <c r="E258" s="47"/>
      <c r="F258" s="47"/>
      <c r="G258" s="47"/>
      <c r="H258" s="47"/>
      <c r="I258" s="47"/>
      <c r="J258" s="47"/>
      <c r="K258" s="47"/>
      <c r="L258" s="47"/>
    </row>
    <row r="259" spans="1:12" x14ac:dyDescent="0.25">
      <c r="A259" s="31"/>
      <c r="B259" s="31"/>
      <c r="C259" s="47"/>
      <c r="D259" s="47"/>
      <c r="E259" s="47"/>
      <c r="F259" s="47"/>
      <c r="G259" s="47"/>
      <c r="H259" s="47"/>
      <c r="I259" s="47"/>
      <c r="J259" s="47"/>
      <c r="K259" s="47"/>
      <c r="L259" s="47"/>
    </row>
    <row r="260" spans="1:12" x14ac:dyDescent="0.25">
      <c r="A260" s="31"/>
      <c r="B260" s="31"/>
      <c r="C260" s="47"/>
      <c r="D260" s="47"/>
      <c r="E260" s="47"/>
      <c r="F260" s="47"/>
      <c r="G260" s="47"/>
      <c r="H260" s="47"/>
      <c r="I260" s="47"/>
      <c r="J260" s="47"/>
      <c r="K260" s="47"/>
      <c r="L260" s="47"/>
    </row>
    <row r="261" spans="1:12" x14ac:dyDescent="0.25">
      <c r="A261" s="31"/>
      <c r="B261" s="31"/>
      <c r="C261" s="47"/>
      <c r="D261" s="47"/>
      <c r="E261" s="47"/>
      <c r="F261" s="47"/>
      <c r="G261" s="47"/>
      <c r="H261" s="47"/>
      <c r="I261" s="47"/>
      <c r="J261" s="47"/>
      <c r="K261" s="47"/>
      <c r="L261" s="47"/>
    </row>
    <row r="262" spans="1:12" x14ac:dyDescent="0.25">
      <c r="A262" s="31"/>
      <c r="B262" s="31"/>
      <c r="C262" s="47"/>
      <c r="D262" s="47"/>
      <c r="E262" s="47"/>
      <c r="F262" s="47"/>
      <c r="G262" s="47"/>
      <c r="H262" s="47"/>
      <c r="I262" s="47"/>
      <c r="J262" s="47"/>
      <c r="K262" s="47"/>
      <c r="L262" s="47"/>
    </row>
    <row r="263" spans="1:12" x14ac:dyDescent="0.25">
      <c r="A263" s="31"/>
      <c r="B263" s="31"/>
      <c r="C263" s="47"/>
      <c r="D263" s="47"/>
      <c r="E263" s="47"/>
      <c r="F263" s="47"/>
      <c r="G263" s="47"/>
      <c r="H263" s="47"/>
      <c r="I263" s="47"/>
      <c r="J263" s="47"/>
      <c r="K263" s="47"/>
      <c r="L263" s="47"/>
    </row>
    <row r="264" spans="1:12" x14ac:dyDescent="0.25">
      <c r="A264" s="31"/>
      <c r="B264" s="31"/>
      <c r="C264" s="47"/>
      <c r="D264" s="47"/>
      <c r="E264" s="47"/>
      <c r="F264" s="47"/>
      <c r="G264" s="47"/>
      <c r="H264" s="47"/>
      <c r="I264" s="47"/>
      <c r="J264" s="47"/>
      <c r="K264" s="47"/>
      <c r="L264" s="47"/>
    </row>
    <row r="265" spans="1:12" x14ac:dyDescent="0.25">
      <c r="A265" s="31"/>
      <c r="B265" s="31"/>
      <c r="C265" s="47"/>
      <c r="D265" s="47"/>
      <c r="E265" s="47"/>
      <c r="F265" s="47"/>
      <c r="G265" s="47"/>
      <c r="H265" s="47"/>
      <c r="I265" s="47"/>
      <c r="J265" s="47"/>
      <c r="K265" s="47"/>
      <c r="L265" s="47"/>
    </row>
    <row r="266" spans="1:12" x14ac:dyDescent="0.25">
      <c r="A266" s="31"/>
      <c r="B266" s="31"/>
      <c r="C266" s="47"/>
      <c r="D266" s="47"/>
      <c r="E266" s="47"/>
      <c r="F266" s="47"/>
      <c r="G266" s="47"/>
      <c r="H266" s="47"/>
      <c r="I266" s="47"/>
      <c r="J266" s="47"/>
      <c r="K266" s="47"/>
      <c r="L266" s="47"/>
    </row>
    <row r="267" spans="1:12" x14ac:dyDescent="0.25">
      <c r="A267" s="31"/>
      <c r="B267" s="31"/>
      <c r="C267" s="47"/>
      <c r="D267" s="47"/>
      <c r="E267" s="47"/>
      <c r="F267" s="47"/>
      <c r="G267" s="47"/>
      <c r="H267" s="47"/>
      <c r="I267" s="47"/>
      <c r="J267" s="47"/>
      <c r="K267" s="47"/>
      <c r="L267" s="47"/>
    </row>
    <row r="268" spans="1:12" x14ac:dyDescent="0.25">
      <c r="A268" s="31"/>
      <c r="B268" s="31"/>
      <c r="C268" s="47"/>
      <c r="D268" s="47"/>
      <c r="E268" s="47"/>
      <c r="F268" s="47"/>
      <c r="G268" s="47"/>
      <c r="H268" s="47"/>
      <c r="I268" s="47"/>
      <c r="J268" s="47"/>
      <c r="K268" s="47"/>
      <c r="L268" s="47"/>
    </row>
    <row r="269" spans="1:12" x14ac:dyDescent="0.25">
      <c r="A269" s="31"/>
      <c r="B269" s="31"/>
      <c r="C269" s="47"/>
      <c r="D269" s="47"/>
      <c r="E269" s="47"/>
      <c r="F269" s="47"/>
      <c r="G269" s="47"/>
      <c r="H269" s="47"/>
      <c r="I269" s="47"/>
      <c r="J269" s="47"/>
      <c r="K269" s="47"/>
      <c r="L269" s="47"/>
    </row>
    <row r="270" spans="1:12" x14ac:dyDescent="0.25">
      <c r="A270" s="31"/>
      <c r="B270" s="31"/>
      <c r="C270" s="47"/>
      <c r="D270" s="47"/>
      <c r="E270" s="47"/>
      <c r="F270" s="47"/>
      <c r="G270" s="47"/>
      <c r="H270" s="47"/>
      <c r="I270" s="47"/>
      <c r="J270" s="47"/>
      <c r="K270" s="47"/>
      <c r="L270" s="47"/>
    </row>
    <row r="271" spans="1:12" x14ac:dyDescent="0.25">
      <c r="A271" s="31"/>
      <c r="B271" s="31"/>
      <c r="C271" s="47"/>
      <c r="D271" s="47"/>
      <c r="E271" s="47"/>
      <c r="F271" s="47"/>
      <c r="G271" s="47"/>
      <c r="H271" s="47"/>
      <c r="I271" s="47"/>
      <c r="J271" s="47"/>
      <c r="K271" s="47"/>
      <c r="L271" s="47"/>
    </row>
    <row r="272" spans="1:12" x14ac:dyDescent="0.25">
      <c r="A272" s="31"/>
      <c r="B272" s="31"/>
      <c r="C272" s="47"/>
      <c r="D272" s="47"/>
      <c r="E272" s="47"/>
      <c r="F272" s="47"/>
      <c r="G272" s="47"/>
      <c r="H272" s="47"/>
      <c r="I272" s="47"/>
      <c r="J272" s="47"/>
      <c r="K272" s="47"/>
      <c r="L272" s="47"/>
    </row>
    <row r="273" spans="1:12" x14ac:dyDescent="0.25">
      <c r="A273" s="31"/>
      <c r="B273" s="31"/>
      <c r="C273" s="47"/>
      <c r="D273" s="47"/>
      <c r="E273" s="47"/>
      <c r="F273" s="47"/>
      <c r="G273" s="47"/>
      <c r="H273" s="47"/>
      <c r="I273" s="47"/>
      <c r="J273" s="47"/>
      <c r="K273" s="47"/>
      <c r="L273" s="47"/>
    </row>
    <row r="274" spans="1:12" x14ac:dyDescent="0.25">
      <c r="A274" s="31"/>
      <c r="B274" s="31"/>
      <c r="C274" s="47"/>
      <c r="D274" s="47"/>
      <c r="E274" s="47"/>
      <c r="F274" s="47"/>
      <c r="G274" s="47"/>
      <c r="H274" s="47"/>
      <c r="I274" s="47"/>
      <c r="J274" s="47"/>
      <c r="K274" s="47"/>
      <c r="L274" s="47"/>
    </row>
    <row r="275" spans="1:12" x14ac:dyDescent="0.25">
      <c r="A275" s="31"/>
      <c r="B275" s="31"/>
      <c r="C275" s="47"/>
      <c r="D275" s="47"/>
      <c r="E275" s="47"/>
      <c r="F275" s="47"/>
      <c r="G275" s="47"/>
      <c r="H275" s="47"/>
      <c r="I275" s="47"/>
      <c r="J275" s="47"/>
      <c r="K275" s="47"/>
      <c r="L275" s="47"/>
    </row>
    <row r="276" spans="1:12" x14ac:dyDescent="0.25">
      <c r="A276" s="31"/>
      <c r="B276" s="31"/>
      <c r="C276" s="47"/>
      <c r="D276" s="47"/>
      <c r="E276" s="47"/>
      <c r="F276" s="47"/>
      <c r="G276" s="47"/>
      <c r="H276" s="47"/>
      <c r="I276" s="47"/>
      <c r="J276" s="47"/>
      <c r="K276" s="47"/>
      <c r="L276" s="47"/>
    </row>
    <row r="277" spans="1:12" x14ac:dyDescent="0.25">
      <c r="A277" s="31"/>
      <c r="B277" s="31"/>
      <c r="C277" s="47"/>
      <c r="D277" s="47"/>
      <c r="E277" s="47"/>
      <c r="F277" s="47"/>
      <c r="G277" s="47"/>
      <c r="H277" s="47"/>
      <c r="I277" s="47"/>
      <c r="J277" s="47"/>
      <c r="K277" s="47"/>
      <c r="L277" s="47"/>
    </row>
    <row r="278" spans="1:12" x14ac:dyDescent="0.25">
      <c r="A278" s="31"/>
      <c r="B278" s="31"/>
      <c r="C278" s="47"/>
      <c r="D278" s="47"/>
      <c r="E278" s="47"/>
      <c r="F278" s="47"/>
      <c r="G278" s="47"/>
      <c r="H278" s="47"/>
      <c r="I278" s="47"/>
      <c r="J278" s="47"/>
      <c r="K278" s="47"/>
      <c r="L278" s="47"/>
    </row>
    <row r="279" spans="1:12" x14ac:dyDescent="0.25">
      <c r="A279" s="31"/>
      <c r="B279" s="31"/>
      <c r="C279" s="47"/>
      <c r="D279" s="47"/>
      <c r="E279" s="47"/>
      <c r="F279" s="47"/>
      <c r="G279" s="47"/>
      <c r="H279" s="47"/>
      <c r="I279" s="47"/>
      <c r="J279" s="47"/>
      <c r="K279" s="47"/>
      <c r="L279" s="47"/>
    </row>
    <row r="280" spans="1:12" x14ac:dyDescent="0.25">
      <c r="A280" s="31"/>
      <c r="B280" s="31"/>
      <c r="C280" s="47"/>
      <c r="D280" s="47"/>
      <c r="E280" s="47"/>
      <c r="F280" s="47"/>
      <c r="G280" s="47"/>
      <c r="H280" s="47"/>
      <c r="I280" s="47"/>
      <c r="J280" s="47"/>
      <c r="K280" s="47"/>
      <c r="L280" s="47"/>
    </row>
    <row r="281" spans="1:12" x14ac:dyDescent="0.25">
      <c r="A281" s="31"/>
      <c r="B281" s="31"/>
      <c r="C281" s="47"/>
      <c r="D281" s="47"/>
      <c r="E281" s="47"/>
      <c r="F281" s="47"/>
      <c r="G281" s="47"/>
      <c r="H281" s="47"/>
      <c r="I281" s="47"/>
      <c r="J281" s="47"/>
      <c r="K281" s="47"/>
      <c r="L281" s="47"/>
    </row>
    <row r="282" spans="1:12" x14ac:dyDescent="0.25">
      <c r="A282" s="31"/>
      <c r="B282" s="31"/>
      <c r="C282" s="47"/>
      <c r="D282" s="47"/>
      <c r="E282" s="47"/>
      <c r="F282" s="47"/>
      <c r="G282" s="47"/>
      <c r="H282" s="47"/>
      <c r="I282" s="47"/>
      <c r="J282" s="47"/>
      <c r="K282" s="47"/>
      <c r="L282" s="47"/>
    </row>
    <row r="283" spans="1:12" x14ac:dyDescent="0.25">
      <c r="A283" s="31"/>
      <c r="B283" s="31"/>
      <c r="C283" s="47"/>
      <c r="D283" s="47"/>
      <c r="E283" s="47"/>
      <c r="F283" s="47"/>
      <c r="G283" s="47"/>
      <c r="H283" s="47"/>
      <c r="I283" s="47"/>
      <c r="J283" s="47"/>
      <c r="K283" s="47"/>
      <c r="L283" s="47"/>
    </row>
    <row r="284" spans="1:12" x14ac:dyDescent="0.25">
      <c r="A284" s="31"/>
      <c r="B284" s="31"/>
      <c r="C284" s="47"/>
      <c r="D284" s="47"/>
      <c r="E284" s="47"/>
      <c r="F284" s="47"/>
      <c r="G284" s="47"/>
      <c r="H284" s="47"/>
      <c r="I284" s="47"/>
      <c r="J284" s="47"/>
      <c r="K284" s="47"/>
      <c r="L284" s="47"/>
    </row>
    <row r="285" spans="1:12" x14ac:dyDescent="0.25">
      <c r="A285" s="31"/>
      <c r="B285" s="31"/>
      <c r="C285" s="47"/>
      <c r="D285" s="47"/>
      <c r="E285" s="47"/>
      <c r="F285" s="47"/>
      <c r="G285" s="47"/>
      <c r="H285" s="47"/>
      <c r="I285" s="47"/>
      <c r="J285" s="47"/>
      <c r="K285" s="47"/>
      <c r="L285" s="47"/>
    </row>
    <row r="286" spans="1:12" x14ac:dyDescent="0.25">
      <c r="A286" s="31"/>
      <c r="B286" s="31"/>
      <c r="C286" s="47"/>
      <c r="D286" s="47"/>
      <c r="E286" s="47"/>
      <c r="F286" s="47"/>
      <c r="G286" s="47"/>
      <c r="H286" s="47"/>
      <c r="I286" s="47"/>
      <c r="J286" s="47"/>
      <c r="K286" s="47"/>
      <c r="L286" s="47"/>
    </row>
    <row r="287" spans="1:12" x14ac:dyDescent="0.25">
      <c r="A287" s="31"/>
      <c r="B287" s="31"/>
      <c r="C287" s="47"/>
      <c r="D287" s="47"/>
      <c r="E287" s="47"/>
      <c r="F287" s="47"/>
      <c r="G287" s="47"/>
      <c r="H287" s="47"/>
      <c r="I287" s="47"/>
      <c r="J287" s="47"/>
      <c r="K287" s="47"/>
      <c r="L287" s="47"/>
    </row>
    <row r="288" spans="1:12" x14ac:dyDescent="0.25">
      <c r="A288" s="31"/>
      <c r="B288" s="31"/>
      <c r="C288" s="47"/>
      <c r="D288" s="47"/>
      <c r="E288" s="47"/>
      <c r="F288" s="47"/>
      <c r="G288" s="47"/>
      <c r="H288" s="47"/>
      <c r="I288" s="47"/>
      <c r="J288" s="47"/>
      <c r="K288" s="47"/>
      <c r="L288" s="47"/>
    </row>
    <row r="289" spans="1:12" x14ac:dyDescent="0.25">
      <c r="A289" s="31"/>
      <c r="B289" s="31"/>
      <c r="C289" s="47"/>
      <c r="D289" s="47"/>
      <c r="E289" s="47"/>
      <c r="F289" s="47"/>
      <c r="G289" s="47"/>
      <c r="H289" s="47"/>
      <c r="I289" s="47"/>
      <c r="J289" s="47"/>
      <c r="K289" s="47"/>
      <c r="L289" s="47"/>
    </row>
    <row r="290" spans="1:12" x14ac:dyDescent="0.25">
      <c r="A290" s="31"/>
      <c r="B290" s="31"/>
      <c r="C290" s="47"/>
      <c r="D290" s="47"/>
      <c r="E290" s="47"/>
      <c r="F290" s="47"/>
      <c r="G290" s="47"/>
      <c r="H290" s="47"/>
      <c r="I290" s="47"/>
      <c r="J290" s="47"/>
      <c r="K290" s="47"/>
      <c r="L290" s="47"/>
    </row>
    <row r="291" spans="1:12" x14ac:dyDescent="0.25">
      <c r="A291" s="31"/>
      <c r="B291" s="31"/>
      <c r="C291" s="47"/>
      <c r="D291" s="47"/>
      <c r="E291" s="47"/>
      <c r="F291" s="47"/>
      <c r="G291" s="47"/>
      <c r="H291" s="47"/>
      <c r="I291" s="47"/>
      <c r="J291" s="47"/>
      <c r="K291" s="47"/>
      <c r="L291" s="47"/>
    </row>
    <row r="292" spans="1:12" x14ac:dyDescent="0.25">
      <c r="A292" s="31"/>
      <c r="B292" s="31"/>
      <c r="C292" s="47"/>
      <c r="D292" s="47"/>
      <c r="E292" s="47"/>
      <c r="F292" s="47"/>
      <c r="G292" s="47"/>
      <c r="H292" s="47"/>
      <c r="I292" s="47"/>
      <c r="J292" s="47"/>
      <c r="K292" s="47"/>
      <c r="L292" s="47"/>
    </row>
    <row r="293" spans="1:12" x14ac:dyDescent="0.25">
      <c r="A293" s="31"/>
      <c r="B293" s="31"/>
      <c r="C293" s="47"/>
      <c r="D293" s="47"/>
      <c r="E293" s="47"/>
      <c r="F293" s="47"/>
      <c r="G293" s="47"/>
      <c r="H293" s="47"/>
      <c r="I293" s="47"/>
      <c r="J293" s="47"/>
      <c r="K293" s="47"/>
      <c r="L293" s="47"/>
    </row>
    <row r="294" spans="1:12" x14ac:dyDescent="0.25">
      <c r="A294" s="31"/>
      <c r="B294" s="31"/>
      <c r="C294" s="47"/>
      <c r="D294" s="47"/>
      <c r="E294" s="47"/>
      <c r="F294" s="47"/>
      <c r="G294" s="47"/>
      <c r="H294" s="47"/>
      <c r="I294" s="47"/>
      <c r="J294" s="47"/>
      <c r="K294" s="47"/>
      <c r="L294" s="47"/>
    </row>
    <row r="295" spans="1:12" x14ac:dyDescent="0.25">
      <c r="A295" s="31"/>
      <c r="B295" s="31"/>
      <c r="C295" s="47"/>
      <c r="D295" s="47"/>
      <c r="E295" s="47"/>
      <c r="F295" s="47"/>
      <c r="G295" s="47"/>
      <c r="H295" s="47"/>
      <c r="I295" s="47"/>
      <c r="J295" s="47"/>
      <c r="K295" s="47"/>
      <c r="L295" s="47"/>
    </row>
    <row r="296" spans="1:12" x14ac:dyDescent="0.25">
      <c r="A296" s="31"/>
      <c r="B296" s="31"/>
      <c r="C296" s="47"/>
      <c r="D296" s="47"/>
      <c r="E296" s="47"/>
      <c r="F296" s="47"/>
      <c r="G296" s="47"/>
      <c r="H296" s="47"/>
      <c r="I296" s="47"/>
      <c r="J296" s="47"/>
      <c r="K296" s="47"/>
      <c r="L296" s="47"/>
    </row>
    <row r="297" spans="1:12" x14ac:dyDescent="0.25">
      <c r="A297" s="31"/>
      <c r="B297" s="31"/>
      <c r="C297" s="47"/>
      <c r="D297" s="47"/>
      <c r="E297" s="47"/>
      <c r="F297" s="47"/>
      <c r="G297" s="47"/>
      <c r="H297" s="47"/>
      <c r="I297" s="47"/>
      <c r="J297" s="47"/>
      <c r="K297" s="47"/>
      <c r="L297" s="47"/>
    </row>
    <row r="298" spans="1:12" x14ac:dyDescent="0.25">
      <c r="A298" s="31"/>
      <c r="B298" s="31"/>
      <c r="C298" s="47"/>
      <c r="D298" s="47"/>
      <c r="E298" s="47"/>
      <c r="F298" s="47"/>
      <c r="G298" s="47"/>
      <c r="H298" s="47"/>
      <c r="I298" s="47"/>
      <c r="J298" s="47"/>
      <c r="K298" s="47"/>
      <c r="L298" s="47"/>
    </row>
    <row r="299" spans="1:12" x14ac:dyDescent="0.25">
      <c r="A299" s="31"/>
      <c r="B299" s="31"/>
      <c r="C299" s="47"/>
      <c r="D299" s="47"/>
      <c r="E299" s="47"/>
      <c r="F299" s="47"/>
      <c r="G299" s="47"/>
      <c r="H299" s="47"/>
      <c r="I299" s="47"/>
      <c r="J299" s="47"/>
      <c r="K299" s="47"/>
      <c r="L299" s="47"/>
    </row>
    <row r="300" spans="1:12" x14ac:dyDescent="0.25">
      <c r="A300" s="31"/>
      <c r="B300" s="31"/>
      <c r="C300" s="47"/>
      <c r="D300" s="47"/>
      <c r="E300" s="47"/>
      <c r="F300" s="47"/>
      <c r="G300" s="47"/>
      <c r="H300" s="47"/>
      <c r="I300" s="47"/>
      <c r="J300" s="47"/>
      <c r="K300" s="47"/>
      <c r="L300" s="47"/>
    </row>
    <row r="301" spans="1:12" x14ac:dyDescent="0.25">
      <c r="A301" s="31"/>
      <c r="B301" s="31"/>
      <c r="C301" s="47"/>
      <c r="D301" s="47"/>
      <c r="E301" s="47"/>
      <c r="F301" s="47"/>
      <c r="G301" s="47"/>
      <c r="H301" s="47"/>
      <c r="I301" s="47"/>
      <c r="J301" s="47"/>
      <c r="K301" s="47"/>
      <c r="L301" s="47"/>
    </row>
    <row r="302" spans="1:12" x14ac:dyDescent="0.25">
      <c r="A302" s="31"/>
      <c r="B302" s="31"/>
      <c r="C302" s="47"/>
      <c r="D302" s="47"/>
      <c r="E302" s="47"/>
      <c r="F302" s="47"/>
      <c r="G302" s="47"/>
      <c r="H302" s="47"/>
      <c r="I302" s="47"/>
      <c r="J302" s="47"/>
      <c r="K302" s="47"/>
      <c r="L302" s="47"/>
    </row>
    <row r="303" spans="1:12" x14ac:dyDescent="0.25">
      <c r="A303" s="31"/>
      <c r="B303" s="31"/>
      <c r="C303" s="47"/>
      <c r="D303" s="47"/>
      <c r="E303" s="47"/>
      <c r="F303" s="47"/>
      <c r="G303" s="47"/>
      <c r="H303" s="47"/>
      <c r="I303" s="47"/>
      <c r="J303" s="47"/>
      <c r="K303" s="47"/>
      <c r="L303" s="47"/>
    </row>
    <row r="304" spans="1:12" x14ac:dyDescent="0.25">
      <c r="A304" s="31"/>
      <c r="B304" s="31"/>
      <c r="C304" s="47"/>
      <c r="D304" s="47"/>
      <c r="E304" s="47"/>
      <c r="F304" s="47"/>
      <c r="G304" s="47"/>
      <c r="H304" s="47"/>
      <c r="I304" s="47"/>
      <c r="J304" s="47"/>
      <c r="K304" s="47"/>
      <c r="L304" s="47"/>
    </row>
    <row r="305" spans="1:12" x14ac:dyDescent="0.25">
      <c r="A305" s="31"/>
      <c r="B305" s="31"/>
      <c r="C305" s="47"/>
      <c r="D305" s="47"/>
      <c r="E305" s="47"/>
      <c r="F305" s="47"/>
      <c r="G305" s="47"/>
      <c r="H305" s="47"/>
      <c r="I305" s="47"/>
      <c r="J305" s="47"/>
      <c r="K305" s="47"/>
      <c r="L305" s="47"/>
    </row>
    <row r="306" spans="1:12" x14ac:dyDescent="0.25">
      <c r="A306" s="31"/>
      <c r="B306" s="31"/>
      <c r="C306" s="47"/>
      <c r="D306" s="47"/>
      <c r="E306" s="47"/>
      <c r="F306" s="47"/>
      <c r="G306" s="47"/>
      <c r="H306" s="47"/>
      <c r="I306" s="47"/>
      <c r="J306" s="47"/>
      <c r="K306" s="47"/>
      <c r="L306" s="47"/>
    </row>
    <row r="307" spans="1:12" x14ac:dyDescent="0.25">
      <c r="A307" s="31"/>
      <c r="B307" s="31"/>
      <c r="C307" s="47"/>
      <c r="D307" s="47"/>
      <c r="E307" s="47"/>
      <c r="F307" s="47"/>
      <c r="G307" s="47"/>
      <c r="H307" s="47"/>
      <c r="I307" s="47"/>
      <c r="J307" s="47"/>
      <c r="K307" s="47"/>
      <c r="L307" s="47"/>
    </row>
    <row r="308" spans="1:12" x14ac:dyDescent="0.25">
      <c r="A308" s="31"/>
      <c r="B308" s="31"/>
      <c r="C308" s="47"/>
      <c r="D308" s="47"/>
      <c r="E308" s="47"/>
      <c r="F308" s="47"/>
      <c r="G308" s="47"/>
      <c r="H308" s="47"/>
      <c r="I308" s="47"/>
      <c r="J308" s="47"/>
      <c r="K308" s="47"/>
      <c r="L308" s="47"/>
    </row>
    <row r="309" spans="1:12" x14ac:dyDescent="0.25">
      <c r="A309" s="31"/>
      <c r="B309" s="31"/>
      <c r="C309" s="47"/>
      <c r="D309" s="47"/>
      <c r="E309" s="47"/>
      <c r="F309" s="47"/>
      <c r="G309" s="47"/>
      <c r="H309" s="47"/>
      <c r="I309" s="47"/>
      <c r="J309" s="47"/>
      <c r="K309" s="47"/>
      <c r="L309" s="47"/>
    </row>
    <row r="310" spans="1:12" x14ac:dyDescent="0.25">
      <c r="A310" s="31"/>
      <c r="B310" s="31"/>
      <c r="C310" s="47"/>
      <c r="D310" s="47"/>
      <c r="E310" s="47"/>
      <c r="F310" s="47"/>
      <c r="G310" s="47"/>
      <c r="H310" s="47"/>
      <c r="I310" s="47"/>
      <c r="J310" s="47"/>
      <c r="K310" s="47"/>
      <c r="L310" s="47"/>
    </row>
    <row r="311" spans="1:12" x14ac:dyDescent="0.25">
      <c r="A311" s="31"/>
      <c r="B311" s="31"/>
      <c r="C311" s="47"/>
      <c r="D311" s="47"/>
      <c r="E311" s="47"/>
      <c r="F311" s="47"/>
      <c r="G311" s="47"/>
      <c r="H311" s="47"/>
      <c r="I311" s="47"/>
      <c r="J311" s="47"/>
      <c r="K311" s="47"/>
      <c r="L311" s="47"/>
    </row>
    <row r="312" spans="1:12" x14ac:dyDescent="0.25">
      <c r="A312" s="31"/>
      <c r="B312" s="31"/>
      <c r="C312" s="47"/>
      <c r="D312" s="47"/>
      <c r="E312" s="47"/>
      <c r="F312" s="47"/>
      <c r="G312" s="47"/>
      <c r="H312" s="47"/>
      <c r="I312" s="47"/>
      <c r="J312" s="47"/>
      <c r="K312" s="47"/>
      <c r="L312" s="47"/>
    </row>
    <row r="313" spans="1:12" x14ac:dyDescent="0.25">
      <c r="A313" s="31"/>
      <c r="B313" s="31"/>
      <c r="C313" s="47"/>
      <c r="D313" s="47"/>
      <c r="E313" s="47"/>
      <c r="F313" s="47"/>
      <c r="G313" s="47"/>
      <c r="H313" s="47"/>
      <c r="I313" s="47"/>
      <c r="J313" s="47"/>
      <c r="K313" s="47"/>
      <c r="L313" s="47"/>
    </row>
    <row r="314" spans="1:12" x14ac:dyDescent="0.25">
      <c r="A314" s="31"/>
      <c r="B314" s="31"/>
      <c r="C314" s="47"/>
      <c r="D314" s="47"/>
      <c r="E314" s="47"/>
      <c r="F314" s="47"/>
      <c r="G314" s="47"/>
      <c r="H314" s="47"/>
      <c r="I314" s="47"/>
      <c r="J314" s="47"/>
      <c r="K314" s="47"/>
      <c r="L314" s="47"/>
    </row>
    <row r="315" spans="1:12" x14ac:dyDescent="0.25">
      <c r="A315" s="31"/>
      <c r="B315" s="31"/>
      <c r="C315" s="47"/>
      <c r="D315" s="47"/>
      <c r="E315" s="47"/>
      <c r="F315" s="47"/>
      <c r="G315" s="47"/>
      <c r="H315" s="47"/>
      <c r="I315" s="47"/>
      <c r="J315" s="47"/>
      <c r="K315" s="47"/>
      <c r="L315" s="47"/>
    </row>
    <row r="316" spans="1:12" x14ac:dyDescent="0.25">
      <c r="A316" s="31"/>
      <c r="B316" s="31"/>
      <c r="C316" s="47"/>
      <c r="D316" s="47"/>
      <c r="E316" s="47"/>
      <c r="F316" s="47"/>
      <c r="G316" s="47"/>
      <c r="H316" s="47"/>
      <c r="I316" s="47"/>
      <c r="J316" s="47"/>
      <c r="K316" s="47"/>
      <c r="L316" s="47"/>
    </row>
    <row r="317" spans="1:12" x14ac:dyDescent="0.25">
      <c r="A317" s="31"/>
      <c r="B317" s="31"/>
      <c r="C317" s="47"/>
      <c r="D317" s="47"/>
      <c r="E317" s="47"/>
      <c r="F317" s="47"/>
      <c r="G317" s="47"/>
      <c r="H317" s="47"/>
      <c r="I317" s="47"/>
      <c r="J317" s="47"/>
      <c r="K317" s="47"/>
      <c r="L317" s="47"/>
    </row>
    <row r="318" spans="1:12" x14ac:dyDescent="0.25">
      <c r="A318" s="31"/>
      <c r="B318" s="31"/>
      <c r="C318" s="47"/>
      <c r="D318" s="47"/>
      <c r="E318" s="47"/>
      <c r="F318" s="47"/>
      <c r="G318" s="47"/>
      <c r="H318" s="47"/>
      <c r="I318" s="47"/>
      <c r="J318" s="47"/>
      <c r="K318" s="47"/>
      <c r="L318" s="47"/>
    </row>
    <row r="319" spans="1:12" x14ac:dyDescent="0.25">
      <c r="A319" s="31"/>
      <c r="B319" s="31"/>
      <c r="C319" s="47"/>
      <c r="D319" s="47"/>
      <c r="E319" s="47"/>
      <c r="F319" s="47"/>
      <c r="G319" s="47"/>
      <c r="H319" s="47"/>
      <c r="I319" s="47"/>
      <c r="J319" s="47"/>
      <c r="K319" s="47"/>
      <c r="L319" s="47"/>
    </row>
    <row r="320" spans="1:12" x14ac:dyDescent="0.25">
      <c r="A320" s="31"/>
      <c r="B320" s="31"/>
      <c r="C320" s="47"/>
      <c r="D320" s="47"/>
      <c r="E320" s="47"/>
      <c r="F320" s="47"/>
      <c r="G320" s="47"/>
      <c r="H320" s="47"/>
      <c r="I320" s="47"/>
      <c r="J320" s="47"/>
      <c r="K320" s="47"/>
      <c r="L320" s="47"/>
    </row>
    <row r="321" spans="1:12" x14ac:dyDescent="0.25">
      <c r="A321" s="31"/>
      <c r="B321" s="31"/>
      <c r="C321" s="47"/>
      <c r="D321" s="47"/>
      <c r="E321" s="47"/>
      <c r="F321" s="47"/>
      <c r="G321" s="47"/>
      <c r="H321" s="47"/>
      <c r="I321" s="47"/>
      <c r="J321" s="47"/>
      <c r="K321" s="47"/>
      <c r="L321" s="47"/>
    </row>
    <row r="322" spans="1:12" x14ac:dyDescent="0.25">
      <c r="A322" s="31"/>
      <c r="B322" s="31"/>
      <c r="C322" s="47"/>
      <c r="D322" s="47"/>
      <c r="E322" s="47"/>
      <c r="F322" s="47"/>
      <c r="G322" s="47"/>
      <c r="H322" s="47"/>
      <c r="I322" s="47"/>
      <c r="J322" s="47"/>
      <c r="K322" s="47"/>
      <c r="L322" s="47"/>
    </row>
    <row r="323" spans="1:12" x14ac:dyDescent="0.25">
      <c r="A323" s="31"/>
      <c r="B323" s="31"/>
      <c r="C323" s="47"/>
      <c r="D323" s="47"/>
      <c r="E323" s="47"/>
      <c r="F323" s="47"/>
      <c r="G323" s="47"/>
      <c r="H323" s="47"/>
      <c r="I323" s="47"/>
      <c r="J323" s="47"/>
      <c r="K323" s="47"/>
      <c r="L323" s="47"/>
    </row>
    <row r="324" spans="1:12" x14ac:dyDescent="0.25">
      <c r="A324" s="31"/>
      <c r="B324" s="31"/>
      <c r="C324" s="47"/>
      <c r="D324" s="47"/>
      <c r="E324" s="47"/>
      <c r="F324" s="47"/>
      <c r="G324" s="47"/>
      <c r="H324" s="47"/>
      <c r="I324" s="47"/>
      <c r="J324" s="47"/>
      <c r="K324" s="47"/>
      <c r="L324" s="47"/>
    </row>
    <row r="325" spans="1:12" x14ac:dyDescent="0.25">
      <c r="A325" s="31"/>
      <c r="B325" s="31"/>
      <c r="C325" s="47"/>
      <c r="D325" s="47"/>
      <c r="E325" s="47"/>
      <c r="F325" s="47"/>
      <c r="G325" s="47"/>
      <c r="H325" s="47"/>
      <c r="I325" s="47"/>
      <c r="J325" s="47"/>
      <c r="K325" s="47"/>
      <c r="L325" s="47"/>
    </row>
    <row r="326" spans="1:12" x14ac:dyDescent="0.25">
      <c r="A326" s="31"/>
      <c r="B326" s="31"/>
      <c r="C326" s="47"/>
      <c r="D326" s="47"/>
      <c r="E326" s="47"/>
      <c r="F326" s="47"/>
      <c r="G326" s="47"/>
      <c r="H326" s="47"/>
      <c r="I326" s="47"/>
      <c r="J326" s="47"/>
      <c r="K326" s="47"/>
      <c r="L326" s="47"/>
    </row>
    <row r="327" spans="1:12" x14ac:dyDescent="0.25">
      <c r="A327" s="31"/>
      <c r="B327" s="31"/>
      <c r="C327" s="47"/>
      <c r="D327" s="47"/>
      <c r="E327" s="47"/>
      <c r="F327" s="47"/>
      <c r="G327" s="47"/>
      <c r="H327" s="47"/>
      <c r="I327" s="47"/>
      <c r="J327" s="47"/>
      <c r="K327" s="47"/>
      <c r="L327" s="47"/>
    </row>
    <row r="328" spans="1:12" x14ac:dyDescent="0.25">
      <c r="A328" s="31"/>
      <c r="B328" s="31"/>
      <c r="C328" s="47"/>
      <c r="D328" s="47"/>
      <c r="E328" s="47"/>
      <c r="F328" s="47"/>
      <c r="G328" s="47"/>
      <c r="H328" s="47"/>
      <c r="I328" s="47"/>
      <c r="J328" s="47"/>
      <c r="K328" s="47"/>
      <c r="L328" s="47"/>
    </row>
    <row r="329" spans="1:12" x14ac:dyDescent="0.25">
      <c r="A329" s="31"/>
      <c r="B329" s="31"/>
      <c r="C329" s="47"/>
      <c r="D329" s="47"/>
      <c r="E329" s="47"/>
      <c r="F329" s="47"/>
      <c r="G329" s="47"/>
      <c r="H329" s="47"/>
      <c r="I329" s="47"/>
      <c r="J329" s="47"/>
      <c r="K329" s="47"/>
      <c r="L329" s="47"/>
    </row>
    <row r="330" spans="1:12" x14ac:dyDescent="0.25">
      <c r="A330" s="31"/>
      <c r="B330" s="31"/>
      <c r="C330" s="47"/>
      <c r="D330" s="47"/>
      <c r="E330" s="47"/>
      <c r="F330" s="47"/>
      <c r="G330" s="47"/>
      <c r="H330" s="47"/>
      <c r="I330" s="47"/>
      <c r="J330" s="47"/>
      <c r="K330" s="47"/>
      <c r="L330" s="47"/>
    </row>
    <row r="331" spans="1:12" x14ac:dyDescent="0.25">
      <c r="A331" s="31"/>
      <c r="B331" s="31"/>
      <c r="C331" s="47"/>
      <c r="D331" s="47"/>
      <c r="E331" s="47"/>
      <c r="F331" s="47"/>
      <c r="G331" s="47"/>
      <c r="H331" s="47"/>
      <c r="I331" s="47"/>
      <c r="J331" s="47"/>
      <c r="K331" s="47"/>
      <c r="L331" s="47"/>
    </row>
    <row r="332" spans="1:12" x14ac:dyDescent="0.25">
      <c r="A332" s="31"/>
      <c r="B332" s="31"/>
      <c r="C332" s="47"/>
      <c r="D332" s="47"/>
      <c r="E332" s="47"/>
      <c r="F332" s="47"/>
      <c r="G332" s="47"/>
      <c r="H332" s="47"/>
      <c r="I332" s="47"/>
      <c r="J332" s="47"/>
      <c r="K332" s="47"/>
      <c r="L332" s="47"/>
    </row>
    <row r="333" spans="1:12" x14ac:dyDescent="0.25">
      <c r="A333" s="31"/>
      <c r="B333" s="31"/>
      <c r="C333" s="47"/>
      <c r="D333" s="47"/>
      <c r="E333" s="47"/>
      <c r="F333" s="47"/>
      <c r="G333" s="47"/>
      <c r="H333" s="47"/>
      <c r="I333" s="47"/>
      <c r="J333" s="47"/>
      <c r="K333" s="47"/>
      <c r="L333" s="47"/>
    </row>
    <row r="334" spans="1:12" x14ac:dyDescent="0.25">
      <c r="A334" s="31"/>
      <c r="B334" s="31"/>
      <c r="C334" s="47"/>
      <c r="D334" s="47"/>
      <c r="E334" s="47"/>
      <c r="F334" s="47"/>
      <c r="G334" s="47"/>
      <c r="H334" s="47"/>
      <c r="I334" s="47"/>
      <c r="J334" s="47"/>
      <c r="K334" s="47"/>
      <c r="L334" s="47"/>
    </row>
    <row r="335" spans="1:12" x14ac:dyDescent="0.25">
      <c r="A335" s="31"/>
      <c r="B335" s="31"/>
      <c r="C335" s="47"/>
      <c r="D335" s="47"/>
      <c r="E335" s="47"/>
      <c r="F335" s="47"/>
      <c r="G335" s="47"/>
      <c r="H335" s="47"/>
      <c r="I335" s="47"/>
      <c r="J335" s="47"/>
      <c r="K335" s="47"/>
      <c r="L335" s="47"/>
    </row>
    <row r="336" spans="1:12" x14ac:dyDescent="0.25">
      <c r="A336" s="31"/>
      <c r="B336" s="31"/>
      <c r="C336" s="47"/>
      <c r="D336" s="47"/>
      <c r="E336" s="47"/>
      <c r="F336" s="47"/>
      <c r="G336" s="47"/>
      <c r="H336" s="47"/>
      <c r="I336" s="47"/>
      <c r="J336" s="47"/>
      <c r="K336" s="47"/>
      <c r="L336" s="47"/>
    </row>
    <row r="337" spans="1:12" x14ac:dyDescent="0.25">
      <c r="A337" s="31"/>
      <c r="B337" s="31"/>
      <c r="C337" s="47"/>
      <c r="D337" s="47"/>
      <c r="E337" s="47"/>
      <c r="F337" s="47"/>
      <c r="G337" s="47"/>
      <c r="H337" s="47"/>
      <c r="I337" s="47"/>
      <c r="J337" s="47"/>
      <c r="K337" s="47"/>
      <c r="L337" s="47"/>
    </row>
    <row r="338" spans="1:12" x14ac:dyDescent="0.25">
      <c r="A338" s="31"/>
      <c r="B338" s="31"/>
      <c r="C338" s="47"/>
      <c r="D338" s="47"/>
      <c r="E338" s="47"/>
      <c r="F338" s="47"/>
      <c r="G338" s="47"/>
      <c r="H338" s="47"/>
      <c r="I338" s="47"/>
      <c r="J338" s="47"/>
      <c r="K338" s="47"/>
      <c r="L338" s="47"/>
    </row>
    <row r="339" spans="1:12" x14ac:dyDescent="0.25">
      <c r="A339" s="31"/>
      <c r="B339" s="31"/>
      <c r="C339" s="47"/>
      <c r="D339" s="47"/>
      <c r="E339" s="47"/>
      <c r="F339" s="47"/>
      <c r="G339" s="47"/>
      <c r="H339" s="47"/>
      <c r="I339" s="47"/>
      <c r="J339" s="47"/>
      <c r="K339" s="47"/>
      <c r="L339" s="47"/>
    </row>
    <row r="340" spans="1:12" x14ac:dyDescent="0.25">
      <c r="A340" s="31"/>
      <c r="B340" s="31"/>
      <c r="C340" s="47"/>
      <c r="D340" s="47"/>
      <c r="E340" s="47"/>
      <c r="F340" s="47"/>
      <c r="G340" s="47"/>
      <c r="H340" s="47"/>
      <c r="I340" s="47"/>
      <c r="J340" s="47"/>
      <c r="K340" s="47"/>
      <c r="L340" s="47"/>
    </row>
    <row r="341" spans="1:12" x14ac:dyDescent="0.25">
      <c r="A341" s="31"/>
      <c r="B341" s="31"/>
      <c r="C341" s="47"/>
      <c r="D341" s="47"/>
      <c r="E341" s="47"/>
      <c r="F341" s="47"/>
      <c r="G341" s="47"/>
      <c r="H341" s="47"/>
      <c r="I341" s="47"/>
      <c r="J341" s="47"/>
      <c r="K341" s="47"/>
      <c r="L341" s="47"/>
    </row>
    <row r="342" spans="1:12" x14ac:dyDescent="0.25">
      <c r="A342" s="31"/>
      <c r="B342" s="31"/>
      <c r="C342" s="47"/>
      <c r="D342" s="47"/>
      <c r="E342" s="47"/>
      <c r="F342" s="47"/>
      <c r="G342" s="47"/>
      <c r="H342" s="47"/>
      <c r="I342" s="47"/>
      <c r="J342" s="47"/>
      <c r="K342" s="47"/>
      <c r="L342" s="47"/>
    </row>
    <row r="343" spans="1:12" x14ac:dyDescent="0.25">
      <c r="A343" s="31"/>
      <c r="B343" s="31"/>
      <c r="C343" s="47"/>
      <c r="D343" s="47"/>
      <c r="E343" s="47"/>
      <c r="F343" s="47"/>
      <c r="G343" s="47"/>
      <c r="H343" s="47"/>
      <c r="I343" s="47"/>
      <c r="J343" s="47"/>
      <c r="K343" s="47"/>
      <c r="L343" s="47"/>
    </row>
    <row r="344" spans="1:12" x14ac:dyDescent="0.25">
      <c r="A344" s="31"/>
      <c r="B344" s="31"/>
      <c r="C344" s="47"/>
      <c r="D344" s="47"/>
      <c r="E344" s="47"/>
      <c r="F344" s="47"/>
      <c r="G344" s="47"/>
      <c r="H344" s="47"/>
      <c r="I344" s="47"/>
      <c r="J344" s="47"/>
      <c r="K344" s="47"/>
      <c r="L344" s="47"/>
    </row>
    <row r="345" spans="1:12" x14ac:dyDescent="0.25">
      <c r="A345" s="31"/>
      <c r="B345" s="31"/>
      <c r="C345" s="47"/>
      <c r="D345" s="47"/>
      <c r="E345" s="47"/>
      <c r="F345" s="47"/>
      <c r="G345" s="47"/>
      <c r="H345" s="47"/>
      <c r="I345" s="47"/>
      <c r="J345" s="47"/>
      <c r="K345" s="47"/>
      <c r="L345" s="47"/>
    </row>
    <row r="346" spans="1:12" x14ac:dyDescent="0.25">
      <c r="A346" s="31"/>
      <c r="B346" s="31"/>
      <c r="C346" s="47"/>
      <c r="D346" s="47"/>
      <c r="E346" s="47"/>
      <c r="F346" s="47"/>
      <c r="G346" s="47"/>
      <c r="H346" s="47"/>
      <c r="I346" s="47"/>
      <c r="J346" s="47"/>
      <c r="K346" s="47"/>
      <c r="L346" s="47"/>
    </row>
    <row r="347" spans="1:12" x14ac:dyDescent="0.25">
      <c r="A347" s="31"/>
      <c r="B347" s="31"/>
      <c r="C347" s="47"/>
      <c r="D347" s="47"/>
      <c r="E347" s="47"/>
      <c r="F347" s="47"/>
      <c r="G347" s="47"/>
      <c r="H347" s="47"/>
      <c r="I347" s="47"/>
      <c r="J347" s="47"/>
      <c r="K347" s="47"/>
      <c r="L347" s="47"/>
    </row>
    <row r="348" spans="1:12" x14ac:dyDescent="0.25">
      <c r="A348" s="31"/>
      <c r="B348" s="31"/>
      <c r="C348" s="47"/>
      <c r="D348" s="47"/>
      <c r="E348" s="47"/>
      <c r="F348" s="47"/>
      <c r="G348" s="47"/>
      <c r="H348" s="47"/>
      <c r="I348" s="47"/>
      <c r="J348" s="47"/>
      <c r="K348" s="47"/>
      <c r="L348" s="47"/>
    </row>
    <row r="349" spans="1:12" x14ac:dyDescent="0.25">
      <c r="A349" s="31"/>
      <c r="B349" s="31"/>
      <c r="C349" s="47"/>
      <c r="D349" s="47"/>
      <c r="E349" s="47"/>
      <c r="F349" s="47"/>
      <c r="G349" s="47"/>
      <c r="H349" s="47"/>
      <c r="I349" s="47"/>
      <c r="J349" s="47"/>
      <c r="K349" s="47"/>
      <c r="L349" s="47"/>
    </row>
    <row r="350" spans="1:12" x14ac:dyDescent="0.25">
      <c r="A350" s="31"/>
      <c r="B350" s="31"/>
      <c r="C350" s="47"/>
      <c r="D350" s="47"/>
      <c r="E350" s="47"/>
      <c r="F350" s="47"/>
      <c r="G350" s="47"/>
      <c r="H350" s="47"/>
      <c r="I350" s="47"/>
      <c r="J350" s="47"/>
      <c r="K350" s="47"/>
      <c r="L350" s="47"/>
    </row>
    <row r="351" spans="1:12" x14ac:dyDescent="0.25">
      <c r="A351" s="31"/>
      <c r="B351" s="31"/>
      <c r="C351" s="47"/>
      <c r="D351" s="47"/>
      <c r="E351" s="47"/>
      <c r="F351" s="47"/>
      <c r="G351" s="47"/>
      <c r="H351" s="47"/>
      <c r="I351" s="47"/>
      <c r="J351" s="47"/>
      <c r="K351" s="47"/>
      <c r="L351" s="47"/>
    </row>
    <row r="352" spans="1:12" x14ac:dyDescent="0.25">
      <c r="A352" s="31"/>
      <c r="B352" s="31"/>
      <c r="C352" s="47"/>
      <c r="D352" s="47"/>
      <c r="E352" s="47"/>
      <c r="F352" s="47"/>
      <c r="G352" s="47"/>
      <c r="H352" s="47"/>
      <c r="I352" s="47"/>
      <c r="J352" s="47"/>
      <c r="K352" s="47"/>
      <c r="L352" s="47"/>
    </row>
    <row r="353" spans="1:12" x14ac:dyDescent="0.25">
      <c r="A353" s="31"/>
      <c r="B353" s="31"/>
      <c r="C353" s="47"/>
      <c r="D353" s="47"/>
      <c r="E353" s="47"/>
      <c r="F353" s="47"/>
      <c r="G353" s="47"/>
      <c r="H353" s="47"/>
      <c r="I353" s="47"/>
      <c r="J353" s="47"/>
      <c r="K353" s="47"/>
      <c r="L353" s="47"/>
    </row>
    <row r="354" spans="1:12" x14ac:dyDescent="0.25">
      <c r="A354" s="31"/>
      <c r="B354" s="31"/>
      <c r="C354" s="47"/>
      <c r="D354" s="47"/>
      <c r="E354" s="47"/>
      <c r="F354" s="47"/>
      <c r="G354" s="47"/>
      <c r="H354" s="47"/>
      <c r="I354" s="47"/>
      <c r="J354" s="47"/>
      <c r="K354" s="47"/>
      <c r="L354" s="47"/>
    </row>
    <row r="355" spans="1:12" x14ac:dyDescent="0.25">
      <c r="A355" s="31"/>
      <c r="B355" s="31"/>
      <c r="C355" s="47"/>
      <c r="D355" s="47"/>
      <c r="E355" s="47"/>
      <c r="F355" s="47"/>
      <c r="G355" s="47"/>
      <c r="H355" s="47"/>
      <c r="I355" s="47"/>
      <c r="J355" s="47"/>
      <c r="K355" s="47"/>
      <c r="L355" s="47"/>
    </row>
    <row r="356" spans="1:12" x14ac:dyDescent="0.25">
      <c r="A356" s="31"/>
      <c r="B356" s="31"/>
      <c r="C356" s="47"/>
      <c r="D356" s="47"/>
      <c r="E356" s="47"/>
      <c r="F356" s="47"/>
      <c r="G356" s="47"/>
      <c r="H356" s="47"/>
      <c r="I356" s="47"/>
      <c r="J356" s="47"/>
      <c r="K356" s="47"/>
      <c r="L356" s="47"/>
    </row>
    <row r="357" spans="1:12" x14ac:dyDescent="0.25">
      <c r="A357" s="31"/>
      <c r="B357" s="31"/>
      <c r="C357" s="47"/>
      <c r="D357" s="47"/>
      <c r="E357" s="47"/>
      <c r="F357" s="47"/>
      <c r="G357" s="47"/>
      <c r="H357" s="47"/>
      <c r="I357" s="47"/>
      <c r="J357" s="47"/>
      <c r="K357" s="47"/>
      <c r="L357" s="47"/>
    </row>
    <row r="358" spans="1:12" x14ac:dyDescent="0.25">
      <c r="A358" s="31"/>
      <c r="B358" s="31"/>
      <c r="C358" s="47"/>
      <c r="D358" s="47"/>
      <c r="E358" s="47"/>
      <c r="F358" s="47"/>
      <c r="G358" s="47"/>
      <c r="H358" s="47"/>
      <c r="I358" s="47"/>
      <c r="J358" s="47"/>
      <c r="K358" s="47"/>
      <c r="L358" s="47"/>
    </row>
    <row r="359" spans="1:12" x14ac:dyDescent="0.25">
      <c r="A359" s="31"/>
      <c r="B359" s="31"/>
      <c r="C359" s="47"/>
      <c r="D359" s="47"/>
      <c r="E359" s="47"/>
      <c r="F359" s="47"/>
      <c r="G359" s="47"/>
      <c r="H359" s="47"/>
      <c r="I359" s="47"/>
      <c r="J359" s="47"/>
      <c r="K359" s="47"/>
      <c r="L359" s="47"/>
    </row>
    <row r="360" spans="1:12" x14ac:dyDescent="0.25">
      <c r="A360" s="31"/>
      <c r="B360" s="31"/>
      <c r="C360" s="47"/>
      <c r="D360" s="47"/>
      <c r="E360" s="47"/>
      <c r="F360" s="47"/>
      <c r="G360" s="47"/>
      <c r="H360" s="47"/>
      <c r="I360" s="47"/>
      <c r="J360" s="47"/>
      <c r="K360" s="47"/>
      <c r="L360" s="47"/>
    </row>
    <row r="361" spans="1:12" x14ac:dyDescent="0.25">
      <c r="A361" s="31"/>
      <c r="B361" s="31"/>
      <c r="C361" s="47"/>
      <c r="D361" s="47"/>
      <c r="E361" s="47"/>
      <c r="F361" s="47"/>
      <c r="G361" s="47"/>
      <c r="H361" s="47"/>
      <c r="I361" s="47"/>
      <c r="J361" s="47"/>
      <c r="K361" s="47"/>
      <c r="L361" s="47"/>
    </row>
    <row r="362" spans="1:12" x14ac:dyDescent="0.25">
      <c r="A362" s="31"/>
      <c r="B362" s="31"/>
      <c r="C362" s="47"/>
      <c r="D362" s="47"/>
      <c r="E362" s="47"/>
      <c r="F362" s="47"/>
      <c r="G362" s="47"/>
      <c r="H362" s="47"/>
      <c r="I362" s="47"/>
      <c r="J362" s="47"/>
      <c r="K362" s="47"/>
      <c r="L362" s="47"/>
    </row>
    <row r="363" spans="1:12" x14ac:dyDescent="0.25">
      <c r="A363" s="31"/>
      <c r="B363" s="31"/>
      <c r="C363" s="47"/>
      <c r="D363" s="47"/>
      <c r="E363" s="47"/>
      <c r="F363" s="47"/>
      <c r="G363" s="47"/>
      <c r="H363" s="47"/>
      <c r="I363" s="47"/>
      <c r="J363" s="47"/>
      <c r="K363" s="47"/>
      <c r="L363" s="47"/>
    </row>
    <row r="364" spans="1:12" x14ac:dyDescent="0.25">
      <c r="A364" s="31"/>
      <c r="B364" s="31"/>
      <c r="C364" s="47"/>
      <c r="D364" s="47"/>
      <c r="E364" s="47"/>
      <c r="F364" s="47"/>
      <c r="G364" s="47"/>
      <c r="H364" s="47"/>
      <c r="I364" s="47"/>
      <c r="J364" s="47"/>
      <c r="K364" s="47"/>
      <c r="L364" s="47"/>
    </row>
    <row r="365" spans="1:12" x14ac:dyDescent="0.25">
      <c r="A365" s="31"/>
      <c r="B365" s="31"/>
      <c r="C365" s="47"/>
      <c r="D365" s="47"/>
      <c r="E365" s="47"/>
      <c r="F365" s="47"/>
      <c r="G365" s="47"/>
      <c r="H365" s="47"/>
      <c r="I365" s="47"/>
      <c r="J365" s="47"/>
      <c r="K365" s="47"/>
      <c r="L365" s="47"/>
    </row>
    <row r="366" spans="1:12" x14ac:dyDescent="0.25">
      <c r="A366" s="31"/>
      <c r="B366" s="31"/>
      <c r="C366" s="47"/>
      <c r="D366" s="47"/>
      <c r="E366" s="47"/>
      <c r="F366" s="47"/>
      <c r="G366" s="47"/>
      <c r="H366" s="47"/>
      <c r="I366" s="47"/>
      <c r="J366" s="47"/>
      <c r="K366" s="47"/>
      <c r="L366" s="47"/>
    </row>
    <row r="367" spans="1:12" x14ac:dyDescent="0.25">
      <c r="A367" s="31"/>
      <c r="B367" s="31"/>
      <c r="C367" s="47"/>
      <c r="D367" s="47"/>
      <c r="E367" s="47"/>
      <c r="F367" s="47"/>
      <c r="G367" s="47"/>
      <c r="H367" s="47"/>
      <c r="I367" s="47"/>
      <c r="J367" s="47"/>
      <c r="K367" s="47"/>
      <c r="L367" s="47"/>
    </row>
    <row r="368" spans="1:12" x14ac:dyDescent="0.25">
      <c r="A368" s="31"/>
      <c r="B368" s="31"/>
      <c r="C368" s="47"/>
      <c r="D368" s="47"/>
      <c r="E368" s="47"/>
      <c r="F368" s="47"/>
      <c r="G368" s="47"/>
      <c r="H368" s="47"/>
      <c r="I368" s="47"/>
      <c r="J368" s="47"/>
      <c r="K368" s="47"/>
      <c r="L368" s="47"/>
    </row>
    <row r="369" spans="1:12" x14ac:dyDescent="0.25">
      <c r="A369" s="31"/>
      <c r="B369" s="31"/>
      <c r="C369" s="47"/>
      <c r="D369" s="47"/>
      <c r="E369" s="47"/>
      <c r="F369" s="47"/>
      <c r="G369" s="47"/>
      <c r="H369" s="47"/>
      <c r="I369" s="47"/>
      <c r="J369" s="47"/>
      <c r="K369" s="47"/>
      <c r="L369" s="47"/>
    </row>
    <row r="370" spans="1:12" x14ac:dyDescent="0.25">
      <c r="A370" s="31"/>
      <c r="B370" s="31"/>
      <c r="C370" s="47"/>
      <c r="D370" s="47"/>
      <c r="E370" s="47"/>
      <c r="F370" s="47"/>
      <c r="G370" s="47"/>
      <c r="H370" s="47"/>
      <c r="I370" s="47"/>
      <c r="J370" s="47"/>
      <c r="K370" s="47"/>
      <c r="L370" s="47"/>
    </row>
    <row r="371" spans="1:12" x14ac:dyDescent="0.25">
      <c r="A371" s="31"/>
      <c r="B371" s="31"/>
      <c r="C371" s="47"/>
      <c r="D371" s="47"/>
      <c r="E371" s="47"/>
      <c r="F371" s="47"/>
      <c r="G371" s="47"/>
      <c r="H371" s="47"/>
      <c r="I371" s="47"/>
      <c r="J371" s="47"/>
      <c r="K371" s="47"/>
      <c r="L371" s="47"/>
    </row>
    <row r="372" spans="1:12" x14ac:dyDescent="0.25">
      <c r="A372" s="31"/>
      <c r="B372" s="31"/>
      <c r="C372" s="47"/>
      <c r="D372" s="47"/>
      <c r="E372" s="47"/>
      <c r="F372" s="47"/>
      <c r="G372" s="47"/>
      <c r="H372" s="47"/>
      <c r="I372" s="47"/>
      <c r="J372" s="47"/>
      <c r="K372" s="47"/>
      <c r="L372" s="47"/>
    </row>
    <row r="373" spans="1:12" x14ac:dyDescent="0.25">
      <c r="A373" s="31"/>
      <c r="B373" s="31"/>
      <c r="C373" s="47"/>
      <c r="D373" s="47"/>
      <c r="E373" s="47"/>
      <c r="F373" s="47"/>
      <c r="G373" s="47"/>
      <c r="H373" s="47"/>
      <c r="I373" s="47"/>
      <c r="J373" s="47"/>
      <c r="K373" s="47"/>
      <c r="L373" s="47"/>
    </row>
    <row r="374" spans="1:12" x14ac:dyDescent="0.25">
      <c r="A374" s="31"/>
      <c r="B374" s="31"/>
      <c r="C374" s="47"/>
      <c r="D374" s="47"/>
      <c r="E374" s="47"/>
      <c r="F374" s="47"/>
      <c r="G374" s="47"/>
      <c r="H374" s="47"/>
      <c r="I374" s="47"/>
      <c r="J374" s="47"/>
      <c r="K374" s="47"/>
      <c r="L374" s="47"/>
    </row>
    <row r="375" spans="1:12" x14ac:dyDescent="0.25">
      <c r="A375" s="31"/>
      <c r="B375" s="31"/>
      <c r="C375" s="47"/>
      <c r="D375" s="47"/>
      <c r="E375" s="47"/>
      <c r="F375" s="47"/>
      <c r="G375" s="47"/>
      <c r="H375" s="47"/>
      <c r="I375" s="47"/>
      <c r="J375" s="47"/>
      <c r="K375" s="47"/>
      <c r="L375" s="47"/>
    </row>
    <row r="376" spans="1:12" x14ac:dyDescent="0.25">
      <c r="A376" s="31"/>
      <c r="B376" s="31"/>
      <c r="C376" s="47"/>
      <c r="D376" s="47"/>
      <c r="E376" s="47"/>
      <c r="F376" s="47"/>
      <c r="G376" s="47"/>
      <c r="H376" s="47"/>
      <c r="I376" s="47"/>
      <c r="J376" s="47"/>
      <c r="K376" s="47"/>
      <c r="L376" s="47"/>
    </row>
    <row r="377" spans="1:12" x14ac:dyDescent="0.25">
      <c r="A377" s="31"/>
      <c r="B377" s="31"/>
      <c r="C377" s="47"/>
      <c r="D377" s="47"/>
      <c r="E377" s="47"/>
      <c r="F377" s="47"/>
      <c r="G377" s="47"/>
      <c r="H377" s="47"/>
      <c r="I377" s="47"/>
      <c r="J377" s="47"/>
      <c r="K377" s="47"/>
      <c r="L377" s="47"/>
    </row>
    <row r="378" spans="1:12" x14ac:dyDescent="0.25">
      <c r="A378" s="31"/>
      <c r="B378" s="31"/>
      <c r="C378" s="47"/>
      <c r="D378" s="47"/>
      <c r="E378" s="47"/>
      <c r="F378" s="47"/>
      <c r="G378" s="47"/>
      <c r="H378" s="47"/>
      <c r="I378" s="47"/>
      <c r="J378" s="47"/>
      <c r="K378" s="47"/>
      <c r="L378" s="47"/>
    </row>
    <row r="379" spans="1:12" x14ac:dyDescent="0.25">
      <c r="A379" s="31"/>
      <c r="B379" s="31"/>
      <c r="C379" s="47"/>
      <c r="D379" s="47"/>
      <c r="E379" s="47"/>
      <c r="F379" s="47"/>
      <c r="G379" s="47"/>
      <c r="H379" s="47"/>
      <c r="I379" s="47"/>
      <c r="J379" s="47"/>
      <c r="K379" s="47"/>
      <c r="L379" s="47"/>
    </row>
    <row r="380" spans="1:12" x14ac:dyDescent="0.25">
      <c r="A380" s="31"/>
      <c r="B380" s="31"/>
      <c r="C380" s="47"/>
      <c r="D380" s="47"/>
      <c r="E380" s="47"/>
      <c r="F380" s="47"/>
      <c r="G380" s="47"/>
      <c r="H380" s="47"/>
      <c r="I380" s="47"/>
      <c r="J380" s="47"/>
      <c r="K380" s="47"/>
      <c r="L380" s="47"/>
    </row>
    <row r="381" spans="1:12" x14ac:dyDescent="0.25">
      <c r="A381" s="31"/>
      <c r="B381" s="31"/>
      <c r="C381" s="47"/>
      <c r="D381" s="47"/>
      <c r="E381" s="47"/>
      <c r="F381" s="47"/>
      <c r="G381" s="47"/>
      <c r="H381" s="47"/>
      <c r="I381" s="47"/>
      <c r="J381" s="47"/>
      <c r="K381" s="47"/>
      <c r="L381" s="47"/>
    </row>
    <row r="382" spans="1:12" x14ac:dyDescent="0.25">
      <c r="A382" s="31"/>
      <c r="B382" s="31"/>
      <c r="C382" s="47"/>
      <c r="D382" s="47"/>
      <c r="E382" s="47"/>
      <c r="F382" s="47"/>
      <c r="G382" s="47"/>
      <c r="H382" s="47"/>
      <c r="I382" s="47"/>
      <c r="J382" s="47"/>
      <c r="K382" s="47"/>
      <c r="L382" s="47"/>
    </row>
    <row r="383" spans="1:12" x14ac:dyDescent="0.25">
      <c r="A383" s="31"/>
      <c r="B383" s="31"/>
      <c r="C383" s="47"/>
      <c r="D383" s="47"/>
      <c r="E383" s="47"/>
      <c r="F383" s="47"/>
      <c r="G383" s="47"/>
      <c r="H383" s="47"/>
      <c r="I383" s="47"/>
      <c r="J383" s="47"/>
      <c r="K383" s="47"/>
      <c r="L383" s="47"/>
    </row>
    <row r="384" spans="1:12" x14ac:dyDescent="0.25">
      <c r="A384" s="31"/>
      <c r="B384" s="31"/>
      <c r="C384" s="47"/>
      <c r="D384" s="47"/>
      <c r="E384" s="47"/>
      <c r="F384" s="47"/>
      <c r="G384" s="47"/>
      <c r="H384" s="47"/>
      <c r="I384" s="47"/>
      <c r="J384" s="47"/>
      <c r="K384" s="47"/>
      <c r="L384" s="47"/>
    </row>
    <row r="385" spans="1:12" x14ac:dyDescent="0.25">
      <c r="A385" s="31"/>
      <c r="B385" s="31"/>
      <c r="C385" s="47"/>
      <c r="D385" s="47"/>
      <c r="E385" s="47"/>
      <c r="F385" s="47"/>
      <c r="G385" s="47"/>
      <c r="H385" s="47"/>
      <c r="I385" s="47"/>
      <c r="J385" s="47"/>
      <c r="K385" s="47"/>
      <c r="L385" s="47"/>
    </row>
    <row r="386" spans="1:12" x14ac:dyDescent="0.25">
      <c r="A386" s="31"/>
      <c r="B386" s="31"/>
      <c r="C386" s="47"/>
      <c r="D386" s="47"/>
      <c r="E386" s="47"/>
      <c r="F386" s="47"/>
      <c r="G386" s="47"/>
      <c r="H386" s="47"/>
      <c r="I386" s="47"/>
      <c r="J386" s="47"/>
      <c r="K386" s="47"/>
      <c r="L386" s="47"/>
    </row>
    <row r="387" spans="1:12" x14ac:dyDescent="0.25">
      <c r="A387" s="31"/>
      <c r="B387" s="31"/>
      <c r="C387" s="47"/>
      <c r="D387" s="47"/>
      <c r="E387" s="47"/>
      <c r="F387" s="47"/>
      <c r="G387" s="47"/>
      <c r="H387" s="47"/>
      <c r="I387" s="47"/>
      <c r="J387" s="47"/>
      <c r="K387" s="47"/>
      <c r="L387" s="47"/>
    </row>
    <row r="388" spans="1:12" x14ac:dyDescent="0.25">
      <c r="A388" s="31"/>
      <c r="B388" s="31"/>
      <c r="C388" s="47"/>
      <c r="D388" s="47"/>
      <c r="E388" s="47"/>
      <c r="F388" s="47"/>
      <c r="G388" s="47"/>
      <c r="H388" s="47"/>
      <c r="I388" s="47"/>
      <c r="J388" s="47"/>
      <c r="K388" s="47"/>
      <c r="L388" s="47"/>
    </row>
    <row r="389" spans="1:12" x14ac:dyDescent="0.25">
      <c r="A389" s="31"/>
      <c r="B389" s="31"/>
      <c r="C389" s="47"/>
      <c r="D389" s="47"/>
      <c r="E389" s="47"/>
      <c r="F389" s="47"/>
      <c r="G389" s="47"/>
      <c r="H389" s="47"/>
      <c r="I389" s="47"/>
      <c r="J389" s="47"/>
      <c r="K389" s="47"/>
      <c r="L389" s="47"/>
    </row>
    <row r="390" spans="1:12" x14ac:dyDescent="0.25">
      <c r="A390" s="31"/>
      <c r="B390" s="31"/>
      <c r="C390" s="47"/>
      <c r="D390" s="47"/>
      <c r="E390" s="47"/>
      <c r="F390" s="47"/>
      <c r="G390" s="47"/>
      <c r="H390" s="47"/>
      <c r="I390" s="47"/>
      <c r="J390" s="47"/>
      <c r="K390" s="47"/>
      <c r="L390" s="47"/>
    </row>
    <row r="391" spans="1:12" x14ac:dyDescent="0.25">
      <c r="A391" s="31"/>
      <c r="B391" s="31"/>
      <c r="C391" s="47"/>
      <c r="D391" s="47"/>
      <c r="E391" s="47"/>
      <c r="F391" s="47"/>
      <c r="G391" s="47"/>
      <c r="H391" s="47"/>
      <c r="I391" s="47"/>
      <c r="J391" s="47"/>
      <c r="K391" s="47"/>
      <c r="L391" s="47"/>
    </row>
    <row r="392" spans="1:12" x14ac:dyDescent="0.25">
      <c r="A392" s="31"/>
      <c r="B392" s="31"/>
      <c r="C392" s="47"/>
      <c r="D392" s="47"/>
      <c r="E392" s="47"/>
      <c r="F392" s="47"/>
      <c r="G392" s="47"/>
      <c r="H392" s="47"/>
      <c r="I392" s="47"/>
      <c r="J392" s="47"/>
      <c r="K392" s="47"/>
      <c r="L392" s="47"/>
    </row>
    <row r="393" spans="1:12" x14ac:dyDescent="0.25">
      <c r="A393" s="31"/>
      <c r="B393" s="31"/>
      <c r="C393" s="47"/>
      <c r="D393" s="47"/>
      <c r="E393" s="47"/>
      <c r="F393" s="47"/>
      <c r="G393" s="47"/>
      <c r="H393" s="47"/>
      <c r="I393" s="47"/>
      <c r="J393" s="47"/>
      <c r="K393" s="47"/>
      <c r="L393" s="47"/>
    </row>
    <row r="394" spans="1:12" x14ac:dyDescent="0.25">
      <c r="A394" s="31"/>
      <c r="B394" s="31"/>
      <c r="C394" s="47"/>
      <c r="D394" s="47"/>
      <c r="E394" s="47"/>
      <c r="F394" s="47"/>
      <c r="G394" s="47"/>
      <c r="H394" s="47"/>
      <c r="I394" s="47"/>
      <c r="J394" s="47"/>
      <c r="K394" s="47"/>
      <c r="L394" s="47"/>
    </row>
    <row r="395" spans="1:12" x14ac:dyDescent="0.25">
      <c r="A395" s="31"/>
      <c r="B395" s="31"/>
      <c r="C395" s="47"/>
      <c r="D395" s="47"/>
      <c r="E395" s="47"/>
      <c r="F395" s="47"/>
      <c r="G395" s="47"/>
      <c r="H395" s="47"/>
      <c r="I395" s="47"/>
      <c r="J395" s="47"/>
      <c r="K395" s="47"/>
      <c r="L395" s="47"/>
    </row>
    <row r="396" spans="1:12" x14ac:dyDescent="0.25">
      <c r="A396" s="31"/>
      <c r="B396" s="31"/>
      <c r="C396" s="47"/>
      <c r="D396" s="47"/>
      <c r="E396" s="47"/>
      <c r="F396" s="47"/>
      <c r="G396" s="47"/>
      <c r="H396" s="47"/>
      <c r="I396" s="47"/>
      <c r="J396" s="47"/>
      <c r="K396" s="47"/>
      <c r="L396" s="47"/>
    </row>
    <row r="397" spans="1:12" x14ac:dyDescent="0.25">
      <c r="A397" s="31"/>
      <c r="B397" s="31"/>
      <c r="C397" s="47"/>
      <c r="D397" s="47"/>
      <c r="E397" s="47"/>
      <c r="F397" s="47"/>
      <c r="G397" s="47"/>
      <c r="H397" s="47"/>
      <c r="I397" s="47"/>
      <c r="J397" s="47"/>
      <c r="K397" s="47"/>
      <c r="L397" s="47"/>
    </row>
    <row r="398" spans="1:12" x14ac:dyDescent="0.25">
      <c r="A398" s="31"/>
      <c r="B398" s="31"/>
      <c r="C398" s="47"/>
      <c r="D398" s="47"/>
      <c r="E398" s="47"/>
      <c r="F398" s="47"/>
      <c r="G398" s="47"/>
      <c r="H398" s="47"/>
      <c r="I398" s="47"/>
      <c r="J398" s="47"/>
      <c r="K398" s="47"/>
      <c r="L398" s="47"/>
    </row>
    <row r="399" spans="1:12" x14ac:dyDescent="0.25">
      <c r="A399" s="31"/>
      <c r="B399" s="31"/>
      <c r="C399" s="47"/>
      <c r="D399" s="47"/>
      <c r="E399" s="47"/>
      <c r="F399" s="47"/>
      <c r="G399" s="47"/>
      <c r="H399" s="47"/>
      <c r="I399" s="47"/>
      <c r="J399" s="47"/>
      <c r="K399" s="47"/>
      <c r="L399" s="47"/>
    </row>
    <row r="400" spans="1:12" x14ac:dyDescent="0.25">
      <c r="A400" s="31"/>
      <c r="B400" s="31"/>
      <c r="C400" s="47"/>
      <c r="D400" s="47"/>
      <c r="E400" s="47"/>
      <c r="F400" s="47"/>
      <c r="G400" s="47"/>
      <c r="H400" s="47"/>
      <c r="I400" s="47"/>
      <c r="J400" s="47"/>
      <c r="K400" s="47"/>
      <c r="L400" s="47"/>
    </row>
    <row r="401" spans="1:12" x14ac:dyDescent="0.25">
      <c r="A401" s="31"/>
      <c r="B401" s="31"/>
      <c r="C401" s="47"/>
      <c r="D401" s="47"/>
      <c r="E401" s="47"/>
      <c r="F401" s="47"/>
      <c r="G401" s="47"/>
      <c r="H401" s="47"/>
      <c r="I401" s="47"/>
      <c r="J401" s="47"/>
      <c r="K401" s="47"/>
      <c r="L401" s="47"/>
    </row>
    <row r="402" spans="1:12" x14ac:dyDescent="0.25">
      <c r="A402" s="31"/>
      <c r="B402" s="31"/>
      <c r="C402" s="47"/>
      <c r="D402" s="47"/>
      <c r="E402" s="47"/>
      <c r="F402" s="47"/>
      <c r="G402" s="47"/>
      <c r="H402" s="47"/>
      <c r="I402" s="47"/>
      <c r="J402" s="47"/>
      <c r="K402" s="47"/>
      <c r="L402" s="47"/>
    </row>
    <row r="403" spans="1:12" x14ac:dyDescent="0.25">
      <c r="A403" s="31"/>
      <c r="B403" s="31"/>
      <c r="C403" s="47"/>
      <c r="D403" s="47"/>
      <c r="E403" s="47"/>
      <c r="F403" s="47"/>
      <c r="G403" s="47"/>
      <c r="H403" s="47"/>
      <c r="I403" s="47"/>
      <c r="J403" s="47"/>
      <c r="K403" s="47"/>
      <c r="L403" s="47"/>
    </row>
    <row r="404" spans="1:12" x14ac:dyDescent="0.25">
      <c r="A404" s="31"/>
      <c r="B404" s="31"/>
      <c r="C404" s="47"/>
      <c r="D404" s="47"/>
      <c r="E404" s="47"/>
      <c r="F404" s="47"/>
      <c r="G404" s="47"/>
      <c r="H404" s="47"/>
      <c r="I404" s="47"/>
      <c r="J404" s="47"/>
      <c r="K404" s="47"/>
      <c r="L404" s="47"/>
    </row>
    <row r="405" spans="1:12" x14ac:dyDescent="0.25">
      <c r="A405" s="31"/>
      <c r="B405" s="31"/>
      <c r="C405" s="47"/>
      <c r="D405" s="47"/>
      <c r="E405" s="47"/>
      <c r="F405" s="47"/>
      <c r="G405" s="47"/>
      <c r="H405" s="47"/>
      <c r="I405" s="47"/>
      <c r="J405" s="47"/>
      <c r="K405" s="47"/>
      <c r="L405" s="47"/>
    </row>
    <row r="406" spans="1:12" x14ac:dyDescent="0.25">
      <c r="A406" s="31"/>
      <c r="B406" s="31"/>
      <c r="C406" s="47"/>
      <c r="D406" s="47"/>
      <c r="E406" s="47"/>
      <c r="F406" s="47"/>
      <c r="G406" s="47"/>
      <c r="H406" s="47"/>
      <c r="I406" s="47"/>
      <c r="J406" s="47"/>
      <c r="K406" s="47"/>
      <c r="L406" s="47"/>
    </row>
    <row r="407" spans="1:12" x14ac:dyDescent="0.25">
      <c r="A407" s="31"/>
      <c r="B407" s="31"/>
      <c r="C407" s="47"/>
      <c r="D407" s="47"/>
      <c r="E407" s="47"/>
      <c r="F407" s="47"/>
      <c r="G407" s="47"/>
      <c r="H407" s="47"/>
      <c r="I407" s="47"/>
      <c r="J407" s="47"/>
      <c r="K407" s="47"/>
      <c r="L407" s="47"/>
    </row>
    <row r="408" spans="1:12" x14ac:dyDescent="0.25">
      <c r="A408" s="31"/>
      <c r="B408" s="31"/>
      <c r="C408" s="47"/>
      <c r="D408" s="47"/>
      <c r="E408" s="47"/>
      <c r="F408" s="47"/>
      <c r="G408" s="47"/>
      <c r="H408" s="47"/>
      <c r="I408" s="47"/>
      <c r="J408" s="47"/>
      <c r="K408" s="47"/>
      <c r="L408" s="47"/>
    </row>
    <row r="409" spans="1:12" x14ac:dyDescent="0.25">
      <c r="A409" s="31"/>
      <c r="B409" s="31"/>
      <c r="C409" s="47"/>
      <c r="D409" s="47"/>
      <c r="E409" s="47"/>
      <c r="F409" s="47"/>
      <c r="G409" s="47"/>
      <c r="H409" s="47"/>
      <c r="I409" s="47"/>
      <c r="J409" s="47"/>
      <c r="K409" s="47"/>
      <c r="L409" s="47"/>
    </row>
    <row r="410" spans="1:12" x14ac:dyDescent="0.25">
      <c r="A410" s="31"/>
      <c r="B410" s="31"/>
      <c r="C410" s="47"/>
      <c r="D410" s="47"/>
      <c r="E410" s="47"/>
      <c r="F410" s="47"/>
      <c r="G410" s="47"/>
      <c r="H410" s="47"/>
      <c r="I410" s="47"/>
      <c r="J410" s="47"/>
      <c r="K410" s="47"/>
      <c r="L410" s="47"/>
    </row>
    <row r="411" spans="1:12" x14ac:dyDescent="0.25">
      <c r="A411" s="31"/>
      <c r="B411" s="31"/>
      <c r="C411" s="47"/>
      <c r="D411" s="47"/>
      <c r="E411" s="47"/>
      <c r="F411" s="47"/>
      <c r="G411" s="47"/>
      <c r="H411" s="47"/>
      <c r="I411" s="47"/>
      <c r="J411" s="47"/>
      <c r="K411" s="47"/>
      <c r="L411" s="47"/>
    </row>
    <row r="412" spans="1:12" x14ac:dyDescent="0.25">
      <c r="A412" s="31"/>
      <c r="B412" s="31"/>
      <c r="C412" s="47"/>
      <c r="D412" s="47"/>
      <c r="E412" s="47"/>
      <c r="F412" s="47"/>
      <c r="G412" s="47"/>
      <c r="H412" s="47"/>
      <c r="I412" s="47"/>
      <c r="J412" s="47"/>
      <c r="K412" s="47"/>
      <c r="L412" s="47"/>
    </row>
    <row r="413" spans="1:12" x14ac:dyDescent="0.25">
      <c r="A413" s="31"/>
      <c r="B413" s="31"/>
      <c r="C413" s="47"/>
      <c r="D413" s="47"/>
      <c r="E413" s="47"/>
      <c r="F413" s="47"/>
      <c r="G413" s="47"/>
      <c r="H413" s="47"/>
      <c r="I413" s="47"/>
      <c r="J413" s="47"/>
      <c r="K413" s="47"/>
      <c r="L413" s="47"/>
    </row>
    <row r="414" spans="1:12" x14ac:dyDescent="0.25">
      <c r="A414" s="31"/>
      <c r="B414" s="31"/>
      <c r="C414" s="47"/>
      <c r="D414" s="47"/>
      <c r="E414" s="47"/>
      <c r="F414" s="47"/>
      <c r="G414" s="47"/>
      <c r="H414" s="47"/>
      <c r="I414" s="47"/>
      <c r="J414" s="47"/>
      <c r="K414" s="47"/>
      <c r="L414" s="47"/>
    </row>
    <row r="415" spans="1:12" x14ac:dyDescent="0.25">
      <c r="A415" s="31"/>
      <c r="B415" s="31"/>
      <c r="C415" s="47"/>
      <c r="D415" s="47"/>
      <c r="E415" s="47"/>
      <c r="F415" s="47"/>
      <c r="G415" s="47"/>
      <c r="H415" s="47"/>
      <c r="I415" s="47"/>
      <c r="J415" s="47"/>
      <c r="K415" s="47"/>
      <c r="L415" s="47"/>
    </row>
    <row r="416" spans="1:12" x14ac:dyDescent="0.25">
      <c r="A416" s="31"/>
      <c r="B416" s="31"/>
      <c r="C416" s="47"/>
      <c r="D416" s="47"/>
      <c r="E416" s="47"/>
      <c r="F416" s="47"/>
      <c r="G416" s="47"/>
      <c r="H416" s="47"/>
      <c r="I416" s="47"/>
      <c r="J416" s="47"/>
      <c r="K416" s="47"/>
      <c r="L416" s="47"/>
    </row>
    <row r="417" spans="1:12" x14ac:dyDescent="0.25">
      <c r="A417" s="31"/>
      <c r="B417" s="31"/>
      <c r="C417" s="47"/>
      <c r="D417" s="47"/>
      <c r="E417" s="47"/>
      <c r="F417" s="47"/>
      <c r="G417" s="47"/>
      <c r="H417" s="47"/>
      <c r="I417" s="47"/>
      <c r="J417" s="47"/>
      <c r="K417" s="47"/>
      <c r="L417" s="47"/>
    </row>
    <row r="418" spans="1:12" x14ac:dyDescent="0.25">
      <c r="A418" s="31"/>
      <c r="B418" s="31"/>
      <c r="C418" s="47"/>
      <c r="D418" s="47"/>
      <c r="E418" s="47"/>
      <c r="F418" s="47"/>
      <c r="G418" s="47"/>
      <c r="H418" s="47"/>
      <c r="I418" s="47"/>
      <c r="J418" s="47"/>
      <c r="K418" s="47"/>
      <c r="L418" s="47"/>
    </row>
    <row r="419" spans="1:12" x14ac:dyDescent="0.25">
      <c r="A419" s="31"/>
      <c r="B419" s="31"/>
      <c r="C419" s="47"/>
      <c r="D419" s="47"/>
      <c r="E419" s="47"/>
      <c r="F419" s="47"/>
      <c r="G419" s="47"/>
      <c r="H419" s="47"/>
      <c r="I419" s="47"/>
      <c r="J419" s="47"/>
      <c r="K419" s="47"/>
      <c r="L419" s="47"/>
    </row>
    <row r="420" spans="1:12" x14ac:dyDescent="0.25">
      <c r="A420" s="31"/>
      <c r="B420" s="31"/>
      <c r="C420" s="47"/>
      <c r="D420" s="47"/>
      <c r="E420" s="47"/>
      <c r="F420" s="47"/>
      <c r="G420" s="47"/>
      <c r="H420" s="47"/>
      <c r="I420" s="47"/>
      <c r="J420" s="47"/>
      <c r="K420" s="47"/>
      <c r="L420" s="47"/>
    </row>
    <row r="421" spans="1:12" x14ac:dyDescent="0.25">
      <c r="A421" s="31"/>
      <c r="B421" s="31"/>
      <c r="C421" s="47"/>
      <c r="D421" s="47"/>
      <c r="E421" s="47"/>
      <c r="F421" s="47"/>
      <c r="G421" s="47"/>
      <c r="H421" s="47"/>
      <c r="I421" s="47"/>
      <c r="J421" s="47"/>
      <c r="K421" s="47"/>
      <c r="L421" s="47"/>
    </row>
    <row r="422" spans="1:12" x14ac:dyDescent="0.25">
      <c r="A422" s="31"/>
      <c r="B422" s="31"/>
      <c r="C422" s="47"/>
      <c r="D422" s="47"/>
      <c r="E422" s="47"/>
      <c r="F422" s="47"/>
      <c r="G422" s="47"/>
      <c r="H422" s="47"/>
      <c r="I422" s="47"/>
      <c r="J422" s="47"/>
      <c r="K422" s="47"/>
      <c r="L422" s="47"/>
    </row>
    <row r="423" spans="1:12" x14ac:dyDescent="0.25">
      <c r="A423" s="31"/>
      <c r="B423" s="31"/>
      <c r="C423" s="47"/>
      <c r="D423" s="47"/>
      <c r="E423" s="47"/>
      <c r="F423" s="47"/>
      <c r="G423" s="47"/>
      <c r="H423" s="47"/>
      <c r="I423" s="47"/>
      <c r="J423" s="47"/>
      <c r="K423" s="47"/>
      <c r="L423" s="47"/>
    </row>
    <row r="424" spans="1:12" x14ac:dyDescent="0.25">
      <c r="A424" s="31"/>
      <c r="B424" s="31"/>
      <c r="C424" s="47"/>
      <c r="D424" s="47"/>
      <c r="E424" s="47"/>
      <c r="F424" s="47"/>
      <c r="G424" s="47"/>
      <c r="H424" s="47"/>
      <c r="I424" s="47"/>
      <c r="J424" s="47"/>
      <c r="K424" s="47"/>
      <c r="L424" s="47"/>
    </row>
    <row r="425" spans="1:12" x14ac:dyDescent="0.25">
      <c r="A425" s="31"/>
      <c r="B425" s="31"/>
      <c r="C425" s="47"/>
      <c r="D425" s="47"/>
      <c r="E425" s="47"/>
      <c r="F425" s="47"/>
      <c r="G425" s="47"/>
      <c r="H425" s="47"/>
      <c r="I425" s="47"/>
      <c r="J425" s="47"/>
      <c r="K425" s="47"/>
      <c r="L425" s="47"/>
    </row>
    <row r="426" spans="1:12" x14ac:dyDescent="0.25">
      <c r="A426" s="31"/>
      <c r="B426" s="31"/>
      <c r="C426" s="47"/>
      <c r="D426" s="47"/>
      <c r="E426" s="47"/>
      <c r="F426" s="47"/>
      <c r="G426" s="47"/>
      <c r="H426" s="47"/>
      <c r="I426" s="47"/>
      <c r="J426" s="47"/>
      <c r="K426" s="47"/>
      <c r="L426" s="47"/>
    </row>
    <row r="427" spans="1:12" x14ac:dyDescent="0.25">
      <c r="A427" s="31"/>
      <c r="B427" s="31"/>
      <c r="C427" s="47"/>
      <c r="D427" s="47"/>
      <c r="E427" s="47"/>
      <c r="F427" s="47"/>
      <c r="G427" s="47"/>
      <c r="H427" s="47"/>
      <c r="I427" s="47"/>
      <c r="J427" s="47"/>
      <c r="K427" s="47"/>
      <c r="L427" s="47"/>
    </row>
    <row r="428" spans="1:12" x14ac:dyDescent="0.25">
      <c r="A428" s="31"/>
      <c r="B428" s="31"/>
      <c r="C428" s="47"/>
      <c r="D428" s="47"/>
      <c r="E428" s="47"/>
      <c r="F428" s="47"/>
      <c r="G428" s="47"/>
      <c r="H428" s="47"/>
      <c r="I428" s="47"/>
      <c r="J428" s="47"/>
      <c r="K428" s="47"/>
      <c r="L428" s="47"/>
    </row>
    <row r="429" spans="1:12" x14ac:dyDescent="0.25">
      <c r="A429" s="31"/>
      <c r="B429" s="31"/>
      <c r="C429" s="47"/>
      <c r="D429" s="47"/>
      <c r="E429" s="47"/>
      <c r="F429" s="47"/>
      <c r="G429" s="47"/>
      <c r="H429" s="47"/>
      <c r="I429" s="47"/>
      <c r="J429" s="47"/>
      <c r="K429" s="47"/>
      <c r="L429" s="47"/>
    </row>
    <row r="430" spans="1:12" x14ac:dyDescent="0.25">
      <c r="A430" s="31"/>
      <c r="B430" s="31"/>
      <c r="C430" s="47"/>
      <c r="D430" s="47"/>
      <c r="E430" s="47"/>
      <c r="F430" s="47"/>
      <c r="G430" s="47"/>
      <c r="H430" s="47"/>
      <c r="I430" s="47"/>
      <c r="J430" s="47"/>
      <c r="K430" s="47"/>
      <c r="L430" s="47"/>
    </row>
    <row r="431" spans="1:12" x14ac:dyDescent="0.25">
      <c r="A431" s="31"/>
      <c r="B431" s="31"/>
      <c r="C431" s="47"/>
      <c r="D431" s="47"/>
      <c r="E431" s="47"/>
      <c r="F431" s="47"/>
      <c r="G431" s="47"/>
      <c r="H431" s="47"/>
      <c r="I431" s="47"/>
      <c r="J431" s="47"/>
      <c r="K431" s="47"/>
      <c r="L431" s="47"/>
    </row>
    <row r="432" spans="1:12" x14ac:dyDescent="0.25">
      <c r="A432" s="31"/>
      <c r="B432" s="31"/>
      <c r="C432" s="47"/>
      <c r="D432" s="47"/>
      <c r="E432" s="47"/>
      <c r="F432" s="47"/>
      <c r="G432" s="47"/>
      <c r="H432" s="47"/>
      <c r="I432" s="47"/>
      <c r="J432" s="47"/>
      <c r="K432" s="47"/>
      <c r="L432" s="47"/>
    </row>
    <row r="433" spans="1:12" x14ac:dyDescent="0.25">
      <c r="A433" s="31"/>
      <c r="B433" s="31"/>
      <c r="C433" s="47"/>
      <c r="D433" s="47"/>
      <c r="E433" s="47"/>
      <c r="F433" s="47"/>
      <c r="G433" s="47"/>
      <c r="H433" s="47"/>
      <c r="I433" s="47"/>
      <c r="J433" s="47"/>
      <c r="K433" s="47"/>
      <c r="L433" s="47"/>
    </row>
    <row r="434" spans="1:12" x14ac:dyDescent="0.25">
      <c r="A434" s="31"/>
      <c r="B434" s="31"/>
      <c r="C434" s="47"/>
      <c r="D434" s="47"/>
      <c r="E434" s="47"/>
      <c r="F434" s="47"/>
      <c r="G434" s="47"/>
      <c r="H434" s="47"/>
      <c r="I434" s="47"/>
      <c r="J434" s="47"/>
      <c r="K434" s="47"/>
      <c r="L434" s="47"/>
    </row>
    <row r="435" spans="1:12" x14ac:dyDescent="0.25">
      <c r="A435" s="31"/>
      <c r="B435" s="31"/>
      <c r="C435" s="47"/>
      <c r="D435" s="47"/>
      <c r="E435" s="47"/>
      <c r="F435" s="47"/>
      <c r="G435" s="47"/>
      <c r="H435" s="47"/>
      <c r="I435" s="47"/>
      <c r="J435" s="47"/>
      <c r="K435" s="47"/>
      <c r="L435" s="47"/>
    </row>
    <row r="436" spans="1:12" x14ac:dyDescent="0.25">
      <c r="A436" s="31"/>
      <c r="B436" s="31"/>
      <c r="C436" s="47"/>
      <c r="D436" s="47"/>
      <c r="E436" s="47"/>
      <c r="F436" s="47"/>
      <c r="G436" s="47"/>
      <c r="H436" s="47"/>
      <c r="I436" s="47"/>
      <c r="J436" s="47"/>
      <c r="K436" s="47"/>
      <c r="L436" s="47"/>
    </row>
    <row r="437" spans="1:12" x14ac:dyDescent="0.25">
      <c r="A437" s="31"/>
      <c r="B437" s="31"/>
      <c r="C437" s="47"/>
      <c r="D437" s="47"/>
      <c r="E437" s="47"/>
      <c r="F437" s="47"/>
      <c r="G437" s="47"/>
      <c r="H437" s="47"/>
      <c r="I437" s="47"/>
      <c r="J437" s="47"/>
      <c r="K437" s="47"/>
      <c r="L437" s="47"/>
    </row>
    <row r="438" spans="1:12" x14ac:dyDescent="0.25">
      <c r="A438" s="31"/>
      <c r="B438" s="31"/>
      <c r="C438" s="47"/>
      <c r="D438" s="47"/>
      <c r="E438" s="47"/>
      <c r="F438" s="47"/>
      <c r="G438" s="47"/>
      <c r="H438" s="47"/>
      <c r="I438" s="47"/>
      <c r="J438" s="47"/>
      <c r="K438" s="47"/>
      <c r="L438" s="47"/>
    </row>
    <row r="439" spans="1:12" x14ac:dyDescent="0.25">
      <c r="A439" s="31"/>
      <c r="B439" s="31"/>
      <c r="C439" s="47"/>
      <c r="D439" s="47"/>
      <c r="E439" s="47"/>
      <c r="F439" s="47"/>
      <c r="G439" s="47"/>
      <c r="H439" s="47"/>
      <c r="I439" s="47"/>
      <c r="J439" s="47"/>
      <c r="K439" s="47"/>
      <c r="L439" s="47"/>
    </row>
    <row r="440" spans="1:12" x14ac:dyDescent="0.25">
      <c r="A440" s="31"/>
      <c r="B440" s="31"/>
      <c r="C440" s="47"/>
      <c r="D440" s="47"/>
      <c r="E440" s="47"/>
      <c r="F440" s="47"/>
      <c r="G440" s="47"/>
      <c r="H440" s="47"/>
      <c r="I440" s="47"/>
      <c r="J440" s="47"/>
      <c r="K440" s="47"/>
      <c r="L440" s="47"/>
    </row>
    <row r="441" spans="1:12" x14ac:dyDescent="0.25">
      <c r="A441" s="31"/>
      <c r="B441" s="31"/>
      <c r="C441" s="47"/>
      <c r="D441" s="47"/>
      <c r="E441" s="47"/>
      <c r="F441" s="47"/>
      <c r="G441" s="47"/>
      <c r="H441" s="47"/>
      <c r="I441" s="47"/>
      <c r="J441" s="47"/>
      <c r="K441" s="47"/>
      <c r="L441" s="47"/>
    </row>
    <row r="442" spans="1:12" x14ac:dyDescent="0.25">
      <c r="A442" s="31"/>
      <c r="B442" s="31"/>
      <c r="C442" s="47"/>
      <c r="D442" s="47"/>
      <c r="E442" s="47"/>
      <c r="F442" s="47"/>
      <c r="G442" s="47"/>
      <c r="H442" s="47"/>
      <c r="I442" s="47"/>
      <c r="J442" s="47"/>
      <c r="K442" s="47"/>
      <c r="L442" s="47"/>
    </row>
    <row r="443" spans="1:12" x14ac:dyDescent="0.25">
      <c r="A443" s="31"/>
      <c r="B443" s="31"/>
      <c r="C443" s="47"/>
      <c r="D443" s="47"/>
      <c r="E443" s="47"/>
      <c r="F443" s="47"/>
      <c r="G443" s="47"/>
      <c r="H443" s="47"/>
      <c r="I443" s="47"/>
      <c r="J443" s="47"/>
      <c r="K443" s="47"/>
      <c r="L443" s="47"/>
    </row>
    <row r="444" spans="1:12" x14ac:dyDescent="0.25">
      <c r="A444" s="31"/>
      <c r="B444" s="31"/>
      <c r="C444" s="47"/>
      <c r="D444" s="47"/>
      <c r="E444" s="47"/>
      <c r="F444" s="47"/>
      <c r="G444" s="47"/>
      <c r="H444" s="47"/>
      <c r="I444" s="47"/>
      <c r="J444" s="47"/>
      <c r="K444" s="47"/>
      <c r="L444" s="47"/>
    </row>
    <row r="445" spans="1:12" x14ac:dyDescent="0.25">
      <c r="A445" s="31"/>
      <c r="B445" s="31"/>
      <c r="C445" s="47"/>
      <c r="D445" s="47"/>
      <c r="E445" s="47"/>
      <c r="F445" s="47"/>
      <c r="G445" s="47"/>
      <c r="H445" s="47"/>
      <c r="I445" s="47"/>
      <c r="J445" s="47"/>
      <c r="K445" s="47"/>
      <c r="L445" s="47"/>
    </row>
    <row r="446" spans="1:12" x14ac:dyDescent="0.25">
      <c r="A446" s="31"/>
      <c r="B446" s="31"/>
      <c r="C446" s="47"/>
      <c r="D446" s="47"/>
      <c r="E446" s="47"/>
      <c r="F446" s="47"/>
      <c r="G446" s="47"/>
      <c r="H446" s="47"/>
      <c r="I446" s="47"/>
      <c r="J446" s="47"/>
      <c r="K446" s="47"/>
      <c r="L446" s="47"/>
    </row>
    <row r="447" spans="1:12" x14ac:dyDescent="0.25">
      <c r="A447" s="31"/>
      <c r="B447" s="31"/>
      <c r="C447" s="47"/>
      <c r="D447" s="47"/>
      <c r="E447" s="47"/>
      <c r="F447" s="47"/>
      <c r="G447" s="47"/>
      <c r="H447" s="47"/>
      <c r="I447" s="47"/>
      <c r="J447" s="47"/>
      <c r="K447" s="47"/>
      <c r="L447" s="47"/>
    </row>
    <row r="448" spans="1:12" x14ac:dyDescent="0.25">
      <c r="A448" s="31"/>
      <c r="B448" s="31"/>
      <c r="C448" s="47"/>
      <c r="D448" s="47"/>
      <c r="E448" s="47"/>
      <c r="F448" s="47"/>
      <c r="G448" s="47"/>
      <c r="H448" s="47"/>
      <c r="I448" s="47"/>
      <c r="J448" s="47"/>
      <c r="K448" s="47"/>
      <c r="L448" s="47"/>
    </row>
    <row r="449" spans="1:12" x14ac:dyDescent="0.25">
      <c r="A449" s="31"/>
      <c r="B449" s="31"/>
      <c r="C449" s="47"/>
      <c r="D449" s="47"/>
      <c r="E449" s="47"/>
      <c r="F449" s="47"/>
      <c r="G449" s="47"/>
      <c r="H449" s="47"/>
      <c r="I449" s="47"/>
      <c r="J449" s="47"/>
      <c r="K449" s="47"/>
      <c r="L449" s="47"/>
    </row>
    <row r="450" spans="1:12" x14ac:dyDescent="0.25">
      <c r="A450" s="31"/>
      <c r="B450" s="31"/>
      <c r="C450" s="47"/>
      <c r="D450" s="47"/>
      <c r="E450" s="47"/>
      <c r="F450" s="47"/>
      <c r="G450" s="47"/>
      <c r="H450" s="47"/>
      <c r="I450" s="47"/>
      <c r="J450" s="47"/>
      <c r="K450" s="47"/>
      <c r="L450" s="47"/>
    </row>
    <row r="451" spans="1:12" x14ac:dyDescent="0.25">
      <c r="A451" s="31"/>
      <c r="B451" s="31"/>
      <c r="C451" s="47"/>
      <c r="D451" s="47"/>
      <c r="E451" s="47"/>
      <c r="F451" s="47"/>
      <c r="G451" s="47"/>
      <c r="H451" s="47"/>
      <c r="I451" s="47"/>
      <c r="J451" s="47"/>
      <c r="K451" s="47"/>
      <c r="L451" s="47"/>
    </row>
    <row r="452" spans="1:12" x14ac:dyDescent="0.25">
      <c r="A452" s="31"/>
      <c r="B452" s="31"/>
      <c r="C452" s="47"/>
      <c r="D452" s="47"/>
      <c r="E452" s="47"/>
      <c r="F452" s="47"/>
      <c r="G452" s="47"/>
      <c r="H452" s="47"/>
      <c r="I452" s="47"/>
      <c r="J452" s="47"/>
      <c r="K452" s="47"/>
      <c r="L452" s="47"/>
    </row>
    <row r="453" spans="1:12" x14ac:dyDescent="0.25">
      <c r="A453" s="31"/>
      <c r="B453" s="31"/>
      <c r="C453" s="47"/>
      <c r="D453" s="47"/>
      <c r="E453" s="47"/>
      <c r="F453" s="47"/>
      <c r="G453" s="47"/>
      <c r="H453" s="47"/>
      <c r="I453" s="47"/>
      <c r="J453" s="47"/>
      <c r="K453" s="47"/>
      <c r="L453" s="47"/>
    </row>
    <row r="454" spans="1:12" x14ac:dyDescent="0.25">
      <c r="A454" s="31"/>
      <c r="B454" s="31"/>
      <c r="C454" s="47"/>
      <c r="D454" s="47"/>
      <c r="E454" s="47"/>
      <c r="F454" s="47"/>
      <c r="G454" s="47"/>
      <c r="H454" s="47"/>
      <c r="I454" s="47"/>
      <c r="J454" s="47"/>
      <c r="K454" s="47"/>
      <c r="L454" s="47"/>
    </row>
    <row r="455" spans="1:12" x14ac:dyDescent="0.25">
      <c r="A455" s="31"/>
      <c r="B455" s="31"/>
      <c r="C455" s="47"/>
      <c r="D455" s="47"/>
      <c r="E455" s="47"/>
      <c r="F455" s="47"/>
      <c r="G455" s="47"/>
      <c r="H455" s="47"/>
      <c r="I455" s="47"/>
      <c r="J455" s="47"/>
      <c r="K455" s="47"/>
      <c r="L455" s="47"/>
    </row>
    <row r="456" spans="1:12" x14ac:dyDescent="0.25">
      <c r="A456" s="31"/>
      <c r="B456" s="31"/>
      <c r="C456" s="47"/>
      <c r="D456" s="47"/>
      <c r="E456" s="47"/>
      <c r="F456" s="47"/>
      <c r="G456" s="47"/>
      <c r="H456" s="47"/>
      <c r="I456" s="47"/>
      <c r="J456" s="47"/>
      <c r="K456" s="47"/>
      <c r="L456" s="47"/>
    </row>
    <row r="457" spans="1:12" x14ac:dyDescent="0.25">
      <c r="A457" s="31"/>
      <c r="B457" s="31"/>
      <c r="C457" s="47"/>
      <c r="D457" s="47"/>
      <c r="E457" s="47"/>
      <c r="F457" s="47"/>
      <c r="G457" s="47"/>
      <c r="H457" s="47"/>
      <c r="I457" s="47"/>
      <c r="J457" s="47"/>
      <c r="K457" s="47"/>
      <c r="L457" s="47"/>
    </row>
    <row r="458" spans="1:12" x14ac:dyDescent="0.25">
      <c r="A458" s="31"/>
      <c r="B458" s="31"/>
      <c r="C458" s="47"/>
      <c r="D458" s="47"/>
      <c r="E458" s="47"/>
      <c r="F458" s="47"/>
      <c r="G458" s="47"/>
      <c r="H458" s="47"/>
      <c r="I458" s="47"/>
      <c r="J458" s="47"/>
      <c r="K458" s="47"/>
      <c r="L458" s="47"/>
    </row>
    <row r="459" spans="1:12" x14ac:dyDescent="0.25">
      <c r="A459" s="31"/>
      <c r="B459" s="31"/>
      <c r="C459" s="47"/>
      <c r="D459" s="47"/>
      <c r="E459" s="47"/>
      <c r="F459" s="47"/>
      <c r="G459" s="47"/>
      <c r="H459" s="47"/>
      <c r="I459" s="47"/>
      <c r="J459" s="47"/>
      <c r="K459" s="47"/>
      <c r="L459" s="47"/>
    </row>
    <row r="460" spans="1:12" x14ac:dyDescent="0.25">
      <c r="A460" s="31"/>
      <c r="B460" s="31"/>
      <c r="C460" s="47"/>
      <c r="D460" s="47"/>
      <c r="E460" s="47"/>
      <c r="F460" s="47"/>
      <c r="G460" s="47"/>
      <c r="H460" s="47"/>
      <c r="I460" s="47"/>
      <c r="J460" s="47"/>
      <c r="K460" s="47"/>
      <c r="L460" s="47"/>
    </row>
    <row r="461" spans="1:12" x14ac:dyDescent="0.25">
      <c r="A461" s="31"/>
      <c r="B461" s="31"/>
      <c r="C461" s="47"/>
      <c r="D461" s="47"/>
      <c r="E461" s="47"/>
      <c r="F461" s="47"/>
      <c r="G461" s="47"/>
      <c r="H461" s="47"/>
      <c r="I461" s="47"/>
      <c r="J461" s="47"/>
      <c r="K461" s="47"/>
      <c r="L461" s="47"/>
    </row>
    <row r="462" spans="1:12" x14ac:dyDescent="0.25">
      <c r="A462" s="31"/>
      <c r="B462" s="31"/>
      <c r="C462" s="47"/>
      <c r="D462" s="47"/>
      <c r="E462" s="47"/>
      <c r="F462" s="47"/>
      <c r="G462" s="47"/>
      <c r="H462" s="47"/>
      <c r="I462" s="47"/>
      <c r="J462" s="47"/>
      <c r="K462" s="47"/>
      <c r="L462" s="47"/>
    </row>
    <row r="463" spans="1:12" x14ac:dyDescent="0.25">
      <c r="A463" s="31"/>
      <c r="B463" s="31"/>
      <c r="C463" s="47"/>
      <c r="D463" s="47"/>
      <c r="E463" s="47"/>
      <c r="F463" s="47"/>
      <c r="G463" s="47"/>
      <c r="H463" s="47"/>
      <c r="I463" s="47"/>
      <c r="J463" s="47"/>
      <c r="K463" s="47"/>
      <c r="L463" s="47"/>
    </row>
    <row r="464" spans="1:12" x14ac:dyDescent="0.25">
      <c r="A464" s="31"/>
      <c r="B464" s="31"/>
      <c r="C464" s="47"/>
      <c r="D464" s="47"/>
      <c r="E464" s="47"/>
      <c r="F464" s="47"/>
      <c r="G464" s="47"/>
      <c r="H464" s="47"/>
      <c r="I464" s="47"/>
      <c r="J464" s="47"/>
      <c r="K464" s="47"/>
      <c r="L464" s="47"/>
    </row>
    <row r="465" spans="1:12" x14ac:dyDescent="0.25">
      <c r="A465" s="31"/>
      <c r="B465" s="31"/>
      <c r="C465" s="47"/>
      <c r="D465" s="47"/>
      <c r="E465" s="47"/>
      <c r="F465" s="47"/>
      <c r="G465" s="47"/>
      <c r="H465" s="47"/>
      <c r="I465" s="47"/>
      <c r="J465" s="47"/>
      <c r="K465" s="47"/>
      <c r="L465" s="47"/>
    </row>
    <row r="466" spans="1:12" x14ac:dyDescent="0.25">
      <c r="A466" s="31"/>
      <c r="B466" s="31"/>
      <c r="C466" s="47"/>
      <c r="D466" s="47"/>
      <c r="E466" s="47"/>
      <c r="F466" s="47"/>
      <c r="G466" s="47"/>
      <c r="H466" s="47"/>
      <c r="I466" s="47"/>
      <c r="J466" s="47"/>
      <c r="K466" s="47"/>
      <c r="L466" s="47"/>
    </row>
    <row r="467" spans="1:12" x14ac:dyDescent="0.25">
      <c r="A467" s="31"/>
      <c r="B467" s="31"/>
      <c r="C467" s="47"/>
      <c r="D467" s="47"/>
      <c r="E467" s="47"/>
      <c r="F467" s="47"/>
      <c r="G467" s="47"/>
      <c r="H467" s="47"/>
      <c r="I467" s="47"/>
      <c r="J467" s="47"/>
      <c r="K467" s="47"/>
      <c r="L467" s="47"/>
    </row>
    <row r="468" spans="1:12" x14ac:dyDescent="0.25">
      <c r="A468" s="31"/>
      <c r="B468" s="31"/>
      <c r="C468" s="47"/>
      <c r="D468" s="47"/>
      <c r="E468" s="47"/>
      <c r="F468" s="47"/>
      <c r="G468" s="47"/>
      <c r="H468" s="47"/>
      <c r="I468" s="47"/>
      <c r="J468" s="47"/>
      <c r="K468" s="47"/>
      <c r="L468" s="47"/>
    </row>
    <row r="469" spans="1:12" x14ac:dyDescent="0.25">
      <c r="A469" s="31"/>
      <c r="B469" s="31"/>
      <c r="C469" s="47"/>
      <c r="D469" s="47"/>
      <c r="E469" s="47"/>
      <c r="F469" s="47"/>
      <c r="G469" s="47"/>
      <c r="H469" s="47"/>
      <c r="I469" s="47"/>
      <c r="J469" s="47"/>
      <c r="K469" s="47"/>
      <c r="L469" s="47"/>
    </row>
    <row r="470" spans="1:12" x14ac:dyDescent="0.25">
      <c r="A470" s="31"/>
      <c r="B470" s="31"/>
      <c r="C470" s="47"/>
      <c r="D470" s="47"/>
      <c r="E470" s="47"/>
      <c r="F470" s="47"/>
      <c r="G470" s="47"/>
      <c r="H470" s="47"/>
      <c r="I470" s="47"/>
      <c r="J470" s="47"/>
      <c r="K470" s="47"/>
      <c r="L470" s="47"/>
    </row>
    <row r="471" spans="1:12" x14ac:dyDescent="0.25">
      <c r="A471" s="31"/>
      <c r="B471" s="31"/>
      <c r="C471" s="47"/>
      <c r="D471" s="47"/>
      <c r="E471" s="47"/>
      <c r="F471" s="47"/>
      <c r="G471" s="47"/>
      <c r="H471" s="47"/>
      <c r="I471" s="47"/>
      <c r="J471" s="47"/>
      <c r="K471" s="47"/>
      <c r="L471" s="47"/>
    </row>
    <row r="472" spans="1:12" x14ac:dyDescent="0.25">
      <c r="A472" s="31"/>
      <c r="B472" s="31"/>
      <c r="C472" s="47"/>
      <c r="D472" s="47"/>
      <c r="E472" s="47"/>
      <c r="F472" s="47"/>
      <c r="G472" s="47"/>
      <c r="H472" s="47"/>
      <c r="I472" s="47"/>
      <c r="J472" s="47"/>
      <c r="K472" s="47"/>
      <c r="L472" s="47"/>
    </row>
    <row r="473" spans="1:12" x14ac:dyDescent="0.25">
      <c r="A473" s="31"/>
      <c r="B473" s="31"/>
      <c r="C473" s="47"/>
      <c r="D473" s="47"/>
      <c r="E473" s="47"/>
      <c r="F473" s="47"/>
      <c r="G473" s="47"/>
      <c r="H473" s="47"/>
      <c r="I473" s="47"/>
      <c r="J473" s="47"/>
      <c r="K473" s="47"/>
      <c r="L473" s="47"/>
    </row>
    <row r="474" spans="1:12" x14ac:dyDescent="0.25">
      <c r="A474" s="31"/>
      <c r="B474" s="31"/>
      <c r="C474" s="47"/>
      <c r="D474" s="47"/>
      <c r="E474" s="47"/>
      <c r="F474" s="47"/>
      <c r="G474" s="47"/>
      <c r="H474" s="47"/>
      <c r="I474" s="47"/>
      <c r="J474" s="47"/>
      <c r="K474" s="47"/>
      <c r="L474" s="47"/>
    </row>
    <row r="475" spans="1:12" x14ac:dyDescent="0.25">
      <c r="A475" s="31"/>
      <c r="B475" s="31"/>
      <c r="C475" s="47"/>
      <c r="D475" s="47"/>
      <c r="E475" s="47"/>
      <c r="F475" s="47"/>
      <c r="G475" s="47"/>
      <c r="H475" s="47"/>
      <c r="I475" s="47"/>
      <c r="J475" s="47"/>
      <c r="K475" s="47"/>
      <c r="L475" s="47"/>
    </row>
    <row r="476" spans="1:12" x14ac:dyDescent="0.25">
      <c r="A476" s="31"/>
      <c r="B476" s="31"/>
      <c r="C476" s="47"/>
      <c r="D476" s="47"/>
      <c r="E476" s="47"/>
      <c r="F476" s="47"/>
      <c r="G476" s="47"/>
      <c r="H476" s="47"/>
      <c r="I476" s="47"/>
      <c r="J476" s="47"/>
      <c r="K476" s="47"/>
      <c r="L476" s="47"/>
    </row>
    <row r="477" spans="1:12" x14ac:dyDescent="0.25">
      <c r="A477" s="31"/>
      <c r="B477" s="31"/>
      <c r="C477" s="47"/>
      <c r="D477" s="47"/>
      <c r="E477" s="47"/>
      <c r="F477" s="47"/>
      <c r="G477" s="47"/>
      <c r="H477" s="47"/>
      <c r="I477" s="47"/>
      <c r="J477" s="47"/>
      <c r="K477" s="47"/>
      <c r="L477" s="47"/>
    </row>
    <row r="478" spans="1:12" x14ac:dyDescent="0.25">
      <c r="A478" s="31"/>
      <c r="B478" s="31"/>
      <c r="C478" s="47"/>
      <c r="D478" s="47"/>
      <c r="E478" s="47"/>
      <c r="F478" s="47"/>
      <c r="G478" s="47"/>
      <c r="H478" s="47"/>
      <c r="I478" s="47"/>
      <c r="J478" s="47"/>
      <c r="K478" s="47"/>
      <c r="L478" s="47"/>
    </row>
    <row r="479" spans="1:12" x14ac:dyDescent="0.25">
      <c r="A479" s="31"/>
      <c r="B479" s="31"/>
      <c r="C479" s="47"/>
      <c r="D479" s="47"/>
      <c r="E479" s="47"/>
      <c r="F479" s="47"/>
      <c r="G479" s="47"/>
      <c r="H479" s="47"/>
      <c r="I479" s="47"/>
      <c r="J479" s="47"/>
      <c r="K479" s="47"/>
      <c r="L479" s="47"/>
    </row>
    <row r="480" spans="1:12" x14ac:dyDescent="0.25">
      <c r="A480" s="31"/>
      <c r="B480" s="31"/>
      <c r="C480" s="47"/>
      <c r="D480" s="47"/>
      <c r="E480" s="47"/>
      <c r="F480" s="47"/>
      <c r="G480" s="47"/>
      <c r="H480" s="47"/>
      <c r="I480" s="47"/>
      <c r="J480" s="47"/>
      <c r="K480" s="47"/>
      <c r="L480" s="47"/>
    </row>
    <row r="481" spans="1:12" x14ac:dyDescent="0.25">
      <c r="A481" s="31"/>
      <c r="B481" s="31"/>
      <c r="C481" s="47"/>
      <c r="D481" s="47"/>
      <c r="E481" s="47"/>
      <c r="F481" s="47"/>
      <c r="G481" s="47"/>
      <c r="H481" s="47"/>
      <c r="I481" s="47"/>
      <c r="J481" s="47"/>
      <c r="K481" s="47"/>
      <c r="L481" s="47"/>
    </row>
    <row r="482" spans="1:12" x14ac:dyDescent="0.25">
      <c r="A482" s="31"/>
      <c r="B482" s="31"/>
      <c r="C482" s="47"/>
      <c r="D482" s="47"/>
      <c r="E482" s="47"/>
      <c r="F482" s="47"/>
      <c r="G482" s="47"/>
      <c r="H482" s="47"/>
      <c r="I482" s="47"/>
      <c r="J482" s="47"/>
      <c r="K482" s="47"/>
      <c r="L482" s="47"/>
    </row>
    <row r="483" spans="1:12" x14ac:dyDescent="0.25">
      <c r="A483" s="31"/>
      <c r="B483" s="31"/>
      <c r="C483" s="47"/>
      <c r="D483" s="47"/>
      <c r="E483" s="47"/>
      <c r="F483" s="47"/>
      <c r="G483" s="47"/>
      <c r="H483" s="47"/>
      <c r="I483" s="47"/>
      <c r="J483" s="47"/>
      <c r="K483" s="47"/>
      <c r="L483" s="47"/>
    </row>
    <row r="484" spans="1:12" x14ac:dyDescent="0.25">
      <c r="A484" s="31"/>
      <c r="B484" s="31"/>
      <c r="C484" s="47"/>
      <c r="D484" s="47"/>
      <c r="E484" s="47"/>
      <c r="F484" s="47"/>
      <c r="G484" s="47"/>
      <c r="H484" s="47"/>
      <c r="I484" s="47"/>
      <c r="J484" s="47"/>
      <c r="K484" s="47"/>
      <c r="L484" s="47"/>
    </row>
    <row r="485" spans="1:12" x14ac:dyDescent="0.25">
      <c r="A485" s="31"/>
      <c r="B485" s="31"/>
      <c r="C485" s="47"/>
      <c r="D485" s="47"/>
      <c r="E485" s="47"/>
      <c r="F485" s="47"/>
      <c r="G485" s="47"/>
      <c r="H485" s="47"/>
      <c r="I485" s="47"/>
      <c r="J485" s="47"/>
      <c r="K485" s="47"/>
      <c r="L485" s="47"/>
    </row>
    <row r="486" spans="1:12" x14ac:dyDescent="0.25">
      <c r="A486" s="31"/>
      <c r="B486" s="31"/>
      <c r="C486" s="47"/>
      <c r="D486" s="47"/>
      <c r="E486" s="47"/>
      <c r="F486" s="47"/>
      <c r="G486" s="47"/>
      <c r="H486" s="47"/>
      <c r="I486" s="47"/>
      <c r="J486" s="47"/>
      <c r="K486" s="47"/>
      <c r="L486" s="47"/>
    </row>
    <row r="487" spans="1:12" x14ac:dyDescent="0.25">
      <c r="A487" s="31"/>
      <c r="B487" s="31"/>
      <c r="C487" s="47"/>
      <c r="D487" s="47"/>
      <c r="E487" s="47"/>
      <c r="F487" s="47"/>
      <c r="G487" s="47"/>
      <c r="H487" s="47"/>
      <c r="I487" s="47"/>
      <c r="J487" s="47"/>
      <c r="K487" s="47"/>
      <c r="L487" s="47"/>
    </row>
    <row r="488" spans="1:12" x14ac:dyDescent="0.25">
      <c r="A488" s="31"/>
      <c r="B488" s="31"/>
      <c r="C488" s="47"/>
      <c r="D488" s="47"/>
      <c r="E488" s="47"/>
      <c r="F488" s="47"/>
      <c r="G488" s="47"/>
      <c r="H488" s="47"/>
      <c r="I488" s="47"/>
      <c r="J488" s="47"/>
      <c r="K488" s="47"/>
      <c r="L488" s="47"/>
    </row>
    <row r="489" spans="1:12" x14ac:dyDescent="0.25">
      <c r="A489" s="31"/>
      <c r="B489" s="31"/>
      <c r="C489" s="47"/>
      <c r="D489" s="47"/>
      <c r="E489" s="47"/>
      <c r="F489" s="47"/>
      <c r="G489" s="47"/>
      <c r="H489" s="47"/>
      <c r="I489" s="47"/>
      <c r="J489" s="47"/>
      <c r="K489" s="47"/>
      <c r="L489" s="47"/>
    </row>
    <row r="490" spans="1:12" x14ac:dyDescent="0.25">
      <c r="A490" s="31"/>
      <c r="B490" s="31"/>
      <c r="C490" s="47"/>
      <c r="D490" s="47"/>
      <c r="E490" s="47"/>
      <c r="F490" s="47"/>
      <c r="G490" s="47"/>
      <c r="H490" s="47"/>
      <c r="I490" s="47"/>
      <c r="J490" s="47"/>
      <c r="K490" s="47"/>
      <c r="L490" s="47"/>
    </row>
    <row r="491" spans="1:12" x14ac:dyDescent="0.25">
      <c r="A491" s="31"/>
      <c r="B491" s="31"/>
      <c r="C491" s="47"/>
      <c r="D491" s="47"/>
      <c r="E491" s="47"/>
      <c r="F491" s="47"/>
      <c r="G491" s="47"/>
      <c r="H491" s="47"/>
      <c r="I491" s="47"/>
      <c r="J491" s="47"/>
      <c r="K491" s="47"/>
      <c r="L491" s="47"/>
    </row>
    <row r="492" spans="1:12" x14ac:dyDescent="0.25">
      <c r="A492" s="31"/>
      <c r="B492" s="31"/>
      <c r="C492" s="47"/>
      <c r="D492" s="47"/>
      <c r="E492" s="47"/>
      <c r="F492" s="47"/>
      <c r="G492" s="47"/>
      <c r="H492" s="47"/>
      <c r="I492" s="47"/>
      <c r="J492" s="47"/>
      <c r="K492" s="47"/>
      <c r="L492" s="47"/>
    </row>
    <row r="493" spans="1:12" x14ac:dyDescent="0.25">
      <c r="A493" s="31"/>
      <c r="B493" s="31"/>
      <c r="C493" s="47"/>
      <c r="D493" s="47"/>
      <c r="E493" s="47"/>
      <c r="F493" s="47"/>
      <c r="G493" s="47"/>
      <c r="H493" s="47"/>
      <c r="I493" s="47"/>
      <c r="J493" s="47"/>
      <c r="K493" s="47"/>
      <c r="L493" s="47"/>
    </row>
    <row r="494" spans="1:12" x14ac:dyDescent="0.25">
      <c r="A494" s="31"/>
      <c r="B494" s="31"/>
      <c r="C494" s="47"/>
      <c r="D494" s="47"/>
      <c r="E494" s="47"/>
      <c r="F494" s="47"/>
      <c r="G494" s="47"/>
      <c r="H494" s="47"/>
      <c r="I494" s="47"/>
      <c r="J494" s="47"/>
      <c r="K494" s="47"/>
      <c r="L494" s="47"/>
    </row>
    <row r="495" spans="1:12" x14ac:dyDescent="0.25">
      <c r="A495" s="31"/>
      <c r="B495" s="31"/>
      <c r="C495" s="47"/>
      <c r="D495" s="47"/>
      <c r="E495" s="47"/>
      <c r="F495" s="47"/>
      <c r="G495" s="47"/>
      <c r="H495" s="47"/>
      <c r="I495" s="47"/>
      <c r="J495" s="47"/>
      <c r="K495" s="47"/>
      <c r="L495" s="47"/>
    </row>
    <row r="496" spans="1:12" x14ac:dyDescent="0.25">
      <c r="A496" s="31"/>
      <c r="B496" s="31"/>
      <c r="C496" s="47"/>
      <c r="D496" s="47"/>
      <c r="E496" s="47"/>
      <c r="F496" s="47"/>
      <c r="G496" s="47"/>
      <c r="H496" s="47"/>
      <c r="I496" s="47"/>
      <c r="J496" s="47"/>
      <c r="K496" s="47"/>
      <c r="L496" s="47"/>
    </row>
    <row r="497" spans="1:12" x14ac:dyDescent="0.25">
      <c r="A497" s="31"/>
      <c r="B497" s="31"/>
      <c r="C497" s="47"/>
      <c r="D497" s="47"/>
      <c r="E497" s="47"/>
      <c r="F497" s="47"/>
      <c r="G497" s="47"/>
      <c r="H497" s="47"/>
      <c r="I497" s="47"/>
      <c r="J497" s="47"/>
      <c r="K497" s="47"/>
      <c r="L497" s="47"/>
    </row>
    <row r="498" spans="1:12" x14ac:dyDescent="0.25">
      <c r="A498" s="31"/>
      <c r="B498" s="31"/>
      <c r="C498" s="47"/>
      <c r="D498" s="47"/>
      <c r="E498" s="47"/>
      <c r="F498" s="47"/>
      <c r="G498" s="47"/>
      <c r="H498" s="47"/>
      <c r="I498" s="47"/>
      <c r="J498" s="47"/>
      <c r="K498" s="47"/>
      <c r="L498" s="47"/>
    </row>
    <row r="499" spans="1:12" x14ac:dyDescent="0.25">
      <c r="A499" s="31"/>
      <c r="B499" s="31"/>
      <c r="C499" s="47"/>
      <c r="D499" s="47"/>
      <c r="E499" s="47"/>
      <c r="F499" s="47"/>
      <c r="G499" s="47"/>
      <c r="H499" s="47"/>
      <c r="I499" s="47"/>
      <c r="J499" s="47"/>
      <c r="K499" s="47"/>
      <c r="L499" s="47"/>
    </row>
    <row r="500" spans="1:12" x14ac:dyDescent="0.25">
      <c r="A500" s="31"/>
      <c r="B500" s="31"/>
      <c r="C500" s="47"/>
      <c r="D500" s="47"/>
      <c r="E500" s="47"/>
      <c r="F500" s="47"/>
      <c r="G500" s="47"/>
      <c r="H500" s="47"/>
      <c r="I500" s="47"/>
      <c r="J500" s="47"/>
      <c r="K500" s="47"/>
      <c r="L500" s="47"/>
    </row>
  </sheetData>
  <mergeCells count="8">
    <mergeCell ref="K1:L2"/>
    <mergeCell ref="C2:D2"/>
    <mergeCell ref="E2:F2"/>
    <mergeCell ref="A1:A4"/>
    <mergeCell ref="B1:B4"/>
    <mergeCell ref="C1:F1"/>
    <mergeCell ref="G1:H2"/>
    <mergeCell ref="I1:J2"/>
  </mergeCells>
  <conditionalFormatting sqref="C6:L500">
    <cfRule type="cellIs" dxfId="38" priority="1" operator="lessThan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8"/>
  <sheetViews>
    <sheetView zoomScale="75" zoomScaleNormal="75" workbookViewId="0">
      <pane ySplit="1" topLeftCell="A2" activePane="bottomLeft" state="frozen"/>
      <selection pane="bottomLeft" activeCell="D13" sqref="D13"/>
    </sheetView>
  </sheetViews>
  <sheetFormatPr defaultRowHeight="15" x14ac:dyDescent="0.25"/>
  <cols>
    <col min="1" max="1" width="3.5703125" style="10" bestFit="1" customWidth="1"/>
    <col min="2" max="2" width="16.28515625" style="10" bestFit="1" customWidth="1"/>
    <col min="3" max="3" width="13.5703125" style="10" bestFit="1" customWidth="1"/>
    <col min="4" max="5" width="123.7109375" style="10" bestFit="1" customWidth="1"/>
    <col min="6" max="6" width="25.28515625" style="10" customWidth="1"/>
    <col min="7" max="7" width="6.7109375" style="10" customWidth="1"/>
    <col min="8" max="8" width="4.7109375" style="10" bestFit="1" customWidth="1"/>
    <col min="9" max="9" width="5.7109375" style="10" customWidth="1"/>
    <col min="10" max="10" width="4.7109375" style="10" customWidth="1"/>
    <col min="11" max="11" width="5.7109375" style="10" customWidth="1"/>
    <col min="12" max="12" width="4.7109375" style="10" customWidth="1"/>
    <col min="13" max="13" width="5.7109375" style="10" customWidth="1"/>
    <col min="14" max="14" width="4.7109375" style="10" customWidth="1"/>
    <col min="15" max="16384" width="9.140625" style="10"/>
  </cols>
  <sheetData>
    <row r="1" spans="1:14" s="16" customFormat="1" ht="45" x14ac:dyDescent="0.25">
      <c r="A1" s="15" t="s">
        <v>209</v>
      </c>
      <c r="B1" s="15" t="s">
        <v>211</v>
      </c>
      <c r="C1" s="15" t="s">
        <v>203</v>
      </c>
      <c r="D1" s="15" t="s">
        <v>200</v>
      </c>
      <c r="E1" s="15" t="s">
        <v>201</v>
      </c>
      <c r="F1" s="15" t="s">
        <v>202</v>
      </c>
      <c r="G1" s="75" t="s">
        <v>248</v>
      </c>
      <c r="H1" s="76">
        <f>COUNTA(D2:D1000)</f>
        <v>147</v>
      </c>
      <c r="I1" s="77" t="s">
        <v>249</v>
      </c>
      <c r="J1" s="15">
        <f>COUNTIF(C2:C1000, "Стационар")</f>
        <v>55</v>
      </c>
      <c r="K1" s="78" t="s">
        <v>250</v>
      </c>
      <c r="L1" s="79">
        <f>COUNTIF(C2:C1000, "Поликлиника")</f>
        <v>92</v>
      </c>
      <c r="M1" s="77" t="s">
        <v>251</v>
      </c>
      <c r="N1" s="77">
        <f>H1-J1-L1</f>
        <v>0</v>
      </c>
    </row>
    <row r="2" spans="1:14" x14ac:dyDescent="0.25">
      <c r="A2" s="11">
        <v>1</v>
      </c>
      <c r="B2" s="14" t="s">
        <v>206</v>
      </c>
      <c r="C2" s="13" t="s">
        <v>204</v>
      </c>
      <c r="D2" s="12" t="s">
        <v>74</v>
      </c>
      <c r="E2" s="12" t="s">
        <v>74</v>
      </c>
      <c r="F2" s="12" t="b">
        <f>D2=E2</f>
        <v>1</v>
      </c>
    </row>
    <row r="3" spans="1:14" x14ac:dyDescent="0.25">
      <c r="A3" s="11">
        <v>2</v>
      </c>
      <c r="B3" s="14" t="s">
        <v>207</v>
      </c>
      <c r="C3" s="13" t="s">
        <v>204</v>
      </c>
      <c r="D3" s="12" t="s">
        <v>75</v>
      </c>
      <c r="E3" s="12" t="s">
        <v>75</v>
      </c>
      <c r="F3" s="12" t="b">
        <f t="shared" ref="F3:F66" si="0">D3=E3</f>
        <v>1</v>
      </c>
    </row>
    <row r="4" spans="1:14" x14ac:dyDescent="0.25">
      <c r="A4" s="11">
        <v>3</v>
      </c>
      <c r="B4" s="14" t="s">
        <v>207</v>
      </c>
      <c r="C4" s="13" t="s">
        <v>204</v>
      </c>
      <c r="D4" s="12" t="s">
        <v>76</v>
      </c>
      <c r="E4" s="12" t="s">
        <v>76</v>
      </c>
      <c r="F4" s="12" t="b">
        <f t="shared" si="0"/>
        <v>1</v>
      </c>
    </row>
    <row r="5" spans="1:14" x14ac:dyDescent="0.25">
      <c r="A5" s="11">
        <v>4</v>
      </c>
      <c r="B5" s="14" t="s">
        <v>207</v>
      </c>
      <c r="C5" s="13" t="s">
        <v>204</v>
      </c>
      <c r="D5" s="12" t="s">
        <v>77</v>
      </c>
      <c r="E5" s="12" t="s">
        <v>77</v>
      </c>
      <c r="F5" s="12" t="b">
        <f t="shared" si="0"/>
        <v>1</v>
      </c>
    </row>
    <row r="6" spans="1:14" x14ac:dyDescent="0.25">
      <c r="A6" s="11">
        <v>5</v>
      </c>
      <c r="B6" s="14" t="s">
        <v>207</v>
      </c>
      <c r="C6" s="13" t="s">
        <v>204</v>
      </c>
      <c r="D6" s="12" t="s">
        <v>78</v>
      </c>
      <c r="E6" s="12" t="s">
        <v>78</v>
      </c>
      <c r="F6" s="12" t="b">
        <f t="shared" si="0"/>
        <v>1</v>
      </c>
    </row>
    <row r="7" spans="1:14" x14ac:dyDescent="0.25">
      <c r="A7" s="11">
        <v>6</v>
      </c>
      <c r="B7" s="14" t="s">
        <v>207</v>
      </c>
      <c r="C7" s="13" t="s">
        <v>204</v>
      </c>
      <c r="D7" s="12" t="s">
        <v>79</v>
      </c>
      <c r="E7" s="12" t="s">
        <v>79</v>
      </c>
      <c r="F7" s="12" t="b">
        <f t="shared" si="0"/>
        <v>1</v>
      </c>
    </row>
    <row r="8" spans="1:14" x14ac:dyDescent="0.25">
      <c r="A8" s="11">
        <v>7</v>
      </c>
      <c r="B8" s="14" t="s">
        <v>207</v>
      </c>
      <c r="C8" s="13" t="s">
        <v>204</v>
      </c>
      <c r="D8" s="12" t="s">
        <v>80</v>
      </c>
      <c r="E8" s="12" t="s">
        <v>81</v>
      </c>
      <c r="F8" s="12" t="b">
        <f t="shared" si="0"/>
        <v>0</v>
      </c>
    </row>
    <row r="9" spans="1:14" x14ac:dyDescent="0.25">
      <c r="A9" s="11">
        <v>8</v>
      </c>
      <c r="B9" s="14" t="s">
        <v>207</v>
      </c>
      <c r="C9" s="13" t="s">
        <v>204</v>
      </c>
      <c r="D9" s="12" t="s">
        <v>82</v>
      </c>
      <c r="E9" s="12" t="s">
        <v>82</v>
      </c>
      <c r="F9" s="12" t="b">
        <f t="shared" si="0"/>
        <v>1</v>
      </c>
    </row>
    <row r="10" spans="1:14" x14ac:dyDescent="0.25">
      <c r="A10" s="11">
        <v>9</v>
      </c>
      <c r="B10" s="14" t="s">
        <v>207</v>
      </c>
      <c r="C10" s="13" t="s">
        <v>204</v>
      </c>
      <c r="D10" s="12" t="s">
        <v>83</v>
      </c>
      <c r="E10" s="12" t="s">
        <v>83</v>
      </c>
      <c r="F10" s="12" t="b">
        <f t="shared" si="0"/>
        <v>1</v>
      </c>
    </row>
    <row r="11" spans="1:14" x14ac:dyDescent="0.25">
      <c r="A11" s="11">
        <v>10</v>
      </c>
      <c r="B11" s="14" t="s">
        <v>207</v>
      </c>
      <c r="C11" s="13" t="s">
        <v>204</v>
      </c>
      <c r="D11" s="12" t="s">
        <v>84</v>
      </c>
      <c r="E11" s="12" t="s">
        <v>84</v>
      </c>
      <c r="F11" s="12" t="b">
        <f t="shared" si="0"/>
        <v>1</v>
      </c>
    </row>
    <row r="12" spans="1:14" x14ac:dyDescent="0.25">
      <c r="A12" s="11">
        <v>11</v>
      </c>
      <c r="B12" s="14" t="s">
        <v>207</v>
      </c>
      <c r="C12" s="13" t="s">
        <v>204</v>
      </c>
      <c r="D12" s="12" t="s">
        <v>85</v>
      </c>
      <c r="E12" s="12" t="s">
        <v>85</v>
      </c>
      <c r="F12" s="12" t="b">
        <f t="shared" si="0"/>
        <v>1</v>
      </c>
    </row>
    <row r="13" spans="1:14" x14ac:dyDescent="0.25">
      <c r="A13" s="11">
        <v>12</v>
      </c>
      <c r="B13" s="14" t="s">
        <v>207</v>
      </c>
      <c r="C13" s="13" t="s">
        <v>204</v>
      </c>
      <c r="D13" s="12" t="s">
        <v>86</v>
      </c>
      <c r="E13" s="12" t="s">
        <v>86</v>
      </c>
      <c r="F13" s="12" t="b">
        <f t="shared" si="0"/>
        <v>1</v>
      </c>
    </row>
    <row r="14" spans="1:14" x14ac:dyDescent="0.25">
      <c r="A14" s="11">
        <v>13</v>
      </c>
      <c r="B14" s="14" t="s">
        <v>207</v>
      </c>
      <c r="C14" s="13" t="s">
        <v>204</v>
      </c>
      <c r="D14" s="12" t="s">
        <v>87</v>
      </c>
      <c r="E14" s="12" t="s">
        <v>87</v>
      </c>
      <c r="F14" s="12" t="b">
        <f t="shared" si="0"/>
        <v>1</v>
      </c>
    </row>
    <row r="15" spans="1:14" x14ac:dyDescent="0.25">
      <c r="A15" s="11">
        <v>14</v>
      </c>
      <c r="B15" s="14" t="s">
        <v>207</v>
      </c>
      <c r="C15" s="13" t="s">
        <v>204</v>
      </c>
      <c r="D15" s="12" t="s">
        <v>88</v>
      </c>
      <c r="E15" s="12" t="s">
        <v>88</v>
      </c>
      <c r="F15" s="12" t="b">
        <f t="shared" si="0"/>
        <v>1</v>
      </c>
    </row>
    <row r="16" spans="1:14" x14ac:dyDescent="0.25">
      <c r="A16" s="11">
        <v>15</v>
      </c>
      <c r="B16" s="14" t="s">
        <v>207</v>
      </c>
      <c r="C16" s="13" t="s">
        <v>204</v>
      </c>
      <c r="D16" s="12" t="s">
        <v>3</v>
      </c>
      <c r="E16" s="12" t="s">
        <v>3</v>
      </c>
      <c r="F16" s="12" t="b">
        <f t="shared" si="0"/>
        <v>1</v>
      </c>
    </row>
    <row r="17" spans="1:6" x14ac:dyDescent="0.25">
      <c r="A17" s="11">
        <v>16</v>
      </c>
      <c r="B17" s="14" t="s">
        <v>207</v>
      </c>
      <c r="C17" s="13" t="s">
        <v>204</v>
      </c>
      <c r="D17" s="12" t="s">
        <v>89</v>
      </c>
      <c r="E17" s="12" t="s">
        <v>89</v>
      </c>
      <c r="F17" s="12" t="b">
        <f t="shared" si="0"/>
        <v>1</v>
      </c>
    </row>
    <row r="18" spans="1:6" x14ac:dyDescent="0.25">
      <c r="A18" s="11">
        <v>17</v>
      </c>
      <c r="B18" s="14" t="s">
        <v>207</v>
      </c>
      <c r="C18" s="13" t="s">
        <v>204</v>
      </c>
      <c r="D18" s="12" t="s">
        <v>90</v>
      </c>
      <c r="E18" s="12" t="s">
        <v>90</v>
      </c>
      <c r="F18" s="12" t="b">
        <f t="shared" si="0"/>
        <v>1</v>
      </c>
    </row>
    <row r="19" spans="1:6" x14ac:dyDescent="0.25">
      <c r="A19" s="11">
        <v>18</v>
      </c>
      <c r="B19" s="14" t="s">
        <v>207</v>
      </c>
      <c r="C19" s="13" t="s">
        <v>204</v>
      </c>
      <c r="D19" s="12" t="s">
        <v>91</v>
      </c>
      <c r="E19" s="12" t="s">
        <v>92</v>
      </c>
      <c r="F19" s="12" t="b">
        <f t="shared" si="0"/>
        <v>0</v>
      </c>
    </row>
    <row r="20" spans="1:6" x14ac:dyDescent="0.25">
      <c r="A20" s="11">
        <v>19</v>
      </c>
      <c r="B20" s="14" t="s">
        <v>207</v>
      </c>
      <c r="C20" s="13" t="s">
        <v>204</v>
      </c>
      <c r="D20" s="12" t="s">
        <v>93</v>
      </c>
      <c r="E20" s="12" t="s">
        <v>94</v>
      </c>
      <c r="F20" s="12" t="b">
        <f t="shared" si="0"/>
        <v>0</v>
      </c>
    </row>
    <row r="21" spans="1:6" x14ac:dyDescent="0.25">
      <c r="A21" s="11">
        <v>20</v>
      </c>
      <c r="B21" s="14" t="s">
        <v>207</v>
      </c>
      <c r="C21" s="13" t="s">
        <v>204</v>
      </c>
      <c r="D21" s="12" t="s">
        <v>95</v>
      </c>
      <c r="E21" s="12" t="s">
        <v>95</v>
      </c>
      <c r="F21" s="12" t="b">
        <f t="shared" si="0"/>
        <v>1</v>
      </c>
    </row>
    <row r="22" spans="1:6" x14ac:dyDescent="0.25">
      <c r="A22" s="11">
        <v>21</v>
      </c>
      <c r="B22" s="14" t="s">
        <v>207</v>
      </c>
      <c r="C22" s="13" t="s">
        <v>204</v>
      </c>
      <c r="D22" s="12" t="s">
        <v>96</v>
      </c>
      <c r="E22" s="12" t="s">
        <v>96</v>
      </c>
      <c r="F22" s="12" t="b">
        <f t="shared" si="0"/>
        <v>1</v>
      </c>
    </row>
    <row r="23" spans="1:6" x14ac:dyDescent="0.25">
      <c r="A23" s="11">
        <v>22</v>
      </c>
      <c r="B23" s="14" t="s">
        <v>207</v>
      </c>
      <c r="C23" s="13" t="s">
        <v>204</v>
      </c>
      <c r="D23" s="12" t="s">
        <v>97</v>
      </c>
      <c r="E23" s="12" t="s">
        <v>97</v>
      </c>
      <c r="F23" s="12" t="b">
        <f t="shared" si="0"/>
        <v>1</v>
      </c>
    </row>
    <row r="24" spans="1:6" x14ac:dyDescent="0.25">
      <c r="A24" s="11">
        <v>23</v>
      </c>
      <c r="B24" s="14" t="s">
        <v>207</v>
      </c>
      <c r="C24" s="13" t="s">
        <v>204</v>
      </c>
      <c r="D24" s="12" t="s">
        <v>98</v>
      </c>
      <c r="E24" s="12" t="s">
        <v>99</v>
      </c>
      <c r="F24" s="12" t="b">
        <f t="shared" si="0"/>
        <v>0</v>
      </c>
    </row>
    <row r="25" spans="1:6" x14ac:dyDescent="0.25">
      <c r="A25" s="11">
        <v>24</v>
      </c>
      <c r="B25" s="14" t="s">
        <v>207</v>
      </c>
      <c r="C25" s="13" t="s">
        <v>204</v>
      </c>
      <c r="D25" s="12" t="s">
        <v>100</v>
      </c>
      <c r="E25" s="12" t="s">
        <v>100</v>
      </c>
      <c r="F25" s="12" t="b">
        <f t="shared" si="0"/>
        <v>1</v>
      </c>
    </row>
    <row r="26" spans="1:6" x14ac:dyDescent="0.25">
      <c r="A26" s="11">
        <v>25</v>
      </c>
      <c r="B26" s="14" t="s">
        <v>207</v>
      </c>
      <c r="C26" s="13" t="s">
        <v>204</v>
      </c>
      <c r="D26" s="12" t="s">
        <v>101</v>
      </c>
      <c r="E26" s="12" t="s">
        <v>101</v>
      </c>
      <c r="F26" s="12" t="b">
        <f t="shared" si="0"/>
        <v>1</v>
      </c>
    </row>
    <row r="27" spans="1:6" x14ac:dyDescent="0.25">
      <c r="A27" s="11">
        <v>26</v>
      </c>
      <c r="B27" s="14" t="s">
        <v>207</v>
      </c>
      <c r="C27" s="13" t="s">
        <v>204</v>
      </c>
      <c r="D27" s="12" t="s">
        <v>102</v>
      </c>
      <c r="E27" s="12" t="s">
        <v>102</v>
      </c>
      <c r="F27" s="12" t="b">
        <f t="shared" si="0"/>
        <v>1</v>
      </c>
    </row>
    <row r="28" spans="1:6" x14ac:dyDescent="0.25">
      <c r="A28" s="11">
        <v>27</v>
      </c>
      <c r="B28" s="14" t="s">
        <v>207</v>
      </c>
      <c r="C28" s="13" t="s">
        <v>204</v>
      </c>
      <c r="D28" s="12" t="s">
        <v>103</v>
      </c>
      <c r="E28" s="12" t="s">
        <v>104</v>
      </c>
      <c r="F28" s="12" t="b">
        <f t="shared" si="0"/>
        <v>0</v>
      </c>
    </row>
    <row r="29" spans="1:6" x14ac:dyDescent="0.25">
      <c r="A29" s="11">
        <v>28</v>
      </c>
      <c r="B29" s="14" t="s">
        <v>207</v>
      </c>
      <c r="C29" s="13" t="s">
        <v>204</v>
      </c>
      <c r="D29" s="12" t="s">
        <v>105</v>
      </c>
      <c r="E29" s="12" t="s">
        <v>106</v>
      </c>
      <c r="F29" s="12" t="b">
        <f t="shared" si="0"/>
        <v>0</v>
      </c>
    </row>
    <row r="30" spans="1:6" x14ac:dyDescent="0.25">
      <c r="A30" s="11">
        <v>29</v>
      </c>
      <c r="B30" s="14" t="s">
        <v>207</v>
      </c>
      <c r="C30" s="13" t="s">
        <v>204</v>
      </c>
      <c r="D30" s="12" t="s">
        <v>107</v>
      </c>
      <c r="E30" s="12" t="s">
        <v>107</v>
      </c>
      <c r="F30" s="12" t="b">
        <f t="shared" si="0"/>
        <v>1</v>
      </c>
    </row>
    <row r="31" spans="1:6" x14ac:dyDescent="0.25">
      <c r="A31" s="11">
        <v>30</v>
      </c>
      <c r="B31" s="14" t="s">
        <v>207</v>
      </c>
      <c r="C31" s="13" t="s">
        <v>204</v>
      </c>
      <c r="D31" s="12" t="s">
        <v>108</v>
      </c>
      <c r="E31" s="12" t="s">
        <v>109</v>
      </c>
      <c r="F31" s="12" t="b">
        <f t="shared" si="0"/>
        <v>0</v>
      </c>
    </row>
    <row r="32" spans="1:6" x14ac:dyDescent="0.25">
      <c r="A32" s="11">
        <v>31</v>
      </c>
      <c r="B32" s="14" t="s">
        <v>207</v>
      </c>
      <c r="C32" s="13" t="s">
        <v>204</v>
      </c>
      <c r="D32" s="12" t="s">
        <v>110</v>
      </c>
      <c r="E32" s="12" t="s">
        <v>111</v>
      </c>
      <c r="F32" s="12" t="b">
        <f t="shared" si="0"/>
        <v>0</v>
      </c>
    </row>
    <row r="33" spans="1:6" x14ac:dyDescent="0.25">
      <c r="A33" s="11">
        <v>32</v>
      </c>
      <c r="B33" s="14" t="s">
        <v>207</v>
      </c>
      <c r="C33" s="13" t="s">
        <v>204</v>
      </c>
      <c r="D33" s="12" t="s">
        <v>112</v>
      </c>
      <c r="E33" s="12" t="s">
        <v>112</v>
      </c>
      <c r="F33" s="12" t="b">
        <f t="shared" si="0"/>
        <v>1</v>
      </c>
    </row>
    <row r="34" spans="1:6" x14ac:dyDescent="0.25">
      <c r="A34" s="11">
        <v>33</v>
      </c>
      <c r="B34" s="14" t="s">
        <v>207</v>
      </c>
      <c r="C34" s="13" t="s">
        <v>204</v>
      </c>
      <c r="D34" s="12" t="s">
        <v>113</v>
      </c>
      <c r="E34" s="12" t="s">
        <v>114</v>
      </c>
      <c r="F34" s="12" t="b">
        <f t="shared" si="0"/>
        <v>0</v>
      </c>
    </row>
    <row r="35" spans="1:6" x14ac:dyDescent="0.25">
      <c r="A35" s="11">
        <v>34</v>
      </c>
      <c r="B35" s="14" t="s">
        <v>207</v>
      </c>
      <c r="C35" s="13" t="s">
        <v>204</v>
      </c>
      <c r="D35" s="12" t="s">
        <v>66</v>
      </c>
      <c r="E35" s="12" t="s">
        <v>66</v>
      </c>
      <c r="F35" s="12" t="b">
        <f t="shared" si="0"/>
        <v>1</v>
      </c>
    </row>
    <row r="36" spans="1:6" x14ac:dyDescent="0.25">
      <c r="A36" s="11">
        <v>35</v>
      </c>
      <c r="B36" s="14" t="s">
        <v>207</v>
      </c>
      <c r="C36" s="13" t="s">
        <v>204</v>
      </c>
      <c r="D36" s="12" t="s">
        <v>115</v>
      </c>
      <c r="E36" s="12" t="s">
        <v>115</v>
      </c>
      <c r="F36" s="12" t="b">
        <f t="shared" si="0"/>
        <v>1</v>
      </c>
    </row>
    <row r="37" spans="1:6" x14ac:dyDescent="0.25">
      <c r="A37" s="11">
        <v>36</v>
      </c>
      <c r="B37" s="14" t="s">
        <v>207</v>
      </c>
      <c r="C37" s="13" t="s">
        <v>204</v>
      </c>
      <c r="D37" s="12" t="s">
        <v>67</v>
      </c>
      <c r="E37" s="12" t="s">
        <v>67</v>
      </c>
      <c r="F37" s="12" t="b">
        <f t="shared" si="0"/>
        <v>1</v>
      </c>
    </row>
    <row r="38" spans="1:6" x14ac:dyDescent="0.25">
      <c r="A38" s="11">
        <v>37</v>
      </c>
      <c r="B38" s="14" t="s">
        <v>207</v>
      </c>
      <c r="C38" s="13" t="s">
        <v>204</v>
      </c>
      <c r="D38" s="12" t="s">
        <v>116</v>
      </c>
      <c r="E38" s="12" t="s">
        <v>117</v>
      </c>
      <c r="F38" s="12" t="b">
        <f t="shared" si="0"/>
        <v>0</v>
      </c>
    </row>
    <row r="39" spans="1:6" x14ac:dyDescent="0.25">
      <c r="A39" s="11">
        <v>38</v>
      </c>
      <c r="B39" s="14" t="s">
        <v>207</v>
      </c>
      <c r="C39" s="13" t="s">
        <v>204</v>
      </c>
      <c r="D39" s="12" t="s">
        <v>118</v>
      </c>
      <c r="E39" s="12" t="s">
        <v>119</v>
      </c>
      <c r="F39" s="12" t="b">
        <f t="shared" si="0"/>
        <v>0</v>
      </c>
    </row>
    <row r="40" spans="1:6" x14ac:dyDescent="0.25">
      <c r="A40" s="11">
        <v>39</v>
      </c>
      <c r="B40" s="14" t="s">
        <v>207</v>
      </c>
      <c r="C40" s="13" t="s">
        <v>204</v>
      </c>
      <c r="D40" s="12" t="s">
        <v>120</v>
      </c>
      <c r="E40" s="12" t="s">
        <v>120</v>
      </c>
      <c r="F40" s="12" t="b">
        <f t="shared" si="0"/>
        <v>1</v>
      </c>
    </row>
    <row r="41" spans="1:6" x14ac:dyDescent="0.25">
      <c r="A41" s="11">
        <v>40</v>
      </c>
      <c r="B41" s="14" t="s">
        <v>207</v>
      </c>
      <c r="C41" s="13" t="s">
        <v>204</v>
      </c>
      <c r="D41" s="12" t="s">
        <v>121</v>
      </c>
      <c r="E41" s="12" t="s">
        <v>121</v>
      </c>
      <c r="F41" s="12" t="b">
        <f t="shared" si="0"/>
        <v>1</v>
      </c>
    </row>
    <row r="42" spans="1:6" x14ac:dyDescent="0.25">
      <c r="A42" s="11">
        <v>41</v>
      </c>
      <c r="B42" s="14" t="s">
        <v>207</v>
      </c>
      <c r="C42" s="13" t="s">
        <v>204</v>
      </c>
      <c r="D42" s="12" t="s">
        <v>122</v>
      </c>
      <c r="E42" s="12" t="s">
        <v>122</v>
      </c>
      <c r="F42" s="12" t="b">
        <f t="shared" si="0"/>
        <v>1</v>
      </c>
    </row>
    <row r="43" spans="1:6" x14ac:dyDescent="0.25">
      <c r="A43" s="11">
        <v>42</v>
      </c>
      <c r="B43" s="14" t="s">
        <v>207</v>
      </c>
      <c r="C43" s="13" t="s">
        <v>204</v>
      </c>
      <c r="D43" s="12" t="s">
        <v>123</v>
      </c>
      <c r="E43" s="12" t="s">
        <v>123</v>
      </c>
      <c r="F43" s="12" t="b">
        <f t="shared" si="0"/>
        <v>1</v>
      </c>
    </row>
    <row r="44" spans="1:6" x14ac:dyDescent="0.25">
      <c r="A44" s="11">
        <v>43</v>
      </c>
      <c r="B44" s="14" t="s">
        <v>207</v>
      </c>
      <c r="C44" s="13" t="s">
        <v>204</v>
      </c>
      <c r="D44" s="12" t="s">
        <v>124</v>
      </c>
      <c r="E44" s="12" t="s">
        <v>124</v>
      </c>
      <c r="F44" s="12" t="b">
        <f t="shared" si="0"/>
        <v>1</v>
      </c>
    </row>
    <row r="45" spans="1:6" x14ac:dyDescent="0.25">
      <c r="A45" s="11">
        <v>44</v>
      </c>
      <c r="B45" s="14" t="s">
        <v>207</v>
      </c>
      <c r="C45" s="13" t="s">
        <v>204</v>
      </c>
      <c r="D45" s="12" t="s">
        <v>125</v>
      </c>
      <c r="E45" s="12" t="s">
        <v>125</v>
      </c>
      <c r="F45" s="12" t="b">
        <f t="shared" si="0"/>
        <v>1</v>
      </c>
    </row>
    <row r="46" spans="1:6" x14ac:dyDescent="0.25">
      <c r="A46" s="11">
        <v>45</v>
      </c>
      <c r="B46" s="14" t="s">
        <v>207</v>
      </c>
      <c r="C46" s="13" t="s">
        <v>204</v>
      </c>
      <c r="D46" s="12" t="s">
        <v>126</v>
      </c>
      <c r="E46" s="12" t="s">
        <v>127</v>
      </c>
      <c r="F46" s="12" t="b">
        <f t="shared" si="0"/>
        <v>0</v>
      </c>
    </row>
    <row r="47" spans="1:6" x14ac:dyDescent="0.25">
      <c r="A47" s="11">
        <v>46</v>
      </c>
      <c r="B47" s="14" t="s">
        <v>207</v>
      </c>
      <c r="C47" s="13" t="s">
        <v>204</v>
      </c>
      <c r="D47" s="12" t="s">
        <v>128</v>
      </c>
      <c r="E47" s="12" t="s">
        <v>129</v>
      </c>
      <c r="F47" s="12" t="b">
        <f t="shared" si="0"/>
        <v>0</v>
      </c>
    </row>
    <row r="48" spans="1:6" x14ac:dyDescent="0.25">
      <c r="A48" s="11">
        <v>47</v>
      </c>
      <c r="B48" s="14" t="s">
        <v>207</v>
      </c>
      <c r="C48" s="13" t="s">
        <v>204</v>
      </c>
      <c r="D48" s="12" t="s">
        <v>130</v>
      </c>
      <c r="E48" s="12" t="s">
        <v>131</v>
      </c>
      <c r="F48" s="12" t="b">
        <f t="shared" si="0"/>
        <v>0</v>
      </c>
    </row>
    <row r="49" spans="1:6" x14ac:dyDescent="0.25">
      <c r="A49" s="11">
        <v>48</v>
      </c>
      <c r="B49" s="14" t="s">
        <v>207</v>
      </c>
      <c r="C49" s="13" t="s">
        <v>204</v>
      </c>
      <c r="D49" s="12" t="s">
        <v>132</v>
      </c>
      <c r="E49" s="12" t="s">
        <v>133</v>
      </c>
      <c r="F49" s="12" t="b">
        <f t="shared" si="0"/>
        <v>0</v>
      </c>
    </row>
    <row r="50" spans="1:6" x14ac:dyDescent="0.25">
      <c r="A50" s="11">
        <v>49</v>
      </c>
      <c r="B50" s="14" t="s">
        <v>206</v>
      </c>
      <c r="C50" s="13" t="s">
        <v>204</v>
      </c>
      <c r="D50" s="12" t="s">
        <v>134</v>
      </c>
      <c r="E50" s="12" t="s">
        <v>135</v>
      </c>
      <c r="F50" s="12" t="b">
        <f t="shared" si="0"/>
        <v>0</v>
      </c>
    </row>
    <row r="51" spans="1:6" x14ac:dyDescent="0.25">
      <c r="A51" s="11">
        <v>50</v>
      </c>
      <c r="B51" s="14" t="s">
        <v>206</v>
      </c>
      <c r="C51" s="13" t="s">
        <v>204</v>
      </c>
      <c r="D51" s="12" t="s">
        <v>69</v>
      </c>
      <c r="E51" s="12" t="s">
        <v>136</v>
      </c>
      <c r="F51" s="12" t="b">
        <f t="shared" si="0"/>
        <v>1</v>
      </c>
    </row>
    <row r="52" spans="1:6" x14ac:dyDescent="0.25">
      <c r="A52" s="11">
        <v>51</v>
      </c>
      <c r="B52" s="14" t="s">
        <v>206</v>
      </c>
      <c r="C52" s="13" t="s">
        <v>204</v>
      </c>
      <c r="D52" s="12" t="s">
        <v>70</v>
      </c>
      <c r="E52" s="12" t="s">
        <v>137</v>
      </c>
      <c r="F52" s="12" t="b">
        <f t="shared" si="0"/>
        <v>1</v>
      </c>
    </row>
    <row r="53" spans="1:6" x14ac:dyDescent="0.25">
      <c r="A53" s="11">
        <v>52</v>
      </c>
      <c r="B53" s="14" t="s">
        <v>206</v>
      </c>
      <c r="C53" s="13" t="s">
        <v>204</v>
      </c>
      <c r="D53" s="12" t="s">
        <v>71</v>
      </c>
      <c r="E53" s="12" t="s">
        <v>138</v>
      </c>
      <c r="F53" s="12" t="b">
        <f t="shared" si="0"/>
        <v>0</v>
      </c>
    </row>
    <row r="54" spans="1:6" x14ac:dyDescent="0.25">
      <c r="A54" s="11">
        <v>53</v>
      </c>
      <c r="B54" s="14" t="s">
        <v>206</v>
      </c>
      <c r="C54" s="13" t="s">
        <v>204</v>
      </c>
      <c r="D54" s="12" t="s">
        <v>139</v>
      </c>
      <c r="E54" s="12" t="s">
        <v>140</v>
      </c>
      <c r="F54" s="12" t="b">
        <f t="shared" si="0"/>
        <v>0</v>
      </c>
    </row>
    <row r="55" spans="1:6" x14ac:dyDescent="0.25">
      <c r="A55" s="11">
        <v>54</v>
      </c>
      <c r="B55" s="14" t="s">
        <v>206</v>
      </c>
      <c r="C55" s="13" t="s">
        <v>204</v>
      </c>
      <c r="D55" s="12" t="s">
        <v>141</v>
      </c>
      <c r="E55" s="12" t="s">
        <v>142</v>
      </c>
      <c r="F55" s="12" t="b">
        <f t="shared" si="0"/>
        <v>0</v>
      </c>
    </row>
    <row r="56" spans="1:6" x14ac:dyDescent="0.25">
      <c r="A56" s="11">
        <v>55</v>
      </c>
      <c r="B56" s="14" t="s">
        <v>208</v>
      </c>
      <c r="C56" s="13" t="s">
        <v>204</v>
      </c>
      <c r="D56" s="12" t="s">
        <v>72</v>
      </c>
      <c r="E56" s="12" t="s">
        <v>143</v>
      </c>
      <c r="F56" s="12" t="b">
        <f t="shared" si="0"/>
        <v>0</v>
      </c>
    </row>
    <row r="57" spans="1:6" x14ac:dyDescent="0.25">
      <c r="A57" s="11">
        <v>1</v>
      </c>
      <c r="B57" s="14" t="s">
        <v>208</v>
      </c>
      <c r="C57" s="14" t="s">
        <v>205</v>
      </c>
      <c r="D57" s="12" t="s">
        <v>144</v>
      </c>
      <c r="E57" s="12" t="s">
        <v>144</v>
      </c>
      <c r="F57" s="12" t="b">
        <f t="shared" si="0"/>
        <v>1</v>
      </c>
    </row>
    <row r="58" spans="1:6" x14ac:dyDescent="0.25">
      <c r="A58" s="11">
        <v>2</v>
      </c>
      <c r="B58" s="14" t="s">
        <v>208</v>
      </c>
      <c r="C58" s="14" t="s">
        <v>205</v>
      </c>
      <c r="D58" s="12" t="s">
        <v>1</v>
      </c>
      <c r="E58" s="12" t="s">
        <v>145</v>
      </c>
      <c r="F58" s="12" t="b">
        <f t="shared" si="0"/>
        <v>0</v>
      </c>
    </row>
    <row r="59" spans="1:6" x14ac:dyDescent="0.25">
      <c r="A59" s="11">
        <v>3</v>
      </c>
      <c r="B59" s="14" t="s">
        <v>208</v>
      </c>
      <c r="C59" s="14" t="s">
        <v>205</v>
      </c>
      <c r="D59" s="12" t="s">
        <v>2</v>
      </c>
      <c r="E59" s="12" t="s">
        <v>146</v>
      </c>
      <c r="F59" s="12" t="b">
        <f t="shared" si="0"/>
        <v>0</v>
      </c>
    </row>
    <row r="60" spans="1:6" x14ac:dyDescent="0.25">
      <c r="A60" s="11">
        <v>4</v>
      </c>
      <c r="B60" s="14" t="s">
        <v>208</v>
      </c>
      <c r="C60" s="14" t="s">
        <v>205</v>
      </c>
      <c r="D60" s="12" t="s">
        <v>147</v>
      </c>
      <c r="E60" s="12" t="s">
        <v>148</v>
      </c>
      <c r="F60" s="12" t="b">
        <f t="shared" si="0"/>
        <v>0</v>
      </c>
    </row>
    <row r="61" spans="1:6" x14ac:dyDescent="0.25">
      <c r="A61" s="11">
        <v>5</v>
      </c>
      <c r="B61" s="14" t="s">
        <v>208</v>
      </c>
      <c r="C61" s="14" t="s">
        <v>205</v>
      </c>
      <c r="D61" s="12" t="s">
        <v>149</v>
      </c>
      <c r="E61" s="12" t="s">
        <v>150</v>
      </c>
      <c r="F61" s="12" t="b">
        <f t="shared" si="0"/>
        <v>1</v>
      </c>
    </row>
    <row r="62" spans="1:6" x14ac:dyDescent="0.25">
      <c r="A62" s="11">
        <v>6</v>
      </c>
      <c r="B62" s="14" t="s">
        <v>208</v>
      </c>
      <c r="C62" s="14" t="s">
        <v>205</v>
      </c>
      <c r="D62" s="12" t="s">
        <v>151</v>
      </c>
      <c r="E62" s="12" t="s">
        <v>152</v>
      </c>
      <c r="F62" s="12" t="b">
        <f t="shared" si="0"/>
        <v>1</v>
      </c>
    </row>
    <row r="63" spans="1:6" x14ac:dyDescent="0.25">
      <c r="A63" s="11">
        <v>7</v>
      </c>
      <c r="B63" s="14" t="s">
        <v>208</v>
      </c>
      <c r="C63" s="14" t="s">
        <v>205</v>
      </c>
      <c r="D63" s="12" t="s">
        <v>153</v>
      </c>
      <c r="E63" s="12" t="s">
        <v>154</v>
      </c>
      <c r="F63" s="12" t="b">
        <f t="shared" si="0"/>
        <v>0</v>
      </c>
    </row>
    <row r="64" spans="1:6" x14ac:dyDescent="0.25">
      <c r="A64" s="11">
        <v>8</v>
      </c>
      <c r="B64" s="14" t="s">
        <v>207</v>
      </c>
      <c r="C64" s="14" t="s">
        <v>205</v>
      </c>
      <c r="D64" s="12" t="s">
        <v>155</v>
      </c>
      <c r="E64" s="12" t="s">
        <v>155</v>
      </c>
      <c r="F64" s="12" t="b">
        <f t="shared" si="0"/>
        <v>1</v>
      </c>
    </row>
    <row r="65" spans="1:6" x14ac:dyDescent="0.25">
      <c r="A65" s="11">
        <v>9</v>
      </c>
      <c r="B65" s="14" t="s">
        <v>207</v>
      </c>
      <c r="C65" s="14" t="s">
        <v>205</v>
      </c>
      <c r="D65" s="12" t="s">
        <v>3</v>
      </c>
      <c r="E65" s="12" t="s">
        <v>3</v>
      </c>
      <c r="F65" s="12" t="b">
        <f t="shared" si="0"/>
        <v>1</v>
      </c>
    </row>
    <row r="66" spans="1:6" x14ac:dyDescent="0.25">
      <c r="A66" s="11">
        <v>10</v>
      </c>
      <c r="B66" s="14" t="s">
        <v>207</v>
      </c>
      <c r="C66" s="14" t="s">
        <v>205</v>
      </c>
      <c r="D66" s="12" t="s">
        <v>5</v>
      </c>
      <c r="E66" s="12" t="s">
        <v>5</v>
      </c>
      <c r="F66" s="12" t="b">
        <f t="shared" si="0"/>
        <v>1</v>
      </c>
    </row>
    <row r="67" spans="1:6" x14ac:dyDescent="0.25">
      <c r="A67" s="11">
        <v>11</v>
      </c>
      <c r="B67" s="14" t="s">
        <v>207</v>
      </c>
      <c r="C67" s="14" t="s">
        <v>205</v>
      </c>
      <c r="D67" s="12" t="s">
        <v>6</v>
      </c>
      <c r="E67" s="12" t="s">
        <v>6</v>
      </c>
      <c r="F67" s="12" t="b">
        <f t="shared" ref="F67:F130" si="1">D67=E67</f>
        <v>1</v>
      </c>
    </row>
    <row r="68" spans="1:6" x14ac:dyDescent="0.25">
      <c r="A68" s="11">
        <v>12</v>
      </c>
      <c r="B68" s="14" t="s">
        <v>207</v>
      </c>
      <c r="C68" s="14" t="s">
        <v>205</v>
      </c>
      <c r="D68" s="12" t="s">
        <v>7</v>
      </c>
      <c r="E68" s="12" t="s">
        <v>7</v>
      </c>
      <c r="F68" s="12" t="b">
        <f t="shared" si="1"/>
        <v>1</v>
      </c>
    </row>
    <row r="69" spans="1:6" x14ac:dyDescent="0.25">
      <c r="A69" s="11">
        <v>13</v>
      </c>
      <c r="B69" s="14" t="s">
        <v>207</v>
      </c>
      <c r="C69" s="14" t="s">
        <v>205</v>
      </c>
      <c r="D69" s="12" t="s">
        <v>8</v>
      </c>
      <c r="E69" s="12" t="s">
        <v>8</v>
      </c>
      <c r="F69" s="12" t="b">
        <f t="shared" si="1"/>
        <v>1</v>
      </c>
    </row>
    <row r="70" spans="1:6" x14ac:dyDescent="0.25">
      <c r="A70" s="11">
        <v>14</v>
      </c>
      <c r="B70" s="14" t="s">
        <v>207</v>
      </c>
      <c r="C70" s="14" t="s">
        <v>205</v>
      </c>
      <c r="D70" s="12" t="s">
        <v>9</v>
      </c>
      <c r="E70" s="12" t="s">
        <v>9</v>
      </c>
      <c r="F70" s="12" t="b">
        <f t="shared" si="1"/>
        <v>1</v>
      </c>
    </row>
    <row r="71" spans="1:6" x14ac:dyDescent="0.25">
      <c r="A71" s="11">
        <v>15</v>
      </c>
      <c r="B71" s="14" t="s">
        <v>207</v>
      </c>
      <c r="C71" s="14" t="s">
        <v>205</v>
      </c>
      <c r="D71" s="12" t="s">
        <v>10</v>
      </c>
      <c r="E71" s="12" t="s">
        <v>10</v>
      </c>
      <c r="F71" s="12" t="b">
        <f t="shared" si="1"/>
        <v>1</v>
      </c>
    </row>
    <row r="72" spans="1:6" x14ac:dyDescent="0.25">
      <c r="A72" s="11">
        <v>16</v>
      </c>
      <c r="B72" s="14" t="s">
        <v>207</v>
      </c>
      <c r="C72" s="14" t="s">
        <v>205</v>
      </c>
      <c r="D72" s="12" t="s">
        <v>11</v>
      </c>
      <c r="E72" s="12" t="s">
        <v>156</v>
      </c>
      <c r="F72" s="12" t="b">
        <f t="shared" si="1"/>
        <v>0</v>
      </c>
    </row>
    <row r="73" spans="1:6" x14ac:dyDescent="0.25">
      <c r="A73" s="11">
        <v>17</v>
      </c>
      <c r="B73" s="14" t="s">
        <v>207</v>
      </c>
      <c r="C73" s="14" t="s">
        <v>205</v>
      </c>
      <c r="D73" s="12" t="s">
        <v>12</v>
      </c>
      <c r="E73" s="12" t="s">
        <v>12</v>
      </c>
      <c r="F73" s="12" t="b">
        <f t="shared" si="1"/>
        <v>1</v>
      </c>
    </row>
    <row r="74" spans="1:6" x14ac:dyDescent="0.25">
      <c r="A74" s="11">
        <v>18</v>
      </c>
      <c r="B74" s="14" t="s">
        <v>207</v>
      </c>
      <c r="C74" s="14" t="s">
        <v>205</v>
      </c>
      <c r="D74" s="12" t="s">
        <v>13</v>
      </c>
      <c r="E74" s="12" t="s">
        <v>13</v>
      </c>
      <c r="F74" s="12" t="b">
        <f t="shared" si="1"/>
        <v>1</v>
      </c>
    </row>
    <row r="75" spans="1:6" x14ac:dyDescent="0.25">
      <c r="A75" s="11">
        <v>19</v>
      </c>
      <c r="B75" s="14" t="s">
        <v>207</v>
      </c>
      <c r="C75" s="14" t="s">
        <v>205</v>
      </c>
      <c r="D75" s="12" t="s">
        <v>14</v>
      </c>
      <c r="E75" s="12" t="s">
        <v>157</v>
      </c>
      <c r="F75" s="12" t="b">
        <f t="shared" si="1"/>
        <v>0</v>
      </c>
    </row>
    <row r="76" spans="1:6" x14ac:dyDescent="0.25">
      <c r="A76" s="11">
        <v>20</v>
      </c>
      <c r="B76" s="14" t="s">
        <v>207</v>
      </c>
      <c r="C76" s="14" t="s">
        <v>205</v>
      </c>
      <c r="D76" s="12" t="s">
        <v>158</v>
      </c>
      <c r="E76" s="12" t="s">
        <v>158</v>
      </c>
      <c r="F76" s="12" t="b">
        <f t="shared" si="1"/>
        <v>1</v>
      </c>
    </row>
    <row r="77" spans="1:6" x14ac:dyDescent="0.25">
      <c r="A77" s="11">
        <v>21</v>
      </c>
      <c r="B77" s="14" t="s">
        <v>207</v>
      </c>
      <c r="C77" s="14" t="s">
        <v>205</v>
      </c>
      <c r="D77" s="12" t="s">
        <v>15</v>
      </c>
      <c r="E77" s="12" t="s">
        <v>15</v>
      </c>
      <c r="F77" s="12" t="b">
        <f t="shared" si="1"/>
        <v>1</v>
      </c>
    </row>
    <row r="78" spans="1:6" x14ac:dyDescent="0.25">
      <c r="A78" s="11">
        <v>22</v>
      </c>
      <c r="B78" s="14" t="s">
        <v>207</v>
      </c>
      <c r="C78" s="14" t="s">
        <v>205</v>
      </c>
      <c r="D78" s="12" t="s">
        <v>16</v>
      </c>
      <c r="E78" s="12" t="s">
        <v>16</v>
      </c>
      <c r="F78" s="12" t="b">
        <f t="shared" si="1"/>
        <v>1</v>
      </c>
    </row>
    <row r="79" spans="1:6" x14ac:dyDescent="0.25">
      <c r="A79" s="11">
        <v>23</v>
      </c>
      <c r="B79" s="14" t="s">
        <v>207</v>
      </c>
      <c r="C79" s="14" t="s">
        <v>205</v>
      </c>
      <c r="D79" s="12" t="s">
        <v>17</v>
      </c>
      <c r="E79" s="12" t="s">
        <v>17</v>
      </c>
      <c r="F79" s="12" t="b">
        <f t="shared" si="1"/>
        <v>1</v>
      </c>
    </row>
    <row r="80" spans="1:6" x14ac:dyDescent="0.25">
      <c r="A80" s="11">
        <v>24</v>
      </c>
      <c r="B80" s="14" t="s">
        <v>207</v>
      </c>
      <c r="C80" s="14" t="s">
        <v>205</v>
      </c>
      <c r="D80" s="12" t="s">
        <v>18</v>
      </c>
      <c r="E80" s="12" t="s">
        <v>159</v>
      </c>
      <c r="F80" s="12" t="b">
        <f t="shared" si="1"/>
        <v>0</v>
      </c>
    </row>
    <row r="81" spans="1:6" x14ac:dyDescent="0.25">
      <c r="A81" s="11">
        <v>25</v>
      </c>
      <c r="B81" s="14" t="s">
        <v>207</v>
      </c>
      <c r="C81" s="14" t="s">
        <v>205</v>
      </c>
      <c r="D81" s="12" t="s">
        <v>19</v>
      </c>
      <c r="E81" s="12" t="s">
        <v>19</v>
      </c>
      <c r="F81" s="12" t="b">
        <f t="shared" si="1"/>
        <v>1</v>
      </c>
    </row>
    <row r="82" spans="1:6" x14ac:dyDescent="0.25">
      <c r="A82" s="11">
        <v>26</v>
      </c>
      <c r="B82" s="14" t="s">
        <v>207</v>
      </c>
      <c r="C82" s="14" t="s">
        <v>205</v>
      </c>
      <c r="D82" s="12" t="s">
        <v>20</v>
      </c>
      <c r="E82" s="12" t="s">
        <v>20</v>
      </c>
      <c r="F82" s="12" t="b">
        <f t="shared" si="1"/>
        <v>1</v>
      </c>
    </row>
    <row r="83" spans="1:6" x14ac:dyDescent="0.25">
      <c r="A83" s="11">
        <v>27</v>
      </c>
      <c r="B83" s="14" t="s">
        <v>207</v>
      </c>
      <c r="C83" s="14" t="s">
        <v>205</v>
      </c>
      <c r="D83" s="12" t="s">
        <v>21</v>
      </c>
      <c r="E83" s="12" t="s">
        <v>160</v>
      </c>
      <c r="F83" s="12" t="b">
        <f t="shared" si="1"/>
        <v>0</v>
      </c>
    </row>
    <row r="84" spans="1:6" x14ac:dyDescent="0.25">
      <c r="A84" s="11">
        <v>28</v>
      </c>
      <c r="B84" s="14" t="s">
        <v>207</v>
      </c>
      <c r="C84" s="14" t="s">
        <v>205</v>
      </c>
      <c r="D84" s="12" t="s">
        <v>22</v>
      </c>
      <c r="E84" s="12" t="s">
        <v>22</v>
      </c>
      <c r="F84" s="12" t="b">
        <f t="shared" si="1"/>
        <v>1</v>
      </c>
    </row>
    <row r="85" spans="1:6" x14ac:dyDescent="0.25">
      <c r="A85" s="11">
        <v>29</v>
      </c>
      <c r="B85" s="14" t="s">
        <v>207</v>
      </c>
      <c r="C85" s="14" t="s">
        <v>205</v>
      </c>
      <c r="D85" s="12" t="s">
        <v>23</v>
      </c>
      <c r="E85" s="12" t="s">
        <v>23</v>
      </c>
      <c r="F85" s="12" t="b">
        <f t="shared" si="1"/>
        <v>1</v>
      </c>
    </row>
    <row r="86" spans="1:6" x14ac:dyDescent="0.25">
      <c r="A86" s="11">
        <v>30</v>
      </c>
      <c r="B86" s="14" t="s">
        <v>207</v>
      </c>
      <c r="C86" s="14" t="s">
        <v>205</v>
      </c>
      <c r="D86" s="12" t="s">
        <v>24</v>
      </c>
      <c r="E86" s="12" t="s">
        <v>24</v>
      </c>
      <c r="F86" s="12" t="b">
        <f t="shared" si="1"/>
        <v>1</v>
      </c>
    </row>
    <row r="87" spans="1:6" x14ac:dyDescent="0.25">
      <c r="A87" s="11">
        <v>31</v>
      </c>
      <c r="B87" s="14" t="s">
        <v>207</v>
      </c>
      <c r="C87" s="14" t="s">
        <v>205</v>
      </c>
      <c r="D87" s="12" t="s">
        <v>25</v>
      </c>
      <c r="E87" s="12" t="s">
        <v>161</v>
      </c>
      <c r="F87" s="12" t="b">
        <f t="shared" si="1"/>
        <v>0</v>
      </c>
    </row>
    <row r="88" spans="1:6" x14ac:dyDescent="0.25">
      <c r="A88" s="11">
        <v>32</v>
      </c>
      <c r="B88" s="14" t="s">
        <v>207</v>
      </c>
      <c r="C88" s="14" t="s">
        <v>205</v>
      </c>
      <c r="D88" s="12" t="s">
        <v>26</v>
      </c>
      <c r="E88" s="12" t="s">
        <v>162</v>
      </c>
      <c r="F88" s="12" t="b">
        <f t="shared" si="1"/>
        <v>0</v>
      </c>
    </row>
    <row r="89" spans="1:6" x14ac:dyDescent="0.25">
      <c r="A89" s="11">
        <v>33</v>
      </c>
      <c r="B89" s="14" t="s">
        <v>207</v>
      </c>
      <c r="C89" s="14" t="s">
        <v>205</v>
      </c>
      <c r="D89" s="12" t="s">
        <v>27</v>
      </c>
      <c r="E89" s="12" t="s">
        <v>27</v>
      </c>
      <c r="F89" s="12" t="b">
        <f t="shared" si="1"/>
        <v>1</v>
      </c>
    </row>
    <row r="90" spans="1:6" x14ac:dyDescent="0.25">
      <c r="A90" s="11">
        <v>34</v>
      </c>
      <c r="B90" s="14" t="s">
        <v>207</v>
      </c>
      <c r="C90" s="14" t="s">
        <v>205</v>
      </c>
      <c r="D90" s="12" t="s">
        <v>28</v>
      </c>
      <c r="E90" s="12" t="s">
        <v>28</v>
      </c>
      <c r="F90" s="12" t="b">
        <f t="shared" si="1"/>
        <v>1</v>
      </c>
    </row>
    <row r="91" spans="1:6" x14ac:dyDescent="0.25">
      <c r="A91" s="11">
        <v>35</v>
      </c>
      <c r="B91" s="14" t="s">
        <v>207</v>
      </c>
      <c r="C91" s="14" t="s">
        <v>205</v>
      </c>
      <c r="D91" s="12" t="s">
        <v>29</v>
      </c>
      <c r="E91" s="12" t="s">
        <v>163</v>
      </c>
      <c r="F91" s="12" t="b">
        <f t="shared" si="1"/>
        <v>0</v>
      </c>
    </row>
    <row r="92" spans="1:6" x14ac:dyDescent="0.25">
      <c r="A92" s="11">
        <v>36</v>
      </c>
      <c r="B92" s="14" t="s">
        <v>207</v>
      </c>
      <c r="C92" s="14" t="s">
        <v>205</v>
      </c>
      <c r="D92" s="12" t="s">
        <v>30</v>
      </c>
      <c r="E92" s="12" t="s">
        <v>30</v>
      </c>
      <c r="F92" s="12" t="b">
        <f t="shared" si="1"/>
        <v>1</v>
      </c>
    </row>
    <row r="93" spans="1:6" x14ac:dyDescent="0.25">
      <c r="A93" s="11">
        <v>37</v>
      </c>
      <c r="B93" s="14" t="s">
        <v>207</v>
      </c>
      <c r="C93" s="14" t="s">
        <v>205</v>
      </c>
      <c r="D93" s="12" t="s">
        <v>31</v>
      </c>
      <c r="E93" s="12" t="s">
        <v>164</v>
      </c>
      <c r="F93" s="12" t="b">
        <f t="shared" si="1"/>
        <v>0</v>
      </c>
    </row>
    <row r="94" spans="1:6" x14ac:dyDescent="0.25">
      <c r="A94" s="11">
        <v>38</v>
      </c>
      <c r="B94" s="14" t="s">
        <v>207</v>
      </c>
      <c r="C94" s="14" t="s">
        <v>205</v>
      </c>
      <c r="D94" s="12" t="s">
        <v>32</v>
      </c>
      <c r="E94" s="12" t="s">
        <v>32</v>
      </c>
      <c r="F94" s="12" t="b">
        <f t="shared" si="1"/>
        <v>1</v>
      </c>
    </row>
    <row r="95" spans="1:6" x14ac:dyDescent="0.25">
      <c r="A95" s="11">
        <v>39</v>
      </c>
      <c r="B95" s="14" t="s">
        <v>207</v>
      </c>
      <c r="C95" s="14" t="s">
        <v>205</v>
      </c>
      <c r="D95" s="12" t="s">
        <v>33</v>
      </c>
      <c r="E95" s="12" t="s">
        <v>33</v>
      </c>
      <c r="F95" s="12" t="b">
        <f t="shared" si="1"/>
        <v>1</v>
      </c>
    </row>
    <row r="96" spans="1:6" x14ac:dyDescent="0.25">
      <c r="A96" s="11">
        <v>40</v>
      </c>
      <c r="B96" s="14" t="s">
        <v>207</v>
      </c>
      <c r="C96" s="14" t="s">
        <v>205</v>
      </c>
      <c r="D96" s="12" t="s">
        <v>34</v>
      </c>
      <c r="E96" s="12" t="s">
        <v>34</v>
      </c>
      <c r="F96" s="12" t="b">
        <f t="shared" si="1"/>
        <v>1</v>
      </c>
    </row>
    <row r="97" spans="1:6" x14ac:dyDescent="0.25">
      <c r="A97" s="11">
        <v>41</v>
      </c>
      <c r="B97" s="14" t="s">
        <v>207</v>
      </c>
      <c r="C97" s="14" t="s">
        <v>205</v>
      </c>
      <c r="D97" s="12" t="s">
        <v>35</v>
      </c>
      <c r="E97" s="12" t="s">
        <v>35</v>
      </c>
      <c r="F97" s="12" t="b">
        <f t="shared" si="1"/>
        <v>1</v>
      </c>
    </row>
    <row r="98" spans="1:6" x14ac:dyDescent="0.25">
      <c r="A98" s="11">
        <v>42</v>
      </c>
      <c r="B98" s="14" t="s">
        <v>207</v>
      </c>
      <c r="C98" s="14" t="s">
        <v>205</v>
      </c>
      <c r="D98" s="12" t="s">
        <v>36</v>
      </c>
      <c r="E98" s="12" t="s">
        <v>36</v>
      </c>
      <c r="F98" s="12" t="b">
        <f t="shared" si="1"/>
        <v>1</v>
      </c>
    </row>
    <row r="99" spans="1:6" x14ac:dyDescent="0.25">
      <c r="A99" s="11">
        <v>43</v>
      </c>
      <c r="B99" s="14" t="s">
        <v>207</v>
      </c>
      <c r="C99" s="14" t="s">
        <v>205</v>
      </c>
      <c r="D99" s="12" t="s">
        <v>37</v>
      </c>
      <c r="E99" s="12" t="s">
        <v>37</v>
      </c>
      <c r="F99" s="12" t="b">
        <f t="shared" si="1"/>
        <v>1</v>
      </c>
    </row>
    <row r="100" spans="1:6" x14ac:dyDescent="0.25">
      <c r="A100" s="11">
        <v>44</v>
      </c>
      <c r="B100" s="14" t="s">
        <v>207</v>
      </c>
      <c r="C100" s="14" t="s">
        <v>205</v>
      </c>
      <c r="D100" s="12" t="s">
        <v>38</v>
      </c>
      <c r="E100" s="12" t="s">
        <v>38</v>
      </c>
      <c r="F100" s="12" t="b">
        <f t="shared" si="1"/>
        <v>1</v>
      </c>
    </row>
    <row r="101" spans="1:6" x14ac:dyDescent="0.25">
      <c r="A101" s="11">
        <v>45</v>
      </c>
      <c r="B101" s="14" t="s">
        <v>207</v>
      </c>
      <c r="C101" s="14" t="s">
        <v>205</v>
      </c>
      <c r="D101" s="12" t="s">
        <v>39</v>
      </c>
      <c r="E101" s="12" t="s">
        <v>39</v>
      </c>
      <c r="F101" s="12" t="b">
        <f t="shared" si="1"/>
        <v>1</v>
      </c>
    </row>
    <row r="102" spans="1:6" x14ac:dyDescent="0.25">
      <c r="A102" s="11">
        <v>46</v>
      </c>
      <c r="B102" s="14" t="s">
        <v>207</v>
      </c>
      <c r="C102" s="14" t="s">
        <v>205</v>
      </c>
      <c r="D102" s="12" t="s">
        <v>40</v>
      </c>
      <c r="E102" s="12" t="s">
        <v>40</v>
      </c>
      <c r="F102" s="12" t="b">
        <f t="shared" si="1"/>
        <v>1</v>
      </c>
    </row>
    <row r="103" spans="1:6" x14ac:dyDescent="0.25">
      <c r="A103" s="11">
        <v>47</v>
      </c>
      <c r="B103" s="14" t="s">
        <v>207</v>
      </c>
      <c r="C103" s="14" t="s">
        <v>205</v>
      </c>
      <c r="D103" s="12" t="s">
        <v>41</v>
      </c>
      <c r="E103" s="12" t="s">
        <v>41</v>
      </c>
      <c r="F103" s="12" t="b">
        <f t="shared" si="1"/>
        <v>1</v>
      </c>
    </row>
    <row r="104" spans="1:6" x14ac:dyDescent="0.25">
      <c r="A104" s="11">
        <v>48</v>
      </c>
      <c r="B104" s="14" t="s">
        <v>207</v>
      </c>
      <c r="C104" s="14" t="s">
        <v>205</v>
      </c>
      <c r="D104" s="12" t="s">
        <v>42</v>
      </c>
      <c r="E104" s="12" t="s">
        <v>165</v>
      </c>
      <c r="F104" s="12" t="b">
        <f t="shared" si="1"/>
        <v>0</v>
      </c>
    </row>
    <row r="105" spans="1:6" x14ac:dyDescent="0.25">
      <c r="A105" s="11">
        <v>49</v>
      </c>
      <c r="B105" s="14" t="s">
        <v>207</v>
      </c>
      <c r="C105" s="14" t="s">
        <v>205</v>
      </c>
      <c r="D105" s="12" t="s">
        <v>43</v>
      </c>
      <c r="E105" s="12" t="s">
        <v>166</v>
      </c>
      <c r="F105" s="12" t="b">
        <f t="shared" si="1"/>
        <v>0</v>
      </c>
    </row>
    <row r="106" spans="1:6" x14ac:dyDescent="0.25">
      <c r="A106" s="11">
        <v>50</v>
      </c>
      <c r="B106" s="14" t="s">
        <v>207</v>
      </c>
      <c r="C106" s="14" t="s">
        <v>205</v>
      </c>
      <c r="D106" s="12" t="s">
        <v>44</v>
      </c>
      <c r="E106" s="12" t="s">
        <v>44</v>
      </c>
      <c r="F106" s="12" t="b">
        <f t="shared" si="1"/>
        <v>1</v>
      </c>
    </row>
    <row r="107" spans="1:6" x14ac:dyDescent="0.25">
      <c r="A107" s="11">
        <v>51</v>
      </c>
      <c r="B107" s="14" t="s">
        <v>207</v>
      </c>
      <c r="C107" s="14" t="s">
        <v>205</v>
      </c>
      <c r="D107" s="12" t="s">
        <v>45</v>
      </c>
      <c r="E107" s="12" t="s">
        <v>45</v>
      </c>
      <c r="F107" s="12" t="b">
        <f t="shared" si="1"/>
        <v>1</v>
      </c>
    </row>
    <row r="108" spans="1:6" x14ac:dyDescent="0.25">
      <c r="A108" s="11">
        <v>52</v>
      </c>
      <c r="B108" s="14" t="s">
        <v>207</v>
      </c>
      <c r="C108" s="14" t="s">
        <v>205</v>
      </c>
      <c r="D108" s="12" t="s">
        <v>167</v>
      </c>
      <c r="E108" s="12" t="s">
        <v>168</v>
      </c>
      <c r="F108" s="12" t="b">
        <f t="shared" si="1"/>
        <v>0</v>
      </c>
    </row>
    <row r="109" spans="1:6" x14ac:dyDescent="0.25">
      <c r="A109" s="11">
        <v>53</v>
      </c>
      <c r="B109" s="14" t="s">
        <v>207</v>
      </c>
      <c r="C109" s="14" t="s">
        <v>205</v>
      </c>
      <c r="D109" s="12" t="s">
        <v>46</v>
      </c>
      <c r="E109" s="12" t="s">
        <v>169</v>
      </c>
      <c r="F109" s="12" t="b">
        <f t="shared" si="1"/>
        <v>0</v>
      </c>
    </row>
    <row r="110" spans="1:6" x14ac:dyDescent="0.25">
      <c r="A110" s="11">
        <v>54</v>
      </c>
      <c r="B110" s="14" t="s">
        <v>207</v>
      </c>
      <c r="C110" s="14" t="s">
        <v>205</v>
      </c>
      <c r="D110" s="12" t="s">
        <v>47</v>
      </c>
      <c r="E110" s="12" t="s">
        <v>47</v>
      </c>
      <c r="F110" s="12" t="b">
        <f t="shared" si="1"/>
        <v>1</v>
      </c>
    </row>
    <row r="111" spans="1:6" x14ac:dyDescent="0.25">
      <c r="A111" s="11">
        <v>55</v>
      </c>
      <c r="B111" s="14" t="s">
        <v>207</v>
      </c>
      <c r="C111" s="14" t="s">
        <v>205</v>
      </c>
      <c r="D111" s="12" t="s">
        <v>48</v>
      </c>
      <c r="E111" s="12" t="s">
        <v>48</v>
      </c>
      <c r="F111" s="12" t="b">
        <f t="shared" si="1"/>
        <v>1</v>
      </c>
    </row>
    <row r="112" spans="1:6" x14ac:dyDescent="0.25">
      <c r="A112" s="11">
        <v>56</v>
      </c>
      <c r="B112" s="14" t="s">
        <v>207</v>
      </c>
      <c r="C112" s="14" t="s">
        <v>205</v>
      </c>
      <c r="D112" s="12" t="s">
        <v>49</v>
      </c>
      <c r="E112" s="12" t="s">
        <v>170</v>
      </c>
      <c r="F112" s="12" t="b">
        <f t="shared" si="1"/>
        <v>0</v>
      </c>
    </row>
    <row r="113" spans="1:6" x14ac:dyDescent="0.25">
      <c r="A113" s="11">
        <v>57</v>
      </c>
      <c r="B113" s="14" t="s">
        <v>207</v>
      </c>
      <c r="C113" s="14" t="s">
        <v>205</v>
      </c>
      <c r="D113" s="12" t="s">
        <v>50</v>
      </c>
      <c r="E113" s="12" t="s">
        <v>50</v>
      </c>
      <c r="F113" s="12" t="b">
        <f t="shared" si="1"/>
        <v>1</v>
      </c>
    </row>
    <row r="114" spans="1:6" x14ac:dyDescent="0.25">
      <c r="A114" s="11">
        <v>58</v>
      </c>
      <c r="B114" s="14" t="s">
        <v>207</v>
      </c>
      <c r="C114" s="14" t="s">
        <v>205</v>
      </c>
      <c r="D114" s="12" t="s">
        <v>51</v>
      </c>
      <c r="E114" s="12" t="s">
        <v>51</v>
      </c>
      <c r="F114" s="12" t="b">
        <f t="shared" si="1"/>
        <v>1</v>
      </c>
    </row>
    <row r="115" spans="1:6" x14ac:dyDescent="0.25">
      <c r="A115" s="11">
        <v>59</v>
      </c>
      <c r="B115" s="14" t="s">
        <v>207</v>
      </c>
      <c r="C115" s="14" t="s">
        <v>205</v>
      </c>
      <c r="D115" s="12" t="s">
        <v>52</v>
      </c>
      <c r="E115" s="12" t="s">
        <v>171</v>
      </c>
      <c r="F115" s="12" t="b">
        <f t="shared" si="1"/>
        <v>0</v>
      </c>
    </row>
    <row r="116" spans="1:6" x14ac:dyDescent="0.25">
      <c r="A116" s="11">
        <v>60</v>
      </c>
      <c r="B116" s="14" t="s">
        <v>207</v>
      </c>
      <c r="C116" s="14" t="s">
        <v>205</v>
      </c>
      <c r="D116" s="12" t="s">
        <v>53</v>
      </c>
      <c r="E116" s="12" t="s">
        <v>53</v>
      </c>
      <c r="F116" s="12" t="b">
        <f t="shared" si="1"/>
        <v>1</v>
      </c>
    </row>
    <row r="117" spans="1:6" x14ac:dyDescent="0.25">
      <c r="A117" s="11">
        <v>61</v>
      </c>
      <c r="B117" s="14" t="s">
        <v>207</v>
      </c>
      <c r="C117" s="14" t="s">
        <v>205</v>
      </c>
      <c r="D117" s="12" t="s">
        <v>54</v>
      </c>
      <c r="E117" s="12" t="s">
        <v>172</v>
      </c>
      <c r="F117" s="12" t="b">
        <f t="shared" si="1"/>
        <v>0</v>
      </c>
    </row>
    <row r="118" spans="1:6" x14ac:dyDescent="0.25">
      <c r="A118" s="11">
        <v>62</v>
      </c>
      <c r="B118" s="14" t="s">
        <v>207</v>
      </c>
      <c r="C118" s="14" t="s">
        <v>205</v>
      </c>
      <c r="D118" s="12" t="s">
        <v>55</v>
      </c>
      <c r="E118" s="12" t="s">
        <v>173</v>
      </c>
      <c r="F118" s="12" t="b">
        <f t="shared" si="1"/>
        <v>0</v>
      </c>
    </row>
    <row r="119" spans="1:6" x14ac:dyDescent="0.25">
      <c r="A119" s="11">
        <v>63</v>
      </c>
      <c r="B119" s="14" t="s">
        <v>207</v>
      </c>
      <c r="C119" s="14" t="s">
        <v>205</v>
      </c>
      <c r="D119" s="12" t="s">
        <v>56</v>
      </c>
      <c r="E119" s="12" t="s">
        <v>56</v>
      </c>
      <c r="F119" s="12" t="b">
        <f t="shared" si="1"/>
        <v>1</v>
      </c>
    </row>
    <row r="120" spans="1:6" x14ac:dyDescent="0.25">
      <c r="A120" s="11">
        <v>64</v>
      </c>
      <c r="B120" s="14" t="s">
        <v>207</v>
      </c>
      <c r="C120" s="14" t="s">
        <v>205</v>
      </c>
      <c r="D120" s="12" t="s">
        <v>57</v>
      </c>
      <c r="E120" s="12" t="s">
        <v>57</v>
      </c>
      <c r="F120" s="12" t="b">
        <f t="shared" si="1"/>
        <v>1</v>
      </c>
    </row>
    <row r="121" spans="1:6" x14ac:dyDescent="0.25">
      <c r="A121" s="11">
        <v>65</v>
      </c>
      <c r="B121" s="14" t="s">
        <v>207</v>
      </c>
      <c r="C121" s="14" t="s">
        <v>205</v>
      </c>
      <c r="D121" s="12" t="s">
        <v>58</v>
      </c>
      <c r="E121" s="12" t="s">
        <v>58</v>
      </c>
      <c r="F121" s="12" t="b">
        <f t="shared" si="1"/>
        <v>1</v>
      </c>
    </row>
    <row r="122" spans="1:6" x14ac:dyDescent="0.25">
      <c r="A122" s="11">
        <v>66</v>
      </c>
      <c r="B122" s="14" t="s">
        <v>207</v>
      </c>
      <c r="C122" s="14" t="s">
        <v>205</v>
      </c>
      <c r="D122" s="12" t="s">
        <v>59</v>
      </c>
      <c r="E122" s="12" t="s">
        <v>174</v>
      </c>
      <c r="F122" s="12" t="b">
        <f t="shared" si="1"/>
        <v>0</v>
      </c>
    </row>
    <row r="123" spans="1:6" x14ac:dyDescent="0.25">
      <c r="A123" s="11">
        <v>67</v>
      </c>
      <c r="B123" s="14" t="s">
        <v>207</v>
      </c>
      <c r="C123" s="14" t="s">
        <v>205</v>
      </c>
      <c r="D123" s="12" t="s">
        <v>60</v>
      </c>
      <c r="E123" s="12" t="s">
        <v>175</v>
      </c>
      <c r="F123" s="12" t="b">
        <f t="shared" si="1"/>
        <v>0</v>
      </c>
    </row>
    <row r="124" spans="1:6" x14ac:dyDescent="0.25">
      <c r="A124" s="11">
        <v>68</v>
      </c>
      <c r="B124" s="14" t="s">
        <v>207</v>
      </c>
      <c r="C124" s="14" t="s">
        <v>205</v>
      </c>
      <c r="D124" s="12" t="s">
        <v>61</v>
      </c>
      <c r="E124" s="12" t="s">
        <v>61</v>
      </c>
      <c r="F124" s="12" t="b">
        <f t="shared" si="1"/>
        <v>1</v>
      </c>
    </row>
    <row r="125" spans="1:6" x14ac:dyDescent="0.25">
      <c r="A125" s="11">
        <v>69</v>
      </c>
      <c r="B125" s="14" t="s">
        <v>207</v>
      </c>
      <c r="C125" s="14" t="s">
        <v>205</v>
      </c>
      <c r="D125" s="12" t="s">
        <v>62</v>
      </c>
      <c r="E125" s="12" t="s">
        <v>176</v>
      </c>
      <c r="F125" s="12" t="b">
        <f t="shared" si="1"/>
        <v>0</v>
      </c>
    </row>
    <row r="126" spans="1:6" x14ac:dyDescent="0.25">
      <c r="A126" s="11">
        <v>70</v>
      </c>
      <c r="B126" s="14" t="s">
        <v>207</v>
      </c>
      <c r="C126" s="14" t="s">
        <v>205</v>
      </c>
      <c r="D126" s="12" t="s">
        <v>63</v>
      </c>
      <c r="E126" s="12" t="s">
        <v>63</v>
      </c>
      <c r="F126" s="12" t="b">
        <f t="shared" si="1"/>
        <v>1</v>
      </c>
    </row>
    <row r="127" spans="1:6" x14ac:dyDescent="0.25">
      <c r="A127" s="11">
        <v>71</v>
      </c>
      <c r="B127" s="14" t="s">
        <v>207</v>
      </c>
      <c r="C127" s="14" t="s">
        <v>205</v>
      </c>
      <c r="D127" s="12" t="s">
        <v>177</v>
      </c>
      <c r="E127" s="12" t="s">
        <v>178</v>
      </c>
      <c r="F127" s="12" t="b">
        <f t="shared" si="1"/>
        <v>0</v>
      </c>
    </row>
    <row r="128" spans="1:6" x14ac:dyDescent="0.25">
      <c r="A128" s="11">
        <v>72</v>
      </c>
      <c r="B128" s="14" t="s">
        <v>207</v>
      </c>
      <c r="C128" s="14" t="s">
        <v>205</v>
      </c>
      <c r="D128" s="12" t="s">
        <v>179</v>
      </c>
      <c r="E128" s="12" t="s">
        <v>179</v>
      </c>
      <c r="F128" s="12" t="b">
        <f t="shared" si="1"/>
        <v>1</v>
      </c>
    </row>
    <row r="129" spans="1:6" x14ac:dyDescent="0.25">
      <c r="A129" s="11">
        <v>73</v>
      </c>
      <c r="B129" s="14" t="s">
        <v>207</v>
      </c>
      <c r="C129" s="14" t="s">
        <v>205</v>
      </c>
      <c r="D129" s="12" t="s">
        <v>180</v>
      </c>
      <c r="E129" s="12" t="s">
        <v>180</v>
      </c>
      <c r="F129" s="12" t="b">
        <f t="shared" si="1"/>
        <v>1</v>
      </c>
    </row>
    <row r="130" spans="1:6" x14ac:dyDescent="0.25">
      <c r="A130" s="11">
        <v>74</v>
      </c>
      <c r="B130" s="14" t="s">
        <v>207</v>
      </c>
      <c r="C130" s="14" t="s">
        <v>205</v>
      </c>
      <c r="D130" s="12" t="s">
        <v>181</v>
      </c>
      <c r="E130" s="12" t="s">
        <v>181</v>
      </c>
      <c r="F130" s="12" t="b">
        <f t="shared" si="1"/>
        <v>1</v>
      </c>
    </row>
    <row r="131" spans="1:6" x14ac:dyDescent="0.25">
      <c r="A131" s="11">
        <v>75</v>
      </c>
      <c r="B131" s="14" t="s">
        <v>207</v>
      </c>
      <c r="C131" s="14" t="s">
        <v>205</v>
      </c>
      <c r="D131" s="12" t="s">
        <v>182</v>
      </c>
      <c r="E131" s="12" t="s">
        <v>183</v>
      </c>
      <c r="F131" s="12" t="b">
        <f t="shared" ref="F131:F148" si="2">D131=E131</f>
        <v>0</v>
      </c>
    </row>
    <row r="132" spans="1:6" x14ac:dyDescent="0.25">
      <c r="A132" s="11">
        <v>76</v>
      </c>
      <c r="B132" s="14" t="s">
        <v>207</v>
      </c>
      <c r="C132" s="14" t="s">
        <v>205</v>
      </c>
      <c r="D132" s="12" t="s">
        <v>184</v>
      </c>
      <c r="E132" s="12" t="s">
        <v>184</v>
      </c>
      <c r="F132" s="12" t="b">
        <f t="shared" si="2"/>
        <v>1</v>
      </c>
    </row>
    <row r="133" spans="1:6" x14ac:dyDescent="0.25">
      <c r="A133" s="11">
        <v>77</v>
      </c>
      <c r="B133" s="14" t="s">
        <v>207</v>
      </c>
      <c r="C133" s="14" t="s">
        <v>205</v>
      </c>
      <c r="D133" s="12" t="s">
        <v>185</v>
      </c>
      <c r="E133" s="12" t="s">
        <v>186</v>
      </c>
      <c r="F133" s="12" t="b">
        <f t="shared" si="2"/>
        <v>0</v>
      </c>
    </row>
    <row r="134" spans="1:6" x14ac:dyDescent="0.25">
      <c r="A134" s="11">
        <v>78</v>
      </c>
      <c r="B134" s="14" t="s">
        <v>207</v>
      </c>
      <c r="C134" s="14" t="s">
        <v>205</v>
      </c>
      <c r="D134" s="12" t="s">
        <v>187</v>
      </c>
      <c r="E134" s="12" t="s">
        <v>187</v>
      </c>
      <c r="F134" s="12" t="b">
        <f t="shared" si="2"/>
        <v>1</v>
      </c>
    </row>
    <row r="135" spans="1:6" x14ac:dyDescent="0.25">
      <c r="A135" s="11">
        <v>79</v>
      </c>
      <c r="B135" s="14" t="s">
        <v>207</v>
      </c>
      <c r="C135" s="14" t="s">
        <v>205</v>
      </c>
      <c r="D135" s="12" t="s">
        <v>188</v>
      </c>
      <c r="E135" s="12" t="s">
        <v>189</v>
      </c>
      <c r="F135" s="12" t="b">
        <f t="shared" si="2"/>
        <v>0</v>
      </c>
    </row>
    <row r="136" spans="1:6" x14ac:dyDescent="0.25">
      <c r="A136" s="11">
        <v>80</v>
      </c>
      <c r="B136" s="14" t="s">
        <v>207</v>
      </c>
      <c r="C136" s="14" t="s">
        <v>205</v>
      </c>
      <c r="D136" s="12" t="s">
        <v>190</v>
      </c>
      <c r="E136" s="12" t="s">
        <v>191</v>
      </c>
      <c r="F136" s="12" t="b">
        <f t="shared" si="2"/>
        <v>0</v>
      </c>
    </row>
    <row r="137" spans="1:6" x14ac:dyDescent="0.25">
      <c r="A137" s="11">
        <v>81</v>
      </c>
      <c r="B137" s="14" t="s">
        <v>207</v>
      </c>
      <c r="C137" s="14" t="s">
        <v>205</v>
      </c>
      <c r="D137" s="12" t="s">
        <v>192</v>
      </c>
      <c r="E137" s="12" t="s">
        <v>192</v>
      </c>
      <c r="F137" s="12" t="b">
        <f t="shared" si="2"/>
        <v>1</v>
      </c>
    </row>
    <row r="138" spans="1:6" x14ac:dyDescent="0.25">
      <c r="A138" s="11">
        <v>82</v>
      </c>
      <c r="B138" s="14" t="s">
        <v>207</v>
      </c>
      <c r="C138" s="14" t="s">
        <v>205</v>
      </c>
      <c r="D138" s="12" t="s">
        <v>64</v>
      </c>
      <c r="E138" s="12" t="s">
        <v>64</v>
      </c>
      <c r="F138" s="12" t="b">
        <f t="shared" si="2"/>
        <v>1</v>
      </c>
    </row>
    <row r="139" spans="1:6" x14ac:dyDescent="0.25">
      <c r="A139" s="11">
        <v>83</v>
      </c>
      <c r="B139" s="14" t="s">
        <v>207</v>
      </c>
      <c r="C139" s="14" t="s">
        <v>205</v>
      </c>
      <c r="D139" s="12" t="s">
        <v>193</v>
      </c>
      <c r="E139" s="12" t="s">
        <v>194</v>
      </c>
      <c r="F139" s="12" t="b">
        <f t="shared" si="2"/>
        <v>0</v>
      </c>
    </row>
    <row r="140" spans="1:6" x14ac:dyDescent="0.25">
      <c r="A140" s="11">
        <v>84</v>
      </c>
      <c r="B140" s="14" t="s">
        <v>207</v>
      </c>
      <c r="C140" s="14" t="s">
        <v>205</v>
      </c>
      <c r="D140" s="12" t="s">
        <v>65</v>
      </c>
      <c r="E140" s="12" t="s">
        <v>195</v>
      </c>
      <c r="F140" s="12" t="b">
        <f t="shared" si="2"/>
        <v>0</v>
      </c>
    </row>
    <row r="141" spans="1:6" x14ac:dyDescent="0.25">
      <c r="A141" s="11">
        <v>85</v>
      </c>
      <c r="B141" s="14" t="s">
        <v>207</v>
      </c>
      <c r="C141" s="14" t="s">
        <v>205</v>
      </c>
      <c r="D141" s="12" t="s">
        <v>196</v>
      </c>
      <c r="E141" s="12" t="s">
        <v>197</v>
      </c>
      <c r="F141" s="12" t="b">
        <f t="shared" si="2"/>
        <v>0</v>
      </c>
    </row>
    <row r="142" spans="1:6" x14ac:dyDescent="0.25">
      <c r="A142" s="11">
        <v>86</v>
      </c>
      <c r="B142" s="14" t="s">
        <v>207</v>
      </c>
      <c r="C142" s="14" t="s">
        <v>205</v>
      </c>
      <c r="D142" s="12" t="s">
        <v>198</v>
      </c>
      <c r="E142" s="12" t="s">
        <v>198</v>
      </c>
      <c r="F142" s="12" t="b">
        <f t="shared" si="2"/>
        <v>1</v>
      </c>
    </row>
    <row r="143" spans="1:6" x14ac:dyDescent="0.25">
      <c r="A143" s="11">
        <v>87</v>
      </c>
      <c r="B143" s="14" t="s">
        <v>207</v>
      </c>
      <c r="C143" s="14" t="s">
        <v>205</v>
      </c>
      <c r="D143" s="12" t="s">
        <v>199</v>
      </c>
      <c r="E143" s="12" t="s">
        <v>199</v>
      </c>
      <c r="F143" s="12" t="b">
        <f t="shared" si="2"/>
        <v>1</v>
      </c>
    </row>
    <row r="144" spans="1:6" x14ac:dyDescent="0.25">
      <c r="A144" s="11">
        <v>88</v>
      </c>
      <c r="B144" s="14" t="s">
        <v>207</v>
      </c>
      <c r="C144" s="14" t="s">
        <v>205</v>
      </c>
      <c r="D144" s="12" t="s">
        <v>67</v>
      </c>
      <c r="E144" s="12" t="s">
        <v>67</v>
      </c>
      <c r="F144" s="12" t="b">
        <f t="shared" si="2"/>
        <v>1</v>
      </c>
    </row>
    <row r="145" spans="1:6" x14ac:dyDescent="0.25">
      <c r="A145" s="11">
        <v>89</v>
      </c>
      <c r="B145" s="14" t="s">
        <v>207</v>
      </c>
      <c r="C145" s="14" t="s">
        <v>205</v>
      </c>
      <c r="D145" s="12" t="s">
        <v>68</v>
      </c>
      <c r="E145" s="12" t="s">
        <v>4</v>
      </c>
      <c r="F145" s="12" t="b">
        <f t="shared" si="2"/>
        <v>0</v>
      </c>
    </row>
    <row r="146" spans="1:6" x14ac:dyDescent="0.25">
      <c r="A146" s="11">
        <v>90</v>
      </c>
      <c r="B146" s="14" t="s">
        <v>206</v>
      </c>
      <c r="C146" s="14" t="s">
        <v>205</v>
      </c>
      <c r="D146" s="12" t="s">
        <v>69</v>
      </c>
      <c r="E146" s="12" t="s">
        <v>136</v>
      </c>
      <c r="F146" s="12" t="b">
        <f t="shared" si="2"/>
        <v>1</v>
      </c>
    </row>
    <row r="147" spans="1:6" x14ac:dyDescent="0.25">
      <c r="A147" s="11">
        <v>91</v>
      </c>
      <c r="B147" s="14" t="s">
        <v>206</v>
      </c>
      <c r="C147" s="14" t="s">
        <v>205</v>
      </c>
      <c r="D147" s="12" t="s">
        <v>141</v>
      </c>
      <c r="E147" s="12" t="s">
        <v>142</v>
      </c>
      <c r="F147" s="12" t="b">
        <f t="shared" si="2"/>
        <v>0</v>
      </c>
    </row>
    <row r="148" spans="1:6" x14ac:dyDescent="0.25">
      <c r="A148" s="11">
        <v>92</v>
      </c>
      <c r="B148" s="14" t="s">
        <v>208</v>
      </c>
      <c r="C148" s="14" t="s">
        <v>205</v>
      </c>
      <c r="D148" s="12" t="s">
        <v>72</v>
      </c>
      <c r="E148" s="12" t="s">
        <v>143</v>
      </c>
      <c r="F148" s="12" t="b">
        <f t="shared" si="2"/>
        <v>0</v>
      </c>
    </row>
    <row r="149" spans="1:6" x14ac:dyDescent="0.25">
      <c r="A149" s="12"/>
      <c r="B149" s="12"/>
      <c r="C149" s="12"/>
      <c r="D149" s="12"/>
      <c r="E149" s="12"/>
      <c r="F149" s="12"/>
    </row>
    <row r="150" spans="1:6" x14ac:dyDescent="0.25">
      <c r="A150" s="12"/>
      <c r="B150" s="12"/>
      <c r="C150" s="12"/>
      <c r="D150" s="12"/>
      <c r="E150" s="12"/>
      <c r="F150" s="12"/>
    </row>
    <row r="151" spans="1:6" x14ac:dyDescent="0.25">
      <c r="A151" s="12"/>
      <c r="B151" s="12"/>
      <c r="C151" s="12"/>
      <c r="D151" s="12"/>
      <c r="E151" s="12"/>
      <c r="F151" s="12"/>
    </row>
    <row r="152" spans="1:6" x14ac:dyDescent="0.25">
      <c r="A152" s="12"/>
      <c r="B152" s="12"/>
      <c r="C152" s="12"/>
      <c r="D152" s="12"/>
      <c r="E152" s="12"/>
      <c r="F152" s="12"/>
    </row>
    <row r="153" spans="1:6" x14ac:dyDescent="0.25">
      <c r="A153" s="12"/>
      <c r="B153" s="12"/>
      <c r="C153" s="12"/>
      <c r="D153" s="12"/>
      <c r="E153" s="12"/>
      <c r="F153" s="12"/>
    </row>
    <row r="154" spans="1:6" x14ac:dyDescent="0.25">
      <c r="A154" s="12"/>
      <c r="B154" s="12"/>
      <c r="C154" s="12"/>
      <c r="D154" s="12"/>
      <c r="E154" s="12"/>
      <c r="F154" s="12"/>
    </row>
    <row r="155" spans="1:6" x14ac:dyDescent="0.25">
      <c r="A155" s="12"/>
      <c r="B155" s="12"/>
      <c r="C155" s="12"/>
      <c r="D155" s="12"/>
      <c r="E155" s="12"/>
      <c r="F155" s="12"/>
    </row>
    <row r="156" spans="1:6" x14ac:dyDescent="0.25">
      <c r="A156" s="12"/>
      <c r="B156" s="12"/>
      <c r="C156" s="12"/>
      <c r="D156" s="12"/>
      <c r="E156" s="12"/>
      <c r="F156" s="12"/>
    </row>
    <row r="157" spans="1:6" x14ac:dyDescent="0.25">
      <c r="A157" s="12"/>
      <c r="B157" s="12"/>
      <c r="C157" s="12"/>
      <c r="D157" s="12"/>
      <c r="E157" s="12"/>
      <c r="F157" s="12"/>
    </row>
    <row r="158" spans="1:6" x14ac:dyDescent="0.25">
      <c r="A158" s="12"/>
      <c r="B158" s="12"/>
      <c r="C158" s="12"/>
      <c r="D158" s="12"/>
      <c r="E158" s="12"/>
      <c r="F158" s="12"/>
    </row>
    <row r="159" spans="1:6" x14ac:dyDescent="0.25">
      <c r="A159" s="12"/>
      <c r="B159" s="12"/>
      <c r="C159" s="12"/>
      <c r="D159" s="12"/>
      <c r="E159" s="12"/>
      <c r="F159" s="12"/>
    </row>
    <row r="160" spans="1:6" x14ac:dyDescent="0.25">
      <c r="A160" s="12"/>
      <c r="B160" s="12"/>
      <c r="C160" s="12"/>
      <c r="D160" s="12"/>
      <c r="E160" s="12"/>
      <c r="F160" s="12"/>
    </row>
    <row r="161" spans="1:6" x14ac:dyDescent="0.25">
      <c r="A161" s="12"/>
      <c r="B161" s="12"/>
      <c r="C161" s="12"/>
      <c r="D161" s="12"/>
      <c r="E161" s="12"/>
      <c r="F161" s="12"/>
    </row>
    <row r="162" spans="1:6" x14ac:dyDescent="0.25">
      <c r="A162" s="12"/>
      <c r="B162" s="12"/>
      <c r="C162" s="12"/>
      <c r="D162" s="12"/>
      <c r="E162" s="12"/>
      <c r="F162" s="12"/>
    </row>
    <row r="163" spans="1:6" x14ac:dyDescent="0.25">
      <c r="A163" s="12"/>
      <c r="B163" s="12"/>
      <c r="C163" s="12"/>
      <c r="D163" s="12"/>
      <c r="E163" s="12"/>
      <c r="F163" s="12"/>
    </row>
    <row r="164" spans="1:6" x14ac:dyDescent="0.25">
      <c r="A164" s="12"/>
      <c r="B164" s="12"/>
      <c r="C164" s="12"/>
      <c r="D164" s="12"/>
      <c r="E164" s="12"/>
      <c r="F164" s="12"/>
    </row>
    <row r="165" spans="1:6" x14ac:dyDescent="0.25">
      <c r="A165" s="12"/>
      <c r="B165" s="12"/>
      <c r="C165" s="12"/>
      <c r="D165" s="12"/>
      <c r="E165" s="12"/>
      <c r="F165" s="12"/>
    </row>
    <row r="166" spans="1:6" x14ac:dyDescent="0.25">
      <c r="A166" s="12"/>
      <c r="B166" s="12"/>
      <c r="C166" s="12"/>
      <c r="D166" s="12"/>
      <c r="E166" s="12"/>
      <c r="F166" s="12"/>
    </row>
    <row r="167" spans="1:6" x14ac:dyDescent="0.25">
      <c r="A167" s="12"/>
      <c r="B167" s="12"/>
      <c r="C167" s="12"/>
      <c r="D167" s="12"/>
      <c r="E167" s="12"/>
      <c r="F167" s="12"/>
    </row>
    <row r="168" spans="1:6" x14ac:dyDescent="0.25">
      <c r="A168" s="12"/>
      <c r="B168" s="12"/>
      <c r="C168" s="12"/>
      <c r="D168" s="12"/>
      <c r="E168" s="12"/>
      <c r="F168" s="12"/>
    </row>
    <row r="169" spans="1:6" x14ac:dyDescent="0.25">
      <c r="A169" s="12"/>
      <c r="B169" s="12"/>
      <c r="C169" s="12"/>
      <c r="D169" s="12"/>
      <c r="E169" s="12"/>
      <c r="F169" s="12"/>
    </row>
    <row r="170" spans="1:6" x14ac:dyDescent="0.25">
      <c r="A170" s="12"/>
      <c r="B170" s="12"/>
      <c r="C170" s="12"/>
      <c r="D170" s="12"/>
      <c r="E170" s="12"/>
      <c r="F170" s="12"/>
    </row>
    <row r="171" spans="1:6" x14ac:dyDescent="0.25">
      <c r="A171" s="12"/>
      <c r="B171" s="12"/>
      <c r="C171" s="12"/>
      <c r="D171" s="12"/>
      <c r="E171" s="12"/>
      <c r="F171" s="12"/>
    </row>
    <row r="172" spans="1:6" x14ac:dyDescent="0.25">
      <c r="A172" s="12"/>
      <c r="B172" s="12"/>
      <c r="C172" s="12"/>
      <c r="D172" s="12"/>
      <c r="E172" s="12"/>
      <c r="F172" s="12"/>
    </row>
    <row r="173" spans="1:6" x14ac:dyDescent="0.25">
      <c r="A173" s="12"/>
      <c r="B173" s="12"/>
      <c r="C173" s="12"/>
      <c r="D173" s="12"/>
      <c r="E173" s="12"/>
      <c r="F173" s="12"/>
    </row>
    <row r="174" spans="1:6" x14ac:dyDescent="0.25">
      <c r="A174" s="12"/>
      <c r="B174" s="12"/>
      <c r="C174" s="12"/>
      <c r="D174" s="12"/>
      <c r="E174" s="12"/>
      <c r="F174" s="12"/>
    </row>
    <row r="175" spans="1:6" x14ac:dyDescent="0.25">
      <c r="A175" s="12"/>
      <c r="B175" s="12"/>
      <c r="C175" s="12"/>
      <c r="D175" s="12"/>
      <c r="E175" s="12"/>
      <c r="F175" s="12"/>
    </row>
    <row r="176" spans="1:6" x14ac:dyDescent="0.25">
      <c r="A176" s="12"/>
      <c r="B176" s="12"/>
      <c r="C176" s="12"/>
      <c r="D176" s="12"/>
      <c r="E176" s="12"/>
      <c r="F176" s="12"/>
    </row>
    <row r="177" spans="1:6" x14ac:dyDescent="0.25">
      <c r="A177" s="12"/>
      <c r="B177" s="12"/>
      <c r="C177" s="12"/>
      <c r="D177" s="12"/>
      <c r="E177" s="12"/>
      <c r="F177" s="12"/>
    </row>
    <row r="178" spans="1:6" x14ac:dyDescent="0.25">
      <c r="A178" s="12"/>
      <c r="B178" s="12"/>
      <c r="C178" s="12"/>
      <c r="D178" s="12"/>
      <c r="E178" s="12"/>
      <c r="F178" s="12"/>
    </row>
    <row r="179" spans="1:6" x14ac:dyDescent="0.25">
      <c r="A179" s="12"/>
      <c r="B179" s="12"/>
      <c r="C179" s="12"/>
      <c r="D179" s="12"/>
      <c r="E179" s="12"/>
      <c r="F179" s="12"/>
    </row>
    <row r="180" spans="1:6" x14ac:dyDescent="0.25">
      <c r="A180" s="12"/>
      <c r="B180" s="12"/>
      <c r="C180" s="12"/>
      <c r="D180" s="12"/>
      <c r="E180" s="12"/>
      <c r="F180" s="12"/>
    </row>
    <row r="181" spans="1:6" x14ac:dyDescent="0.25">
      <c r="A181" s="12"/>
      <c r="B181" s="12"/>
      <c r="C181" s="12"/>
      <c r="D181" s="12"/>
      <c r="E181" s="12"/>
      <c r="F181" s="12"/>
    </row>
    <row r="182" spans="1:6" x14ac:dyDescent="0.25">
      <c r="A182" s="12"/>
      <c r="B182" s="12"/>
      <c r="C182" s="12"/>
      <c r="D182" s="12"/>
      <c r="E182" s="12"/>
      <c r="F182" s="12"/>
    </row>
    <row r="183" spans="1:6" x14ac:dyDescent="0.25">
      <c r="A183" s="12"/>
      <c r="B183" s="12"/>
      <c r="C183" s="12"/>
      <c r="D183" s="12"/>
      <c r="E183" s="12"/>
      <c r="F183" s="12"/>
    </row>
    <row r="184" spans="1:6" x14ac:dyDescent="0.25">
      <c r="A184" s="12"/>
      <c r="B184" s="12"/>
      <c r="C184" s="12"/>
      <c r="D184" s="12"/>
      <c r="E184" s="12"/>
      <c r="F184" s="12"/>
    </row>
    <row r="185" spans="1:6" x14ac:dyDescent="0.25">
      <c r="A185" s="12"/>
      <c r="B185" s="12"/>
      <c r="C185" s="12"/>
      <c r="D185" s="12"/>
      <c r="E185" s="12"/>
      <c r="F185" s="12"/>
    </row>
    <row r="186" spans="1:6" x14ac:dyDescent="0.25">
      <c r="A186" s="12"/>
      <c r="B186" s="12"/>
      <c r="C186" s="12"/>
      <c r="D186" s="12"/>
      <c r="E186" s="12"/>
      <c r="F186" s="12"/>
    </row>
    <row r="187" spans="1:6" x14ac:dyDescent="0.25">
      <c r="A187" s="12"/>
      <c r="B187" s="12"/>
      <c r="C187" s="12"/>
      <c r="D187" s="12"/>
      <c r="E187" s="12"/>
      <c r="F187" s="12"/>
    </row>
    <row r="188" spans="1:6" x14ac:dyDescent="0.25">
      <c r="A188" s="12"/>
      <c r="B188" s="12"/>
      <c r="C188" s="12"/>
      <c r="D188" s="12"/>
      <c r="E188" s="12"/>
      <c r="F188" s="12"/>
    </row>
    <row r="189" spans="1:6" x14ac:dyDescent="0.25">
      <c r="A189" s="12"/>
      <c r="B189" s="12"/>
      <c r="C189" s="12"/>
      <c r="D189" s="12"/>
      <c r="E189" s="12"/>
      <c r="F189" s="12"/>
    </row>
    <row r="190" spans="1:6" x14ac:dyDescent="0.25">
      <c r="A190" s="12"/>
      <c r="B190" s="12"/>
      <c r="C190" s="12"/>
      <c r="D190" s="12"/>
      <c r="E190" s="12"/>
      <c r="F190" s="12"/>
    </row>
    <row r="191" spans="1:6" x14ac:dyDescent="0.25">
      <c r="A191" s="12"/>
      <c r="B191" s="12"/>
      <c r="C191" s="12"/>
      <c r="D191" s="12"/>
      <c r="E191" s="12"/>
      <c r="F191" s="12"/>
    </row>
    <row r="192" spans="1:6" x14ac:dyDescent="0.25">
      <c r="A192" s="12"/>
      <c r="B192" s="12"/>
      <c r="C192" s="12"/>
      <c r="D192" s="12"/>
      <c r="E192" s="12"/>
      <c r="F192" s="12"/>
    </row>
    <row r="193" spans="1:6" x14ac:dyDescent="0.25">
      <c r="A193" s="12"/>
      <c r="B193" s="12"/>
      <c r="C193" s="12"/>
      <c r="D193" s="12"/>
      <c r="E193" s="12"/>
      <c r="F193" s="12"/>
    </row>
    <row r="194" spans="1:6" x14ac:dyDescent="0.25">
      <c r="A194" s="12"/>
      <c r="B194" s="12"/>
      <c r="C194" s="12"/>
      <c r="D194" s="12"/>
      <c r="E194" s="12"/>
      <c r="F194" s="12"/>
    </row>
    <row r="195" spans="1:6" x14ac:dyDescent="0.25">
      <c r="A195" s="12"/>
      <c r="B195" s="12"/>
      <c r="C195" s="12"/>
      <c r="D195" s="12"/>
      <c r="E195" s="12"/>
      <c r="F195" s="12"/>
    </row>
    <row r="196" spans="1:6" x14ac:dyDescent="0.25">
      <c r="A196" s="12"/>
      <c r="B196" s="12"/>
      <c r="C196" s="12"/>
      <c r="D196" s="12"/>
      <c r="E196" s="12"/>
      <c r="F196" s="12"/>
    </row>
    <row r="197" spans="1:6" x14ac:dyDescent="0.25">
      <c r="A197" s="12"/>
      <c r="B197" s="12"/>
      <c r="C197" s="12"/>
      <c r="D197" s="12"/>
      <c r="E197" s="12"/>
      <c r="F197" s="12"/>
    </row>
    <row r="198" spans="1:6" x14ac:dyDescent="0.25">
      <c r="A198" s="12"/>
      <c r="B198" s="12"/>
      <c r="C198" s="12"/>
      <c r="D198" s="12"/>
      <c r="E198" s="12"/>
      <c r="F198" s="12"/>
    </row>
    <row r="199" spans="1:6" x14ac:dyDescent="0.25">
      <c r="A199" s="12"/>
      <c r="B199" s="12"/>
      <c r="C199" s="12"/>
      <c r="D199" s="12"/>
      <c r="E199" s="12"/>
      <c r="F199" s="12"/>
    </row>
    <row r="200" spans="1:6" x14ac:dyDescent="0.25">
      <c r="A200" s="12"/>
      <c r="B200" s="12"/>
      <c r="C200" s="12"/>
      <c r="D200" s="12"/>
      <c r="E200" s="12"/>
      <c r="F200" s="12"/>
    </row>
    <row r="201" spans="1:6" x14ac:dyDescent="0.25">
      <c r="A201" s="12"/>
      <c r="B201" s="12"/>
      <c r="C201" s="12"/>
      <c r="D201" s="12"/>
      <c r="E201" s="12"/>
      <c r="F201" s="12"/>
    </row>
    <row r="202" spans="1:6" x14ac:dyDescent="0.25">
      <c r="A202" s="12"/>
      <c r="B202" s="12"/>
      <c r="C202" s="12"/>
      <c r="D202" s="12"/>
      <c r="E202" s="12"/>
      <c r="F202" s="12"/>
    </row>
    <row r="203" spans="1:6" x14ac:dyDescent="0.25">
      <c r="A203" s="12"/>
      <c r="B203" s="12"/>
      <c r="C203" s="12"/>
      <c r="D203" s="12"/>
      <c r="E203" s="12"/>
      <c r="F203" s="12"/>
    </row>
    <row r="204" spans="1:6" x14ac:dyDescent="0.25">
      <c r="A204" s="12"/>
      <c r="B204" s="12"/>
      <c r="C204" s="12"/>
      <c r="D204" s="12"/>
      <c r="E204" s="12"/>
      <c r="F204" s="12"/>
    </row>
    <row r="205" spans="1:6" x14ac:dyDescent="0.25">
      <c r="A205" s="12"/>
      <c r="B205" s="12"/>
      <c r="C205" s="12"/>
      <c r="D205" s="12"/>
      <c r="E205" s="12"/>
      <c r="F205" s="12"/>
    </row>
    <row r="206" spans="1:6" x14ac:dyDescent="0.25">
      <c r="A206" s="12"/>
      <c r="B206" s="12"/>
      <c r="C206" s="12"/>
      <c r="D206" s="12"/>
      <c r="E206" s="12"/>
      <c r="F206" s="12"/>
    </row>
    <row r="207" spans="1:6" x14ac:dyDescent="0.25">
      <c r="A207" s="12"/>
      <c r="B207" s="12"/>
      <c r="C207" s="12"/>
      <c r="D207" s="12"/>
      <c r="E207" s="12"/>
      <c r="F207" s="12"/>
    </row>
    <row r="208" spans="1:6" x14ac:dyDescent="0.25">
      <c r="A208" s="12"/>
      <c r="B208" s="12"/>
      <c r="C208" s="12"/>
      <c r="D208" s="12"/>
      <c r="E208" s="12"/>
      <c r="F208" s="12"/>
    </row>
    <row r="209" spans="1:6" x14ac:dyDescent="0.25">
      <c r="A209" s="12"/>
      <c r="B209" s="12"/>
      <c r="C209" s="12"/>
      <c r="D209" s="12"/>
      <c r="E209" s="12"/>
      <c r="F209" s="12"/>
    </row>
    <row r="210" spans="1:6" x14ac:dyDescent="0.25">
      <c r="A210" s="12"/>
      <c r="B210" s="12"/>
      <c r="C210" s="12"/>
      <c r="D210" s="12"/>
      <c r="E210" s="12"/>
      <c r="F210" s="12"/>
    </row>
    <row r="211" spans="1:6" x14ac:dyDescent="0.25">
      <c r="A211" s="12"/>
      <c r="B211" s="12"/>
      <c r="C211" s="12"/>
      <c r="D211" s="12"/>
      <c r="E211" s="12"/>
      <c r="F211" s="12"/>
    </row>
    <row r="212" spans="1:6" x14ac:dyDescent="0.25">
      <c r="A212" s="12"/>
      <c r="B212" s="12"/>
      <c r="C212" s="12"/>
      <c r="D212" s="12"/>
      <c r="E212" s="12"/>
      <c r="F212" s="12"/>
    </row>
    <row r="213" spans="1:6" x14ac:dyDescent="0.25">
      <c r="A213" s="12"/>
      <c r="B213" s="12"/>
      <c r="C213" s="12"/>
      <c r="D213" s="12"/>
      <c r="E213" s="12"/>
      <c r="F213" s="12"/>
    </row>
    <row r="214" spans="1:6" x14ac:dyDescent="0.25">
      <c r="A214" s="12"/>
      <c r="B214" s="12"/>
      <c r="C214" s="12"/>
      <c r="D214" s="12"/>
      <c r="E214" s="12"/>
      <c r="F214" s="12"/>
    </row>
    <row r="215" spans="1:6" x14ac:dyDescent="0.25">
      <c r="A215" s="12"/>
      <c r="B215" s="12"/>
      <c r="C215" s="12"/>
      <c r="D215" s="12"/>
      <c r="E215" s="12"/>
      <c r="F215" s="12"/>
    </row>
    <row r="216" spans="1:6" x14ac:dyDescent="0.25">
      <c r="A216" s="12"/>
      <c r="B216" s="12"/>
      <c r="C216" s="12"/>
      <c r="D216" s="12"/>
      <c r="E216" s="12"/>
      <c r="F216" s="12"/>
    </row>
    <row r="217" spans="1:6" x14ac:dyDescent="0.25">
      <c r="A217" s="12"/>
      <c r="B217" s="12"/>
      <c r="C217" s="12"/>
      <c r="D217" s="12"/>
      <c r="E217" s="12"/>
      <c r="F217" s="12"/>
    </row>
    <row r="218" spans="1:6" x14ac:dyDescent="0.25">
      <c r="A218" s="12"/>
      <c r="B218" s="12"/>
      <c r="C218" s="12"/>
      <c r="D218" s="12"/>
      <c r="E218" s="12"/>
      <c r="F218" s="12"/>
    </row>
    <row r="219" spans="1:6" x14ac:dyDescent="0.25">
      <c r="A219" s="12"/>
      <c r="B219" s="12"/>
      <c r="C219" s="12"/>
      <c r="D219" s="12"/>
      <c r="E219" s="12"/>
      <c r="F219" s="12"/>
    </row>
    <row r="220" spans="1:6" x14ac:dyDescent="0.25">
      <c r="A220" s="12"/>
      <c r="B220" s="12"/>
      <c r="C220" s="12"/>
      <c r="D220" s="12"/>
      <c r="E220" s="12"/>
      <c r="F220" s="12"/>
    </row>
    <row r="221" spans="1:6" x14ac:dyDescent="0.25">
      <c r="A221" s="12"/>
      <c r="B221" s="12"/>
      <c r="C221" s="12"/>
      <c r="D221" s="12"/>
      <c r="E221" s="12"/>
      <c r="F221" s="12"/>
    </row>
    <row r="222" spans="1:6" x14ac:dyDescent="0.25">
      <c r="A222" s="12"/>
      <c r="B222" s="12"/>
      <c r="C222" s="12"/>
      <c r="D222" s="12"/>
      <c r="E222" s="12"/>
      <c r="F222" s="12"/>
    </row>
    <row r="223" spans="1:6" x14ac:dyDescent="0.25">
      <c r="A223" s="12"/>
      <c r="B223" s="12"/>
      <c r="C223" s="12"/>
      <c r="D223" s="12"/>
      <c r="E223" s="12"/>
      <c r="F223" s="12"/>
    </row>
    <row r="224" spans="1:6" x14ac:dyDescent="0.25">
      <c r="A224" s="12"/>
      <c r="B224" s="12"/>
      <c r="C224" s="12"/>
      <c r="D224" s="12"/>
      <c r="E224" s="12"/>
      <c r="F224" s="12"/>
    </row>
    <row r="225" spans="1:6" x14ac:dyDescent="0.25">
      <c r="A225" s="12"/>
      <c r="B225" s="12"/>
      <c r="C225" s="12"/>
      <c r="D225" s="12"/>
      <c r="E225" s="12"/>
      <c r="F225" s="12"/>
    </row>
    <row r="226" spans="1:6" x14ac:dyDescent="0.25">
      <c r="A226" s="12"/>
      <c r="B226" s="12"/>
      <c r="C226" s="12"/>
      <c r="D226" s="12"/>
      <c r="E226" s="12"/>
      <c r="F226" s="12"/>
    </row>
    <row r="227" spans="1:6" x14ac:dyDescent="0.25">
      <c r="A227" s="12"/>
      <c r="B227" s="12"/>
      <c r="C227" s="12"/>
      <c r="D227" s="12"/>
      <c r="E227" s="12"/>
      <c r="F227" s="12"/>
    </row>
    <row r="228" spans="1:6" x14ac:dyDescent="0.25">
      <c r="A228" s="12"/>
      <c r="B228" s="12"/>
      <c r="C228" s="12"/>
      <c r="D228" s="12"/>
      <c r="E228" s="12"/>
      <c r="F228" s="12"/>
    </row>
    <row r="229" spans="1:6" x14ac:dyDescent="0.25">
      <c r="A229" s="12"/>
      <c r="B229" s="12"/>
      <c r="C229" s="12"/>
      <c r="D229" s="12"/>
      <c r="E229" s="12"/>
      <c r="F229" s="12"/>
    </row>
    <row r="230" spans="1:6" x14ac:dyDescent="0.25">
      <c r="A230" s="12"/>
      <c r="B230" s="12"/>
      <c r="C230" s="12"/>
      <c r="D230" s="12"/>
      <c r="E230" s="12"/>
      <c r="F230" s="12"/>
    </row>
    <row r="231" spans="1:6" x14ac:dyDescent="0.25">
      <c r="A231" s="12"/>
      <c r="B231" s="12"/>
      <c r="C231" s="12"/>
      <c r="D231" s="12"/>
      <c r="E231" s="12"/>
      <c r="F231" s="12"/>
    </row>
    <row r="232" spans="1:6" x14ac:dyDescent="0.25">
      <c r="A232" s="12"/>
      <c r="B232" s="12"/>
      <c r="C232" s="12"/>
      <c r="D232" s="12"/>
      <c r="E232" s="12"/>
      <c r="F232" s="12"/>
    </row>
    <row r="233" spans="1:6" x14ac:dyDescent="0.25">
      <c r="A233" s="12"/>
      <c r="B233" s="12"/>
      <c r="C233" s="12"/>
      <c r="D233" s="12"/>
      <c r="E233" s="12"/>
      <c r="F233" s="12"/>
    </row>
    <row r="234" spans="1:6" x14ac:dyDescent="0.25">
      <c r="A234" s="12"/>
      <c r="B234" s="12"/>
      <c r="C234" s="12"/>
      <c r="D234" s="12"/>
      <c r="E234" s="12"/>
      <c r="F234" s="12"/>
    </row>
    <row r="235" spans="1:6" x14ac:dyDescent="0.25">
      <c r="A235" s="12"/>
      <c r="B235" s="12"/>
      <c r="C235" s="12"/>
      <c r="D235" s="12"/>
      <c r="E235" s="12"/>
      <c r="F235" s="12"/>
    </row>
    <row r="236" spans="1:6" x14ac:dyDescent="0.25">
      <c r="A236" s="12"/>
      <c r="B236" s="12"/>
      <c r="C236" s="12"/>
      <c r="D236" s="12"/>
      <c r="E236" s="12"/>
      <c r="F236" s="12"/>
    </row>
    <row r="237" spans="1:6" x14ac:dyDescent="0.25">
      <c r="A237" s="12"/>
      <c r="B237" s="12"/>
      <c r="C237" s="12"/>
      <c r="D237" s="12"/>
      <c r="E237" s="12"/>
      <c r="F237" s="12"/>
    </row>
    <row r="238" spans="1:6" x14ac:dyDescent="0.25">
      <c r="A238" s="12"/>
      <c r="B238" s="12"/>
      <c r="C238" s="12"/>
      <c r="D238" s="12"/>
      <c r="E238" s="12"/>
      <c r="F238" s="12"/>
    </row>
    <row r="239" spans="1:6" x14ac:dyDescent="0.25">
      <c r="A239" s="12"/>
      <c r="B239" s="12"/>
      <c r="C239" s="12"/>
      <c r="D239" s="12"/>
      <c r="E239" s="12"/>
      <c r="F239" s="12"/>
    </row>
    <row r="240" spans="1:6" x14ac:dyDescent="0.25">
      <c r="A240" s="12"/>
      <c r="B240" s="12"/>
      <c r="C240" s="12"/>
      <c r="D240" s="12"/>
      <c r="E240" s="12"/>
      <c r="F240" s="12"/>
    </row>
    <row r="241" spans="1:6" x14ac:dyDescent="0.25">
      <c r="A241" s="12"/>
      <c r="B241" s="12"/>
      <c r="C241" s="12"/>
      <c r="D241" s="12"/>
      <c r="E241" s="12"/>
      <c r="F241" s="12"/>
    </row>
    <row r="242" spans="1:6" x14ac:dyDescent="0.25">
      <c r="A242" s="12"/>
      <c r="B242" s="12"/>
      <c r="C242" s="12"/>
      <c r="D242" s="12"/>
      <c r="E242" s="12"/>
      <c r="F242" s="12"/>
    </row>
    <row r="243" spans="1:6" x14ac:dyDescent="0.25">
      <c r="A243" s="12"/>
      <c r="B243" s="12"/>
      <c r="C243" s="12"/>
      <c r="D243" s="12"/>
      <c r="E243" s="12"/>
      <c r="F243" s="12"/>
    </row>
    <row r="244" spans="1:6" x14ac:dyDescent="0.25">
      <c r="A244" s="12"/>
      <c r="B244" s="12"/>
      <c r="C244" s="12"/>
      <c r="D244" s="12"/>
      <c r="E244" s="12"/>
      <c r="F244" s="12"/>
    </row>
    <row r="245" spans="1:6" x14ac:dyDescent="0.25">
      <c r="A245" s="12"/>
      <c r="B245" s="12"/>
      <c r="C245" s="12"/>
      <c r="D245" s="12"/>
      <c r="E245" s="12"/>
      <c r="F245" s="12"/>
    </row>
    <row r="246" spans="1:6" x14ac:dyDescent="0.25">
      <c r="A246" s="12"/>
      <c r="B246" s="12"/>
      <c r="C246" s="12"/>
      <c r="D246" s="12"/>
      <c r="E246" s="12"/>
      <c r="F246" s="12"/>
    </row>
    <row r="247" spans="1:6" x14ac:dyDescent="0.25">
      <c r="A247" s="12"/>
      <c r="B247" s="12"/>
      <c r="C247" s="12"/>
      <c r="D247" s="12"/>
      <c r="E247" s="12"/>
      <c r="F247" s="12"/>
    </row>
    <row r="248" spans="1:6" x14ac:dyDescent="0.25">
      <c r="A248" s="12"/>
      <c r="B248" s="12"/>
      <c r="C248" s="12"/>
      <c r="D248" s="12"/>
      <c r="E248" s="12"/>
      <c r="F248" s="12"/>
    </row>
    <row r="249" spans="1:6" x14ac:dyDescent="0.25">
      <c r="A249" s="12"/>
      <c r="B249" s="12"/>
      <c r="C249" s="12"/>
      <c r="D249" s="12"/>
      <c r="E249" s="12"/>
      <c r="F249" s="12"/>
    </row>
    <row r="250" spans="1:6" x14ac:dyDescent="0.25">
      <c r="A250" s="12"/>
      <c r="B250" s="12"/>
      <c r="C250" s="12"/>
      <c r="D250" s="12"/>
      <c r="E250" s="12"/>
      <c r="F250" s="12"/>
    </row>
    <row r="251" spans="1:6" x14ac:dyDescent="0.25">
      <c r="A251" s="12"/>
      <c r="B251" s="12"/>
      <c r="C251" s="12"/>
      <c r="D251" s="12"/>
      <c r="E251" s="12"/>
      <c r="F251" s="12"/>
    </row>
    <row r="252" spans="1:6" x14ac:dyDescent="0.25">
      <c r="A252" s="12"/>
      <c r="B252" s="12"/>
      <c r="C252" s="12"/>
      <c r="D252" s="12"/>
      <c r="E252" s="12"/>
      <c r="F252" s="12"/>
    </row>
    <row r="253" spans="1:6" x14ac:dyDescent="0.25">
      <c r="A253" s="12"/>
      <c r="B253" s="12"/>
      <c r="C253" s="12"/>
      <c r="D253" s="12"/>
      <c r="E253" s="12"/>
      <c r="F253" s="12"/>
    </row>
    <row r="254" spans="1:6" x14ac:dyDescent="0.25">
      <c r="A254" s="12"/>
      <c r="B254" s="12"/>
      <c r="C254" s="12"/>
      <c r="D254" s="12"/>
      <c r="E254" s="12"/>
      <c r="F254" s="12"/>
    </row>
    <row r="255" spans="1:6" x14ac:dyDescent="0.25">
      <c r="A255" s="12"/>
      <c r="B255" s="12"/>
      <c r="C255" s="12"/>
      <c r="D255" s="12"/>
      <c r="E255" s="12"/>
      <c r="F255" s="12"/>
    </row>
    <row r="256" spans="1:6" x14ac:dyDescent="0.25">
      <c r="A256" s="12"/>
      <c r="B256" s="12"/>
      <c r="C256" s="12"/>
      <c r="D256" s="12"/>
      <c r="E256" s="12"/>
      <c r="F256" s="12"/>
    </row>
    <row r="257" spans="1:6" x14ac:dyDescent="0.25">
      <c r="A257" s="12"/>
      <c r="B257" s="12"/>
      <c r="C257" s="12"/>
      <c r="D257" s="12"/>
      <c r="E257" s="12"/>
      <c r="F257" s="12"/>
    </row>
    <row r="258" spans="1:6" x14ac:dyDescent="0.25">
      <c r="A258" s="12"/>
      <c r="B258" s="12"/>
      <c r="C258" s="12"/>
      <c r="D258" s="12"/>
      <c r="E258" s="12"/>
      <c r="F258" s="12"/>
    </row>
    <row r="259" spans="1:6" x14ac:dyDescent="0.25">
      <c r="A259" s="12"/>
      <c r="B259" s="12"/>
      <c r="C259" s="12"/>
      <c r="D259" s="12"/>
      <c r="E259" s="12"/>
      <c r="F259" s="12"/>
    </row>
    <row r="260" spans="1:6" x14ac:dyDescent="0.25">
      <c r="A260" s="12"/>
      <c r="B260" s="12"/>
      <c r="C260" s="12"/>
      <c r="D260" s="12"/>
      <c r="E260" s="12"/>
      <c r="F260" s="12"/>
    </row>
    <row r="261" spans="1:6" x14ac:dyDescent="0.25">
      <c r="A261" s="12"/>
      <c r="B261" s="12"/>
      <c r="C261" s="12"/>
      <c r="D261" s="12"/>
      <c r="E261" s="12"/>
      <c r="F261" s="12"/>
    </row>
    <row r="262" spans="1:6" x14ac:dyDescent="0.25">
      <c r="A262" s="12"/>
      <c r="B262" s="12"/>
      <c r="C262" s="12"/>
      <c r="D262" s="12"/>
      <c r="E262" s="12"/>
      <c r="F262" s="12"/>
    </row>
    <row r="263" spans="1:6" x14ac:dyDescent="0.25">
      <c r="A263" s="12"/>
      <c r="B263" s="12"/>
      <c r="C263" s="12"/>
      <c r="D263" s="12"/>
      <c r="E263" s="12"/>
      <c r="F263" s="12"/>
    </row>
    <row r="264" spans="1:6" x14ac:dyDescent="0.25">
      <c r="A264" s="12"/>
      <c r="B264" s="12"/>
      <c r="C264" s="12"/>
      <c r="D264" s="12"/>
      <c r="E264" s="12"/>
      <c r="F264" s="12"/>
    </row>
    <row r="265" spans="1:6" x14ac:dyDescent="0.25">
      <c r="A265" s="12"/>
      <c r="B265" s="12"/>
      <c r="C265" s="12"/>
      <c r="D265" s="12"/>
      <c r="E265" s="12"/>
      <c r="F265" s="12"/>
    </row>
    <row r="266" spans="1:6" x14ac:dyDescent="0.25">
      <c r="A266" s="12"/>
      <c r="B266" s="12"/>
      <c r="C266" s="12"/>
      <c r="D266" s="12"/>
      <c r="E266" s="12"/>
      <c r="F266" s="12"/>
    </row>
    <row r="267" spans="1:6" x14ac:dyDescent="0.25">
      <c r="A267" s="12"/>
      <c r="B267" s="12"/>
      <c r="C267" s="12"/>
      <c r="D267" s="12"/>
      <c r="E267" s="12"/>
      <c r="F267" s="12"/>
    </row>
    <row r="268" spans="1:6" x14ac:dyDescent="0.25">
      <c r="A268" s="12"/>
      <c r="B268" s="12"/>
      <c r="C268" s="12"/>
      <c r="D268" s="12"/>
      <c r="E268" s="12"/>
      <c r="F268" s="12"/>
    </row>
    <row r="269" spans="1:6" x14ac:dyDescent="0.25">
      <c r="A269" s="12"/>
      <c r="B269" s="12"/>
      <c r="C269" s="12"/>
      <c r="D269" s="12"/>
      <c r="E269" s="12"/>
      <c r="F269" s="12"/>
    </row>
    <row r="270" spans="1:6" x14ac:dyDescent="0.25">
      <c r="A270" s="12"/>
      <c r="B270" s="12"/>
      <c r="C270" s="12"/>
      <c r="D270" s="12"/>
      <c r="E270" s="12"/>
      <c r="F270" s="12"/>
    </row>
    <row r="271" spans="1:6" x14ac:dyDescent="0.25">
      <c r="A271" s="12"/>
      <c r="B271" s="12"/>
      <c r="C271" s="12"/>
      <c r="D271" s="12"/>
      <c r="E271" s="12"/>
      <c r="F271" s="12"/>
    </row>
    <row r="272" spans="1:6" x14ac:dyDescent="0.25">
      <c r="A272" s="12"/>
      <c r="B272" s="12"/>
      <c r="C272" s="12"/>
      <c r="D272" s="12"/>
      <c r="E272" s="12"/>
      <c r="F272" s="12"/>
    </row>
    <row r="273" spans="1:6" x14ac:dyDescent="0.25">
      <c r="A273" s="12"/>
      <c r="B273" s="12"/>
      <c r="C273" s="12"/>
      <c r="D273" s="12"/>
      <c r="E273" s="12"/>
      <c r="F273" s="12"/>
    </row>
    <row r="274" spans="1:6" x14ac:dyDescent="0.25">
      <c r="A274" s="12"/>
      <c r="B274" s="12"/>
      <c r="C274" s="12"/>
      <c r="D274" s="12"/>
      <c r="E274" s="12"/>
      <c r="F274" s="12"/>
    </row>
    <row r="275" spans="1:6" x14ac:dyDescent="0.25">
      <c r="A275" s="12"/>
      <c r="B275" s="12"/>
      <c r="C275" s="12"/>
      <c r="D275" s="12"/>
      <c r="E275" s="12"/>
      <c r="F275" s="12"/>
    </row>
    <row r="276" spans="1:6" x14ac:dyDescent="0.25">
      <c r="A276" s="12"/>
      <c r="B276" s="12"/>
      <c r="C276" s="12"/>
      <c r="D276" s="12"/>
      <c r="E276" s="12"/>
      <c r="F276" s="12"/>
    </row>
    <row r="277" spans="1:6" x14ac:dyDescent="0.25">
      <c r="A277" s="12"/>
      <c r="B277" s="12"/>
      <c r="C277" s="12"/>
      <c r="D277" s="12"/>
      <c r="E277" s="12"/>
      <c r="F277" s="12"/>
    </row>
    <row r="278" spans="1:6" x14ac:dyDescent="0.25">
      <c r="A278" s="12"/>
      <c r="B278" s="12"/>
      <c r="C278" s="12"/>
      <c r="D278" s="12"/>
      <c r="E278" s="12"/>
      <c r="F278" s="12"/>
    </row>
    <row r="279" spans="1:6" x14ac:dyDescent="0.25">
      <c r="A279" s="12"/>
      <c r="B279" s="12"/>
      <c r="C279" s="12"/>
      <c r="D279" s="12"/>
      <c r="E279" s="12"/>
      <c r="F279" s="12"/>
    </row>
    <row r="280" spans="1:6" x14ac:dyDescent="0.25">
      <c r="A280" s="12"/>
      <c r="B280" s="12"/>
      <c r="C280" s="12"/>
      <c r="D280" s="12"/>
      <c r="E280" s="12"/>
      <c r="F280" s="12"/>
    </row>
    <row r="281" spans="1:6" x14ac:dyDescent="0.25">
      <c r="A281" s="12"/>
      <c r="B281" s="12"/>
      <c r="C281" s="12"/>
      <c r="D281" s="12"/>
      <c r="E281" s="12"/>
      <c r="F281" s="12"/>
    </row>
    <row r="282" spans="1:6" x14ac:dyDescent="0.25">
      <c r="A282" s="12"/>
      <c r="B282" s="12"/>
      <c r="C282" s="12"/>
      <c r="D282" s="12"/>
      <c r="E282" s="12"/>
      <c r="F282" s="12"/>
    </row>
    <row r="283" spans="1:6" x14ac:dyDescent="0.25">
      <c r="A283" s="12"/>
      <c r="B283" s="12"/>
      <c r="C283" s="12"/>
      <c r="D283" s="12"/>
      <c r="E283" s="12"/>
      <c r="F283" s="12"/>
    </row>
    <row r="284" spans="1:6" x14ac:dyDescent="0.25">
      <c r="A284" s="12"/>
      <c r="B284" s="12"/>
      <c r="C284" s="12"/>
      <c r="D284" s="12"/>
      <c r="E284" s="12"/>
      <c r="F284" s="12"/>
    </row>
    <row r="285" spans="1:6" x14ac:dyDescent="0.25">
      <c r="A285" s="12"/>
      <c r="B285" s="12"/>
      <c r="C285" s="12"/>
      <c r="D285" s="12"/>
      <c r="E285" s="12"/>
      <c r="F285" s="12"/>
    </row>
    <row r="286" spans="1:6" x14ac:dyDescent="0.25">
      <c r="A286" s="12"/>
      <c r="B286" s="12"/>
      <c r="C286" s="12"/>
      <c r="D286" s="12"/>
      <c r="E286" s="12"/>
      <c r="F286" s="12"/>
    </row>
    <row r="287" spans="1:6" x14ac:dyDescent="0.25">
      <c r="A287" s="12"/>
      <c r="B287" s="12"/>
      <c r="C287" s="12"/>
      <c r="D287" s="12"/>
      <c r="E287" s="12"/>
      <c r="F287" s="12"/>
    </row>
    <row r="288" spans="1:6" x14ac:dyDescent="0.25">
      <c r="A288" s="12"/>
      <c r="B288" s="12"/>
      <c r="C288" s="12"/>
      <c r="D288" s="12"/>
      <c r="E288" s="12"/>
      <c r="F288" s="12"/>
    </row>
    <row r="289" spans="1:6" x14ac:dyDescent="0.25">
      <c r="A289" s="12"/>
      <c r="B289" s="12"/>
      <c r="C289" s="12"/>
      <c r="D289" s="12"/>
      <c r="E289" s="12"/>
      <c r="F289" s="12"/>
    </row>
    <row r="290" spans="1:6" x14ac:dyDescent="0.25">
      <c r="A290" s="12"/>
      <c r="B290" s="12"/>
      <c r="C290" s="12"/>
      <c r="D290" s="12"/>
      <c r="E290" s="12"/>
      <c r="F290" s="12"/>
    </row>
    <row r="291" spans="1:6" x14ac:dyDescent="0.25">
      <c r="A291" s="12"/>
      <c r="B291" s="12"/>
      <c r="C291" s="12"/>
      <c r="D291" s="12"/>
      <c r="E291" s="12"/>
      <c r="F291" s="12"/>
    </row>
    <row r="292" spans="1:6" x14ac:dyDescent="0.25">
      <c r="A292" s="12"/>
      <c r="B292" s="12"/>
      <c r="C292" s="12"/>
      <c r="D292" s="12"/>
      <c r="E292" s="12"/>
      <c r="F292" s="12"/>
    </row>
    <row r="293" spans="1:6" x14ac:dyDescent="0.25">
      <c r="A293" s="12"/>
      <c r="B293" s="12"/>
      <c r="C293" s="12"/>
      <c r="D293" s="12"/>
      <c r="E293" s="12"/>
      <c r="F293" s="12"/>
    </row>
    <row r="294" spans="1:6" x14ac:dyDescent="0.25">
      <c r="A294" s="12"/>
      <c r="B294" s="12"/>
      <c r="C294" s="12"/>
      <c r="D294" s="12"/>
      <c r="E294" s="12"/>
      <c r="F294" s="12"/>
    </row>
    <row r="295" spans="1:6" x14ac:dyDescent="0.25">
      <c r="A295" s="12"/>
      <c r="B295" s="12"/>
      <c r="C295" s="12"/>
      <c r="D295" s="12"/>
      <c r="E295" s="12"/>
      <c r="F295" s="12"/>
    </row>
    <row r="296" spans="1:6" x14ac:dyDescent="0.25">
      <c r="A296" s="12"/>
      <c r="B296" s="12"/>
      <c r="C296" s="12"/>
      <c r="D296" s="12"/>
      <c r="E296" s="12"/>
      <c r="F296" s="12"/>
    </row>
    <row r="297" spans="1:6" x14ac:dyDescent="0.25">
      <c r="A297" s="12"/>
      <c r="B297" s="12"/>
      <c r="C297" s="12"/>
      <c r="D297" s="12"/>
      <c r="E297" s="12"/>
      <c r="F297" s="12"/>
    </row>
    <row r="298" spans="1:6" x14ac:dyDescent="0.25">
      <c r="A298" s="12"/>
      <c r="B298" s="12"/>
      <c r="C298" s="12"/>
      <c r="D298" s="12"/>
      <c r="E298" s="12"/>
      <c r="F298" s="12"/>
    </row>
  </sheetData>
  <autoFilter ref="A1:F1"/>
  <conditionalFormatting sqref="F1:F1048576">
    <cfRule type="containsText" dxfId="37" priority="7" operator="containsText" text="ложь">
      <formula>NOT(ISERROR(SEARCH("ложь",F1)))</formula>
    </cfRule>
  </conditionalFormatting>
  <conditionalFormatting sqref="D1:D1048576">
    <cfRule type="duplicateValues" dxfId="36" priority="6"/>
  </conditionalFormatting>
  <conditionalFormatting sqref="E1:E1048576">
    <cfRule type="duplicateValues" dxfId="35" priority="5"/>
  </conditionalFormatting>
  <conditionalFormatting sqref="N1">
    <cfRule type="cellIs" dxfId="34" priority="1" operator="equal">
      <formula>0</formula>
    </cfRule>
    <cfRule type="cellIs" dxfId="33" priority="3" operator="lessThan">
      <formula>0</formula>
    </cfRule>
    <cfRule type="cellIs" dxfId="32" priority="4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00"/>
  <sheetViews>
    <sheetView zoomScale="60" zoomScaleNormal="60" workbookViewId="0">
      <pane ySplit="6" topLeftCell="A7" activePane="bottomLeft" state="frozen"/>
      <selection pane="bottomLeft" sqref="A1:A1048576"/>
    </sheetView>
  </sheetViews>
  <sheetFormatPr defaultRowHeight="15" x14ac:dyDescent="0.25"/>
  <cols>
    <col min="1" max="1" width="4.7109375" style="2" customWidth="1"/>
    <col min="2" max="2" width="115.7109375" style="2" customWidth="1"/>
    <col min="3" max="14" width="14.28515625" style="2" customWidth="1"/>
    <col min="15" max="15" width="18.7109375" style="2" customWidth="1"/>
    <col min="16" max="21" width="14.28515625" style="2" customWidth="1"/>
    <col min="22" max="248" width="9.140625" style="2"/>
    <col min="249" max="249" width="40.7109375" style="2" customWidth="1"/>
    <col min="250" max="250" width="12.85546875" style="2" customWidth="1"/>
    <col min="251" max="251" width="9.140625" style="2" customWidth="1"/>
    <col min="252" max="252" width="13.28515625" style="2" customWidth="1"/>
    <col min="253" max="253" width="12" style="2" customWidth="1"/>
    <col min="254" max="254" width="9.140625" style="2" customWidth="1"/>
    <col min="255" max="255" width="16.7109375" style="2" customWidth="1"/>
    <col min="256" max="256" width="11.28515625" style="2" customWidth="1"/>
    <col min="257" max="257" width="9.140625" style="2" customWidth="1"/>
    <col min="258" max="258" width="15.42578125" style="2" customWidth="1"/>
    <col min="259" max="259" width="13.5703125" style="2" customWidth="1"/>
    <col min="260" max="260" width="9.140625" style="2" customWidth="1"/>
    <col min="261" max="261" width="15.140625" style="2" customWidth="1"/>
    <col min="262" max="262" width="15.5703125" style="2" customWidth="1"/>
    <col min="263" max="263" width="9.140625" style="2" customWidth="1"/>
    <col min="264" max="264" width="19.85546875" style="2" customWidth="1"/>
    <col min="265" max="265" width="15.140625" style="2" customWidth="1"/>
    <col min="266" max="266" width="9.140625" style="2" customWidth="1"/>
    <col min="267" max="267" width="19.42578125" style="2" customWidth="1"/>
    <col min="268" max="268" width="22.28515625" style="2" customWidth="1"/>
    <col min="269" max="269" width="16.28515625" style="2" customWidth="1"/>
    <col min="270" max="270" width="9.140625" style="2" customWidth="1"/>
    <col min="271" max="271" width="16.140625" style="2" customWidth="1"/>
    <col min="272" max="272" width="14.85546875" style="2" customWidth="1"/>
    <col min="273" max="273" width="9.140625" style="2" customWidth="1"/>
    <col min="274" max="274" width="14.28515625" style="2" customWidth="1"/>
    <col min="275" max="275" width="19.28515625" style="2" customWidth="1"/>
    <col min="276" max="276" width="9.140625" style="2" customWidth="1"/>
    <col min="277" max="277" width="20.28515625" style="2" customWidth="1"/>
    <col min="278" max="504" width="9.140625" style="2"/>
    <col min="505" max="505" width="40.7109375" style="2" customWidth="1"/>
    <col min="506" max="506" width="12.85546875" style="2" customWidth="1"/>
    <col min="507" max="507" width="9.140625" style="2" customWidth="1"/>
    <col min="508" max="508" width="13.28515625" style="2" customWidth="1"/>
    <col min="509" max="509" width="12" style="2" customWidth="1"/>
    <col min="510" max="510" width="9.140625" style="2" customWidth="1"/>
    <col min="511" max="511" width="16.7109375" style="2" customWidth="1"/>
    <col min="512" max="512" width="11.28515625" style="2" customWidth="1"/>
    <col min="513" max="513" width="9.140625" style="2" customWidth="1"/>
    <col min="514" max="514" width="15.42578125" style="2" customWidth="1"/>
    <col min="515" max="515" width="13.5703125" style="2" customWidth="1"/>
    <col min="516" max="516" width="9.140625" style="2" customWidth="1"/>
    <col min="517" max="517" width="15.140625" style="2" customWidth="1"/>
    <col min="518" max="518" width="15.5703125" style="2" customWidth="1"/>
    <col min="519" max="519" width="9.140625" style="2" customWidth="1"/>
    <col min="520" max="520" width="19.85546875" style="2" customWidth="1"/>
    <col min="521" max="521" width="15.140625" style="2" customWidth="1"/>
    <col min="522" max="522" width="9.140625" style="2" customWidth="1"/>
    <col min="523" max="523" width="19.42578125" style="2" customWidth="1"/>
    <col min="524" max="524" width="22.28515625" style="2" customWidth="1"/>
    <col min="525" max="525" width="16.28515625" style="2" customWidth="1"/>
    <col min="526" max="526" width="9.140625" style="2" customWidth="1"/>
    <col min="527" max="527" width="16.140625" style="2" customWidth="1"/>
    <col min="528" max="528" width="14.85546875" style="2" customWidth="1"/>
    <col min="529" max="529" width="9.140625" style="2" customWidth="1"/>
    <col min="530" max="530" width="14.28515625" style="2" customWidth="1"/>
    <col min="531" max="531" width="19.28515625" style="2" customWidth="1"/>
    <col min="532" max="532" width="9.140625" style="2" customWidth="1"/>
    <col min="533" max="533" width="20.28515625" style="2" customWidth="1"/>
    <col min="534" max="760" width="9.140625" style="2"/>
    <col min="761" max="761" width="40.7109375" style="2" customWidth="1"/>
    <col min="762" max="762" width="12.85546875" style="2" customWidth="1"/>
    <col min="763" max="763" width="9.140625" style="2" customWidth="1"/>
    <col min="764" max="764" width="13.28515625" style="2" customWidth="1"/>
    <col min="765" max="765" width="12" style="2" customWidth="1"/>
    <col min="766" max="766" width="9.140625" style="2" customWidth="1"/>
    <col min="767" max="767" width="16.7109375" style="2" customWidth="1"/>
    <col min="768" max="768" width="11.28515625" style="2" customWidth="1"/>
    <col min="769" max="769" width="9.140625" style="2" customWidth="1"/>
    <col min="770" max="770" width="15.42578125" style="2" customWidth="1"/>
    <col min="771" max="771" width="13.5703125" style="2" customWidth="1"/>
    <col min="772" max="772" width="9.140625" style="2" customWidth="1"/>
    <col min="773" max="773" width="15.140625" style="2" customWidth="1"/>
    <col min="774" max="774" width="15.5703125" style="2" customWidth="1"/>
    <col min="775" max="775" width="9.140625" style="2" customWidth="1"/>
    <col min="776" max="776" width="19.85546875" style="2" customWidth="1"/>
    <col min="777" max="777" width="15.140625" style="2" customWidth="1"/>
    <col min="778" max="778" width="9.140625" style="2" customWidth="1"/>
    <col min="779" max="779" width="19.42578125" style="2" customWidth="1"/>
    <col min="780" max="780" width="22.28515625" style="2" customWidth="1"/>
    <col min="781" max="781" width="16.28515625" style="2" customWidth="1"/>
    <col min="782" max="782" width="9.140625" style="2" customWidth="1"/>
    <col min="783" max="783" width="16.140625" style="2" customWidth="1"/>
    <col min="784" max="784" width="14.85546875" style="2" customWidth="1"/>
    <col min="785" max="785" width="9.140625" style="2" customWidth="1"/>
    <col min="786" max="786" width="14.28515625" style="2" customWidth="1"/>
    <col min="787" max="787" width="19.28515625" style="2" customWidth="1"/>
    <col min="788" max="788" width="9.140625" style="2" customWidth="1"/>
    <col min="789" max="789" width="20.28515625" style="2" customWidth="1"/>
    <col min="790" max="1016" width="9.140625" style="2"/>
    <col min="1017" max="1017" width="40.7109375" style="2" customWidth="1"/>
    <col min="1018" max="1018" width="12.85546875" style="2" customWidth="1"/>
    <col min="1019" max="1019" width="9.140625" style="2" customWidth="1"/>
    <col min="1020" max="1020" width="13.28515625" style="2" customWidth="1"/>
    <col min="1021" max="1021" width="12" style="2" customWidth="1"/>
    <col min="1022" max="1022" width="9.140625" style="2" customWidth="1"/>
    <col min="1023" max="1023" width="16.7109375" style="2" customWidth="1"/>
    <col min="1024" max="1024" width="11.28515625" style="2" customWidth="1"/>
    <col min="1025" max="1025" width="9.140625" style="2" customWidth="1"/>
    <col min="1026" max="1026" width="15.42578125" style="2" customWidth="1"/>
    <col min="1027" max="1027" width="13.5703125" style="2" customWidth="1"/>
    <col min="1028" max="1028" width="9.140625" style="2" customWidth="1"/>
    <col min="1029" max="1029" width="15.140625" style="2" customWidth="1"/>
    <col min="1030" max="1030" width="15.5703125" style="2" customWidth="1"/>
    <col min="1031" max="1031" width="9.140625" style="2" customWidth="1"/>
    <col min="1032" max="1032" width="19.85546875" style="2" customWidth="1"/>
    <col min="1033" max="1033" width="15.140625" style="2" customWidth="1"/>
    <col min="1034" max="1034" width="9.140625" style="2" customWidth="1"/>
    <col min="1035" max="1035" width="19.42578125" style="2" customWidth="1"/>
    <col min="1036" max="1036" width="22.28515625" style="2" customWidth="1"/>
    <col min="1037" max="1037" width="16.28515625" style="2" customWidth="1"/>
    <col min="1038" max="1038" width="9.140625" style="2" customWidth="1"/>
    <col min="1039" max="1039" width="16.140625" style="2" customWidth="1"/>
    <col min="1040" max="1040" width="14.85546875" style="2" customWidth="1"/>
    <col min="1041" max="1041" width="9.140625" style="2" customWidth="1"/>
    <col min="1042" max="1042" width="14.28515625" style="2" customWidth="1"/>
    <col min="1043" max="1043" width="19.28515625" style="2" customWidth="1"/>
    <col min="1044" max="1044" width="9.140625" style="2" customWidth="1"/>
    <col min="1045" max="1045" width="20.28515625" style="2" customWidth="1"/>
    <col min="1046" max="1272" width="9.140625" style="2"/>
    <col min="1273" max="1273" width="40.7109375" style="2" customWidth="1"/>
    <col min="1274" max="1274" width="12.85546875" style="2" customWidth="1"/>
    <col min="1275" max="1275" width="9.140625" style="2" customWidth="1"/>
    <col min="1276" max="1276" width="13.28515625" style="2" customWidth="1"/>
    <col min="1277" max="1277" width="12" style="2" customWidth="1"/>
    <col min="1278" max="1278" width="9.140625" style="2" customWidth="1"/>
    <col min="1279" max="1279" width="16.7109375" style="2" customWidth="1"/>
    <col min="1280" max="1280" width="11.28515625" style="2" customWidth="1"/>
    <col min="1281" max="1281" width="9.140625" style="2" customWidth="1"/>
    <col min="1282" max="1282" width="15.42578125" style="2" customWidth="1"/>
    <col min="1283" max="1283" width="13.5703125" style="2" customWidth="1"/>
    <col min="1284" max="1284" width="9.140625" style="2" customWidth="1"/>
    <col min="1285" max="1285" width="15.140625" style="2" customWidth="1"/>
    <col min="1286" max="1286" width="15.5703125" style="2" customWidth="1"/>
    <col min="1287" max="1287" width="9.140625" style="2" customWidth="1"/>
    <col min="1288" max="1288" width="19.85546875" style="2" customWidth="1"/>
    <col min="1289" max="1289" width="15.140625" style="2" customWidth="1"/>
    <col min="1290" max="1290" width="9.140625" style="2" customWidth="1"/>
    <col min="1291" max="1291" width="19.42578125" style="2" customWidth="1"/>
    <col min="1292" max="1292" width="22.28515625" style="2" customWidth="1"/>
    <col min="1293" max="1293" width="16.28515625" style="2" customWidth="1"/>
    <col min="1294" max="1294" width="9.140625" style="2" customWidth="1"/>
    <col min="1295" max="1295" width="16.140625" style="2" customWidth="1"/>
    <col min="1296" max="1296" width="14.85546875" style="2" customWidth="1"/>
    <col min="1297" max="1297" width="9.140625" style="2" customWidth="1"/>
    <col min="1298" max="1298" width="14.28515625" style="2" customWidth="1"/>
    <col min="1299" max="1299" width="19.28515625" style="2" customWidth="1"/>
    <col min="1300" max="1300" width="9.140625" style="2" customWidth="1"/>
    <col min="1301" max="1301" width="20.28515625" style="2" customWidth="1"/>
    <col min="1302" max="1528" width="9.140625" style="2"/>
    <col min="1529" max="1529" width="40.7109375" style="2" customWidth="1"/>
    <col min="1530" max="1530" width="12.85546875" style="2" customWidth="1"/>
    <col min="1531" max="1531" width="9.140625" style="2" customWidth="1"/>
    <col min="1532" max="1532" width="13.28515625" style="2" customWidth="1"/>
    <col min="1533" max="1533" width="12" style="2" customWidth="1"/>
    <col min="1534" max="1534" width="9.140625" style="2" customWidth="1"/>
    <col min="1535" max="1535" width="16.7109375" style="2" customWidth="1"/>
    <col min="1536" max="1536" width="11.28515625" style="2" customWidth="1"/>
    <col min="1537" max="1537" width="9.140625" style="2" customWidth="1"/>
    <col min="1538" max="1538" width="15.42578125" style="2" customWidth="1"/>
    <col min="1539" max="1539" width="13.5703125" style="2" customWidth="1"/>
    <col min="1540" max="1540" width="9.140625" style="2" customWidth="1"/>
    <col min="1541" max="1541" width="15.140625" style="2" customWidth="1"/>
    <col min="1542" max="1542" width="15.5703125" style="2" customWidth="1"/>
    <col min="1543" max="1543" width="9.140625" style="2" customWidth="1"/>
    <col min="1544" max="1544" width="19.85546875" style="2" customWidth="1"/>
    <col min="1545" max="1545" width="15.140625" style="2" customWidth="1"/>
    <col min="1546" max="1546" width="9.140625" style="2" customWidth="1"/>
    <col min="1547" max="1547" width="19.42578125" style="2" customWidth="1"/>
    <col min="1548" max="1548" width="22.28515625" style="2" customWidth="1"/>
    <col min="1549" max="1549" width="16.28515625" style="2" customWidth="1"/>
    <col min="1550" max="1550" width="9.140625" style="2" customWidth="1"/>
    <col min="1551" max="1551" width="16.140625" style="2" customWidth="1"/>
    <col min="1552" max="1552" width="14.85546875" style="2" customWidth="1"/>
    <col min="1553" max="1553" width="9.140625" style="2" customWidth="1"/>
    <col min="1554" max="1554" width="14.28515625" style="2" customWidth="1"/>
    <col min="1555" max="1555" width="19.28515625" style="2" customWidth="1"/>
    <col min="1556" max="1556" width="9.140625" style="2" customWidth="1"/>
    <col min="1557" max="1557" width="20.28515625" style="2" customWidth="1"/>
    <col min="1558" max="1784" width="9.140625" style="2"/>
    <col min="1785" max="1785" width="40.7109375" style="2" customWidth="1"/>
    <col min="1786" max="1786" width="12.85546875" style="2" customWidth="1"/>
    <col min="1787" max="1787" width="9.140625" style="2" customWidth="1"/>
    <col min="1788" max="1788" width="13.28515625" style="2" customWidth="1"/>
    <col min="1789" max="1789" width="12" style="2" customWidth="1"/>
    <col min="1790" max="1790" width="9.140625" style="2" customWidth="1"/>
    <col min="1791" max="1791" width="16.7109375" style="2" customWidth="1"/>
    <col min="1792" max="1792" width="11.28515625" style="2" customWidth="1"/>
    <col min="1793" max="1793" width="9.140625" style="2" customWidth="1"/>
    <col min="1794" max="1794" width="15.42578125" style="2" customWidth="1"/>
    <col min="1795" max="1795" width="13.5703125" style="2" customWidth="1"/>
    <col min="1796" max="1796" width="9.140625" style="2" customWidth="1"/>
    <col min="1797" max="1797" width="15.140625" style="2" customWidth="1"/>
    <col min="1798" max="1798" width="15.5703125" style="2" customWidth="1"/>
    <col min="1799" max="1799" width="9.140625" style="2" customWidth="1"/>
    <col min="1800" max="1800" width="19.85546875" style="2" customWidth="1"/>
    <col min="1801" max="1801" width="15.140625" style="2" customWidth="1"/>
    <col min="1802" max="1802" width="9.140625" style="2" customWidth="1"/>
    <col min="1803" max="1803" width="19.42578125" style="2" customWidth="1"/>
    <col min="1804" max="1804" width="22.28515625" style="2" customWidth="1"/>
    <col min="1805" max="1805" width="16.28515625" style="2" customWidth="1"/>
    <col min="1806" max="1806" width="9.140625" style="2" customWidth="1"/>
    <col min="1807" max="1807" width="16.140625" style="2" customWidth="1"/>
    <col min="1808" max="1808" width="14.85546875" style="2" customWidth="1"/>
    <col min="1809" max="1809" width="9.140625" style="2" customWidth="1"/>
    <col min="1810" max="1810" width="14.28515625" style="2" customWidth="1"/>
    <col min="1811" max="1811" width="19.28515625" style="2" customWidth="1"/>
    <col min="1812" max="1812" width="9.140625" style="2" customWidth="1"/>
    <col min="1813" max="1813" width="20.28515625" style="2" customWidth="1"/>
    <col min="1814" max="2040" width="9.140625" style="2"/>
    <col min="2041" max="2041" width="40.7109375" style="2" customWidth="1"/>
    <col min="2042" max="2042" width="12.85546875" style="2" customWidth="1"/>
    <col min="2043" max="2043" width="9.140625" style="2" customWidth="1"/>
    <col min="2044" max="2044" width="13.28515625" style="2" customWidth="1"/>
    <col min="2045" max="2045" width="12" style="2" customWidth="1"/>
    <col min="2046" max="2046" width="9.140625" style="2" customWidth="1"/>
    <col min="2047" max="2047" width="16.7109375" style="2" customWidth="1"/>
    <col min="2048" max="2048" width="11.28515625" style="2" customWidth="1"/>
    <col min="2049" max="2049" width="9.140625" style="2" customWidth="1"/>
    <col min="2050" max="2050" width="15.42578125" style="2" customWidth="1"/>
    <col min="2051" max="2051" width="13.5703125" style="2" customWidth="1"/>
    <col min="2052" max="2052" width="9.140625" style="2" customWidth="1"/>
    <col min="2053" max="2053" width="15.140625" style="2" customWidth="1"/>
    <col min="2054" max="2054" width="15.5703125" style="2" customWidth="1"/>
    <col min="2055" max="2055" width="9.140625" style="2" customWidth="1"/>
    <col min="2056" max="2056" width="19.85546875" style="2" customWidth="1"/>
    <col min="2057" max="2057" width="15.140625" style="2" customWidth="1"/>
    <col min="2058" max="2058" width="9.140625" style="2" customWidth="1"/>
    <col min="2059" max="2059" width="19.42578125" style="2" customWidth="1"/>
    <col min="2060" max="2060" width="22.28515625" style="2" customWidth="1"/>
    <col min="2061" max="2061" width="16.28515625" style="2" customWidth="1"/>
    <col min="2062" max="2062" width="9.140625" style="2" customWidth="1"/>
    <col min="2063" max="2063" width="16.140625" style="2" customWidth="1"/>
    <col min="2064" max="2064" width="14.85546875" style="2" customWidth="1"/>
    <col min="2065" max="2065" width="9.140625" style="2" customWidth="1"/>
    <col min="2066" max="2066" width="14.28515625" style="2" customWidth="1"/>
    <col min="2067" max="2067" width="19.28515625" style="2" customWidth="1"/>
    <col min="2068" max="2068" width="9.140625" style="2" customWidth="1"/>
    <col min="2069" max="2069" width="20.28515625" style="2" customWidth="1"/>
    <col min="2070" max="2296" width="9.140625" style="2"/>
    <col min="2297" max="2297" width="40.7109375" style="2" customWidth="1"/>
    <col min="2298" max="2298" width="12.85546875" style="2" customWidth="1"/>
    <col min="2299" max="2299" width="9.140625" style="2" customWidth="1"/>
    <col min="2300" max="2300" width="13.28515625" style="2" customWidth="1"/>
    <col min="2301" max="2301" width="12" style="2" customWidth="1"/>
    <col min="2302" max="2302" width="9.140625" style="2" customWidth="1"/>
    <col min="2303" max="2303" width="16.7109375" style="2" customWidth="1"/>
    <col min="2304" max="2304" width="11.28515625" style="2" customWidth="1"/>
    <col min="2305" max="2305" width="9.140625" style="2" customWidth="1"/>
    <col min="2306" max="2306" width="15.42578125" style="2" customWidth="1"/>
    <col min="2307" max="2307" width="13.5703125" style="2" customWidth="1"/>
    <col min="2308" max="2308" width="9.140625" style="2" customWidth="1"/>
    <col min="2309" max="2309" width="15.140625" style="2" customWidth="1"/>
    <col min="2310" max="2310" width="15.5703125" style="2" customWidth="1"/>
    <col min="2311" max="2311" width="9.140625" style="2" customWidth="1"/>
    <col min="2312" max="2312" width="19.85546875" style="2" customWidth="1"/>
    <col min="2313" max="2313" width="15.140625" style="2" customWidth="1"/>
    <col min="2314" max="2314" width="9.140625" style="2" customWidth="1"/>
    <col min="2315" max="2315" width="19.42578125" style="2" customWidth="1"/>
    <col min="2316" max="2316" width="22.28515625" style="2" customWidth="1"/>
    <col min="2317" max="2317" width="16.28515625" style="2" customWidth="1"/>
    <col min="2318" max="2318" width="9.140625" style="2" customWidth="1"/>
    <col min="2319" max="2319" width="16.140625" style="2" customWidth="1"/>
    <col min="2320" max="2320" width="14.85546875" style="2" customWidth="1"/>
    <col min="2321" max="2321" width="9.140625" style="2" customWidth="1"/>
    <col min="2322" max="2322" width="14.28515625" style="2" customWidth="1"/>
    <col min="2323" max="2323" width="19.28515625" style="2" customWidth="1"/>
    <col min="2324" max="2324" width="9.140625" style="2" customWidth="1"/>
    <col min="2325" max="2325" width="20.28515625" style="2" customWidth="1"/>
    <col min="2326" max="2552" width="9.140625" style="2"/>
    <col min="2553" max="2553" width="40.7109375" style="2" customWidth="1"/>
    <col min="2554" max="2554" width="12.85546875" style="2" customWidth="1"/>
    <col min="2555" max="2555" width="9.140625" style="2" customWidth="1"/>
    <col min="2556" max="2556" width="13.28515625" style="2" customWidth="1"/>
    <col min="2557" max="2557" width="12" style="2" customWidth="1"/>
    <col min="2558" max="2558" width="9.140625" style="2" customWidth="1"/>
    <col min="2559" max="2559" width="16.7109375" style="2" customWidth="1"/>
    <col min="2560" max="2560" width="11.28515625" style="2" customWidth="1"/>
    <col min="2561" max="2561" width="9.140625" style="2" customWidth="1"/>
    <col min="2562" max="2562" width="15.42578125" style="2" customWidth="1"/>
    <col min="2563" max="2563" width="13.5703125" style="2" customWidth="1"/>
    <col min="2564" max="2564" width="9.140625" style="2" customWidth="1"/>
    <col min="2565" max="2565" width="15.140625" style="2" customWidth="1"/>
    <col min="2566" max="2566" width="15.5703125" style="2" customWidth="1"/>
    <col min="2567" max="2567" width="9.140625" style="2" customWidth="1"/>
    <col min="2568" max="2568" width="19.85546875" style="2" customWidth="1"/>
    <col min="2569" max="2569" width="15.140625" style="2" customWidth="1"/>
    <col min="2570" max="2570" width="9.140625" style="2" customWidth="1"/>
    <col min="2571" max="2571" width="19.42578125" style="2" customWidth="1"/>
    <col min="2572" max="2572" width="22.28515625" style="2" customWidth="1"/>
    <col min="2573" max="2573" width="16.28515625" style="2" customWidth="1"/>
    <col min="2574" max="2574" width="9.140625" style="2" customWidth="1"/>
    <col min="2575" max="2575" width="16.140625" style="2" customWidth="1"/>
    <col min="2576" max="2576" width="14.85546875" style="2" customWidth="1"/>
    <col min="2577" max="2577" width="9.140625" style="2" customWidth="1"/>
    <col min="2578" max="2578" width="14.28515625" style="2" customWidth="1"/>
    <col min="2579" max="2579" width="19.28515625" style="2" customWidth="1"/>
    <col min="2580" max="2580" width="9.140625" style="2" customWidth="1"/>
    <col min="2581" max="2581" width="20.28515625" style="2" customWidth="1"/>
    <col min="2582" max="2808" width="9.140625" style="2"/>
    <col min="2809" max="2809" width="40.7109375" style="2" customWidth="1"/>
    <col min="2810" max="2810" width="12.85546875" style="2" customWidth="1"/>
    <col min="2811" max="2811" width="9.140625" style="2" customWidth="1"/>
    <col min="2812" max="2812" width="13.28515625" style="2" customWidth="1"/>
    <col min="2813" max="2813" width="12" style="2" customWidth="1"/>
    <col min="2814" max="2814" width="9.140625" style="2" customWidth="1"/>
    <col min="2815" max="2815" width="16.7109375" style="2" customWidth="1"/>
    <col min="2816" max="2816" width="11.28515625" style="2" customWidth="1"/>
    <col min="2817" max="2817" width="9.140625" style="2" customWidth="1"/>
    <col min="2818" max="2818" width="15.42578125" style="2" customWidth="1"/>
    <col min="2819" max="2819" width="13.5703125" style="2" customWidth="1"/>
    <col min="2820" max="2820" width="9.140625" style="2" customWidth="1"/>
    <col min="2821" max="2821" width="15.140625" style="2" customWidth="1"/>
    <col min="2822" max="2822" width="15.5703125" style="2" customWidth="1"/>
    <col min="2823" max="2823" width="9.140625" style="2" customWidth="1"/>
    <col min="2824" max="2824" width="19.85546875" style="2" customWidth="1"/>
    <col min="2825" max="2825" width="15.140625" style="2" customWidth="1"/>
    <col min="2826" max="2826" width="9.140625" style="2" customWidth="1"/>
    <col min="2827" max="2827" width="19.42578125" style="2" customWidth="1"/>
    <col min="2828" max="2828" width="22.28515625" style="2" customWidth="1"/>
    <col min="2829" max="2829" width="16.28515625" style="2" customWidth="1"/>
    <col min="2830" max="2830" width="9.140625" style="2" customWidth="1"/>
    <col min="2831" max="2831" width="16.140625" style="2" customWidth="1"/>
    <col min="2832" max="2832" width="14.85546875" style="2" customWidth="1"/>
    <col min="2833" max="2833" width="9.140625" style="2" customWidth="1"/>
    <col min="2834" max="2834" width="14.28515625" style="2" customWidth="1"/>
    <col min="2835" max="2835" width="19.28515625" style="2" customWidth="1"/>
    <col min="2836" max="2836" width="9.140625" style="2" customWidth="1"/>
    <col min="2837" max="2837" width="20.28515625" style="2" customWidth="1"/>
    <col min="2838" max="3064" width="9.140625" style="2"/>
    <col min="3065" max="3065" width="40.7109375" style="2" customWidth="1"/>
    <col min="3066" max="3066" width="12.85546875" style="2" customWidth="1"/>
    <col min="3067" max="3067" width="9.140625" style="2" customWidth="1"/>
    <col min="3068" max="3068" width="13.28515625" style="2" customWidth="1"/>
    <col min="3069" max="3069" width="12" style="2" customWidth="1"/>
    <col min="3070" max="3070" width="9.140625" style="2" customWidth="1"/>
    <col min="3071" max="3071" width="16.7109375" style="2" customWidth="1"/>
    <col min="3072" max="3072" width="11.28515625" style="2" customWidth="1"/>
    <col min="3073" max="3073" width="9.140625" style="2" customWidth="1"/>
    <col min="3074" max="3074" width="15.42578125" style="2" customWidth="1"/>
    <col min="3075" max="3075" width="13.5703125" style="2" customWidth="1"/>
    <col min="3076" max="3076" width="9.140625" style="2" customWidth="1"/>
    <col min="3077" max="3077" width="15.140625" style="2" customWidth="1"/>
    <col min="3078" max="3078" width="15.5703125" style="2" customWidth="1"/>
    <col min="3079" max="3079" width="9.140625" style="2" customWidth="1"/>
    <col min="3080" max="3080" width="19.85546875" style="2" customWidth="1"/>
    <col min="3081" max="3081" width="15.140625" style="2" customWidth="1"/>
    <col min="3082" max="3082" width="9.140625" style="2" customWidth="1"/>
    <col min="3083" max="3083" width="19.42578125" style="2" customWidth="1"/>
    <col min="3084" max="3084" width="22.28515625" style="2" customWidth="1"/>
    <col min="3085" max="3085" width="16.28515625" style="2" customWidth="1"/>
    <col min="3086" max="3086" width="9.140625" style="2" customWidth="1"/>
    <col min="3087" max="3087" width="16.140625" style="2" customWidth="1"/>
    <col min="3088" max="3088" width="14.85546875" style="2" customWidth="1"/>
    <col min="3089" max="3089" width="9.140625" style="2" customWidth="1"/>
    <col min="3090" max="3090" width="14.28515625" style="2" customWidth="1"/>
    <col min="3091" max="3091" width="19.28515625" style="2" customWidth="1"/>
    <col min="3092" max="3092" width="9.140625" style="2" customWidth="1"/>
    <col min="3093" max="3093" width="20.28515625" style="2" customWidth="1"/>
    <col min="3094" max="3320" width="9.140625" style="2"/>
    <col min="3321" max="3321" width="40.7109375" style="2" customWidth="1"/>
    <col min="3322" max="3322" width="12.85546875" style="2" customWidth="1"/>
    <col min="3323" max="3323" width="9.140625" style="2" customWidth="1"/>
    <col min="3324" max="3324" width="13.28515625" style="2" customWidth="1"/>
    <col min="3325" max="3325" width="12" style="2" customWidth="1"/>
    <col min="3326" max="3326" width="9.140625" style="2" customWidth="1"/>
    <col min="3327" max="3327" width="16.7109375" style="2" customWidth="1"/>
    <col min="3328" max="3328" width="11.28515625" style="2" customWidth="1"/>
    <col min="3329" max="3329" width="9.140625" style="2" customWidth="1"/>
    <col min="3330" max="3330" width="15.42578125" style="2" customWidth="1"/>
    <col min="3331" max="3331" width="13.5703125" style="2" customWidth="1"/>
    <col min="3332" max="3332" width="9.140625" style="2" customWidth="1"/>
    <col min="3333" max="3333" width="15.140625" style="2" customWidth="1"/>
    <col min="3334" max="3334" width="15.5703125" style="2" customWidth="1"/>
    <col min="3335" max="3335" width="9.140625" style="2" customWidth="1"/>
    <col min="3336" max="3336" width="19.85546875" style="2" customWidth="1"/>
    <col min="3337" max="3337" width="15.140625" style="2" customWidth="1"/>
    <col min="3338" max="3338" width="9.140625" style="2" customWidth="1"/>
    <col min="3339" max="3339" width="19.42578125" style="2" customWidth="1"/>
    <col min="3340" max="3340" width="22.28515625" style="2" customWidth="1"/>
    <col min="3341" max="3341" width="16.28515625" style="2" customWidth="1"/>
    <col min="3342" max="3342" width="9.140625" style="2" customWidth="1"/>
    <col min="3343" max="3343" width="16.140625" style="2" customWidth="1"/>
    <col min="3344" max="3344" width="14.85546875" style="2" customWidth="1"/>
    <col min="3345" max="3345" width="9.140625" style="2" customWidth="1"/>
    <col min="3346" max="3346" width="14.28515625" style="2" customWidth="1"/>
    <col min="3347" max="3347" width="19.28515625" style="2" customWidth="1"/>
    <col min="3348" max="3348" width="9.140625" style="2" customWidth="1"/>
    <col min="3349" max="3349" width="20.28515625" style="2" customWidth="1"/>
    <col min="3350" max="3576" width="9.140625" style="2"/>
    <col min="3577" max="3577" width="40.7109375" style="2" customWidth="1"/>
    <col min="3578" max="3578" width="12.85546875" style="2" customWidth="1"/>
    <col min="3579" max="3579" width="9.140625" style="2" customWidth="1"/>
    <col min="3580" max="3580" width="13.28515625" style="2" customWidth="1"/>
    <col min="3581" max="3581" width="12" style="2" customWidth="1"/>
    <col min="3582" max="3582" width="9.140625" style="2" customWidth="1"/>
    <col min="3583" max="3583" width="16.7109375" style="2" customWidth="1"/>
    <col min="3584" max="3584" width="11.28515625" style="2" customWidth="1"/>
    <col min="3585" max="3585" width="9.140625" style="2" customWidth="1"/>
    <col min="3586" max="3586" width="15.42578125" style="2" customWidth="1"/>
    <col min="3587" max="3587" width="13.5703125" style="2" customWidth="1"/>
    <col min="3588" max="3588" width="9.140625" style="2" customWidth="1"/>
    <col min="3589" max="3589" width="15.140625" style="2" customWidth="1"/>
    <col min="3590" max="3590" width="15.5703125" style="2" customWidth="1"/>
    <col min="3591" max="3591" width="9.140625" style="2" customWidth="1"/>
    <col min="3592" max="3592" width="19.85546875" style="2" customWidth="1"/>
    <col min="3593" max="3593" width="15.140625" style="2" customWidth="1"/>
    <col min="3594" max="3594" width="9.140625" style="2" customWidth="1"/>
    <col min="3595" max="3595" width="19.42578125" style="2" customWidth="1"/>
    <col min="3596" max="3596" width="22.28515625" style="2" customWidth="1"/>
    <col min="3597" max="3597" width="16.28515625" style="2" customWidth="1"/>
    <col min="3598" max="3598" width="9.140625" style="2" customWidth="1"/>
    <col min="3599" max="3599" width="16.140625" style="2" customWidth="1"/>
    <col min="3600" max="3600" width="14.85546875" style="2" customWidth="1"/>
    <col min="3601" max="3601" width="9.140625" style="2" customWidth="1"/>
    <col min="3602" max="3602" width="14.28515625" style="2" customWidth="1"/>
    <col min="3603" max="3603" width="19.28515625" style="2" customWidth="1"/>
    <col min="3604" max="3604" width="9.140625" style="2" customWidth="1"/>
    <col min="3605" max="3605" width="20.28515625" style="2" customWidth="1"/>
    <col min="3606" max="3832" width="9.140625" style="2"/>
    <col min="3833" max="3833" width="40.7109375" style="2" customWidth="1"/>
    <col min="3834" max="3834" width="12.85546875" style="2" customWidth="1"/>
    <col min="3835" max="3835" width="9.140625" style="2" customWidth="1"/>
    <col min="3836" max="3836" width="13.28515625" style="2" customWidth="1"/>
    <col min="3837" max="3837" width="12" style="2" customWidth="1"/>
    <col min="3838" max="3838" width="9.140625" style="2" customWidth="1"/>
    <col min="3839" max="3839" width="16.7109375" style="2" customWidth="1"/>
    <col min="3840" max="3840" width="11.28515625" style="2" customWidth="1"/>
    <col min="3841" max="3841" width="9.140625" style="2" customWidth="1"/>
    <col min="3842" max="3842" width="15.42578125" style="2" customWidth="1"/>
    <col min="3843" max="3843" width="13.5703125" style="2" customWidth="1"/>
    <col min="3844" max="3844" width="9.140625" style="2" customWidth="1"/>
    <col min="3845" max="3845" width="15.140625" style="2" customWidth="1"/>
    <col min="3846" max="3846" width="15.5703125" style="2" customWidth="1"/>
    <col min="3847" max="3847" width="9.140625" style="2" customWidth="1"/>
    <col min="3848" max="3848" width="19.85546875" style="2" customWidth="1"/>
    <col min="3849" max="3849" width="15.140625" style="2" customWidth="1"/>
    <col min="3850" max="3850" width="9.140625" style="2" customWidth="1"/>
    <col min="3851" max="3851" width="19.42578125" style="2" customWidth="1"/>
    <col min="3852" max="3852" width="22.28515625" style="2" customWidth="1"/>
    <col min="3853" max="3853" width="16.28515625" style="2" customWidth="1"/>
    <col min="3854" max="3854" width="9.140625" style="2" customWidth="1"/>
    <col min="3855" max="3855" width="16.140625" style="2" customWidth="1"/>
    <col min="3856" max="3856" width="14.85546875" style="2" customWidth="1"/>
    <col min="3857" max="3857" width="9.140625" style="2" customWidth="1"/>
    <col min="3858" max="3858" width="14.28515625" style="2" customWidth="1"/>
    <col min="3859" max="3859" width="19.28515625" style="2" customWidth="1"/>
    <col min="3860" max="3860" width="9.140625" style="2" customWidth="1"/>
    <col min="3861" max="3861" width="20.28515625" style="2" customWidth="1"/>
    <col min="3862" max="4088" width="9.140625" style="2"/>
    <col min="4089" max="4089" width="40.7109375" style="2" customWidth="1"/>
    <col min="4090" max="4090" width="12.85546875" style="2" customWidth="1"/>
    <col min="4091" max="4091" width="9.140625" style="2" customWidth="1"/>
    <col min="4092" max="4092" width="13.28515625" style="2" customWidth="1"/>
    <col min="4093" max="4093" width="12" style="2" customWidth="1"/>
    <col min="4094" max="4094" width="9.140625" style="2" customWidth="1"/>
    <col min="4095" max="4095" width="16.7109375" style="2" customWidth="1"/>
    <col min="4096" max="4096" width="11.28515625" style="2" customWidth="1"/>
    <col min="4097" max="4097" width="9.140625" style="2" customWidth="1"/>
    <col min="4098" max="4098" width="15.42578125" style="2" customWidth="1"/>
    <col min="4099" max="4099" width="13.5703125" style="2" customWidth="1"/>
    <col min="4100" max="4100" width="9.140625" style="2" customWidth="1"/>
    <col min="4101" max="4101" width="15.140625" style="2" customWidth="1"/>
    <col min="4102" max="4102" width="15.5703125" style="2" customWidth="1"/>
    <col min="4103" max="4103" width="9.140625" style="2" customWidth="1"/>
    <col min="4104" max="4104" width="19.85546875" style="2" customWidth="1"/>
    <col min="4105" max="4105" width="15.140625" style="2" customWidth="1"/>
    <col min="4106" max="4106" width="9.140625" style="2" customWidth="1"/>
    <col min="4107" max="4107" width="19.42578125" style="2" customWidth="1"/>
    <col min="4108" max="4108" width="22.28515625" style="2" customWidth="1"/>
    <col min="4109" max="4109" width="16.28515625" style="2" customWidth="1"/>
    <col min="4110" max="4110" width="9.140625" style="2" customWidth="1"/>
    <col min="4111" max="4111" width="16.140625" style="2" customWidth="1"/>
    <col min="4112" max="4112" width="14.85546875" style="2" customWidth="1"/>
    <col min="4113" max="4113" width="9.140625" style="2" customWidth="1"/>
    <col min="4114" max="4114" width="14.28515625" style="2" customWidth="1"/>
    <col min="4115" max="4115" width="19.28515625" style="2" customWidth="1"/>
    <col min="4116" max="4116" width="9.140625" style="2" customWidth="1"/>
    <col min="4117" max="4117" width="20.28515625" style="2" customWidth="1"/>
    <col min="4118" max="4344" width="9.140625" style="2"/>
    <col min="4345" max="4345" width="40.7109375" style="2" customWidth="1"/>
    <col min="4346" max="4346" width="12.85546875" style="2" customWidth="1"/>
    <col min="4347" max="4347" width="9.140625" style="2" customWidth="1"/>
    <col min="4348" max="4348" width="13.28515625" style="2" customWidth="1"/>
    <col min="4349" max="4349" width="12" style="2" customWidth="1"/>
    <col min="4350" max="4350" width="9.140625" style="2" customWidth="1"/>
    <col min="4351" max="4351" width="16.7109375" style="2" customWidth="1"/>
    <col min="4352" max="4352" width="11.28515625" style="2" customWidth="1"/>
    <col min="4353" max="4353" width="9.140625" style="2" customWidth="1"/>
    <col min="4354" max="4354" width="15.42578125" style="2" customWidth="1"/>
    <col min="4355" max="4355" width="13.5703125" style="2" customWidth="1"/>
    <col min="4356" max="4356" width="9.140625" style="2" customWidth="1"/>
    <col min="4357" max="4357" width="15.140625" style="2" customWidth="1"/>
    <col min="4358" max="4358" width="15.5703125" style="2" customWidth="1"/>
    <col min="4359" max="4359" width="9.140625" style="2" customWidth="1"/>
    <col min="4360" max="4360" width="19.85546875" style="2" customWidth="1"/>
    <col min="4361" max="4361" width="15.140625" style="2" customWidth="1"/>
    <col min="4362" max="4362" width="9.140625" style="2" customWidth="1"/>
    <col min="4363" max="4363" width="19.42578125" style="2" customWidth="1"/>
    <col min="4364" max="4364" width="22.28515625" style="2" customWidth="1"/>
    <col min="4365" max="4365" width="16.28515625" style="2" customWidth="1"/>
    <col min="4366" max="4366" width="9.140625" style="2" customWidth="1"/>
    <col min="4367" max="4367" width="16.140625" style="2" customWidth="1"/>
    <col min="4368" max="4368" width="14.85546875" style="2" customWidth="1"/>
    <col min="4369" max="4369" width="9.140625" style="2" customWidth="1"/>
    <col min="4370" max="4370" width="14.28515625" style="2" customWidth="1"/>
    <col min="4371" max="4371" width="19.28515625" style="2" customWidth="1"/>
    <col min="4372" max="4372" width="9.140625" style="2" customWidth="1"/>
    <col min="4373" max="4373" width="20.28515625" style="2" customWidth="1"/>
    <col min="4374" max="4600" width="9.140625" style="2"/>
    <col min="4601" max="4601" width="40.7109375" style="2" customWidth="1"/>
    <col min="4602" max="4602" width="12.85546875" style="2" customWidth="1"/>
    <col min="4603" max="4603" width="9.140625" style="2" customWidth="1"/>
    <col min="4604" max="4604" width="13.28515625" style="2" customWidth="1"/>
    <col min="4605" max="4605" width="12" style="2" customWidth="1"/>
    <col min="4606" max="4606" width="9.140625" style="2" customWidth="1"/>
    <col min="4607" max="4607" width="16.7109375" style="2" customWidth="1"/>
    <col min="4608" max="4608" width="11.28515625" style="2" customWidth="1"/>
    <col min="4609" max="4609" width="9.140625" style="2" customWidth="1"/>
    <col min="4610" max="4610" width="15.42578125" style="2" customWidth="1"/>
    <col min="4611" max="4611" width="13.5703125" style="2" customWidth="1"/>
    <col min="4612" max="4612" width="9.140625" style="2" customWidth="1"/>
    <col min="4613" max="4613" width="15.140625" style="2" customWidth="1"/>
    <col min="4614" max="4614" width="15.5703125" style="2" customWidth="1"/>
    <col min="4615" max="4615" width="9.140625" style="2" customWidth="1"/>
    <col min="4616" max="4616" width="19.85546875" style="2" customWidth="1"/>
    <col min="4617" max="4617" width="15.140625" style="2" customWidth="1"/>
    <col min="4618" max="4618" width="9.140625" style="2" customWidth="1"/>
    <col min="4619" max="4619" width="19.42578125" style="2" customWidth="1"/>
    <col min="4620" max="4620" width="22.28515625" style="2" customWidth="1"/>
    <col min="4621" max="4621" width="16.28515625" style="2" customWidth="1"/>
    <col min="4622" max="4622" width="9.140625" style="2" customWidth="1"/>
    <col min="4623" max="4623" width="16.140625" style="2" customWidth="1"/>
    <col min="4624" max="4624" width="14.85546875" style="2" customWidth="1"/>
    <col min="4625" max="4625" width="9.140625" style="2" customWidth="1"/>
    <col min="4626" max="4626" width="14.28515625" style="2" customWidth="1"/>
    <col min="4627" max="4627" width="19.28515625" style="2" customWidth="1"/>
    <col min="4628" max="4628" width="9.140625" style="2" customWidth="1"/>
    <col min="4629" max="4629" width="20.28515625" style="2" customWidth="1"/>
    <col min="4630" max="4856" width="9.140625" style="2"/>
    <col min="4857" max="4857" width="40.7109375" style="2" customWidth="1"/>
    <col min="4858" max="4858" width="12.85546875" style="2" customWidth="1"/>
    <col min="4859" max="4859" width="9.140625" style="2" customWidth="1"/>
    <col min="4860" max="4860" width="13.28515625" style="2" customWidth="1"/>
    <col min="4861" max="4861" width="12" style="2" customWidth="1"/>
    <col min="4862" max="4862" width="9.140625" style="2" customWidth="1"/>
    <col min="4863" max="4863" width="16.7109375" style="2" customWidth="1"/>
    <col min="4864" max="4864" width="11.28515625" style="2" customWidth="1"/>
    <col min="4865" max="4865" width="9.140625" style="2" customWidth="1"/>
    <col min="4866" max="4866" width="15.42578125" style="2" customWidth="1"/>
    <col min="4867" max="4867" width="13.5703125" style="2" customWidth="1"/>
    <col min="4868" max="4868" width="9.140625" style="2" customWidth="1"/>
    <col min="4869" max="4869" width="15.140625" style="2" customWidth="1"/>
    <col min="4870" max="4870" width="15.5703125" style="2" customWidth="1"/>
    <col min="4871" max="4871" width="9.140625" style="2" customWidth="1"/>
    <col min="4872" max="4872" width="19.85546875" style="2" customWidth="1"/>
    <col min="4873" max="4873" width="15.140625" style="2" customWidth="1"/>
    <col min="4874" max="4874" width="9.140625" style="2" customWidth="1"/>
    <col min="4875" max="4875" width="19.42578125" style="2" customWidth="1"/>
    <col min="4876" max="4876" width="22.28515625" style="2" customWidth="1"/>
    <col min="4877" max="4877" width="16.28515625" style="2" customWidth="1"/>
    <col min="4878" max="4878" width="9.140625" style="2" customWidth="1"/>
    <col min="4879" max="4879" width="16.140625" style="2" customWidth="1"/>
    <col min="4880" max="4880" width="14.85546875" style="2" customWidth="1"/>
    <col min="4881" max="4881" width="9.140625" style="2" customWidth="1"/>
    <col min="4882" max="4882" width="14.28515625" style="2" customWidth="1"/>
    <col min="4883" max="4883" width="19.28515625" style="2" customWidth="1"/>
    <col min="4884" max="4884" width="9.140625" style="2" customWidth="1"/>
    <col min="4885" max="4885" width="20.28515625" style="2" customWidth="1"/>
    <col min="4886" max="5112" width="9.140625" style="2"/>
    <col min="5113" max="5113" width="40.7109375" style="2" customWidth="1"/>
    <col min="5114" max="5114" width="12.85546875" style="2" customWidth="1"/>
    <col min="5115" max="5115" width="9.140625" style="2" customWidth="1"/>
    <col min="5116" max="5116" width="13.28515625" style="2" customWidth="1"/>
    <col min="5117" max="5117" width="12" style="2" customWidth="1"/>
    <col min="5118" max="5118" width="9.140625" style="2" customWidth="1"/>
    <col min="5119" max="5119" width="16.7109375" style="2" customWidth="1"/>
    <col min="5120" max="5120" width="11.28515625" style="2" customWidth="1"/>
    <col min="5121" max="5121" width="9.140625" style="2" customWidth="1"/>
    <col min="5122" max="5122" width="15.42578125" style="2" customWidth="1"/>
    <col min="5123" max="5123" width="13.5703125" style="2" customWidth="1"/>
    <col min="5124" max="5124" width="9.140625" style="2" customWidth="1"/>
    <col min="5125" max="5125" width="15.140625" style="2" customWidth="1"/>
    <col min="5126" max="5126" width="15.5703125" style="2" customWidth="1"/>
    <col min="5127" max="5127" width="9.140625" style="2" customWidth="1"/>
    <col min="5128" max="5128" width="19.85546875" style="2" customWidth="1"/>
    <col min="5129" max="5129" width="15.140625" style="2" customWidth="1"/>
    <col min="5130" max="5130" width="9.140625" style="2" customWidth="1"/>
    <col min="5131" max="5131" width="19.42578125" style="2" customWidth="1"/>
    <col min="5132" max="5132" width="22.28515625" style="2" customWidth="1"/>
    <col min="5133" max="5133" width="16.28515625" style="2" customWidth="1"/>
    <col min="5134" max="5134" width="9.140625" style="2" customWidth="1"/>
    <col min="5135" max="5135" width="16.140625" style="2" customWidth="1"/>
    <col min="5136" max="5136" width="14.85546875" style="2" customWidth="1"/>
    <col min="5137" max="5137" width="9.140625" style="2" customWidth="1"/>
    <col min="5138" max="5138" width="14.28515625" style="2" customWidth="1"/>
    <col min="5139" max="5139" width="19.28515625" style="2" customWidth="1"/>
    <col min="5140" max="5140" width="9.140625" style="2" customWidth="1"/>
    <col min="5141" max="5141" width="20.28515625" style="2" customWidth="1"/>
    <col min="5142" max="5368" width="9.140625" style="2"/>
    <col min="5369" max="5369" width="40.7109375" style="2" customWidth="1"/>
    <col min="5370" max="5370" width="12.85546875" style="2" customWidth="1"/>
    <col min="5371" max="5371" width="9.140625" style="2" customWidth="1"/>
    <col min="5372" max="5372" width="13.28515625" style="2" customWidth="1"/>
    <col min="5373" max="5373" width="12" style="2" customWidth="1"/>
    <col min="5374" max="5374" width="9.140625" style="2" customWidth="1"/>
    <col min="5375" max="5375" width="16.7109375" style="2" customWidth="1"/>
    <col min="5376" max="5376" width="11.28515625" style="2" customWidth="1"/>
    <col min="5377" max="5377" width="9.140625" style="2" customWidth="1"/>
    <col min="5378" max="5378" width="15.42578125" style="2" customWidth="1"/>
    <col min="5379" max="5379" width="13.5703125" style="2" customWidth="1"/>
    <col min="5380" max="5380" width="9.140625" style="2" customWidth="1"/>
    <col min="5381" max="5381" width="15.140625" style="2" customWidth="1"/>
    <col min="5382" max="5382" width="15.5703125" style="2" customWidth="1"/>
    <col min="5383" max="5383" width="9.140625" style="2" customWidth="1"/>
    <col min="5384" max="5384" width="19.85546875" style="2" customWidth="1"/>
    <col min="5385" max="5385" width="15.140625" style="2" customWidth="1"/>
    <col min="5386" max="5386" width="9.140625" style="2" customWidth="1"/>
    <col min="5387" max="5387" width="19.42578125" style="2" customWidth="1"/>
    <col min="5388" max="5388" width="22.28515625" style="2" customWidth="1"/>
    <col min="5389" max="5389" width="16.28515625" style="2" customWidth="1"/>
    <col min="5390" max="5390" width="9.140625" style="2" customWidth="1"/>
    <col min="5391" max="5391" width="16.140625" style="2" customWidth="1"/>
    <col min="5392" max="5392" width="14.85546875" style="2" customWidth="1"/>
    <col min="5393" max="5393" width="9.140625" style="2" customWidth="1"/>
    <col min="5394" max="5394" width="14.28515625" style="2" customWidth="1"/>
    <col min="5395" max="5395" width="19.28515625" style="2" customWidth="1"/>
    <col min="5396" max="5396" width="9.140625" style="2" customWidth="1"/>
    <col min="5397" max="5397" width="20.28515625" style="2" customWidth="1"/>
    <col min="5398" max="5624" width="9.140625" style="2"/>
    <col min="5625" max="5625" width="40.7109375" style="2" customWidth="1"/>
    <col min="5626" max="5626" width="12.85546875" style="2" customWidth="1"/>
    <col min="5627" max="5627" width="9.140625" style="2" customWidth="1"/>
    <col min="5628" max="5628" width="13.28515625" style="2" customWidth="1"/>
    <col min="5629" max="5629" width="12" style="2" customWidth="1"/>
    <col min="5630" max="5630" width="9.140625" style="2" customWidth="1"/>
    <col min="5631" max="5631" width="16.7109375" style="2" customWidth="1"/>
    <col min="5632" max="5632" width="11.28515625" style="2" customWidth="1"/>
    <col min="5633" max="5633" width="9.140625" style="2" customWidth="1"/>
    <col min="5634" max="5634" width="15.42578125" style="2" customWidth="1"/>
    <col min="5635" max="5635" width="13.5703125" style="2" customWidth="1"/>
    <col min="5636" max="5636" width="9.140625" style="2" customWidth="1"/>
    <col min="5637" max="5637" width="15.140625" style="2" customWidth="1"/>
    <col min="5638" max="5638" width="15.5703125" style="2" customWidth="1"/>
    <col min="5639" max="5639" width="9.140625" style="2" customWidth="1"/>
    <col min="5640" max="5640" width="19.85546875" style="2" customWidth="1"/>
    <col min="5641" max="5641" width="15.140625" style="2" customWidth="1"/>
    <col min="5642" max="5642" width="9.140625" style="2" customWidth="1"/>
    <col min="5643" max="5643" width="19.42578125" style="2" customWidth="1"/>
    <col min="5644" max="5644" width="22.28515625" style="2" customWidth="1"/>
    <col min="5645" max="5645" width="16.28515625" style="2" customWidth="1"/>
    <col min="5646" max="5646" width="9.140625" style="2" customWidth="1"/>
    <col min="5647" max="5647" width="16.140625" style="2" customWidth="1"/>
    <col min="5648" max="5648" width="14.85546875" style="2" customWidth="1"/>
    <col min="5649" max="5649" width="9.140625" style="2" customWidth="1"/>
    <col min="5650" max="5650" width="14.28515625" style="2" customWidth="1"/>
    <col min="5651" max="5651" width="19.28515625" style="2" customWidth="1"/>
    <col min="5652" max="5652" width="9.140625" style="2" customWidth="1"/>
    <col min="5653" max="5653" width="20.28515625" style="2" customWidth="1"/>
    <col min="5654" max="5880" width="9.140625" style="2"/>
    <col min="5881" max="5881" width="40.7109375" style="2" customWidth="1"/>
    <col min="5882" max="5882" width="12.85546875" style="2" customWidth="1"/>
    <col min="5883" max="5883" width="9.140625" style="2" customWidth="1"/>
    <col min="5884" max="5884" width="13.28515625" style="2" customWidth="1"/>
    <col min="5885" max="5885" width="12" style="2" customWidth="1"/>
    <col min="5886" max="5886" width="9.140625" style="2" customWidth="1"/>
    <col min="5887" max="5887" width="16.7109375" style="2" customWidth="1"/>
    <col min="5888" max="5888" width="11.28515625" style="2" customWidth="1"/>
    <col min="5889" max="5889" width="9.140625" style="2" customWidth="1"/>
    <col min="5890" max="5890" width="15.42578125" style="2" customWidth="1"/>
    <col min="5891" max="5891" width="13.5703125" style="2" customWidth="1"/>
    <col min="5892" max="5892" width="9.140625" style="2" customWidth="1"/>
    <col min="5893" max="5893" width="15.140625" style="2" customWidth="1"/>
    <col min="5894" max="5894" width="15.5703125" style="2" customWidth="1"/>
    <col min="5895" max="5895" width="9.140625" style="2" customWidth="1"/>
    <col min="5896" max="5896" width="19.85546875" style="2" customWidth="1"/>
    <col min="5897" max="5897" width="15.140625" style="2" customWidth="1"/>
    <col min="5898" max="5898" width="9.140625" style="2" customWidth="1"/>
    <col min="5899" max="5899" width="19.42578125" style="2" customWidth="1"/>
    <col min="5900" max="5900" width="22.28515625" style="2" customWidth="1"/>
    <col min="5901" max="5901" width="16.28515625" style="2" customWidth="1"/>
    <col min="5902" max="5902" width="9.140625" style="2" customWidth="1"/>
    <col min="5903" max="5903" width="16.140625" style="2" customWidth="1"/>
    <col min="5904" max="5904" width="14.85546875" style="2" customWidth="1"/>
    <col min="5905" max="5905" width="9.140625" style="2" customWidth="1"/>
    <col min="5906" max="5906" width="14.28515625" style="2" customWidth="1"/>
    <col min="5907" max="5907" width="19.28515625" style="2" customWidth="1"/>
    <col min="5908" max="5908" width="9.140625" style="2" customWidth="1"/>
    <col min="5909" max="5909" width="20.28515625" style="2" customWidth="1"/>
    <col min="5910" max="6136" width="9.140625" style="2"/>
    <col min="6137" max="6137" width="40.7109375" style="2" customWidth="1"/>
    <col min="6138" max="6138" width="12.85546875" style="2" customWidth="1"/>
    <col min="6139" max="6139" width="9.140625" style="2" customWidth="1"/>
    <col min="6140" max="6140" width="13.28515625" style="2" customWidth="1"/>
    <col min="6141" max="6141" width="12" style="2" customWidth="1"/>
    <col min="6142" max="6142" width="9.140625" style="2" customWidth="1"/>
    <col min="6143" max="6143" width="16.7109375" style="2" customWidth="1"/>
    <col min="6144" max="6144" width="11.28515625" style="2" customWidth="1"/>
    <col min="6145" max="6145" width="9.140625" style="2" customWidth="1"/>
    <col min="6146" max="6146" width="15.42578125" style="2" customWidth="1"/>
    <col min="6147" max="6147" width="13.5703125" style="2" customWidth="1"/>
    <col min="6148" max="6148" width="9.140625" style="2" customWidth="1"/>
    <col min="6149" max="6149" width="15.140625" style="2" customWidth="1"/>
    <col min="6150" max="6150" width="15.5703125" style="2" customWidth="1"/>
    <col min="6151" max="6151" width="9.140625" style="2" customWidth="1"/>
    <col min="6152" max="6152" width="19.85546875" style="2" customWidth="1"/>
    <col min="6153" max="6153" width="15.140625" style="2" customWidth="1"/>
    <col min="6154" max="6154" width="9.140625" style="2" customWidth="1"/>
    <col min="6155" max="6155" width="19.42578125" style="2" customWidth="1"/>
    <col min="6156" max="6156" width="22.28515625" style="2" customWidth="1"/>
    <col min="6157" max="6157" width="16.28515625" style="2" customWidth="1"/>
    <col min="6158" max="6158" width="9.140625" style="2" customWidth="1"/>
    <col min="6159" max="6159" width="16.140625" style="2" customWidth="1"/>
    <col min="6160" max="6160" width="14.85546875" style="2" customWidth="1"/>
    <col min="6161" max="6161" width="9.140625" style="2" customWidth="1"/>
    <col min="6162" max="6162" width="14.28515625" style="2" customWidth="1"/>
    <col min="6163" max="6163" width="19.28515625" style="2" customWidth="1"/>
    <col min="6164" max="6164" width="9.140625" style="2" customWidth="1"/>
    <col min="6165" max="6165" width="20.28515625" style="2" customWidth="1"/>
    <col min="6166" max="6392" width="9.140625" style="2"/>
    <col min="6393" max="6393" width="40.7109375" style="2" customWidth="1"/>
    <col min="6394" max="6394" width="12.85546875" style="2" customWidth="1"/>
    <col min="6395" max="6395" width="9.140625" style="2" customWidth="1"/>
    <col min="6396" max="6396" width="13.28515625" style="2" customWidth="1"/>
    <col min="6397" max="6397" width="12" style="2" customWidth="1"/>
    <col min="6398" max="6398" width="9.140625" style="2" customWidth="1"/>
    <col min="6399" max="6399" width="16.7109375" style="2" customWidth="1"/>
    <col min="6400" max="6400" width="11.28515625" style="2" customWidth="1"/>
    <col min="6401" max="6401" width="9.140625" style="2" customWidth="1"/>
    <col min="6402" max="6402" width="15.42578125" style="2" customWidth="1"/>
    <col min="6403" max="6403" width="13.5703125" style="2" customWidth="1"/>
    <col min="6404" max="6404" width="9.140625" style="2" customWidth="1"/>
    <col min="6405" max="6405" width="15.140625" style="2" customWidth="1"/>
    <col min="6406" max="6406" width="15.5703125" style="2" customWidth="1"/>
    <col min="6407" max="6407" width="9.140625" style="2" customWidth="1"/>
    <col min="6408" max="6408" width="19.85546875" style="2" customWidth="1"/>
    <col min="6409" max="6409" width="15.140625" style="2" customWidth="1"/>
    <col min="6410" max="6410" width="9.140625" style="2" customWidth="1"/>
    <col min="6411" max="6411" width="19.42578125" style="2" customWidth="1"/>
    <col min="6412" max="6412" width="22.28515625" style="2" customWidth="1"/>
    <col min="6413" max="6413" width="16.28515625" style="2" customWidth="1"/>
    <col min="6414" max="6414" width="9.140625" style="2" customWidth="1"/>
    <col min="6415" max="6415" width="16.140625" style="2" customWidth="1"/>
    <col min="6416" max="6416" width="14.85546875" style="2" customWidth="1"/>
    <col min="6417" max="6417" width="9.140625" style="2" customWidth="1"/>
    <col min="6418" max="6418" width="14.28515625" style="2" customWidth="1"/>
    <col min="6419" max="6419" width="19.28515625" style="2" customWidth="1"/>
    <col min="6420" max="6420" width="9.140625" style="2" customWidth="1"/>
    <col min="6421" max="6421" width="20.28515625" style="2" customWidth="1"/>
    <col min="6422" max="6648" width="9.140625" style="2"/>
    <col min="6649" max="6649" width="40.7109375" style="2" customWidth="1"/>
    <col min="6650" max="6650" width="12.85546875" style="2" customWidth="1"/>
    <col min="6651" max="6651" width="9.140625" style="2" customWidth="1"/>
    <col min="6652" max="6652" width="13.28515625" style="2" customWidth="1"/>
    <col min="6653" max="6653" width="12" style="2" customWidth="1"/>
    <col min="6654" max="6654" width="9.140625" style="2" customWidth="1"/>
    <col min="6655" max="6655" width="16.7109375" style="2" customWidth="1"/>
    <col min="6656" max="6656" width="11.28515625" style="2" customWidth="1"/>
    <col min="6657" max="6657" width="9.140625" style="2" customWidth="1"/>
    <col min="6658" max="6658" width="15.42578125" style="2" customWidth="1"/>
    <col min="6659" max="6659" width="13.5703125" style="2" customWidth="1"/>
    <col min="6660" max="6660" width="9.140625" style="2" customWidth="1"/>
    <col min="6661" max="6661" width="15.140625" style="2" customWidth="1"/>
    <col min="6662" max="6662" width="15.5703125" style="2" customWidth="1"/>
    <col min="6663" max="6663" width="9.140625" style="2" customWidth="1"/>
    <col min="6664" max="6664" width="19.85546875" style="2" customWidth="1"/>
    <col min="6665" max="6665" width="15.140625" style="2" customWidth="1"/>
    <col min="6666" max="6666" width="9.140625" style="2" customWidth="1"/>
    <col min="6667" max="6667" width="19.42578125" style="2" customWidth="1"/>
    <col min="6668" max="6668" width="22.28515625" style="2" customWidth="1"/>
    <col min="6669" max="6669" width="16.28515625" style="2" customWidth="1"/>
    <col min="6670" max="6670" width="9.140625" style="2" customWidth="1"/>
    <col min="6671" max="6671" width="16.140625" style="2" customWidth="1"/>
    <col min="6672" max="6672" width="14.85546875" style="2" customWidth="1"/>
    <col min="6673" max="6673" width="9.140625" style="2" customWidth="1"/>
    <col min="6674" max="6674" width="14.28515625" style="2" customWidth="1"/>
    <col min="6675" max="6675" width="19.28515625" style="2" customWidth="1"/>
    <col min="6676" max="6676" width="9.140625" style="2" customWidth="1"/>
    <col min="6677" max="6677" width="20.28515625" style="2" customWidth="1"/>
    <col min="6678" max="6904" width="9.140625" style="2"/>
    <col min="6905" max="6905" width="40.7109375" style="2" customWidth="1"/>
    <col min="6906" max="6906" width="12.85546875" style="2" customWidth="1"/>
    <col min="6907" max="6907" width="9.140625" style="2" customWidth="1"/>
    <col min="6908" max="6908" width="13.28515625" style="2" customWidth="1"/>
    <col min="6909" max="6909" width="12" style="2" customWidth="1"/>
    <col min="6910" max="6910" width="9.140625" style="2" customWidth="1"/>
    <col min="6911" max="6911" width="16.7109375" style="2" customWidth="1"/>
    <col min="6912" max="6912" width="11.28515625" style="2" customWidth="1"/>
    <col min="6913" max="6913" width="9.140625" style="2" customWidth="1"/>
    <col min="6914" max="6914" width="15.42578125" style="2" customWidth="1"/>
    <col min="6915" max="6915" width="13.5703125" style="2" customWidth="1"/>
    <col min="6916" max="6916" width="9.140625" style="2" customWidth="1"/>
    <col min="6917" max="6917" width="15.140625" style="2" customWidth="1"/>
    <col min="6918" max="6918" width="15.5703125" style="2" customWidth="1"/>
    <col min="6919" max="6919" width="9.140625" style="2" customWidth="1"/>
    <col min="6920" max="6920" width="19.85546875" style="2" customWidth="1"/>
    <col min="6921" max="6921" width="15.140625" style="2" customWidth="1"/>
    <col min="6922" max="6922" width="9.140625" style="2" customWidth="1"/>
    <col min="6923" max="6923" width="19.42578125" style="2" customWidth="1"/>
    <col min="6924" max="6924" width="22.28515625" style="2" customWidth="1"/>
    <col min="6925" max="6925" width="16.28515625" style="2" customWidth="1"/>
    <col min="6926" max="6926" width="9.140625" style="2" customWidth="1"/>
    <col min="6927" max="6927" width="16.140625" style="2" customWidth="1"/>
    <col min="6928" max="6928" width="14.85546875" style="2" customWidth="1"/>
    <col min="6929" max="6929" width="9.140625" style="2" customWidth="1"/>
    <col min="6930" max="6930" width="14.28515625" style="2" customWidth="1"/>
    <col min="6931" max="6931" width="19.28515625" style="2" customWidth="1"/>
    <col min="6932" max="6932" width="9.140625" style="2" customWidth="1"/>
    <col min="6933" max="6933" width="20.28515625" style="2" customWidth="1"/>
    <col min="6934" max="7160" width="9.140625" style="2"/>
    <col min="7161" max="7161" width="40.7109375" style="2" customWidth="1"/>
    <col min="7162" max="7162" width="12.85546875" style="2" customWidth="1"/>
    <col min="7163" max="7163" width="9.140625" style="2" customWidth="1"/>
    <col min="7164" max="7164" width="13.28515625" style="2" customWidth="1"/>
    <col min="7165" max="7165" width="12" style="2" customWidth="1"/>
    <col min="7166" max="7166" width="9.140625" style="2" customWidth="1"/>
    <col min="7167" max="7167" width="16.7109375" style="2" customWidth="1"/>
    <col min="7168" max="7168" width="11.28515625" style="2" customWidth="1"/>
    <col min="7169" max="7169" width="9.140625" style="2" customWidth="1"/>
    <col min="7170" max="7170" width="15.42578125" style="2" customWidth="1"/>
    <col min="7171" max="7171" width="13.5703125" style="2" customWidth="1"/>
    <col min="7172" max="7172" width="9.140625" style="2" customWidth="1"/>
    <col min="7173" max="7173" width="15.140625" style="2" customWidth="1"/>
    <col min="7174" max="7174" width="15.5703125" style="2" customWidth="1"/>
    <col min="7175" max="7175" width="9.140625" style="2" customWidth="1"/>
    <col min="7176" max="7176" width="19.85546875" style="2" customWidth="1"/>
    <col min="7177" max="7177" width="15.140625" style="2" customWidth="1"/>
    <col min="7178" max="7178" width="9.140625" style="2" customWidth="1"/>
    <col min="7179" max="7179" width="19.42578125" style="2" customWidth="1"/>
    <col min="7180" max="7180" width="22.28515625" style="2" customWidth="1"/>
    <col min="7181" max="7181" width="16.28515625" style="2" customWidth="1"/>
    <col min="7182" max="7182" width="9.140625" style="2" customWidth="1"/>
    <col min="7183" max="7183" width="16.140625" style="2" customWidth="1"/>
    <col min="7184" max="7184" width="14.85546875" style="2" customWidth="1"/>
    <col min="7185" max="7185" width="9.140625" style="2" customWidth="1"/>
    <col min="7186" max="7186" width="14.28515625" style="2" customWidth="1"/>
    <col min="7187" max="7187" width="19.28515625" style="2" customWidth="1"/>
    <col min="7188" max="7188" width="9.140625" style="2" customWidth="1"/>
    <col min="7189" max="7189" width="20.28515625" style="2" customWidth="1"/>
    <col min="7190" max="7416" width="9.140625" style="2"/>
    <col min="7417" max="7417" width="40.7109375" style="2" customWidth="1"/>
    <col min="7418" max="7418" width="12.85546875" style="2" customWidth="1"/>
    <col min="7419" max="7419" width="9.140625" style="2" customWidth="1"/>
    <col min="7420" max="7420" width="13.28515625" style="2" customWidth="1"/>
    <col min="7421" max="7421" width="12" style="2" customWidth="1"/>
    <col min="7422" max="7422" width="9.140625" style="2" customWidth="1"/>
    <col min="7423" max="7423" width="16.7109375" style="2" customWidth="1"/>
    <col min="7424" max="7424" width="11.28515625" style="2" customWidth="1"/>
    <col min="7425" max="7425" width="9.140625" style="2" customWidth="1"/>
    <col min="7426" max="7426" width="15.42578125" style="2" customWidth="1"/>
    <col min="7427" max="7427" width="13.5703125" style="2" customWidth="1"/>
    <col min="7428" max="7428" width="9.140625" style="2" customWidth="1"/>
    <col min="7429" max="7429" width="15.140625" style="2" customWidth="1"/>
    <col min="7430" max="7430" width="15.5703125" style="2" customWidth="1"/>
    <col min="7431" max="7431" width="9.140625" style="2" customWidth="1"/>
    <col min="7432" max="7432" width="19.85546875" style="2" customWidth="1"/>
    <col min="7433" max="7433" width="15.140625" style="2" customWidth="1"/>
    <col min="7434" max="7434" width="9.140625" style="2" customWidth="1"/>
    <col min="7435" max="7435" width="19.42578125" style="2" customWidth="1"/>
    <col min="7436" max="7436" width="22.28515625" style="2" customWidth="1"/>
    <col min="7437" max="7437" width="16.28515625" style="2" customWidth="1"/>
    <col min="7438" max="7438" width="9.140625" style="2" customWidth="1"/>
    <col min="7439" max="7439" width="16.140625" style="2" customWidth="1"/>
    <col min="7440" max="7440" width="14.85546875" style="2" customWidth="1"/>
    <col min="7441" max="7441" width="9.140625" style="2" customWidth="1"/>
    <col min="7442" max="7442" width="14.28515625" style="2" customWidth="1"/>
    <col min="7443" max="7443" width="19.28515625" style="2" customWidth="1"/>
    <col min="7444" max="7444" width="9.140625" style="2" customWidth="1"/>
    <col min="7445" max="7445" width="20.28515625" style="2" customWidth="1"/>
    <col min="7446" max="7672" width="9.140625" style="2"/>
    <col min="7673" max="7673" width="40.7109375" style="2" customWidth="1"/>
    <col min="7674" max="7674" width="12.85546875" style="2" customWidth="1"/>
    <col min="7675" max="7675" width="9.140625" style="2" customWidth="1"/>
    <col min="7676" max="7676" width="13.28515625" style="2" customWidth="1"/>
    <col min="7677" max="7677" width="12" style="2" customWidth="1"/>
    <col min="7678" max="7678" width="9.140625" style="2" customWidth="1"/>
    <col min="7679" max="7679" width="16.7109375" style="2" customWidth="1"/>
    <col min="7680" max="7680" width="11.28515625" style="2" customWidth="1"/>
    <col min="7681" max="7681" width="9.140625" style="2" customWidth="1"/>
    <col min="7682" max="7682" width="15.42578125" style="2" customWidth="1"/>
    <col min="7683" max="7683" width="13.5703125" style="2" customWidth="1"/>
    <col min="7684" max="7684" width="9.140625" style="2" customWidth="1"/>
    <col min="7685" max="7685" width="15.140625" style="2" customWidth="1"/>
    <col min="7686" max="7686" width="15.5703125" style="2" customWidth="1"/>
    <col min="7687" max="7687" width="9.140625" style="2" customWidth="1"/>
    <col min="7688" max="7688" width="19.85546875" style="2" customWidth="1"/>
    <col min="7689" max="7689" width="15.140625" style="2" customWidth="1"/>
    <col min="7690" max="7690" width="9.140625" style="2" customWidth="1"/>
    <col min="7691" max="7691" width="19.42578125" style="2" customWidth="1"/>
    <col min="7692" max="7692" width="22.28515625" style="2" customWidth="1"/>
    <col min="7693" max="7693" width="16.28515625" style="2" customWidth="1"/>
    <col min="7694" max="7694" width="9.140625" style="2" customWidth="1"/>
    <col min="7695" max="7695" width="16.140625" style="2" customWidth="1"/>
    <col min="7696" max="7696" width="14.85546875" style="2" customWidth="1"/>
    <col min="7697" max="7697" width="9.140625" style="2" customWidth="1"/>
    <col min="7698" max="7698" width="14.28515625" style="2" customWidth="1"/>
    <col min="7699" max="7699" width="19.28515625" style="2" customWidth="1"/>
    <col min="7700" max="7700" width="9.140625" style="2" customWidth="1"/>
    <col min="7701" max="7701" width="20.28515625" style="2" customWidth="1"/>
    <col min="7702" max="7928" width="9.140625" style="2"/>
    <col min="7929" max="7929" width="40.7109375" style="2" customWidth="1"/>
    <col min="7930" max="7930" width="12.85546875" style="2" customWidth="1"/>
    <col min="7931" max="7931" width="9.140625" style="2" customWidth="1"/>
    <col min="7932" max="7932" width="13.28515625" style="2" customWidth="1"/>
    <col min="7933" max="7933" width="12" style="2" customWidth="1"/>
    <col min="7934" max="7934" width="9.140625" style="2" customWidth="1"/>
    <col min="7935" max="7935" width="16.7109375" style="2" customWidth="1"/>
    <col min="7936" max="7936" width="11.28515625" style="2" customWidth="1"/>
    <col min="7937" max="7937" width="9.140625" style="2" customWidth="1"/>
    <col min="7938" max="7938" width="15.42578125" style="2" customWidth="1"/>
    <col min="7939" max="7939" width="13.5703125" style="2" customWidth="1"/>
    <col min="7940" max="7940" width="9.140625" style="2" customWidth="1"/>
    <col min="7941" max="7941" width="15.140625" style="2" customWidth="1"/>
    <col min="7942" max="7942" width="15.5703125" style="2" customWidth="1"/>
    <col min="7943" max="7943" width="9.140625" style="2" customWidth="1"/>
    <col min="7944" max="7944" width="19.85546875" style="2" customWidth="1"/>
    <col min="7945" max="7945" width="15.140625" style="2" customWidth="1"/>
    <col min="7946" max="7946" width="9.140625" style="2" customWidth="1"/>
    <col min="7947" max="7947" width="19.42578125" style="2" customWidth="1"/>
    <col min="7948" max="7948" width="22.28515625" style="2" customWidth="1"/>
    <col min="7949" max="7949" width="16.28515625" style="2" customWidth="1"/>
    <col min="7950" max="7950" width="9.140625" style="2" customWidth="1"/>
    <col min="7951" max="7951" width="16.140625" style="2" customWidth="1"/>
    <col min="7952" max="7952" width="14.85546875" style="2" customWidth="1"/>
    <col min="7953" max="7953" width="9.140625" style="2" customWidth="1"/>
    <col min="7954" max="7954" width="14.28515625" style="2" customWidth="1"/>
    <col min="7955" max="7955" width="19.28515625" style="2" customWidth="1"/>
    <col min="7956" max="7956" width="9.140625" style="2" customWidth="1"/>
    <col min="7957" max="7957" width="20.28515625" style="2" customWidth="1"/>
    <col min="7958" max="8184" width="9.140625" style="2"/>
    <col min="8185" max="8185" width="40.7109375" style="2" customWidth="1"/>
    <col min="8186" max="8186" width="12.85546875" style="2" customWidth="1"/>
    <col min="8187" max="8187" width="9.140625" style="2" customWidth="1"/>
    <col min="8188" max="8188" width="13.28515625" style="2" customWidth="1"/>
    <col min="8189" max="8189" width="12" style="2" customWidth="1"/>
    <col min="8190" max="8190" width="9.140625" style="2" customWidth="1"/>
    <col min="8191" max="8191" width="16.7109375" style="2" customWidth="1"/>
    <col min="8192" max="8192" width="11.28515625" style="2" customWidth="1"/>
    <col min="8193" max="8193" width="9.140625" style="2" customWidth="1"/>
    <col min="8194" max="8194" width="15.42578125" style="2" customWidth="1"/>
    <col min="8195" max="8195" width="13.5703125" style="2" customWidth="1"/>
    <col min="8196" max="8196" width="9.140625" style="2" customWidth="1"/>
    <col min="8197" max="8197" width="15.140625" style="2" customWidth="1"/>
    <col min="8198" max="8198" width="15.5703125" style="2" customWidth="1"/>
    <col min="8199" max="8199" width="9.140625" style="2" customWidth="1"/>
    <col min="8200" max="8200" width="19.85546875" style="2" customWidth="1"/>
    <col min="8201" max="8201" width="15.140625" style="2" customWidth="1"/>
    <col min="8202" max="8202" width="9.140625" style="2" customWidth="1"/>
    <col min="8203" max="8203" width="19.42578125" style="2" customWidth="1"/>
    <col min="8204" max="8204" width="22.28515625" style="2" customWidth="1"/>
    <col min="8205" max="8205" width="16.28515625" style="2" customWidth="1"/>
    <col min="8206" max="8206" width="9.140625" style="2" customWidth="1"/>
    <col min="8207" max="8207" width="16.140625" style="2" customWidth="1"/>
    <col min="8208" max="8208" width="14.85546875" style="2" customWidth="1"/>
    <col min="8209" max="8209" width="9.140625" style="2" customWidth="1"/>
    <col min="8210" max="8210" width="14.28515625" style="2" customWidth="1"/>
    <col min="8211" max="8211" width="19.28515625" style="2" customWidth="1"/>
    <col min="8212" max="8212" width="9.140625" style="2" customWidth="1"/>
    <col min="8213" max="8213" width="20.28515625" style="2" customWidth="1"/>
    <col min="8214" max="8440" width="9.140625" style="2"/>
    <col min="8441" max="8441" width="40.7109375" style="2" customWidth="1"/>
    <col min="8442" max="8442" width="12.85546875" style="2" customWidth="1"/>
    <col min="8443" max="8443" width="9.140625" style="2" customWidth="1"/>
    <col min="8444" max="8444" width="13.28515625" style="2" customWidth="1"/>
    <col min="8445" max="8445" width="12" style="2" customWidth="1"/>
    <col min="8446" max="8446" width="9.140625" style="2" customWidth="1"/>
    <col min="8447" max="8447" width="16.7109375" style="2" customWidth="1"/>
    <col min="8448" max="8448" width="11.28515625" style="2" customWidth="1"/>
    <col min="8449" max="8449" width="9.140625" style="2" customWidth="1"/>
    <col min="8450" max="8450" width="15.42578125" style="2" customWidth="1"/>
    <col min="8451" max="8451" width="13.5703125" style="2" customWidth="1"/>
    <col min="8452" max="8452" width="9.140625" style="2" customWidth="1"/>
    <col min="8453" max="8453" width="15.140625" style="2" customWidth="1"/>
    <col min="8454" max="8454" width="15.5703125" style="2" customWidth="1"/>
    <col min="8455" max="8455" width="9.140625" style="2" customWidth="1"/>
    <col min="8456" max="8456" width="19.85546875" style="2" customWidth="1"/>
    <col min="8457" max="8457" width="15.140625" style="2" customWidth="1"/>
    <col min="8458" max="8458" width="9.140625" style="2" customWidth="1"/>
    <col min="8459" max="8459" width="19.42578125" style="2" customWidth="1"/>
    <col min="8460" max="8460" width="22.28515625" style="2" customWidth="1"/>
    <col min="8461" max="8461" width="16.28515625" style="2" customWidth="1"/>
    <col min="8462" max="8462" width="9.140625" style="2" customWidth="1"/>
    <col min="8463" max="8463" width="16.140625" style="2" customWidth="1"/>
    <col min="8464" max="8464" width="14.85546875" style="2" customWidth="1"/>
    <col min="8465" max="8465" width="9.140625" style="2" customWidth="1"/>
    <col min="8466" max="8466" width="14.28515625" style="2" customWidth="1"/>
    <col min="8467" max="8467" width="19.28515625" style="2" customWidth="1"/>
    <col min="8468" max="8468" width="9.140625" style="2" customWidth="1"/>
    <col min="8469" max="8469" width="20.28515625" style="2" customWidth="1"/>
    <col min="8470" max="8696" width="9.140625" style="2"/>
    <col min="8697" max="8697" width="40.7109375" style="2" customWidth="1"/>
    <col min="8698" max="8698" width="12.85546875" style="2" customWidth="1"/>
    <col min="8699" max="8699" width="9.140625" style="2" customWidth="1"/>
    <col min="8700" max="8700" width="13.28515625" style="2" customWidth="1"/>
    <col min="8701" max="8701" width="12" style="2" customWidth="1"/>
    <col min="8702" max="8702" width="9.140625" style="2" customWidth="1"/>
    <col min="8703" max="8703" width="16.7109375" style="2" customWidth="1"/>
    <col min="8704" max="8704" width="11.28515625" style="2" customWidth="1"/>
    <col min="8705" max="8705" width="9.140625" style="2" customWidth="1"/>
    <col min="8706" max="8706" width="15.42578125" style="2" customWidth="1"/>
    <col min="8707" max="8707" width="13.5703125" style="2" customWidth="1"/>
    <col min="8708" max="8708" width="9.140625" style="2" customWidth="1"/>
    <col min="8709" max="8709" width="15.140625" style="2" customWidth="1"/>
    <col min="8710" max="8710" width="15.5703125" style="2" customWidth="1"/>
    <col min="8711" max="8711" width="9.140625" style="2" customWidth="1"/>
    <col min="8712" max="8712" width="19.85546875" style="2" customWidth="1"/>
    <col min="8713" max="8713" width="15.140625" style="2" customWidth="1"/>
    <col min="8714" max="8714" width="9.140625" style="2" customWidth="1"/>
    <col min="8715" max="8715" width="19.42578125" style="2" customWidth="1"/>
    <col min="8716" max="8716" width="22.28515625" style="2" customWidth="1"/>
    <col min="8717" max="8717" width="16.28515625" style="2" customWidth="1"/>
    <col min="8718" max="8718" width="9.140625" style="2" customWidth="1"/>
    <col min="8719" max="8719" width="16.140625" style="2" customWidth="1"/>
    <col min="8720" max="8720" width="14.85546875" style="2" customWidth="1"/>
    <col min="8721" max="8721" width="9.140625" style="2" customWidth="1"/>
    <col min="8722" max="8722" width="14.28515625" style="2" customWidth="1"/>
    <col min="8723" max="8723" width="19.28515625" style="2" customWidth="1"/>
    <col min="8724" max="8724" width="9.140625" style="2" customWidth="1"/>
    <col min="8725" max="8725" width="20.28515625" style="2" customWidth="1"/>
    <col min="8726" max="8952" width="9.140625" style="2"/>
    <col min="8953" max="8953" width="40.7109375" style="2" customWidth="1"/>
    <col min="8954" max="8954" width="12.85546875" style="2" customWidth="1"/>
    <col min="8955" max="8955" width="9.140625" style="2" customWidth="1"/>
    <col min="8956" max="8956" width="13.28515625" style="2" customWidth="1"/>
    <col min="8957" max="8957" width="12" style="2" customWidth="1"/>
    <col min="8958" max="8958" width="9.140625" style="2" customWidth="1"/>
    <col min="8959" max="8959" width="16.7109375" style="2" customWidth="1"/>
    <col min="8960" max="8960" width="11.28515625" style="2" customWidth="1"/>
    <col min="8961" max="8961" width="9.140625" style="2" customWidth="1"/>
    <col min="8962" max="8962" width="15.42578125" style="2" customWidth="1"/>
    <col min="8963" max="8963" width="13.5703125" style="2" customWidth="1"/>
    <col min="8964" max="8964" width="9.140625" style="2" customWidth="1"/>
    <col min="8965" max="8965" width="15.140625" style="2" customWidth="1"/>
    <col min="8966" max="8966" width="15.5703125" style="2" customWidth="1"/>
    <col min="8967" max="8967" width="9.140625" style="2" customWidth="1"/>
    <col min="8968" max="8968" width="19.85546875" style="2" customWidth="1"/>
    <col min="8969" max="8969" width="15.140625" style="2" customWidth="1"/>
    <col min="8970" max="8970" width="9.140625" style="2" customWidth="1"/>
    <col min="8971" max="8971" width="19.42578125" style="2" customWidth="1"/>
    <col min="8972" max="8972" width="22.28515625" style="2" customWidth="1"/>
    <col min="8973" max="8973" width="16.28515625" style="2" customWidth="1"/>
    <col min="8974" max="8974" width="9.140625" style="2" customWidth="1"/>
    <col min="8975" max="8975" width="16.140625" style="2" customWidth="1"/>
    <col min="8976" max="8976" width="14.85546875" style="2" customWidth="1"/>
    <col min="8977" max="8977" width="9.140625" style="2" customWidth="1"/>
    <col min="8978" max="8978" width="14.28515625" style="2" customWidth="1"/>
    <col min="8979" max="8979" width="19.28515625" style="2" customWidth="1"/>
    <col min="8980" max="8980" width="9.140625" style="2" customWidth="1"/>
    <col min="8981" max="8981" width="20.28515625" style="2" customWidth="1"/>
    <col min="8982" max="9208" width="9.140625" style="2"/>
    <col min="9209" max="9209" width="40.7109375" style="2" customWidth="1"/>
    <col min="9210" max="9210" width="12.85546875" style="2" customWidth="1"/>
    <col min="9211" max="9211" width="9.140625" style="2" customWidth="1"/>
    <col min="9212" max="9212" width="13.28515625" style="2" customWidth="1"/>
    <col min="9213" max="9213" width="12" style="2" customWidth="1"/>
    <col min="9214" max="9214" width="9.140625" style="2" customWidth="1"/>
    <col min="9215" max="9215" width="16.7109375" style="2" customWidth="1"/>
    <col min="9216" max="9216" width="11.28515625" style="2" customWidth="1"/>
    <col min="9217" max="9217" width="9.140625" style="2" customWidth="1"/>
    <col min="9218" max="9218" width="15.42578125" style="2" customWidth="1"/>
    <col min="9219" max="9219" width="13.5703125" style="2" customWidth="1"/>
    <col min="9220" max="9220" width="9.140625" style="2" customWidth="1"/>
    <col min="9221" max="9221" width="15.140625" style="2" customWidth="1"/>
    <col min="9222" max="9222" width="15.5703125" style="2" customWidth="1"/>
    <col min="9223" max="9223" width="9.140625" style="2" customWidth="1"/>
    <col min="9224" max="9224" width="19.85546875" style="2" customWidth="1"/>
    <col min="9225" max="9225" width="15.140625" style="2" customWidth="1"/>
    <col min="9226" max="9226" width="9.140625" style="2" customWidth="1"/>
    <col min="9227" max="9227" width="19.42578125" style="2" customWidth="1"/>
    <col min="9228" max="9228" width="22.28515625" style="2" customWidth="1"/>
    <col min="9229" max="9229" width="16.28515625" style="2" customWidth="1"/>
    <col min="9230" max="9230" width="9.140625" style="2" customWidth="1"/>
    <col min="9231" max="9231" width="16.140625" style="2" customWidth="1"/>
    <col min="9232" max="9232" width="14.85546875" style="2" customWidth="1"/>
    <col min="9233" max="9233" width="9.140625" style="2" customWidth="1"/>
    <col min="9234" max="9234" width="14.28515625" style="2" customWidth="1"/>
    <col min="9235" max="9235" width="19.28515625" style="2" customWidth="1"/>
    <col min="9236" max="9236" width="9.140625" style="2" customWidth="1"/>
    <col min="9237" max="9237" width="20.28515625" style="2" customWidth="1"/>
    <col min="9238" max="9464" width="9.140625" style="2"/>
    <col min="9465" max="9465" width="40.7109375" style="2" customWidth="1"/>
    <col min="9466" max="9466" width="12.85546875" style="2" customWidth="1"/>
    <col min="9467" max="9467" width="9.140625" style="2" customWidth="1"/>
    <col min="9468" max="9468" width="13.28515625" style="2" customWidth="1"/>
    <col min="9469" max="9469" width="12" style="2" customWidth="1"/>
    <col min="9470" max="9470" width="9.140625" style="2" customWidth="1"/>
    <col min="9471" max="9471" width="16.7109375" style="2" customWidth="1"/>
    <col min="9472" max="9472" width="11.28515625" style="2" customWidth="1"/>
    <col min="9473" max="9473" width="9.140625" style="2" customWidth="1"/>
    <col min="9474" max="9474" width="15.42578125" style="2" customWidth="1"/>
    <col min="9475" max="9475" width="13.5703125" style="2" customWidth="1"/>
    <col min="9476" max="9476" width="9.140625" style="2" customWidth="1"/>
    <col min="9477" max="9477" width="15.140625" style="2" customWidth="1"/>
    <col min="9478" max="9478" width="15.5703125" style="2" customWidth="1"/>
    <col min="9479" max="9479" width="9.140625" style="2" customWidth="1"/>
    <col min="9480" max="9480" width="19.85546875" style="2" customWidth="1"/>
    <col min="9481" max="9481" width="15.140625" style="2" customWidth="1"/>
    <col min="9482" max="9482" width="9.140625" style="2" customWidth="1"/>
    <col min="9483" max="9483" width="19.42578125" style="2" customWidth="1"/>
    <col min="9484" max="9484" width="22.28515625" style="2" customWidth="1"/>
    <col min="9485" max="9485" width="16.28515625" style="2" customWidth="1"/>
    <col min="9486" max="9486" width="9.140625" style="2" customWidth="1"/>
    <col min="9487" max="9487" width="16.140625" style="2" customWidth="1"/>
    <col min="9488" max="9488" width="14.85546875" style="2" customWidth="1"/>
    <col min="9489" max="9489" width="9.140625" style="2" customWidth="1"/>
    <col min="9490" max="9490" width="14.28515625" style="2" customWidth="1"/>
    <col min="9491" max="9491" width="19.28515625" style="2" customWidth="1"/>
    <col min="9492" max="9492" width="9.140625" style="2" customWidth="1"/>
    <col min="9493" max="9493" width="20.28515625" style="2" customWidth="1"/>
    <col min="9494" max="9720" width="9.140625" style="2"/>
    <col min="9721" max="9721" width="40.7109375" style="2" customWidth="1"/>
    <col min="9722" max="9722" width="12.85546875" style="2" customWidth="1"/>
    <col min="9723" max="9723" width="9.140625" style="2" customWidth="1"/>
    <col min="9724" max="9724" width="13.28515625" style="2" customWidth="1"/>
    <col min="9725" max="9725" width="12" style="2" customWidth="1"/>
    <col min="9726" max="9726" width="9.140625" style="2" customWidth="1"/>
    <col min="9727" max="9727" width="16.7109375" style="2" customWidth="1"/>
    <col min="9728" max="9728" width="11.28515625" style="2" customWidth="1"/>
    <col min="9729" max="9729" width="9.140625" style="2" customWidth="1"/>
    <col min="9730" max="9730" width="15.42578125" style="2" customWidth="1"/>
    <col min="9731" max="9731" width="13.5703125" style="2" customWidth="1"/>
    <col min="9732" max="9732" width="9.140625" style="2" customWidth="1"/>
    <col min="9733" max="9733" width="15.140625" style="2" customWidth="1"/>
    <col min="9734" max="9734" width="15.5703125" style="2" customWidth="1"/>
    <col min="9735" max="9735" width="9.140625" style="2" customWidth="1"/>
    <col min="9736" max="9736" width="19.85546875" style="2" customWidth="1"/>
    <col min="9737" max="9737" width="15.140625" style="2" customWidth="1"/>
    <col min="9738" max="9738" width="9.140625" style="2" customWidth="1"/>
    <col min="9739" max="9739" width="19.42578125" style="2" customWidth="1"/>
    <col min="9740" max="9740" width="22.28515625" style="2" customWidth="1"/>
    <col min="9741" max="9741" width="16.28515625" style="2" customWidth="1"/>
    <col min="9742" max="9742" width="9.140625" style="2" customWidth="1"/>
    <col min="9743" max="9743" width="16.140625" style="2" customWidth="1"/>
    <col min="9744" max="9744" width="14.85546875" style="2" customWidth="1"/>
    <col min="9745" max="9745" width="9.140625" style="2" customWidth="1"/>
    <col min="9746" max="9746" width="14.28515625" style="2" customWidth="1"/>
    <col min="9747" max="9747" width="19.28515625" style="2" customWidth="1"/>
    <col min="9748" max="9748" width="9.140625" style="2" customWidth="1"/>
    <col min="9749" max="9749" width="20.28515625" style="2" customWidth="1"/>
    <col min="9750" max="9976" width="9.140625" style="2"/>
    <col min="9977" max="9977" width="40.7109375" style="2" customWidth="1"/>
    <col min="9978" max="9978" width="12.85546875" style="2" customWidth="1"/>
    <col min="9979" max="9979" width="9.140625" style="2" customWidth="1"/>
    <col min="9980" max="9980" width="13.28515625" style="2" customWidth="1"/>
    <col min="9981" max="9981" width="12" style="2" customWidth="1"/>
    <col min="9982" max="9982" width="9.140625" style="2" customWidth="1"/>
    <col min="9983" max="9983" width="16.7109375" style="2" customWidth="1"/>
    <col min="9984" max="9984" width="11.28515625" style="2" customWidth="1"/>
    <col min="9985" max="9985" width="9.140625" style="2" customWidth="1"/>
    <col min="9986" max="9986" width="15.42578125" style="2" customWidth="1"/>
    <col min="9987" max="9987" width="13.5703125" style="2" customWidth="1"/>
    <col min="9988" max="9988" width="9.140625" style="2" customWidth="1"/>
    <col min="9989" max="9989" width="15.140625" style="2" customWidth="1"/>
    <col min="9990" max="9990" width="15.5703125" style="2" customWidth="1"/>
    <col min="9991" max="9991" width="9.140625" style="2" customWidth="1"/>
    <col min="9992" max="9992" width="19.85546875" style="2" customWidth="1"/>
    <col min="9993" max="9993" width="15.140625" style="2" customWidth="1"/>
    <col min="9994" max="9994" width="9.140625" style="2" customWidth="1"/>
    <col min="9995" max="9995" width="19.42578125" style="2" customWidth="1"/>
    <col min="9996" max="9996" width="22.28515625" style="2" customWidth="1"/>
    <col min="9997" max="9997" width="16.28515625" style="2" customWidth="1"/>
    <col min="9998" max="9998" width="9.140625" style="2" customWidth="1"/>
    <col min="9999" max="9999" width="16.140625" style="2" customWidth="1"/>
    <col min="10000" max="10000" width="14.85546875" style="2" customWidth="1"/>
    <col min="10001" max="10001" width="9.140625" style="2" customWidth="1"/>
    <col min="10002" max="10002" width="14.28515625" style="2" customWidth="1"/>
    <col min="10003" max="10003" width="19.28515625" style="2" customWidth="1"/>
    <col min="10004" max="10004" width="9.140625" style="2" customWidth="1"/>
    <col min="10005" max="10005" width="20.28515625" style="2" customWidth="1"/>
    <col min="10006" max="10232" width="9.140625" style="2"/>
    <col min="10233" max="10233" width="40.7109375" style="2" customWidth="1"/>
    <col min="10234" max="10234" width="12.85546875" style="2" customWidth="1"/>
    <col min="10235" max="10235" width="9.140625" style="2" customWidth="1"/>
    <col min="10236" max="10236" width="13.28515625" style="2" customWidth="1"/>
    <col min="10237" max="10237" width="12" style="2" customWidth="1"/>
    <col min="10238" max="10238" width="9.140625" style="2" customWidth="1"/>
    <col min="10239" max="10239" width="16.7109375" style="2" customWidth="1"/>
    <col min="10240" max="10240" width="11.28515625" style="2" customWidth="1"/>
    <col min="10241" max="10241" width="9.140625" style="2" customWidth="1"/>
    <col min="10242" max="10242" width="15.42578125" style="2" customWidth="1"/>
    <col min="10243" max="10243" width="13.5703125" style="2" customWidth="1"/>
    <col min="10244" max="10244" width="9.140625" style="2" customWidth="1"/>
    <col min="10245" max="10245" width="15.140625" style="2" customWidth="1"/>
    <col min="10246" max="10246" width="15.5703125" style="2" customWidth="1"/>
    <col min="10247" max="10247" width="9.140625" style="2" customWidth="1"/>
    <col min="10248" max="10248" width="19.85546875" style="2" customWidth="1"/>
    <col min="10249" max="10249" width="15.140625" style="2" customWidth="1"/>
    <col min="10250" max="10250" width="9.140625" style="2" customWidth="1"/>
    <col min="10251" max="10251" width="19.42578125" style="2" customWidth="1"/>
    <col min="10252" max="10252" width="22.28515625" style="2" customWidth="1"/>
    <col min="10253" max="10253" width="16.28515625" style="2" customWidth="1"/>
    <col min="10254" max="10254" width="9.140625" style="2" customWidth="1"/>
    <col min="10255" max="10255" width="16.140625" style="2" customWidth="1"/>
    <col min="10256" max="10256" width="14.85546875" style="2" customWidth="1"/>
    <col min="10257" max="10257" width="9.140625" style="2" customWidth="1"/>
    <col min="10258" max="10258" width="14.28515625" style="2" customWidth="1"/>
    <col min="10259" max="10259" width="19.28515625" style="2" customWidth="1"/>
    <col min="10260" max="10260" width="9.140625" style="2" customWidth="1"/>
    <col min="10261" max="10261" width="20.28515625" style="2" customWidth="1"/>
    <col min="10262" max="10488" width="9.140625" style="2"/>
    <col min="10489" max="10489" width="40.7109375" style="2" customWidth="1"/>
    <col min="10490" max="10490" width="12.85546875" style="2" customWidth="1"/>
    <col min="10491" max="10491" width="9.140625" style="2" customWidth="1"/>
    <col min="10492" max="10492" width="13.28515625" style="2" customWidth="1"/>
    <col min="10493" max="10493" width="12" style="2" customWidth="1"/>
    <col min="10494" max="10494" width="9.140625" style="2" customWidth="1"/>
    <col min="10495" max="10495" width="16.7109375" style="2" customWidth="1"/>
    <col min="10496" max="10496" width="11.28515625" style="2" customWidth="1"/>
    <col min="10497" max="10497" width="9.140625" style="2" customWidth="1"/>
    <col min="10498" max="10498" width="15.42578125" style="2" customWidth="1"/>
    <col min="10499" max="10499" width="13.5703125" style="2" customWidth="1"/>
    <col min="10500" max="10500" width="9.140625" style="2" customWidth="1"/>
    <col min="10501" max="10501" width="15.140625" style="2" customWidth="1"/>
    <col min="10502" max="10502" width="15.5703125" style="2" customWidth="1"/>
    <col min="10503" max="10503" width="9.140625" style="2" customWidth="1"/>
    <col min="10504" max="10504" width="19.85546875" style="2" customWidth="1"/>
    <col min="10505" max="10505" width="15.140625" style="2" customWidth="1"/>
    <col min="10506" max="10506" width="9.140625" style="2" customWidth="1"/>
    <col min="10507" max="10507" width="19.42578125" style="2" customWidth="1"/>
    <col min="10508" max="10508" width="22.28515625" style="2" customWidth="1"/>
    <col min="10509" max="10509" width="16.28515625" style="2" customWidth="1"/>
    <col min="10510" max="10510" width="9.140625" style="2" customWidth="1"/>
    <col min="10511" max="10511" width="16.140625" style="2" customWidth="1"/>
    <col min="10512" max="10512" width="14.85546875" style="2" customWidth="1"/>
    <col min="10513" max="10513" width="9.140625" style="2" customWidth="1"/>
    <col min="10514" max="10514" width="14.28515625" style="2" customWidth="1"/>
    <col min="10515" max="10515" width="19.28515625" style="2" customWidth="1"/>
    <col min="10516" max="10516" width="9.140625" style="2" customWidth="1"/>
    <col min="10517" max="10517" width="20.28515625" style="2" customWidth="1"/>
    <col min="10518" max="10744" width="9.140625" style="2"/>
    <col min="10745" max="10745" width="40.7109375" style="2" customWidth="1"/>
    <col min="10746" max="10746" width="12.85546875" style="2" customWidth="1"/>
    <col min="10747" max="10747" width="9.140625" style="2" customWidth="1"/>
    <col min="10748" max="10748" width="13.28515625" style="2" customWidth="1"/>
    <col min="10749" max="10749" width="12" style="2" customWidth="1"/>
    <col min="10750" max="10750" width="9.140625" style="2" customWidth="1"/>
    <col min="10751" max="10751" width="16.7109375" style="2" customWidth="1"/>
    <col min="10752" max="10752" width="11.28515625" style="2" customWidth="1"/>
    <col min="10753" max="10753" width="9.140625" style="2" customWidth="1"/>
    <col min="10754" max="10754" width="15.42578125" style="2" customWidth="1"/>
    <col min="10755" max="10755" width="13.5703125" style="2" customWidth="1"/>
    <col min="10756" max="10756" width="9.140625" style="2" customWidth="1"/>
    <col min="10757" max="10757" width="15.140625" style="2" customWidth="1"/>
    <col min="10758" max="10758" width="15.5703125" style="2" customWidth="1"/>
    <col min="10759" max="10759" width="9.140625" style="2" customWidth="1"/>
    <col min="10760" max="10760" width="19.85546875" style="2" customWidth="1"/>
    <col min="10761" max="10761" width="15.140625" style="2" customWidth="1"/>
    <col min="10762" max="10762" width="9.140625" style="2" customWidth="1"/>
    <col min="10763" max="10763" width="19.42578125" style="2" customWidth="1"/>
    <col min="10764" max="10764" width="22.28515625" style="2" customWidth="1"/>
    <col min="10765" max="10765" width="16.28515625" style="2" customWidth="1"/>
    <col min="10766" max="10766" width="9.140625" style="2" customWidth="1"/>
    <col min="10767" max="10767" width="16.140625" style="2" customWidth="1"/>
    <col min="10768" max="10768" width="14.85546875" style="2" customWidth="1"/>
    <col min="10769" max="10769" width="9.140625" style="2" customWidth="1"/>
    <col min="10770" max="10770" width="14.28515625" style="2" customWidth="1"/>
    <col min="10771" max="10771" width="19.28515625" style="2" customWidth="1"/>
    <col min="10772" max="10772" width="9.140625" style="2" customWidth="1"/>
    <col min="10773" max="10773" width="20.28515625" style="2" customWidth="1"/>
    <col min="10774" max="11000" width="9.140625" style="2"/>
    <col min="11001" max="11001" width="40.7109375" style="2" customWidth="1"/>
    <col min="11002" max="11002" width="12.85546875" style="2" customWidth="1"/>
    <col min="11003" max="11003" width="9.140625" style="2" customWidth="1"/>
    <col min="11004" max="11004" width="13.28515625" style="2" customWidth="1"/>
    <col min="11005" max="11005" width="12" style="2" customWidth="1"/>
    <col min="11006" max="11006" width="9.140625" style="2" customWidth="1"/>
    <col min="11007" max="11007" width="16.7109375" style="2" customWidth="1"/>
    <col min="11008" max="11008" width="11.28515625" style="2" customWidth="1"/>
    <col min="11009" max="11009" width="9.140625" style="2" customWidth="1"/>
    <col min="11010" max="11010" width="15.42578125" style="2" customWidth="1"/>
    <col min="11011" max="11011" width="13.5703125" style="2" customWidth="1"/>
    <col min="11012" max="11012" width="9.140625" style="2" customWidth="1"/>
    <col min="11013" max="11013" width="15.140625" style="2" customWidth="1"/>
    <col min="11014" max="11014" width="15.5703125" style="2" customWidth="1"/>
    <col min="11015" max="11015" width="9.140625" style="2" customWidth="1"/>
    <col min="11016" max="11016" width="19.85546875" style="2" customWidth="1"/>
    <col min="11017" max="11017" width="15.140625" style="2" customWidth="1"/>
    <col min="11018" max="11018" width="9.140625" style="2" customWidth="1"/>
    <col min="11019" max="11019" width="19.42578125" style="2" customWidth="1"/>
    <col min="11020" max="11020" width="22.28515625" style="2" customWidth="1"/>
    <col min="11021" max="11021" width="16.28515625" style="2" customWidth="1"/>
    <col min="11022" max="11022" width="9.140625" style="2" customWidth="1"/>
    <col min="11023" max="11023" width="16.140625" style="2" customWidth="1"/>
    <col min="11024" max="11024" width="14.85546875" style="2" customWidth="1"/>
    <col min="11025" max="11025" width="9.140625" style="2" customWidth="1"/>
    <col min="11026" max="11026" width="14.28515625" style="2" customWidth="1"/>
    <col min="11027" max="11027" width="19.28515625" style="2" customWidth="1"/>
    <col min="11028" max="11028" width="9.140625" style="2" customWidth="1"/>
    <col min="11029" max="11029" width="20.28515625" style="2" customWidth="1"/>
    <col min="11030" max="11256" width="9.140625" style="2"/>
    <col min="11257" max="11257" width="40.7109375" style="2" customWidth="1"/>
    <col min="11258" max="11258" width="12.85546875" style="2" customWidth="1"/>
    <col min="11259" max="11259" width="9.140625" style="2" customWidth="1"/>
    <col min="11260" max="11260" width="13.28515625" style="2" customWidth="1"/>
    <col min="11261" max="11261" width="12" style="2" customWidth="1"/>
    <col min="11262" max="11262" width="9.140625" style="2" customWidth="1"/>
    <col min="11263" max="11263" width="16.7109375" style="2" customWidth="1"/>
    <col min="11264" max="11264" width="11.28515625" style="2" customWidth="1"/>
    <col min="11265" max="11265" width="9.140625" style="2" customWidth="1"/>
    <col min="11266" max="11266" width="15.42578125" style="2" customWidth="1"/>
    <col min="11267" max="11267" width="13.5703125" style="2" customWidth="1"/>
    <col min="11268" max="11268" width="9.140625" style="2" customWidth="1"/>
    <col min="11269" max="11269" width="15.140625" style="2" customWidth="1"/>
    <col min="11270" max="11270" width="15.5703125" style="2" customWidth="1"/>
    <col min="11271" max="11271" width="9.140625" style="2" customWidth="1"/>
    <col min="11272" max="11272" width="19.85546875" style="2" customWidth="1"/>
    <col min="11273" max="11273" width="15.140625" style="2" customWidth="1"/>
    <col min="11274" max="11274" width="9.140625" style="2" customWidth="1"/>
    <col min="11275" max="11275" width="19.42578125" style="2" customWidth="1"/>
    <col min="11276" max="11276" width="22.28515625" style="2" customWidth="1"/>
    <col min="11277" max="11277" width="16.28515625" style="2" customWidth="1"/>
    <col min="11278" max="11278" width="9.140625" style="2" customWidth="1"/>
    <col min="11279" max="11279" width="16.140625" style="2" customWidth="1"/>
    <col min="11280" max="11280" width="14.85546875" style="2" customWidth="1"/>
    <col min="11281" max="11281" width="9.140625" style="2" customWidth="1"/>
    <col min="11282" max="11282" width="14.28515625" style="2" customWidth="1"/>
    <col min="11283" max="11283" width="19.28515625" style="2" customWidth="1"/>
    <col min="11284" max="11284" width="9.140625" style="2" customWidth="1"/>
    <col min="11285" max="11285" width="20.28515625" style="2" customWidth="1"/>
    <col min="11286" max="11512" width="9.140625" style="2"/>
    <col min="11513" max="11513" width="40.7109375" style="2" customWidth="1"/>
    <col min="11514" max="11514" width="12.85546875" style="2" customWidth="1"/>
    <col min="11515" max="11515" width="9.140625" style="2" customWidth="1"/>
    <col min="11516" max="11516" width="13.28515625" style="2" customWidth="1"/>
    <col min="11517" max="11517" width="12" style="2" customWidth="1"/>
    <col min="11518" max="11518" width="9.140625" style="2" customWidth="1"/>
    <col min="11519" max="11519" width="16.7109375" style="2" customWidth="1"/>
    <col min="11520" max="11520" width="11.28515625" style="2" customWidth="1"/>
    <col min="11521" max="11521" width="9.140625" style="2" customWidth="1"/>
    <col min="11522" max="11522" width="15.42578125" style="2" customWidth="1"/>
    <col min="11523" max="11523" width="13.5703125" style="2" customWidth="1"/>
    <col min="11524" max="11524" width="9.140625" style="2" customWidth="1"/>
    <col min="11525" max="11525" width="15.140625" style="2" customWidth="1"/>
    <col min="11526" max="11526" width="15.5703125" style="2" customWidth="1"/>
    <col min="11527" max="11527" width="9.140625" style="2" customWidth="1"/>
    <col min="11528" max="11528" width="19.85546875" style="2" customWidth="1"/>
    <col min="11529" max="11529" width="15.140625" style="2" customWidth="1"/>
    <col min="11530" max="11530" width="9.140625" style="2" customWidth="1"/>
    <col min="11531" max="11531" width="19.42578125" style="2" customWidth="1"/>
    <col min="11532" max="11532" width="22.28515625" style="2" customWidth="1"/>
    <col min="11533" max="11533" width="16.28515625" style="2" customWidth="1"/>
    <col min="11534" max="11534" width="9.140625" style="2" customWidth="1"/>
    <col min="11535" max="11535" width="16.140625" style="2" customWidth="1"/>
    <col min="11536" max="11536" width="14.85546875" style="2" customWidth="1"/>
    <col min="11537" max="11537" width="9.140625" style="2" customWidth="1"/>
    <col min="11538" max="11538" width="14.28515625" style="2" customWidth="1"/>
    <col min="11539" max="11539" width="19.28515625" style="2" customWidth="1"/>
    <col min="11540" max="11540" width="9.140625" style="2" customWidth="1"/>
    <col min="11541" max="11541" width="20.28515625" style="2" customWidth="1"/>
    <col min="11542" max="11768" width="9.140625" style="2"/>
    <col min="11769" max="11769" width="40.7109375" style="2" customWidth="1"/>
    <col min="11770" max="11770" width="12.85546875" style="2" customWidth="1"/>
    <col min="11771" max="11771" width="9.140625" style="2" customWidth="1"/>
    <col min="11772" max="11772" width="13.28515625" style="2" customWidth="1"/>
    <col min="11773" max="11773" width="12" style="2" customWidth="1"/>
    <col min="11774" max="11774" width="9.140625" style="2" customWidth="1"/>
    <col min="11775" max="11775" width="16.7109375" style="2" customWidth="1"/>
    <col min="11776" max="11776" width="11.28515625" style="2" customWidth="1"/>
    <col min="11777" max="11777" width="9.140625" style="2" customWidth="1"/>
    <col min="11778" max="11778" width="15.42578125" style="2" customWidth="1"/>
    <col min="11779" max="11779" width="13.5703125" style="2" customWidth="1"/>
    <col min="11780" max="11780" width="9.140625" style="2" customWidth="1"/>
    <col min="11781" max="11781" width="15.140625" style="2" customWidth="1"/>
    <col min="11782" max="11782" width="15.5703125" style="2" customWidth="1"/>
    <col min="11783" max="11783" width="9.140625" style="2" customWidth="1"/>
    <col min="11784" max="11784" width="19.85546875" style="2" customWidth="1"/>
    <col min="11785" max="11785" width="15.140625" style="2" customWidth="1"/>
    <col min="11786" max="11786" width="9.140625" style="2" customWidth="1"/>
    <col min="11787" max="11787" width="19.42578125" style="2" customWidth="1"/>
    <col min="11788" max="11788" width="22.28515625" style="2" customWidth="1"/>
    <col min="11789" max="11789" width="16.28515625" style="2" customWidth="1"/>
    <col min="11790" max="11790" width="9.140625" style="2" customWidth="1"/>
    <col min="11791" max="11791" width="16.140625" style="2" customWidth="1"/>
    <col min="11792" max="11792" width="14.85546875" style="2" customWidth="1"/>
    <col min="11793" max="11793" width="9.140625" style="2" customWidth="1"/>
    <col min="11794" max="11794" width="14.28515625" style="2" customWidth="1"/>
    <col min="11795" max="11795" width="19.28515625" style="2" customWidth="1"/>
    <col min="11796" max="11796" width="9.140625" style="2" customWidth="1"/>
    <col min="11797" max="11797" width="20.28515625" style="2" customWidth="1"/>
    <col min="11798" max="12024" width="9.140625" style="2"/>
    <col min="12025" max="12025" width="40.7109375" style="2" customWidth="1"/>
    <col min="12026" max="12026" width="12.85546875" style="2" customWidth="1"/>
    <col min="12027" max="12027" width="9.140625" style="2" customWidth="1"/>
    <col min="12028" max="12028" width="13.28515625" style="2" customWidth="1"/>
    <col min="12029" max="12029" width="12" style="2" customWidth="1"/>
    <col min="12030" max="12030" width="9.140625" style="2" customWidth="1"/>
    <col min="12031" max="12031" width="16.7109375" style="2" customWidth="1"/>
    <col min="12032" max="12032" width="11.28515625" style="2" customWidth="1"/>
    <col min="12033" max="12033" width="9.140625" style="2" customWidth="1"/>
    <col min="12034" max="12034" width="15.42578125" style="2" customWidth="1"/>
    <col min="12035" max="12035" width="13.5703125" style="2" customWidth="1"/>
    <col min="12036" max="12036" width="9.140625" style="2" customWidth="1"/>
    <col min="12037" max="12037" width="15.140625" style="2" customWidth="1"/>
    <col min="12038" max="12038" width="15.5703125" style="2" customWidth="1"/>
    <col min="12039" max="12039" width="9.140625" style="2" customWidth="1"/>
    <col min="12040" max="12040" width="19.85546875" style="2" customWidth="1"/>
    <col min="12041" max="12041" width="15.140625" style="2" customWidth="1"/>
    <col min="12042" max="12042" width="9.140625" style="2" customWidth="1"/>
    <col min="12043" max="12043" width="19.42578125" style="2" customWidth="1"/>
    <col min="12044" max="12044" width="22.28515625" style="2" customWidth="1"/>
    <col min="12045" max="12045" width="16.28515625" style="2" customWidth="1"/>
    <col min="12046" max="12046" width="9.140625" style="2" customWidth="1"/>
    <col min="12047" max="12047" width="16.140625" style="2" customWidth="1"/>
    <col min="12048" max="12048" width="14.85546875" style="2" customWidth="1"/>
    <col min="12049" max="12049" width="9.140625" style="2" customWidth="1"/>
    <col min="12050" max="12050" width="14.28515625" style="2" customWidth="1"/>
    <col min="12051" max="12051" width="19.28515625" style="2" customWidth="1"/>
    <col min="12052" max="12052" width="9.140625" style="2" customWidth="1"/>
    <col min="12053" max="12053" width="20.28515625" style="2" customWidth="1"/>
    <col min="12054" max="12280" width="9.140625" style="2"/>
    <col min="12281" max="12281" width="40.7109375" style="2" customWidth="1"/>
    <col min="12282" max="12282" width="12.85546875" style="2" customWidth="1"/>
    <col min="12283" max="12283" width="9.140625" style="2" customWidth="1"/>
    <col min="12284" max="12284" width="13.28515625" style="2" customWidth="1"/>
    <col min="12285" max="12285" width="12" style="2" customWidth="1"/>
    <col min="12286" max="12286" width="9.140625" style="2" customWidth="1"/>
    <col min="12287" max="12287" width="16.7109375" style="2" customWidth="1"/>
    <col min="12288" max="12288" width="11.28515625" style="2" customWidth="1"/>
    <col min="12289" max="12289" width="9.140625" style="2" customWidth="1"/>
    <col min="12290" max="12290" width="15.42578125" style="2" customWidth="1"/>
    <col min="12291" max="12291" width="13.5703125" style="2" customWidth="1"/>
    <col min="12292" max="12292" width="9.140625" style="2" customWidth="1"/>
    <col min="12293" max="12293" width="15.140625" style="2" customWidth="1"/>
    <col min="12294" max="12294" width="15.5703125" style="2" customWidth="1"/>
    <col min="12295" max="12295" width="9.140625" style="2" customWidth="1"/>
    <col min="12296" max="12296" width="19.85546875" style="2" customWidth="1"/>
    <col min="12297" max="12297" width="15.140625" style="2" customWidth="1"/>
    <col min="12298" max="12298" width="9.140625" style="2" customWidth="1"/>
    <col min="12299" max="12299" width="19.42578125" style="2" customWidth="1"/>
    <col min="12300" max="12300" width="22.28515625" style="2" customWidth="1"/>
    <col min="12301" max="12301" width="16.28515625" style="2" customWidth="1"/>
    <col min="12302" max="12302" width="9.140625" style="2" customWidth="1"/>
    <col min="12303" max="12303" width="16.140625" style="2" customWidth="1"/>
    <col min="12304" max="12304" width="14.85546875" style="2" customWidth="1"/>
    <col min="12305" max="12305" width="9.140625" style="2" customWidth="1"/>
    <col min="12306" max="12306" width="14.28515625" style="2" customWidth="1"/>
    <col min="12307" max="12307" width="19.28515625" style="2" customWidth="1"/>
    <col min="12308" max="12308" width="9.140625" style="2" customWidth="1"/>
    <col min="12309" max="12309" width="20.28515625" style="2" customWidth="1"/>
    <col min="12310" max="12536" width="9.140625" style="2"/>
    <col min="12537" max="12537" width="40.7109375" style="2" customWidth="1"/>
    <col min="12538" max="12538" width="12.85546875" style="2" customWidth="1"/>
    <col min="12539" max="12539" width="9.140625" style="2" customWidth="1"/>
    <col min="12540" max="12540" width="13.28515625" style="2" customWidth="1"/>
    <col min="12541" max="12541" width="12" style="2" customWidth="1"/>
    <col min="12542" max="12542" width="9.140625" style="2" customWidth="1"/>
    <col min="12543" max="12543" width="16.7109375" style="2" customWidth="1"/>
    <col min="12544" max="12544" width="11.28515625" style="2" customWidth="1"/>
    <col min="12545" max="12545" width="9.140625" style="2" customWidth="1"/>
    <col min="12546" max="12546" width="15.42578125" style="2" customWidth="1"/>
    <col min="12547" max="12547" width="13.5703125" style="2" customWidth="1"/>
    <col min="12548" max="12548" width="9.140625" style="2" customWidth="1"/>
    <col min="12549" max="12549" width="15.140625" style="2" customWidth="1"/>
    <col min="12550" max="12550" width="15.5703125" style="2" customWidth="1"/>
    <col min="12551" max="12551" width="9.140625" style="2" customWidth="1"/>
    <col min="12552" max="12552" width="19.85546875" style="2" customWidth="1"/>
    <col min="12553" max="12553" width="15.140625" style="2" customWidth="1"/>
    <col min="12554" max="12554" width="9.140625" style="2" customWidth="1"/>
    <col min="12555" max="12555" width="19.42578125" style="2" customWidth="1"/>
    <col min="12556" max="12556" width="22.28515625" style="2" customWidth="1"/>
    <col min="12557" max="12557" width="16.28515625" style="2" customWidth="1"/>
    <col min="12558" max="12558" width="9.140625" style="2" customWidth="1"/>
    <col min="12559" max="12559" width="16.140625" style="2" customWidth="1"/>
    <col min="12560" max="12560" width="14.85546875" style="2" customWidth="1"/>
    <col min="12561" max="12561" width="9.140625" style="2" customWidth="1"/>
    <col min="12562" max="12562" width="14.28515625" style="2" customWidth="1"/>
    <col min="12563" max="12563" width="19.28515625" style="2" customWidth="1"/>
    <col min="12564" max="12564" width="9.140625" style="2" customWidth="1"/>
    <col min="12565" max="12565" width="20.28515625" style="2" customWidth="1"/>
    <col min="12566" max="12792" width="9.140625" style="2"/>
    <col min="12793" max="12793" width="40.7109375" style="2" customWidth="1"/>
    <col min="12794" max="12794" width="12.85546875" style="2" customWidth="1"/>
    <col min="12795" max="12795" width="9.140625" style="2" customWidth="1"/>
    <col min="12796" max="12796" width="13.28515625" style="2" customWidth="1"/>
    <col min="12797" max="12797" width="12" style="2" customWidth="1"/>
    <col min="12798" max="12798" width="9.140625" style="2" customWidth="1"/>
    <col min="12799" max="12799" width="16.7109375" style="2" customWidth="1"/>
    <col min="12800" max="12800" width="11.28515625" style="2" customWidth="1"/>
    <col min="12801" max="12801" width="9.140625" style="2" customWidth="1"/>
    <col min="12802" max="12802" width="15.42578125" style="2" customWidth="1"/>
    <col min="12803" max="12803" width="13.5703125" style="2" customWidth="1"/>
    <col min="12804" max="12804" width="9.140625" style="2" customWidth="1"/>
    <col min="12805" max="12805" width="15.140625" style="2" customWidth="1"/>
    <col min="12806" max="12806" width="15.5703125" style="2" customWidth="1"/>
    <col min="12807" max="12807" width="9.140625" style="2" customWidth="1"/>
    <col min="12808" max="12808" width="19.85546875" style="2" customWidth="1"/>
    <col min="12809" max="12809" width="15.140625" style="2" customWidth="1"/>
    <col min="12810" max="12810" width="9.140625" style="2" customWidth="1"/>
    <col min="12811" max="12811" width="19.42578125" style="2" customWidth="1"/>
    <col min="12812" max="12812" width="22.28515625" style="2" customWidth="1"/>
    <col min="12813" max="12813" width="16.28515625" style="2" customWidth="1"/>
    <col min="12814" max="12814" width="9.140625" style="2" customWidth="1"/>
    <col min="12815" max="12815" width="16.140625" style="2" customWidth="1"/>
    <col min="12816" max="12816" width="14.85546875" style="2" customWidth="1"/>
    <col min="12817" max="12817" width="9.140625" style="2" customWidth="1"/>
    <col min="12818" max="12818" width="14.28515625" style="2" customWidth="1"/>
    <col min="12819" max="12819" width="19.28515625" style="2" customWidth="1"/>
    <col min="12820" max="12820" width="9.140625" style="2" customWidth="1"/>
    <col min="12821" max="12821" width="20.28515625" style="2" customWidth="1"/>
    <col min="12822" max="13048" width="9.140625" style="2"/>
    <col min="13049" max="13049" width="40.7109375" style="2" customWidth="1"/>
    <col min="13050" max="13050" width="12.85546875" style="2" customWidth="1"/>
    <col min="13051" max="13051" width="9.140625" style="2" customWidth="1"/>
    <col min="13052" max="13052" width="13.28515625" style="2" customWidth="1"/>
    <col min="13053" max="13053" width="12" style="2" customWidth="1"/>
    <col min="13054" max="13054" width="9.140625" style="2" customWidth="1"/>
    <col min="13055" max="13055" width="16.7109375" style="2" customWidth="1"/>
    <col min="13056" max="13056" width="11.28515625" style="2" customWidth="1"/>
    <col min="13057" max="13057" width="9.140625" style="2" customWidth="1"/>
    <col min="13058" max="13058" width="15.42578125" style="2" customWidth="1"/>
    <col min="13059" max="13059" width="13.5703125" style="2" customWidth="1"/>
    <col min="13060" max="13060" width="9.140625" style="2" customWidth="1"/>
    <col min="13061" max="13061" width="15.140625" style="2" customWidth="1"/>
    <col min="13062" max="13062" width="15.5703125" style="2" customWidth="1"/>
    <col min="13063" max="13063" width="9.140625" style="2" customWidth="1"/>
    <col min="13064" max="13064" width="19.85546875" style="2" customWidth="1"/>
    <col min="13065" max="13065" width="15.140625" style="2" customWidth="1"/>
    <col min="13066" max="13066" width="9.140625" style="2" customWidth="1"/>
    <col min="13067" max="13067" width="19.42578125" style="2" customWidth="1"/>
    <col min="13068" max="13068" width="22.28515625" style="2" customWidth="1"/>
    <col min="13069" max="13069" width="16.28515625" style="2" customWidth="1"/>
    <col min="13070" max="13070" width="9.140625" style="2" customWidth="1"/>
    <col min="13071" max="13071" width="16.140625" style="2" customWidth="1"/>
    <col min="13072" max="13072" width="14.85546875" style="2" customWidth="1"/>
    <col min="13073" max="13073" width="9.140625" style="2" customWidth="1"/>
    <col min="13074" max="13074" width="14.28515625" style="2" customWidth="1"/>
    <col min="13075" max="13075" width="19.28515625" style="2" customWidth="1"/>
    <col min="13076" max="13076" width="9.140625" style="2" customWidth="1"/>
    <col min="13077" max="13077" width="20.28515625" style="2" customWidth="1"/>
    <col min="13078" max="13304" width="9.140625" style="2"/>
    <col min="13305" max="13305" width="40.7109375" style="2" customWidth="1"/>
    <col min="13306" max="13306" width="12.85546875" style="2" customWidth="1"/>
    <col min="13307" max="13307" width="9.140625" style="2" customWidth="1"/>
    <col min="13308" max="13308" width="13.28515625" style="2" customWidth="1"/>
    <col min="13309" max="13309" width="12" style="2" customWidth="1"/>
    <col min="13310" max="13310" width="9.140625" style="2" customWidth="1"/>
    <col min="13311" max="13311" width="16.7109375" style="2" customWidth="1"/>
    <col min="13312" max="13312" width="11.28515625" style="2" customWidth="1"/>
    <col min="13313" max="13313" width="9.140625" style="2" customWidth="1"/>
    <col min="13314" max="13314" width="15.42578125" style="2" customWidth="1"/>
    <col min="13315" max="13315" width="13.5703125" style="2" customWidth="1"/>
    <col min="13316" max="13316" width="9.140625" style="2" customWidth="1"/>
    <col min="13317" max="13317" width="15.140625" style="2" customWidth="1"/>
    <col min="13318" max="13318" width="15.5703125" style="2" customWidth="1"/>
    <col min="13319" max="13319" width="9.140625" style="2" customWidth="1"/>
    <col min="13320" max="13320" width="19.85546875" style="2" customWidth="1"/>
    <col min="13321" max="13321" width="15.140625" style="2" customWidth="1"/>
    <col min="13322" max="13322" width="9.140625" style="2" customWidth="1"/>
    <col min="13323" max="13323" width="19.42578125" style="2" customWidth="1"/>
    <col min="13324" max="13324" width="22.28515625" style="2" customWidth="1"/>
    <col min="13325" max="13325" width="16.28515625" style="2" customWidth="1"/>
    <col min="13326" max="13326" width="9.140625" style="2" customWidth="1"/>
    <col min="13327" max="13327" width="16.140625" style="2" customWidth="1"/>
    <col min="13328" max="13328" width="14.85546875" style="2" customWidth="1"/>
    <col min="13329" max="13329" width="9.140625" style="2" customWidth="1"/>
    <col min="13330" max="13330" width="14.28515625" style="2" customWidth="1"/>
    <col min="13331" max="13331" width="19.28515625" style="2" customWidth="1"/>
    <col min="13332" max="13332" width="9.140625" style="2" customWidth="1"/>
    <col min="13333" max="13333" width="20.28515625" style="2" customWidth="1"/>
    <col min="13334" max="13560" width="9.140625" style="2"/>
    <col min="13561" max="13561" width="40.7109375" style="2" customWidth="1"/>
    <col min="13562" max="13562" width="12.85546875" style="2" customWidth="1"/>
    <col min="13563" max="13563" width="9.140625" style="2" customWidth="1"/>
    <col min="13564" max="13564" width="13.28515625" style="2" customWidth="1"/>
    <col min="13565" max="13565" width="12" style="2" customWidth="1"/>
    <col min="13566" max="13566" width="9.140625" style="2" customWidth="1"/>
    <col min="13567" max="13567" width="16.7109375" style="2" customWidth="1"/>
    <col min="13568" max="13568" width="11.28515625" style="2" customWidth="1"/>
    <col min="13569" max="13569" width="9.140625" style="2" customWidth="1"/>
    <col min="13570" max="13570" width="15.42578125" style="2" customWidth="1"/>
    <col min="13571" max="13571" width="13.5703125" style="2" customWidth="1"/>
    <col min="13572" max="13572" width="9.140625" style="2" customWidth="1"/>
    <col min="13573" max="13573" width="15.140625" style="2" customWidth="1"/>
    <col min="13574" max="13574" width="15.5703125" style="2" customWidth="1"/>
    <col min="13575" max="13575" width="9.140625" style="2" customWidth="1"/>
    <col min="13576" max="13576" width="19.85546875" style="2" customWidth="1"/>
    <col min="13577" max="13577" width="15.140625" style="2" customWidth="1"/>
    <col min="13578" max="13578" width="9.140625" style="2" customWidth="1"/>
    <col min="13579" max="13579" width="19.42578125" style="2" customWidth="1"/>
    <col min="13580" max="13580" width="22.28515625" style="2" customWidth="1"/>
    <col min="13581" max="13581" width="16.28515625" style="2" customWidth="1"/>
    <col min="13582" max="13582" width="9.140625" style="2" customWidth="1"/>
    <col min="13583" max="13583" width="16.140625" style="2" customWidth="1"/>
    <col min="13584" max="13584" width="14.85546875" style="2" customWidth="1"/>
    <col min="13585" max="13585" width="9.140625" style="2" customWidth="1"/>
    <col min="13586" max="13586" width="14.28515625" style="2" customWidth="1"/>
    <col min="13587" max="13587" width="19.28515625" style="2" customWidth="1"/>
    <col min="13588" max="13588" width="9.140625" style="2" customWidth="1"/>
    <col min="13589" max="13589" width="20.28515625" style="2" customWidth="1"/>
    <col min="13590" max="13816" width="9.140625" style="2"/>
    <col min="13817" max="13817" width="40.7109375" style="2" customWidth="1"/>
    <col min="13818" max="13818" width="12.85546875" style="2" customWidth="1"/>
    <col min="13819" max="13819" width="9.140625" style="2" customWidth="1"/>
    <col min="13820" max="13820" width="13.28515625" style="2" customWidth="1"/>
    <col min="13821" max="13821" width="12" style="2" customWidth="1"/>
    <col min="13822" max="13822" width="9.140625" style="2" customWidth="1"/>
    <col min="13823" max="13823" width="16.7109375" style="2" customWidth="1"/>
    <col min="13824" max="13824" width="11.28515625" style="2" customWidth="1"/>
    <col min="13825" max="13825" width="9.140625" style="2" customWidth="1"/>
    <col min="13826" max="13826" width="15.42578125" style="2" customWidth="1"/>
    <col min="13827" max="13827" width="13.5703125" style="2" customWidth="1"/>
    <col min="13828" max="13828" width="9.140625" style="2" customWidth="1"/>
    <col min="13829" max="13829" width="15.140625" style="2" customWidth="1"/>
    <col min="13830" max="13830" width="15.5703125" style="2" customWidth="1"/>
    <col min="13831" max="13831" width="9.140625" style="2" customWidth="1"/>
    <col min="13832" max="13832" width="19.85546875" style="2" customWidth="1"/>
    <col min="13833" max="13833" width="15.140625" style="2" customWidth="1"/>
    <col min="13834" max="13834" width="9.140625" style="2" customWidth="1"/>
    <col min="13835" max="13835" width="19.42578125" style="2" customWidth="1"/>
    <col min="13836" max="13836" width="22.28515625" style="2" customWidth="1"/>
    <col min="13837" max="13837" width="16.28515625" style="2" customWidth="1"/>
    <col min="13838" max="13838" width="9.140625" style="2" customWidth="1"/>
    <col min="13839" max="13839" width="16.140625" style="2" customWidth="1"/>
    <col min="13840" max="13840" width="14.85546875" style="2" customWidth="1"/>
    <col min="13841" max="13841" width="9.140625" style="2" customWidth="1"/>
    <col min="13842" max="13842" width="14.28515625" style="2" customWidth="1"/>
    <col min="13843" max="13843" width="19.28515625" style="2" customWidth="1"/>
    <col min="13844" max="13844" width="9.140625" style="2" customWidth="1"/>
    <col min="13845" max="13845" width="20.28515625" style="2" customWidth="1"/>
    <col min="13846" max="14072" width="9.140625" style="2"/>
    <col min="14073" max="14073" width="40.7109375" style="2" customWidth="1"/>
    <col min="14074" max="14074" width="12.85546875" style="2" customWidth="1"/>
    <col min="14075" max="14075" width="9.140625" style="2" customWidth="1"/>
    <col min="14076" max="14076" width="13.28515625" style="2" customWidth="1"/>
    <col min="14077" max="14077" width="12" style="2" customWidth="1"/>
    <col min="14078" max="14078" width="9.140625" style="2" customWidth="1"/>
    <col min="14079" max="14079" width="16.7109375" style="2" customWidth="1"/>
    <col min="14080" max="14080" width="11.28515625" style="2" customWidth="1"/>
    <col min="14081" max="14081" width="9.140625" style="2" customWidth="1"/>
    <col min="14082" max="14082" width="15.42578125" style="2" customWidth="1"/>
    <col min="14083" max="14083" width="13.5703125" style="2" customWidth="1"/>
    <col min="14084" max="14084" width="9.140625" style="2" customWidth="1"/>
    <col min="14085" max="14085" width="15.140625" style="2" customWidth="1"/>
    <col min="14086" max="14086" width="15.5703125" style="2" customWidth="1"/>
    <col min="14087" max="14087" width="9.140625" style="2" customWidth="1"/>
    <col min="14088" max="14088" width="19.85546875" style="2" customWidth="1"/>
    <col min="14089" max="14089" width="15.140625" style="2" customWidth="1"/>
    <col min="14090" max="14090" width="9.140625" style="2" customWidth="1"/>
    <col min="14091" max="14091" width="19.42578125" style="2" customWidth="1"/>
    <col min="14092" max="14092" width="22.28515625" style="2" customWidth="1"/>
    <col min="14093" max="14093" width="16.28515625" style="2" customWidth="1"/>
    <col min="14094" max="14094" width="9.140625" style="2" customWidth="1"/>
    <col min="14095" max="14095" width="16.140625" style="2" customWidth="1"/>
    <col min="14096" max="14096" width="14.85546875" style="2" customWidth="1"/>
    <col min="14097" max="14097" width="9.140625" style="2" customWidth="1"/>
    <col min="14098" max="14098" width="14.28515625" style="2" customWidth="1"/>
    <col min="14099" max="14099" width="19.28515625" style="2" customWidth="1"/>
    <col min="14100" max="14100" width="9.140625" style="2" customWidth="1"/>
    <col min="14101" max="14101" width="20.28515625" style="2" customWidth="1"/>
    <col min="14102" max="14328" width="9.140625" style="2"/>
    <col min="14329" max="14329" width="40.7109375" style="2" customWidth="1"/>
    <col min="14330" max="14330" width="12.85546875" style="2" customWidth="1"/>
    <col min="14331" max="14331" width="9.140625" style="2" customWidth="1"/>
    <col min="14332" max="14332" width="13.28515625" style="2" customWidth="1"/>
    <col min="14333" max="14333" width="12" style="2" customWidth="1"/>
    <col min="14334" max="14334" width="9.140625" style="2" customWidth="1"/>
    <col min="14335" max="14335" width="16.7109375" style="2" customWidth="1"/>
    <col min="14336" max="14336" width="11.28515625" style="2" customWidth="1"/>
    <col min="14337" max="14337" width="9.140625" style="2" customWidth="1"/>
    <col min="14338" max="14338" width="15.42578125" style="2" customWidth="1"/>
    <col min="14339" max="14339" width="13.5703125" style="2" customWidth="1"/>
    <col min="14340" max="14340" width="9.140625" style="2" customWidth="1"/>
    <col min="14341" max="14341" width="15.140625" style="2" customWidth="1"/>
    <col min="14342" max="14342" width="15.5703125" style="2" customWidth="1"/>
    <col min="14343" max="14343" width="9.140625" style="2" customWidth="1"/>
    <col min="14344" max="14344" width="19.85546875" style="2" customWidth="1"/>
    <col min="14345" max="14345" width="15.140625" style="2" customWidth="1"/>
    <col min="14346" max="14346" width="9.140625" style="2" customWidth="1"/>
    <col min="14347" max="14347" width="19.42578125" style="2" customWidth="1"/>
    <col min="14348" max="14348" width="22.28515625" style="2" customWidth="1"/>
    <col min="14349" max="14349" width="16.28515625" style="2" customWidth="1"/>
    <col min="14350" max="14350" width="9.140625" style="2" customWidth="1"/>
    <col min="14351" max="14351" width="16.140625" style="2" customWidth="1"/>
    <col min="14352" max="14352" width="14.85546875" style="2" customWidth="1"/>
    <col min="14353" max="14353" width="9.140625" style="2" customWidth="1"/>
    <col min="14354" max="14354" width="14.28515625" style="2" customWidth="1"/>
    <col min="14355" max="14355" width="19.28515625" style="2" customWidth="1"/>
    <col min="14356" max="14356" width="9.140625" style="2" customWidth="1"/>
    <col min="14357" max="14357" width="20.28515625" style="2" customWidth="1"/>
    <col min="14358" max="14584" width="9.140625" style="2"/>
    <col min="14585" max="14585" width="40.7109375" style="2" customWidth="1"/>
    <col min="14586" max="14586" width="12.85546875" style="2" customWidth="1"/>
    <col min="14587" max="14587" width="9.140625" style="2" customWidth="1"/>
    <col min="14588" max="14588" width="13.28515625" style="2" customWidth="1"/>
    <col min="14589" max="14589" width="12" style="2" customWidth="1"/>
    <col min="14590" max="14590" width="9.140625" style="2" customWidth="1"/>
    <col min="14591" max="14591" width="16.7109375" style="2" customWidth="1"/>
    <col min="14592" max="14592" width="11.28515625" style="2" customWidth="1"/>
    <col min="14593" max="14593" width="9.140625" style="2" customWidth="1"/>
    <col min="14594" max="14594" width="15.42578125" style="2" customWidth="1"/>
    <col min="14595" max="14595" width="13.5703125" style="2" customWidth="1"/>
    <col min="14596" max="14596" width="9.140625" style="2" customWidth="1"/>
    <col min="14597" max="14597" width="15.140625" style="2" customWidth="1"/>
    <col min="14598" max="14598" width="15.5703125" style="2" customWidth="1"/>
    <col min="14599" max="14599" width="9.140625" style="2" customWidth="1"/>
    <col min="14600" max="14600" width="19.85546875" style="2" customWidth="1"/>
    <col min="14601" max="14601" width="15.140625" style="2" customWidth="1"/>
    <col min="14602" max="14602" width="9.140625" style="2" customWidth="1"/>
    <col min="14603" max="14603" width="19.42578125" style="2" customWidth="1"/>
    <col min="14604" max="14604" width="22.28515625" style="2" customWidth="1"/>
    <col min="14605" max="14605" width="16.28515625" style="2" customWidth="1"/>
    <col min="14606" max="14606" width="9.140625" style="2" customWidth="1"/>
    <col min="14607" max="14607" width="16.140625" style="2" customWidth="1"/>
    <col min="14608" max="14608" width="14.85546875" style="2" customWidth="1"/>
    <col min="14609" max="14609" width="9.140625" style="2" customWidth="1"/>
    <col min="14610" max="14610" width="14.28515625" style="2" customWidth="1"/>
    <col min="14611" max="14611" width="19.28515625" style="2" customWidth="1"/>
    <col min="14612" max="14612" width="9.140625" style="2" customWidth="1"/>
    <col min="14613" max="14613" width="20.28515625" style="2" customWidth="1"/>
    <col min="14614" max="14840" width="9.140625" style="2"/>
    <col min="14841" max="14841" width="40.7109375" style="2" customWidth="1"/>
    <col min="14842" max="14842" width="12.85546875" style="2" customWidth="1"/>
    <col min="14843" max="14843" width="9.140625" style="2" customWidth="1"/>
    <col min="14844" max="14844" width="13.28515625" style="2" customWidth="1"/>
    <col min="14845" max="14845" width="12" style="2" customWidth="1"/>
    <col min="14846" max="14846" width="9.140625" style="2" customWidth="1"/>
    <col min="14847" max="14847" width="16.7109375" style="2" customWidth="1"/>
    <col min="14848" max="14848" width="11.28515625" style="2" customWidth="1"/>
    <col min="14849" max="14849" width="9.140625" style="2" customWidth="1"/>
    <col min="14850" max="14850" width="15.42578125" style="2" customWidth="1"/>
    <col min="14851" max="14851" width="13.5703125" style="2" customWidth="1"/>
    <col min="14852" max="14852" width="9.140625" style="2" customWidth="1"/>
    <col min="14853" max="14853" width="15.140625" style="2" customWidth="1"/>
    <col min="14854" max="14854" width="15.5703125" style="2" customWidth="1"/>
    <col min="14855" max="14855" width="9.140625" style="2" customWidth="1"/>
    <col min="14856" max="14856" width="19.85546875" style="2" customWidth="1"/>
    <col min="14857" max="14857" width="15.140625" style="2" customWidth="1"/>
    <col min="14858" max="14858" width="9.140625" style="2" customWidth="1"/>
    <col min="14859" max="14859" width="19.42578125" style="2" customWidth="1"/>
    <col min="14860" max="14860" width="22.28515625" style="2" customWidth="1"/>
    <col min="14861" max="14861" width="16.28515625" style="2" customWidth="1"/>
    <col min="14862" max="14862" width="9.140625" style="2" customWidth="1"/>
    <col min="14863" max="14863" width="16.140625" style="2" customWidth="1"/>
    <col min="14864" max="14864" width="14.85546875" style="2" customWidth="1"/>
    <col min="14865" max="14865" width="9.140625" style="2" customWidth="1"/>
    <col min="14866" max="14866" width="14.28515625" style="2" customWidth="1"/>
    <col min="14867" max="14867" width="19.28515625" style="2" customWidth="1"/>
    <col min="14868" max="14868" width="9.140625" style="2" customWidth="1"/>
    <col min="14869" max="14869" width="20.28515625" style="2" customWidth="1"/>
    <col min="14870" max="15096" width="9.140625" style="2"/>
    <col min="15097" max="15097" width="40.7109375" style="2" customWidth="1"/>
    <col min="15098" max="15098" width="12.85546875" style="2" customWidth="1"/>
    <col min="15099" max="15099" width="9.140625" style="2" customWidth="1"/>
    <col min="15100" max="15100" width="13.28515625" style="2" customWidth="1"/>
    <col min="15101" max="15101" width="12" style="2" customWidth="1"/>
    <col min="15102" max="15102" width="9.140625" style="2" customWidth="1"/>
    <col min="15103" max="15103" width="16.7109375" style="2" customWidth="1"/>
    <col min="15104" max="15104" width="11.28515625" style="2" customWidth="1"/>
    <col min="15105" max="15105" width="9.140625" style="2" customWidth="1"/>
    <col min="15106" max="15106" width="15.42578125" style="2" customWidth="1"/>
    <col min="15107" max="15107" width="13.5703125" style="2" customWidth="1"/>
    <col min="15108" max="15108" width="9.140625" style="2" customWidth="1"/>
    <col min="15109" max="15109" width="15.140625" style="2" customWidth="1"/>
    <col min="15110" max="15110" width="15.5703125" style="2" customWidth="1"/>
    <col min="15111" max="15111" width="9.140625" style="2" customWidth="1"/>
    <col min="15112" max="15112" width="19.85546875" style="2" customWidth="1"/>
    <col min="15113" max="15113" width="15.140625" style="2" customWidth="1"/>
    <col min="15114" max="15114" width="9.140625" style="2" customWidth="1"/>
    <col min="15115" max="15115" width="19.42578125" style="2" customWidth="1"/>
    <col min="15116" max="15116" width="22.28515625" style="2" customWidth="1"/>
    <col min="15117" max="15117" width="16.28515625" style="2" customWidth="1"/>
    <col min="15118" max="15118" width="9.140625" style="2" customWidth="1"/>
    <col min="15119" max="15119" width="16.140625" style="2" customWidth="1"/>
    <col min="15120" max="15120" width="14.85546875" style="2" customWidth="1"/>
    <col min="15121" max="15121" width="9.140625" style="2" customWidth="1"/>
    <col min="15122" max="15122" width="14.28515625" style="2" customWidth="1"/>
    <col min="15123" max="15123" width="19.28515625" style="2" customWidth="1"/>
    <col min="15124" max="15124" width="9.140625" style="2" customWidth="1"/>
    <col min="15125" max="15125" width="20.28515625" style="2" customWidth="1"/>
    <col min="15126" max="15352" width="9.140625" style="2"/>
    <col min="15353" max="15353" width="40.7109375" style="2" customWidth="1"/>
    <col min="15354" max="15354" width="12.85546875" style="2" customWidth="1"/>
    <col min="15355" max="15355" width="9.140625" style="2" customWidth="1"/>
    <col min="15356" max="15356" width="13.28515625" style="2" customWidth="1"/>
    <col min="15357" max="15357" width="12" style="2" customWidth="1"/>
    <col min="15358" max="15358" width="9.140625" style="2" customWidth="1"/>
    <col min="15359" max="15359" width="16.7109375" style="2" customWidth="1"/>
    <col min="15360" max="15360" width="11.28515625" style="2" customWidth="1"/>
    <col min="15361" max="15361" width="9.140625" style="2" customWidth="1"/>
    <col min="15362" max="15362" width="15.42578125" style="2" customWidth="1"/>
    <col min="15363" max="15363" width="13.5703125" style="2" customWidth="1"/>
    <col min="15364" max="15364" width="9.140625" style="2" customWidth="1"/>
    <col min="15365" max="15365" width="15.140625" style="2" customWidth="1"/>
    <col min="15366" max="15366" width="15.5703125" style="2" customWidth="1"/>
    <col min="15367" max="15367" width="9.140625" style="2" customWidth="1"/>
    <col min="15368" max="15368" width="19.85546875" style="2" customWidth="1"/>
    <col min="15369" max="15369" width="15.140625" style="2" customWidth="1"/>
    <col min="15370" max="15370" width="9.140625" style="2" customWidth="1"/>
    <col min="15371" max="15371" width="19.42578125" style="2" customWidth="1"/>
    <col min="15372" max="15372" width="22.28515625" style="2" customWidth="1"/>
    <col min="15373" max="15373" width="16.28515625" style="2" customWidth="1"/>
    <col min="15374" max="15374" width="9.140625" style="2" customWidth="1"/>
    <col min="15375" max="15375" width="16.140625" style="2" customWidth="1"/>
    <col min="15376" max="15376" width="14.85546875" style="2" customWidth="1"/>
    <col min="15377" max="15377" width="9.140625" style="2" customWidth="1"/>
    <col min="15378" max="15378" width="14.28515625" style="2" customWidth="1"/>
    <col min="15379" max="15379" width="19.28515625" style="2" customWidth="1"/>
    <col min="15380" max="15380" width="9.140625" style="2" customWidth="1"/>
    <col min="15381" max="15381" width="20.28515625" style="2" customWidth="1"/>
    <col min="15382" max="15608" width="9.140625" style="2"/>
    <col min="15609" max="15609" width="40.7109375" style="2" customWidth="1"/>
    <col min="15610" max="15610" width="12.85546875" style="2" customWidth="1"/>
    <col min="15611" max="15611" width="9.140625" style="2" customWidth="1"/>
    <col min="15612" max="15612" width="13.28515625" style="2" customWidth="1"/>
    <col min="15613" max="15613" width="12" style="2" customWidth="1"/>
    <col min="15614" max="15614" width="9.140625" style="2" customWidth="1"/>
    <col min="15615" max="15615" width="16.7109375" style="2" customWidth="1"/>
    <col min="15616" max="15616" width="11.28515625" style="2" customWidth="1"/>
    <col min="15617" max="15617" width="9.140625" style="2" customWidth="1"/>
    <col min="15618" max="15618" width="15.42578125" style="2" customWidth="1"/>
    <col min="15619" max="15619" width="13.5703125" style="2" customWidth="1"/>
    <col min="15620" max="15620" width="9.140625" style="2" customWidth="1"/>
    <col min="15621" max="15621" width="15.140625" style="2" customWidth="1"/>
    <col min="15622" max="15622" width="15.5703125" style="2" customWidth="1"/>
    <col min="15623" max="15623" width="9.140625" style="2" customWidth="1"/>
    <col min="15624" max="15624" width="19.85546875" style="2" customWidth="1"/>
    <col min="15625" max="15625" width="15.140625" style="2" customWidth="1"/>
    <col min="15626" max="15626" width="9.140625" style="2" customWidth="1"/>
    <col min="15627" max="15627" width="19.42578125" style="2" customWidth="1"/>
    <col min="15628" max="15628" width="22.28515625" style="2" customWidth="1"/>
    <col min="15629" max="15629" width="16.28515625" style="2" customWidth="1"/>
    <col min="15630" max="15630" width="9.140625" style="2" customWidth="1"/>
    <col min="15631" max="15631" width="16.140625" style="2" customWidth="1"/>
    <col min="15632" max="15632" width="14.85546875" style="2" customWidth="1"/>
    <col min="15633" max="15633" width="9.140625" style="2" customWidth="1"/>
    <col min="15634" max="15634" width="14.28515625" style="2" customWidth="1"/>
    <col min="15635" max="15635" width="19.28515625" style="2" customWidth="1"/>
    <col min="15636" max="15636" width="9.140625" style="2" customWidth="1"/>
    <col min="15637" max="15637" width="20.28515625" style="2" customWidth="1"/>
    <col min="15638" max="15864" width="9.140625" style="2"/>
    <col min="15865" max="15865" width="40.7109375" style="2" customWidth="1"/>
    <col min="15866" max="15866" width="12.85546875" style="2" customWidth="1"/>
    <col min="15867" max="15867" width="9.140625" style="2" customWidth="1"/>
    <col min="15868" max="15868" width="13.28515625" style="2" customWidth="1"/>
    <col min="15869" max="15869" width="12" style="2" customWidth="1"/>
    <col min="15870" max="15870" width="9.140625" style="2" customWidth="1"/>
    <col min="15871" max="15871" width="16.7109375" style="2" customWidth="1"/>
    <col min="15872" max="15872" width="11.28515625" style="2" customWidth="1"/>
    <col min="15873" max="15873" width="9.140625" style="2" customWidth="1"/>
    <col min="15874" max="15874" width="15.42578125" style="2" customWidth="1"/>
    <col min="15875" max="15875" width="13.5703125" style="2" customWidth="1"/>
    <col min="15876" max="15876" width="9.140625" style="2" customWidth="1"/>
    <col min="15877" max="15877" width="15.140625" style="2" customWidth="1"/>
    <col min="15878" max="15878" width="15.5703125" style="2" customWidth="1"/>
    <col min="15879" max="15879" width="9.140625" style="2" customWidth="1"/>
    <col min="15880" max="15880" width="19.85546875" style="2" customWidth="1"/>
    <col min="15881" max="15881" width="15.140625" style="2" customWidth="1"/>
    <col min="15882" max="15882" width="9.140625" style="2" customWidth="1"/>
    <col min="15883" max="15883" width="19.42578125" style="2" customWidth="1"/>
    <col min="15884" max="15884" width="22.28515625" style="2" customWidth="1"/>
    <col min="15885" max="15885" width="16.28515625" style="2" customWidth="1"/>
    <col min="15886" max="15886" width="9.140625" style="2" customWidth="1"/>
    <col min="15887" max="15887" width="16.140625" style="2" customWidth="1"/>
    <col min="15888" max="15888" width="14.85546875" style="2" customWidth="1"/>
    <col min="15889" max="15889" width="9.140625" style="2" customWidth="1"/>
    <col min="15890" max="15890" width="14.28515625" style="2" customWidth="1"/>
    <col min="15891" max="15891" width="19.28515625" style="2" customWidth="1"/>
    <col min="15892" max="15892" width="9.140625" style="2" customWidth="1"/>
    <col min="15893" max="15893" width="20.28515625" style="2" customWidth="1"/>
    <col min="15894" max="16120" width="9.140625" style="2"/>
    <col min="16121" max="16121" width="40.7109375" style="2" customWidth="1"/>
    <col min="16122" max="16122" width="12.85546875" style="2" customWidth="1"/>
    <col min="16123" max="16123" width="9.140625" style="2" customWidth="1"/>
    <col min="16124" max="16124" width="13.28515625" style="2" customWidth="1"/>
    <col min="16125" max="16125" width="12" style="2" customWidth="1"/>
    <col min="16126" max="16126" width="9.140625" style="2" customWidth="1"/>
    <col min="16127" max="16127" width="16.7109375" style="2" customWidth="1"/>
    <col min="16128" max="16128" width="11.28515625" style="2" customWidth="1"/>
    <col min="16129" max="16129" width="9.140625" style="2" customWidth="1"/>
    <col min="16130" max="16130" width="15.42578125" style="2" customWidth="1"/>
    <col min="16131" max="16131" width="13.5703125" style="2" customWidth="1"/>
    <col min="16132" max="16132" width="9.140625" style="2" customWidth="1"/>
    <col min="16133" max="16133" width="15.140625" style="2" customWidth="1"/>
    <col min="16134" max="16134" width="15.5703125" style="2" customWidth="1"/>
    <col min="16135" max="16135" width="9.140625" style="2" customWidth="1"/>
    <col min="16136" max="16136" width="19.85546875" style="2" customWidth="1"/>
    <col min="16137" max="16137" width="15.140625" style="2" customWidth="1"/>
    <col min="16138" max="16138" width="9.140625" style="2" customWidth="1"/>
    <col min="16139" max="16139" width="19.42578125" style="2" customWidth="1"/>
    <col min="16140" max="16140" width="22.28515625" style="2" customWidth="1"/>
    <col min="16141" max="16141" width="16.28515625" style="2" customWidth="1"/>
    <col min="16142" max="16142" width="9.140625" style="2" customWidth="1"/>
    <col min="16143" max="16143" width="16.140625" style="2" customWidth="1"/>
    <col min="16144" max="16144" width="14.85546875" style="2" customWidth="1"/>
    <col min="16145" max="16145" width="9.140625" style="2" customWidth="1"/>
    <col min="16146" max="16146" width="14.28515625" style="2" customWidth="1"/>
    <col min="16147" max="16147" width="19.28515625" style="2" customWidth="1"/>
    <col min="16148" max="16148" width="9.140625" style="2" customWidth="1"/>
    <col min="16149" max="16149" width="20.28515625" style="2" customWidth="1"/>
    <col min="16150" max="16384" width="9.140625" style="2"/>
  </cols>
  <sheetData>
    <row r="1" spans="1:21" ht="45" customHeight="1" x14ac:dyDescent="0.25">
      <c r="A1" s="68" t="s">
        <v>212</v>
      </c>
      <c r="B1" s="68" t="s">
        <v>213</v>
      </c>
      <c r="C1" s="62" t="s">
        <v>214</v>
      </c>
      <c r="D1" s="63"/>
      <c r="E1" s="62" t="s">
        <v>215</v>
      </c>
      <c r="F1" s="63"/>
      <c r="G1" s="62" t="s">
        <v>216</v>
      </c>
      <c r="H1" s="63"/>
      <c r="I1" s="62" t="s">
        <v>217</v>
      </c>
      <c r="J1" s="63"/>
      <c r="K1" s="62" t="s">
        <v>218</v>
      </c>
      <c r="L1" s="63"/>
      <c r="M1" s="64" t="s">
        <v>219</v>
      </c>
      <c r="N1" s="63"/>
      <c r="O1" s="64" t="s">
        <v>220</v>
      </c>
      <c r="P1" s="67" t="s">
        <v>221</v>
      </c>
      <c r="Q1" s="63"/>
      <c r="R1" s="67" t="s">
        <v>222</v>
      </c>
      <c r="S1" s="63"/>
      <c r="T1" s="67" t="s">
        <v>223</v>
      </c>
      <c r="U1" s="63"/>
    </row>
    <row r="2" spans="1:21" ht="45" customHeight="1" x14ac:dyDescent="0.25">
      <c r="A2" s="68"/>
      <c r="B2" s="69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  <c r="U2" s="63"/>
    </row>
    <row r="3" spans="1:21" ht="24.95" customHeight="1" x14ac:dyDescent="0.25">
      <c r="A3" s="68"/>
      <c r="B3" s="69"/>
      <c r="C3" s="24" t="s">
        <v>224</v>
      </c>
      <c r="D3" s="24" t="s">
        <v>225</v>
      </c>
      <c r="E3" s="24" t="s">
        <v>224</v>
      </c>
      <c r="F3" s="24" t="s">
        <v>225</v>
      </c>
      <c r="G3" s="24" t="s">
        <v>224</v>
      </c>
      <c r="H3" s="24" t="s">
        <v>225</v>
      </c>
      <c r="I3" s="24" t="s">
        <v>224</v>
      </c>
      <c r="J3" s="24" t="s">
        <v>225</v>
      </c>
      <c r="K3" s="24" t="s">
        <v>224</v>
      </c>
      <c r="L3" s="24" t="s">
        <v>225</v>
      </c>
      <c r="M3" s="25" t="s">
        <v>224</v>
      </c>
      <c r="N3" s="25" t="s">
        <v>225</v>
      </c>
      <c r="O3" s="63"/>
      <c r="P3" s="17" t="s">
        <v>224</v>
      </c>
      <c r="Q3" s="17" t="s">
        <v>225</v>
      </c>
      <c r="R3" s="17" t="s">
        <v>224</v>
      </c>
      <c r="S3" s="17" t="s">
        <v>225</v>
      </c>
      <c r="T3" s="17" t="s">
        <v>224</v>
      </c>
      <c r="U3" s="17" t="s">
        <v>225</v>
      </c>
    </row>
    <row r="4" spans="1:21" x14ac:dyDescent="0.25">
      <c r="A4" s="68"/>
      <c r="B4" s="69"/>
      <c r="C4" s="18"/>
      <c r="D4" s="18"/>
      <c r="E4" s="18"/>
      <c r="F4" s="18"/>
      <c r="G4" s="18"/>
      <c r="H4" s="18"/>
      <c r="I4" s="18"/>
      <c r="J4" s="19" t="s">
        <v>226</v>
      </c>
      <c r="K4" s="18"/>
      <c r="L4" s="19" t="s">
        <v>226</v>
      </c>
      <c r="M4" s="20"/>
      <c r="N4" s="19" t="s">
        <v>226</v>
      </c>
      <c r="O4" s="20"/>
      <c r="P4" s="18"/>
      <c r="Q4" s="19" t="s">
        <v>226</v>
      </c>
      <c r="R4" s="18"/>
      <c r="S4" s="19" t="s">
        <v>226</v>
      </c>
      <c r="T4" s="18"/>
      <c r="U4" s="19" t="s">
        <v>226</v>
      </c>
    </row>
    <row r="5" spans="1:21" x14ac:dyDescent="0.25">
      <c r="A5" s="21">
        <v>1</v>
      </c>
      <c r="B5" s="21">
        <v>2</v>
      </c>
      <c r="C5" s="21">
        <v>3</v>
      </c>
      <c r="D5" s="21">
        <v>4</v>
      </c>
      <c r="E5" s="21">
        <v>5</v>
      </c>
      <c r="F5" s="21">
        <v>6</v>
      </c>
      <c r="G5" s="21">
        <v>7</v>
      </c>
      <c r="H5" s="21">
        <v>8</v>
      </c>
      <c r="I5" s="21">
        <v>9</v>
      </c>
      <c r="J5" s="21">
        <v>10</v>
      </c>
      <c r="K5" s="21">
        <v>11</v>
      </c>
      <c r="L5" s="21">
        <v>12</v>
      </c>
      <c r="M5" s="21">
        <v>13</v>
      </c>
      <c r="N5" s="21">
        <v>14</v>
      </c>
      <c r="O5" s="21">
        <v>15</v>
      </c>
      <c r="P5" s="21">
        <v>16</v>
      </c>
      <c r="Q5" s="21">
        <v>17</v>
      </c>
      <c r="R5" s="21">
        <v>18</v>
      </c>
      <c r="S5" s="21">
        <v>19</v>
      </c>
      <c r="T5" s="21">
        <v>20</v>
      </c>
      <c r="U5" s="21">
        <v>21</v>
      </c>
    </row>
    <row r="6" spans="1:21" ht="20.100000000000001" customHeight="1" x14ac:dyDescent="0.25">
      <c r="A6" s="32" t="s">
        <v>0</v>
      </c>
      <c r="B6" s="33" t="s">
        <v>238</v>
      </c>
      <c r="C6" s="34">
        <f>SUM(C7:C1000)</f>
        <v>0</v>
      </c>
      <c r="D6" s="34">
        <f t="shared" ref="D6:U6" si="0">SUM(D7:D1000)</f>
        <v>0</v>
      </c>
      <c r="E6" s="34">
        <f t="shared" si="0"/>
        <v>0</v>
      </c>
      <c r="F6" s="34">
        <f t="shared" si="0"/>
        <v>0</v>
      </c>
      <c r="G6" s="34">
        <f t="shared" si="0"/>
        <v>0</v>
      </c>
      <c r="H6" s="34">
        <f t="shared" si="0"/>
        <v>0</v>
      </c>
      <c r="I6" s="34">
        <f t="shared" si="0"/>
        <v>0</v>
      </c>
      <c r="J6" s="34">
        <f t="shared" si="0"/>
        <v>0</v>
      </c>
      <c r="K6" s="34">
        <f t="shared" si="0"/>
        <v>0</v>
      </c>
      <c r="L6" s="34">
        <f t="shared" si="0"/>
        <v>0</v>
      </c>
      <c r="M6" s="34">
        <f t="shared" si="0"/>
        <v>0</v>
      </c>
      <c r="N6" s="34">
        <f t="shared" si="0"/>
        <v>0</v>
      </c>
      <c r="O6" s="34">
        <f t="shared" si="0"/>
        <v>0</v>
      </c>
      <c r="P6" s="34">
        <f t="shared" si="0"/>
        <v>0</v>
      </c>
      <c r="Q6" s="34">
        <f t="shared" si="0"/>
        <v>0</v>
      </c>
      <c r="R6" s="34">
        <f t="shared" si="0"/>
        <v>0</v>
      </c>
      <c r="S6" s="34">
        <f t="shared" si="0"/>
        <v>0</v>
      </c>
      <c r="T6" s="34">
        <f t="shared" si="0"/>
        <v>0</v>
      </c>
      <c r="U6" s="34">
        <f t="shared" si="0"/>
        <v>0</v>
      </c>
    </row>
    <row r="7" spans="1:21" ht="15" customHeight="1" x14ac:dyDescent="0.25">
      <c r="A7" s="22">
        <v>1</v>
      </c>
      <c r="B7" s="22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</row>
    <row r="8" spans="1:21" ht="15" customHeight="1" x14ac:dyDescent="0.25">
      <c r="A8" s="22">
        <v>2</v>
      </c>
      <c r="B8" s="22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</row>
    <row r="9" spans="1:21" ht="15" customHeight="1" x14ac:dyDescent="0.25">
      <c r="A9" s="22">
        <v>3</v>
      </c>
      <c r="B9" s="22"/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</row>
    <row r="10" spans="1:21" ht="15" customHeight="1" x14ac:dyDescent="0.25">
      <c r="A10" s="22">
        <v>4</v>
      </c>
      <c r="B10" s="22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</row>
    <row r="11" spans="1:21" ht="15" customHeight="1" x14ac:dyDescent="0.25">
      <c r="A11" s="22">
        <v>5</v>
      </c>
      <c r="B11" s="22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</row>
    <row r="12" spans="1:21" ht="15" customHeight="1" x14ac:dyDescent="0.25">
      <c r="A12" s="22">
        <v>6</v>
      </c>
      <c r="B12" s="22"/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</row>
    <row r="13" spans="1:21" ht="15" customHeight="1" x14ac:dyDescent="0.25">
      <c r="A13" s="22">
        <v>7</v>
      </c>
      <c r="B13" s="22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</row>
    <row r="14" spans="1:21" ht="15" customHeight="1" x14ac:dyDescent="0.25">
      <c r="A14" s="22">
        <v>8</v>
      </c>
      <c r="B14" s="22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</row>
    <row r="15" spans="1:21" ht="15" customHeight="1" x14ac:dyDescent="0.25">
      <c r="A15" s="22">
        <v>9</v>
      </c>
      <c r="B15" s="22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</row>
    <row r="16" spans="1:21" ht="15" customHeight="1" x14ac:dyDescent="0.25">
      <c r="A16" s="22">
        <v>10</v>
      </c>
      <c r="B16" s="22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</row>
    <row r="17" spans="1:21" ht="15" customHeight="1" x14ac:dyDescent="0.25">
      <c r="A17" s="22">
        <v>11</v>
      </c>
      <c r="B17" s="22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</row>
    <row r="18" spans="1:21" ht="15" customHeight="1" x14ac:dyDescent="0.25">
      <c r="A18" s="22">
        <v>12</v>
      </c>
      <c r="B18" s="22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</row>
    <row r="19" spans="1:21" ht="15" customHeight="1" x14ac:dyDescent="0.25">
      <c r="A19" s="22">
        <v>13</v>
      </c>
      <c r="B19" s="22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</row>
    <row r="20" spans="1:21" ht="15" customHeight="1" x14ac:dyDescent="0.25">
      <c r="A20" s="22">
        <v>14</v>
      </c>
      <c r="B20" s="22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</row>
    <row r="21" spans="1:21" ht="15" customHeight="1" x14ac:dyDescent="0.25">
      <c r="A21" s="22">
        <v>15</v>
      </c>
      <c r="B21" s="22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</row>
    <row r="22" spans="1:21" ht="15" customHeight="1" x14ac:dyDescent="0.25">
      <c r="A22" s="22">
        <v>16</v>
      </c>
      <c r="B22" s="22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</row>
    <row r="23" spans="1:21" ht="15" customHeight="1" x14ac:dyDescent="0.25">
      <c r="A23" s="22">
        <v>17</v>
      </c>
      <c r="B23" s="22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</row>
    <row r="24" spans="1:21" ht="15" customHeight="1" x14ac:dyDescent="0.25">
      <c r="A24" s="22">
        <v>18</v>
      </c>
      <c r="B24" s="22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</row>
    <row r="25" spans="1:21" ht="15" customHeight="1" x14ac:dyDescent="0.25">
      <c r="A25" s="22">
        <v>19</v>
      </c>
      <c r="B25" s="22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</row>
    <row r="26" spans="1:21" ht="15" customHeight="1" x14ac:dyDescent="0.25">
      <c r="A26" s="22">
        <v>20</v>
      </c>
      <c r="B26" s="22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</row>
    <row r="27" spans="1:21" ht="15" customHeight="1" x14ac:dyDescent="0.25">
      <c r="A27" s="22">
        <v>21</v>
      </c>
      <c r="B27" s="22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</row>
    <row r="28" spans="1:21" ht="15" customHeight="1" x14ac:dyDescent="0.25">
      <c r="A28" s="22">
        <v>22</v>
      </c>
      <c r="B28" s="22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</row>
    <row r="29" spans="1:21" ht="15" customHeight="1" x14ac:dyDescent="0.25">
      <c r="A29" s="22">
        <v>23</v>
      </c>
      <c r="B29" s="22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</row>
    <row r="30" spans="1:21" ht="15" customHeight="1" x14ac:dyDescent="0.25">
      <c r="A30" s="22">
        <v>24</v>
      </c>
      <c r="B30" s="22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</row>
    <row r="31" spans="1:21" ht="15" customHeight="1" x14ac:dyDescent="0.25">
      <c r="A31" s="22">
        <v>25</v>
      </c>
      <c r="B31" s="22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</row>
    <row r="32" spans="1:21" ht="15" customHeight="1" x14ac:dyDescent="0.25">
      <c r="A32" s="22">
        <v>26</v>
      </c>
      <c r="B32" s="22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</row>
    <row r="33" spans="1:21" ht="15" customHeight="1" x14ac:dyDescent="0.25">
      <c r="A33" s="22">
        <v>27</v>
      </c>
      <c r="B33" s="22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</row>
    <row r="34" spans="1:21" ht="15" customHeight="1" x14ac:dyDescent="0.25">
      <c r="A34" s="22">
        <v>28</v>
      </c>
      <c r="B34" s="22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</row>
    <row r="35" spans="1:21" ht="15" customHeight="1" x14ac:dyDescent="0.25">
      <c r="A35" s="22">
        <v>29</v>
      </c>
      <c r="B35" s="22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</row>
    <row r="36" spans="1:21" ht="15" customHeight="1" x14ac:dyDescent="0.25">
      <c r="A36" s="22">
        <v>30</v>
      </c>
      <c r="B36" s="22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</row>
    <row r="37" spans="1:21" ht="15" customHeight="1" x14ac:dyDescent="0.25">
      <c r="A37" s="22">
        <v>31</v>
      </c>
      <c r="B37" s="22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</row>
    <row r="38" spans="1:21" ht="15" customHeight="1" x14ac:dyDescent="0.25">
      <c r="A38" s="22">
        <v>32</v>
      </c>
      <c r="B38" s="22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</row>
    <row r="39" spans="1:21" ht="15" customHeight="1" x14ac:dyDescent="0.25">
      <c r="A39" s="22">
        <v>33</v>
      </c>
      <c r="B39" s="22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</row>
    <row r="40" spans="1:21" ht="15" customHeight="1" x14ac:dyDescent="0.25">
      <c r="A40" s="22">
        <v>34</v>
      </c>
      <c r="B40" s="22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</row>
    <row r="41" spans="1:21" ht="15" customHeight="1" x14ac:dyDescent="0.25">
      <c r="A41" s="22">
        <v>35</v>
      </c>
      <c r="B41" s="22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</row>
    <row r="42" spans="1:21" ht="15" customHeight="1" x14ac:dyDescent="0.25">
      <c r="A42" s="22">
        <v>36</v>
      </c>
      <c r="B42" s="22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</row>
    <row r="43" spans="1:21" ht="15" customHeight="1" x14ac:dyDescent="0.25">
      <c r="A43" s="22">
        <v>37</v>
      </c>
      <c r="B43" s="22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</row>
    <row r="44" spans="1:21" ht="15" customHeight="1" x14ac:dyDescent="0.25">
      <c r="A44" s="22">
        <v>38</v>
      </c>
      <c r="B44" s="22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</row>
    <row r="45" spans="1:21" ht="15" customHeight="1" x14ac:dyDescent="0.25">
      <c r="A45" s="22">
        <v>39</v>
      </c>
      <c r="B45" s="22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</row>
    <row r="46" spans="1:21" ht="15" customHeight="1" x14ac:dyDescent="0.25">
      <c r="A46" s="22">
        <v>40</v>
      </c>
      <c r="B46" s="22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</row>
    <row r="47" spans="1:21" ht="15" customHeight="1" x14ac:dyDescent="0.25">
      <c r="A47" s="22">
        <v>41</v>
      </c>
      <c r="B47" s="22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</row>
    <row r="48" spans="1:21" ht="15" customHeight="1" x14ac:dyDescent="0.25">
      <c r="A48" s="22">
        <v>42</v>
      </c>
      <c r="B48" s="22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</row>
    <row r="49" spans="1:21" ht="15" customHeight="1" x14ac:dyDescent="0.25">
      <c r="A49" s="22">
        <v>43</v>
      </c>
      <c r="B49" s="22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</row>
    <row r="50" spans="1:21" ht="15" customHeight="1" x14ac:dyDescent="0.25">
      <c r="A50" s="22">
        <v>44</v>
      </c>
      <c r="B50" s="22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</row>
    <row r="51" spans="1:21" ht="15" customHeight="1" x14ac:dyDescent="0.25">
      <c r="A51" s="22">
        <v>45</v>
      </c>
      <c r="B51" s="22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</row>
    <row r="52" spans="1:21" ht="15" customHeight="1" x14ac:dyDescent="0.25">
      <c r="A52" s="22">
        <v>46</v>
      </c>
      <c r="B52" s="22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</row>
    <row r="53" spans="1:21" ht="15" customHeight="1" x14ac:dyDescent="0.25">
      <c r="A53" s="22">
        <v>47</v>
      </c>
      <c r="B53" s="22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</row>
    <row r="54" spans="1:21" ht="15" customHeight="1" x14ac:dyDescent="0.25">
      <c r="A54" s="22">
        <v>48</v>
      </c>
      <c r="B54" s="22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</row>
    <row r="55" spans="1:21" ht="15" customHeight="1" x14ac:dyDescent="0.25">
      <c r="A55" s="22">
        <v>49</v>
      </c>
      <c r="B55" s="22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</row>
    <row r="56" spans="1:21" ht="15" customHeight="1" x14ac:dyDescent="0.25">
      <c r="A56" s="22">
        <v>50</v>
      </c>
      <c r="B56" s="22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</row>
    <row r="57" spans="1:21" ht="15" customHeight="1" x14ac:dyDescent="0.25">
      <c r="A57" s="22">
        <v>51</v>
      </c>
      <c r="B57" s="22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</row>
    <row r="58" spans="1:21" ht="15" customHeight="1" x14ac:dyDescent="0.25">
      <c r="A58" s="22">
        <v>52</v>
      </c>
      <c r="B58" s="22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</row>
    <row r="59" spans="1:21" ht="15" customHeight="1" x14ac:dyDescent="0.25">
      <c r="A59" s="22">
        <v>53</v>
      </c>
      <c r="B59" s="22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</row>
    <row r="60" spans="1:21" ht="15" customHeight="1" x14ac:dyDescent="0.25">
      <c r="A60" s="22">
        <v>54</v>
      </c>
      <c r="B60" s="22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</row>
    <row r="61" spans="1:21" ht="15" customHeight="1" x14ac:dyDescent="0.25">
      <c r="A61" s="22">
        <v>55</v>
      </c>
      <c r="B61" s="22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</row>
    <row r="62" spans="1:21" ht="15" customHeight="1" x14ac:dyDescent="0.25">
      <c r="A62" s="22">
        <v>56</v>
      </c>
      <c r="B62" s="22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</row>
    <row r="63" spans="1:21" ht="15" customHeight="1" x14ac:dyDescent="0.25">
      <c r="A63" s="22">
        <v>57</v>
      </c>
      <c r="B63" s="22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</row>
    <row r="64" spans="1:21" ht="15" customHeight="1" x14ac:dyDescent="0.25">
      <c r="A64" s="22">
        <v>58</v>
      </c>
      <c r="B64" s="22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</row>
    <row r="65" spans="1:21" ht="15" customHeight="1" x14ac:dyDescent="0.25">
      <c r="A65" s="22">
        <v>59</v>
      </c>
      <c r="B65" s="22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</row>
    <row r="66" spans="1:21" ht="15" customHeight="1" x14ac:dyDescent="0.25">
      <c r="A66" s="22">
        <v>60</v>
      </c>
      <c r="B66" s="22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</row>
    <row r="67" spans="1:21" ht="15" customHeight="1" x14ac:dyDescent="0.25">
      <c r="A67" s="22">
        <v>61</v>
      </c>
      <c r="B67" s="22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</row>
    <row r="68" spans="1:21" ht="15" customHeight="1" x14ac:dyDescent="0.25">
      <c r="A68" s="22">
        <v>62</v>
      </c>
      <c r="B68" s="22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</row>
    <row r="69" spans="1:21" ht="15" customHeight="1" x14ac:dyDescent="0.25">
      <c r="A69" s="22">
        <v>63</v>
      </c>
      <c r="B69" s="22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</row>
    <row r="70" spans="1:21" ht="15" customHeight="1" x14ac:dyDescent="0.25">
      <c r="A70" s="22">
        <v>64</v>
      </c>
      <c r="B70" s="22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</row>
    <row r="71" spans="1:21" ht="15" customHeight="1" x14ac:dyDescent="0.25">
      <c r="A71" s="22">
        <v>65</v>
      </c>
      <c r="B71" s="22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</row>
    <row r="72" spans="1:21" ht="15" customHeight="1" x14ac:dyDescent="0.25">
      <c r="A72" s="22">
        <v>66</v>
      </c>
      <c r="B72" s="22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</row>
    <row r="73" spans="1:21" ht="15" customHeight="1" x14ac:dyDescent="0.25">
      <c r="A73" s="22">
        <v>67</v>
      </c>
      <c r="B73" s="22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</row>
    <row r="74" spans="1:21" ht="15" customHeight="1" x14ac:dyDescent="0.25">
      <c r="A74" s="22">
        <v>68</v>
      </c>
      <c r="B74" s="22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</row>
    <row r="75" spans="1:21" ht="15" customHeight="1" x14ac:dyDescent="0.25">
      <c r="A75" s="22">
        <v>69</v>
      </c>
      <c r="B75" s="22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</row>
    <row r="76" spans="1:21" ht="15" customHeight="1" x14ac:dyDescent="0.25">
      <c r="A76" s="22">
        <v>70</v>
      </c>
      <c r="B76" s="22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</row>
    <row r="77" spans="1:21" ht="15" customHeight="1" x14ac:dyDescent="0.25">
      <c r="A77" s="22">
        <v>71</v>
      </c>
      <c r="B77" s="22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</row>
    <row r="78" spans="1:21" ht="15" customHeight="1" x14ac:dyDescent="0.25">
      <c r="A78" s="22">
        <v>72</v>
      </c>
      <c r="B78" s="22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</row>
    <row r="79" spans="1:21" ht="15" customHeight="1" x14ac:dyDescent="0.25">
      <c r="A79" s="22">
        <v>73</v>
      </c>
      <c r="B79" s="22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</row>
    <row r="80" spans="1:21" ht="15" customHeight="1" x14ac:dyDescent="0.25">
      <c r="A80" s="22">
        <v>74</v>
      </c>
      <c r="B80" s="22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</row>
    <row r="81" spans="1:21" ht="15" customHeight="1" x14ac:dyDescent="0.25">
      <c r="A81" s="22">
        <v>75</v>
      </c>
      <c r="B81" s="22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</row>
    <row r="82" spans="1:21" ht="15" customHeight="1" x14ac:dyDescent="0.25">
      <c r="A82" s="22">
        <v>76</v>
      </c>
      <c r="B82" s="22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</row>
    <row r="83" spans="1:21" ht="15" customHeight="1" x14ac:dyDescent="0.25">
      <c r="A83" s="22">
        <v>77</v>
      </c>
      <c r="B83" s="22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</row>
    <row r="84" spans="1:21" ht="15" customHeight="1" x14ac:dyDescent="0.25">
      <c r="A84" s="22">
        <v>78</v>
      </c>
      <c r="B84" s="22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</row>
    <row r="85" spans="1:21" ht="15" customHeight="1" x14ac:dyDescent="0.25">
      <c r="A85" s="22">
        <v>79</v>
      </c>
      <c r="B85" s="22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</row>
    <row r="86" spans="1:21" ht="15" customHeight="1" x14ac:dyDescent="0.25">
      <c r="A86" s="22">
        <v>80</v>
      </c>
      <c r="B86" s="22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</row>
    <row r="87" spans="1:21" ht="15" customHeight="1" x14ac:dyDescent="0.25">
      <c r="A87" s="22">
        <v>81</v>
      </c>
      <c r="B87" s="22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</row>
    <row r="88" spans="1:21" ht="15" customHeight="1" x14ac:dyDescent="0.25">
      <c r="A88" s="22">
        <v>82</v>
      </c>
      <c r="B88" s="22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</row>
    <row r="89" spans="1:21" ht="15" customHeight="1" x14ac:dyDescent="0.25">
      <c r="A89" s="22">
        <v>83</v>
      </c>
      <c r="B89" s="22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</row>
    <row r="90" spans="1:21" ht="15" customHeight="1" x14ac:dyDescent="0.25">
      <c r="A90" s="22">
        <v>84</v>
      </c>
      <c r="B90" s="22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</row>
    <row r="91" spans="1:21" ht="15" customHeight="1" x14ac:dyDescent="0.25">
      <c r="A91" s="22">
        <v>85</v>
      </c>
      <c r="B91" s="22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</row>
    <row r="92" spans="1:21" ht="15" customHeight="1" x14ac:dyDescent="0.25">
      <c r="A92" s="22">
        <v>86</v>
      </c>
      <c r="B92" s="22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</row>
    <row r="93" spans="1:21" ht="15" customHeight="1" x14ac:dyDescent="0.25">
      <c r="A93" s="22">
        <v>87</v>
      </c>
      <c r="B93" s="22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</row>
    <row r="94" spans="1:21" ht="15" customHeight="1" x14ac:dyDescent="0.25">
      <c r="A94" s="22">
        <v>88</v>
      </c>
      <c r="B94" s="22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</row>
    <row r="95" spans="1:21" ht="15" customHeight="1" x14ac:dyDescent="0.25">
      <c r="A95" s="22">
        <v>89</v>
      </c>
      <c r="B95" s="22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</row>
    <row r="96" spans="1:21" ht="15" customHeight="1" x14ac:dyDescent="0.25">
      <c r="A96" s="22">
        <v>90</v>
      </c>
      <c r="B96" s="22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</row>
    <row r="97" spans="1:21" ht="15" customHeight="1" x14ac:dyDescent="0.25">
      <c r="A97" s="22">
        <v>91</v>
      </c>
      <c r="B97" s="22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</row>
    <row r="98" spans="1:21" ht="15" customHeight="1" x14ac:dyDescent="0.25">
      <c r="A98" s="22">
        <v>92</v>
      </c>
      <c r="B98" s="22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</row>
    <row r="99" spans="1:21" ht="15" customHeight="1" x14ac:dyDescent="0.25">
      <c r="A99" s="22">
        <v>93</v>
      </c>
      <c r="B99" s="22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</row>
    <row r="100" spans="1:21" ht="15" customHeight="1" x14ac:dyDescent="0.25">
      <c r="A100" s="22">
        <v>94</v>
      </c>
      <c r="B100" s="22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</row>
    <row r="101" spans="1:21" ht="15" customHeight="1" x14ac:dyDescent="0.25">
      <c r="A101" s="22">
        <v>95</v>
      </c>
      <c r="B101" s="22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</row>
    <row r="102" spans="1:21" ht="15" customHeight="1" x14ac:dyDescent="0.25">
      <c r="A102" s="22">
        <v>96</v>
      </c>
      <c r="B102" s="22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</row>
    <row r="103" spans="1:21" ht="15" customHeight="1" x14ac:dyDescent="0.25">
      <c r="A103" s="22">
        <v>97</v>
      </c>
      <c r="B103" s="22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</row>
    <row r="104" spans="1:21" ht="15" customHeight="1" x14ac:dyDescent="0.25">
      <c r="A104" s="22">
        <v>98</v>
      </c>
      <c r="B104" s="22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</row>
    <row r="105" spans="1:21" ht="15" customHeight="1" x14ac:dyDescent="0.25">
      <c r="A105" s="22">
        <v>99</v>
      </c>
      <c r="B105" s="22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</row>
    <row r="106" spans="1:21" ht="15" customHeight="1" x14ac:dyDescent="0.25">
      <c r="A106" s="22">
        <v>100</v>
      </c>
      <c r="B106" s="22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</row>
    <row r="107" spans="1:21" ht="15" customHeight="1" x14ac:dyDescent="0.25">
      <c r="A107" s="22">
        <v>101</v>
      </c>
      <c r="B107" s="22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</row>
    <row r="108" spans="1:21" ht="15" customHeight="1" x14ac:dyDescent="0.25">
      <c r="A108" s="22">
        <v>102</v>
      </c>
      <c r="B108" s="22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</row>
    <row r="109" spans="1:21" ht="15" customHeight="1" x14ac:dyDescent="0.25">
      <c r="A109" s="22">
        <v>103</v>
      </c>
      <c r="B109" s="22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</row>
    <row r="110" spans="1:21" ht="15" customHeight="1" x14ac:dyDescent="0.25">
      <c r="A110" s="22">
        <v>104</v>
      </c>
      <c r="B110" s="22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</row>
    <row r="111" spans="1:21" ht="15" customHeight="1" x14ac:dyDescent="0.25">
      <c r="A111" s="22">
        <v>105</v>
      </c>
      <c r="B111" s="22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</row>
    <row r="112" spans="1:21" ht="15" customHeight="1" x14ac:dyDescent="0.25">
      <c r="A112" s="22">
        <v>106</v>
      </c>
      <c r="B112" s="22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</row>
    <row r="113" spans="1:21" ht="15" customHeight="1" x14ac:dyDescent="0.25">
      <c r="A113" s="22">
        <v>107</v>
      </c>
      <c r="B113" s="22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</row>
    <row r="114" spans="1:21" ht="15" customHeight="1" x14ac:dyDescent="0.25">
      <c r="A114" s="22">
        <v>108</v>
      </c>
      <c r="B114" s="22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</row>
    <row r="115" spans="1:21" ht="15" customHeight="1" x14ac:dyDescent="0.25">
      <c r="A115" s="22">
        <v>109</v>
      </c>
      <c r="B115" s="22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</row>
    <row r="116" spans="1:21" ht="15" customHeight="1" x14ac:dyDescent="0.25">
      <c r="A116" s="22">
        <v>110</v>
      </c>
      <c r="B116" s="22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</row>
    <row r="117" spans="1:21" ht="15" customHeight="1" x14ac:dyDescent="0.25">
      <c r="A117" s="22">
        <v>111</v>
      </c>
      <c r="B117" s="22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</row>
    <row r="118" spans="1:21" ht="15" customHeight="1" x14ac:dyDescent="0.25">
      <c r="A118" s="22">
        <v>112</v>
      </c>
      <c r="B118" s="22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</row>
    <row r="119" spans="1:21" ht="15" customHeight="1" x14ac:dyDescent="0.25">
      <c r="A119" s="22">
        <v>113</v>
      </c>
      <c r="B119" s="22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</row>
    <row r="120" spans="1:21" ht="15" customHeight="1" x14ac:dyDescent="0.25">
      <c r="A120" s="22">
        <v>114</v>
      </c>
      <c r="B120" s="22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</row>
    <row r="121" spans="1:21" ht="15" customHeight="1" x14ac:dyDescent="0.25">
      <c r="A121" s="22">
        <v>115</v>
      </c>
      <c r="B121" s="22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</row>
    <row r="122" spans="1:21" ht="15" customHeight="1" x14ac:dyDescent="0.25">
      <c r="A122" s="22">
        <v>116</v>
      </c>
      <c r="B122" s="22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</row>
    <row r="123" spans="1:21" ht="15" customHeight="1" x14ac:dyDescent="0.25">
      <c r="A123" s="22">
        <v>117</v>
      </c>
      <c r="B123" s="22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</row>
    <row r="124" spans="1:21" ht="15" customHeight="1" x14ac:dyDescent="0.25">
      <c r="A124" s="22">
        <v>118</v>
      </c>
      <c r="B124" s="22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</row>
    <row r="125" spans="1:21" ht="15" customHeight="1" x14ac:dyDescent="0.25">
      <c r="A125" s="22">
        <v>119</v>
      </c>
      <c r="B125" s="22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</row>
    <row r="126" spans="1:21" ht="15" customHeight="1" x14ac:dyDescent="0.25">
      <c r="A126" s="22">
        <v>120</v>
      </c>
      <c r="B126" s="22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</row>
    <row r="127" spans="1:21" ht="15" customHeight="1" x14ac:dyDescent="0.25">
      <c r="A127" s="22">
        <v>121</v>
      </c>
      <c r="B127" s="22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</row>
    <row r="128" spans="1:21" ht="15" customHeight="1" x14ac:dyDescent="0.25">
      <c r="A128" s="22">
        <v>122</v>
      </c>
      <c r="B128" s="22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</row>
    <row r="129" spans="1:21" ht="15" customHeight="1" x14ac:dyDescent="0.25">
      <c r="A129" s="22">
        <v>123</v>
      </c>
      <c r="B129" s="22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</row>
    <row r="130" spans="1:21" ht="15" customHeight="1" x14ac:dyDescent="0.25">
      <c r="A130" s="22">
        <v>124</v>
      </c>
      <c r="B130" s="22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</row>
    <row r="131" spans="1:21" ht="15" customHeight="1" x14ac:dyDescent="0.25">
      <c r="A131" s="22">
        <v>125</v>
      </c>
      <c r="B131" s="22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</row>
    <row r="132" spans="1:21" ht="15" customHeight="1" x14ac:dyDescent="0.25">
      <c r="A132" s="22">
        <v>126</v>
      </c>
      <c r="B132" s="22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</row>
    <row r="133" spans="1:21" ht="15" customHeight="1" x14ac:dyDescent="0.25">
      <c r="A133" s="22">
        <v>127</v>
      </c>
      <c r="B133" s="22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</row>
    <row r="134" spans="1:21" ht="15" customHeight="1" x14ac:dyDescent="0.25">
      <c r="A134" s="22">
        <v>128</v>
      </c>
      <c r="B134" s="22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</row>
    <row r="135" spans="1:21" ht="15" customHeight="1" x14ac:dyDescent="0.25">
      <c r="A135" s="22">
        <v>129</v>
      </c>
      <c r="B135" s="22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</row>
    <row r="136" spans="1:21" ht="15" customHeight="1" x14ac:dyDescent="0.25">
      <c r="A136" s="22">
        <v>130</v>
      </c>
      <c r="B136" s="22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</row>
    <row r="137" spans="1:21" ht="15" customHeight="1" x14ac:dyDescent="0.25">
      <c r="A137" s="22">
        <v>131</v>
      </c>
      <c r="B137" s="22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</row>
    <row r="138" spans="1:21" ht="15" customHeight="1" x14ac:dyDescent="0.25">
      <c r="A138" s="22">
        <v>132</v>
      </c>
      <c r="B138" s="22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</row>
    <row r="139" spans="1:21" ht="15" customHeight="1" x14ac:dyDescent="0.25">
      <c r="A139" s="22">
        <v>133</v>
      </c>
      <c r="B139" s="22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</row>
    <row r="140" spans="1:21" ht="15" customHeight="1" x14ac:dyDescent="0.25">
      <c r="A140" s="22">
        <v>134</v>
      </c>
      <c r="B140" s="22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</row>
    <row r="141" spans="1:21" ht="15" customHeight="1" x14ac:dyDescent="0.25">
      <c r="A141" s="22">
        <v>135</v>
      </c>
      <c r="B141" s="22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</row>
    <row r="142" spans="1:21" ht="15" customHeight="1" x14ac:dyDescent="0.25">
      <c r="A142" s="22">
        <v>136</v>
      </c>
      <c r="B142" s="22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</row>
    <row r="143" spans="1:21" ht="15" customHeight="1" x14ac:dyDescent="0.25">
      <c r="A143" s="22">
        <v>137</v>
      </c>
      <c r="B143" s="22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</row>
    <row r="144" spans="1:21" ht="15" customHeight="1" x14ac:dyDescent="0.25">
      <c r="A144" s="22">
        <v>138</v>
      </c>
      <c r="B144" s="22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</row>
    <row r="145" spans="1:21" ht="15" customHeight="1" x14ac:dyDescent="0.25">
      <c r="A145" s="22">
        <v>139</v>
      </c>
      <c r="B145" s="22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</row>
    <row r="146" spans="1:21" ht="15" customHeight="1" x14ac:dyDescent="0.25">
      <c r="A146" s="22">
        <v>140</v>
      </c>
      <c r="B146" s="22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</row>
    <row r="147" spans="1:21" ht="15" customHeight="1" x14ac:dyDescent="0.25">
      <c r="A147" s="22">
        <v>141</v>
      </c>
      <c r="B147" s="22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</row>
    <row r="148" spans="1:21" ht="15" customHeight="1" x14ac:dyDescent="0.25">
      <c r="A148" s="22">
        <v>142</v>
      </c>
      <c r="B148" s="22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</row>
    <row r="149" spans="1:21" ht="15" customHeight="1" x14ac:dyDescent="0.25">
      <c r="A149" s="22">
        <v>143</v>
      </c>
      <c r="B149" s="22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</row>
    <row r="150" spans="1:21" ht="15" customHeight="1" x14ac:dyDescent="0.25">
      <c r="A150" s="22">
        <v>144</v>
      </c>
      <c r="B150" s="31"/>
      <c r="C150" s="31"/>
      <c r="D150" s="31"/>
      <c r="E150" s="31"/>
      <c r="F150" s="31"/>
      <c r="G150" s="31"/>
      <c r="H150" s="31"/>
      <c r="I150" s="31"/>
      <c r="J150" s="31"/>
      <c r="K150" s="31"/>
      <c r="L150" s="31"/>
      <c r="M150" s="31"/>
      <c r="N150" s="31"/>
      <c r="O150" s="31"/>
      <c r="P150" s="31"/>
      <c r="Q150" s="31"/>
      <c r="R150" s="31"/>
      <c r="S150" s="31"/>
      <c r="T150" s="31"/>
      <c r="U150" s="31"/>
    </row>
    <row r="151" spans="1:21" ht="15" customHeight="1" x14ac:dyDescent="0.25">
      <c r="A151" s="22">
        <v>145</v>
      </c>
      <c r="B151" s="31"/>
      <c r="C151" s="31"/>
      <c r="D151" s="31"/>
      <c r="E151" s="31"/>
      <c r="F151" s="31"/>
      <c r="G151" s="31"/>
      <c r="H151" s="31"/>
      <c r="I151" s="31"/>
      <c r="J151" s="31"/>
      <c r="K151" s="31"/>
      <c r="L151" s="31"/>
      <c r="M151" s="31"/>
      <c r="N151" s="31"/>
      <c r="O151" s="31"/>
      <c r="P151" s="31"/>
      <c r="Q151" s="31"/>
      <c r="R151" s="31"/>
      <c r="S151" s="31"/>
      <c r="T151" s="31"/>
      <c r="U151" s="31"/>
    </row>
    <row r="152" spans="1:21" ht="15" customHeight="1" x14ac:dyDescent="0.25">
      <c r="A152" s="22">
        <v>146</v>
      </c>
      <c r="B152" s="31"/>
      <c r="C152" s="31"/>
      <c r="D152" s="31"/>
      <c r="E152" s="31"/>
      <c r="F152" s="31"/>
      <c r="G152" s="31"/>
      <c r="H152" s="31"/>
      <c r="I152" s="31"/>
      <c r="J152" s="31"/>
      <c r="K152" s="31"/>
      <c r="L152" s="31"/>
      <c r="M152" s="31"/>
      <c r="N152" s="31"/>
      <c r="O152" s="31"/>
      <c r="P152" s="31"/>
      <c r="Q152" s="31"/>
      <c r="R152" s="31"/>
      <c r="S152" s="31"/>
      <c r="T152" s="31"/>
      <c r="U152" s="31"/>
    </row>
    <row r="153" spans="1:21" ht="15" customHeight="1" x14ac:dyDescent="0.25">
      <c r="A153" s="22">
        <v>147</v>
      </c>
      <c r="B153" s="31"/>
      <c r="C153" s="31"/>
      <c r="D153" s="31"/>
      <c r="E153" s="31"/>
      <c r="F153" s="31"/>
      <c r="G153" s="31"/>
      <c r="H153" s="31"/>
      <c r="I153" s="31"/>
      <c r="J153" s="31"/>
      <c r="K153" s="31"/>
      <c r="L153" s="31"/>
      <c r="M153" s="31"/>
      <c r="N153" s="31"/>
      <c r="O153" s="31"/>
      <c r="P153" s="31"/>
      <c r="Q153" s="31"/>
      <c r="R153" s="31"/>
      <c r="S153" s="31"/>
      <c r="T153" s="31"/>
      <c r="U153" s="31"/>
    </row>
    <row r="154" spans="1:21" ht="15" customHeight="1" x14ac:dyDescent="0.25">
      <c r="A154" s="22">
        <v>148</v>
      </c>
      <c r="B154" s="31"/>
      <c r="C154" s="31"/>
      <c r="D154" s="31"/>
      <c r="E154" s="31"/>
      <c r="F154" s="31"/>
      <c r="G154" s="31"/>
      <c r="H154" s="31"/>
      <c r="I154" s="31"/>
      <c r="J154" s="31"/>
      <c r="K154" s="31"/>
      <c r="L154" s="31"/>
      <c r="M154" s="31"/>
      <c r="N154" s="31"/>
      <c r="O154" s="31"/>
      <c r="P154" s="31"/>
      <c r="Q154" s="31"/>
      <c r="R154" s="31"/>
      <c r="S154" s="31"/>
      <c r="T154" s="31"/>
      <c r="U154" s="31"/>
    </row>
    <row r="155" spans="1:21" ht="15" customHeight="1" x14ac:dyDescent="0.25">
      <c r="A155" s="22">
        <v>149</v>
      </c>
      <c r="B155" s="31"/>
      <c r="C155" s="31"/>
      <c r="D155" s="31"/>
      <c r="E155" s="31"/>
      <c r="F155" s="31"/>
      <c r="G155" s="31"/>
      <c r="H155" s="31"/>
      <c r="I155" s="31"/>
      <c r="J155" s="31"/>
      <c r="K155" s="31"/>
      <c r="L155" s="31"/>
      <c r="M155" s="31"/>
      <c r="N155" s="31"/>
      <c r="O155" s="31"/>
      <c r="P155" s="31"/>
      <c r="Q155" s="31"/>
      <c r="R155" s="31"/>
      <c r="S155" s="31"/>
      <c r="T155" s="31"/>
      <c r="U155" s="31"/>
    </row>
    <row r="156" spans="1:21" ht="15" customHeight="1" x14ac:dyDescent="0.25">
      <c r="A156" s="22">
        <v>150</v>
      </c>
      <c r="B156" s="31"/>
      <c r="C156" s="31"/>
      <c r="D156" s="31"/>
      <c r="E156" s="31"/>
      <c r="F156" s="31"/>
      <c r="G156" s="31"/>
      <c r="H156" s="31"/>
      <c r="I156" s="31"/>
      <c r="J156" s="31"/>
      <c r="K156" s="31"/>
      <c r="L156" s="31"/>
      <c r="M156" s="31"/>
      <c r="N156" s="31"/>
      <c r="O156" s="31"/>
      <c r="P156" s="31"/>
      <c r="Q156" s="31"/>
      <c r="R156" s="31"/>
      <c r="S156" s="31"/>
      <c r="T156" s="31"/>
      <c r="U156" s="31"/>
    </row>
    <row r="157" spans="1:21" ht="15" customHeight="1" x14ac:dyDescent="0.25">
      <c r="A157" s="22">
        <v>151</v>
      </c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  <c r="U157" s="31"/>
    </row>
    <row r="158" spans="1:21" ht="15" customHeight="1" x14ac:dyDescent="0.25">
      <c r="A158" s="22">
        <v>152</v>
      </c>
      <c r="B158" s="31"/>
      <c r="C158" s="31"/>
      <c r="D158" s="31"/>
      <c r="E158" s="31"/>
      <c r="F158" s="31"/>
      <c r="G158" s="31"/>
      <c r="H158" s="31"/>
      <c r="I158" s="31"/>
      <c r="J158" s="31"/>
      <c r="K158" s="31"/>
      <c r="L158" s="31"/>
      <c r="M158" s="31"/>
      <c r="N158" s="31"/>
      <c r="O158" s="31"/>
      <c r="P158" s="31"/>
      <c r="Q158" s="31"/>
      <c r="R158" s="31"/>
      <c r="S158" s="31"/>
      <c r="T158" s="31"/>
      <c r="U158" s="31"/>
    </row>
    <row r="159" spans="1:21" ht="15" customHeight="1" x14ac:dyDescent="0.25">
      <c r="A159" s="22">
        <v>153</v>
      </c>
      <c r="B159" s="31"/>
      <c r="C159" s="31"/>
      <c r="D159" s="31"/>
      <c r="E159" s="31"/>
      <c r="F159" s="31"/>
      <c r="G159" s="31"/>
      <c r="H159" s="31"/>
      <c r="I159" s="31"/>
      <c r="J159" s="31"/>
      <c r="K159" s="31"/>
      <c r="L159" s="31"/>
      <c r="M159" s="31"/>
      <c r="N159" s="31"/>
      <c r="O159" s="31"/>
      <c r="P159" s="31"/>
      <c r="Q159" s="31"/>
      <c r="R159" s="31"/>
      <c r="S159" s="31"/>
      <c r="T159" s="31"/>
      <c r="U159" s="31"/>
    </row>
    <row r="160" spans="1:21" ht="15" customHeight="1" x14ac:dyDescent="0.25">
      <c r="A160" s="22">
        <v>154</v>
      </c>
      <c r="B160" s="31"/>
      <c r="C160" s="31"/>
      <c r="D160" s="31"/>
      <c r="E160" s="31"/>
      <c r="F160" s="31"/>
      <c r="G160" s="31"/>
      <c r="H160" s="31"/>
      <c r="I160" s="31"/>
      <c r="J160" s="31"/>
      <c r="K160" s="31"/>
      <c r="L160" s="31"/>
      <c r="M160" s="31"/>
      <c r="N160" s="31"/>
      <c r="O160" s="31"/>
      <c r="P160" s="31"/>
      <c r="Q160" s="31"/>
      <c r="R160" s="31"/>
      <c r="S160" s="31"/>
      <c r="T160" s="31"/>
      <c r="U160" s="31"/>
    </row>
    <row r="161" spans="1:21" ht="15" customHeight="1" x14ac:dyDescent="0.25">
      <c r="A161" s="22">
        <v>155</v>
      </c>
      <c r="B161" s="31"/>
      <c r="C161" s="31"/>
      <c r="D161" s="31"/>
      <c r="E161" s="31"/>
      <c r="F161" s="31"/>
      <c r="G161" s="31"/>
      <c r="H161" s="31"/>
      <c r="I161" s="31"/>
      <c r="J161" s="31"/>
      <c r="K161" s="31"/>
      <c r="L161" s="31"/>
      <c r="M161" s="31"/>
      <c r="N161" s="31"/>
      <c r="O161" s="31"/>
      <c r="P161" s="31"/>
      <c r="Q161" s="31"/>
      <c r="R161" s="31"/>
      <c r="S161" s="31"/>
      <c r="T161" s="31"/>
      <c r="U161" s="31"/>
    </row>
    <row r="162" spans="1:21" ht="15" customHeight="1" x14ac:dyDescent="0.25">
      <c r="A162" s="22">
        <v>156</v>
      </c>
      <c r="B162" s="31"/>
      <c r="C162" s="31"/>
      <c r="D162" s="31"/>
      <c r="E162" s="31"/>
      <c r="F162" s="31"/>
      <c r="G162" s="31"/>
      <c r="H162" s="31"/>
      <c r="I162" s="31"/>
      <c r="J162" s="31"/>
      <c r="K162" s="31"/>
      <c r="L162" s="31"/>
      <c r="M162" s="31"/>
      <c r="N162" s="31"/>
      <c r="O162" s="31"/>
      <c r="P162" s="31"/>
      <c r="Q162" s="31"/>
      <c r="R162" s="31"/>
      <c r="S162" s="31"/>
      <c r="T162" s="31"/>
      <c r="U162" s="31"/>
    </row>
    <row r="163" spans="1:21" ht="15" customHeight="1" x14ac:dyDescent="0.25">
      <c r="A163" s="22">
        <v>157</v>
      </c>
      <c r="B163" s="31"/>
      <c r="C163" s="31"/>
      <c r="D163" s="31"/>
      <c r="E163" s="31"/>
      <c r="F163" s="31"/>
      <c r="G163" s="31"/>
      <c r="H163" s="31"/>
      <c r="I163" s="31"/>
      <c r="J163" s="31"/>
      <c r="K163" s="31"/>
      <c r="L163" s="31"/>
      <c r="M163" s="31"/>
      <c r="N163" s="31"/>
      <c r="O163" s="31"/>
      <c r="P163" s="31"/>
      <c r="Q163" s="31"/>
      <c r="R163" s="31"/>
      <c r="S163" s="31"/>
      <c r="T163" s="31"/>
      <c r="U163" s="31"/>
    </row>
    <row r="164" spans="1:21" ht="15" customHeight="1" x14ac:dyDescent="0.25">
      <c r="A164" s="22">
        <v>158</v>
      </c>
      <c r="B164" s="31"/>
      <c r="C164" s="31"/>
      <c r="D164" s="31"/>
      <c r="E164" s="31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31"/>
      <c r="Q164" s="31"/>
      <c r="R164" s="31"/>
      <c r="S164" s="31"/>
      <c r="T164" s="31"/>
      <c r="U164" s="31"/>
    </row>
    <row r="165" spans="1:21" ht="15" customHeight="1" x14ac:dyDescent="0.25">
      <c r="A165" s="22">
        <v>159</v>
      </c>
      <c r="B165" s="31"/>
      <c r="C165" s="31"/>
      <c r="D165" s="31"/>
      <c r="E165" s="31"/>
      <c r="F165" s="31"/>
      <c r="G165" s="31"/>
      <c r="H165" s="31"/>
      <c r="I165" s="31"/>
      <c r="J165" s="31"/>
      <c r="K165" s="31"/>
      <c r="L165" s="31"/>
      <c r="M165" s="31"/>
      <c r="N165" s="31"/>
      <c r="O165" s="31"/>
      <c r="P165" s="31"/>
      <c r="Q165" s="31"/>
      <c r="R165" s="31"/>
      <c r="S165" s="31"/>
      <c r="T165" s="31"/>
      <c r="U165" s="31"/>
    </row>
    <row r="166" spans="1:21" ht="15" customHeight="1" x14ac:dyDescent="0.25">
      <c r="A166" s="22">
        <v>160</v>
      </c>
      <c r="B166" s="31"/>
      <c r="C166" s="31"/>
      <c r="D166" s="31"/>
      <c r="E166" s="31"/>
      <c r="F166" s="31"/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Q166" s="31"/>
      <c r="R166" s="31"/>
      <c r="S166" s="31"/>
      <c r="T166" s="31"/>
      <c r="U166" s="31"/>
    </row>
    <row r="167" spans="1:21" ht="15" customHeight="1" x14ac:dyDescent="0.25">
      <c r="A167" s="22">
        <v>161</v>
      </c>
      <c r="B167" s="31"/>
      <c r="C167" s="31"/>
      <c r="D167" s="31"/>
      <c r="E167" s="31"/>
      <c r="F167" s="31"/>
      <c r="G167" s="31"/>
      <c r="H167" s="31"/>
      <c r="I167" s="31"/>
      <c r="J167" s="31"/>
      <c r="K167" s="31"/>
      <c r="L167" s="31"/>
      <c r="M167" s="31"/>
      <c r="N167" s="31"/>
      <c r="O167" s="31"/>
      <c r="P167" s="31"/>
      <c r="Q167" s="31"/>
      <c r="R167" s="31"/>
      <c r="S167" s="31"/>
      <c r="T167" s="31"/>
      <c r="U167" s="31"/>
    </row>
    <row r="168" spans="1:21" ht="15" customHeight="1" x14ac:dyDescent="0.25">
      <c r="A168" s="22">
        <v>162</v>
      </c>
      <c r="B168" s="31"/>
      <c r="C168" s="31"/>
      <c r="D168" s="31"/>
      <c r="E168" s="31"/>
      <c r="F168" s="31"/>
      <c r="G168" s="31"/>
      <c r="H168" s="31"/>
      <c r="I168" s="31"/>
      <c r="J168" s="31"/>
      <c r="K168" s="31"/>
      <c r="L168" s="31"/>
      <c r="M168" s="31"/>
      <c r="N168" s="31"/>
      <c r="O168" s="31"/>
      <c r="P168" s="31"/>
      <c r="Q168" s="31"/>
      <c r="R168" s="31"/>
      <c r="S168" s="31"/>
      <c r="T168" s="31"/>
      <c r="U168" s="31"/>
    </row>
    <row r="169" spans="1:21" ht="15" customHeight="1" x14ac:dyDescent="0.25">
      <c r="A169" s="22">
        <v>163</v>
      </c>
      <c r="B169" s="31"/>
      <c r="C169" s="31"/>
      <c r="D169" s="31"/>
      <c r="E169" s="31"/>
      <c r="F169" s="31"/>
      <c r="G169" s="31"/>
      <c r="H169" s="31"/>
      <c r="I169" s="31"/>
      <c r="J169" s="31"/>
      <c r="K169" s="31"/>
      <c r="L169" s="31"/>
      <c r="M169" s="31"/>
      <c r="N169" s="31"/>
      <c r="O169" s="31"/>
      <c r="P169" s="31"/>
      <c r="Q169" s="31"/>
      <c r="R169" s="31"/>
      <c r="S169" s="31"/>
      <c r="T169" s="31"/>
      <c r="U169" s="31"/>
    </row>
    <row r="170" spans="1:21" ht="15" customHeight="1" x14ac:dyDescent="0.25">
      <c r="A170" s="22">
        <v>164</v>
      </c>
      <c r="B170" s="31"/>
      <c r="C170" s="31"/>
      <c r="D170" s="31"/>
      <c r="E170" s="31"/>
      <c r="F170" s="31"/>
      <c r="G170" s="31"/>
      <c r="H170" s="31"/>
      <c r="I170" s="31"/>
      <c r="J170" s="31"/>
      <c r="K170" s="31"/>
      <c r="L170" s="31"/>
      <c r="M170" s="31"/>
      <c r="N170" s="31"/>
      <c r="O170" s="31"/>
      <c r="P170" s="31"/>
      <c r="Q170" s="31"/>
      <c r="R170" s="31"/>
      <c r="S170" s="31"/>
      <c r="T170" s="31"/>
      <c r="U170" s="31"/>
    </row>
    <row r="171" spans="1:21" ht="15" customHeight="1" x14ac:dyDescent="0.25">
      <c r="A171" s="22">
        <v>165</v>
      </c>
      <c r="B171" s="31"/>
      <c r="C171" s="31"/>
      <c r="D171" s="31"/>
      <c r="E171" s="31"/>
      <c r="F171" s="31"/>
      <c r="G171" s="31"/>
      <c r="H171" s="31"/>
      <c r="I171" s="31"/>
      <c r="J171" s="31"/>
      <c r="K171" s="31"/>
      <c r="L171" s="31"/>
      <c r="M171" s="31"/>
      <c r="N171" s="31"/>
      <c r="O171" s="31"/>
      <c r="P171" s="31"/>
      <c r="Q171" s="31"/>
      <c r="R171" s="31"/>
      <c r="S171" s="31"/>
      <c r="T171" s="31"/>
      <c r="U171" s="31"/>
    </row>
    <row r="172" spans="1:21" ht="15" customHeight="1" x14ac:dyDescent="0.25">
      <c r="A172" s="22">
        <v>166</v>
      </c>
      <c r="B172" s="31"/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31"/>
      <c r="Q172" s="31"/>
      <c r="R172" s="31"/>
      <c r="S172" s="31"/>
      <c r="T172" s="31"/>
      <c r="U172" s="31"/>
    </row>
    <row r="173" spans="1:21" ht="15" customHeight="1" x14ac:dyDescent="0.25">
      <c r="A173" s="22">
        <v>167</v>
      </c>
      <c r="B173" s="31"/>
      <c r="C173" s="31"/>
      <c r="D173" s="31"/>
      <c r="E173" s="31"/>
      <c r="F173" s="31"/>
      <c r="G173" s="31"/>
      <c r="H173" s="31"/>
      <c r="I173" s="31"/>
      <c r="J173" s="31"/>
      <c r="K173" s="31"/>
      <c r="L173" s="31"/>
      <c r="M173" s="31"/>
      <c r="N173" s="31"/>
      <c r="O173" s="31"/>
      <c r="P173" s="31"/>
      <c r="Q173" s="31"/>
      <c r="R173" s="31"/>
      <c r="S173" s="31"/>
      <c r="T173" s="31"/>
      <c r="U173" s="31"/>
    </row>
    <row r="174" spans="1:21" ht="15" customHeight="1" x14ac:dyDescent="0.25">
      <c r="A174" s="22">
        <v>168</v>
      </c>
      <c r="B174" s="31"/>
      <c r="C174" s="31"/>
      <c r="D174" s="31"/>
      <c r="E174" s="31"/>
      <c r="F174" s="31"/>
      <c r="G174" s="31"/>
      <c r="H174" s="31"/>
      <c r="I174" s="31"/>
      <c r="J174" s="31"/>
      <c r="K174" s="31"/>
      <c r="L174" s="31"/>
      <c r="M174" s="31"/>
      <c r="N174" s="31"/>
      <c r="O174" s="31"/>
      <c r="P174" s="31"/>
      <c r="Q174" s="31"/>
      <c r="R174" s="31"/>
      <c r="S174" s="31"/>
      <c r="T174" s="31"/>
      <c r="U174" s="31"/>
    </row>
    <row r="175" spans="1:21" ht="15" customHeight="1" x14ac:dyDescent="0.25">
      <c r="A175" s="22">
        <v>169</v>
      </c>
      <c r="B175" s="31"/>
      <c r="C175" s="31"/>
      <c r="D175" s="31"/>
      <c r="E175" s="31"/>
      <c r="F175" s="31"/>
      <c r="G175" s="31"/>
      <c r="H175" s="31"/>
      <c r="I175" s="31"/>
      <c r="J175" s="31"/>
      <c r="K175" s="31"/>
      <c r="L175" s="31"/>
      <c r="M175" s="31"/>
      <c r="N175" s="31"/>
      <c r="O175" s="31"/>
      <c r="P175" s="31"/>
      <c r="Q175" s="31"/>
      <c r="R175" s="31"/>
      <c r="S175" s="31"/>
      <c r="T175" s="31"/>
      <c r="U175" s="31"/>
    </row>
    <row r="176" spans="1:21" ht="15" customHeight="1" x14ac:dyDescent="0.25">
      <c r="A176" s="22">
        <v>170</v>
      </c>
      <c r="B176" s="31"/>
      <c r="C176" s="31"/>
      <c r="D176" s="31"/>
      <c r="E176" s="31"/>
      <c r="F176" s="31"/>
      <c r="G176" s="31"/>
      <c r="H176" s="31"/>
      <c r="I176" s="31"/>
      <c r="J176" s="31"/>
      <c r="K176" s="31"/>
      <c r="L176" s="31"/>
      <c r="M176" s="31"/>
      <c r="N176" s="31"/>
      <c r="O176" s="31"/>
      <c r="P176" s="31"/>
      <c r="Q176" s="31"/>
      <c r="R176" s="31"/>
      <c r="S176" s="31"/>
      <c r="T176" s="31"/>
      <c r="U176" s="31"/>
    </row>
    <row r="177" spans="1:21" ht="15" customHeight="1" x14ac:dyDescent="0.25">
      <c r="A177" s="22">
        <v>171</v>
      </c>
      <c r="B177" s="31"/>
      <c r="C177" s="31"/>
      <c r="D177" s="31"/>
      <c r="E177" s="31"/>
      <c r="F177" s="31"/>
      <c r="G177" s="31"/>
      <c r="H177" s="31"/>
      <c r="I177" s="31"/>
      <c r="J177" s="31"/>
      <c r="K177" s="31"/>
      <c r="L177" s="31"/>
      <c r="M177" s="31"/>
      <c r="N177" s="31"/>
      <c r="O177" s="31"/>
      <c r="P177" s="31"/>
      <c r="Q177" s="31"/>
      <c r="R177" s="31"/>
      <c r="S177" s="31"/>
      <c r="T177" s="31"/>
      <c r="U177" s="31"/>
    </row>
    <row r="178" spans="1:21" ht="15" customHeight="1" x14ac:dyDescent="0.25">
      <c r="A178" s="22">
        <v>172</v>
      </c>
      <c r="B178" s="31"/>
      <c r="C178" s="31"/>
      <c r="D178" s="31"/>
      <c r="E178" s="31"/>
      <c r="F178" s="31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1"/>
      <c r="R178" s="31"/>
      <c r="S178" s="31"/>
      <c r="T178" s="31"/>
      <c r="U178" s="31"/>
    </row>
    <row r="179" spans="1:21" ht="15" customHeight="1" x14ac:dyDescent="0.25">
      <c r="A179" s="22">
        <v>173</v>
      </c>
      <c r="B179" s="31"/>
      <c r="C179" s="31"/>
      <c r="D179" s="31"/>
      <c r="E179" s="31"/>
      <c r="F179" s="31"/>
      <c r="G179" s="31"/>
      <c r="H179" s="31"/>
      <c r="I179" s="31"/>
      <c r="J179" s="31"/>
      <c r="K179" s="31"/>
      <c r="L179" s="31"/>
      <c r="M179" s="31"/>
      <c r="N179" s="31"/>
      <c r="O179" s="31"/>
      <c r="P179" s="31"/>
      <c r="Q179" s="31"/>
      <c r="R179" s="31"/>
      <c r="S179" s="31"/>
      <c r="T179" s="31"/>
      <c r="U179" s="31"/>
    </row>
    <row r="180" spans="1:21" ht="15" customHeight="1" x14ac:dyDescent="0.25">
      <c r="A180" s="22">
        <v>174</v>
      </c>
      <c r="B180" s="31"/>
      <c r="C180" s="31"/>
      <c r="D180" s="31"/>
      <c r="E180" s="31"/>
      <c r="F180" s="31"/>
      <c r="G180" s="31"/>
      <c r="H180" s="31"/>
      <c r="I180" s="31"/>
      <c r="J180" s="31"/>
      <c r="K180" s="31"/>
      <c r="L180" s="31"/>
      <c r="M180" s="31"/>
      <c r="N180" s="31"/>
      <c r="O180" s="31"/>
      <c r="P180" s="31"/>
      <c r="Q180" s="31"/>
      <c r="R180" s="31"/>
      <c r="S180" s="31"/>
      <c r="T180" s="31"/>
      <c r="U180" s="31"/>
    </row>
    <row r="181" spans="1:21" ht="15" customHeight="1" x14ac:dyDescent="0.25">
      <c r="A181" s="22">
        <v>175</v>
      </c>
      <c r="B181" s="31"/>
      <c r="C181" s="31"/>
      <c r="D181" s="31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31"/>
      <c r="R181" s="31"/>
      <c r="S181" s="31"/>
      <c r="T181" s="31"/>
      <c r="U181" s="31"/>
    </row>
    <row r="182" spans="1:21" ht="15" customHeight="1" x14ac:dyDescent="0.25">
      <c r="A182" s="22">
        <v>176</v>
      </c>
      <c r="B182" s="31"/>
      <c r="C182" s="31"/>
      <c r="D182" s="31"/>
      <c r="E182" s="31"/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P182" s="31"/>
      <c r="Q182" s="31"/>
      <c r="R182" s="31"/>
      <c r="S182" s="31"/>
      <c r="T182" s="31"/>
      <c r="U182" s="31"/>
    </row>
    <row r="183" spans="1:21" ht="15" customHeight="1" x14ac:dyDescent="0.25">
      <c r="A183" s="22">
        <v>177</v>
      </c>
      <c r="B183" s="31"/>
      <c r="C183" s="31"/>
      <c r="D183" s="31"/>
      <c r="E183" s="31"/>
      <c r="F183" s="31"/>
      <c r="G183" s="31"/>
      <c r="H183" s="31"/>
      <c r="I183" s="31"/>
      <c r="J183" s="31"/>
      <c r="K183" s="31"/>
      <c r="L183" s="31"/>
      <c r="M183" s="31"/>
      <c r="N183" s="31"/>
      <c r="O183" s="31"/>
      <c r="P183" s="31"/>
      <c r="Q183" s="31"/>
      <c r="R183" s="31"/>
      <c r="S183" s="31"/>
      <c r="T183" s="31"/>
      <c r="U183" s="31"/>
    </row>
    <row r="184" spans="1:21" ht="15" customHeight="1" x14ac:dyDescent="0.25">
      <c r="A184" s="22">
        <v>178</v>
      </c>
      <c r="B184" s="31"/>
      <c r="C184" s="31"/>
      <c r="D184" s="31"/>
      <c r="E184" s="31"/>
      <c r="F184" s="31"/>
      <c r="G184" s="31"/>
      <c r="H184" s="31"/>
      <c r="I184" s="31"/>
      <c r="J184" s="31"/>
      <c r="K184" s="31"/>
      <c r="L184" s="31"/>
      <c r="M184" s="31"/>
      <c r="N184" s="31"/>
      <c r="O184" s="31"/>
      <c r="P184" s="31"/>
      <c r="Q184" s="31"/>
      <c r="R184" s="31"/>
      <c r="S184" s="31"/>
      <c r="T184" s="31"/>
      <c r="U184" s="31"/>
    </row>
    <row r="185" spans="1:21" ht="15" customHeight="1" x14ac:dyDescent="0.25">
      <c r="A185" s="22">
        <v>179</v>
      </c>
      <c r="B185" s="31"/>
      <c r="C185" s="31"/>
      <c r="D185" s="31"/>
      <c r="E185" s="31"/>
      <c r="F185" s="31"/>
      <c r="G185" s="31"/>
      <c r="H185" s="31"/>
      <c r="I185" s="31"/>
      <c r="J185" s="31"/>
      <c r="K185" s="31"/>
      <c r="L185" s="31"/>
      <c r="M185" s="31"/>
      <c r="N185" s="31"/>
      <c r="O185" s="31"/>
      <c r="P185" s="31"/>
      <c r="Q185" s="31"/>
      <c r="R185" s="31"/>
      <c r="S185" s="31"/>
      <c r="T185" s="31"/>
      <c r="U185" s="31"/>
    </row>
    <row r="186" spans="1:21" ht="15" customHeight="1" x14ac:dyDescent="0.25">
      <c r="A186" s="22">
        <v>180</v>
      </c>
      <c r="B186" s="31"/>
      <c r="C186" s="31"/>
      <c r="D186" s="31"/>
      <c r="E186" s="31"/>
      <c r="F186" s="31"/>
      <c r="G186" s="31"/>
      <c r="H186" s="31"/>
      <c r="I186" s="31"/>
      <c r="J186" s="31"/>
      <c r="K186" s="31"/>
      <c r="L186" s="31"/>
      <c r="M186" s="31"/>
      <c r="N186" s="31"/>
      <c r="O186" s="31"/>
      <c r="P186" s="31"/>
      <c r="Q186" s="31"/>
      <c r="R186" s="31"/>
      <c r="S186" s="31"/>
      <c r="T186" s="31"/>
      <c r="U186" s="31"/>
    </row>
    <row r="187" spans="1:21" ht="15" customHeight="1" x14ac:dyDescent="0.25">
      <c r="A187" s="22">
        <v>181</v>
      </c>
      <c r="B187" s="31"/>
      <c r="C187" s="31"/>
      <c r="D187" s="31"/>
      <c r="E187" s="31"/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31"/>
      <c r="Q187" s="31"/>
      <c r="R187" s="31"/>
      <c r="S187" s="31"/>
      <c r="T187" s="31"/>
      <c r="U187" s="31"/>
    </row>
    <row r="188" spans="1:21" ht="15" customHeight="1" x14ac:dyDescent="0.25">
      <c r="A188" s="22">
        <v>182</v>
      </c>
      <c r="B188" s="31"/>
      <c r="C188" s="31"/>
      <c r="D188" s="31"/>
      <c r="E188" s="31"/>
      <c r="F188" s="31"/>
      <c r="G188" s="31"/>
      <c r="H188" s="31"/>
      <c r="I188" s="31"/>
      <c r="J188" s="31"/>
      <c r="K188" s="31"/>
      <c r="L188" s="31"/>
      <c r="M188" s="31"/>
      <c r="N188" s="31"/>
      <c r="O188" s="31"/>
      <c r="P188" s="31"/>
      <c r="Q188" s="31"/>
      <c r="R188" s="31"/>
      <c r="S188" s="31"/>
      <c r="T188" s="31"/>
      <c r="U188" s="31"/>
    </row>
    <row r="189" spans="1:21" ht="15" customHeight="1" x14ac:dyDescent="0.25">
      <c r="A189" s="22">
        <v>183</v>
      </c>
      <c r="B189" s="31"/>
      <c r="C189" s="31"/>
      <c r="D189" s="31"/>
      <c r="E189" s="31"/>
      <c r="F189" s="31"/>
      <c r="G189" s="31"/>
      <c r="H189" s="31"/>
      <c r="I189" s="31"/>
      <c r="J189" s="31"/>
      <c r="K189" s="31"/>
      <c r="L189" s="31"/>
      <c r="M189" s="31"/>
      <c r="N189" s="31"/>
      <c r="O189" s="31"/>
      <c r="P189" s="31"/>
      <c r="Q189" s="31"/>
      <c r="R189" s="31"/>
      <c r="S189" s="31"/>
      <c r="T189" s="31"/>
      <c r="U189" s="31"/>
    </row>
    <row r="190" spans="1:21" ht="15" customHeight="1" x14ac:dyDescent="0.25">
      <c r="A190" s="22">
        <v>184</v>
      </c>
      <c r="B190" s="31"/>
      <c r="C190" s="31"/>
      <c r="D190" s="31"/>
      <c r="E190" s="31"/>
      <c r="F190" s="31"/>
      <c r="G190" s="31"/>
      <c r="H190" s="31"/>
      <c r="I190" s="31"/>
      <c r="J190" s="31"/>
      <c r="K190" s="31"/>
      <c r="L190" s="31"/>
      <c r="M190" s="31"/>
      <c r="N190" s="31"/>
      <c r="O190" s="31"/>
      <c r="P190" s="31"/>
      <c r="Q190" s="31"/>
      <c r="R190" s="31"/>
      <c r="S190" s="31"/>
      <c r="T190" s="31"/>
      <c r="U190" s="31"/>
    </row>
    <row r="191" spans="1:21" ht="15" customHeight="1" x14ac:dyDescent="0.25">
      <c r="A191" s="22">
        <v>185</v>
      </c>
      <c r="B191" s="31"/>
      <c r="C191" s="31"/>
      <c r="D191" s="31"/>
      <c r="E191" s="31"/>
      <c r="F191" s="31"/>
      <c r="G191" s="31"/>
      <c r="H191" s="31"/>
      <c r="I191" s="31"/>
      <c r="J191" s="31"/>
      <c r="K191" s="31"/>
      <c r="L191" s="31"/>
      <c r="M191" s="31"/>
      <c r="N191" s="31"/>
      <c r="O191" s="31"/>
      <c r="P191" s="31"/>
      <c r="Q191" s="31"/>
      <c r="R191" s="31"/>
      <c r="S191" s="31"/>
      <c r="T191" s="31"/>
      <c r="U191" s="31"/>
    </row>
    <row r="192" spans="1:21" ht="15" customHeight="1" x14ac:dyDescent="0.25">
      <c r="A192" s="22">
        <v>186</v>
      </c>
      <c r="B192" s="31"/>
      <c r="C192" s="31"/>
      <c r="D192" s="31"/>
      <c r="E192" s="31"/>
      <c r="F192" s="31"/>
      <c r="G192" s="31"/>
      <c r="H192" s="31"/>
      <c r="I192" s="31"/>
      <c r="J192" s="31"/>
      <c r="K192" s="31"/>
      <c r="L192" s="31"/>
      <c r="M192" s="31"/>
      <c r="N192" s="31"/>
      <c r="O192" s="31"/>
      <c r="P192" s="31"/>
      <c r="Q192" s="31"/>
      <c r="R192" s="31"/>
      <c r="S192" s="31"/>
      <c r="T192" s="31"/>
      <c r="U192" s="31"/>
    </row>
    <row r="193" spans="1:21" ht="15" customHeight="1" x14ac:dyDescent="0.25">
      <c r="A193" s="22">
        <v>187</v>
      </c>
      <c r="B193" s="31"/>
      <c r="C193" s="31"/>
      <c r="D193" s="31"/>
      <c r="E193" s="31"/>
      <c r="F193" s="31"/>
      <c r="G193" s="31"/>
      <c r="H193" s="31"/>
      <c r="I193" s="31"/>
      <c r="J193" s="31"/>
      <c r="K193" s="31"/>
      <c r="L193" s="31"/>
      <c r="M193" s="31"/>
      <c r="N193" s="31"/>
      <c r="O193" s="31"/>
      <c r="P193" s="31"/>
      <c r="Q193" s="31"/>
      <c r="R193" s="31"/>
      <c r="S193" s="31"/>
      <c r="T193" s="31"/>
      <c r="U193" s="31"/>
    </row>
    <row r="194" spans="1:21" ht="15" customHeight="1" x14ac:dyDescent="0.25">
      <c r="A194" s="22">
        <v>188</v>
      </c>
      <c r="B194" s="31"/>
      <c r="C194" s="31"/>
      <c r="D194" s="31"/>
      <c r="E194" s="31"/>
      <c r="F194" s="31"/>
      <c r="G194" s="31"/>
      <c r="H194" s="31"/>
      <c r="I194" s="31"/>
      <c r="J194" s="31"/>
      <c r="K194" s="31"/>
      <c r="L194" s="31"/>
      <c r="M194" s="31"/>
      <c r="N194" s="31"/>
      <c r="O194" s="31"/>
      <c r="P194" s="31"/>
      <c r="Q194" s="31"/>
      <c r="R194" s="31"/>
      <c r="S194" s="31"/>
      <c r="T194" s="31"/>
      <c r="U194" s="31"/>
    </row>
    <row r="195" spans="1:21" ht="15" customHeight="1" x14ac:dyDescent="0.25">
      <c r="A195" s="22">
        <v>189</v>
      </c>
      <c r="B195" s="31"/>
      <c r="C195" s="31"/>
      <c r="D195" s="31"/>
      <c r="E195" s="31"/>
      <c r="F195" s="31"/>
      <c r="G195" s="31"/>
      <c r="H195" s="31"/>
      <c r="I195" s="31"/>
      <c r="J195" s="31"/>
      <c r="K195" s="31"/>
      <c r="L195" s="31"/>
      <c r="M195" s="31"/>
      <c r="N195" s="31"/>
      <c r="O195" s="31"/>
      <c r="P195" s="31"/>
      <c r="Q195" s="31"/>
      <c r="R195" s="31"/>
      <c r="S195" s="31"/>
      <c r="T195" s="31"/>
      <c r="U195" s="31"/>
    </row>
    <row r="196" spans="1:21" ht="15" customHeight="1" x14ac:dyDescent="0.25">
      <c r="A196" s="22">
        <v>190</v>
      </c>
      <c r="B196" s="31"/>
      <c r="C196" s="31"/>
      <c r="D196" s="31"/>
      <c r="E196" s="31"/>
      <c r="F196" s="31"/>
      <c r="G196" s="31"/>
      <c r="H196" s="31"/>
      <c r="I196" s="31"/>
      <c r="J196" s="31"/>
      <c r="K196" s="31"/>
      <c r="L196" s="31"/>
      <c r="M196" s="31"/>
      <c r="N196" s="31"/>
      <c r="O196" s="31"/>
      <c r="P196" s="31"/>
      <c r="Q196" s="31"/>
      <c r="R196" s="31"/>
      <c r="S196" s="31"/>
      <c r="T196" s="31"/>
      <c r="U196" s="31"/>
    </row>
    <row r="197" spans="1:21" ht="15" customHeight="1" x14ac:dyDescent="0.25">
      <c r="A197" s="22">
        <v>191</v>
      </c>
      <c r="B197" s="31"/>
      <c r="C197" s="31"/>
      <c r="D197" s="31"/>
      <c r="E197" s="31"/>
      <c r="F197" s="31"/>
      <c r="G197" s="31"/>
      <c r="H197" s="31"/>
      <c r="I197" s="31"/>
      <c r="J197" s="31"/>
      <c r="K197" s="31"/>
      <c r="L197" s="31"/>
      <c r="M197" s="31"/>
      <c r="N197" s="31"/>
      <c r="O197" s="31"/>
      <c r="P197" s="31"/>
      <c r="Q197" s="31"/>
      <c r="R197" s="31"/>
      <c r="S197" s="31"/>
      <c r="T197" s="31"/>
      <c r="U197" s="31"/>
    </row>
    <row r="198" spans="1:21" ht="15" customHeight="1" x14ac:dyDescent="0.25">
      <c r="A198" s="22">
        <v>192</v>
      </c>
      <c r="B198" s="31"/>
      <c r="C198" s="31"/>
      <c r="D198" s="31"/>
      <c r="E198" s="31"/>
      <c r="F198" s="31"/>
      <c r="G198" s="31"/>
      <c r="H198" s="31"/>
      <c r="I198" s="31"/>
      <c r="J198" s="31"/>
      <c r="K198" s="31"/>
      <c r="L198" s="31"/>
      <c r="M198" s="31"/>
      <c r="N198" s="31"/>
      <c r="O198" s="31"/>
      <c r="P198" s="31"/>
      <c r="Q198" s="31"/>
      <c r="R198" s="31"/>
      <c r="S198" s="31"/>
      <c r="T198" s="31"/>
      <c r="U198" s="31"/>
    </row>
    <row r="199" spans="1:21" ht="15" customHeight="1" x14ac:dyDescent="0.25">
      <c r="A199" s="22">
        <v>193</v>
      </c>
      <c r="B199" s="31"/>
      <c r="C199" s="31"/>
      <c r="D199" s="31"/>
      <c r="E199" s="31"/>
      <c r="F199" s="31"/>
      <c r="G199" s="31"/>
      <c r="H199" s="31"/>
      <c r="I199" s="31"/>
      <c r="J199" s="31"/>
      <c r="K199" s="31"/>
      <c r="L199" s="31"/>
      <c r="M199" s="31"/>
      <c r="N199" s="31"/>
      <c r="O199" s="31"/>
      <c r="P199" s="31"/>
      <c r="Q199" s="31"/>
      <c r="R199" s="31"/>
      <c r="S199" s="31"/>
      <c r="T199" s="31"/>
      <c r="U199" s="31"/>
    </row>
    <row r="200" spans="1:21" ht="15" customHeight="1" x14ac:dyDescent="0.25">
      <c r="A200" s="22">
        <v>194</v>
      </c>
      <c r="B200" s="31"/>
      <c r="C200" s="31"/>
      <c r="D200" s="31"/>
      <c r="E200" s="31"/>
      <c r="F200" s="31"/>
      <c r="G200" s="31"/>
      <c r="H200" s="31"/>
      <c r="I200" s="31"/>
      <c r="J200" s="31"/>
      <c r="K200" s="31"/>
      <c r="L200" s="31"/>
      <c r="M200" s="31"/>
      <c r="N200" s="31"/>
      <c r="O200" s="31"/>
      <c r="P200" s="31"/>
      <c r="Q200" s="31"/>
      <c r="R200" s="31"/>
      <c r="S200" s="31"/>
      <c r="T200" s="31"/>
      <c r="U200" s="31"/>
    </row>
    <row r="201" spans="1:21" ht="15" customHeight="1" x14ac:dyDescent="0.25">
      <c r="A201" s="22">
        <v>195</v>
      </c>
      <c r="B201" s="31"/>
      <c r="C201" s="31"/>
      <c r="D201" s="31"/>
      <c r="E201" s="31"/>
      <c r="F201" s="31"/>
      <c r="G201" s="31"/>
      <c r="H201" s="31"/>
      <c r="I201" s="31"/>
      <c r="J201" s="31"/>
      <c r="K201" s="31"/>
      <c r="L201" s="31"/>
      <c r="M201" s="31"/>
      <c r="N201" s="31"/>
      <c r="O201" s="31"/>
      <c r="P201" s="31"/>
      <c r="Q201" s="31"/>
      <c r="R201" s="31"/>
      <c r="S201" s="31"/>
      <c r="T201" s="31"/>
      <c r="U201" s="31"/>
    </row>
    <row r="202" spans="1:21" ht="15" customHeight="1" x14ac:dyDescent="0.25">
      <c r="A202" s="22">
        <v>196</v>
      </c>
      <c r="B202" s="31"/>
      <c r="C202" s="31"/>
      <c r="D202" s="31"/>
      <c r="E202" s="31"/>
      <c r="F202" s="31"/>
      <c r="G202" s="31"/>
      <c r="H202" s="31"/>
      <c r="I202" s="31"/>
      <c r="J202" s="31"/>
      <c r="K202" s="31"/>
      <c r="L202" s="31"/>
      <c r="M202" s="31"/>
      <c r="N202" s="31"/>
      <c r="O202" s="31"/>
      <c r="P202" s="31"/>
      <c r="Q202" s="31"/>
      <c r="R202" s="31"/>
      <c r="S202" s="31"/>
      <c r="T202" s="31"/>
      <c r="U202" s="31"/>
    </row>
    <row r="203" spans="1:21" ht="15" customHeight="1" x14ac:dyDescent="0.25">
      <c r="A203" s="22">
        <v>197</v>
      </c>
      <c r="B203" s="31"/>
      <c r="C203" s="31"/>
      <c r="D203" s="31"/>
      <c r="E203" s="31"/>
      <c r="F203" s="31"/>
      <c r="G203" s="31"/>
      <c r="H203" s="31"/>
      <c r="I203" s="31"/>
      <c r="J203" s="31"/>
      <c r="K203" s="31"/>
      <c r="L203" s="31"/>
      <c r="M203" s="31"/>
      <c r="N203" s="31"/>
      <c r="O203" s="31"/>
      <c r="P203" s="31"/>
      <c r="Q203" s="31"/>
      <c r="R203" s="31"/>
      <c r="S203" s="31"/>
      <c r="T203" s="31"/>
      <c r="U203" s="31"/>
    </row>
    <row r="204" spans="1:21" ht="15" customHeight="1" x14ac:dyDescent="0.25">
      <c r="A204" s="22">
        <v>198</v>
      </c>
      <c r="B204" s="31"/>
      <c r="C204" s="31"/>
      <c r="D204" s="31"/>
      <c r="E204" s="31"/>
      <c r="F204" s="31"/>
      <c r="G204" s="31"/>
      <c r="H204" s="31"/>
      <c r="I204" s="31"/>
      <c r="J204" s="31"/>
      <c r="K204" s="31"/>
      <c r="L204" s="31"/>
      <c r="M204" s="31"/>
      <c r="N204" s="31"/>
      <c r="O204" s="31"/>
      <c r="P204" s="31"/>
      <c r="Q204" s="31"/>
      <c r="R204" s="31"/>
      <c r="S204" s="31"/>
      <c r="T204" s="31"/>
      <c r="U204" s="31"/>
    </row>
    <row r="205" spans="1:21" ht="15" customHeight="1" x14ac:dyDescent="0.25">
      <c r="A205" s="22">
        <v>199</v>
      </c>
      <c r="B205" s="31"/>
      <c r="C205" s="31"/>
      <c r="D205" s="31"/>
      <c r="E205" s="31"/>
      <c r="F205" s="31"/>
      <c r="G205" s="31"/>
      <c r="H205" s="31"/>
      <c r="I205" s="31"/>
      <c r="J205" s="31"/>
      <c r="K205" s="31"/>
      <c r="L205" s="31"/>
      <c r="M205" s="31"/>
      <c r="N205" s="31"/>
      <c r="O205" s="31"/>
      <c r="P205" s="31"/>
      <c r="Q205" s="31"/>
      <c r="R205" s="31"/>
      <c r="S205" s="31"/>
      <c r="T205" s="31"/>
      <c r="U205" s="31"/>
    </row>
    <row r="206" spans="1:21" ht="15" customHeight="1" x14ac:dyDescent="0.25">
      <c r="A206" s="22">
        <v>200</v>
      </c>
      <c r="B206" s="31"/>
      <c r="C206" s="31"/>
      <c r="D206" s="31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31"/>
      <c r="R206" s="31"/>
      <c r="S206" s="31"/>
      <c r="T206" s="31"/>
      <c r="U206" s="31"/>
    </row>
    <row r="207" spans="1:21" ht="15" customHeight="1" x14ac:dyDescent="0.25">
      <c r="A207" s="22">
        <v>201</v>
      </c>
      <c r="B207" s="31"/>
      <c r="C207" s="31"/>
      <c r="D207" s="31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1"/>
      <c r="R207" s="31"/>
      <c r="S207" s="31"/>
      <c r="T207" s="31"/>
      <c r="U207" s="31"/>
    </row>
    <row r="208" spans="1:21" ht="15" customHeight="1" x14ac:dyDescent="0.25">
      <c r="A208" s="22">
        <v>202</v>
      </c>
      <c r="B208" s="31"/>
      <c r="C208" s="31"/>
      <c r="D208" s="31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  <c r="R208" s="31"/>
      <c r="S208" s="31"/>
      <c r="T208" s="31"/>
      <c r="U208" s="31"/>
    </row>
    <row r="209" spans="1:21" ht="15" customHeight="1" x14ac:dyDescent="0.25">
      <c r="A209" s="22">
        <v>203</v>
      </c>
      <c r="B209" s="31"/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  <c r="R209" s="31"/>
      <c r="S209" s="31"/>
      <c r="T209" s="31"/>
      <c r="U209" s="31"/>
    </row>
    <row r="210" spans="1:21" ht="15" customHeight="1" x14ac:dyDescent="0.25">
      <c r="A210" s="22">
        <v>204</v>
      </c>
      <c r="B210" s="31"/>
      <c r="C210" s="31"/>
      <c r="D210" s="31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  <c r="R210" s="31"/>
      <c r="S210" s="31"/>
      <c r="T210" s="31"/>
      <c r="U210" s="31"/>
    </row>
    <row r="211" spans="1:21" ht="15" customHeight="1" x14ac:dyDescent="0.25">
      <c r="A211" s="22">
        <v>205</v>
      </c>
      <c r="B211" s="31"/>
      <c r="C211" s="31"/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  <c r="R211" s="31"/>
      <c r="S211" s="31"/>
      <c r="T211" s="31"/>
      <c r="U211" s="31"/>
    </row>
    <row r="212" spans="1:21" ht="15" customHeight="1" x14ac:dyDescent="0.25">
      <c r="A212" s="22">
        <v>206</v>
      </c>
      <c r="B212" s="31"/>
      <c r="C212" s="31"/>
      <c r="D212" s="31"/>
      <c r="E212" s="31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31"/>
      <c r="Q212" s="31"/>
      <c r="R212" s="31"/>
      <c r="S212" s="31"/>
      <c r="T212" s="31"/>
      <c r="U212" s="31"/>
    </row>
    <row r="213" spans="1:21" ht="15" customHeight="1" x14ac:dyDescent="0.25">
      <c r="A213" s="22">
        <v>207</v>
      </c>
      <c r="B213" s="31"/>
      <c r="C213" s="31"/>
      <c r="D213" s="31"/>
      <c r="E213" s="31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31"/>
      <c r="Q213" s="31"/>
      <c r="R213" s="31"/>
      <c r="S213" s="31"/>
      <c r="T213" s="31"/>
      <c r="U213" s="31"/>
    </row>
    <row r="214" spans="1:21" ht="15" customHeight="1" x14ac:dyDescent="0.25">
      <c r="A214" s="22">
        <v>208</v>
      </c>
      <c r="B214" s="31"/>
      <c r="C214" s="31"/>
      <c r="D214" s="31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1"/>
      <c r="Q214" s="31"/>
      <c r="R214" s="31"/>
      <c r="S214" s="31"/>
      <c r="T214" s="31"/>
      <c r="U214" s="31"/>
    </row>
    <row r="215" spans="1:21" ht="15" customHeight="1" x14ac:dyDescent="0.25">
      <c r="A215" s="22">
        <v>209</v>
      </c>
      <c r="B215" s="31"/>
      <c r="C215" s="31"/>
      <c r="D215" s="31"/>
      <c r="E215" s="31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31"/>
      <c r="Q215" s="31"/>
      <c r="R215" s="31"/>
      <c r="S215" s="31"/>
      <c r="T215" s="31"/>
      <c r="U215" s="31"/>
    </row>
    <row r="216" spans="1:21" ht="15" customHeight="1" x14ac:dyDescent="0.25">
      <c r="A216" s="22">
        <v>210</v>
      </c>
      <c r="B216" s="31"/>
      <c r="C216" s="31"/>
      <c r="D216" s="31"/>
      <c r="E216" s="31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31"/>
      <c r="Q216" s="31"/>
      <c r="R216" s="31"/>
      <c r="S216" s="31"/>
      <c r="T216" s="31"/>
      <c r="U216" s="31"/>
    </row>
    <row r="217" spans="1:21" ht="15" customHeight="1" x14ac:dyDescent="0.25">
      <c r="A217" s="22">
        <v>211</v>
      </c>
      <c r="B217" s="31"/>
      <c r="C217" s="31"/>
      <c r="D217" s="31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1"/>
      <c r="Q217" s="31"/>
      <c r="R217" s="31"/>
      <c r="S217" s="31"/>
      <c r="T217" s="31"/>
      <c r="U217" s="31"/>
    </row>
    <row r="218" spans="1:21" ht="15" customHeight="1" x14ac:dyDescent="0.25">
      <c r="A218" s="22">
        <v>212</v>
      </c>
      <c r="B218" s="31"/>
      <c r="C218" s="31"/>
      <c r="D218" s="31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31"/>
      <c r="R218" s="31"/>
      <c r="S218" s="31"/>
      <c r="T218" s="31"/>
      <c r="U218" s="31"/>
    </row>
    <row r="219" spans="1:21" ht="15" customHeight="1" x14ac:dyDescent="0.25">
      <c r="A219" s="22">
        <v>213</v>
      </c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31"/>
      <c r="Q219" s="31"/>
      <c r="R219" s="31"/>
      <c r="S219" s="31"/>
      <c r="T219" s="31"/>
      <c r="U219" s="31"/>
    </row>
    <row r="220" spans="1:21" ht="15" customHeight="1" x14ac:dyDescent="0.25">
      <c r="A220" s="22">
        <v>214</v>
      </c>
      <c r="B220" s="31"/>
      <c r="C220" s="31"/>
      <c r="D220" s="31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1"/>
      <c r="Q220" s="31"/>
      <c r="R220" s="31"/>
      <c r="S220" s="31"/>
      <c r="T220" s="31"/>
      <c r="U220" s="31"/>
    </row>
    <row r="221" spans="1:21" ht="15" customHeight="1" x14ac:dyDescent="0.25">
      <c r="A221" s="22">
        <v>215</v>
      </c>
      <c r="B221" s="31"/>
      <c r="C221" s="31"/>
      <c r="D221" s="31"/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31"/>
      <c r="Q221" s="31"/>
      <c r="R221" s="31"/>
      <c r="S221" s="31"/>
      <c r="T221" s="31"/>
      <c r="U221" s="31"/>
    </row>
    <row r="222" spans="1:21" ht="15" customHeight="1" x14ac:dyDescent="0.25">
      <c r="A222" s="22">
        <v>216</v>
      </c>
      <c r="B222" s="31"/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31"/>
      <c r="Q222" s="31"/>
      <c r="R222" s="31"/>
      <c r="S222" s="31"/>
      <c r="T222" s="31"/>
      <c r="U222" s="31"/>
    </row>
    <row r="223" spans="1:21" ht="15" customHeight="1" x14ac:dyDescent="0.25">
      <c r="A223" s="22">
        <v>217</v>
      </c>
      <c r="B223" s="31"/>
      <c r="C223" s="31"/>
      <c r="D223" s="31"/>
      <c r="E223" s="31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31"/>
      <c r="Q223" s="31"/>
      <c r="R223" s="31"/>
      <c r="S223" s="31"/>
      <c r="T223" s="31"/>
      <c r="U223" s="31"/>
    </row>
    <row r="224" spans="1:21" ht="15" customHeight="1" x14ac:dyDescent="0.25">
      <c r="A224" s="22">
        <v>218</v>
      </c>
      <c r="B224" s="31"/>
      <c r="C224" s="31"/>
      <c r="D224" s="31"/>
      <c r="E224" s="31"/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31"/>
      <c r="Q224" s="31"/>
      <c r="R224" s="31"/>
      <c r="S224" s="31"/>
      <c r="T224" s="31"/>
      <c r="U224" s="31"/>
    </row>
    <row r="225" spans="1:21" ht="15" customHeight="1" x14ac:dyDescent="0.25">
      <c r="A225" s="22">
        <v>219</v>
      </c>
      <c r="B225" s="31"/>
      <c r="C225" s="31"/>
      <c r="D225" s="31"/>
      <c r="E225" s="31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31"/>
      <c r="Q225" s="31"/>
      <c r="R225" s="31"/>
      <c r="S225" s="31"/>
      <c r="T225" s="31"/>
      <c r="U225" s="31"/>
    </row>
    <row r="226" spans="1:21" ht="15" customHeight="1" x14ac:dyDescent="0.25">
      <c r="A226" s="22">
        <v>220</v>
      </c>
      <c r="B226" s="31"/>
      <c r="C226" s="31"/>
      <c r="D226" s="31"/>
      <c r="E226" s="31"/>
      <c r="F226" s="31"/>
      <c r="G226" s="31"/>
      <c r="H226" s="31"/>
      <c r="I226" s="31"/>
      <c r="J226" s="31"/>
      <c r="K226" s="31"/>
      <c r="L226" s="31"/>
      <c r="M226" s="31"/>
      <c r="N226" s="31"/>
      <c r="O226" s="31"/>
      <c r="P226" s="31"/>
      <c r="Q226" s="31"/>
      <c r="R226" s="31"/>
      <c r="S226" s="31"/>
      <c r="T226" s="31"/>
      <c r="U226" s="31"/>
    </row>
    <row r="227" spans="1:21" ht="15" customHeight="1" x14ac:dyDescent="0.25">
      <c r="A227" s="22">
        <v>221</v>
      </c>
      <c r="B227" s="31"/>
      <c r="C227" s="31"/>
      <c r="D227" s="31"/>
      <c r="E227" s="31"/>
      <c r="F227" s="31"/>
      <c r="G227" s="31"/>
      <c r="H227" s="31"/>
      <c r="I227" s="31"/>
      <c r="J227" s="31"/>
      <c r="K227" s="31"/>
      <c r="L227" s="31"/>
      <c r="M227" s="31"/>
      <c r="N227" s="31"/>
      <c r="O227" s="31"/>
      <c r="P227" s="31"/>
      <c r="Q227" s="31"/>
      <c r="R227" s="31"/>
      <c r="S227" s="31"/>
      <c r="T227" s="31"/>
      <c r="U227" s="31"/>
    </row>
    <row r="228" spans="1:21" ht="15" customHeight="1" x14ac:dyDescent="0.25">
      <c r="A228" s="22">
        <v>222</v>
      </c>
      <c r="B228" s="31"/>
      <c r="C228" s="31"/>
      <c r="D228" s="31"/>
      <c r="E228" s="31"/>
      <c r="F228" s="31"/>
      <c r="G228" s="31"/>
      <c r="H228" s="31"/>
      <c r="I228" s="31"/>
      <c r="J228" s="31"/>
      <c r="K228" s="31"/>
      <c r="L228" s="31"/>
      <c r="M228" s="31"/>
      <c r="N228" s="31"/>
      <c r="O228" s="31"/>
      <c r="P228" s="31"/>
      <c r="Q228" s="31"/>
      <c r="R228" s="31"/>
      <c r="S228" s="31"/>
      <c r="T228" s="31"/>
      <c r="U228" s="31"/>
    </row>
    <row r="229" spans="1:21" ht="15" customHeight="1" x14ac:dyDescent="0.25">
      <c r="A229" s="22">
        <v>223</v>
      </c>
      <c r="B229" s="31"/>
      <c r="C229" s="31"/>
      <c r="D229" s="31"/>
      <c r="E229" s="31"/>
      <c r="F229" s="31"/>
      <c r="G229" s="31"/>
      <c r="H229" s="31"/>
      <c r="I229" s="31"/>
      <c r="J229" s="31"/>
      <c r="K229" s="31"/>
      <c r="L229" s="31"/>
      <c r="M229" s="31"/>
      <c r="N229" s="31"/>
      <c r="O229" s="31"/>
      <c r="P229" s="31"/>
      <c r="Q229" s="31"/>
      <c r="R229" s="31"/>
      <c r="S229" s="31"/>
      <c r="T229" s="31"/>
      <c r="U229" s="31"/>
    </row>
    <row r="230" spans="1:21" ht="15" customHeight="1" x14ac:dyDescent="0.25">
      <c r="A230" s="22">
        <v>224</v>
      </c>
      <c r="B230" s="31"/>
      <c r="C230" s="31"/>
      <c r="D230" s="31"/>
      <c r="E230" s="31"/>
      <c r="F230" s="31"/>
      <c r="G230" s="31"/>
      <c r="H230" s="31"/>
      <c r="I230" s="31"/>
      <c r="J230" s="31"/>
      <c r="K230" s="31"/>
      <c r="L230" s="31"/>
      <c r="M230" s="31"/>
      <c r="N230" s="31"/>
      <c r="O230" s="31"/>
      <c r="P230" s="31"/>
      <c r="Q230" s="31"/>
      <c r="R230" s="31"/>
      <c r="S230" s="31"/>
      <c r="T230" s="31"/>
      <c r="U230" s="31"/>
    </row>
    <row r="231" spans="1:21" ht="15" customHeight="1" x14ac:dyDescent="0.25">
      <c r="A231" s="22">
        <v>225</v>
      </c>
      <c r="B231" s="31"/>
      <c r="C231" s="31"/>
      <c r="D231" s="31"/>
      <c r="E231" s="31"/>
      <c r="F231" s="31"/>
      <c r="G231" s="31"/>
      <c r="H231" s="31"/>
      <c r="I231" s="31"/>
      <c r="J231" s="31"/>
      <c r="K231" s="31"/>
      <c r="L231" s="31"/>
      <c r="M231" s="31"/>
      <c r="N231" s="31"/>
      <c r="O231" s="31"/>
      <c r="P231" s="31"/>
      <c r="Q231" s="31"/>
      <c r="R231" s="31"/>
      <c r="S231" s="31"/>
      <c r="T231" s="31"/>
      <c r="U231" s="31"/>
    </row>
    <row r="232" spans="1:21" ht="15" customHeight="1" x14ac:dyDescent="0.25">
      <c r="A232" s="22">
        <v>226</v>
      </c>
      <c r="B232" s="31"/>
      <c r="C232" s="31"/>
      <c r="D232" s="31"/>
      <c r="E232" s="31"/>
      <c r="F232" s="31"/>
      <c r="G232" s="31"/>
      <c r="H232" s="31"/>
      <c r="I232" s="31"/>
      <c r="J232" s="31"/>
      <c r="K232" s="31"/>
      <c r="L232" s="31"/>
      <c r="M232" s="31"/>
      <c r="N232" s="31"/>
      <c r="O232" s="31"/>
      <c r="P232" s="31"/>
      <c r="Q232" s="31"/>
      <c r="R232" s="31"/>
      <c r="S232" s="31"/>
      <c r="T232" s="31"/>
      <c r="U232" s="31"/>
    </row>
    <row r="233" spans="1:21" ht="15" customHeight="1" x14ac:dyDescent="0.25">
      <c r="A233" s="22">
        <v>227</v>
      </c>
      <c r="B233" s="31"/>
      <c r="C233" s="31"/>
      <c r="D233" s="31"/>
      <c r="E233" s="31"/>
      <c r="F233" s="31"/>
      <c r="G233" s="31"/>
      <c r="H233" s="31"/>
      <c r="I233" s="31"/>
      <c r="J233" s="31"/>
      <c r="K233" s="31"/>
      <c r="L233" s="31"/>
      <c r="M233" s="31"/>
      <c r="N233" s="31"/>
      <c r="O233" s="31"/>
      <c r="P233" s="31"/>
      <c r="Q233" s="31"/>
      <c r="R233" s="31"/>
      <c r="S233" s="31"/>
      <c r="T233" s="31"/>
      <c r="U233" s="31"/>
    </row>
    <row r="234" spans="1:21" ht="15" customHeight="1" x14ac:dyDescent="0.25">
      <c r="A234" s="22">
        <v>228</v>
      </c>
      <c r="B234" s="31"/>
      <c r="C234" s="31"/>
      <c r="D234" s="31"/>
      <c r="E234" s="31"/>
      <c r="F234" s="31"/>
      <c r="G234" s="31"/>
      <c r="H234" s="31"/>
      <c r="I234" s="31"/>
      <c r="J234" s="31"/>
      <c r="K234" s="31"/>
      <c r="L234" s="31"/>
      <c r="M234" s="31"/>
      <c r="N234" s="31"/>
      <c r="O234" s="31"/>
      <c r="P234" s="31"/>
      <c r="Q234" s="31"/>
      <c r="R234" s="31"/>
      <c r="S234" s="31"/>
      <c r="T234" s="31"/>
      <c r="U234" s="31"/>
    </row>
    <row r="235" spans="1:21" ht="15" customHeight="1" x14ac:dyDescent="0.25">
      <c r="A235" s="22">
        <v>229</v>
      </c>
      <c r="B235" s="31"/>
      <c r="C235" s="31"/>
      <c r="D235" s="31"/>
      <c r="E235" s="31"/>
      <c r="F235" s="31"/>
      <c r="G235" s="31"/>
      <c r="H235" s="31"/>
      <c r="I235" s="31"/>
      <c r="J235" s="31"/>
      <c r="K235" s="31"/>
      <c r="L235" s="31"/>
      <c r="M235" s="31"/>
      <c r="N235" s="31"/>
      <c r="O235" s="31"/>
      <c r="P235" s="31"/>
      <c r="Q235" s="31"/>
      <c r="R235" s="31"/>
      <c r="S235" s="31"/>
      <c r="T235" s="31"/>
      <c r="U235" s="31"/>
    </row>
    <row r="236" spans="1:21" ht="15" customHeight="1" x14ac:dyDescent="0.25">
      <c r="A236" s="22">
        <v>230</v>
      </c>
      <c r="B236" s="31"/>
      <c r="C236" s="31"/>
      <c r="D236" s="31"/>
      <c r="E236" s="31"/>
      <c r="F236" s="31"/>
      <c r="G236" s="31"/>
      <c r="H236" s="31"/>
      <c r="I236" s="31"/>
      <c r="J236" s="31"/>
      <c r="K236" s="31"/>
      <c r="L236" s="31"/>
      <c r="M236" s="31"/>
      <c r="N236" s="31"/>
      <c r="O236" s="31"/>
      <c r="P236" s="31"/>
      <c r="Q236" s="31"/>
      <c r="R236" s="31"/>
      <c r="S236" s="31"/>
      <c r="T236" s="31"/>
      <c r="U236" s="31"/>
    </row>
    <row r="237" spans="1:21" ht="15" customHeight="1" x14ac:dyDescent="0.25">
      <c r="A237" s="22">
        <v>231</v>
      </c>
      <c r="B237" s="31"/>
      <c r="C237" s="31"/>
      <c r="D237" s="31"/>
      <c r="E237" s="31"/>
      <c r="F237" s="31"/>
      <c r="G237" s="31"/>
      <c r="H237" s="31"/>
      <c r="I237" s="31"/>
      <c r="J237" s="31"/>
      <c r="K237" s="31"/>
      <c r="L237" s="31"/>
      <c r="M237" s="31"/>
      <c r="N237" s="31"/>
      <c r="O237" s="31"/>
      <c r="P237" s="31"/>
      <c r="Q237" s="31"/>
      <c r="R237" s="31"/>
      <c r="S237" s="31"/>
      <c r="T237" s="31"/>
      <c r="U237" s="31"/>
    </row>
    <row r="238" spans="1:21" ht="15" customHeight="1" x14ac:dyDescent="0.25">
      <c r="A238" s="22">
        <v>232</v>
      </c>
      <c r="B238" s="31"/>
      <c r="C238" s="31"/>
      <c r="D238" s="31"/>
      <c r="E238" s="31"/>
      <c r="F238" s="31"/>
      <c r="G238" s="31"/>
      <c r="H238" s="31"/>
      <c r="I238" s="31"/>
      <c r="J238" s="31"/>
      <c r="K238" s="31"/>
      <c r="L238" s="31"/>
      <c r="M238" s="31"/>
      <c r="N238" s="31"/>
      <c r="O238" s="31"/>
      <c r="P238" s="31"/>
      <c r="Q238" s="31"/>
      <c r="R238" s="31"/>
      <c r="S238" s="31"/>
      <c r="T238" s="31"/>
      <c r="U238" s="31"/>
    </row>
    <row r="239" spans="1:21" ht="15" customHeight="1" x14ac:dyDescent="0.25">
      <c r="A239" s="22">
        <v>233</v>
      </c>
      <c r="B239" s="31"/>
      <c r="C239" s="31"/>
      <c r="D239" s="31"/>
      <c r="E239" s="31"/>
      <c r="F239" s="31"/>
      <c r="G239" s="31"/>
      <c r="H239" s="31"/>
      <c r="I239" s="31"/>
      <c r="J239" s="31"/>
      <c r="K239" s="31"/>
      <c r="L239" s="31"/>
      <c r="M239" s="31"/>
      <c r="N239" s="31"/>
      <c r="O239" s="31"/>
      <c r="P239" s="31"/>
      <c r="Q239" s="31"/>
      <c r="R239" s="31"/>
      <c r="S239" s="31"/>
      <c r="T239" s="31"/>
      <c r="U239" s="31"/>
    </row>
    <row r="240" spans="1:21" ht="15" customHeight="1" x14ac:dyDescent="0.25">
      <c r="A240" s="22">
        <v>234</v>
      </c>
      <c r="B240" s="31"/>
      <c r="C240" s="31"/>
      <c r="D240" s="31"/>
      <c r="E240" s="31"/>
      <c r="F240" s="31"/>
      <c r="G240" s="31"/>
      <c r="H240" s="31"/>
      <c r="I240" s="31"/>
      <c r="J240" s="31"/>
      <c r="K240" s="31"/>
      <c r="L240" s="31"/>
      <c r="M240" s="31"/>
      <c r="N240" s="31"/>
      <c r="O240" s="31"/>
      <c r="P240" s="31"/>
      <c r="Q240" s="31"/>
      <c r="R240" s="31"/>
      <c r="S240" s="31"/>
      <c r="T240" s="31"/>
      <c r="U240" s="31"/>
    </row>
    <row r="241" spans="1:21" ht="15" customHeight="1" x14ac:dyDescent="0.25">
      <c r="A241" s="22">
        <v>235</v>
      </c>
      <c r="B241" s="31"/>
      <c r="C241" s="31"/>
      <c r="D241" s="31"/>
      <c r="E241" s="31"/>
      <c r="F241" s="31"/>
      <c r="G241" s="31"/>
      <c r="H241" s="31"/>
      <c r="I241" s="31"/>
      <c r="J241" s="31"/>
      <c r="K241" s="31"/>
      <c r="L241" s="31"/>
      <c r="M241" s="31"/>
      <c r="N241" s="31"/>
      <c r="O241" s="31"/>
      <c r="P241" s="31"/>
      <c r="Q241" s="31"/>
      <c r="R241" s="31"/>
      <c r="S241" s="31"/>
      <c r="T241" s="31"/>
      <c r="U241" s="31"/>
    </row>
    <row r="242" spans="1:21" ht="15" customHeight="1" x14ac:dyDescent="0.25">
      <c r="A242" s="22">
        <v>236</v>
      </c>
      <c r="B242" s="31"/>
      <c r="C242" s="31"/>
      <c r="D242" s="31"/>
      <c r="E242" s="31"/>
      <c r="F242" s="31"/>
      <c r="G242" s="31"/>
      <c r="H242" s="31"/>
      <c r="I242" s="31"/>
      <c r="J242" s="31"/>
      <c r="K242" s="31"/>
      <c r="L242" s="31"/>
      <c r="M242" s="31"/>
      <c r="N242" s="31"/>
      <c r="O242" s="31"/>
      <c r="P242" s="31"/>
      <c r="Q242" s="31"/>
      <c r="R242" s="31"/>
      <c r="S242" s="31"/>
      <c r="T242" s="31"/>
      <c r="U242" s="31"/>
    </row>
    <row r="243" spans="1:21" ht="15" customHeight="1" x14ac:dyDescent="0.25">
      <c r="A243" s="22">
        <v>237</v>
      </c>
      <c r="B243" s="31"/>
      <c r="C243" s="31"/>
      <c r="D243" s="31"/>
      <c r="E243" s="31"/>
      <c r="F243" s="31"/>
      <c r="G243" s="31"/>
      <c r="H243" s="31"/>
      <c r="I243" s="31"/>
      <c r="J243" s="31"/>
      <c r="K243" s="31"/>
      <c r="L243" s="31"/>
      <c r="M243" s="31"/>
      <c r="N243" s="31"/>
      <c r="O243" s="31"/>
      <c r="P243" s="31"/>
      <c r="Q243" s="31"/>
      <c r="R243" s="31"/>
      <c r="S243" s="31"/>
      <c r="T243" s="31"/>
      <c r="U243" s="31"/>
    </row>
    <row r="244" spans="1:21" ht="15" customHeight="1" x14ac:dyDescent="0.25">
      <c r="A244" s="22">
        <v>238</v>
      </c>
      <c r="B244" s="31"/>
      <c r="C244" s="31"/>
      <c r="D244" s="31"/>
      <c r="E244" s="31"/>
      <c r="F244" s="31"/>
      <c r="G244" s="31"/>
      <c r="H244" s="31"/>
      <c r="I244" s="31"/>
      <c r="J244" s="31"/>
      <c r="K244" s="31"/>
      <c r="L244" s="31"/>
      <c r="M244" s="31"/>
      <c r="N244" s="31"/>
      <c r="O244" s="31"/>
      <c r="P244" s="31"/>
      <c r="Q244" s="31"/>
      <c r="R244" s="31"/>
      <c r="S244" s="31"/>
      <c r="T244" s="31"/>
      <c r="U244" s="31"/>
    </row>
    <row r="245" spans="1:21" ht="15" customHeight="1" x14ac:dyDescent="0.25">
      <c r="A245" s="22">
        <v>239</v>
      </c>
      <c r="B245" s="31"/>
      <c r="C245" s="31"/>
      <c r="D245" s="31"/>
      <c r="E245" s="31"/>
      <c r="F245" s="31"/>
      <c r="G245" s="31"/>
      <c r="H245" s="31"/>
      <c r="I245" s="31"/>
      <c r="J245" s="31"/>
      <c r="K245" s="31"/>
      <c r="L245" s="31"/>
      <c r="M245" s="31"/>
      <c r="N245" s="31"/>
      <c r="O245" s="31"/>
      <c r="P245" s="31"/>
      <c r="Q245" s="31"/>
      <c r="R245" s="31"/>
      <c r="S245" s="31"/>
      <c r="T245" s="31"/>
      <c r="U245" s="31"/>
    </row>
    <row r="246" spans="1:21" ht="15" customHeight="1" x14ac:dyDescent="0.25">
      <c r="A246" s="22">
        <v>240</v>
      </c>
      <c r="B246" s="31"/>
      <c r="C246" s="31"/>
      <c r="D246" s="31"/>
      <c r="E246" s="31"/>
      <c r="F246" s="31"/>
      <c r="G246" s="31"/>
      <c r="H246" s="31"/>
      <c r="I246" s="31"/>
      <c r="J246" s="31"/>
      <c r="K246" s="31"/>
      <c r="L246" s="31"/>
      <c r="M246" s="31"/>
      <c r="N246" s="31"/>
      <c r="O246" s="31"/>
      <c r="P246" s="31"/>
      <c r="Q246" s="31"/>
      <c r="R246" s="31"/>
      <c r="S246" s="31"/>
      <c r="T246" s="31"/>
      <c r="U246" s="31"/>
    </row>
    <row r="247" spans="1:21" ht="15" customHeight="1" x14ac:dyDescent="0.25">
      <c r="A247" s="22">
        <v>241</v>
      </c>
      <c r="B247" s="31"/>
      <c r="C247" s="31"/>
      <c r="D247" s="31"/>
      <c r="E247" s="31"/>
      <c r="F247" s="31"/>
      <c r="G247" s="31"/>
      <c r="H247" s="31"/>
      <c r="I247" s="31"/>
      <c r="J247" s="31"/>
      <c r="K247" s="31"/>
      <c r="L247" s="31"/>
      <c r="M247" s="31"/>
      <c r="N247" s="31"/>
      <c r="O247" s="31"/>
      <c r="P247" s="31"/>
      <c r="Q247" s="31"/>
      <c r="R247" s="31"/>
      <c r="S247" s="31"/>
      <c r="T247" s="31"/>
      <c r="U247" s="31"/>
    </row>
    <row r="248" spans="1:21" ht="15" customHeight="1" x14ac:dyDescent="0.25">
      <c r="A248" s="22">
        <v>242</v>
      </c>
      <c r="B248" s="31"/>
      <c r="C248" s="31"/>
      <c r="D248" s="31"/>
      <c r="E248" s="31"/>
      <c r="F248" s="31"/>
      <c r="G248" s="31"/>
      <c r="H248" s="31"/>
      <c r="I248" s="31"/>
      <c r="J248" s="31"/>
      <c r="K248" s="31"/>
      <c r="L248" s="31"/>
      <c r="M248" s="31"/>
      <c r="N248" s="31"/>
      <c r="O248" s="31"/>
      <c r="P248" s="31"/>
      <c r="Q248" s="31"/>
      <c r="R248" s="31"/>
      <c r="S248" s="31"/>
      <c r="T248" s="31"/>
      <c r="U248" s="31"/>
    </row>
    <row r="249" spans="1:21" ht="15" customHeight="1" x14ac:dyDescent="0.25">
      <c r="A249" s="22">
        <v>243</v>
      </c>
      <c r="B249" s="31"/>
      <c r="C249" s="31"/>
      <c r="D249" s="31"/>
      <c r="E249" s="31"/>
      <c r="F249" s="31"/>
      <c r="G249" s="31"/>
      <c r="H249" s="31"/>
      <c r="I249" s="31"/>
      <c r="J249" s="31"/>
      <c r="K249" s="31"/>
      <c r="L249" s="31"/>
      <c r="M249" s="31"/>
      <c r="N249" s="31"/>
      <c r="O249" s="31"/>
      <c r="P249" s="31"/>
      <c r="Q249" s="31"/>
      <c r="R249" s="31"/>
      <c r="S249" s="31"/>
      <c r="T249" s="31"/>
      <c r="U249" s="31"/>
    </row>
    <row r="250" spans="1:21" ht="15" customHeight="1" x14ac:dyDescent="0.25">
      <c r="A250" s="22">
        <v>244</v>
      </c>
      <c r="B250" s="31"/>
      <c r="C250" s="31"/>
      <c r="D250" s="31"/>
      <c r="E250" s="31"/>
      <c r="F250" s="31"/>
      <c r="G250" s="31"/>
      <c r="H250" s="31"/>
      <c r="I250" s="31"/>
      <c r="J250" s="31"/>
      <c r="K250" s="31"/>
      <c r="L250" s="31"/>
      <c r="M250" s="31"/>
      <c r="N250" s="31"/>
      <c r="O250" s="31"/>
      <c r="P250" s="31"/>
      <c r="Q250" s="31"/>
      <c r="R250" s="31"/>
      <c r="S250" s="31"/>
      <c r="T250" s="31"/>
      <c r="U250" s="31"/>
    </row>
    <row r="251" spans="1:21" ht="15" customHeight="1" x14ac:dyDescent="0.25">
      <c r="A251" s="22">
        <v>245</v>
      </c>
      <c r="B251" s="31"/>
      <c r="C251" s="31"/>
      <c r="D251" s="31"/>
      <c r="E251" s="31"/>
      <c r="F251" s="31"/>
      <c r="G251" s="31"/>
      <c r="H251" s="31"/>
      <c r="I251" s="31"/>
      <c r="J251" s="31"/>
      <c r="K251" s="31"/>
      <c r="L251" s="31"/>
      <c r="M251" s="31"/>
      <c r="N251" s="31"/>
      <c r="O251" s="31"/>
      <c r="P251" s="31"/>
      <c r="Q251" s="31"/>
      <c r="R251" s="31"/>
      <c r="S251" s="31"/>
      <c r="T251" s="31"/>
      <c r="U251" s="31"/>
    </row>
    <row r="252" spans="1:21" ht="15" customHeight="1" x14ac:dyDescent="0.25">
      <c r="A252" s="22">
        <v>246</v>
      </c>
      <c r="B252" s="31"/>
      <c r="C252" s="31"/>
      <c r="D252" s="31"/>
      <c r="E252" s="31"/>
      <c r="F252" s="31"/>
      <c r="G252" s="31"/>
      <c r="H252" s="31"/>
      <c r="I252" s="31"/>
      <c r="J252" s="31"/>
      <c r="K252" s="31"/>
      <c r="L252" s="31"/>
      <c r="M252" s="31"/>
      <c r="N252" s="31"/>
      <c r="O252" s="31"/>
      <c r="P252" s="31"/>
      <c r="Q252" s="31"/>
      <c r="R252" s="31"/>
      <c r="S252" s="31"/>
      <c r="T252" s="31"/>
      <c r="U252" s="31"/>
    </row>
    <row r="253" spans="1:21" ht="15" customHeight="1" x14ac:dyDescent="0.25">
      <c r="A253" s="22">
        <v>247</v>
      </c>
      <c r="B253" s="31"/>
      <c r="C253" s="31"/>
      <c r="D253" s="31"/>
      <c r="E253" s="31"/>
      <c r="F253" s="31"/>
      <c r="G253" s="31"/>
      <c r="H253" s="31"/>
      <c r="I253" s="31"/>
      <c r="J253" s="31"/>
      <c r="K253" s="31"/>
      <c r="L253" s="31"/>
      <c r="M253" s="31"/>
      <c r="N253" s="31"/>
      <c r="O253" s="31"/>
      <c r="P253" s="31"/>
      <c r="Q253" s="31"/>
      <c r="R253" s="31"/>
      <c r="S253" s="31"/>
      <c r="T253" s="31"/>
      <c r="U253" s="31"/>
    </row>
    <row r="254" spans="1:21" ht="15" customHeight="1" x14ac:dyDescent="0.25">
      <c r="A254" s="22">
        <v>248</v>
      </c>
      <c r="B254" s="31"/>
      <c r="C254" s="31"/>
      <c r="D254" s="31"/>
      <c r="E254" s="31"/>
      <c r="F254" s="31"/>
      <c r="G254" s="31"/>
      <c r="H254" s="31"/>
      <c r="I254" s="31"/>
      <c r="J254" s="31"/>
      <c r="K254" s="31"/>
      <c r="L254" s="31"/>
      <c r="M254" s="31"/>
      <c r="N254" s="31"/>
      <c r="O254" s="31"/>
      <c r="P254" s="31"/>
      <c r="Q254" s="31"/>
      <c r="R254" s="31"/>
      <c r="S254" s="31"/>
      <c r="T254" s="31"/>
      <c r="U254" s="31"/>
    </row>
    <row r="255" spans="1:21" ht="15" customHeight="1" x14ac:dyDescent="0.25">
      <c r="A255" s="22">
        <v>249</v>
      </c>
      <c r="B255" s="31"/>
      <c r="C255" s="31"/>
      <c r="D255" s="31"/>
      <c r="E255" s="31"/>
      <c r="F255" s="31"/>
      <c r="G255" s="31"/>
      <c r="H255" s="31"/>
      <c r="I255" s="31"/>
      <c r="J255" s="31"/>
      <c r="K255" s="31"/>
      <c r="L255" s="31"/>
      <c r="M255" s="31"/>
      <c r="N255" s="31"/>
      <c r="O255" s="31"/>
      <c r="P255" s="31"/>
      <c r="Q255" s="31"/>
      <c r="R255" s="31"/>
      <c r="S255" s="31"/>
      <c r="T255" s="31"/>
      <c r="U255" s="31"/>
    </row>
    <row r="256" spans="1:21" ht="15" customHeight="1" x14ac:dyDescent="0.25">
      <c r="A256" s="22">
        <v>250</v>
      </c>
      <c r="B256" s="31"/>
      <c r="C256" s="31"/>
      <c r="D256" s="31"/>
      <c r="E256" s="31"/>
      <c r="F256" s="31"/>
      <c r="G256" s="31"/>
      <c r="H256" s="31"/>
      <c r="I256" s="31"/>
      <c r="J256" s="31"/>
      <c r="K256" s="31"/>
      <c r="L256" s="31"/>
      <c r="M256" s="31"/>
      <c r="N256" s="31"/>
      <c r="O256" s="31"/>
      <c r="P256" s="31"/>
      <c r="Q256" s="31"/>
      <c r="R256" s="31"/>
      <c r="S256" s="31"/>
      <c r="T256" s="31"/>
      <c r="U256" s="31"/>
    </row>
    <row r="257" spans="1:21" ht="15" customHeight="1" x14ac:dyDescent="0.25">
      <c r="A257" s="22">
        <v>251</v>
      </c>
      <c r="B257" s="31"/>
      <c r="C257" s="31"/>
      <c r="D257" s="31"/>
      <c r="E257" s="31"/>
      <c r="F257" s="31"/>
      <c r="G257" s="31"/>
      <c r="H257" s="31"/>
      <c r="I257" s="31"/>
      <c r="J257" s="31"/>
      <c r="K257" s="31"/>
      <c r="L257" s="31"/>
      <c r="M257" s="31"/>
      <c r="N257" s="31"/>
      <c r="O257" s="31"/>
      <c r="P257" s="31"/>
      <c r="Q257" s="31"/>
      <c r="R257" s="31"/>
      <c r="S257" s="31"/>
      <c r="T257" s="31"/>
      <c r="U257" s="31"/>
    </row>
    <row r="258" spans="1:21" ht="15" customHeight="1" x14ac:dyDescent="0.25">
      <c r="A258" s="22">
        <v>252</v>
      </c>
      <c r="B258" s="31"/>
      <c r="C258" s="31"/>
      <c r="D258" s="31"/>
      <c r="E258" s="31"/>
      <c r="F258" s="31"/>
      <c r="G258" s="31"/>
      <c r="H258" s="31"/>
      <c r="I258" s="31"/>
      <c r="J258" s="31"/>
      <c r="K258" s="31"/>
      <c r="L258" s="31"/>
      <c r="M258" s="31"/>
      <c r="N258" s="31"/>
      <c r="O258" s="31"/>
      <c r="P258" s="31"/>
      <c r="Q258" s="31"/>
      <c r="R258" s="31"/>
      <c r="S258" s="31"/>
      <c r="T258" s="31"/>
      <c r="U258" s="31"/>
    </row>
    <row r="259" spans="1:21" ht="15" customHeight="1" x14ac:dyDescent="0.25">
      <c r="A259" s="22">
        <v>253</v>
      </c>
      <c r="B259" s="31"/>
      <c r="C259" s="31"/>
      <c r="D259" s="31"/>
      <c r="E259" s="31"/>
      <c r="F259" s="31"/>
      <c r="G259" s="31"/>
      <c r="H259" s="31"/>
      <c r="I259" s="31"/>
      <c r="J259" s="31"/>
      <c r="K259" s="31"/>
      <c r="L259" s="31"/>
      <c r="M259" s="31"/>
      <c r="N259" s="31"/>
      <c r="O259" s="31"/>
      <c r="P259" s="31"/>
      <c r="Q259" s="31"/>
      <c r="R259" s="31"/>
      <c r="S259" s="31"/>
      <c r="T259" s="31"/>
      <c r="U259" s="31"/>
    </row>
    <row r="260" spans="1:21" ht="15" customHeight="1" x14ac:dyDescent="0.25">
      <c r="A260" s="22">
        <v>254</v>
      </c>
      <c r="B260" s="31"/>
      <c r="C260" s="31"/>
      <c r="D260" s="31"/>
      <c r="E260" s="31"/>
      <c r="F260" s="31"/>
      <c r="G260" s="31"/>
      <c r="H260" s="31"/>
      <c r="I260" s="31"/>
      <c r="J260" s="31"/>
      <c r="K260" s="31"/>
      <c r="L260" s="31"/>
      <c r="M260" s="31"/>
      <c r="N260" s="31"/>
      <c r="O260" s="31"/>
      <c r="P260" s="31"/>
      <c r="Q260" s="31"/>
      <c r="R260" s="31"/>
      <c r="S260" s="31"/>
      <c r="T260" s="31"/>
      <c r="U260" s="31"/>
    </row>
    <row r="261" spans="1:21" ht="15" customHeight="1" x14ac:dyDescent="0.25">
      <c r="A261" s="22">
        <v>255</v>
      </c>
      <c r="B261" s="31"/>
      <c r="C261" s="31"/>
      <c r="D261" s="31"/>
      <c r="E261" s="31"/>
      <c r="F261" s="31"/>
      <c r="G261" s="31"/>
      <c r="H261" s="31"/>
      <c r="I261" s="31"/>
      <c r="J261" s="31"/>
      <c r="K261" s="31"/>
      <c r="L261" s="31"/>
      <c r="M261" s="31"/>
      <c r="N261" s="31"/>
      <c r="O261" s="31"/>
      <c r="P261" s="31"/>
      <c r="Q261" s="31"/>
      <c r="R261" s="31"/>
      <c r="S261" s="31"/>
      <c r="T261" s="31"/>
      <c r="U261" s="31"/>
    </row>
    <row r="262" spans="1:21" ht="15" customHeight="1" x14ac:dyDescent="0.25">
      <c r="A262" s="22">
        <v>256</v>
      </c>
      <c r="B262" s="31"/>
      <c r="C262" s="31"/>
      <c r="D262" s="31"/>
      <c r="E262" s="31"/>
      <c r="F262" s="31"/>
      <c r="G262" s="31"/>
      <c r="H262" s="31"/>
      <c r="I262" s="31"/>
      <c r="J262" s="31"/>
      <c r="K262" s="31"/>
      <c r="L262" s="31"/>
      <c r="M262" s="31"/>
      <c r="N262" s="31"/>
      <c r="O262" s="31"/>
      <c r="P262" s="31"/>
      <c r="Q262" s="31"/>
      <c r="R262" s="31"/>
      <c r="S262" s="31"/>
      <c r="T262" s="31"/>
      <c r="U262" s="31"/>
    </row>
    <row r="263" spans="1:21" ht="15" customHeight="1" x14ac:dyDescent="0.25">
      <c r="A263" s="22">
        <v>257</v>
      </c>
      <c r="B263" s="31"/>
      <c r="C263" s="31"/>
      <c r="D263" s="31"/>
      <c r="E263" s="31"/>
      <c r="F263" s="31"/>
      <c r="G263" s="31"/>
      <c r="H263" s="31"/>
      <c r="I263" s="31"/>
      <c r="J263" s="31"/>
      <c r="K263" s="31"/>
      <c r="L263" s="31"/>
      <c r="M263" s="31"/>
      <c r="N263" s="31"/>
      <c r="O263" s="31"/>
      <c r="P263" s="31"/>
      <c r="Q263" s="31"/>
      <c r="R263" s="31"/>
      <c r="S263" s="31"/>
      <c r="T263" s="31"/>
      <c r="U263" s="31"/>
    </row>
    <row r="264" spans="1:21" ht="15" customHeight="1" x14ac:dyDescent="0.25">
      <c r="A264" s="22">
        <v>258</v>
      </c>
      <c r="B264" s="31"/>
      <c r="C264" s="31"/>
      <c r="D264" s="31"/>
      <c r="E264" s="31"/>
      <c r="F264" s="31"/>
      <c r="G264" s="31"/>
      <c r="H264" s="31"/>
      <c r="I264" s="31"/>
      <c r="J264" s="31"/>
      <c r="K264" s="31"/>
      <c r="L264" s="31"/>
      <c r="M264" s="31"/>
      <c r="N264" s="31"/>
      <c r="O264" s="31"/>
      <c r="P264" s="31"/>
      <c r="Q264" s="31"/>
      <c r="R264" s="31"/>
      <c r="S264" s="31"/>
      <c r="T264" s="31"/>
      <c r="U264" s="31"/>
    </row>
    <row r="265" spans="1:21" ht="15" customHeight="1" x14ac:dyDescent="0.25">
      <c r="A265" s="22">
        <v>259</v>
      </c>
      <c r="B265" s="31"/>
      <c r="C265" s="31"/>
      <c r="D265" s="31"/>
      <c r="E265" s="31"/>
      <c r="F265" s="31"/>
      <c r="G265" s="31"/>
      <c r="H265" s="31"/>
      <c r="I265" s="31"/>
      <c r="J265" s="31"/>
      <c r="K265" s="31"/>
      <c r="L265" s="31"/>
      <c r="M265" s="31"/>
      <c r="N265" s="31"/>
      <c r="O265" s="31"/>
      <c r="P265" s="31"/>
      <c r="Q265" s="31"/>
      <c r="R265" s="31"/>
      <c r="S265" s="31"/>
      <c r="T265" s="31"/>
      <c r="U265" s="31"/>
    </row>
    <row r="266" spans="1:21" ht="15" customHeight="1" x14ac:dyDescent="0.25">
      <c r="A266" s="22">
        <v>260</v>
      </c>
      <c r="B266" s="31"/>
      <c r="C266" s="31"/>
      <c r="D266" s="31"/>
      <c r="E266" s="31"/>
      <c r="F266" s="31"/>
      <c r="G266" s="31"/>
      <c r="H266" s="31"/>
      <c r="I266" s="31"/>
      <c r="J266" s="31"/>
      <c r="K266" s="31"/>
      <c r="L266" s="31"/>
      <c r="M266" s="31"/>
      <c r="N266" s="31"/>
      <c r="O266" s="31"/>
      <c r="P266" s="31"/>
      <c r="Q266" s="31"/>
      <c r="R266" s="31"/>
      <c r="S266" s="31"/>
      <c r="T266" s="31"/>
      <c r="U266" s="31"/>
    </row>
    <row r="267" spans="1:21" ht="15" customHeight="1" x14ac:dyDescent="0.25">
      <c r="A267" s="22">
        <v>261</v>
      </c>
      <c r="B267" s="31"/>
      <c r="C267" s="31"/>
      <c r="D267" s="31"/>
      <c r="E267" s="31"/>
      <c r="F267" s="31"/>
      <c r="G267" s="31"/>
      <c r="H267" s="31"/>
      <c r="I267" s="31"/>
      <c r="J267" s="31"/>
      <c r="K267" s="31"/>
      <c r="L267" s="31"/>
      <c r="M267" s="31"/>
      <c r="N267" s="31"/>
      <c r="O267" s="31"/>
      <c r="P267" s="31"/>
      <c r="Q267" s="31"/>
      <c r="R267" s="31"/>
      <c r="S267" s="31"/>
      <c r="T267" s="31"/>
      <c r="U267" s="31"/>
    </row>
    <row r="268" spans="1:21" ht="15" customHeight="1" x14ac:dyDescent="0.25">
      <c r="A268" s="22">
        <v>262</v>
      </c>
      <c r="B268" s="31"/>
      <c r="C268" s="31"/>
      <c r="D268" s="31"/>
      <c r="E268" s="31"/>
      <c r="F268" s="31"/>
      <c r="G268" s="31"/>
      <c r="H268" s="31"/>
      <c r="I268" s="31"/>
      <c r="J268" s="31"/>
      <c r="K268" s="31"/>
      <c r="L268" s="31"/>
      <c r="M268" s="31"/>
      <c r="N268" s="31"/>
      <c r="O268" s="31"/>
      <c r="P268" s="31"/>
      <c r="Q268" s="31"/>
      <c r="R268" s="31"/>
      <c r="S268" s="31"/>
      <c r="T268" s="31"/>
      <c r="U268" s="31"/>
    </row>
    <row r="269" spans="1:21" ht="15" customHeight="1" x14ac:dyDescent="0.25">
      <c r="A269" s="22">
        <v>263</v>
      </c>
      <c r="B269" s="31"/>
      <c r="C269" s="31"/>
      <c r="D269" s="31"/>
      <c r="E269" s="31"/>
      <c r="F269" s="31"/>
      <c r="G269" s="31"/>
      <c r="H269" s="31"/>
      <c r="I269" s="31"/>
      <c r="J269" s="31"/>
      <c r="K269" s="31"/>
      <c r="L269" s="31"/>
      <c r="M269" s="31"/>
      <c r="N269" s="31"/>
      <c r="O269" s="31"/>
      <c r="P269" s="31"/>
      <c r="Q269" s="31"/>
      <c r="R269" s="31"/>
      <c r="S269" s="31"/>
      <c r="T269" s="31"/>
      <c r="U269" s="31"/>
    </row>
    <row r="270" spans="1:21" ht="15" customHeight="1" x14ac:dyDescent="0.25">
      <c r="A270" s="22">
        <v>264</v>
      </c>
      <c r="B270" s="31"/>
      <c r="C270" s="31"/>
      <c r="D270" s="31"/>
      <c r="E270" s="31"/>
      <c r="F270" s="31"/>
      <c r="G270" s="31"/>
      <c r="H270" s="31"/>
      <c r="I270" s="31"/>
      <c r="J270" s="31"/>
      <c r="K270" s="31"/>
      <c r="L270" s="31"/>
      <c r="M270" s="31"/>
      <c r="N270" s="31"/>
      <c r="O270" s="31"/>
      <c r="P270" s="31"/>
      <c r="Q270" s="31"/>
      <c r="R270" s="31"/>
      <c r="S270" s="31"/>
      <c r="T270" s="31"/>
      <c r="U270" s="31"/>
    </row>
    <row r="271" spans="1:21" ht="15" customHeight="1" x14ac:dyDescent="0.25">
      <c r="A271" s="22">
        <v>265</v>
      </c>
      <c r="B271" s="31"/>
      <c r="C271" s="31"/>
      <c r="D271" s="31"/>
      <c r="E271" s="31"/>
      <c r="F271" s="31"/>
      <c r="G271" s="31"/>
      <c r="H271" s="31"/>
      <c r="I271" s="31"/>
      <c r="J271" s="31"/>
      <c r="K271" s="31"/>
      <c r="L271" s="31"/>
      <c r="M271" s="31"/>
      <c r="N271" s="31"/>
      <c r="O271" s="31"/>
      <c r="P271" s="31"/>
      <c r="Q271" s="31"/>
      <c r="R271" s="31"/>
      <c r="S271" s="31"/>
      <c r="T271" s="31"/>
      <c r="U271" s="31"/>
    </row>
    <row r="272" spans="1:21" ht="15" customHeight="1" x14ac:dyDescent="0.25">
      <c r="A272" s="22">
        <v>266</v>
      </c>
      <c r="B272" s="31"/>
      <c r="C272" s="31"/>
      <c r="D272" s="31"/>
      <c r="E272" s="31"/>
      <c r="F272" s="31"/>
      <c r="G272" s="31"/>
      <c r="H272" s="31"/>
      <c r="I272" s="31"/>
      <c r="J272" s="31"/>
      <c r="K272" s="31"/>
      <c r="L272" s="31"/>
      <c r="M272" s="31"/>
      <c r="N272" s="31"/>
      <c r="O272" s="31"/>
      <c r="P272" s="31"/>
      <c r="Q272" s="31"/>
      <c r="R272" s="31"/>
      <c r="S272" s="31"/>
      <c r="T272" s="31"/>
      <c r="U272" s="31"/>
    </row>
    <row r="273" spans="1:21" ht="15" customHeight="1" x14ac:dyDescent="0.25">
      <c r="A273" s="22">
        <v>267</v>
      </c>
      <c r="B273" s="31"/>
      <c r="C273" s="31"/>
      <c r="D273" s="31"/>
      <c r="E273" s="31"/>
      <c r="F273" s="31"/>
      <c r="G273" s="31"/>
      <c r="H273" s="31"/>
      <c r="I273" s="31"/>
      <c r="J273" s="31"/>
      <c r="K273" s="31"/>
      <c r="L273" s="31"/>
      <c r="M273" s="31"/>
      <c r="N273" s="31"/>
      <c r="O273" s="31"/>
      <c r="P273" s="31"/>
      <c r="Q273" s="31"/>
      <c r="R273" s="31"/>
      <c r="S273" s="31"/>
      <c r="T273" s="31"/>
      <c r="U273" s="31"/>
    </row>
    <row r="274" spans="1:21" ht="15" customHeight="1" x14ac:dyDescent="0.25">
      <c r="A274" s="22">
        <v>268</v>
      </c>
      <c r="B274" s="31"/>
      <c r="C274" s="31"/>
      <c r="D274" s="31"/>
      <c r="E274" s="31"/>
      <c r="F274" s="31"/>
      <c r="G274" s="31"/>
      <c r="H274" s="31"/>
      <c r="I274" s="31"/>
      <c r="J274" s="31"/>
      <c r="K274" s="31"/>
      <c r="L274" s="31"/>
      <c r="M274" s="31"/>
      <c r="N274" s="31"/>
      <c r="O274" s="31"/>
      <c r="P274" s="31"/>
      <c r="Q274" s="31"/>
      <c r="R274" s="31"/>
      <c r="S274" s="31"/>
      <c r="T274" s="31"/>
      <c r="U274" s="31"/>
    </row>
    <row r="275" spans="1:21" ht="15" customHeight="1" x14ac:dyDescent="0.25">
      <c r="A275" s="22">
        <v>269</v>
      </c>
      <c r="B275" s="31"/>
      <c r="C275" s="31"/>
      <c r="D275" s="31"/>
      <c r="E275" s="31"/>
      <c r="F275" s="31"/>
      <c r="G275" s="31"/>
      <c r="H275" s="31"/>
      <c r="I275" s="31"/>
      <c r="J275" s="31"/>
      <c r="K275" s="31"/>
      <c r="L275" s="31"/>
      <c r="M275" s="31"/>
      <c r="N275" s="31"/>
      <c r="O275" s="31"/>
      <c r="P275" s="31"/>
      <c r="Q275" s="31"/>
      <c r="R275" s="31"/>
      <c r="S275" s="31"/>
      <c r="T275" s="31"/>
      <c r="U275" s="31"/>
    </row>
    <row r="276" spans="1:21" ht="15" customHeight="1" x14ac:dyDescent="0.25">
      <c r="A276" s="22">
        <v>270</v>
      </c>
      <c r="B276" s="31"/>
      <c r="C276" s="31"/>
      <c r="D276" s="31"/>
      <c r="E276" s="31"/>
      <c r="F276" s="31"/>
      <c r="G276" s="31"/>
      <c r="H276" s="31"/>
      <c r="I276" s="31"/>
      <c r="J276" s="31"/>
      <c r="K276" s="31"/>
      <c r="L276" s="31"/>
      <c r="M276" s="31"/>
      <c r="N276" s="31"/>
      <c r="O276" s="31"/>
      <c r="P276" s="31"/>
      <c r="Q276" s="31"/>
      <c r="R276" s="31"/>
      <c r="S276" s="31"/>
      <c r="T276" s="31"/>
      <c r="U276" s="31"/>
    </row>
    <row r="277" spans="1:21" ht="15" customHeight="1" x14ac:dyDescent="0.25">
      <c r="A277" s="22">
        <v>271</v>
      </c>
      <c r="B277" s="31"/>
      <c r="C277" s="31"/>
      <c r="D277" s="31"/>
      <c r="E277" s="31"/>
      <c r="F277" s="31"/>
      <c r="G277" s="31"/>
      <c r="H277" s="31"/>
      <c r="I277" s="31"/>
      <c r="J277" s="31"/>
      <c r="K277" s="31"/>
      <c r="L277" s="31"/>
      <c r="M277" s="31"/>
      <c r="N277" s="31"/>
      <c r="O277" s="31"/>
      <c r="P277" s="31"/>
      <c r="Q277" s="31"/>
      <c r="R277" s="31"/>
      <c r="S277" s="31"/>
      <c r="T277" s="31"/>
      <c r="U277" s="31"/>
    </row>
    <row r="278" spans="1:21" ht="15" customHeight="1" x14ac:dyDescent="0.25">
      <c r="A278" s="22">
        <v>272</v>
      </c>
      <c r="B278" s="31"/>
      <c r="C278" s="31"/>
      <c r="D278" s="31"/>
      <c r="E278" s="31"/>
      <c r="F278" s="31"/>
      <c r="G278" s="31"/>
      <c r="H278" s="31"/>
      <c r="I278" s="31"/>
      <c r="J278" s="31"/>
      <c r="K278" s="31"/>
      <c r="L278" s="31"/>
      <c r="M278" s="31"/>
      <c r="N278" s="31"/>
      <c r="O278" s="31"/>
      <c r="P278" s="31"/>
      <c r="Q278" s="31"/>
      <c r="R278" s="31"/>
      <c r="S278" s="31"/>
      <c r="T278" s="31"/>
      <c r="U278" s="31"/>
    </row>
    <row r="279" spans="1:21" ht="15" customHeight="1" x14ac:dyDescent="0.25">
      <c r="A279" s="22">
        <v>273</v>
      </c>
      <c r="B279" s="31"/>
      <c r="C279" s="31"/>
      <c r="D279" s="31"/>
      <c r="E279" s="31"/>
      <c r="F279" s="31"/>
      <c r="G279" s="31"/>
      <c r="H279" s="31"/>
      <c r="I279" s="31"/>
      <c r="J279" s="31"/>
      <c r="K279" s="31"/>
      <c r="L279" s="31"/>
      <c r="M279" s="31"/>
      <c r="N279" s="31"/>
      <c r="O279" s="31"/>
      <c r="P279" s="31"/>
      <c r="Q279" s="31"/>
      <c r="R279" s="31"/>
      <c r="S279" s="31"/>
      <c r="T279" s="31"/>
      <c r="U279" s="31"/>
    </row>
    <row r="280" spans="1:21" ht="15" customHeight="1" x14ac:dyDescent="0.25">
      <c r="A280" s="22">
        <v>274</v>
      </c>
      <c r="B280" s="31"/>
      <c r="C280" s="31"/>
      <c r="D280" s="31"/>
      <c r="E280" s="31"/>
      <c r="F280" s="31"/>
      <c r="G280" s="31"/>
      <c r="H280" s="31"/>
      <c r="I280" s="31"/>
      <c r="J280" s="31"/>
      <c r="K280" s="31"/>
      <c r="L280" s="31"/>
      <c r="M280" s="31"/>
      <c r="N280" s="31"/>
      <c r="O280" s="31"/>
      <c r="P280" s="31"/>
      <c r="Q280" s="31"/>
      <c r="R280" s="31"/>
      <c r="S280" s="31"/>
      <c r="T280" s="31"/>
      <c r="U280" s="31"/>
    </row>
    <row r="281" spans="1:21" ht="15" customHeight="1" x14ac:dyDescent="0.25">
      <c r="A281" s="22">
        <v>275</v>
      </c>
      <c r="B281" s="31"/>
      <c r="C281" s="31"/>
      <c r="D281" s="31"/>
      <c r="E281" s="31"/>
      <c r="F281" s="31"/>
      <c r="G281" s="31"/>
      <c r="H281" s="31"/>
      <c r="I281" s="31"/>
      <c r="J281" s="31"/>
      <c r="K281" s="31"/>
      <c r="L281" s="31"/>
      <c r="M281" s="31"/>
      <c r="N281" s="31"/>
      <c r="O281" s="31"/>
      <c r="P281" s="31"/>
      <c r="Q281" s="31"/>
      <c r="R281" s="31"/>
      <c r="S281" s="31"/>
      <c r="T281" s="31"/>
      <c r="U281" s="31"/>
    </row>
    <row r="282" spans="1:21" ht="15" customHeight="1" x14ac:dyDescent="0.25">
      <c r="A282" s="22">
        <v>276</v>
      </c>
      <c r="B282" s="31"/>
      <c r="C282" s="31"/>
      <c r="D282" s="31"/>
      <c r="E282" s="31"/>
      <c r="F282" s="31"/>
      <c r="G282" s="31"/>
      <c r="H282" s="31"/>
      <c r="I282" s="31"/>
      <c r="J282" s="31"/>
      <c r="K282" s="31"/>
      <c r="L282" s="31"/>
      <c r="M282" s="31"/>
      <c r="N282" s="31"/>
      <c r="O282" s="31"/>
      <c r="P282" s="31"/>
      <c r="Q282" s="31"/>
      <c r="R282" s="31"/>
      <c r="S282" s="31"/>
      <c r="T282" s="31"/>
      <c r="U282" s="31"/>
    </row>
    <row r="283" spans="1:21" ht="15" customHeight="1" x14ac:dyDescent="0.25">
      <c r="A283" s="22">
        <v>277</v>
      </c>
      <c r="B283" s="31"/>
      <c r="C283" s="31"/>
      <c r="D283" s="31"/>
      <c r="E283" s="31"/>
      <c r="F283" s="31"/>
      <c r="G283" s="31"/>
      <c r="H283" s="31"/>
      <c r="I283" s="31"/>
      <c r="J283" s="31"/>
      <c r="K283" s="31"/>
      <c r="L283" s="31"/>
      <c r="M283" s="31"/>
      <c r="N283" s="31"/>
      <c r="O283" s="31"/>
      <c r="P283" s="31"/>
      <c r="Q283" s="31"/>
      <c r="R283" s="31"/>
      <c r="S283" s="31"/>
      <c r="T283" s="31"/>
      <c r="U283" s="31"/>
    </row>
    <row r="284" spans="1:21" ht="15" customHeight="1" x14ac:dyDescent="0.25">
      <c r="A284" s="22">
        <v>278</v>
      </c>
      <c r="B284" s="31"/>
      <c r="C284" s="31"/>
      <c r="D284" s="31"/>
      <c r="E284" s="31"/>
      <c r="F284" s="31"/>
      <c r="G284" s="31"/>
      <c r="H284" s="31"/>
      <c r="I284" s="31"/>
      <c r="J284" s="31"/>
      <c r="K284" s="31"/>
      <c r="L284" s="31"/>
      <c r="M284" s="31"/>
      <c r="N284" s="31"/>
      <c r="O284" s="31"/>
      <c r="P284" s="31"/>
      <c r="Q284" s="31"/>
      <c r="R284" s="31"/>
      <c r="S284" s="31"/>
      <c r="T284" s="31"/>
      <c r="U284" s="31"/>
    </row>
    <row r="285" spans="1:21" ht="15" customHeight="1" x14ac:dyDescent="0.25">
      <c r="A285" s="22">
        <v>279</v>
      </c>
      <c r="B285" s="31"/>
      <c r="C285" s="31"/>
      <c r="D285" s="31"/>
      <c r="E285" s="31"/>
      <c r="F285" s="31"/>
      <c r="G285" s="31"/>
      <c r="H285" s="31"/>
      <c r="I285" s="31"/>
      <c r="J285" s="31"/>
      <c r="K285" s="31"/>
      <c r="L285" s="31"/>
      <c r="M285" s="31"/>
      <c r="N285" s="31"/>
      <c r="O285" s="31"/>
      <c r="P285" s="31"/>
      <c r="Q285" s="31"/>
      <c r="R285" s="31"/>
      <c r="S285" s="31"/>
      <c r="T285" s="31"/>
      <c r="U285" s="31"/>
    </row>
    <row r="286" spans="1:21" ht="15" customHeight="1" x14ac:dyDescent="0.25">
      <c r="A286" s="22">
        <v>280</v>
      </c>
      <c r="B286" s="31"/>
      <c r="C286" s="31"/>
      <c r="D286" s="31"/>
      <c r="E286" s="31"/>
      <c r="F286" s="31"/>
      <c r="G286" s="31"/>
      <c r="H286" s="31"/>
      <c r="I286" s="31"/>
      <c r="J286" s="31"/>
      <c r="K286" s="31"/>
      <c r="L286" s="31"/>
      <c r="M286" s="31"/>
      <c r="N286" s="31"/>
      <c r="O286" s="31"/>
      <c r="P286" s="31"/>
      <c r="Q286" s="31"/>
      <c r="R286" s="31"/>
      <c r="S286" s="31"/>
      <c r="T286" s="31"/>
      <c r="U286" s="31"/>
    </row>
    <row r="287" spans="1:21" ht="15" customHeight="1" x14ac:dyDescent="0.25">
      <c r="A287" s="22">
        <v>281</v>
      </c>
      <c r="B287" s="31"/>
      <c r="C287" s="31"/>
      <c r="D287" s="31"/>
      <c r="E287" s="31"/>
      <c r="F287" s="31"/>
      <c r="G287" s="31"/>
      <c r="H287" s="31"/>
      <c r="I287" s="31"/>
      <c r="J287" s="31"/>
      <c r="K287" s="31"/>
      <c r="L287" s="31"/>
      <c r="M287" s="31"/>
      <c r="N287" s="31"/>
      <c r="O287" s="31"/>
      <c r="P287" s="31"/>
      <c r="Q287" s="31"/>
      <c r="R287" s="31"/>
      <c r="S287" s="31"/>
      <c r="T287" s="31"/>
      <c r="U287" s="31"/>
    </row>
    <row r="288" spans="1:21" ht="15" customHeight="1" x14ac:dyDescent="0.25">
      <c r="A288" s="22">
        <v>282</v>
      </c>
      <c r="B288" s="31"/>
      <c r="C288" s="31"/>
      <c r="D288" s="31"/>
      <c r="E288" s="31"/>
      <c r="F288" s="31"/>
      <c r="G288" s="31"/>
      <c r="H288" s="31"/>
      <c r="I288" s="31"/>
      <c r="J288" s="31"/>
      <c r="K288" s="31"/>
      <c r="L288" s="31"/>
      <c r="M288" s="31"/>
      <c r="N288" s="31"/>
      <c r="O288" s="31"/>
      <c r="P288" s="31"/>
      <c r="Q288" s="31"/>
      <c r="R288" s="31"/>
      <c r="S288" s="31"/>
      <c r="T288" s="31"/>
      <c r="U288" s="31"/>
    </row>
    <row r="289" spans="1:21" ht="15" customHeight="1" x14ac:dyDescent="0.25">
      <c r="A289" s="22">
        <v>283</v>
      </c>
      <c r="B289" s="31"/>
      <c r="C289" s="31"/>
      <c r="D289" s="31"/>
      <c r="E289" s="31"/>
      <c r="F289" s="31"/>
      <c r="G289" s="31"/>
      <c r="H289" s="31"/>
      <c r="I289" s="31"/>
      <c r="J289" s="31"/>
      <c r="K289" s="31"/>
      <c r="L289" s="31"/>
      <c r="M289" s="31"/>
      <c r="N289" s="31"/>
      <c r="O289" s="31"/>
      <c r="P289" s="31"/>
      <c r="Q289" s="31"/>
      <c r="R289" s="31"/>
      <c r="S289" s="31"/>
      <c r="T289" s="31"/>
      <c r="U289" s="31"/>
    </row>
    <row r="290" spans="1:21" ht="15" customHeight="1" x14ac:dyDescent="0.25">
      <c r="A290" s="22">
        <v>284</v>
      </c>
      <c r="B290" s="31"/>
      <c r="C290" s="31"/>
      <c r="D290" s="31"/>
      <c r="E290" s="31"/>
      <c r="F290" s="31"/>
      <c r="G290" s="31"/>
      <c r="H290" s="31"/>
      <c r="I290" s="31"/>
      <c r="J290" s="31"/>
      <c r="K290" s="31"/>
      <c r="L290" s="31"/>
      <c r="M290" s="31"/>
      <c r="N290" s="31"/>
      <c r="O290" s="31"/>
      <c r="P290" s="31"/>
      <c r="Q290" s="31"/>
      <c r="R290" s="31"/>
      <c r="S290" s="31"/>
      <c r="T290" s="31"/>
      <c r="U290" s="31"/>
    </row>
    <row r="291" spans="1:21" ht="15" customHeight="1" x14ac:dyDescent="0.25">
      <c r="A291" s="22">
        <v>285</v>
      </c>
      <c r="B291" s="31"/>
      <c r="C291" s="31"/>
      <c r="D291" s="31"/>
      <c r="E291" s="31"/>
      <c r="F291" s="31"/>
      <c r="G291" s="31"/>
      <c r="H291" s="31"/>
      <c r="I291" s="31"/>
      <c r="J291" s="31"/>
      <c r="K291" s="31"/>
      <c r="L291" s="31"/>
      <c r="M291" s="31"/>
      <c r="N291" s="31"/>
      <c r="O291" s="31"/>
      <c r="P291" s="31"/>
      <c r="Q291" s="31"/>
      <c r="R291" s="31"/>
      <c r="S291" s="31"/>
      <c r="T291" s="31"/>
      <c r="U291" s="31"/>
    </row>
    <row r="292" spans="1:21" ht="15" customHeight="1" x14ac:dyDescent="0.25">
      <c r="A292" s="22">
        <v>286</v>
      </c>
      <c r="B292" s="31"/>
      <c r="C292" s="31"/>
      <c r="D292" s="31"/>
      <c r="E292" s="31"/>
      <c r="F292" s="31"/>
      <c r="G292" s="31"/>
      <c r="H292" s="31"/>
      <c r="I292" s="31"/>
      <c r="J292" s="31"/>
      <c r="K292" s="31"/>
      <c r="L292" s="31"/>
      <c r="M292" s="31"/>
      <c r="N292" s="31"/>
      <c r="O292" s="31"/>
      <c r="P292" s="31"/>
      <c r="Q292" s="31"/>
      <c r="R292" s="31"/>
      <c r="S292" s="31"/>
      <c r="T292" s="31"/>
      <c r="U292" s="31"/>
    </row>
    <row r="293" spans="1:21" ht="15" customHeight="1" x14ac:dyDescent="0.25">
      <c r="A293" s="22">
        <v>287</v>
      </c>
      <c r="B293" s="31"/>
      <c r="C293" s="31"/>
      <c r="D293" s="31"/>
      <c r="E293" s="31"/>
      <c r="F293" s="31"/>
      <c r="G293" s="31"/>
      <c r="H293" s="31"/>
      <c r="I293" s="31"/>
      <c r="J293" s="31"/>
      <c r="K293" s="31"/>
      <c r="L293" s="31"/>
      <c r="M293" s="31"/>
      <c r="N293" s="31"/>
      <c r="O293" s="31"/>
      <c r="P293" s="31"/>
      <c r="Q293" s="31"/>
      <c r="R293" s="31"/>
      <c r="S293" s="31"/>
      <c r="T293" s="31"/>
      <c r="U293" s="31"/>
    </row>
    <row r="294" spans="1:21" ht="15" customHeight="1" x14ac:dyDescent="0.25">
      <c r="A294" s="22">
        <v>288</v>
      </c>
      <c r="B294" s="31"/>
      <c r="C294" s="31"/>
      <c r="D294" s="31"/>
      <c r="E294" s="31"/>
      <c r="F294" s="31"/>
      <c r="G294" s="31"/>
      <c r="H294" s="31"/>
      <c r="I294" s="31"/>
      <c r="J294" s="31"/>
      <c r="K294" s="31"/>
      <c r="L294" s="31"/>
      <c r="M294" s="31"/>
      <c r="N294" s="31"/>
      <c r="O294" s="31"/>
      <c r="P294" s="31"/>
      <c r="Q294" s="31"/>
      <c r="R294" s="31"/>
      <c r="S294" s="31"/>
      <c r="T294" s="31"/>
      <c r="U294" s="31"/>
    </row>
    <row r="295" spans="1:21" ht="15" customHeight="1" x14ac:dyDescent="0.25">
      <c r="A295" s="22">
        <v>289</v>
      </c>
      <c r="B295" s="31"/>
      <c r="C295" s="31"/>
      <c r="D295" s="31"/>
      <c r="E295" s="31"/>
      <c r="F295" s="31"/>
      <c r="G295" s="31"/>
      <c r="H295" s="31"/>
      <c r="I295" s="31"/>
      <c r="J295" s="31"/>
      <c r="K295" s="31"/>
      <c r="L295" s="31"/>
      <c r="M295" s="31"/>
      <c r="N295" s="31"/>
      <c r="O295" s="31"/>
      <c r="P295" s="31"/>
      <c r="Q295" s="31"/>
      <c r="R295" s="31"/>
      <c r="S295" s="31"/>
      <c r="T295" s="31"/>
      <c r="U295" s="31"/>
    </row>
    <row r="296" spans="1:21" ht="15" customHeight="1" x14ac:dyDescent="0.25">
      <c r="A296" s="22">
        <v>290</v>
      </c>
      <c r="B296" s="31"/>
      <c r="C296" s="31"/>
      <c r="D296" s="31"/>
      <c r="E296" s="31"/>
      <c r="F296" s="31"/>
      <c r="G296" s="31"/>
      <c r="H296" s="31"/>
      <c r="I296" s="31"/>
      <c r="J296" s="31"/>
      <c r="K296" s="31"/>
      <c r="L296" s="31"/>
      <c r="M296" s="31"/>
      <c r="N296" s="31"/>
      <c r="O296" s="31"/>
      <c r="P296" s="31"/>
      <c r="Q296" s="31"/>
      <c r="R296" s="31"/>
      <c r="S296" s="31"/>
      <c r="T296" s="31"/>
      <c r="U296" s="31"/>
    </row>
    <row r="297" spans="1:21" ht="15" customHeight="1" x14ac:dyDescent="0.25">
      <c r="A297" s="22">
        <v>291</v>
      </c>
      <c r="B297" s="31"/>
      <c r="C297" s="31"/>
      <c r="D297" s="31"/>
      <c r="E297" s="31"/>
      <c r="F297" s="31"/>
      <c r="G297" s="31"/>
      <c r="H297" s="31"/>
      <c r="I297" s="31"/>
      <c r="J297" s="31"/>
      <c r="K297" s="31"/>
      <c r="L297" s="31"/>
      <c r="M297" s="31"/>
      <c r="N297" s="31"/>
      <c r="O297" s="31"/>
      <c r="P297" s="31"/>
      <c r="Q297" s="31"/>
      <c r="R297" s="31"/>
      <c r="S297" s="31"/>
      <c r="T297" s="31"/>
      <c r="U297" s="31"/>
    </row>
    <row r="298" spans="1:21" ht="15" customHeight="1" x14ac:dyDescent="0.25">
      <c r="A298" s="22">
        <v>292</v>
      </c>
      <c r="B298" s="31"/>
      <c r="C298" s="31"/>
      <c r="D298" s="31"/>
      <c r="E298" s="31"/>
      <c r="F298" s="31"/>
      <c r="G298" s="31"/>
      <c r="H298" s="31"/>
      <c r="I298" s="31"/>
      <c r="J298" s="31"/>
      <c r="K298" s="31"/>
      <c r="L298" s="31"/>
      <c r="M298" s="31"/>
      <c r="N298" s="31"/>
      <c r="O298" s="31"/>
      <c r="P298" s="31"/>
      <c r="Q298" s="31"/>
      <c r="R298" s="31"/>
      <c r="S298" s="31"/>
      <c r="T298" s="31"/>
      <c r="U298" s="31"/>
    </row>
    <row r="299" spans="1:21" ht="15" customHeight="1" x14ac:dyDescent="0.25">
      <c r="A299" s="22">
        <v>293</v>
      </c>
      <c r="B299" s="31"/>
      <c r="C299" s="31"/>
      <c r="D299" s="31"/>
      <c r="E299" s="31"/>
      <c r="F299" s="31"/>
      <c r="G299" s="31"/>
      <c r="H299" s="31"/>
      <c r="I299" s="31"/>
      <c r="J299" s="31"/>
      <c r="K299" s="31"/>
      <c r="L299" s="31"/>
      <c r="M299" s="31"/>
      <c r="N299" s="31"/>
      <c r="O299" s="31"/>
      <c r="P299" s="31"/>
      <c r="Q299" s="31"/>
      <c r="R299" s="31"/>
      <c r="S299" s="31"/>
      <c r="T299" s="31"/>
      <c r="U299" s="31"/>
    </row>
    <row r="300" spans="1:21" ht="15" customHeight="1" x14ac:dyDescent="0.25">
      <c r="A300" s="22">
        <v>294</v>
      </c>
      <c r="B300" s="31"/>
      <c r="C300" s="31"/>
      <c r="D300" s="31"/>
      <c r="E300" s="31"/>
      <c r="F300" s="31"/>
      <c r="G300" s="31"/>
      <c r="H300" s="31"/>
      <c r="I300" s="31"/>
      <c r="J300" s="31"/>
      <c r="K300" s="31"/>
      <c r="L300" s="31"/>
      <c r="M300" s="31"/>
      <c r="N300" s="31"/>
      <c r="O300" s="31"/>
      <c r="P300" s="31"/>
      <c r="Q300" s="31"/>
      <c r="R300" s="31"/>
      <c r="S300" s="31"/>
      <c r="T300" s="31"/>
      <c r="U300" s="31"/>
    </row>
    <row r="301" spans="1:21" ht="15" customHeight="1" x14ac:dyDescent="0.25">
      <c r="A301" s="22">
        <v>295</v>
      </c>
      <c r="B301" s="31"/>
      <c r="C301" s="31"/>
      <c r="D301" s="31"/>
      <c r="E301" s="31"/>
      <c r="F301" s="31"/>
      <c r="G301" s="31"/>
      <c r="H301" s="31"/>
      <c r="I301" s="31"/>
      <c r="J301" s="31"/>
      <c r="K301" s="31"/>
      <c r="L301" s="31"/>
      <c r="M301" s="31"/>
      <c r="N301" s="31"/>
      <c r="O301" s="31"/>
      <c r="P301" s="31"/>
      <c r="Q301" s="31"/>
      <c r="R301" s="31"/>
      <c r="S301" s="31"/>
      <c r="T301" s="31"/>
      <c r="U301" s="31"/>
    </row>
    <row r="302" spans="1:21" ht="15" customHeight="1" x14ac:dyDescent="0.25">
      <c r="A302" s="22">
        <v>296</v>
      </c>
      <c r="B302" s="31"/>
      <c r="C302" s="31"/>
      <c r="D302" s="31"/>
      <c r="E302" s="31"/>
      <c r="F302" s="31"/>
      <c r="G302" s="31"/>
      <c r="H302" s="31"/>
      <c r="I302" s="31"/>
      <c r="J302" s="31"/>
      <c r="K302" s="31"/>
      <c r="L302" s="31"/>
      <c r="M302" s="31"/>
      <c r="N302" s="31"/>
      <c r="O302" s="31"/>
      <c r="P302" s="31"/>
      <c r="Q302" s="31"/>
      <c r="R302" s="31"/>
      <c r="S302" s="31"/>
      <c r="T302" s="31"/>
      <c r="U302" s="31"/>
    </row>
    <row r="303" spans="1:21" ht="15" customHeight="1" x14ac:dyDescent="0.25">
      <c r="A303" s="22">
        <v>297</v>
      </c>
      <c r="B303" s="31"/>
      <c r="C303" s="31"/>
      <c r="D303" s="31"/>
      <c r="E303" s="31"/>
      <c r="F303" s="31"/>
      <c r="G303" s="31"/>
      <c r="H303" s="31"/>
      <c r="I303" s="31"/>
      <c r="J303" s="31"/>
      <c r="K303" s="31"/>
      <c r="L303" s="31"/>
      <c r="M303" s="31"/>
      <c r="N303" s="31"/>
      <c r="O303" s="31"/>
      <c r="P303" s="31"/>
      <c r="Q303" s="31"/>
      <c r="R303" s="31"/>
      <c r="S303" s="31"/>
      <c r="T303" s="31"/>
      <c r="U303" s="31"/>
    </row>
    <row r="304" spans="1:21" ht="15" customHeight="1" x14ac:dyDescent="0.25">
      <c r="A304" s="22">
        <v>298</v>
      </c>
      <c r="B304" s="31"/>
      <c r="C304" s="31"/>
      <c r="D304" s="31"/>
      <c r="E304" s="31"/>
      <c r="F304" s="31"/>
      <c r="G304" s="31"/>
      <c r="H304" s="31"/>
      <c r="I304" s="31"/>
      <c r="J304" s="31"/>
      <c r="K304" s="31"/>
      <c r="L304" s="31"/>
      <c r="M304" s="31"/>
      <c r="N304" s="31"/>
      <c r="O304" s="31"/>
      <c r="P304" s="31"/>
      <c r="Q304" s="31"/>
      <c r="R304" s="31"/>
      <c r="S304" s="31"/>
      <c r="T304" s="31"/>
      <c r="U304" s="31"/>
    </row>
    <row r="305" spans="1:21" ht="15" customHeight="1" x14ac:dyDescent="0.25">
      <c r="A305" s="22">
        <v>299</v>
      </c>
      <c r="B305" s="31"/>
      <c r="C305" s="31"/>
      <c r="D305" s="31"/>
      <c r="E305" s="31"/>
      <c r="F305" s="31"/>
      <c r="G305" s="31"/>
      <c r="H305" s="31"/>
      <c r="I305" s="31"/>
      <c r="J305" s="31"/>
      <c r="K305" s="31"/>
      <c r="L305" s="31"/>
      <c r="M305" s="31"/>
      <c r="N305" s="31"/>
      <c r="O305" s="31"/>
      <c r="P305" s="31"/>
      <c r="Q305" s="31"/>
      <c r="R305" s="31"/>
      <c r="S305" s="31"/>
      <c r="T305" s="31"/>
      <c r="U305" s="31"/>
    </row>
    <row r="306" spans="1:21" ht="15" customHeight="1" x14ac:dyDescent="0.25">
      <c r="A306" s="22">
        <v>300</v>
      </c>
      <c r="B306" s="31"/>
      <c r="C306" s="31"/>
      <c r="D306" s="31"/>
      <c r="E306" s="31"/>
      <c r="F306" s="31"/>
      <c r="G306" s="31"/>
      <c r="H306" s="31"/>
      <c r="I306" s="31"/>
      <c r="J306" s="31"/>
      <c r="K306" s="31"/>
      <c r="L306" s="31"/>
      <c r="M306" s="31"/>
      <c r="N306" s="31"/>
      <c r="O306" s="31"/>
      <c r="P306" s="31"/>
      <c r="Q306" s="31"/>
      <c r="R306" s="31"/>
      <c r="S306" s="31"/>
      <c r="T306" s="31"/>
      <c r="U306" s="31"/>
    </row>
    <row r="307" spans="1:21" ht="15" customHeight="1" x14ac:dyDescent="0.25">
      <c r="A307" s="22">
        <v>301</v>
      </c>
      <c r="B307" s="31"/>
      <c r="C307" s="31"/>
      <c r="D307" s="31"/>
      <c r="E307" s="31"/>
      <c r="F307" s="31"/>
      <c r="G307" s="31"/>
      <c r="H307" s="31"/>
      <c r="I307" s="31"/>
      <c r="J307" s="31"/>
      <c r="K307" s="31"/>
      <c r="L307" s="31"/>
      <c r="M307" s="31"/>
      <c r="N307" s="31"/>
      <c r="O307" s="31"/>
      <c r="P307" s="31"/>
      <c r="Q307" s="31"/>
      <c r="R307" s="31"/>
      <c r="S307" s="31"/>
      <c r="T307" s="31"/>
      <c r="U307" s="31"/>
    </row>
    <row r="308" spans="1:21" ht="15" customHeight="1" x14ac:dyDescent="0.25">
      <c r="A308" s="22">
        <v>302</v>
      </c>
      <c r="B308" s="31"/>
      <c r="C308" s="31"/>
      <c r="D308" s="31"/>
      <c r="E308" s="31"/>
      <c r="F308" s="31"/>
      <c r="G308" s="31"/>
      <c r="H308" s="31"/>
      <c r="I308" s="31"/>
      <c r="J308" s="31"/>
      <c r="K308" s="31"/>
      <c r="L308" s="31"/>
      <c r="M308" s="31"/>
      <c r="N308" s="31"/>
      <c r="O308" s="31"/>
      <c r="P308" s="31"/>
      <c r="Q308" s="31"/>
      <c r="R308" s="31"/>
      <c r="S308" s="31"/>
      <c r="T308" s="31"/>
      <c r="U308" s="31"/>
    </row>
    <row r="309" spans="1:21" ht="15" customHeight="1" x14ac:dyDescent="0.25">
      <c r="A309" s="22">
        <v>303</v>
      </c>
      <c r="B309" s="31"/>
      <c r="C309" s="31"/>
      <c r="D309" s="31"/>
      <c r="E309" s="31"/>
      <c r="F309" s="31"/>
      <c r="G309" s="31"/>
      <c r="H309" s="31"/>
      <c r="I309" s="31"/>
      <c r="J309" s="31"/>
      <c r="K309" s="31"/>
      <c r="L309" s="31"/>
      <c r="M309" s="31"/>
      <c r="N309" s="31"/>
      <c r="O309" s="31"/>
      <c r="P309" s="31"/>
      <c r="Q309" s="31"/>
      <c r="R309" s="31"/>
      <c r="S309" s="31"/>
      <c r="T309" s="31"/>
      <c r="U309" s="31"/>
    </row>
    <row r="310" spans="1:21" ht="15" customHeight="1" x14ac:dyDescent="0.25">
      <c r="A310" s="22">
        <v>304</v>
      </c>
      <c r="B310" s="31"/>
      <c r="C310" s="31"/>
      <c r="D310" s="31"/>
      <c r="E310" s="31"/>
      <c r="F310" s="31"/>
      <c r="G310" s="31"/>
      <c r="H310" s="31"/>
      <c r="I310" s="31"/>
      <c r="J310" s="31"/>
      <c r="K310" s="31"/>
      <c r="L310" s="31"/>
      <c r="M310" s="31"/>
      <c r="N310" s="31"/>
      <c r="O310" s="31"/>
      <c r="P310" s="31"/>
      <c r="Q310" s="31"/>
      <c r="R310" s="31"/>
      <c r="S310" s="31"/>
      <c r="T310" s="31"/>
      <c r="U310" s="31"/>
    </row>
    <row r="311" spans="1:21" ht="15" customHeight="1" x14ac:dyDescent="0.25">
      <c r="A311" s="22">
        <v>305</v>
      </c>
      <c r="B311" s="31"/>
      <c r="C311" s="31"/>
      <c r="D311" s="31"/>
      <c r="E311" s="31"/>
      <c r="F311" s="31"/>
      <c r="G311" s="31"/>
      <c r="H311" s="31"/>
      <c r="I311" s="31"/>
      <c r="J311" s="31"/>
      <c r="K311" s="31"/>
      <c r="L311" s="31"/>
      <c r="M311" s="31"/>
      <c r="N311" s="31"/>
      <c r="O311" s="31"/>
      <c r="P311" s="31"/>
      <c r="Q311" s="31"/>
      <c r="R311" s="31"/>
      <c r="S311" s="31"/>
      <c r="T311" s="31"/>
      <c r="U311" s="31"/>
    </row>
    <row r="312" spans="1:21" ht="15" customHeight="1" x14ac:dyDescent="0.25">
      <c r="A312" s="22">
        <v>306</v>
      </c>
      <c r="B312" s="31"/>
      <c r="C312" s="31"/>
      <c r="D312" s="31"/>
      <c r="E312" s="31"/>
      <c r="F312" s="31"/>
      <c r="G312" s="31"/>
      <c r="H312" s="31"/>
      <c r="I312" s="31"/>
      <c r="J312" s="31"/>
      <c r="K312" s="31"/>
      <c r="L312" s="31"/>
      <c r="M312" s="31"/>
      <c r="N312" s="31"/>
      <c r="O312" s="31"/>
      <c r="P312" s="31"/>
      <c r="Q312" s="31"/>
      <c r="R312" s="31"/>
      <c r="S312" s="31"/>
      <c r="T312" s="31"/>
      <c r="U312" s="31"/>
    </row>
    <row r="313" spans="1:21" ht="15" customHeight="1" x14ac:dyDescent="0.25">
      <c r="A313" s="22">
        <v>307</v>
      </c>
      <c r="B313" s="31"/>
      <c r="C313" s="31"/>
      <c r="D313" s="31"/>
      <c r="E313" s="31"/>
      <c r="F313" s="31"/>
      <c r="G313" s="31"/>
      <c r="H313" s="31"/>
      <c r="I313" s="31"/>
      <c r="J313" s="31"/>
      <c r="K313" s="31"/>
      <c r="L313" s="31"/>
      <c r="M313" s="31"/>
      <c r="N313" s="31"/>
      <c r="O313" s="31"/>
      <c r="P313" s="31"/>
      <c r="Q313" s="31"/>
      <c r="R313" s="31"/>
      <c r="S313" s="31"/>
      <c r="T313" s="31"/>
      <c r="U313" s="31"/>
    </row>
    <row r="314" spans="1:21" ht="15" customHeight="1" x14ac:dyDescent="0.25">
      <c r="A314" s="22">
        <v>308</v>
      </c>
      <c r="B314" s="31"/>
      <c r="C314" s="31"/>
      <c r="D314" s="31"/>
      <c r="E314" s="31"/>
      <c r="F314" s="31"/>
      <c r="G314" s="31"/>
      <c r="H314" s="31"/>
      <c r="I314" s="31"/>
      <c r="J314" s="31"/>
      <c r="K314" s="31"/>
      <c r="L314" s="31"/>
      <c r="M314" s="31"/>
      <c r="N314" s="31"/>
      <c r="O314" s="31"/>
      <c r="P314" s="31"/>
      <c r="Q314" s="31"/>
      <c r="R314" s="31"/>
      <c r="S314" s="31"/>
      <c r="T314" s="31"/>
      <c r="U314" s="31"/>
    </row>
    <row r="315" spans="1:21" ht="15" customHeight="1" x14ac:dyDescent="0.25">
      <c r="A315" s="22">
        <v>309</v>
      </c>
      <c r="B315" s="31"/>
      <c r="C315" s="31"/>
      <c r="D315" s="31"/>
      <c r="E315" s="31"/>
      <c r="F315" s="31"/>
      <c r="G315" s="31"/>
      <c r="H315" s="31"/>
      <c r="I315" s="31"/>
      <c r="J315" s="31"/>
      <c r="K315" s="31"/>
      <c r="L315" s="31"/>
      <c r="M315" s="31"/>
      <c r="N315" s="31"/>
      <c r="O315" s="31"/>
      <c r="P315" s="31"/>
      <c r="Q315" s="31"/>
      <c r="R315" s="31"/>
      <c r="S315" s="31"/>
      <c r="T315" s="31"/>
      <c r="U315" s="31"/>
    </row>
    <row r="316" spans="1:21" ht="15" customHeight="1" x14ac:dyDescent="0.25">
      <c r="A316" s="22">
        <v>310</v>
      </c>
      <c r="B316" s="31"/>
      <c r="C316" s="31"/>
      <c r="D316" s="31"/>
      <c r="E316" s="31"/>
      <c r="F316" s="31"/>
      <c r="G316" s="31"/>
      <c r="H316" s="31"/>
      <c r="I316" s="31"/>
      <c r="J316" s="31"/>
      <c r="K316" s="31"/>
      <c r="L316" s="31"/>
      <c r="M316" s="31"/>
      <c r="N316" s="31"/>
      <c r="O316" s="31"/>
      <c r="P316" s="31"/>
      <c r="Q316" s="31"/>
      <c r="R316" s="31"/>
      <c r="S316" s="31"/>
      <c r="T316" s="31"/>
      <c r="U316" s="31"/>
    </row>
    <row r="317" spans="1:21" ht="15" customHeight="1" x14ac:dyDescent="0.25">
      <c r="A317" s="22">
        <v>311</v>
      </c>
      <c r="B317" s="31"/>
      <c r="C317" s="31"/>
      <c r="D317" s="31"/>
      <c r="E317" s="31"/>
      <c r="F317" s="31"/>
      <c r="G317" s="31"/>
      <c r="H317" s="31"/>
      <c r="I317" s="31"/>
      <c r="J317" s="31"/>
      <c r="K317" s="31"/>
      <c r="L317" s="31"/>
      <c r="M317" s="31"/>
      <c r="N317" s="31"/>
      <c r="O317" s="31"/>
      <c r="P317" s="31"/>
      <c r="Q317" s="31"/>
      <c r="R317" s="31"/>
      <c r="S317" s="31"/>
      <c r="T317" s="31"/>
      <c r="U317" s="31"/>
    </row>
    <row r="318" spans="1:21" ht="15" customHeight="1" x14ac:dyDescent="0.25">
      <c r="A318" s="22">
        <v>312</v>
      </c>
      <c r="B318" s="31"/>
      <c r="C318" s="31"/>
      <c r="D318" s="31"/>
      <c r="E318" s="31"/>
      <c r="F318" s="31"/>
      <c r="G318" s="31"/>
      <c r="H318" s="31"/>
      <c r="I318" s="31"/>
      <c r="J318" s="31"/>
      <c r="K318" s="31"/>
      <c r="L318" s="31"/>
      <c r="M318" s="31"/>
      <c r="N318" s="31"/>
      <c r="O318" s="31"/>
      <c r="P318" s="31"/>
      <c r="Q318" s="31"/>
      <c r="R318" s="31"/>
      <c r="S318" s="31"/>
      <c r="T318" s="31"/>
      <c r="U318" s="31"/>
    </row>
    <row r="319" spans="1:21" ht="15" customHeight="1" x14ac:dyDescent="0.25">
      <c r="A319" s="22">
        <v>313</v>
      </c>
      <c r="B319" s="31"/>
      <c r="C319" s="31"/>
      <c r="D319" s="31"/>
      <c r="E319" s="31"/>
      <c r="F319" s="31"/>
      <c r="G319" s="31"/>
      <c r="H319" s="31"/>
      <c r="I319" s="31"/>
      <c r="J319" s="31"/>
      <c r="K319" s="31"/>
      <c r="L319" s="31"/>
      <c r="M319" s="31"/>
      <c r="N319" s="31"/>
      <c r="O319" s="31"/>
      <c r="P319" s="31"/>
      <c r="Q319" s="31"/>
      <c r="R319" s="31"/>
      <c r="S319" s="31"/>
      <c r="T319" s="31"/>
      <c r="U319" s="31"/>
    </row>
    <row r="320" spans="1:21" ht="15" customHeight="1" x14ac:dyDescent="0.25">
      <c r="A320" s="22">
        <v>314</v>
      </c>
      <c r="B320" s="31"/>
      <c r="C320" s="31"/>
      <c r="D320" s="31"/>
      <c r="E320" s="31"/>
      <c r="F320" s="31"/>
      <c r="G320" s="31"/>
      <c r="H320" s="31"/>
      <c r="I320" s="31"/>
      <c r="J320" s="31"/>
      <c r="K320" s="31"/>
      <c r="L320" s="31"/>
      <c r="M320" s="31"/>
      <c r="N320" s="31"/>
      <c r="O320" s="31"/>
      <c r="P320" s="31"/>
      <c r="Q320" s="31"/>
      <c r="R320" s="31"/>
      <c r="S320" s="31"/>
      <c r="T320" s="31"/>
      <c r="U320" s="31"/>
    </row>
    <row r="321" spans="1:21" ht="15" customHeight="1" x14ac:dyDescent="0.25">
      <c r="A321" s="22">
        <v>315</v>
      </c>
      <c r="B321" s="31"/>
      <c r="C321" s="31"/>
      <c r="D321" s="31"/>
      <c r="E321" s="31"/>
      <c r="F321" s="31"/>
      <c r="G321" s="31"/>
      <c r="H321" s="31"/>
      <c r="I321" s="31"/>
      <c r="J321" s="31"/>
      <c r="K321" s="31"/>
      <c r="L321" s="31"/>
      <c r="M321" s="31"/>
      <c r="N321" s="31"/>
      <c r="O321" s="31"/>
      <c r="P321" s="31"/>
      <c r="Q321" s="31"/>
      <c r="R321" s="31"/>
      <c r="S321" s="31"/>
      <c r="T321" s="31"/>
      <c r="U321" s="31"/>
    </row>
    <row r="322" spans="1:21" ht="15" customHeight="1" x14ac:dyDescent="0.25">
      <c r="A322" s="22">
        <v>316</v>
      </c>
      <c r="B322" s="31"/>
      <c r="C322" s="31"/>
      <c r="D322" s="31"/>
      <c r="E322" s="31"/>
      <c r="F322" s="31"/>
      <c r="G322" s="31"/>
      <c r="H322" s="31"/>
      <c r="I322" s="31"/>
      <c r="J322" s="31"/>
      <c r="K322" s="31"/>
      <c r="L322" s="31"/>
      <c r="M322" s="31"/>
      <c r="N322" s="31"/>
      <c r="O322" s="31"/>
      <c r="P322" s="31"/>
      <c r="Q322" s="31"/>
      <c r="R322" s="31"/>
      <c r="S322" s="31"/>
      <c r="T322" s="31"/>
      <c r="U322" s="31"/>
    </row>
    <row r="323" spans="1:21" ht="15" customHeight="1" x14ac:dyDescent="0.25">
      <c r="A323" s="22">
        <v>317</v>
      </c>
      <c r="B323" s="31"/>
      <c r="C323" s="31"/>
      <c r="D323" s="31"/>
      <c r="E323" s="31"/>
      <c r="F323" s="31"/>
      <c r="G323" s="31"/>
      <c r="H323" s="31"/>
      <c r="I323" s="31"/>
      <c r="J323" s="31"/>
      <c r="K323" s="31"/>
      <c r="L323" s="31"/>
      <c r="M323" s="31"/>
      <c r="N323" s="31"/>
      <c r="O323" s="31"/>
      <c r="P323" s="31"/>
      <c r="Q323" s="31"/>
      <c r="R323" s="31"/>
      <c r="S323" s="31"/>
      <c r="T323" s="31"/>
      <c r="U323" s="31"/>
    </row>
    <row r="324" spans="1:21" ht="15" customHeight="1" x14ac:dyDescent="0.25">
      <c r="A324" s="22">
        <v>318</v>
      </c>
      <c r="B324" s="31"/>
      <c r="C324" s="31"/>
      <c r="D324" s="31"/>
      <c r="E324" s="31"/>
      <c r="F324" s="31"/>
      <c r="G324" s="31"/>
      <c r="H324" s="31"/>
      <c r="I324" s="31"/>
      <c r="J324" s="31"/>
      <c r="K324" s="31"/>
      <c r="L324" s="31"/>
      <c r="M324" s="31"/>
      <c r="N324" s="31"/>
      <c r="O324" s="31"/>
      <c r="P324" s="31"/>
      <c r="Q324" s="31"/>
      <c r="R324" s="31"/>
      <c r="S324" s="31"/>
      <c r="T324" s="31"/>
      <c r="U324" s="31"/>
    </row>
    <row r="325" spans="1:21" ht="15" customHeight="1" x14ac:dyDescent="0.25">
      <c r="A325" s="22">
        <v>319</v>
      </c>
      <c r="B325" s="31"/>
      <c r="C325" s="31"/>
      <c r="D325" s="31"/>
      <c r="E325" s="31"/>
      <c r="F325" s="31"/>
      <c r="G325" s="31"/>
      <c r="H325" s="31"/>
      <c r="I325" s="31"/>
      <c r="J325" s="31"/>
      <c r="K325" s="31"/>
      <c r="L325" s="31"/>
      <c r="M325" s="31"/>
      <c r="N325" s="31"/>
      <c r="O325" s="31"/>
      <c r="P325" s="31"/>
      <c r="Q325" s="31"/>
      <c r="R325" s="31"/>
      <c r="S325" s="31"/>
      <c r="T325" s="31"/>
      <c r="U325" s="31"/>
    </row>
    <row r="326" spans="1:21" ht="15" customHeight="1" x14ac:dyDescent="0.25">
      <c r="A326" s="22">
        <v>320</v>
      </c>
      <c r="B326" s="31"/>
      <c r="C326" s="31"/>
      <c r="D326" s="31"/>
      <c r="E326" s="31"/>
      <c r="F326" s="31"/>
      <c r="G326" s="31"/>
      <c r="H326" s="31"/>
      <c r="I326" s="31"/>
      <c r="J326" s="31"/>
      <c r="K326" s="31"/>
      <c r="L326" s="31"/>
      <c r="M326" s="31"/>
      <c r="N326" s="31"/>
      <c r="O326" s="31"/>
      <c r="P326" s="31"/>
      <c r="Q326" s="31"/>
      <c r="R326" s="31"/>
      <c r="S326" s="31"/>
      <c r="T326" s="31"/>
      <c r="U326" s="31"/>
    </row>
    <row r="327" spans="1:21" ht="15" customHeight="1" x14ac:dyDescent="0.25">
      <c r="A327" s="22">
        <v>321</v>
      </c>
      <c r="B327" s="31"/>
      <c r="C327" s="31"/>
      <c r="D327" s="31"/>
      <c r="E327" s="31"/>
      <c r="F327" s="31"/>
      <c r="G327" s="31"/>
      <c r="H327" s="31"/>
      <c r="I327" s="31"/>
      <c r="J327" s="31"/>
      <c r="K327" s="31"/>
      <c r="L327" s="31"/>
      <c r="M327" s="31"/>
      <c r="N327" s="31"/>
      <c r="O327" s="31"/>
      <c r="P327" s="31"/>
      <c r="Q327" s="31"/>
      <c r="R327" s="31"/>
      <c r="S327" s="31"/>
      <c r="T327" s="31"/>
      <c r="U327" s="31"/>
    </row>
    <row r="328" spans="1:21" ht="15" customHeight="1" x14ac:dyDescent="0.25">
      <c r="A328" s="22">
        <v>322</v>
      </c>
      <c r="B328" s="31"/>
      <c r="C328" s="31"/>
      <c r="D328" s="31"/>
      <c r="E328" s="31"/>
      <c r="F328" s="31"/>
      <c r="G328" s="31"/>
      <c r="H328" s="31"/>
      <c r="I328" s="31"/>
      <c r="J328" s="31"/>
      <c r="K328" s="31"/>
      <c r="L328" s="31"/>
      <c r="M328" s="31"/>
      <c r="N328" s="31"/>
      <c r="O328" s="31"/>
      <c r="P328" s="31"/>
      <c r="Q328" s="31"/>
      <c r="R328" s="31"/>
      <c r="S328" s="31"/>
      <c r="T328" s="31"/>
      <c r="U328" s="31"/>
    </row>
    <row r="329" spans="1:21" ht="15" customHeight="1" x14ac:dyDescent="0.25">
      <c r="A329" s="22">
        <v>323</v>
      </c>
      <c r="B329" s="31"/>
      <c r="C329" s="31"/>
      <c r="D329" s="31"/>
      <c r="E329" s="31"/>
      <c r="F329" s="31"/>
      <c r="G329" s="31"/>
      <c r="H329" s="31"/>
      <c r="I329" s="31"/>
      <c r="J329" s="31"/>
      <c r="K329" s="31"/>
      <c r="L329" s="31"/>
      <c r="M329" s="31"/>
      <c r="N329" s="31"/>
      <c r="O329" s="31"/>
      <c r="P329" s="31"/>
      <c r="Q329" s="31"/>
      <c r="R329" s="31"/>
      <c r="S329" s="31"/>
      <c r="T329" s="31"/>
      <c r="U329" s="31"/>
    </row>
    <row r="330" spans="1:21" ht="15" customHeight="1" x14ac:dyDescent="0.25">
      <c r="A330" s="22">
        <v>324</v>
      </c>
      <c r="B330" s="31"/>
      <c r="C330" s="31"/>
      <c r="D330" s="31"/>
      <c r="E330" s="31"/>
      <c r="F330" s="31"/>
      <c r="G330" s="31"/>
      <c r="H330" s="31"/>
      <c r="I330" s="31"/>
      <c r="J330" s="31"/>
      <c r="K330" s="31"/>
      <c r="L330" s="31"/>
      <c r="M330" s="31"/>
      <c r="N330" s="31"/>
      <c r="O330" s="31"/>
      <c r="P330" s="31"/>
      <c r="Q330" s="31"/>
      <c r="R330" s="31"/>
      <c r="S330" s="31"/>
      <c r="T330" s="31"/>
      <c r="U330" s="31"/>
    </row>
    <row r="331" spans="1:21" ht="15" customHeight="1" x14ac:dyDescent="0.25">
      <c r="A331" s="22">
        <v>325</v>
      </c>
      <c r="B331" s="31"/>
      <c r="C331" s="31"/>
      <c r="D331" s="31"/>
      <c r="E331" s="31"/>
      <c r="F331" s="31"/>
      <c r="G331" s="31"/>
      <c r="H331" s="31"/>
      <c r="I331" s="31"/>
      <c r="J331" s="31"/>
      <c r="K331" s="31"/>
      <c r="L331" s="31"/>
      <c r="M331" s="31"/>
      <c r="N331" s="31"/>
      <c r="O331" s="31"/>
      <c r="P331" s="31"/>
      <c r="Q331" s="31"/>
      <c r="R331" s="31"/>
      <c r="S331" s="31"/>
      <c r="T331" s="31"/>
      <c r="U331" s="31"/>
    </row>
    <row r="332" spans="1:21" ht="15" customHeight="1" x14ac:dyDescent="0.25">
      <c r="A332" s="22">
        <v>326</v>
      </c>
      <c r="B332" s="31"/>
      <c r="C332" s="31"/>
      <c r="D332" s="31"/>
      <c r="E332" s="31"/>
      <c r="F332" s="31"/>
      <c r="G332" s="31"/>
      <c r="H332" s="31"/>
      <c r="I332" s="31"/>
      <c r="J332" s="31"/>
      <c r="K332" s="31"/>
      <c r="L332" s="31"/>
      <c r="M332" s="31"/>
      <c r="N332" s="31"/>
      <c r="O332" s="31"/>
      <c r="P332" s="31"/>
      <c r="Q332" s="31"/>
      <c r="R332" s="31"/>
      <c r="S332" s="31"/>
      <c r="T332" s="31"/>
      <c r="U332" s="31"/>
    </row>
    <row r="333" spans="1:21" ht="15" customHeight="1" x14ac:dyDescent="0.25">
      <c r="A333" s="22">
        <v>327</v>
      </c>
      <c r="B333" s="31"/>
      <c r="C333" s="31"/>
      <c r="D333" s="31"/>
      <c r="E333" s="31"/>
      <c r="F333" s="31"/>
      <c r="G333" s="31"/>
      <c r="H333" s="31"/>
      <c r="I333" s="31"/>
      <c r="J333" s="31"/>
      <c r="K333" s="31"/>
      <c r="L333" s="31"/>
      <c r="M333" s="31"/>
      <c r="N333" s="31"/>
      <c r="O333" s="31"/>
      <c r="P333" s="31"/>
      <c r="Q333" s="31"/>
      <c r="R333" s="31"/>
      <c r="S333" s="31"/>
      <c r="T333" s="31"/>
      <c r="U333" s="31"/>
    </row>
    <row r="334" spans="1:21" ht="15" customHeight="1" x14ac:dyDescent="0.25">
      <c r="A334" s="22">
        <v>328</v>
      </c>
      <c r="B334" s="31"/>
      <c r="C334" s="31"/>
      <c r="D334" s="31"/>
      <c r="E334" s="31"/>
      <c r="F334" s="31"/>
      <c r="G334" s="31"/>
      <c r="H334" s="31"/>
      <c r="I334" s="31"/>
      <c r="J334" s="31"/>
      <c r="K334" s="31"/>
      <c r="L334" s="31"/>
      <c r="M334" s="31"/>
      <c r="N334" s="31"/>
      <c r="O334" s="31"/>
      <c r="P334" s="31"/>
      <c r="Q334" s="31"/>
      <c r="R334" s="31"/>
      <c r="S334" s="31"/>
      <c r="T334" s="31"/>
      <c r="U334" s="31"/>
    </row>
    <row r="335" spans="1:21" ht="15" customHeight="1" x14ac:dyDescent="0.25">
      <c r="A335" s="22">
        <v>329</v>
      </c>
      <c r="B335" s="31"/>
      <c r="C335" s="31"/>
      <c r="D335" s="31"/>
      <c r="E335" s="31"/>
      <c r="F335" s="31"/>
      <c r="G335" s="31"/>
      <c r="H335" s="31"/>
      <c r="I335" s="31"/>
      <c r="J335" s="31"/>
      <c r="K335" s="31"/>
      <c r="L335" s="31"/>
      <c r="M335" s="31"/>
      <c r="N335" s="31"/>
      <c r="O335" s="31"/>
      <c r="P335" s="31"/>
      <c r="Q335" s="31"/>
      <c r="R335" s="31"/>
      <c r="S335" s="31"/>
      <c r="T335" s="31"/>
      <c r="U335" s="31"/>
    </row>
    <row r="336" spans="1:21" ht="15" customHeight="1" x14ac:dyDescent="0.25">
      <c r="A336" s="22">
        <v>330</v>
      </c>
      <c r="B336" s="31"/>
      <c r="C336" s="31"/>
      <c r="D336" s="31"/>
      <c r="E336" s="31"/>
      <c r="F336" s="31"/>
      <c r="G336" s="31"/>
      <c r="H336" s="31"/>
      <c r="I336" s="31"/>
      <c r="J336" s="31"/>
      <c r="K336" s="31"/>
      <c r="L336" s="31"/>
      <c r="M336" s="31"/>
      <c r="N336" s="31"/>
      <c r="O336" s="31"/>
      <c r="P336" s="31"/>
      <c r="Q336" s="31"/>
      <c r="R336" s="31"/>
      <c r="S336" s="31"/>
      <c r="T336" s="31"/>
      <c r="U336" s="31"/>
    </row>
    <row r="337" spans="1:21" ht="15" customHeight="1" x14ac:dyDescent="0.25">
      <c r="A337" s="22">
        <v>331</v>
      </c>
      <c r="B337" s="31"/>
      <c r="C337" s="31"/>
      <c r="D337" s="31"/>
      <c r="E337" s="31"/>
      <c r="F337" s="31"/>
      <c r="G337" s="31"/>
      <c r="H337" s="31"/>
      <c r="I337" s="31"/>
      <c r="J337" s="31"/>
      <c r="K337" s="31"/>
      <c r="L337" s="31"/>
      <c r="M337" s="31"/>
      <c r="N337" s="31"/>
      <c r="O337" s="31"/>
      <c r="P337" s="31"/>
      <c r="Q337" s="31"/>
      <c r="R337" s="31"/>
      <c r="S337" s="31"/>
      <c r="T337" s="31"/>
      <c r="U337" s="31"/>
    </row>
    <row r="338" spans="1:21" ht="15" customHeight="1" x14ac:dyDescent="0.25">
      <c r="A338" s="22">
        <v>332</v>
      </c>
      <c r="B338" s="31"/>
      <c r="C338" s="31"/>
      <c r="D338" s="31"/>
      <c r="E338" s="31"/>
      <c r="F338" s="31"/>
      <c r="G338" s="31"/>
      <c r="H338" s="31"/>
      <c r="I338" s="31"/>
      <c r="J338" s="31"/>
      <c r="K338" s="31"/>
      <c r="L338" s="31"/>
      <c r="M338" s="31"/>
      <c r="N338" s="31"/>
      <c r="O338" s="31"/>
      <c r="P338" s="31"/>
      <c r="Q338" s="31"/>
      <c r="R338" s="31"/>
      <c r="S338" s="31"/>
      <c r="T338" s="31"/>
      <c r="U338" s="31"/>
    </row>
    <row r="339" spans="1:21" ht="15" customHeight="1" x14ac:dyDescent="0.25">
      <c r="A339" s="22">
        <v>333</v>
      </c>
      <c r="B339" s="31"/>
      <c r="C339" s="31"/>
      <c r="D339" s="31"/>
      <c r="E339" s="31"/>
      <c r="F339" s="31"/>
      <c r="G339" s="31"/>
      <c r="H339" s="31"/>
      <c r="I339" s="31"/>
      <c r="J339" s="31"/>
      <c r="K339" s="31"/>
      <c r="L339" s="31"/>
      <c r="M339" s="31"/>
      <c r="N339" s="31"/>
      <c r="O339" s="31"/>
      <c r="P339" s="31"/>
      <c r="Q339" s="31"/>
      <c r="R339" s="31"/>
      <c r="S339" s="31"/>
      <c r="T339" s="31"/>
      <c r="U339" s="31"/>
    </row>
    <row r="340" spans="1:21" ht="15" customHeight="1" x14ac:dyDescent="0.25">
      <c r="A340" s="22">
        <v>334</v>
      </c>
      <c r="B340" s="31"/>
      <c r="C340" s="31"/>
      <c r="D340" s="31"/>
      <c r="E340" s="31"/>
      <c r="F340" s="31"/>
      <c r="G340" s="31"/>
      <c r="H340" s="31"/>
      <c r="I340" s="31"/>
      <c r="J340" s="31"/>
      <c r="K340" s="31"/>
      <c r="L340" s="31"/>
      <c r="M340" s="31"/>
      <c r="N340" s="31"/>
      <c r="O340" s="31"/>
      <c r="P340" s="31"/>
      <c r="Q340" s="31"/>
      <c r="R340" s="31"/>
      <c r="S340" s="31"/>
      <c r="T340" s="31"/>
      <c r="U340" s="31"/>
    </row>
    <row r="341" spans="1:21" ht="15" customHeight="1" x14ac:dyDescent="0.25">
      <c r="A341" s="22">
        <v>335</v>
      </c>
      <c r="B341" s="31"/>
      <c r="C341" s="31"/>
      <c r="D341" s="31"/>
      <c r="E341" s="31"/>
      <c r="F341" s="31"/>
      <c r="G341" s="31"/>
      <c r="H341" s="31"/>
      <c r="I341" s="31"/>
      <c r="J341" s="31"/>
      <c r="K341" s="31"/>
      <c r="L341" s="31"/>
      <c r="M341" s="31"/>
      <c r="N341" s="31"/>
      <c r="O341" s="31"/>
      <c r="P341" s="31"/>
      <c r="Q341" s="31"/>
      <c r="R341" s="31"/>
      <c r="S341" s="31"/>
      <c r="T341" s="31"/>
      <c r="U341" s="31"/>
    </row>
    <row r="342" spans="1:21" ht="15" customHeight="1" x14ac:dyDescent="0.25">
      <c r="A342" s="22">
        <v>336</v>
      </c>
      <c r="B342" s="31"/>
      <c r="C342" s="31"/>
      <c r="D342" s="31"/>
      <c r="E342" s="31"/>
      <c r="F342" s="31"/>
      <c r="G342" s="31"/>
      <c r="H342" s="31"/>
      <c r="I342" s="31"/>
      <c r="J342" s="31"/>
      <c r="K342" s="31"/>
      <c r="L342" s="31"/>
      <c r="M342" s="31"/>
      <c r="N342" s="31"/>
      <c r="O342" s="31"/>
      <c r="P342" s="31"/>
      <c r="Q342" s="31"/>
      <c r="R342" s="31"/>
      <c r="S342" s="31"/>
      <c r="T342" s="31"/>
      <c r="U342" s="31"/>
    </row>
    <row r="343" spans="1:21" ht="15" customHeight="1" x14ac:dyDescent="0.25">
      <c r="A343" s="22">
        <v>337</v>
      </c>
      <c r="B343" s="31"/>
      <c r="C343" s="31"/>
      <c r="D343" s="31"/>
      <c r="E343" s="31"/>
      <c r="F343" s="31"/>
      <c r="G343" s="31"/>
      <c r="H343" s="31"/>
      <c r="I343" s="31"/>
      <c r="J343" s="31"/>
      <c r="K343" s="31"/>
      <c r="L343" s="31"/>
      <c r="M343" s="31"/>
      <c r="N343" s="31"/>
      <c r="O343" s="31"/>
      <c r="P343" s="31"/>
      <c r="Q343" s="31"/>
      <c r="R343" s="31"/>
      <c r="S343" s="31"/>
      <c r="T343" s="31"/>
      <c r="U343" s="31"/>
    </row>
    <row r="344" spans="1:21" ht="15" customHeight="1" x14ac:dyDescent="0.25">
      <c r="A344" s="22">
        <v>338</v>
      </c>
      <c r="B344" s="31"/>
      <c r="C344" s="31"/>
      <c r="D344" s="31"/>
      <c r="E344" s="31"/>
      <c r="F344" s="31"/>
      <c r="G344" s="31"/>
      <c r="H344" s="31"/>
      <c r="I344" s="31"/>
      <c r="J344" s="31"/>
      <c r="K344" s="31"/>
      <c r="L344" s="31"/>
      <c r="M344" s="31"/>
      <c r="N344" s="31"/>
      <c r="O344" s="31"/>
      <c r="P344" s="31"/>
      <c r="Q344" s="31"/>
      <c r="R344" s="31"/>
      <c r="S344" s="31"/>
      <c r="T344" s="31"/>
      <c r="U344" s="31"/>
    </row>
    <row r="345" spans="1:21" ht="15" customHeight="1" x14ac:dyDescent="0.25">
      <c r="A345" s="22">
        <v>339</v>
      </c>
      <c r="B345" s="31"/>
      <c r="C345" s="31"/>
      <c r="D345" s="31"/>
      <c r="E345" s="31"/>
      <c r="F345" s="31"/>
      <c r="G345" s="31"/>
      <c r="H345" s="31"/>
      <c r="I345" s="31"/>
      <c r="J345" s="31"/>
      <c r="K345" s="31"/>
      <c r="L345" s="31"/>
      <c r="M345" s="31"/>
      <c r="N345" s="31"/>
      <c r="O345" s="31"/>
      <c r="P345" s="31"/>
      <c r="Q345" s="31"/>
      <c r="R345" s="31"/>
      <c r="S345" s="31"/>
      <c r="T345" s="31"/>
      <c r="U345" s="31"/>
    </row>
    <row r="346" spans="1:21" ht="15" customHeight="1" x14ac:dyDescent="0.25">
      <c r="A346" s="22">
        <v>340</v>
      </c>
      <c r="B346" s="31"/>
      <c r="C346" s="31"/>
      <c r="D346" s="31"/>
      <c r="E346" s="31"/>
      <c r="F346" s="31"/>
      <c r="G346" s="31"/>
      <c r="H346" s="31"/>
      <c r="I346" s="31"/>
      <c r="J346" s="31"/>
      <c r="K346" s="31"/>
      <c r="L346" s="31"/>
      <c r="M346" s="31"/>
      <c r="N346" s="31"/>
      <c r="O346" s="31"/>
      <c r="P346" s="31"/>
      <c r="Q346" s="31"/>
      <c r="R346" s="31"/>
      <c r="S346" s="31"/>
      <c r="T346" s="31"/>
      <c r="U346" s="31"/>
    </row>
    <row r="347" spans="1:21" ht="15" customHeight="1" x14ac:dyDescent="0.25">
      <c r="A347" s="22">
        <v>341</v>
      </c>
      <c r="B347" s="31"/>
      <c r="C347" s="31"/>
      <c r="D347" s="31"/>
      <c r="E347" s="31"/>
      <c r="F347" s="31"/>
      <c r="G347" s="31"/>
      <c r="H347" s="31"/>
      <c r="I347" s="31"/>
      <c r="J347" s="31"/>
      <c r="K347" s="31"/>
      <c r="L347" s="31"/>
      <c r="M347" s="31"/>
      <c r="N347" s="31"/>
      <c r="O347" s="31"/>
      <c r="P347" s="31"/>
      <c r="Q347" s="31"/>
      <c r="R347" s="31"/>
      <c r="S347" s="31"/>
      <c r="T347" s="31"/>
      <c r="U347" s="31"/>
    </row>
    <row r="348" spans="1:21" ht="15" customHeight="1" x14ac:dyDescent="0.25">
      <c r="A348" s="22">
        <v>342</v>
      </c>
      <c r="B348" s="31"/>
      <c r="C348" s="31"/>
      <c r="D348" s="31"/>
      <c r="E348" s="31"/>
      <c r="F348" s="31"/>
      <c r="G348" s="31"/>
      <c r="H348" s="31"/>
      <c r="I348" s="31"/>
      <c r="J348" s="31"/>
      <c r="K348" s="31"/>
      <c r="L348" s="31"/>
      <c r="M348" s="31"/>
      <c r="N348" s="31"/>
      <c r="O348" s="31"/>
      <c r="P348" s="31"/>
      <c r="Q348" s="31"/>
      <c r="R348" s="31"/>
      <c r="S348" s="31"/>
      <c r="T348" s="31"/>
      <c r="U348" s="31"/>
    </row>
    <row r="349" spans="1:21" ht="15" customHeight="1" x14ac:dyDescent="0.25">
      <c r="A349" s="22">
        <v>343</v>
      </c>
      <c r="B349" s="31"/>
      <c r="C349" s="31"/>
      <c r="D349" s="31"/>
      <c r="E349" s="31"/>
      <c r="F349" s="31"/>
      <c r="G349" s="31"/>
      <c r="H349" s="31"/>
      <c r="I349" s="31"/>
      <c r="J349" s="31"/>
      <c r="K349" s="31"/>
      <c r="L349" s="31"/>
      <c r="M349" s="31"/>
      <c r="N349" s="31"/>
      <c r="O349" s="31"/>
      <c r="P349" s="31"/>
      <c r="Q349" s="31"/>
      <c r="R349" s="31"/>
      <c r="S349" s="31"/>
      <c r="T349" s="31"/>
      <c r="U349" s="31"/>
    </row>
    <row r="350" spans="1:21" ht="15" customHeight="1" x14ac:dyDescent="0.25">
      <c r="A350" s="22">
        <v>344</v>
      </c>
      <c r="B350" s="31"/>
      <c r="C350" s="31"/>
      <c r="D350" s="31"/>
      <c r="E350" s="31"/>
      <c r="F350" s="31"/>
      <c r="G350" s="31"/>
      <c r="H350" s="31"/>
      <c r="I350" s="31"/>
      <c r="J350" s="31"/>
      <c r="K350" s="31"/>
      <c r="L350" s="31"/>
      <c r="M350" s="31"/>
      <c r="N350" s="31"/>
      <c r="O350" s="31"/>
      <c r="P350" s="31"/>
      <c r="Q350" s="31"/>
      <c r="R350" s="31"/>
      <c r="S350" s="31"/>
      <c r="T350" s="31"/>
      <c r="U350" s="31"/>
    </row>
    <row r="351" spans="1:21" ht="15" customHeight="1" x14ac:dyDescent="0.25">
      <c r="A351" s="22">
        <v>345</v>
      </c>
      <c r="B351" s="31"/>
      <c r="C351" s="31"/>
      <c r="D351" s="31"/>
      <c r="E351" s="31"/>
      <c r="F351" s="31"/>
      <c r="G351" s="31"/>
      <c r="H351" s="31"/>
      <c r="I351" s="31"/>
      <c r="J351" s="31"/>
      <c r="K351" s="31"/>
      <c r="L351" s="31"/>
      <c r="M351" s="31"/>
      <c r="N351" s="31"/>
      <c r="O351" s="31"/>
      <c r="P351" s="31"/>
      <c r="Q351" s="31"/>
      <c r="R351" s="31"/>
      <c r="S351" s="31"/>
      <c r="T351" s="31"/>
      <c r="U351" s="31"/>
    </row>
    <row r="352" spans="1:21" ht="15" customHeight="1" x14ac:dyDescent="0.25">
      <c r="A352" s="22">
        <v>346</v>
      </c>
      <c r="B352" s="31"/>
      <c r="C352" s="31"/>
      <c r="D352" s="31"/>
      <c r="E352" s="31"/>
      <c r="F352" s="31"/>
      <c r="G352" s="31"/>
      <c r="H352" s="31"/>
      <c r="I352" s="31"/>
      <c r="J352" s="31"/>
      <c r="K352" s="31"/>
      <c r="L352" s="31"/>
      <c r="M352" s="31"/>
      <c r="N352" s="31"/>
      <c r="O352" s="31"/>
      <c r="P352" s="31"/>
      <c r="Q352" s="31"/>
      <c r="R352" s="31"/>
      <c r="S352" s="31"/>
      <c r="T352" s="31"/>
      <c r="U352" s="31"/>
    </row>
    <row r="353" spans="1:21" ht="15" customHeight="1" x14ac:dyDescent="0.25">
      <c r="A353" s="22">
        <v>347</v>
      </c>
      <c r="B353" s="31"/>
      <c r="C353" s="31"/>
      <c r="D353" s="31"/>
      <c r="E353" s="31"/>
      <c r="F353" s="31"/>
      <c r="G353" s="31"/>
      <c r="H353" s="31"/>
      <c r="I353" s="31"/>
      <c r="J353" s="31"/>
      <c r="K353" s="31"/>
      <c r="L353" s="31"/>
      <c r="M353" s="31"/>
      <c r="N353" s="31"/>
      <c r="O353" s="31"/>
      <c r="P353" s="31"/>
      <c r="Q353" s="31"/>
      <c r="R353" s="31"/>
      <c r="S353" s="31"/>
      <c r="T353" s="31"/>
      <c r="U353" s="31"/>
    </row>
    <row r="354" spans="1:21" ht="15" customHeight="1" x14ac:dyDescent="0.25">
      <c r="A354" s="22">
        <v>348</v>
      </c>
      <c r="B354" s="31"/>
      <c r="C354" s="31"/>
      <c r="D354" s="31"/>
      <c r="E354" s="31"/>
      <c r="F354" s="31"/>
      <c r="G354" s="31"/>
      <c r="H354" s="31"/>
      <c r="I354" s="31"/>
      <c r="J354" s="31"/>
      <c r="K354" s="31"/>
      <c r="L354" s="31"/>
      <c r="M354" s="31"/>
      <c r="N354" s="31"/>
      <c r="O354" s="31"/>
      <c r="P354" s="31"/>
      <c r="Q354" s="31"/>
      <c r="R354" s="31"/>
      <c r="S354" s="31"/>
      <c r="T354" s="31"/>
      <c r="U354" s="31"/>
    </row>
    <row r="355" spans="1:21" ht="15" customHeight="1" x14ac:dyDescent="0.25">
      <c r="A355" s="22">
        <v>349</v>
      </c>
      <c r="B355" s="31"/>
      <c r="C355" s="31"/>
      <c r="D355" s="31"/>
      <c r="E355" s="31"/>
      <c r="F355" s="31"/>
      <c r="G355" s="31"/>
      <c r="H355" s="31"/>
      <c r="I355" s="31"/>
      <c r="J355" s="31"/>
      <c r="K355" s="31"/>
      <c r="L355" s="31"/>
      <c r="M355" s="31"/>
      <c r="N355" s="31"/>
      <c r="O355" s="31"/>
      <c r="P355" s="31"/>
      <c r="Q355" s="31"/>
      <c r="R355" s="31"/>
      <c r="S355" s="31"/>
      <c r="T355" s="31"/>
      <c r="U355" s="31"/>
    </row>
    <row r="356" spans="1:21" ht="15" customHeight="1" x14ac:dyDescent="0.25">
      <c r="A356" s="22">
        <v>350</v>
      </c>
      <c r="B356" s="31"/>
      <c r="C356" s="31"/>
      <c r="D356" s="31"/>
      <c r="E356" s="31"/>
      <c r="F356" s="31"/>
      <c r="G356" s="31"/>
      <c r="H356" s="31"/>
      <c r="I356" s="31"/>
      <c r="J356" s="31"/>
      <c r="K356" s="31"/>
      <c r="L356" s="31"/>
      <c r="M356" s="31"/>
      <c r="N356" s="31"/>
      <c r="O356" s="31"/>
      <c r="P356" s="31"/>
      <c r="Q356" s="31"/>
      <c r="R356" s="31"/>
      <c r="S356" s="31"/>
      <c r="T356" s="31"/>
      <c r="U356" s="31"/>
    </row>
    <row r="357" spans="1:21" ht="15" customHeight="1" x14ac:dyDescent="0.25">
      <c r="A357" s="22">
        <v>351</v>
      </c>
      <c r="B357" s="31"/>
      <c r="C357" s="31"/>
      <c r="D357" s="31"/>
      <c r="E357" s="31"/>
      <c r="F357" s="31"/>
      <c r="G357" s="31"/>
      <c r="H357" s="31"/>
      <c r="I357" s="31"/>
      <c r="J357" s="31"/>
      <c r="K357" s="31"/>
      <c r="L357" s="31"/>
      <c r="M357" s="31"/>
      <c r="N357" s="31"/>
      <c r="O357" s="31"/>
      <c r="P357" s="31"/>
      <c r="Q357" s="31"/>
      <c r="R357" s="31"/>
      <c r="S357" s="31"/>
      <c r="T357" s="31"/>
      <c r="U357" s="31"/>
    </row>
    <row r="358" spans="1:21" ht="15" customHeight="1" x14ac:dyDescent="0.25">
      <c r="A358" s="22">
        <v>352</v>
      </c>
      <c r="B358" s="31"/>
      <c r="C358" s="31"/>
      <c r="D358" s="31"/>
      <c r="E358" s="31"/>
      <c r="F358" s="31"/>
      <c r="G358" s="31"/>
      <c r="H358" s="31"/>
      <c r="I358" s="31"/>
      <c r="J358" s="31"/>
      <c r="K358" s="31"/>
      <c r="L358" s="31"/>
      <c r="M358" s="31"/>
      <c r="N358" s="31"/>
      <c r="O358" s="31"/>
      <c r="P358" s="31"/>
      <c r="Q358" s="31"/>
      <c r="R358" s="31"/>
      <c r="S358" s="31"/>
      <c r="T358" s="31"/>
      <c r="U358" s="31"/>
    </row>
    <row r="359" spans="1:21" ht="15" customHeight="1" x14ac:dyDescent="0.25">
      <c r="A359" s="22">
        <v>353</v>
      </c>
      <c r="B359" s="31"/>
      <c r="C359" s="31"/>
      <c r="D359" s="31"/>
      <c r="E359" s="31"/>
      <c r="F359" s="31"/>
      <c r="G359" s="31"/>
      <c r="H359" s="31"/>
      <c r="I359" s="31"/>
      <c r="J359" s="31"/>
      <c r="K359" s="31"/>
      <c r="L359" s="31"/>
      <c r="M359" s="31"/>
      <c r="N359" s="31"/>
      <c r="O359" s="31"/>
      <c r="P359" s="31"/>
      <c r="Q359" s="31"/>
      <c r="R359" s="31"/>
      <c r="S359" s="31"/>
      <c r="T359" s="31"/>
      <c r="U359" s="31"/>
    </row>
    <row r="360" spans="1:21" ht="15" customHeight="1" x14ac:dyDescent="0.25">
      <c r="A360" s="22">
        <v>354</v>
      </c>
      <c r="B360" s="31"/>
      <c r="C360" s="31"/>
      <c r="D360" s="31"/>
      <c r="E360" s="31"/>
      <c r="F360" s="31"/>
      <c r="G360" s="31"/>
      <c r="H360" s="31"/>
      <c r="I360" s="31"/>
      <c r="J360" s="31"/>
      <c r="K360" s="31"/>
      <c r="L360" s="31"/>
      <c r="M360" s="31"/>
      <c r="N360" s="31"/>
      <c r="O360" s="31"/>
      <c r="P360" s="31"/>
      <c r="Q360" s="31"/>
      <c r="R360" s="31"/>
      <c r="S360" s="31"/>
      <c r="T360" s="31"/>
      <c r="U360" s="31"/>
    </row>
    <row r="361" spans="1:21" ht="15" customHeight="1" x14ac:dyDescent="0.25">
      <c r="A361" s="22">
        <v>355</v>
      </c>
      <c r="B361" s="31"/>
      <c r="C361" s="31"/>
      <c r="D361" s="31"/>
      <c r="E361" s="31"/>
      <c r="F361" s="31"/>
      <c r="G361" s="31"/>
      <c r="H361" s="31"/>
      <c r="I361" s="31"/>
      <c r="J361" s="31"/>
      <c r="K361" s="31"/>
      <c r="L361" s="31"/>
      <c r="M361" s="31"/>
      <c r="N361" s="31"/>
      <c r="O361" s="31"/>
      <c r="P361" s="31"/>
      <c r="Q361" s="31"/>
      <c r="R361" s="31"/>
      <c r="S361" s="31"/>
      <c r="T361" s="31"/>
      <c r="U361" s="31"/>
    </row>
    <row r="362" spans="1:21" ht="15" customHeight="1" x14ac:dyDescent="0.25">
      <c r="A362" s="22">
        <v>356</v>
      </c>
      <c r="B362" s="31"/>
      <c r="C362" s="31"/>
      <c r="D362" s="31"/>
      <c r="E362" s="31"/>
      <c r="F362" s="31"/>
      <c r="G362" s="31"/>
      <c r="H362" s="31"/>
      <c r="I362" s="31"/>
      <c r="J362" s="31"/>
      <c r="K362" s="31"/>
      <c r="L362" s="31"/>
      <c r="M362" s="31"/>
      <c r="N362" s="31"/>
      <c r="O362" s="31"/>
      <c r="P362" s="31"/>
      <c r="Q362" s="31"/>
      <c r="R362" s="31"/>
      <c r="S362" s="31"/>
      <c r="T362" s="31"/>
      <c r="U362" s="31"/>
    </row>
    <row r="363" spans="1:21" ht="15" customHeight="1" x14ac:dyDescent="0.25">
      <c r="A363" s="22">
        <v>357</v>
      </c>
      <c r="B363" s="31"/>
      <c r="C363" s="31"/>
      <c r="D363" s="31"/>
      <c r="E363" s="31"/>
      <c r="F363" s="31"/>
      <c r="G363" s="31"/>
      <c r="H363" s="31"/>
      <c r="I363" s="31"/>
      <c r="J363" s="31"/>
      <c r="K363" s="31"/>
      <c r="L363" s="31"/>
      <c r="M363" s="31"/>
      <c r="N363" s="31"/>
      <c r="O363" s="31"/>
      <c r="P363" s="31"/>
      <c r="Q363" s="31"/>
      <c r="R363" s="31"/>
      <c r="S363" s="31"/>
      <c r="T363" s="31"/>
      <c r="U363" s="31"/>
    </row>
    <row r="364" spans="1:21" ht="15" customHeight="1" x14ac:dyDescent="0.25">
      <c r="A364" s="22">
        <v>358</v>
      </c>
      <c r="B364" s="31"/>
      <c r="C364" s="31"/>
      <c r="D364" s="31"/>
      <c r="E364" s="31"/>
      <c r="F364" s="31"/>
      <c r="G364" s="31"/>
      <c r="H364" s="31"/>
      <c r="I364" s="31"/>
      <c r="J364" s="31"/>
      <c r="K364" s="31"/>
      <c r="L364" s="31"/>
      <c r="M364" s="31"/>
      <c r="N364" s="31"/>
      <c r="O364" s="31"/>
      <c r="P364" s="31"/>
      <c r="Q364" s="31"/>
      <c r="R364" s="31"/>
      <c r="S364" s="31"/>
      <c r="T364" s="31"/>
      <c r="U364" s="31"/>
    </row>
    <row r="365" spans="1:21" ht="15" customHeight="1" x14ac:dyDescent="0.25">
      <c r="A365" s="22">
        <v>359</v>
      </c>
      <c r="B365" s="31"/>
      <c r="C365" s="31"/>
      <c r="D365" s="31"/>
      <c r="E365" s="31"/>
      <c r="F365" s="31"/>
      <c r="G365" s="31"/>
      <c r="H365" s="31"/>
      <c r="I365" s="31"/>
      <c r="J365" s="31"/>
      <c r="K365" s="31"/>
      <c r="L365" s="31"/>
      <c r="M365" s="31"/>
      <c r="N365" s="31"/>
      <c r="O365" s="31"/>
      <c r="P365" s="31"/>
      <c r="Q365" s="31"/>
      <c r="R365" s="31"/>
      <c r="S365" s="31"/>
      <c r="T365" s="31"/>
      <c r="U365" s="31"/>
    </row>
    <row r="366" spans="1:21" ht="15" customHeight="1" x14ac:dyDescent="0.25">
      <c r="A366" s="22">
        <v>360</v>
      </c>
      <c r="B366" s="31"/>
      <c r="C366" s="31"/>
      <c r="D366" s="31"/>
      <c r="E366" s="31"/>
      <c r="F366" s="31"/>
      <c r="G366" s="31"/>
      <c r="H366" s="31"/>
      <c r="I366" s="31"/>
      <c r="J366" s="31"/>
      <c r="K366" s="31"/>
      <c r="L366" s="31"/>
      <c r="M366" s="31"/>
      <c r="N366" s="31"/>
      <c r="O366" s="31"/>
      <c r="P366" s="31"/>
      <c r="Q366" s="31"/>
      <c r="R366" s="31"/>
      <c r="S366" s="31"/>
      <c r="T366" s="31"/>
      <c r="U366" s="31"/>
    </row>
    <row r="367" spans="1:21" ht="15" customHeight="1" x14ac:dyDescent="0.25">
      <c r="A367" s="22">
        <v>361</v>
      </c>
      <c r="B367" s="31"/>
      <c r="C367" s="31"/>
      <c r="D367" s="31"/>
      <c r="E367" s="31"/>
      <c r="F367" s="31"/>
      <c r="G367" s="31"/>
      <c r="H367" s="31"/>
      <c r="I367" s="31"/>
      <c r="J367" s="31"/>
      <c r="K367" s="31"/>
      <c r="L367" s="31"/>
      <c r="M367" s="31"/>
      <c r="N367" s="31"/>
      <c r="O367" s="31"/>
      <c r="P367" s="31"/>
      <c r="Q367" s="31"/>
      <c r="R367" s="31"/>
      <c r="S367" s="31"/>
      <c r="T367" s="31"/>
      <c r="U367" s="31"/>
    </row>
    <row r="368" spans="1:21" ht="15" customHeight="1" x14ac:dyDescent="0.25">
      <c r="A368" s="22">
        <v>362</v>
      </c>
      <c r="B368" s="31"/>
      <c r="C368" s="31"/>
      <c r="D368" s="31"/>
      <c r="E368" s="31"/>
      <c r="F368" s="31"/>
      <c r="G368" s="31"/>
      <c r="H368" s="31"/>
      <c r="I368" s="31"/>
      <c r="J368" s="31"/>
      <c r="K368" s="31"/>
      <c r="L368" s="31"/>
      <c r="M368" s="31"/>
      <c r="N368" s="31"/>
      <c r="O368" s="31"/>
      <c r="P368" s="31"/>
      <c r="Q368" s="31"/>
      <c r="R368" s="31"/>
      <c r="S368" s="31"/>
      <c r="T368" s="31"/>
      <c r="U368" s="31"/>
    </row>
    <row r="369" spans="1:21" ht="15" customHeight="1" x14ac:dyDescent="0.25">
      <c r="A369" s="22">
        <v>363</v>
      </c>
      <c r="B369" s="31"/>
      <c r="C369" s="31"/>
      <c r="D369" s="31"/>
      <c r="E369" s="31"/>
      <c r="F369" s="31"/>
      <c r="G369" s="31"/>
      <c r="H369" s="31"/>
      <c r="I369" s="31"/>
      <c r="J369" s="31"/>
      <c r="K369" s="31"/>
      <c r="L369" s="31"/>
      <c r="M369" s="31"/>
      <c r="N369" s="31"/>
      <c r="O369" s="31"/>
      <c r="P369" s="31"/>
      <c r="Q369" s="31"/>
      <c r="R369" s="31"/>
      <c r="S369" s="31"/>
      <c r="T369" s="31"/>
      <c r="U369" s="31"/>
    </row>
    <row r="370" spans="1:21" ht="15" customHeight="1" x14ac:dyDescent="0.25">
      <c r="A370" s="22">
        <v>364</v>
      </c>
      <c r="B370" s="31"/>
      <c r="C370" s="31"/>
      <c r="D370" s="31"/>
      <c r="E370" s="31"/>
      <c r="F370" s="31"/>
      <c r="G370" s="31"/>
      <c r="H370" s="31"/>
      <c r="I370" s="31"/>
      <c r="J370" s="31"/>
      <c r="K370" s="31"/>
      <c r="L370" s="31"/>
      <c r="M370" s="31"/>
      <c r="N370" s="31"/>
      <c r="O370" s="31"/>
      <c r="P370" s="31"/>
      <c r="Q370" s="31"/>
      <c r="R370" s="31"/>
      <c r="S370" s="31"/>
      <c r="T370" s="31"/>
      <c r="U370" s="31"/>
    </row>
    <row r="371" spans="1:21" ht="15" customHeight="1" x14ac:dyDescent="0.25">
      <c r="A371" s="22">
        <v>365</v>
      </c>
      <c r="B371" s="31"/>
      <c r="C371" s="31"/>
      <c r="D371" s="31"/>
      <c r="E371" s="31"/>
      <c r="F371" s="31"/>
      <c r="G371" s="31"/>
      <c r="H371" s="31"/>
      <c r="I371" s="31"/>
      <c r="J371" s="31"/>
      <c r="K371" s="31"/>
      <c r="L371" s="31"/>
      <c r="M371" s="31"/>
      <c r="N371" s="31"/>
      <c r="O371" s="31"/>
      <c r="P371" s="31"/>
      <c r="Q371" s="31"/>
      <c r="R371" s="31"/>
      <c r="S371" s="31"/>
      <c r="T371" s="31"/>
      <c r="U371" s="31"/>
    </row>
    <row r="372" spans="1:21" ht="15" customHeight="1" x14ac:dyDescent="0.25">
      <c r="A372" s="22">
        <v>366</v>
      </c>
      <c r="B372" s="31"/>
      <c r="C372" s="31"/>
      <c r="D372" s="31"/>
      <c r="E372" s="31"/>
      <c r="F372" s="31"/>
      <c r="G372" s="31"/>
      <c r="H372" s="31"/>
      <c r="I372" s="31"/>
      <c r="J372" s="31"/>
      <c r="K372" s="31"/>
      <c r="L372" s="31"/>
      <c r="M372" s="31"/>
      <c r="N372" s="31"/>
      <c r="O372" s="31"/>
      <c r="P372" s="31"/>
      <c r="Q372" s="31"/>
      <c r="R372" s="31"/>
      <c r="S372" s="31"/>
      <c r="T372" s="31"/>
      <c r="U372" s="31"/>
    </row>
    <row r="373" spans="1:21" ht="15" customHeight="1" x14ac:dyDescent="0.25">
      <c r="A373" s="22">
        <v>367</v>
      </c>
      <c r="B373" s="31"/>
      <c r="C373" s="31"/>
      <c r="D373" s="31"/>
      <c r="E373" s="31"/>
      <c r="F373" s="31"/>
      <c r="G373" s="31"/>
      <c r="H373" s="31"/>
      <c r="I373" s="31"/>
      <c r="J373" s="31"/>
      <c r="K373" s="31"/>
      <c r="L373" s="31"/>
      <c r="M373" s="31"/>
      <c r="N373" s="31"/>
      <c r="O373" s="31"/>
      <c r="P373" s="31"/>
      <c r="Q373" s="31"/>
      <c r="R373" s="31"/>
      <c r="S373" s="31"/>
      <c r="T373" s="31"/>
      <c r="U373" s="31"/>
    </row>
    <row r="374" spans="1:21" ht="15" customHeight="1" x14ac:dyDescent="0.25">
      <c r="A374" s="22">
        <v>368</v>
      </c>
      <c r="B374" s="31"/>
      <c r="C374" s="31"/>
      <c r="D374" s="31"/>
      <c r="E374" s="31"/>
      <c r="F374" s="31"/>
      <c r="G374" s="31"/>
      <c r="H374" s="31"/>
      <c r="I374" s="31"/>
      <c r="J374" s="31"/>
      <c r="K374" s="31"/>
      <c r="L374" s="31"/>
      <c r="M374" s="31"/>
      <c r="N374" s="31"/>
      <c r="O374" s="31"/>
      <c r="P374" s="31"/>
      <c r="Q374" s="31"/>
      <c r="R374" s="31"/>
      <c r="S374" s="31"/>
      <c r="T374" s="31"/>
      <c r="U374" s="31"/>
    </row>
    <row r="375" spans="1:21" ht="15" customHeight="1" x14ac:dyDescent="0.25">
      <c r="A375" s="22">
        <v>369</v>
      </c>
      <c r="B375" s="31"/>
      <c r="C375" s="31"/>
      <c r="D375" s="31"/>
      <c r="E375" s="31"/>
      <c r="F375" s="31"/>
      <c r="G375" s="31"/>
      <c r="H375" s="31"/>
      <c r="I375" s="31"/>
      <c r="J375" s="31"/>
      <c r="K375" s="31"/>
      <c r="L375" s="31"/>
      <c r="M375" s="31"/>
      <c r="N375" s="31"/>
      <c r="O375" s="31"/>
      <c r="P375" s="31"/>
      <c r="Q375" s="31"/>
      <c r="R375" s="31"/>
      <c r="S375" s="31"/>
      <c r="T375" s="31"/>
      <c r="U375" s="31"/>
    </row>
    <row r="376" spans="1:21" ht="15" customHeight="1" x14ac:dyDescent="0.25">
      <c r="A376" s="22">
        <v>370</v>
      </c>
      <c r="B376" s="31"/>
      <c r="C376" s="31"/>
      <c r="D376" s="31"/>
      <c r="E376" s="31"/>
      <c r="F376" s="31"/>
      <c r="G376" s="31"/>
      <c r="H376" s="31"/>
      <c r="I376" s="31"/>
      <c r="J376" s="31"/>
      <c r="K376" s="31"/>
      <c r="L376" s="31"/>
      <c r="M376" s="31"/>
      <c r="N376" s="31"/>
      <c r="O376" s="31"/>
      <c r="P376" s="31"/>
      <c r="Q376" s="31"/>
      <c r="R376" s="31"/>
      <c r="S376" s="31"/>
      <c r="T376" s="31"/>
      <c r="U376" s="31"/>
    </row>
    <row r="377" spans="1:21" ht="15" customHeight="1" x14ac:dyDescent="0.25">
      <c r="A377" s="22">
        <v>371</v>
      </c>
      <c r="B377" s="31"/>
      <c r="C377" s="31"/>
      <c r="D377" s="31"/>
      <c r="E377" s="31"/>
      <c r="F377" s="31"/>
      <c r="G377" s="31"/>
      <c r="H377" s="31"/>
      <c r="I377" s="31"/>
      <c r="J377" s="31"/>
      <c r="K377" s="31"/>
      <c r="L377" s="31"/>
      <c r="M377" s="31"/>
      <c r="N377" s="31"/>
      <c r="O377" s="31"/>
      <c r="P377" s="31"/>
      <c r="Q377" s="31"/>
      <c r="R377" s="31"/>
      <c r="S377" s="31"/>
      <c r="T377" s="31"/>
      <c r="U377" s="31"/>
    </row>
    <row r="378" spans="1:21" ht="15" customHeight="1" x14ac:dyDescent="0.25">
      <c r="A378" s="22">
        <v>372</v>
      </c>
      <c r="B378" s="31"/>
      <c r="C378" s="31"/>
      <c r="D378" s="31"/>
      <c r="E378" s="31"/>
      <c r="F378" s="31"/>
      <c r="G378" s="31"/>
      <c r="H378" s="31"/>
      <c r="I378" s="31"/>
      <c r="J378" s="31"/>
      <c r="K378" s="31"/>
      <c r="L378" s="31"/>
      <c r="M378" s="31"/>
      <c r="N378" s="31"/>
      <c r="O378" s="31"/>
      <c r="P378" s="31"/>
      <c r="Q378" s="31"/>
      <c r="R378" s="31"/>
      <c r="S378" s="31"/>
      <c r="T378" s="31"/>
      <c r="U378" s="31"/>
    </row>
    <row r="379" spans="1:21" ht="15" customHeight="1" x14ac:dyDescent="0.25">
      <c r="A379" s="22">
        <v>373</v>
      </c>
      <c r="B379" s="31"/>
      <c r="C379" s="31"/>
      <c r="D379" s="31"/>
      <c r="E379" s="31"/>
      <c r="F379" s="31"/>
      <c r="G379" s="31"/>
      <c r="H379" s="31"/>
      <c r="I379" s="31"/>
      <c r="J379" s="31"/>
      <c r="K379" s="31"/>
      <c r="L379" s="31"/>
      <c r="M379" s="31"/>
      <c r="N379" s="31"/>
      <c r="O379" s="31"/>
      <c r="P379" s="31"/>
      <c r="Q379" s="31"/>
      <c r="R379" s="31"/>
      <c r="S379" s="31"/>
      <c r="T379" s="31"/>
      <c r="U379" s="31"/>
    </row>
    <row r="380" spans="1:21" ht="15" customHeight="1" x14ac:dyDescent="0.25">
      <c r="A380" s="22">
        <v>374</v>
      </c>
      <c r="B380" s="31"/>
      <c r="C380" s="31"/>
      <c r="D380" s="31"/>
      <c r="E380" s="31"/>
      <c r="F380" s="31"/>
      <c r="G380" s="31"/>
      <c r="H380" s="31"/>
      <c r="I380" s="31"/>
      <c r="J380" s="31"/>
      <c r="K380" s="31"/>
      <c r="L380" s="31"/>
      <c r="M380" s="31"/>
      <c r="N380" s="31"/>
      <c r="O380" s="31"/>
      <c r="P380" s="31"/>
      <c r="Q380" s="31"/>
      <c r="R380" s="31"/>
      <c r="S380" s="31"/>
      <c r="T380" s="31"/>
      <c r="U380" s="31"/>
    </row>
    <row r="381" spans="1:21" ht="15" customHeight="1" x14ac:dyDescent="0.25">
      <c r="A381" s="22">
        <v>375</v>
      </c>
      <c r="B381" s="31"/>
      <c r="C381" s="31"/>
      <c r="D381" s="31"/>
      <c r="E381" s="31"/>
      <c r="F381" s="31"/>
      <c r="G381" s="31"/>
      <c r="H381" s="31"/>
      <c r="I381" s="31"/>
      <c r="J381" s="31"/>
      <c r="K381" s="31"/>
      <c r="L381" s="31"/>
      <c r="M381" s="31"/>
      <c r="N381" s="31"/>
      <c r="O381" s="31"/>
      <c r="P381" s="31"/>
      <c r="Q381" s="31"/>
      <c r="R381" s="31"/>
      <c r="S381" s="31"/>
      <c r="T381" s="31"/>
      <c r="U381" s="31"/>
    </row>
    <row r="382" spans="1:21" ht="15" customHeight="1" x14ac:dyDescent="0.25">
      <c r="A382" s="22">
        <v>376</v>
      </c>
      <c r="B382" s="31"/>
      <c r="C382" s="31"/>
      <c r="D382" s="31"/>
      <c r="E382" s="31"/>
      <c r="F382" s="31"/>
      <c r="G382" s="31"/>
      <c r="H382" s="31"/>
      <c r="I382" s="31"/>
      <c r="J382" s="31"/>
      <c r="K382" s="31"/>
      <c r="L382" s="31"/>
      <c r="M382" s="31"/>
      <c r="N382" s="31"/>
      <c r="O382" s="31"/>
      <c r="P382" s="31"/>
      <c r="Q382" s="31"/>
      <c r="R382" s="31"/>
      <c r="S382" s="31"/>
      <c r="T382" s="31"/>
      <c r="U382" s="31"/>
    </row>
    <row r="383" spans="1:21" ht="15" customHeight="1" x14ac:dyDescent="0.25">
      <c r="A383" s="22">
        <v>377</v>
      </c>
      <c r="B383" s="31"/>
      <c r="C383" s="31"/>
      <c r="D383" s="31"/>
      <c r="E383" s="31"/>
      <c r="F383" s="31"/>
      <c r="G383" s="31"/>
      <c r="H383" s="31"/>
      <c r="I383" s="31"/>
      <c r="J383" s="31"/>
      <c r="K383" s="31"/>
      <c r="L383" s="31"/>
      <c r="M383" s="31"/>
      <c r="N383" s="31"/>
      <c r="O383" s="31"/>
      <c r="P383" s="31"/>
      <c r="Q383" s="31"/>
      <c r="R383" s="31"/>
      <c r="S383" s="31"/>
      <c r="T383" s="31"/>
      <c r="U383" s="31"/>
    </row>
    <row r="384" spans="1:21" ht="15" customHeight="1" x14ac:dyDescent="0.25">
      <c r="A384" s="22">
        <v>378</v>
      </c>
      <c r="B384" s="31"/>
      <c r="C384" s="31"/>
      <c r="D384" s="31"/>
      <c r="E384" s="31"/>
      <c r="F384" s="31"/>
      <c r="G384" s="31"/>
      <c r="H384" s="31"/>
      <c r="I384" s="31"/>
      <c r="J384" s="31"/>
      <c r="K384" s="31"/>
      <c r="L384" s="31"/>
      <c r="M384" s="31"/>
      <c r="N384" s="31"/>
      <c r="O384" s="31"/>
      <c r="P384" s="31"/>
      <c r="Q384" s="31"/>
      <c r="R384" s="31"/>
      <c r="S384" s="31"/>
      <c r="T384" s="31"/>
      <c r="U384" s="31"/>
    </row>
    <row r="385" spans="1:21" ht="15" customHeight="1" x14ac:dyDescent="0.25">
      <c r="A385" s="22">
        <v>379</v>
      </c>
      <c r="B385" s="31"/>
      <c r="C385" s="31"/>
      <c r="D385" s="31"/>
      <c r="E385" s="31"/>
      <c r="F385" s="31"/>
      <c r="G385" s="31"/>
      <c r="H385" s="31"/>
      <c r="I385" s="31"/>
      <c r="J385" s="31"/>
      <c r="K385" s="31"/>
      <c r="L385" s="31"/>
      <c r="M385" s="31"/>
      <c r="N385" s="31"/>
      <c r="O385" s="31"/>
      <c r="P385" s="31"/>
      <c r="Q385" s="31"/>
      <c r="R385" s="31"/>
      <c r="S385" s="31"/>
      <c r="T385" s="31"/>
      <c r="U385" s="31"/>
    </row>
    <row r="386" spans="1:21" ht="15" customHeight="1" x14ac:dyDescent="0.25">
      <c r="A386" s="22">
        <v>380</v>
      </c>
      <c r="B386" s="31"/>
      <c r="C386" s="31"/>
      <c r="D386" s="31"/>
      <c r="E386" s="31"/>
      <c r="F386" s="31"/>
      <c r="G386" s="31"/>
      <c r="H386" s="31"/>
      <c r="I386" s="31"/>
      <c r="J386" s="31"/>
      <c r="K386" s="31"/>
      <c r="L386" s="31"/>
      <c r="M386" s="31"/>
      <c r="N386" s="31"/>
      <c r="O386" s="31"/>
      <c r="P386" s="31"/>
      <c r="Q386" s="31"/>
      <c r="R386" s="31"/>
      <c r="S386" s="31"/>
      <c r="T386" s="31"/>
      <c r="U386" s="31"/>
    </row>
    <row r="387" spans="1:21" ht="15" customHeight="1" x14ac:dyDescent="0.25">
      <c r="A387" s="22">
        <v>381</v>
      </c>
      <c r="B387" s="31"/>
      <c r="C387" s="31"/>
      <c r="D387" s="31"/>
      <c r="E387" s="31"/>
      <c r="F387" s="31"/>
      <c r="G387" s="31"/>
      <c r="H387" s="31"/>
      <c r="I387" s="31"/>
      <c r="J387" s="31"/>
      <c r="K387" s="31"/>
      <c r="L387" s="31"/>
      <c r="M387" s="31"/>
      <c r="N387" s="31"/>
      <c r="O387" s="31"/>
      <c r="P387" s="31"/>
      <c r="Q387" s="31"/>
      <c r="R387" s="31"/>
      <c r="S387" s="31"/>
      <c r="T387" s="31"/>
      <c r="U387" s="31"/>
    </row>
    <row r="388" spans="1:21" ht="15" customHeight="1" x14ac:dyDescent="0.25">
      <c r="A388" s="22">
        <v>382</v>
      </c>
      <c r="B388" s="31"/>
      <c r="C388" s="31"/>
      <c r="D388" s="31"/>
      <c r="E388" s="31"/>
      <c r="F388" s="31"/>
      <c r="G388" s="31"/>
      <c r="H388" s="31"/>
      <c r="I388" s="31"/>
      <c r="J388" s="31"/>
      <c r="K388" s="31"/>
      <c r="L388" s="31"/>
      <c r="M388" s="31"/>
      <c r="N388" s="31"/>
      <c r="O388" s="31"/>
      <c r="P388" s="31"/>
      <c r="Q388" s="31"/>
      <c r="R388" s="31"/>
      <c r="S388" s="31"/>
      <c r="T388" s="31"/>
      <c r="U388" s="31"/>
    </row>
    <row r="389" spans="1:21" ht="15" customHeight="1" x14ac:dyDescent="0.25">
      <c r="A389" s="22">
        <v>383</v>
      </c>
      <c r="B389" s="31"/>
      <c r="C389" s="31"/>
      <c r="D389" s="31"/>
      <c r="E389" s="31"/>
      <c r="F389" s="31"/>
      <c r="G389" s="31"/>
      <c r="H389" s="31"/>
      <c r="I389" s="31"/>
      <c r="J389" s="31"/>
      <c r="K389" s="31"/>
      <c r="L389" s="31"/>
      <c r="M389" s="31"/>
      <c r="N389" s="31"/>
      <c r="O389" s="31"/>
      <c r="P389" s="31"/>
      <c r="Q389" s="31"/>
      <c r="R389" s="31"/>
      <c r="S389" s="31"/>
      <c r="T389" s="31"/>
      <c r="U389" s="31"/>
    </row>
    <row r="390" spans="1:21" ht="15" customHeight="1" x14ac:dyDescent="0.25">
      <c r="A390" s="22">
        <v>384</v>
      </c>
      <c r="B390" s="31"/>
      <c r="C390" s="31"/>
      <c r="D390" s="31"/>
      <c r="E390" s="31"/>
      <c r="F390" s="31"/>
      <c r="G390" s="31"/>
      <c r="H390" s="31"/>
      <c r="I390" s="31"/>
      <c r="J390" s="31"/>
      <c r="K390" s="31"/>
      <c r="L390" s="31"/>
      <c r="M390" s="31"/>
      <c r="N390" s="31"/>
      <c r="O390" s="31"/>
      <c r="P390" s="31"/>
      <c r="Q390" s="31"/>
      <c r="R390" s="31"/>
      <c r="S390" s="31"/>
      <c r="T390" s="31"/>
      <c r="U390" s="31"/>
    </row>
    <row r="391" spans="1:21" ht="15" customHeight="1" x14ac:dyDescent="0.25">
      <c r="A391" s="22">
        <v>385</v>
      </c>
      <c r="B391" s="31"/>
      <c r="C391" s="31"/>
      <c r="D391" s="31"/>
      <c r="E391" s="31"/>
      <c r="F391" s="31"/>
      <c r="G391" s="31"/>
      <c r="H391" s="31"/>
      <c r="I391" s="31"/>
      <c r="J391" s="31"/>
      <c r="K391" s="31"/>
      <c r="L391" s="31"/>
      <c r="M391" s="31"/>
      <c r="N391" s="31"/>
      <c r="O391" s="31"/>
      <c r="P391" s="31"/>
      <c r="Q391" s="31"/>
      <c r="R391" s="31"/>
      <c r="S391" s="31"/>
      <c r="T391" s="31"/>
      <c r="U391" s="31"/>
    </row>
    <row r="392" spans="1:21" ht="15" customHeight="1" x14ac:dyDescent="0.25">
      <c r="A392" s="22">
        <v>386</v>
      </c>
      <c r="B392" s="31"/>
      <c r="C392" s="31"/>
      <c r="D392" s="31"/>
      <c r="E392" s="31"/>
      <c r="F392" s="31"/>
      <c r="G392" s="31"/>
      <c r="H392" s="31"/>
      <c r="I392" s="31"/>
      <c r="J392" s="31"/>
      <c r="K392" s="31"/>
      <c r="L392" s="31"/>
      <c r="M392" s="31"/>
      <c r="N392" s="31"/>
      <c r="O392" s="31"/>
      <c r="P392" s="31"/>
      <c r="Q392" s="31"/>
      <c r="R392" s="31"/>
      <c r="S392" s="31"/>
      <c r="T392" s="31"/>
      <c r="U392" s="31"/>
    </row>
    <row r="393" spans="1:21" ht="15" customHeight="1" x14ac:dyDescent="0.25">
      <c r="A393" s="22">
        <v>387</v>
      </c>
      <c r="B393" s="31"/>
      <c r="C393" s="31"/>
      <c r="D393" s="31"/>
      <c r="E393" s="31"/>
      <c r="F393" s="31"/>
      <c r="G393" s="31"/>
      <c r="H393" s="31"/>
      <c r="I393" s="31"/>
      <c r="J393" s="31"/>
      <c r="K393" s="31"/>
      <c r="L393" s="31"/>
      <c r="M393" s="31"/>
      <c r="N393" s="31"/>
      <c r="O393" s="31"/>
      <c r="P393" s="31"/>
      <c r="Q393" s="31"/>
      <c r="R393" s="31"/>
      <c r="S393" s="31"/>
      <c r="T393" s="31"/>
      <c r="U393" s="31"/>
    </row>
    <row r="394" spans="1:21" ht="15" customHeight="1" x14ac:dyDescent="0.25">
      <c r="A394" s="22">
        <v>388</v>
      </c>
      <c r="B394" s="31"/>
      <c r="C394" s="31"/>
      <c r="D394" s="31"/>
      <c r="E394" s="31"/>
      <c r="F394" s="31"/>
      <c r="G394" s="31"/>
      <c r="H394" s="31"/>
      <c r="I394" s="31"/>
      <c r="J394" s="31"/>
      <c r="K394" s="31"/>
      <c r="L394" s="31"/>
      <c r="M394" s="31"/>
      <c r="N394" s="31"/>
      <c r="O394" s="31"/>
      <c r="P394" s="31"/>
      <c r="Q394" s="31"/>
      <c r="R394" s="31"/>
      <c r="S394" s="31"/>
      <c r="T394" s="31"/>
      <c r="U394" s="31"/>
    </row>
    <row r="395" spans="1:21" ht="15" customHeight="1" x14ac:dyDescent="0.25">
      <c r="A395" s="22">
        <v>389</v>
      </c>
      <c r="B395" s="31"/>
      <c r="C395" s="31"/>
      <c r="D395" s="31"/>
      <c r="E395" s="31"/>
      <c r="F395" s="31"/>
      <c r="G395" s="31"/>
      <c r="H395" s="31"/>
      <c r="I395" s="31"/>
      <c r="J395" s="31"/>
      <c r="K395" s="31"/>
      <c r="L395" s="31"/>
      <c r="M395" s="31"/>
      <c r="N395" s="31"/>
      <c r="O395" s="31"/>
      <c r="P395" s="31"/>
      <c r="Q395" s="31"/>
      <c r="R395" s="31"/>
      <c r="S395" s="31"/>
      <c r="T395" s="31"/>
      <c r="U395" s="31"/>
    </row>
    <row r="396" spans="1:21" ht="15" customHeight="1" x14ac:dyDescent="0.25">
      <c r="A396" s="22">
        <v>390</v>
      </c>
      <c r="B396" s="31"/>
      <c r="C396" s="31"/>
      <c r="D396" s="31"/>
      <c r="E396" s="31"/>
      <c r="F396" s="31"/>
      <c r="G396" s="31"/>
      <c r="H396" s="31"/>
      <c r="I396" s="31"/>
      <c r="J396" s="31"/>
      <c r="K396" s="31"/>
      <c r="L396" s="31"/>
      <c r="M396" s="31"/>
      <c r="N396" s="31"/>
      <c r="O396" s="31"/>
      <c r="P396" s="31"/>
      <c r="Q396" s="31"/>
      <c r="R396" s="31"/>
      <c r="S396" s="31"/>
      <c r="T396" s="31"/>
      <c r="U396" s="31"/>
    </row>
    <row r="397" spans="1:21" ht="15" customHeight="1" x14ac:dyDescent="0.25">
      <c r="A397" s="22">
        <v>391</v>
      </c>
      <c r="B397" s="31"/>
      <c r="C397" s="31"/>
      <c r="D397" s="31"/>
      <c r="E397" s="31"/>
      <c r="F397" s="31"/>
      <c r="G397" s="31"/>
      <c r="H397" s="31"/>
      <c r="I397" s="31"/>
      <c r="J397" s="31"/>
      <c r="K397" s="31"/>
      <c r="L397" s="31"/>
      <c r="M397" s="31"/>
      <c r="N397" s="31"/>
      <c r="O397" s="31"/>
      <c r="P397" s="31"/>
      <c r="Q397" s="31"/>
      <c r="R397" s="31"/>
      <c r="S397" s="31"/>
      <c r="T397" s="31"/>
      <c r="U397" s="31"/>
    </row>
    <row r="398" spans="1:21" ht="15" customHeight="1" x14ac:dyDescent="0.25">
      <c r="A398" s="22">
        <v>392</v>
      </c>
      <c r="B398" s="31"/>
      <c r="C398" s="31"/>
      <c r="D398" s="31"/>
      <c r="E398" s="31"/>
      <c r="F398" s="31"/>
      <c r="G398" s="31"/>
      <c r="H398" s="31"/>
      <c r="I398" s="31"/>
      <c r="J398" s="31"/>
      <c r="K398" s="31"/>
      <c r="L398" s="31"/>
      <c r="M398" s="31"/>
      <c r="N398" s="31"/>
      <c r="O398" s="31"/>
      <c r="P398" s="31"/>
      <c r="Q398" s="31"/>
      <c r="R398" s="31"/>
      <c r="S398" s="31"/>
      <c r="T398" s="31"/>
      <c r="U398" s="31"/>
    </row>
    <row r="399" spans="1:21" ht="15" customHeight="1" x14ac:dyDescent="0.25">
      <c r="A399" s="22">
        <v>393</v>
      </c>
      <c r="B399" s="31"/>
      <c r="C399" s="31"/>
      <c r="D399" s="31"/>
      <c r="E399" s="31"/>
      <c r="F399" s="31"/>
      <c r="G399" s="31"/>
      <c r="H399" s="31"/>
      <c r="I399" s="31"/>
      <c r="J399" s="31"/>
      <c r="K399" s="31"/>
      <c r="L399" s="31"/>
      <c r="M399" s="31"/>
      <c r="N399" s="31"/>
      <c r="O399" s="31"/>
      <c r="P399" s="31"/>
      <c r="Q399" s="31"/>
      <c r="R399" s="31"/>
      <c r="S399" s="31"/>
      <c r="T399" s="31"/>
      <c r="U399" s="31"/>
    </row>
    <row r="400" spans="1:21" ht="15" customHeight="1" x14ac:dyDescent="0.25">
      <c r="A400" s="22">
        <v>394</v>
      </c>
      <c r="B400" s="31"/>
      <c r="C400" s="31"/>
      <c r="D400" s="31"/>
      <c r="E400" s="31"/>
      <c r="F400" s="31"/>
      <c r="G400" s="31"/>
      <c r="H400" s="31"/>
      <c r="I400" s="31"/>
      <c r="J400" s="31"/>
      <c r="K400" s="31"/>
      <c r="L400" s="31"/>
      <c r="M400" s="31"/>
      <c r="N400" s="31"/>
      <c r="O400" s="31"/>
      <c r="P400" s="31"/>
      <c r="Q400" s="31"/>
      <c r="R400" s="31"/>
      <c r="S400" s="31"/>
      <c r="T400" s="31"/>
      <c r="U400" s="31"/>
    </row>
    <row r="401" spans="1:21" ht="15" customHeight="1" x14ac:dyDescent="0.25">
      <c r="A401" s="22">
        <v>395</v>
      </c>
      <c r="B401" s="31"/>
      <c r="C401" s="31"/>
      <c r="D401" s="31"/>
      <c r="E401" s="31"/>
      <c r="F401" s="31"/>
      <c r="G401" s="31"/>
      <c r="H401" s="31"/>
      <c r="I401" s="31"/>
      <c r="J401" s="31"/>
      <c r="K401" s="31"/>
      <c r="L401" s="31"/>
      <c r="M401" s="31"/>
      <c r="N401" s="31"/>
      <c r="O401" s="31"/>
      <c r="P401" s="31"/>
      <c r="Q401" s="31"/>
      <c r="R401" s="31"/>
      <c r="S401" s="31"/>
      <c r="T401" s="31"/>
      <c r="U401" s="31"/>
    </row>
    <row r="402" spans="1:21" ht="15" customHeight="1" x14ac:dyDescent="0.25">
      <c r="A402" s="22">
        <v>396</v>
      </c>
      <c r="B402" s="31"/>
      <c r="C402" s="31"/>
      <c r="D402" s="31"/>
      <c r="E402" s="31"/>
      <c r="F402" s="31"/>
      <c r="G402" s="31"/>
      <c r="H402" s="31"/>
      <c r="I402" s="31"/>
      <c r="J402" s="31"/>
      <c r="K402" s="31"/>
      <c r="L402" s="31"/>
      <c r="M402" s="31"/>
      <c r="N402" s="31"/>
      <c r="O402" s="31"/>
      <c r="P402" s="31"/>
      <c r="Q402" s="31"/>
      <c r="R402" s="31"/>
      <c r="S402" s="31"/>
      <c r="T402" s="31"/>
      <c r="U402" s="31"/>
    </row>
    <row r="403" spans="1:21" ht="15" customHeight="1" x14ac:dyDescent="0.25">
      <c r="A403" s="22">
        <v>397</v>
      </c>
      <c r="B403" s="31"/>
      <c r="C403" s="31"/>
      <c r="D403" s="31"/>
      <c r="E403" s="31"/>
      <c r="F403" s="31"/>
      <c r="G403" s="31"/>
      <c r="H403" s="31"/>
      <c r="I403" s="31"/>
      <c r="J403" s="31"/>
      <c r="K403" s="31"/>
      <c r="L403" s="31"/>
      <c r="M403" s="31"/>
      <c r="N403" s="31"/>
      <c r="O403" s="31"/>
      <c r="P403" s="31"/>
      <c r="Q403" s="31"/>
      <c r="R403" s="31"/>
      <c r="S403" s="31"/>
      <c r="T403" s="31"/>
      <c r="U403" s="31"/>
    </row>
    <row r="404" spans="1:21" ht="15" customHeight="1" x14ac:dyDescent="0.25">
      <c r="A404" s="22">
        <v>398</v>
      </c>
      <c r="B404" s="31"/>
      <c r="C404" s="31"/>
      <c r="D404" s="31"/>
      <c r="E404" s="31"/>
      <c r="F404" s="31"/>
      <c r="G404" s="31"/>
      <c r="H404" s="31"/>
      <c r="I404" s="31"/>
      <c r="J404" s="31"/>
      <c r="K404" s="31"/>
      <c r="L404" s="31"/>
      <c r="M404" s="31"/>
      <c r="N404" s="31"/>
      <c r="O404" s="31"/>
      <c r="P404" s="31"/>
      <c r="Q404" s="31"/>
      <c r="R404" s="31"/>
      <c r="S404" s="31"/>
      <c r="T404" s="31"/>
      <c r="U404" s="31"/>
    </row>
    <row r="405" spans="1:21" ht="15" customHeight="1" x14ac:dyDescent="0.25">
      <c r="A405" s="22">
        <v>399</v>
      </c>
      <c r="B405" s="31"/>
      <c r="C405" s="31"/>
      <c r="D405" s="31"/>
      <c r="E405" s="31"/>
      <c r="F405" s="31"/>
      <c r="G405" s="31"/>
      <c r="H405" s="31"/>
      <c r="I405" s="31"/>
      <c r="J405" s="31"/>
      <c r="K405" s="31"/>
      <c r="L405" s="31"/>
      <c r="M405" s="31"/>
      <c r="N405" s="31"/>
      <c r="O405" s="31"/>
      <c r="P405" s="31"/>
      <c r="Q405" s="31"/>
      <c r="R405" s="31"/>
      <c r="S405" s="31"/>
      <c r="T405" s="31"/>
      <c r="U405" s="31"/>
    </row>
    <row r="406" spans="1:21" ht="15" customHeight="1" x14ac:dyDescent="0.25">
      <c r="A406" s="22">
        <v>400</v>
      </c>
      <c r="B406" s="31"/>
      <c r="C406" s="31"/>
      <c r="D406" s="31"/>
      <c r="E406" s="31"/>
      <c r="F406" s="31"/>
      <c r="G406" s="31"/>
      <c r="H406" s="31"/>
      <c r="I406" s="31"/>
      <c r="J406" s="31"/>
      <c r="K406" s="31"/>
      <c r="L406" s="31"/>
      <c r="M406" s="31"/>
      <c r="N406" s="31"/>
      <c r="O406" s="31"/>
      <c r="P406" s="31"/>
      <c r="Q406" s="31"/>
      <c r="R406" s="31"/>
      <c r="S406" s="31"/>
      <c r="T406" s="31"/>
      <c r="U406" s="31"/>
    </row>
    <row r="407" spans="1:21" ht="15" customHeight="1" x14ac:dyDescent="0.25">
      <c r="A407" s="22">
        <v>401</v>
      </c>
      <c r="B407" s="31"/>
      <c r="C407" s="31"/>
      <c r="D407" s="31"/>
      <c r="E407" s="31"/>
      <c r="F407" s="31"/>
      <c r="G407" s="31"/>
      <c r="H407" s="31"/>
      <c r="I407" s="31"/>
      <c r="J407" s="31"/>
      <c r="K407" s="31"/>
      <c r="L407" s="31"/>
      <c r="M407" s="31"/>
      <c r="N407" s="31"/>
      <c r="O407" s="31"/>
      <c r="P407" s="31"/>
      <c r="Q407" s="31"/>
      <c r="R407" s="31"/>
      <c r="S407" s="31"/>
      <c r="T407" s="31"/>
      <c r="U407" s="31"/>
    </row>
    <row r="408" spans="1:21" ht="15" customHeight="1" x14ac:dyDescent="0.25">
      <c r="A408" s="22">
        <v>402</v>
      </c>
      <c r="B408" s="31"/>
      <c r="C408" s="31"/>
      <c r="D408" s="31"/>
      <c r="E408" s="31"/>
      <c r="F408" s="31"/>
      <c r="G408" s="31"/>
      <c r="H408" s="31"/>
      <c r="I408" s="31"/>
      <c r="J408" s="31"/>
      <c r="K408" s="31"/>
      <c r="L408" s="31"/>
      <c r="M408" s="31"/>
      <c r="N408" s="31"/>
      <c r="O408" s="31"/>
      <c r="P408" s="31"/>
      <c r="Q408" s="31"/>
      <c r="R408" s="31"/>
      <c r="S408" s="31"/>
      <c r="T408" s="31"/>
      <c r="U408" s="31"/>
    </row>
    <row r="409" spans="1:21" ht="15" customHeight="1" x14ac:dyDescent="0.25">
      <c r="A409" s="22">
        <v>403</v>
      </c>
      <c r="B409" s="31"/>
      <c r="C409" s="31"/>
      <c r="D409" s="31"/>
      <c r="E409" s="31"/>
      <c r="F409" s="31"/>
      <c r="G409" s="31"/>
      <c r="H409" s="31"/>
      <c r="I409" s="31"/>
      <c r="J409" s="31"/>
      <c r="K409" s="31"/>
      <c r="L409" s="31"/>
      <c r="M409" s="31"/>
      <c r="N409" s="31"/>
      <c r="O409" s="31"/>
      <c r="P409" s="31"/>
      <c r="Q409" s="31"/>
      <c r="R409" s="31"/>
      <c r="S409" s="31"/>
      <c r="T409" s="31"/>
      <c r="U409" s="31"/>
    </row>
    <row r="410" spans="1:21" ht="15" customHeight="1" x14ac:dyDescent="0.25">
      <c r="A410" s="22">
        <v>404</v>
      </c>
      <c r="B410" s="31"/>
      <c r="C410" s="31"/>
      <c r="D410" s="31"/>
      <c r="E410" s="31"/>
      <c r="F410" s="31"/>
      <c r="G410" s="31"/>
      <c r="H410" s="31"/>
      <c r="I410" s="31"/>
      <c r="J410" s="31"/>
      <c r="K410" s="31"/>
      <c r="L410" s="31"/>
      <c r="M410" s="31"/>
      <c r="N410" s="31"/>
      <c r="O410" s="31"/>
      <c r="P410" s="31"/>
      <c r="Q410" s="31"/>
      <c r="R410" s="31"/>
      <c r="S410" s="31"/>
      <c r="T410" s="31"/>
      <c r="U410" s="31"/>
    </row>
    <row r="411" spans="1:21" ht="15" customHeight="1" x14ac:dyDescent="0.25">
      <c r="A411" s="22">
        <v>405</v>
      </c>
      <c r="B411" s="31"/>
      <c r="C411" s="31"/>
      <c r="D411" s="31"/>
      <c r="E411" s="31"/>
      <c r="F411" s="31"/>
      <c r="G411" s="31"/>
      <c r="H411" s="31"/>
      <c r="I411" s="31"/>
      <c r="J411" s="31"/>
      <c r="K411" s="31"/>
      <c r="L411" s="31"/>
      <c r="M411" s="31"/>
      <c r="N411" s="31"/>
      <c r="O411" s="31"/>
      <c r="P411" s="31"/>
      <c r="Q411" s="31"/>
      <c r="R411" s="31"/>
      <c r="S411" s="31"/>
      <c r="T411" s="31"/>
      <c r="U411" s="31"/>
    </row>
    <row r="412" spans="1:21" ht="15" customHeight="1" x14ac:dyDescent="0.25">
      <c r="A412" s="22">
        <v>406</v>
      </c>
      <c r="B412" s="31"/>
      <c r="C412" s="31"/>
      <c r="D412" s="31"/>
      <c r="E412" s="31"/>
      <c r="F412" s="31"/>
      <c r="G412" s="31"/>
      <c r="H412" s="31"/>
      <c r="I412" s="31"/>
      <c r="J412" s="31"/>
      <c r="K412" s="31"/>
      <c r="L412" s="31"/>
      <c r="M412" s="31"/>
      <c r="N412" s="31"/>
      <c r="O412" s="31"/>
      <c r="P412" s="31"/>
      <c r="Q412" s="31"/>
      <c r="R412" s="31"/>
      <c r="S412" s="31"/>
      <c r="T412" s="31"/>
      <c r="U412" s="31"/>
    </row>
    <row r="413" spans="1:21" ht="15" customHeight="1" x14ac:dyDescent="0.25">
      <c r="A413" s="22">
        <v>407</v>
      </c>
      <c r="B413" s="31"/>
      <c r="C413" s="31"/>
      <c r="D413" s="31"/>
      <c r="E413" s="31"/>
      <c r="F413" s="31"/>
      <c r="G413" s="31"/>
      <c r="H413" s="31"/>
      <c r="I413" s="31"/>
      <c r="J413" s="31"/>
      <c r="K413" s="31"/>
      <c r="L413" s="31"/>
      <c r="M413" s="31"/>
      <c r="N413" s="31"/>
      <c r="O413" s="31"/>
      <c r="P413" s="31"/>
      <c r="Q413" s="31"/>
      <c r="R413" s="31"/>
      <c r="S413" s="31"/>
      <c r="T413" s="31"/>
      <c r="U413" s="31"/>
    </row>
    <row r="414" spans="1:21" ht="15" customHeight="1" x14ac:dyDescent="0.25">
      <c r="A414" s="22">
        <v>408</v>
      </c>
      <c r="B414" s="31"/>
      <c r="C414" s="31"/>
      <c r="D414" s="31"/>
      <c r="E414" s="31"/>
      <c r="F414" s="31"/>
      <c r="G414" s="31"/>
      <c r="H414" s="31"/>
      <c r="I414" s="31"/>
      <c r="J414" s="31"/>
      <c r="K414" s="31"/>
      <c r="L414" s="31"/>
      <c r="M414" s="31"/>
      <c r="N414" s="31"/>
      <c r="O414" s="31"/>
      <c r="P414" s="31"/>
      <c r="Q414" s="31"/>
      <c r="R414" s="31"/>
      <c r="S414" s="31"/>
      <c r="T414" s="31"/>
      <c r="U414" s="31"/>
    </row>
    <row r="415" spans="1:21" ht="15" customHeight="1" x14ac:dyDescent="0.25">
      <c r="A415" s="22">
        <v>409</v>
      </c>
      <c r="B415" s="31"/>
      <c r="C415" s="31"/>
      <c r="D415" s="31"/>
      <c r="E415" s="31"/>
      <c r="F415" s="31"/>
      <c r="G415" s="31"/>
      <c r="H415" s="31"/>
      <c r="I415" s="31"/>
      <c r="J415" s="31"/>
      <c r="K415" s="31"/>
      <c r="L415" s="31"/>
      <c r="M415" s="31"/>
      <c r="N415" s="31"/>
      <c r="O415" s="31"/>
      <c r="P415" s="31"/>
      <c r="Q415" s="31"/>
      <c r="R415" s="31"/>
      <c r="S415" s="31"/>
      <c r="T415" s="31"/>
      <c r="U415" s="31"/>
    </row>
    <row r="416" spans="1:21" ht="15" customHeight="1" x14ac:dyDescent="0.25">
      <c r="A416" s="22">
        <v>410</v>
      </c>
      <c r="B416" s="31"/>
      <c r="C416" s="31"/>
      <c r="D416" s="31"/>
      <c r="E416" s="31"/>
      <c r="F416" s="31"/>
      <c r="G416" s="31"/>
      <c r="H416" s="31"/>
      <c r="I416" s="31"/>
      <c r="J416" s="31"/>
      <c r="K416" s="31"/>
      <c r="L416" s="31"/>
      <c r="M416" s="31"/>
      <c r="N416" s="31"/>
      <c r="O416" s="31"/>
      <c r="P416" s="31"/>
      <c r="Q416" s="31"/>
      <c r="R416" s="31"/>
      <c r="S416" s="31"/>
      <c r="T416" s="31"/>
      <c r="U416" s="31"/>
    </row>
    <row r="417" spans="1:21" ht="15" customHeight="1" x14ac:dyDescent="0.25">
      <c r="A417" s="22">
        <v>411</v>
      </c>
      <c r="B417" s="31"/>
      <c r="C417" s="31"/>
      <c r="D417" s="31"/>
      <c r="E417" s="31"/>
      <c r="F417" s="31"/>
      <c r="G417" s="31"/>
      <c r="H417" s="31"/>
      <c r="I417" s="31"/>
      <c r="J417" s="31"/>
      <c r="K417" s="31"/>
      <c r="L417" s="31"/>
      <c r="M417" s="31"/>
      <c r="N417" s="31"/>
      <c r="O417" s="31"/>
      <c r="P417" s="31"/>
      <c r="Q417" s="31"/>
      <c r="R417" s="31"/>
      <c r="S417" s="31"/>
      <c r="T417" s="31"/>
      <c r="U417" s="31"/>
    </row>
    <row r="418" spans="1:21" ht="15" customHeight="1" x14ac:dyDescent="0.25">
      <c r="A418" s="22">
        <v>412</v>
      </c>
      <c r="B418" s="31"/>
      <c r="C418" s="31"/>
      <c r="D418" s="31"/>
      <c r="E418" s="31"/>
      <c r="F418" s="31"/>
      <c r="G418" s="31"/>
      <c r="H418" s="31"/>
      <c r="I418" s="31"/>
      <c r="J418" s="31"/>
      <c r="K418" s="31"/>
      <c r="L418" s="31"/>
      <c r="M418" s="31"/>
      <c r="N418" s="31"/>
      <c r="O418" s="31"/>
      <c r="P418" s="31"/>
      <c r="Q418" s="31"/>
      <c r="R418" s="31"/>
      <c r="S418" s="31"/>
      <c r="T418" s="31"/>
      <c r="U418" s="31"/>
    </row>
    <row r="419" spans="1:21" ht="15" customHeight="1" x14ac:dyDescent="0.25">
      <c r="A419" s="22">
        <v>413</v>
      </c>
      <c r="B419" s="31"/>
      <c r="C419" s="31"/>
      <c r="D419" s="31"/>
      <c r="E419" s="31"/>
      <c r="F419" s="31"/>
      <c r="G419" s="31"/>
      <c r="H419" s="31"/>
      <c r="I419" s="31"/>
      <c r="J419" s="31"/>
      <c r="K419" s="31"/>
      <c r="L419" s="31"/>
      <c r="M419" s="31"/>
      <c r="N419" s="31"/>
      <c r="O419" s="31"/>
      <c r="P419" s="31"/>
      <c r="Q419" s="31"/>
      <c r="R419" s="31"/>
      <c r="S419" s="31"/>
      <c r="T419" s="31"/>
      <c r="U419" s="31"/>
    </row>
    <row r="420" spans="1:21" ht="15" customHeight="1" x14ac:dyDescent="0.25">
      <c r="A420" s="22">
        <v>414</v>
      </c>
      <c r="B420" s="31"/>
      <c r="C420" s="31"/>
      <c r="D420" s="31"/>
      <c r="E420" s="31"/>
      <c r="F420" s="31"/>
      <c r="G420" s="31"/>
      <c r="H420" s="31"/>
      <c r="I420" s="31"/>
      <c r="J420" s="31"/>
      <c r="K420" s="31"/>
      <c r="L420" s="31"/>
      <c r="M420" s="31"/>
      <c r="N420" s="31"/>
      <c r="O420" s="31"/>
      <c r="P420" s="31"/>
      <c r="Q420" s="31"/>
      <c r="R420" s="31"/>
      <c r="S420" s="31"/>
      <c r="T420" s="31"/>
      <c r="U420" s="31"/>
    </row>
    <row r="421" spans="1:21" ht="15" customHeight="1" x14ac:dyDescent="0.25">
      <c r="A421" s="22">
        <v>415</v>
      </c>
      <c r="B421" s="31"/>
      <c r="C421" s="31"/>
      <c r="D421" s="31"/>
      <c r="E421" s="31"/>
      <c r="F421" s="31"/>
      <c r="G421" s="31"/>
      <c r="H421" s="31"/>
      <c r="I421" s="31"/>
      <c r="J421" s="31"/>
      <c r="K421" s="31"/>
      <c r="L421" s="31"/>
      <c r="M421" s="31"/>
      <c r="N421" s="31"/>
      <c r="O421" s="31"/>
      <c r="P421" s="31"/>
      <c r="Q421" s="31"/>
      <c r="R421" s="31"/>
      <c r="S421" s="31"/>
      <c r="T421" s="31"/>
      <c r="U421" s="31"/>
    </row>
    <row r="422" spans="1:21" ht="15" customHeight="1" x14ac:dyDescent="0.25">
      <c r="A422" s="22">
        <v>416</v>
      </c>
      <c r="B422" s="31"/>
      <c r="C422" s="31"/>
      <c r="D422" s="31"/>
      <c r="E422" s="31"/>
      <c r="F422" s="31"/>
      <c r="G422" s="31"/>
      <c r="H422" s="31"/>
      <c r="I422" s="31"/>
      <c r="J422" s="31"/>
      <c r="K422" s="31"/>
      <c r="L422" s="31"/>
      <c r="M422" s="31"/>
      <c r="N422" s="31"/>
      <c r="O422" s="31"/>
      <c r="P422" s="31"/>
      <c r="Q422" s="31"/>
      <c r="R422" s="31"/>
      <c r="S422" s="31"/>
      <c r="T422" s="31"/>
      <c r="U422" s="31"/>
    </row>
    <row r="423" spans="1:21" ht="15" customHeight="1" x14ac:dyDescent="0.25">
      <c r="A423" s="22">
        <v>417</v>
      </c>
      <c r="B423" s="31"/>
      <c r="C423" s="31"/>
      <c r="D423" s="31"/>
      <c r="E423" s="31"/>
      <c r="F423" s="31"/>
      <c r="G423" s="31"/>
      <c r="H423" s="31"/>
      <c r="I423" s="31"/>
      <c r="J423" s="31"/>
      <c r="K423" s="31"/>
      <c r="L423" s="31"/>
      <c r="M423" s="31"/>
      <c r="N423" s="31"/>
      <c r="O423" s="31"/>
      <c r="P423" s="31"/>
      <c r="Q423" s="31"/>
      <c r="R423" s="31"/>
      <c r="S423" s="31"/>
      <c r="T423" s="31"/>
      <c r="U423" s="31"/>
    </row>
    <row r="424" spans="1:21" ht="15" customHeight="1" x14ac:dyDescent="0.25">
      <c r="A424" s="22">
        <v>418</v>
      </c>
      <c r="B424" s="31"/>
      <c r="C424" s="31"/>
      <c r="D424" s="31"/>
      <c r="E424" s="31"/>
      <c r="F424" s="31"/>
      <c r="G424" s="31"/>
      <c r="H424" s="31"/>
      <c r="I424" s="31"/>
      <c r="J424" s="31"/>
      <c r="K424" s="31"/>
      <c r="L424" s="31"/>
      <c r="M424" s="31"/>
      <c r="N424" s="31"/>
      <c r="O424" s="31"/>
      <c r="P424" s="31"/>
      <c r="Q424" s="31"/>
      <c r="R424" s="31"/>
      <c r="S424" s="31"/>
      <c r="T424" s="31"/>
      <c r="U424" s="31"/>
    </row>
    <row r="425" spans="1:21" ht="15" customHeight="1" x14ac:dyDescent="0.25">
      <c r="A425" s="22">
        <v>419</v>
      </c>
      <c r="B425" s="31"/>
      <c r="C425" s="31"/>
      <c r="D425" s="31"/>
      <c r="E425" s="31"/>
      <c r="F425" s="31"/>
      <c r="G425" s="31"/>
      <c r="H425" s="31"/>
      <c r="I425" s="31"/>
      <c r="J425" s="31"/>
      <c r="K425" s="31"/>
      <c r="L425" s="31"/>
      <c r="M425" s="31"/>
      <c r="N425" s="31"/>
      <c r="O425" s="31"/>
      <c r="P425" s="31"/>
      <c r="Q425" s="31"/>
      <c r="R425" s="31"/>
      <c r="S425" s="31"/>
      <c r="T425" s="31"/>
      <c r="U425" s="31"/>
    </row>
    <row r="426" spans="1:21" ht="15" customHeight="1" x14ac:dyDescent="0.25">
      <c r="A426" s="22">
        <v>420</v>
      </c>
      <c r="B426" s="31"/>
      <c r="C426" s="31"/>
      <c r="D426" s="31"/>
      <c r="E426" s="31"/>
      <c r="F426" s="31"/>
      <c r="G426" s="31"/>
      <c r="H426" s="31"/>
      <c r="I426" s="31"/>
      <c r="J426" s="31"/>
      <c r="K426" s="31"/>
      <c r="L426" s="31"/>
      <c r="M426" s="31"/>
      <c r="N426" s="31"/>
      <c r="O426" s="31"/>
      <c r="P426" s="31"/>
      <c r="Q426" s="31"/>
      <c r="R426" s="31"/>
      <c r="S426" s="31"/>
      <c r="T426" s="31"/>
      <c r="U426" s="31"/>
    </row>
    <row r="427" spans="1:21" ht="15" customHeight="1" x14ac:dyDescent="0.25">
      <c r="A427" s="22">
        <v>421</v>
      </c>
      <c r="B427" s="31"/>
      <c r="C427" s="31"/>
      <c r="D427" s="31"/>
      <c r="E427" s="31"/>
      <c r="F427" s="31"/>
      <c r="G427" s="31"/>
      <c r="H427" s="31"/>
      <c r="I427" s="31"/>
      <c r="J427" s="31"/>
      <c r="K427" s="31"/>
      <c r="L427" s="31"/>
      <c r="M427" s="31"/>
      <c r="N427" s="31"/>
      <c r="O427" s="31"/>
      <c r="P427" s="31"/>
      <c r="Q427" s="31"/>
      <c r="R427" s="31"/>
      <c r="S427" s="31"/>
      <c r="T427" s="31"/>
      <c r="U427" s="31"/>
    </row>
    <row r="428" spans="1:21" ht="15" customHeight="1" x14ac:dyDescent="0.25">
      <c r="A428" s="22">
        <v>422</v>
      </c>
      <c r="B428" s="31"/>
      <c r="C428" s="31"/>
      <c r="D428" s="31"/>
      <c r="E428" s="31"/>
      <c r="F428" s="31"/>
      <c r="G428" s="31"/>
      <c r="H428" s="31"/>
      <c r="I428" s="31"/>
      <c r="J428" s="31"/>
      <c r="K428" s="31"/>
      <c r="L428" s="31"/>
      <c r="M428" s="31"/>
      <c r="N428" s="31"/>
      <c r="O428" s="31"/>
      <c r="P428" s="31"/>
      <c r="Q428" s="31"/>
      <c r="R428" s="31"/>
      <c r="S428" s="31"/>
      <c r="T428" s="31"/>
      <c r="U428" s="31"/>
    </row>
    <row r="429" spans="1:21" ht="15" customHeight="1" x14ac:dyDescent="0.25">
      <c r="A429" s="22">
        <v>423</v>
      </c>
      <c r="B429" s="31"/>
      <c r="C429" s="31"/>
      <c r="D429" s="31"/>
      <c r="E429" s="31"/>
      <c r="F429" s="31"/>
      <c r="G429" s="31"/>
      <c r="H429" s="31"/>
      <c r="I429" s="31"/>
      <c r="J429" s="31"/>
      <c r="K429" s="31"/>
      <c r="L429" s="31"/>
      <c r="M429" s="31"/>
      <c r="N429" s="31"/>
      <c r="O429" s="31"/>
      <c r="P429" s="31"/>
      <c r="Q429" s="31"/>
      <c r="R429" s="31"/>
      <c r="S429" s="31"/>
      <c r="T429" s="31"/>
      <c r="U429" s="31"/>
    </row>
    <row r="430" spans="1:21" ht="15" customHeight="1" x14ac:dyDescent="0.25">
      <c r="A430" s="22">
        <v>424</v>
      </c>
      <c r="B430" s="31"/>
      <c r="C430" s="31"/>
      <c r="D430" s="31"/>
      <c r="E430" s="31"/>
      <c r="F430" s="31"/>
      <c r="G430" s="31"/>
      <c r="H430" s="31"/>
      <c r="I430" s="31"/>
      <c r="J430" s="31"/>
      <c r="K430" s="31"/>
      <c r="L430" s="31"/>
      <c r="M430" s="31"/>
      <c r="N430" s="31"/>
      <c r="O430" s="31"/>
      <c r="P430" s="31"/>
      <c r="Q430" s="31"/>
      <c r="R430" s="31"/>
      <c r="S430" s="31"/>
      <c r="T430" s="31"/>
      <c r="U430" s="31"/>
    </row>
    <row r="431" spans="1:21" ht="15" customHeight="1" x14ac:dyDescent="0.25">
      <c r="A431" s="22">
        <v>425</v>
      </c>
      <c r="B431" s="31"/>
      <c r="C431" s="31"/>
      <c r="D431" s="31"/>
      <c r="E431" s="31"/>
      <c r="F431" s="31"/>
      <c r="G431" s="31"/>
      <c r="H431" s="31"/>
      <c r="I431" s="31"/>
      <c r="J431" s="31"/>
      <c r="K431" s="31"/>
      <c r="L431" s="31"/>
      <c r="M431" s="31"/>
      <c r="N431" s="31"/>
      <c r="O431" s="31"/>
      <c r="P431" s="31"/>
      <c r="Q431" s="31"/>
      <c r="R431" s="31"/>
      <c r="S431" s="31"/>
      <c r="T431" s="31"/>
      <c r="U431" s="31"/>
    </row>
    <row r="432" spans="1:21" ht="15" customHeight="1" x14ac:dyDescent="0.25">
      <c r="A432" s="22">
        <v>426</v>
      </c>
      <c r="B432" s="31"/>
      <c r="C432" s="31"/>
      <c r="D432" s="31"/>
      <c r="E432" s="31"/>
      <c r="F432" s="31"/>
      <c r="G432" s="31"/>
      <c r="H432" s="31"/>
      <c r="I432" s="31"/>
      <c r="J432" s="31"/>
      <c r="K432" s="31"/>
      <c r="L432" s="31"/>
      <c r="M432" s="31"/>
      <c r="N432" s="31"/>
      <c r="O432" s="31"/>
      <c r="P432" s="31"/>
      <c r="Q432" s="31"/>
      <c r="R432" s="31"/>
      <c r="S432" s="31"/>
      <c r="T432" s="31"/>
      <c r="U432" s="31"/>
    </row>
    <row r="433" spans="1:21" ht="15" customHeight="1" x14ac:dyDescent="0.25">
      <c r="A433" s="22">
        <v>427</v>
      </c>
      <c r="B433" s="31"/>
      <c r="C433" s="31"/>
      <c r="D433" s="31"/>
      <c r="E433" s="31"/>
      <c r="F433" s="31"/>
      <c r="G433" s="31"/>
      <c r="H433" s="31"/>
      <c r="I433" s="31"/>
      <c r="J433" s="31"/>
      <c r="K433" s="31"/>
      <c r="L433" s="31"/>
      <c r="M433" s="31"/>
      <c r="N433" s="31"/>
      <c r="O433" s="31"/>
      <c r="P433" s="31"/>
      <c r="Q433" s="31"/>
      <c r="R433" s="31"/>
      <c r="S433" s="31"/>
      <c r="T433" s="31"/>
      <c r="U433" s="31"/>
    </row>
    <row r="434" spans="1:21" ht="15" customHeight="1" x14ac:dyDescent="0.25">
      <c r="A434" s="22">
        <v>428</v>
      </c>
      <c r="B434" s="31"/>
      <c r="C434" s="31"/>
      <c r="D434" s="31"/>
      <c r="E434" s="31"/>
      <c r="F434" s="31"/>
      <c r="G434" s="31"/>
      <c r="H434" s="31"/>
      <c r="I434" s="31"/>
      <c r="J434" s="31"/>
      <c r="K434" s="31"/>
      <c r="L434" s="31"/>
      <c r="M434" s="31"/>
      <c r="N434" s="31"/>
      <c r="O434" s="31"/>
      <c r="P434" s="31"/>
      <c r="Q434" s="31"/>
      <c r="R434" s="31"/>
      <c r="S434" s="31"/>
      <c r="T434" s="31"/>
      <c r="U434" s="31"/>
    </row>
    <row r="435" spans="1:21" ht="15" customHeight="1" x14ac:dyDescent="0.25">
      <c r="A435" s="22">
        <v>429</v>
      </c>
      <c r="B435" s="31"/>
      <c r="C435" s="31"/>
      <c r="D435" s="31"/>
      <c r="E435" s="31"/>
      <c r="F435" s="31"/>
      <c r="G435" s="31"/>
      <c r="H435" s="31"/>
      <c r="I435" s="31"/>
      <c r="J435" s="31"/>
      <c r="K435" s="31"/>
      <c r="L435" s="31"/>
      <c r="M435" s="31"/>
      <c r="N435" s="31"/>
      <c r="O435" s="31"/>
      <c r="P435" s="31"/>
      <c r="Q435" s="31"/>
      <c r="R435" s="31"/>
      <c r="S435" s="31"/>
      <c r="T435" s="31"/>
      <c r="U435" s="31"/>
    </row>
    <row r="436" spans="1:21" ht="15" customHeight="1" x14ac:dyDescent="0.25">
      <c r="A436" s="22">
        <v>430</v>
      </c>
      <c r="B436" s="31"/>
      <c r="C436" s="31"/>
      <c r="D436" s="31"/>
      <c r="E436" s="31"/>
      <c r="F436" s="31"/>
      <c r="G436" s="31"/>
      <c r="H436" s="31"/>
      <c r="I436" s="31"/>
      <c r="J436" s="31"/>
      <c r="K436" s="31"/>
      <c r="L436" s="31"/>
      <c r="M436" s="31"/>
      <c r="N436" s="31"/>
      <c r="O436" s="31"/>
      <c r="P436" s="31"/>
      <c r="Q436" s="31"/>
      <c r="R436" s="31"/>
      <c r="S436" s="31"/>
      <c r="T436" s="31"/>
      <c r="U436" s="31"/>
    </row>
    <row r="437" spans="1:21" ht="15" customHeight="1" x14ac:dyDescent="0.25">
      <c r="A437" s="22">
        <v>431</v>
      </c>
      <c r="B437" s="31"/>
      <c r="C437" s="31"/>
      <c r="D437" s="31"/>
      <c r="E437" s="31"/>
      <c r="F437" s="31"/>
      <c r="G437" s="31"/>
      <c r="H437" s="31"/>
      <c r="I437" s="31"/>
      <c r="J437" s="31"/>
      <c r="K437" s="31"/>
      <c r="L437" s="31"/>
      <c r="M437" s="31"/>
      <c r="N437" s="31"/>
      <c r="O437" s="31"/>
      <c r="P437" s="31"/>
      <c r="Q437" s="31"/>
      <c r="R437" s="31"/>
      <c r="S437" s="31"/>
      <c r="T437" s="31"/>
      <c r="U437" s="31"/>
    </row>
    <row r="438" spans="1:21" ht="15" customHeight="1" x14ac:dyDescent="0.25">
      <c r="A438" s="22">
        <v>432</v>
      </c>
      <c r="B438" s="31"/>
      <c r="C438" s="31"/>
      <c r="D438" s="31"/>
      <c r="E438" s="31"/>
      <c r="F438" s="31"/>
      <c r="G438" s="31"/>
      <c r="H438" s="31"/>
      <c r="I438" s="31"/>
      <c r="J438" s="31"/>
      <c r="K438" s="31"/>
      <c r="L438" s="31"/>
      <c r="M438" s="31"/>
      <c r="N438" s="31"/>
      <c r="O438" s="31"/>
      <c r="P438" s="31"/>
      <c r="Q438" s="31"/>
      <c r="R438" s="31"/>
      <c r="S438" s="31"/>
      <c r="T438" s="31"/>
      <c r="U438" s="31"/>
    </row>
    <row r="439" spans="1:21" ht="15" customHeight="1" x14ac:dyDescent="0.25">
      <c r="A439" s="22">
        <v>433</v>
      </c>
      <c r="B439" s="31"/>
      <c r="C439" s="31"/>
      <c r="D439" s="31"/>
      <c r="E439" s="31"/>
      <c r="F439" s="31"/>
      <c r="G439" s="31"/>
      <c r="H439" s="31"/>
      <c r="I439" s="31"/>
      <c r="J439" s="31"/>
      <c r="K439" s="31"/>
      <c r="L439" s="31"/>
      <c r="M439" s="31"/>
      <c r="N439" s="31"/>
      <c r="O439" s="31"/>
      <c r="P439" s="31"/>
      <c r="Q439" s="31"/>
      <c r="R439" s="31"/>
      <c r="S439" s="31"/>
      <c r="T439" s="31"/>
      <c r="U439" s="31"/>
    </row>
    <row r="440" spans="1:21" ht="15" customHeight="1" x14ac:dyDescent="0.25">
      <c r="A440" s="22">
        <v>434</v>
      </c>
      <c r="B440" s="31"/>
      <c r="C440" s="31"/>
      <c r="D440" s="31"/>
      <c r="E440" s="31"/>
      <c r="F440" s="31"/>
      <c r="G440" s="31"/>
      <c r="H440" s="31"/>
      <c r="I440" s="31"/>
      <c r="J440" s="31"/>
      <c r="K440" s="31"/>
      <c r="L440" s="31"/>
      <c r="M440" s="31"/>
      <c r="N440" s="31"/>
      <c r="O440" s="31"/>
      <c r="P440" s="31"/>
      <c r="Q440" s="31"/>
      <c r="R440" s="31"/>
      <c r="S440" s="31"/>
      <c r="T440" s="31"/>
      <c r="U440" s="31"/>
    </row>
    <row r="441" spans="1:21" ht="15" customHeight="1" x14ac:dyDescent="0.25">
      <c r="A441" s="22">
        <v>435</v>
      </c>
      <c r="B441" s="31"/>
      <c r="C441" s="31"/>
      <c r="D441" s="31"/>
      <c r="E441" s="31"/>
      <c r="F441" s="31"/>
      <c r="G441" s="31"/>
      <c r="H441" s="31"/>
      <c r="I441" s="31"/>
      <c r="J441" s="31"/>
      <c r="K441" s="31"/>
      <c r="L441" s="31"/>
      <c r="M441" s="31"/>
      <c r="N441" s="31"/>
      <c r="O441" s="31"/>
      <c r="P441" s="31"/>
      <c r="Q441" s="31"/>
      <c r="R441" s="31"/>
      <c r="S441" s="31"/>
      <c r="T441" s="31"/>
      <c r="U441" s="31"/>
    </row>
    <row r="442" spans="1:21" ht="15" customHeight="1" x14ac:dyDescent="0.25">
      <c r="A442" s="22">
        <v>436</v>
      </c>
      <c r="B442" s="31"/>
      <c r="C442" s="31"/>
      <c r="D442" s="31"/>
      <c r="E442" s="31"/>
      <c r="F442" s="31"/>
      <c r="G442" s="31"/>
      <c r="H442" s="31"/>
      <c r="I442" s="31"/>
      <c r="J442" s="31"/>
      <c r="K442" s="31"/>
      <c r="L442" s="31"/>
      <c r="M442" s="31"/>
      <c r="N442" s="31"/>
      <c r="O442" s="31"/>
      <c r="P442" s="31"/>
      <c r="Q442" s="31"/>
      <c r="R442" s="31"/>
      <c r="S442" s="31"/>
      <c r="T442" s="31"/>
      <c r="U442" s="31"/>
    </row>
    <row r="443" spans="1:21" ht="15" customHeight="1" x14ac:dyDescent="0.25">
      <c r="A443" s="22">
        <v>437</v>
      </c>
      <c r="B443" s="31"/>
      <c r="C443" s="31"/>
      <c r="D443" s="31"/>
      <c r="E443" s="31"/>
      <c r="F443" s="31"/>
      <c r="G443" s="31"/>
      <c r="H443" s="31"/>
      <c r="I443" s="31"/>
      <c r="J443" s="31"/>
      <c r="K443" s="31"/>
      <c r="L443" s="31"/>
      <c r="M443" s="31"/>
      <c r="N443" s="31"/>
      <c r="O443" s="31"/>
      <c r="P443" s="31"/>
      <c r="Q443" s="31"/>
      <c r="R443" s="31"/>
      <c r="S443" s="31"/>
      <c r="T443" s="31"/>
      <c r="U443" s="31"/>
    </row>
    <row r="444" spans="1:21" ht="15" customHeight="1" x14ac:dyDescent="0.25">
      <c r="A444" s="22">
        <v>438</v>
      </c>
      <c r="B444" s="31"/>
      <c r="C444" s="31"/>
      <c r="D444" s="31"/>
      <c r="E444" s="31"/>
      <c r="F444" s="31"/>
      <c r="G444" s="31"/>
      <c r="H444" s="31"/>
      <c r="I444" s="31"/>
      <c r="J444" s="31"/>
      <c r="K444" s="31"/>
      <c r="L444" s="31"/>
      <c r="M444" s="31"/>
      <c r="N444" s="31"/>
      <c r="O444" s="31"/>
      <c r="P444" s="31"/>
      <c r="Q444" s="31"/>
      <c r="R444" s="31"/>
      <c r="S444" s="31"/>
      <c r="T444" s="31"/>
      <c r="U444" s="31"/>
    </row>
    <row r="445" spans="1:21" ht="15" customHeight="1" x14ac:dyDescent="0.25">
      <c r="A445" s="22">
        <v>439</v>
      </c>
      <c r="B445" s="31"/>
      <c r="C445" s="31"/>
      <c r="D445" s="31"/>
      <c r="E445" s="31"/>
      <c r="F445" s="31"/>
      <c r="G445" s="31"/>
      <c r="H445" s="31"/>
      <c r="I445" s="31"/>
      <c r="J445" s="31"/>
      <c r="K445" s="31"/>
      <c r="L445" s="31"/>
      <c r="M445" s="31"/>
      <c r="N445" s="31"/>
      <c r="O445" s="31"/>
      <c r="P445" s="31"/>
      <c r="Q445" s="31"/>
      <c r="R445" s="31"/>
      <c r="S445" s="31"/>
      <c r="T445" s="31"/>
      <c r="U445" s="31"/>
    </row>
    <row r="446" spans="1:21" ht="15" customHeight="1" x14ac:dyDescent="0.25">
      <c r="A446" s="22">
        <v>440</v>
      </c>
      <c r="B446" s="31"/>
      <c r="C446" s="31"/>
      <c r="D446" s="31"/>
      <c r="E446" s="31"/>
      <c r="F446" s="31"/>
      <c r="G446" s="31"/>
      <c r="H446" s="31"/>
      <c r="I446" s="31"/>
      <c r="J446" s="31"/>
      <c r="K446" s="31"/>
      <c r="L446" s="31"/>
      <c r="M446" s="31"/>
      <c r="N446" s="31"/>
      <c r="O446" s="31"/>
      <c r="P446" s="31"/>
      <c r="Q446" s="31"/>
      <c r="R446" s="31"/>
      <c r="S446" s="31"/>
      <c r="T446" s="31"/>
      <c r="U446" s="31"/>
    </row>
    <row r="447" spans="1:21" ht="15" customHeight="1" x14ac:dyDescent="0.25">
      <c r="A447" s="22">
        <v>441</v>
      </c>
      <c r="B447" s="31"/>
      <c r="C447" s="31"/>
      <c r="D447" s="31"/>
      <c r="E447" s="31"/>
      <c r="F447" s="31"/>
      <c r="G447" s="31"/>
      <c r="H447" s="31"/>
      <c r="I447" s="31"/>
      <c r="J447" s="31"/>
      <c r="K447" s="31"/>
      <c r="L447" s="31"/>
      <c r="M447" s="31"/>
      <c r="N447" s="31"/>
      <c r="O447" s="31"/>
      <c r="P447" s="31"/>
      <c r="Q447" s="31"/>
      <c r="R447" s="31"/>
      <c r="S447" s="31"/>
      <c r="T447" s="31"/>
      <c r="U447" s="31"/>
    </row>
    <row r="448" spans="1:21" ht="15" customHeight="1" x14ac:dyDescent="0.25">
      <c r="A448" s="22">
        <v>442</v>
      </c>
      <c r="B448" s="31"/>
      <c r="C448" s="31"/>
      <c r="D448" s="31"/>
      <c r="E448" s="31"/>
      <c r="F448" s="31"/>
      <c r="G448" s="31"/>
      <c r="H448" s="31"/>
      <c r="I448" s="31"/>
      <c r="J448" s="31"/>
      <c r="K448" s="31"/>
      <c r="L448" s="31"/>
      <c r="M448" s="31"/>
      <c r="N448" s="31"/>
      <c r="O448" s="31"/>
      <c r="P448" s="31"/>
      <c r="Q448" s="31"/>
      <c r="R448" s="31"/>
      <c r="S448" s="31"/>
      <c r="T448" s="31"/>
      <c r="U448" s="31"/>
    </row>
    <row r="449" spans="1:21" ht="15" customHeight="1" x14ac:dyDescent="0.25">
      <c r="A449" s="22">
        <v>443</v>
      </c>
      <c r="B449" s="31"/>
      <c r="C449" s="31"/>
      <c r="D449" s="31"/>
      <c r="E449" s="31"/>
      <c r="F449" s="31"/>
      <c r="G449" s="31"/>
      <c r="H449" s="31"/>
      <c r="I449" s="31"/>
      <c r="J449" s="31"/>
      <c r="K449" s="31"/>
      <c r="L449" s="31"/>
      <c r="M449" s="31"/>
      <c r="N449" s="31"/>
      <c r="O449" s="31"/>
      <c r="P449" s="31"/>
      <c r="Q449" s="31"/>
      <c r="R449" s="31"/>
      <c r="S449" s="31"/>
      <c r="T449" s="31"/>
      <c r="U449" s="31"/>
    </row>
    <row r="450" spans="1:21" ht="15" customHeight="1" x14ac:dyDescent="0.25">
      <c r="A450" s="22">
        <v>444</v>
      </c>
      <c r="B450" s="31"/>
      <c r="C450" s="31"/>
      <c r="D450" s="31"/>
      <c r="E450" s="31"/>
      <c r="F450" s="31"/>
      <c r="G450" s="31"/>
      <c r="H450" s="31"/>
      <c r="I450" s="31"/>
      <c r="J450" s="31"/>
      <c r="K450" s="31"/>
      <c r="L450" s="31"/>
      <c r="M450" s="31"/>
      <c r="N450" s="31"/>
      <c r="O450" s="31"/>
      <c r="P450" s="31"/>
      <c r="Q450" s="31"/>
      <c r="R450" s="31"/>
      <c r="S450" s="31"/>
      <c r="T450" s="31"/>
      <c r="U450" s="31"/>
    </row>
    <row r="451" spans="1:21" ht="15" customHeight="1" x14ac:dyDescent="0.25">
      <c r="A451" s="22">
        <v>445</v>
      </c>
      <c r="B451" s="31"/>
      <c r="C451" s="31"/>
      <c r="D451" s="31"/>
      <c r="E451" s="31"/>
      <c r="F451" s="31"/>
      <c r="G451" s="31"/>
      <c r="H451" s="31"/>
      <c r="I451" s="31"/>
      <c r="J451" s="31"/>
      <c r="K451" s="31"/>
      <c r="L451" s="31"/>
      <c r="M451" s="31"/>
      <c r="N451" s="31"/>
      <c r="O451" s="31"/>
      <c r="P451" s="31"/>
      <c r="Q451" s="31"/>
      <c r="R451" s="31"/>
      <c r="S451" s="31"/>
      <c r="T451" s="31"/>
      <c r="U451" s="31"/>
    </row>
    <row r="452" spans="1:21" ht="15" customHeight="1" x14ac:dyDescent="0.25">
      <c r="A452" s="22">
        <v>446</v>
      </c>
      <c r="B452" s="31"/>
      <c r="C452" s="31"/>
      <c r="D452" s="31"/>
      <c r="E452" s="31"/>
      <c r="F452" s="31"/>
      <c r="G452" s="31"/>
      <c r="H452" s="31"/>
      <c r="I452" s="31"/>
      <c r="J452" s="31"/>
      <c r="K452" s="31"/>
      <c r="L452" s="31"/>
      <c r="M452" s="31"/>
      <c r="N452" s="31"/>
      <c r="O452" s="31"/>
      <c r="P452" s="31"/>
      <c r="Q452" s="31"/>
      <c r="R452" s="31"/>
      <c r="S452" s="31"/>
      <c r="T452" s="31"/>
      <c r="U452" s="31"/>
    </row>
    <row r="453" spans="1:21" ht="15" customHeight="1" x14ac:dyDescent="0.25">
      <c r="A453" s="22">
        <v>447</v>
      </c>
      <c r="B453" s="31"/>
      <c r="C453" s="31"/>
      <c r="D453" s="31"/>
      <c r="E453" s="31"/>
      <c r="F453" s="31"/>
      <c r="G453" s="31"/>
      <c r="H453" s="31"/>
      <c r="I453" s="31"/>
      <c r="J453" s="31"/>
      <c r="K453" s="31"/>
      <c r="L453" s="31"/>
      <c r="M453" s="31"/>
      <c r="N453" s="31"/>
      <c r="O453" s="31"/>
      <c r="P453" s="31"/>
      <c r="Q453" s="31"/>
      <c r="R453" s="31"/>
      <c r="S453" s="31"/>
      <c r="T453" s="31"/>
      <c r="U453" s="31"/>
    </row>
    <row r="454" spans="1:21" ht="15" customHeight="1" x14ac:dyDescent="0.25">
      <c r="A454" s="22">
        <v>448</v>
      </c>
      <c r="B454" s="31"/>
      <c r="C454" s="31"/>
      <c r="D454" s="31"/>
      <c r="E454" s="31"/>
      <c r="F454" s="31"/>
      <c r="G454" s="31"/>
      <c r="H454" s="31"/>
      <c r="I454" s="31"/>
      <c r="J454" s="31"/>
      <c r="K454" s="31"/>
      <c r="L454" s="31"/>
      <c r="M454" s="31"/>
      <c r="N454" s="31"/>
      <c r="O454" s="31"/>
      <c r="P454" s="31"/>
      <c r="Q454" s="31"/>
      <c r="R454" s="31"/>
      <c r="S454" s="31"/>
      <c r="T454" s="31"/>
      <c r="U454" s="31"/>
    </row>
    <row r="455" spans="1:21" ht="15" customHeight="1" x14ac:dyDescent="0.25">
      <c r="A455" s="22">
        <v>449</v>
      </c>
      <c r="B455" s="31"/>
      <c r="C455" s="31"/>
      <c r="D455" s="31"/>
      <c r="E455" s="31"/>
      <c r="F455" s="31"/>
      <c r="G455" s="31"/>
      <c r="H455" s="31"/>
      <c r="I455" s="31"/>
      <c r="J455" s="31"/>
      <c r="K455" s="31"/>
      <c r="L455" s="31"/>
      <c r="M455" s="31"/>
      <c r="N455" s="31"/>
      <c r="O455" s="31"/>
      <c r="P455" s="31"/>
      <c r="Q455" s="31"/>
      <c r="R455" s="31"/>
      <c r="S455" s="31"/>
      <c r="T455" s="31"/>
      <c r="U455" s="31"/>
    </row>
    <row r="456" spans="1:21" ht="15" customHeight="1" x14ac:dyDescent="0.25">
      <c r="A456" s="22">
        <v>450</v>
      </c>
      <c r="B456" s="31"/>
      <c r="C456" s="31"/>
      <c r="D456" s="31"/>
      <c r="E456" s="31"/>
      <c r="F456" s="31"/>
      <c r="G456" s="31"/>
      <c r="H456" s="31"/>
      <c r="I456" s="31"/>
      <c r="J456" s="31"/>
      <c r="K456" s="31"/>
      <c r="L456" s="31"/>
      <c r="M456" s="31"/>
      <c r="N456" s="31"/>
      <c r="O456" s="31"/>
      <c r="P456" s="31"/>
      <c r="Q456" s="31"/>
      <c r="R456" s="31"/>
      <c r="S456" s="31"/>
      <c r="T456" s="31"/>
      <c r="U456" s="31"/>
    </row>
    <row r="457" spans="1:21" ht="15" customHeight="1" x14ac:dyDescent="0.25">
      <c r="A457" s="22">
        <v>451</v>
      </c>
      <c r="B457" s="31"/>
      <c r="C457" s="31"/>
      <c r="D457" s="31"/>
      <c r="E457" s="31"/>
      <c r="F457" s="31"/>
      <c r="G457" s="31"/>
      <c r="H457" s="31"/>
      <c r="I457" s="31"/>
      <c r="J457" s="31"/>
      <c r="K457" s="31"/>
      <c r="L457" s="31"/>
      <c r="M457" s="31"/>
      <c r="N457" s="31"/>
      <c r="O457" s="31"/>
      <c r="P457" s="31"/>
      <c r="Q457" s="31"/>
      <c r="R457" s="31"/>
      <c r="S457" s="31"/>
      <c r="T457" s="31"/>
      <c r="U457" s="31"/>
    </row>
    <row r="458" spans="1:21" ht="15" customHeight="1" x14ac:dyDescent="0.25">
      <c r="A458" s="22">
        <v>452</v>
      </c>
      <c r="B458" s="31"/>
      <c r="C458" s="31"/>
      <c r="D458" s="31"/>
      <c r="E458" s="31"/>
      <c r="F458" s="31"/>
      <c r="G458" s="31"/>
      <c r="H458" s="31"/>
      <c r="I458" s="31"/>
      <c r="J458" s="31"/>
      <c r="K458" s="31"/>
      <c r="L458" s="31"/>
      <c r="M458" s="31"/>
      <c r="N458" s="31"/>
      <c r="O458" s="31"/>
      <c r="P458" s="31"/>
      <c r="Q458" s="31"/>
      <c r="R458" s="31"/>
      <c r="S458" s="31"/>
      <c r="T458" s="31"/>
      <c r="U458" s="31"/>
    </row>
    <row r="459" spans="1:21" ht="15" customHeight="1" x14ac:dyDescent="0.25">
      <c r="A459" s="22">
        <v>453</v>
      </c>
      <c r="B459" s="31"/>
      <c r="C459" s="31"/>
      <c r="D459" s="31"/>
      <c r="E459" s="31"/>
      <c r="F459" s="31"/>
      <c r="G459" s="31"/>
      <c r="H459" s="31"/>
      <c r="I459" s="31"/>
      <c r="J459" s="31"/>
      <c r="K459" s="31"/>
      <c r="L459" s="31"/>
      <c r="M459" s="31"/>
      <c r="N459" s="31"/>
      <c r="O459" s="31"/>
      <c r="P459" s="31"/>
      <c r="Q459" s="31"/>
      <c r="R459" s="31"/>
      <c r="S459" s="31"/>
      <c r="T459" s="31"/>
      <c r="U459" s="31"/>
    </row>
    <row r="460" spans="1:21" ht="15" customHeight="1" x14ac:dyDescent="0.25">
      <c r="A460" s="22">
        <v>454</v>
      </c>
      <c r="B460" s="31"/>
      <c r="C460" s="31"/>
      <c r="D460" s="31"/>
      <c r="E460" s="31"/>
      <c r="F460" s="31"/>
      <c r="G460" s="31"/>
      <c r="H460" s="31"/>
      <c r="I460" s="31"/>
      <c r="J460" s="31"/>
      <c r="K460" s="31"/>
      <c r="L460" s="31"/>
      <c r="M460" s="31"/>
      <c r="N460" s="31"/>
      <c r="O460" s="31"/>
      <c r="P460" s="31"/>
      <c r="Q460" s="31"/>
      <c r="R460" s="31"/>
      <c r="S460" s="31"/>
      <c r="T460" s="31"/>
      <c r="U460" s="31"/>
    </row>
    <row r="461" spans="1:21" ht="15" customHeight="1" x14ac:dyDescent="0.25">
      <c r="A461" s="22">
        <v>455</v>
      </c>
      <c r="B461" s="31"/>
      <c r="C461" s="31"/>
      <c r="D461" s="31"/>
      <c r="E461" s="31"/>
      <c r="F461" s="31"/>
      <c r="G461" s="31"/>
      <c r="H461" s="31"/>
      <c r="I461" s="31"/>
      <c r="J461" s="31"/>
      <c r="K461" s="31"/>
      <c r="L461" s="31"/>
      <c r="M461" s="31"/>
      <c r="N461" s="31"/>
      <c r="O461" s="31"/>
      <c r="P461" s="31"/>
      <c r="Q461" s="31"/>
      <c r="R461" s="31"/>
      <c r="S461" s="31"/>
      <c r="T461" s="31"/>
      <c r="U461" s="31"/>
    </row>
    <row r="462" spans="1:21" ht="15" customHeight="1" x14ac:dyDescent="0.25">
      <c r="A462" s="22">
        <v>456</v>
      </c>
      <c r="B462" s="31"/>
      <c r="C462" s="31"/>
      <c r="D462" s="31"/>
      <c r="E462" s="31"/>
      <c r="F462" s="31"/>
      <c r="G462" s="31"/>
      <c r="H462" s="31"/>
      <c r="I462" s="31"/>
      <c r="J462" s="31"/>
      <c r="K462" s="31"/>
      <c r="L462" s="31"/>
      <c r="M462" s="31"/>
      <c r="N462" s="31"/>
      <c r="O462" s="31"/>
      <c r="P462" s="31"/>
      <c r="Q462" s="31"/>
      <c r="R462" s="31"/>
      <c r="S462" s="31"/>
      <c r="T462" s="31"/>
      <c r="U462" s="31"/>
    </row>
    <row r="463" spans="1:21" ht="15" customHeight="1" x14ac:dyDescent="0.25">
      <c r="A463" s="22">
        <v>457</v>
      </c>
      <c r="B463" s="31"/>
      <c r="C463" s="31"/>
      <c r="D463" s="31"/>
      <c r="E463" s="31"/>
      <c r="F463" s="31"/>
      <c r="G463" s="31"/>
      <c r="H463" s="31"/>
      <c r="I463" s="31"/>
      <c r="J463" s="31"/>
      <c r="K463" s="31"/>
      <c r="L463" s="31"/>
      <c r="M463" s="31"/>
      <c r="N463" s="31"/>
      <c r="O463" s="31"/>
      <c r="P463" s="31"/>
      <c r="Q463" s="31"/>
      <c r="R463" s="31"/>
      <c r="S463" s="31"/>
      <c r="T463" s="31"/>
      <c r="U463" s="31"/>
    </row>
    <row r="464" spans="1:21" ht="15" customHeight="1" x14ac:dyDescent="0.25">
      <c r="A464" s="22">
        <v>458</v>
      </c>
      <c r="B464" s="31"/>
      <c r="C464" s="31"/>
      <c r="D464" s="31"/>
      <c r="E464" s="31"/>
      <c r="F464" s="31"/>
      <c r="G464" s="31"/>
      <c r="H464" s="31"/>
      <c r="I464" s="31"/>
      <c r="J464" s="31"/>
      <c r="K464" s="31"/>
      <c r="L464" s="31"/>
      <c r="M464" s="31"/>
      <c r="N464" s="31"/>
      <c r="O464" s="31"/>
      <c r="P464" s="31"/>
      <c r="Q464" s="31"/>
      <c r="R464" s="31"/>
      <c r="S464" s="31"/>
      <c r="T464" s="31"/>
      <c r="U464" s="31"/>
    </row>
    <row r="465" spans="1:21" ht="15" customHeight="1" x14ac:dyDescent="0.25">
      <c r="A465" s="22">
        <v>459</v>
      </c>
      <c r="B465" s="31"/>
      <c r="C465" s="31"/>
      <c r="D465" s="31"/>
      <c r="E465" s="31"/>
      <c r="F465" s="31"/>
      <c r="G465" s="31"/>
      <c r="H465" s="31"/>
      <c r="I465" s="31"/>
      <c r="J465" s="31"/>
      <c r="K465" s="31"/>
      <c r="L465" s="31"/>
      <c r="M465" s="31"/>
      <c r="N465" s="31"/>
      <c r="O465" s="31"/>
      <c r="P465" s="31"/>
      <c r="Q465" s="31"/>
      <c r="R465" s="31"/>
      <c r="S465" s="31"/>
      <c r="T465" s="31"/>
      <c r="U465" s="31"/>
    </row>
    <row r="466" spans="1:21" ht="15" customHeight="1" x14ac:dyDescent="0.25">
      <c r="A466" s="22">
        <v>460</v>
      </c>
      <c r="B466" s="31"/>
      <c r="C466" s="31"/>
      <c r="D466" s="31"/>
      <c r="E466" s="31"/>
      <c r="F466" s="31"/>
      <c r="G466" s="31"/>
      <c r="H466" s="31"/>
      <c r="I466" s="31"/>
      <c r="J466" s="31"/>
      <c r="K466" s="31"/>
      <c r="L466" s="31"/>
      <c r="M466" s="31"/>
      <c r="N466" s="31"/>
      <c r="O466" s="31"/>
      <c r="P466" s="31"/>
      <c r="Q466" s="31"/>
      <c r="R466" s="31"/>
      <c r="S466" s="31"/>
      <c r="T466" s="31"/>
      <c r="U466" s="31"/>
    </row>
    <row r="467" spans="1:21" ht="15" customHeight="1" x14ac:dyDescent="0.25">
      <c r="A467" s="22">
        <v>461</v>
      </c>
      <c r="B467" s="31"/>
      <c r="C467" s="31"/>
      <c r="D467" s="31"/>
      <c r="E467" s="31"/>
      <c r="F467" s="31"/>
      <c r="G467" s="31"/>
      <c r="H467" s="31"/>
      <c r="I467" s="31"/>
      <c r="J467" s="31"/>
      <c r="K467" s="31"/>
      <c r="L467" s="31"/>
      <c r="M467" s="31"/>
      <c r="N467" s="31"/>
      <c r="O467" s="31"/>
      <c r="P467" s="31"/>
      <c r="Q467" s="31"/>
      <c r="R467" s="31"/>
      <c r="S467" s="31"/>
      <c r="T467" s="31"/>
      <c r="U467" s="31"/>
    </row>
    <row r="468" spans="1:21" ht="15" customHeight="1" x14ac:dyDescent="0.25">
      <c r="A468" s="22">
        <v>462</v>
      </c>
      <c r="B468" s="31"/>
      <c r="C468" s="31"/>
      <c r="D468" s="31"/>
      <c r="E468" s="31"/>
      <c r="F468" s="31"/>
      <c r="G468" s="31"/>
      <c r="H468" s="31"/>
      <c r="I468" s="31"/>
      <c r="J468" s="31"/>
      <c r="K468" s="31"/>
      <c r="L468" s="31"/>
      <c r="M468" s="31"/>
      <c r="N468" s="31"/>
      <c r="O468" s="31"/>
      <c r="P468" s="31"/>
      <c r="Q468" s="31"/>
      <c r="R468" s="31"/>
      <c r="S468" s="31"/>
      <c r="T468" s="31"/>
      <c r="U468" s="31"/>
    </row>
    <row r="469" spans="1:21" ht="15" customHeight="1" x14ac:dyDescent="0.25">
      <c r="A469" s="22">
        <v>463</v>
      </c>
      <c r="B469" s="31"/>
      <c r="C469" s="31"/>
      <c r="D469" s="31"/>
      <c r="E469" s="31"/>
      <c r="F469" s="31"/>
      <c r="G469" s="31"/>
      <c r="H469" s="31"/>
      <c r="I469" s="31"/>
      <c r="J469" s="31"/>
      <c r="K469" s="31"/>
      <c r="L469" s="31"/>
      <c r="M469" s="31"/>
      <c r="N469" s="31"/>
      <c r="O469" s="31"/>
      <c r="P469" s="31"/>
      <c r="Q469" s="31"/>
      <c r="R469" s="31"/>
      <c r="S469" s="31"/>
      <c r="T469" s="31"/>
      <c r="U469" s="31"/>
    </row>
    <row r="470" spans="1:21" ht="15" customHeight="1" x14ac:dyDescent="0.25">
      <c r="A470" s="22">
        <v>464</v>
      </c>
      <c r="B470" s="31"/>
      <c r="C470" s="31"/>
      <c r="D470" s="31"/>
      <c r="E470" s="31"/>
      <c r="F470" s="31"/>
      <c r="G470" s="31"/>
      <c r="H470" s="31"/>
      <c r="I470" s="31"/>
      <c r="J470" s="31"/>
      <c r="K470" s="31"/>
      <c r="L470" s="31"/>
      <c r="M470" s="31"/>
      <c r="N470" s="31"/>
      <c r="O470" s="31"/>
      <c r="P470" s="31"/>
      <c r="Q470" s="31"/>
      <c r="R470" s="31"/>
      <c r="S470" s="31"/>
      <c r="T470" s="31"/>
      <c r="U470" s="31"/>
    </row>
    <row r="471" spans="1:21" ht="15" customHeight="1" x14ac:dyDescent="0.25">
      <c r="A471" s="22">
        <v>465</v>
      </c>
      <c r="B471" s="31"/>
      <c r="C471" s="31"/>
      <c r="D471" s="31"/>
      <c r="E471" s="31"/>
      <c r="F471" s="31"/>
      <c r="G471" s="31"/>
      <c r="H471" s="31"/>
      <c r="I471" s="31"/>
      <c r="J471" s="31"/>
      <c r="K471" s="31"/>
      <c r="L471" s="31"/>
      <c r="M471" s="31"/>
      <c r="N471" s="31"/>
      <c r="O471" s="31"/>
      <c r="P471" s="31"/>
      <c r="Q471" s="31"/>
      <c r="R471" s="31"/>
      <c r="S471" s="31"/>
      <c r="T471" s="31"/>
      <c r="U471" s="31"/>
    </row>
    <row r="472" spans="1:21" ht="15" customHeight="1" x14ac:dyDescent="0.25">
      <c r="A472" s="22">
        <v>466</v>
      </c>
      <c r="B472" s="31"/>
      <c r="C472" s="31"/>
      <c r="D472" s="31"/>
      <c r="E472" s="31"/>
      <c r="F472" s="31"/>
      <c r="G472" s="31"/>
      <c r="H472" s="31"/>
      <c r="I472" s="31"/>
      <c r="J472" s="31"/>
      <c r="K472" s="31"/>
      <c r="L472" s="31"/>
      <c r="M472" s="31"/>
      <c r="N472" s="31"/>
      <c r="O472" s="31"/>
      <c r="P472" s="31"/>
      <c r="Q472" s="31"/>
      <c r="R472" s="31"/>
      <c r="S472" s="31"/>
      <c r="T472" s="31"/>
      <c r="U472" s="31"/>
    </row>
    <row r="473" spans="1:21" ht="15" customHeight="1" x14ac:dyDescent="0.25">
      <c r="A473" s="22">
        <v>467</v>
      </c>
      <c r="B473" s="31"/>
      <c r="C473" s="31"/>
      <c r="D473" s="31"/>
      <c r="E473" s="31"/>
      <c r="F473" s="31"/>
      <c r="G473" s="31"/>
      <c r="H473" s="31"/>
      <c r="I473" s="31"/>
      <c r="J473" s="31"/>
      <c r="K473" s="31"/>
      <c r="L473" s="31"/>
      <c r="M473" s="31"/>
      <c r="N473" s="31"/>
      <c r="O473" s="31"/>
      <c r="P473" s="31"/>
      <c r="Q473" s="31"/>
      <c r="R473" s="31"/>
      <c r="S473" s="31"/>
      <c r="T473" s="31"/>
      <c r="U473" s="31"/>
    </row>
    <row r="474" spans="1:21" ht="15" customHeight="1" x14ac:dyDescent="0.25">
      <c r="A474" s="22">
        <v>468</v>
      </c>
      <c r="B474" s="31"/>
      <c r="C474" s="31"/>
      <c r="D474" s="31"/>
      <c r="E474" s="31"/>
      <c r="F474" s="31"/>
      <c r="G474" s="31"/>
      <c r="H474" s="31"/>
      <c r="I474" s="31"/>
      <c r="J474" s="31"/>
      <c r="K474" s="31"/>
      <c r="L474" s="31"/>
      <c r="M474" s="31"/>
      <c r="N474" s="31"/>
      <c r="O474" s="31"/>
      <c r="P474" s="31"/>
      <c r="Q474" s="31"/>
      <c r="R474" s="31"/>
      <c r="S474" s="31"/>
      <c r="T474" s="31"/>
      <c r="U474" s="31"/>
    </row>
    <row r="475" spans="1:21" ht="15" customHeight="1" x14ac:dyDescent="0.25">
      <c r="A475" s="22">
        <v>469</v>
      </c>
      <c r="B475" s="31"/>
      <c r="C475" s="31"/>
      <c r="D475" s="31"/>
      <c r="E475" s="31"/>
      <c r="F475" s="31"/>
      <c r="G475" s="31"/>
      <c r="H475" s="31"/>
      <c r="I475" s="31"/>
      <c r="J475" s="31"/>
      <c r="K475" s="31"/>
      <c r="L475" s="31"/>
      <c r="M475" s="31"/>
      <c r="N475" s="31"/>
      <c r="O475" s="31"/>
      <c r="P475" s="31"/>
      <c r="Q475" s="31"/>
      <c r="R475" s="31"/>
      <c r="S475" s="31"/>
      <c r="T475" s="31"/>
      <c r="U475" s="31"/>
    </row>
    <row r="476" spans="1:21" ht="15" customHeight="1" x14ac:dyDescent="0.25">
      <c r="A476" s="22">
        <v>470</v>
      </c>
      <c r="B476" s="31"/>
      <c r="C476" s="31"/>
      <c r="D476" s="31"/>
      <c r="E476" s="31"/>
      <c r="F476" s="31"/>
      <c r="G476" s="31"/>
      <c r="H476" s="31"/>
      <c r="I476" s="31"/>
      <c r="J476" s="31"/>
      <c r="K476" s="31"/>
      <c r="L476" s="31"/>
      <c r="M476" s="31"/>
      <c r="N476" s="31"/>
      <c r="O476" s="31"/>
      <c r="P476" s="31"/>
      <c r="Q476" s="31"/>
      <c r="R476" s="31"/>
      <c r="S476" s="31"/>
      <c r="T476" s="31"/>
      <c r="U476" s="31"/>
    </row>
    <row r="477" spans="1:21" ht="15" customHeight="1" x14ac:dyDescent="0.25">
      <c r="A477" s="22">
        <v>471</v>
      </c>
      <c r="B477" s="31"/>
      <c r="C477" s="31"/>
      <c r="D477" s="31"/>
      <c r="E477" s="31"/>
      <c r="F477" s="31"/>
      <c r="G477" s="31"/>
      <c r="H477" s="31"/>
      <c r="I477" s="31"/>
      <c r="J477" s="31"/>
      <c r="K477" s="31"/>
      <c r="L477" s="31"/>
      <c r="M477" s="31"/>
      <c r="N477" s="31"/>
      <c r="O477" s="31"/>
      <c r="P477" s="31"/>
      <c r="Q477" s="31"/>
      <c r="R477" s="31"/>
      <c r="S477" s="31"/>
      <c r="T477" s="31"/>
      <c r="U477" s="31"/>
    </row>
    <row r="478" spans="1:21" ht="15" customHeight="1" x14ac:dyDescent="0.25">
      <c r="A478" s="22">
        <v>472</v>
      </c>
      <c r="B478" s="31"/>
      <c r="C478" s="31"/>
      <c r="D478" s="31"/>
      <c r="E478" s="31"/>
      <c r="F478" s="31"/>
      <c r="G478" s="31"/>
      <c r="H478" s="31"/>
      <c r="I478" s="31"/>
      <c r="J478" s="31"/>
      <c r="K478" s="31"/>
      <c r="L478" s="31"/>
      <c r="M478" s="31"/>
      <c r="N478" s="31"/>
      <c r="O478" s="31"/>
      <c r="P478" s="31"/>
      <c r="Q478" s="31"/>
      <c r="R478" s="31"/>
      <c r="S478" s="31"/>
      <c r="T478" s="31"/>
      <c r="U478" s="31"/>
    </row>
    <row r="479" spans="1:21" ht="15" customHeight="1" x14ac:dyDescent="0.25">
      <c r="A479" s="22">
        <v>473</v>
      </c>
      <c r="B479" s="31"/>
      <c r="C479" s="31"/>
      <c r="D479" s="31"/>
      <c r="E479" s="31"/>
      <c r="F479" s="31"/>
      <c r="G479" s="31"/>
      <c r="H479" s="31"/>
      <c r="I479" s="31"/>
      <c r="J479" s="31"/>
      <c r="K479" s="31"/>
      <c r="L479" s="31"/>
      <c r="M479" s="31"/>
      <c r="N479" s="31"/>
      <c r="O479" s="31"/>
      <c r="P479" s="31"/>
      <c r="Q479" s="31"/>
      <c r="R479" s="31"/>
      <c r="S479" s="31"/>
      <c r="T479" s="31"/>
      <c r="U479" s="31"/>
    </row>
    <row r="480" spans="1:21" ht="15" customHeight="1" x14ac:dyDescent="0.25">
      <c r="A480" s="22">
        <v>474</v>
      </c>
      <c r="B480" s="31"/>
      <c r="C480" s="31"/>
      <c r="D480" s="31"/>
      <c r="E480" s="31"/>
      <c r="F480" s="31"/>
      <c r="G480" s="31"/>
      <c r="H480" s="31"/>
      <c r="I480" s="31"/>
      <c r="J480" s="31"/>
      <c r="K480" s="31"/>
      <c r="L480" s="31"/>
      <c r="M480" s="31"/>
      <c r="N480" s="31"/>
      <c r="O480" s="31"/>
      <c r="P480" s="31"/>
      <c r="Q480" s="31"/>
      <c r="R480" s="31"/>
      <c r="S480" s="31"/>
      <c r="T480" s="31"/>
      <c r="U480" s="31"/>
    </row>
    <row r="481" spans="1:21" ht="15" customHeight="1" x14ac:dyDescent="0.25">
      <c r="A481" s="22">
        <v>475</v>
      </c>
      <c r="B481" s="31"/>
      <c r="C481" s="31"/>
      <c r="D481" s="31"/>
      <c r="E481" s="31"/>
      <c r="F481" s="31"/>
      <c r="G481" s="31"/>
      <c r="H481" s="31"/>
      <c r="I481" s="31"/>
      <c r="J481" s="31"/>
      <c r="K481" s="31"/>
      <c r="L481" s="31"/>
      <c r="M481" s="31"/>
      <c r="N481" s="31"/>
      <c r="O481" s="31"/>
      <c r="P481" s="31"/>
      <c r="Q481" s="31"/>
      <c r="R481" s="31"/>
      <c r="S481" s="31"/>
      <c r="T481" s="31"/>
      <c r="U481" s="31"/>
    </row>
    <row r="482" spans="1:21" ht="15" customHeight="1" x14ac:dyDescent="0.25">
      <c r="A482" s="22">
        <v>476</v>
      </c>
      <c r="B482" s="31"/>
      <c r="C482" s="31"/>
      <c r="D482" s="31"/>
      <c r="E482" s="31"/>
      <c r="F482" s="31"/>
      <c r="G482" s="31"/>
      <c r="H482" s="31"/>
      <c r="I482" s="31"/>
      <c r="J482" s="31"/>
      <c r="K482" s="31"/>
      <c r="L482" s="31"/>
      <c r="M482" s="31"/>
      <c r="N482" s="31"/>
      <c r="O482" s="31"/>
      <c r="P482" s="31"/>
      <c r="Q482" s="31"/>
      <c r="R482" s="31"/>
      <c r="S482" s="31"/>
      <c r="T482" s="31"/>
      <c r="U482" s="31"/>
    </row>
    <row r="483" spans="1:21" ht="15" customHeight="1" x14ac:dyDescent="0.25">
      <c r="A483" s="22">
        <v>477</v>
      </c>
      <c r="B483" s="31"/>
      <c r="C483" s="31"/>
      <c r="D483" s="31"/>
      <c r="E483" s="31"/>
      <c r="F483" s="31"/>
      <c r="G483" s="31"/>
      <c r="H483" s="31"/>
      <c r="I483" s="31"/>
      <c r="J483" s="31"/>
      <c r="K483" s="31"/>
      <c r="L483" s="31"/>
      <c r="M483" s="31"/>
      <c r="N483" s="31"/>
      <c r="O483" s="31"/>
      <c r="P483" s="31"/>
      <c r="Q483" s="31"/>
      <c r="R483" s="31"/>
      <c r="S483" s="31"/>
      <c r="T483" s="31"/>
      <c r="U483" s="31"/>
    </row>
    <row r="484" spans="1:21" ht="15" customHeight="1" x14ac:dyDescent="0.25">
      <c r="A484" s="22">
        <v>478</v>
      </c>
      <c r="B484" s="31"/>
      <c r="C484" s="31"/>
      <c r="D484" s="31"/>
      <c r="E484" s="31"/>
      <c r="F484" s="31"/>
      <c r="G484" s="31"/>
      <c r="H484" s="31"/>
      <c r="I484" s="31"/>
      <c r="J484" s="31"/>
      <c r="K484" s="31"/>
      <c r="L484" s="31"/>
      <c r="M484" s="31"/>
      <c r="N484" s="31"/>
      <c r="O484" s="31"/>
      <c r="P484" s="31"/>
      <c r="Q484" s="31"/>
      <c r="R484" s="31"/>
      <c r="S484" s="31"/>
      <c r="T484" s="31"/>
      <c r="U484" s="31"/>
    </row>
    <row r="485" spans="1:21" ht="15" customHeight="1" x14ac:dyDescent="0.25">
      <c r="A485" s="22">
        <v>479</v>
      </c>
      <c r="B485" s="31"/>
      <c r="C485" s="31"/>
      <c r="D485" s="31"/>
      <c r="E485" s="31"/>
      <c r="F485" s="31"/>
      <c r="G485" s="31"/>
      <c r="H485" s="31"/>
      <c r="I485" s="31"/>
      <c r="J485" s="31"/>
      <c r="K485" s="31"/>
      <c r="L485" s="31"/>
      <c r="M485" s="31"/>
      <c r="N485" s="31"/>
      <c r="O485" s="31"/>
      <c r="P485" s="31"/>
      <c r="Q485" s="31"/>
      <c r="R485" s="31"/>
      <c r="S485" s="31"/>
      <c r="T485" s="31"/>
      <c r="U485" s="31"/>
    </row>
    <row r="486" spans="1:21" ht="15" customHeight="1" x14ac:dyDescent="0.25">
      <c r="A486" s="22">
        <v>480</v>
      </c>
      <c r="B486" s="31"/>
      <c r="C486" s="31"/>
      <c r="D486" s="31"/>
      <c r="E486" s="31"/>
      <c r="F486" s="31"/>
      <c r="G486" s="31"/>
      <c r="H486" s="31"/>
      <c r="I486" s="31"/>
      <c r="J486" s="31"/>
      <c r="K486" s="31"/>
      <c r="L486" s="31"/>
      <c r="M486" s="31"/>
      <c r="N486" s="31"/>
      <c r="O486" s="31"/>
      <c r="P486" s="31"/>
      <c r="Q486" s="31"/>
      <c r="R486" s="31"/>
      <c r="S486" s="31"/>
      <c r="T486" s="31"/>
      <c r="U486" s="31"/>
    </row>
    <row r="487" spans="1:21" ht="15" customHeight="1" x14ac:dyDescent="0.25">
      <c r="A487" s="22">
        <v>481</v>
      </c>
      <c r="B487" s="31"/>
      <c r="C487" s="31"/>
      <c r="D487" s="31"/>
      <c r="E487" s="31"/>
      <c r="F487" s="31"/>
      <c r="G487" s="31"/>
      <c r="H487" s="31"/>
      <c r="I487" s="31"/>
      <c r="J487" s="31"/>
      <c r="K487" s="31"/>
      <c r="L487" s="31"/>
      <c r="M487" s="31"/>
      <c r="N487" s="31"/>
      <c r="O487" s="31"/>
      <c r="P487" s="31"/>
      <c r="Q487" s="31"/>
      <c r="R487" s="31"/>
      <c r="S487" s="31"/>
      <c r="T487" s="31"/>
      <c r="U487" s="31"/>
    </row>
    <row r="488" spans="1:21" ht="15" customHeight="1" x14ac:dyDescent="0.25">
      <c r="A488" s="22">
        <v>482</v>
      </c>
      <c r="B488" s="31"/>
      <c r="C488" s="31"/>
      <c r="D488" s="31"/>
      <c r="E488" s="31"/>
      <c r="F488" s="31"/>
      <c r="G488" s="31"/>
      <c r="H488" s="31"/>
      <c r="I488" s="31"/>
      <c r="J488" s="31"/>
      <c r="K488" s="31"/>
      <c r="L488" s="31"/>
      <c r="M488" s="31"/>
      <c r="N488" s="31"/>
      <c r="O488" s="31"/>
      <c r="P488" s="31"/>
      <c r="Q488" s="31"/>
      <c r="R488" s="31"/>
      <c r="S488" s="31"/>
      <c r="T488" s="31"/>
      <c r="U488" s="31"/>
    </row>
    <row r="489" spans="1:21" ht="15" customHeight="1" x14ac:dyDescent="0.25">
      <c r="A489" s="22">
        <v>483</v>
      </c>
      <c r="B489" s="31"/>
      <c r="C489" s="31"/>
      <c r="D489" s="31"/>
      <c r="E489" s="31"/>
      <c r="F489" s="31"/>
      <c r="G489" s="31"/>
      <c r="H489" s="31"/>
      <c r="I489" s="31"/>
      <c r="J489" s="31"/>
      <c r="K489" s="31"/>
      <c r="L489" s="31"/>
      <c r="M489" s="31"/>
      <c r="N489" s="31"/>
      <c r="O489" s="31"/>
      <c r="P489" s="31"/>
      <c r="Q489" s="31"/>
      <c r="R489" s="31"/>
      <c r="S489" s="31"/>
      <c r="T489" s="31"/>
      <c r="U489" s="31"/>
    </row>
    <row r="490" spans="1:21" ht="15" customHeight="1" x14ac:dyDescent="0.25">
      <c r="A490" s="22">
        <v>484</v>
      </c>
      <c r="B490" s="31"/>
      <c r="C490" s="31"/>
      <c r="D490" s="31"/>
      <c r="E490" s="31"/>
      <c r="F490" s="31"/>
      <c r="G490" s="31"/>
      <c r="H490" s="31"/>
      <c r="I490" s="31"/>
      <c r="J490" s="31"/>
      <c r="K490" s="31"/>
      <c r="L490" s="31"/>
      <c r="M490" s="31"/>
      <c r="N490" s="31"/>
      <c r="O490" s="31"/>
      <c r="P490" s="31"/>
      <c r="Q490" s="31"/>
      <c r="R490" s="31"/>
      <c r="S490" s="31"/>
      <c r="T490" s="31"/>
      <c r="U490" s="31"/>
    </row>
    <row r="491" spans="1:21" ht="15" customHeight="1" x14ac:dyDescent="0.25">
      <c r="A491" s="22">
        <v>485</v>
      </c>
      <c r="B491" s="31"/>
      <c r="C491" s="31"/>
      <c r="D491" s="31"/>
      <c r="E491" s="31"/>
      <c r="F491" s="31"/>
      <c r="G491" s="31"/>
      <c r="H491" s="31"/>
      <c r="I491" s="31"/>
      <c r="J491" s="31"/>
      <c r="K491" s="31"/>
      <c r="L491" s="31"/>
      <c r="M491" s="31"/>
      <c r="N491" s="31"/>
      <c r="O491" s="31"/>
      <c r="P491" s="31"/>
      <c r="Q491" s="31"/>
      <c r="R491" s="31"/>
      <c r="S491" s="31"/>
      <c r="T491" s="31"/>
      <c r="U491" s="31"/>
    </row>
    <row r="492" spans="1:21" ht="15" customHeight="1" x14ac:dyDescent="0.25">
      <c r="A492" s="22">
        <v>486</v>
      </c>
      <c r="B492" s="31"/>
      <c r="C492" s="31"/>
      <c r="D492" s="31"/>
      <c r="E492" s="31"/>
      <c r="F492" s="31"/>
      <c r="G492" s="31"/>
      <c r="H492" s="31"/>
      <c r="I492" s="31"/>
      <c r="J492" s="31"/>
      <c r="K492" s="31"/>
      <c r="L492" s="31"/>
      <c r="M492" s="31"/>
      <c r="N492" s="31"/>
      <c r="O492" s="31"/>
      <c r="P492" s="31"/>
      <c r="Q492" s="31"/>
      <c r="R492" s="31"/>
      <c r="S492" s="31"/>
      <c r="T492" s="31"/>
      <c r="U492" s="31"/>
    </row>
    <row r="493" spans="1:21" ht="15" customHeight="1" x14ac:dyDescent="0.25">
      <c r="A493" s="22">
        <v>487</v>
      </c>
      <c r="B493" s="31"/>
      <c r="C493" s="31"/>
      <c r="D493" s="31"/>
      <c r="E493" s="31"/>
      <c r="F493" s="31"/>
      <c r="G493" s="31"/>
      <c r="H493" s="31"/>
      <c r="I493" s="31"/>
      <c r="J493" s="31"/>
      <c r="K493" s="31"/>
      <c r="L493" s="31"/>
      <c r="M493" s="31"/>
      <c r="N493" s="31"/>
      <c r="O493" s="31"/>
      <c r="P493" s="31"/>
      <c r="Q493" s="31"/>
      <c r="R493" s="31"/>
      <c r="S493" s="31"/>
      <c r="T493" s="31"/>
      <c r="U493" s="31"/>
    </row>
    <row r="494" spans="1:21" ht="15" customHeight="1" x14ac:dyDescent="0.25">
      <c r="A494" s="22">
        <v>488</v>
      </c>
      <c r="B494" s="31"/>
      <c r="C494" s="31"/>
      <c r="D494" s="31"/>
      <c r="E494" s="31"/>
      <c r="F494" s="31"/>
      <c r="G494" s="31"/>
      <c r="H494" s="31"/>
      <c r="I494" s="31"/>
      <c r="J494" s="31"/>
      <c r="K494" s="31"/>
      <c r="L494" s="31"/>
      <c r="M494" s="31"/>
      <c r="N494" s="31"/>
      <c r="O494" s="31"/>
      <c r="P494" s="31"/>
      <c r="Q494" s="31"/>
      <c r="R494" s="31"/>
      <c r="S494" s="31"/>
      <c r="T494" s="31"/>
      <c r="U494" s="31"/>
    </row>
    <row r="495" spans="1:21" ht="15" customHeight="1" x14ac:dyDescent="0.25">
      <c r="A495" s="22">
        <v>489</v>
      </c>
      <c r="B495" s="31"/>
      <c r="C495" s="31"/>
      <c r="D495" s="31"/>
      <c r="E495" s="31"/>
      <c r="F495" s="31"/>
      <c r="G495" s="31"/>
      <c r="H495" s="31"/>
      <c r="I495" s="31"/>
      <c r="J495" s="31"/>
      <c r="K495" s="31"/>
      <c r="L495" s="31"/>
      <c r="M495" s="31"/>
      <c r="N495" s="31"/>
      <c r="O495" s="31"/>
      <c r="P495" s="31"/>
      <c r="Q495" s="31"/>
      <c r="R495" s="31"/>
      <c r="S495" s="31"/>
      <c r="T495" s="31"/>
      <c r="U495" s="31"/>
    </row>
    <row r="496" spans="1:21" ht="15" customHeight="1" x14ac:dyDescent="0.25">
      <c r="A496" s="22">
        <v>490</v>
      </c>
      <c r="B496" s="31"/>
      <c r="C496" s="31"/>
      <c r="D496" s="31"/>
      <c r="E496" s="31"/>
      <c r="F496" s="31"/>
      <c r="G496" s="31"/>
      <c r="H496" s="31"/>
      <c r="I496" s="31"/>
      <c r="J496" s="31"/>
      <c r="K496" s="31"/>
      <c r="L496" s="31"/>
      <c r="M496" s="31"/>
      <c r="N496" s="31"/>
      <c r="O496" s="31"/>
      <c r="P496" s="31"/>
      <c r="Q496" s="31"/>
      <c r="R496" s="31"/>
      <c r="S496" s="31"/>
      <c r="T496" s="31"/>
      <c r="U496" s="31"/>
    </row>
    <row r="497" spans="1:21" ht="15" customHeight="1" x14ac:dyDescent="0.25">
      <c r="A497" s="22">
        <v>491</v>
      </c>
      <c r="B497" s="31"/>
      <c r="C497" s="31"/>
      <c r="D497" s="31"/>
      <c r="E497" s="31"/>
      <c r="F497" s="31"/>
      <c r="G497" s="31"/>
      <c r="H497" s="31"/>
      <c r="I497" s="31"/>
      <c r="J497" s="31"/>
      <c r="K497" s="31"/>
      <c r="L497" s="31"/>
      <c r="M497" s="31"/>
      <c r="N497" s="31"/>
      <c r="O497" s="31"/>
      <c r="P497" s="31"/>
      <c r="Q497" s="31"/>
      <c r="R497" s="31"/>
      <c r="S497" s="31"/>
      <c r="T497" s="31"/>
      <c r="U497" s="31"/>
    </row>
    <row r="498" spans="1:21" ht="15" customHeight="1" x14ac:dyDescent="0.25">
      <c r="A498" s="22">
        <v>492</v>
      </c>
      <c r="B498" s="31"/>
      <c r="C498" s="31"/>
      <c r="D498" s="31"/>
      <c r="E498" s="31"/>
      <c r="F498" s="31"/>
      <c r="G498" s="31"/>
      <c r="H498" s="31"/>
      <c r="I498" s="31"/>
      <c r="J498" s="31"/>
      <c r="K498" s="31"/>
      <c r="L498" s="31"/>
      <c r="M498" s="31"/>
      <c r="N498" s="31"/>
      <c r="O498" s="31"/>
      <c r="P498" s="31"/>
      <c r="Q498" s="31"/>
      <c r="R498" s="31"/>
      <c r="S498" s="31"/>
      <c r="T498" s="31"/>
      <c r="U498" s="31"/>
    </row>
    <row r="499" spans="1:21" ht="15" customHeight="1" x14ac:dyDescent="0.25">
      <c r="A499" s="22">
        <v>493</v>
      </c>
      <c r="B499" s="31"/>
      <c r="C499" s="31"/>
      <c r="D499" s="31"/>
      <c r="E499" s="31"/>
      <c r="F499" s="31"/>
      <c r="G499" s="31"/>
      <c r="H499" s="31"/>
      <c r="I499" s="31"/>
      <c r="J499" s="31"/>
      <c r="K499" s="31"/>
      <c r="L499" s="31"/>
      <c r="M499" s="31"/>
      <c r="N499" s="31"/>
      <c r="O499" s="31"/>
      <c r="P499" s="31"/>
      <c r="Q499" s="31"/>
      <c r="R499" s="31"/>
      <c r="S499" s="31"/>
      <c r="T499" s="31"/>
      <c r="U499" s="31"/>
    </row>
    <row r="500" spans="1:21" ht="15" customHeight="1" x14ac:dyDescent="0.25">
      <c r="A500" s="22">
        <v>494</v>
      </c>
      <c r="B500" s="31"/>
      <c r="C500" s="31"/>
      <c r="D500" s="31"/>
      <c r="E500" s="31"/>
      <c r="F500" s="31"/>
      <c r="G500" s="31"/>
      <c r="H500" s="31"/>
      <c r="I500" s="31"/>
      <c r="J500" s="31"/>
      <c r="K500" s="31"/>
      <c r="L500" s="31"/>
      <c r="M500" s="31"/>
      <c r="N500" s="31"/>
      <c r="O500" s="31"/>
      <c r="P500" s="31"/>
      <c r="Q500" s="31"/>
      <c r="R500" s="31"/>
      <c r="S500" s="31"/>
      <c r="T500" s="31"/>
      <c r="U500" s="31"/>
    </row>
  </sheetData>
  <mergeCells count="12">
    <mergeCell ref="T1:U2"/>
    <mergeCell ref="A1:A4"/>
    <mergeCell ref="B1:B4"/>
    <mergeCell ref="C1:D2"/>
    <mergeCell ref="E1:F2"/>
    <mergeCell ref="G1:H2"/>
    <mergeCell ref="I1:J2"/>
    <mergeCell ref="K1:L2"/>
    <mergeCell ref="M1:N2"/>
    <mergeCell ref="O1:O3"/>
    <mergeCell ref="P1:Q2"/>
    <mergeCell ref="R1:S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10</vt:i4>
      </vt:variant>
      <vt:variant>
        <vt:lpstr>Именованные диапазоны</vt:lpstr>
      </vt:variant>
      <vt:variant>
        <vt:i4>623</vt:i4>
      </vt:variant>
    </vt:vector>
  </HeadingPairs>
  <TitlesOfParts>
    <vt:vector size="633" baseType="lpstr">
      <vt:lpstr>Для зап.ГП</vt:lpstr>
      <vt:lpstr>Для зап_стац</vt:lpstr>
      <vt:lpstr>Разрез МО_ГП</vt:lpstr>
      <vt:lpstr>Разрез МО_стац</vt:lpstr>
      <vt:lpstr>Должники</vt:lpstr>
      <vt:lpstr>ФР_ГП</vt:lpstr>
      <vt:lpstr>ФР_стац</vt:lpstr>
      <vt:lpstr>Эталон МО</vt:lpstr>
      <vt:lpstr>Пред.отч_разрез МО_ГП</vt:lpstr>
      <vt:lpstr>Пред.отч_разрез МО_стац</vt:lpstr>
      <vt:lpstr>'Для зап.ГП'!ID_126464485</vt:lpstr>
      <vt:lpstr>'Для зап.ГП'!ID_126464486</vt:lpstr>
      <vt:lpstr>'Для зап.ГП'!ID_126464487</vt:lpstr>
      <vt:lpstr>'Для зап.ГП'!ID_126464488</vt:lpstr>
      <vt:lpstr>'Для зап.ГП'!ID_126464489</vt:lpstr>
      <vt:lpstr>'Для зап.ГП'!ID_126464490</vt:lpstr>
      <vt:lpstr>'Для зап.ГП'!ID_126464491</vt:lpstr>
      <vt:lpstr>'Для зап.ГП'!ID_126464492</vt:lpstr>
      <vt:lpstr>'Для зап.ГП'!ID_126464493</vt:lpstr>
      <vt:lpstr>'Для зап.ГП'!ID_126464494</vt:lpstr>
      <vt:lpstr>'Для зап.ГП'!ID_126464495</vt:lpstr>
      <vt:lpstr>'Для зап.ГП'!ID_126464496</vt:lpstr>
      <vt:lpstr>'Для зап.ГП'!ID_126464497</vt:lpstr>
      <vt:lpstr>'Для зап.ГП'!ID_126464498</vt:lpstr>
      <vt:lpstr>'Для зап.ГП'!ID_126464499</vt:lpstr>
      <vt:lpstr>'Для зап.ГП'!ID_126464500</vt:lpstr>
      <vt:lpstr>'Для зап.ГП'!ID_126464501</vt:lpstr>
      <vt:lpstr>'Для зап.ГП'!ID_126464502</vt:lpstr>
      <vt:lpstr>'Для зап.ГП'!ID_126464503</vt:lpstr>
      <vt:lpstr>'Для зап.ГП'!ID_126491340</vt:lpstr>
      <vt:lpstr>'Для зап_стац'!ID_126491340</vt:lpstr>
      <vt:lpstr>'Для зап_стац'!ID_126491341</vt:lpstr>
      <vt:lpstr>'Для зап_стац'!ID_126491342</vt:lpstr>
      <vt:lpstr>'Для зап_стац'!ID_126491343</vt:lpstr>
      <vt:lpstr>'Для зап_стац'!ID_126491344</vt:lpstr>
      <vt:lpstr>'Для зап_стац'!ID_126491345</vt:lpstr>
      <vt:lpstr>'Для зап_стац'!ID_126491346</vt:lpstr>
      <vt:lpstr>'Для зап_стац'!ID_126491347</vt:lpstr>
      <vt:lpstr>'Для зап_стац'!ID_126491348</vt:lpstr>
      <vt:lpstr>'Для зап_стац'!ID_126491349</vt:lpstr>
      <vt:lpstr>'Для зап_стац'!ID_126491350</vt:lpstr>
      <vt:lpstr>'Для зап_стац'!ID_126491351</vt:lpstr>
      <vt:lpstr>'Для зап_стац'!ID_126491352</vt:lpstr>
      <vt:lpstr>'Для зап_стац'!ID_126491353</vt:lpstr>
      <vt:lpstr>'Для зап_стац'!ID_126491354</vt:lpstr>
      <vt:lpstr>'Для зап_стац'!ID_126491355</vt:lpstr>
      <vt:lpstr>'Для зап_стац'!ID_126491356</vt:lpstr>
      <vt:lpstr>'Для зап_стац'!ID_126491357</vt:lpstr>
      <vt:lpstr>'Для зап_стац'!ID_126491358</vt:lpstr>
      <vt:lpstr>'Для зап_стац'!ID_126491359</vt:lpstr>
      <vt:lpstr>'Для зап_стац'!ID_126491360</vt:lpstr>
      <vt:lpstr>'Для зап_стац'!ID_126491361</vt:lpstr>
      <vt:lpstr>'Для зап_стац'!ID_126491362</vt:lpstr>
      <vt:lpstr>'Пред.отч_разрез МО_ГП'!T_126560633</vt:lpstr>
      <vt:lpstr>'Разрез МО_ГП'!T_126560633</vt:lpstr>
      <vt:lpstr>'Пред.отч_разрез МО_стац'!T_126563796</vt:lpstr>
      <vt:lpstr>'Разрез МО_стац'!T_126563796</vt:lpstr>
      <vt:lpstr>'Пред.отч_разрез МО_ГП'!TR_126560633_6979821</vt:lpstr>
      <vt:lpstr>'Разрез МО_ГП'!TR_126560633_6979821</vt:lpstr>
      <vt:lpstr>'Пред.отч_разрез МО_ГП'!TR_126560633_6979822</vt:lpstr>
      <vt:lpstr>'Разрез МО_ГП'!TR_126560633_6979822</vt:lpstr>
      <vt:lpstr>'Пред.отч_разрез МО_ГП'!TR_126560633_6979823</vt:lpstr>
      <vt:lpstr>'Разрез МО_ГП'!TR_126560633_6979823</vt:lpstr>
      <vt:lpstr>'Пред.отч_разрез МО_ГП'!TR_126560633_6979824</vt:lpstr>
      <vt:lpstr>'Разрез МО_ГП'!TR_126560633_6979824</vt:lpstr>
      <vt:lpstr>'Пред.отч_разрез МО_ГП'!TR_126560633_6979825</vt:lpstr>
      <vt:lpstr>'Разрез МО_ГП'!TR_126560633_6979825</vt:lpstr>
      <vt:lpstr>'Пред.отч_разрез МО_ГП'!TR_126560633_6979826</vt:lpstr>
      <vt:lpstr>'Разрез МО_ГП'!TR_126560633_6979826</vt:lpstr>
      <vt:lpstr>'Пред.отч_разрез МО_ГП'!TR_126560633_6979827</vt:lpstr>
      <vt:lpstr>'Разрез МО_ГП'!TR_126560633_6979827</vt:lpstr>
      <vt:lpstr>'Пред.отч_разрез МО_ГП'!TR_126560633_6979828</vt:lpstr>
      <vt:lpstr>'Разрез МО_ГП'!TR_126560633_6979828</vt:lpstr>
      <vt:lpstr>'Пред.отч_разрез МО_ГП'!TR_126560633_6979829</vt:lpstr>
      <vt:lpstr>'Разрез МО_ГП'!TR_126560633_6979829</vt:lpstr>
      <vt:lpstr>'Пред.отч_разрез МО_ГП'!TR_126560633_6979830</vt:lpstr>
      <vt:lpstr>'Разрез МО_ГП'!TR_126560633_6979830</vt:lpstr>
      <vt:lpstr>'Пред.отч_разрез МО_ГП'!TR_126560633_6979831</vt:lpstr>
      <vt:lpstr>'Разрез МО_ГП'!TR_126560633_6979831</vt:lpstr>
      <vt:lpstr>'Пред.отч_разрез МО_ГП'!TR_126560633_6979832</vt:lpstr>
      <vt:lpstr>'Разрез МО_ГП'!TR_126560633_6979832</vt:lpstr>
      <vt:lpstr>'Пред.отч_разрез МО_ГП'!TR_126560633_6979833</vt:lpstr>
      <vt:lpstr>'Разрез МО_ГП'!TR_126560633_6979833</vt:lpstr>
      <vt:lpstr>'Пред.отч_разрез МО_ГП'!TR_126560633_6979834</vt:lpstr>
      <vt:lpstr>'Разрез МО_ГП'!TR_126560633_6979834</vt:lpstr>
      <vt:lpstr>'Пред.отч_разрез МО_ГП'!TR_126560633_6979835</vt:lpstr>
      <vt:lpstr>'Разрез МО_ГП'!TR_126560633_6979835</vt:lpstr>
      <vt:lpstr>'Пред.отч_разрез МО_ГП'!TR_126560633_6979836</vt:lpstr>
      <vt:lpstr>'Разрез МО_ГП'!TR_126560633_6979836</vt:lpstr>
      <vt:lpstr>'Пред.отч_разрез МО_ГП'!TR_126560633_6979837</vt:lpstr>
      <vt:lpstr>'Разрез МО_ГП'!TR_126560633_6979837</vt:lpstr>
      <vt:lpstr>'Пред.отч_разрез МО_ГП'!TR_126560633_6979838</vt:lpstr>
      <vt:lpstr>'Разрез МО_ГП'!TR_126560633_6979838</vt:lpstr>
      <vt:lpstr>'Пред.отч_разрез МО_ГП'!TR_126560633_6979839</vt:lpstr>
      <vt:lpstr>'Разрез МО_ГП'!TR_126560633_6979839</vt:lpstr>
      <vt:lpstr>'Пред.отч_разрез МО_ГП'!TR_126560633_6979840</vt:lpstr>
      <vt:lpstr>'Разрез МО_ГП'!TR_126560633_6979840</vt:lpstr>
      <vt:lpstr>'Пред.отч_разрез МО_ГП'!TR_126560633_6979841</vt:lpstr>
      <vt:lpstr>'Разрез МО_ГП'!TR_126560633_6979841</vt:lpstr>
      <vt:lpstr>'Пред.отч_разрез МО_ГП'!TR_126560633_6979842</vt:lpstr>
      <vt:lpstr>'Разрез МО_ГП'!TR_126560633_6979842</vt:lpstr>
      <vt:lpstr>'Пред.отч_разрез МО_ГП'!TR_126560633_6979843</vt:lpstr>
      <vt:lpstr>'Разрез МО_ГП'!TR_126560633_6979843</vt:lpstr>
      <vt:lpstr>'Пред.отч_разрез МО_ГП'!TR_126560633_6979844</vt:lpstr>
      <vt:lpstr>'Разрез МО_ГП'!TR_126560633_6979844</vt:lpstr>
      <vt:lpstr>'Пред.отч_разрез МО_ГП'!TR_126560633_6979845</vt:lpstr>
      <vt:lpstr>'Разрез МО_ГП'!TR_126560633_6979845</vt:lpstr>
      <vt:lpstr>'Пред.отч_разрез МО_ГП'!TR_126560633_6979846</vt:lpstr>
      <vt:lpstr>'Разрез МО_ГП'!TR_126560633_6979846</vt:lpstr>
      <vt:lpstr>'Пред.отч_разрез МО_ГП'!TR_126560633_6979847</vt:lpstr>
      <vt:lpstr>'Разрез МО_ГП'!TR_126560633_6979847</vt:lpstr>
      <vt:lpstr>'Пред.отч_разрез МО_ГП'!TR_126560633_6979848</vt:lpstr>
      <vt:lpstr>'Разрез МО_ГП'!TR_126560633_6979848</vt:lpstr>
      <vt:lpstr>'Пред.отч_разрез МО_ГП'!TR_126560633_6979849</vt:lpstr>
      <vt:lpstr>'Разрез МО_ГП'!TR_126560633_6979849</vt:lpstr>
      <vt:lpstr>'Пред.отч_разрез МО_ГП'!TR_126560633_6979850</vt:lpstr>
      <vt:lpstr>'Разрез МО_ГП'!TR_126560633_6979850</vt:lpstr>
      <vt:lpstr>'Пред.отч_разрез МО_ГП'!TR_126560633_6979851</vt:lpstr>
      <vt:lpstr>'Разрез МО_ГП'!TR_126560633_6979851</vt:lpstr>
      <vt:lpstr>'Пред.отч_разрез МО_ГП'!TR_126560633_6979852</vt:lpstr>
      <vt:lpstr>'Разрез МО_ГП'!TR_126560633_6979852</vt:lpstr>
      <vt:lpstr>'Пред.отч_разрез МО_ГП'!TR_126560633_6979853</vt:lpstr>
      <vt:lpstr>'Разрез МО_ГП'!TR_126560633_6979853</vt:lpstr>
      <vt:lpstr>'Пред.отч_разрез МО_ГП'!TR_126560633_6979854</vt:lpstr>
      <vt:lpstr>'Разрез МО_ГП'!TR_126560633_6979854</vt:lpstr>
      <vt:lpstr>'Пред.отч_разрез МО_ГП'!TR_126560633_6979855</vt:lpstr>
      <vt:lpstr>'Разрез МО_ГП'!TR_126560633_6979855</vt:lpstr>
      <vt:lpstr>'Пред.отч_разрез МО_ГП'!TR_126560633_6979856</vt:lpstr>
      <vt:lpstr>'Разрез МО_ГП'!TR_126560633_6979856</vt:lpstr>
      <vt:lpstr>'Пред.отч_разрез МО_ГП'!TR_126560633_6979857</vt:lpstr>
      <vt:lpstr>'Разрез МО_ГП'!TR_126560633_6979857</vt:lpstr>
      <vt:lpstr>'Пред.отч_разрез МО_ГП'!TR_126560633_6979858</vt:lpstr>
      <vt:lpstr>'Разрез МО_ГП'!TR_126560633_6979858</vt:lpstr>
      <vt:lpstr>'Пред.отч_разрез МО_ГП'!TR_126560633_6979859</vt:lpstr>
      <vt:lpstr>'Разрез МО_ГП'!TR_126560633_6979859</vt:lpstr>
      <vt:lpstr>'Пред.отч_разрез МО_ГП'!TR_126560633_6979860</vt:lpstr>
      <vt:lpstr>'Разрез МО_ГП'!TR_126560633_6979860</vt:lpstr>
      <vt:lpstr>'Пред.отч_разрез МО_ГП'!TR_126560633_6979861</vt:lpstr>
      <vt:lpstr>'Разрез МО_ГП'!TR_126560633_6979861</vt:lpstr>
      <vt:lpstr>'Пред.отч_разрез МО_ГП'!TR_126560633_6979862</vt:lpstr>
      <vt:lpstr>'Разрез МО_ГП'!TR_126560633_6979862</vt:lpstr>
      <vt:lpstr>'Пред.отч_разрез МО_ГП'!TR_126560633_6979863</vt:lpstr>
      <vt:lpstr>'Разрез МО_ГП'!TR_126560633_6979863</vt:lpstr>
      <vt:lpstr>'Пред.отч_разрез МО_ГП'!TR_126560633_6979864</vt:lpstr>
      <vt:lpstr>'Разрез МО_ГП'!TR_126560633_6979864</vt:lpstr>
      <vt:lpstr>'Пред.отч_разрез МО_ГП'!TR_126560633_6979865</vt:lpstr>
      <vt:lpstr>'Разрез МО_ГП'!TR_126560633_6979865</vt:lpstr>
      <vt:lpstr>'Пред.отч_разрез МО_ГП'!TR_126560633_6979866</vt:lpstr>
      <vt:lpstr>'Разрез МО_ГП'!TR_126560633_6979866</vt:lpstr>
      <vt:lpstr>'Пред.отч_разрез МО_ГП'!TR_126560633_6979867</vt:lpstr>
      <vt:lpstr>'Разрез МО_ГП'!TR_126560633_6979867</vt:lpstr>
      <vt:lpstr>'Пред.отч_разрез МО_ГП'!TR_126560633_6979868</vt:lpstr>
      <vt:lpstr>'Разрез МО_ГП'!TR_126560633_6979868</vt:lpstr>
      <vt:lpstr>'Пред.отч_разрез МО_ГП'!TR_126560633_6979869</vt:lpstr>
      <vt:lpstr>'Разрез МО_ГП'!TR_126560633_6979869</vt:lpstr>
      <vt:lpstr>'Пред.отч_разрез МО_ГП'!TR_126560633_6979870</vt:lpstr>
      <vt:lpstr>'Разрез МО_ГП'!TR_126560633_6979870</vt:lpstr>
      <vt:lpstr>'Пред.отч_разрез МО_ГП'!TR_126560633_6979871</vt:lpstr>
      <vt:lpstr>'Разрез МО_ГП'!TR_126560633_6979871</vt:lpstr>
      <vt:lpstr>'Пред.отч_разрез МО_ГП'!TR_126560633_6979872</vt:lpstr>
      <vt:lpstr>'Разрез МО_ГП'!TR_126560633_6979872</vt:lpstr>
      <vt:lpstr>'Пред.отч_разрез МО_ГП'!TR_126560633_6979873</vt:lpstr>
      <vt:lpstr>'Разрез МО_ГП'!TR_126560633_6979873</vt:lpstr>
      <vt:lpstr>'Пред.отч_разрез МО_ГП'!TR_126560633_6979874</vt:lpstr>
      <vt:lpstr>'Разрез МО_ГП'!TR_126560633_6979874</vt:lpstr>
      <vt:lpstr>'Пред.отч_разрез МО_ГП'!TR_126560633_6979875</vt:lpstr>
      <vt:lpstr>'Разрез МО_ГП'!TR_126560633_6979875</vt:lpstr>
      <vt:lpstr>'Пред.отч_разрез МО_ГП'!TR_126560633_6979876</vt:lpstr>
      <vt:lpstr>'Разрез МО_ГП'!TR_126560633_6979876</vt:lpstr>
      <vt:lpstr>'Пред.отч_разрез МО_ГП'!TR_126560633_6979877</vt:lpstr>
      <vt:lpstr>'Разрез МО_ГП'!TR_126560633_6979877</vt:lpstr>
      <vt:lpstr>'Пред.отч_разрез МО_ГП'!TR_126560633_6979878</vt:lpstr>
      <vt:lpstr>'Разрез МО_ГП'!TR_126560633_6979878</vt:lpstr>
      <vt:lpstr>'Пред.отч_разрез МО_ГП'!TR_126560633_6979879</vt:lpstr>
      <vt:lpstr>'Разрез МО_ГП'!TR_126560633_6979879</vt:lpstr>
      <vt:lpstr>'Пред.отч_разрез МО_ГП'!TR_126560633_6979880</vt:lpstr>
      <vt:lpstr>'Разрез МО_ГП'!TR_126560633_6979880</vt:lpstr>
      <vt:lpstr>'Пред.отч_разрез МО_ГП'!TR_126560633_6979881</vt:lpstr>
      <vt:lpstr>'Разрез МО_ГП'!TR_126560633_6979881</vt:lpstr>
      <vt:lpstr>'Пред.отч_разрез МО_ГП'!TR_126560633_6979882</vt:lpstr>
      <vt:lpstr>'Разрез МО_ГП'!TR_126560633_6979882</vt:lpstr>
      <vt:lpstr>'Пред.отч_разрез МО_ГП'!TR_126560633_6979883</vt:lpstr>
      <vt:lpstr>'Разрез МО_ГП'!TR_126560633_6979883</vt:lpstr>
      <vt:lpstr>'Пред.отч_разрез МО_ГП'!TR_126560633_6979884</vt:lpstr>
      <vt:lpstr>'Разрез МО_ГП'!TR_126560633_6979884</vt:lpstr>
      <vt:lpstr>'Пред.отч_разрез МО_ГП'!TR_126560633_6979885</vt:lpstr>
      <vt:lpstr>'Разрез МО_ГП'!TR_126560633_6979885</vt:lpstr>
      <vt:lpstr>'Пред.отч_разрез МО_ГП'!TR_126560633_6979886</vt:lpstr>
      <vt:lpstr>'Разрез МО_ГП'!TR_126560633_6979886</vt:lpstr>
      <vt:lpstr>'Пред.отч_разрез МО_ГП'!TR_126560633_6979887</vt:lpstr>
      <vt:lpstr>'Разрез МО_ГП'!TR_126560633_6979887</vt:lpstr>
      <vt:lpstr>'Пред.отч_разрез МО_ГП'!TR_126560633_6979888</vt:lpstr>
      <vt:lpstr>'Разрез МО_ГП'!TR_126560633_6979888</vt:lpstr>
      <vt:lpstr>'Пред.отч_разрез МО_ГП'!TR_126560633_6979889</vt:lpstr>
      <vt:lpstr>'Разрез МО_ГП'!TR_126560633_6979889</vt:lpstr>
      <vt:lpstr>'Пред.отч_разрез МО_ГП'!TR_126560633_6979890</vt:lpstr>
      <vt:lpstr>'Разрез МО_ГП'!TR_126560633_6979890</vt:lpstr>
      <vt:lpstr>'Пред.отч_разрез МО_ГП'!TR_126560633_6979891</vt:lpstr>
      <vt:lpstr>'Разрез МО_ГП'!TR_126560633_6979891</vt:lpstr>
      <vt:lpstr>'Пред.отч_разрез МО_ГП'!TR_126560633_6979892</vt:lpstr>
      <vt:lpstr>'Разрез МО_ГП'!TR_126560633_6979892</vt:lpstr>
      <vt:lpstr>'Пред.отч_разрез МО_ГП'!TR_126560633_6979893</vt:lpstr>
      <vt:lpstr>'Разрез МО_ГП'!TR_126560633_6979893</vt:lpstr>
      <vt:lpstr>'Пред.отч_разрез МО_ГП'!TR_126560633_6979894</vt:lpstr>
      <vt:lpstr>'Разрез МО_ГП'!TR_126560633_6979894</vt:lpstr>
      <vt:lpstr>'Пред.отч_разрез МО_ГП'!TR_126560633_6979895</vt:lpstr>
      <vt:lpstr>'Разрез МО_ГП'!TR_126560633_6979895</vt:lpstr>
      <vt:lpstr>'Пред.отч_разрез МО_ГП'!TR_126560633_6979896</vt:lpstr>
      <vt:lpstr>'Разрез МО_ГП'!TR_126560633_6979896</vt:lpstr>
      <vt:lpstr>'Пред.отч_разрез МО_ГП'!TR_126560633_6979897</vt:lpstr>
      <vt:lpstr>'Разрез МО_ГП'!TR_126560633_6979897</vt:lpstr>
      <vt:lpstr>'Пред.отч_разрез МО_ГП'!TR_126560633_6979898</vt:lpstr>
      <vt:lpstr>'Разрез МО_ГП'!TR_126560633_6979898</vt:lpstr>
      <vt:lpstr>'Пред.отч_разрез МО_ГП'!TR_126560633_6979899</vt:lpstr>
      <vt:lpstr>'Разрез МО_ГП'!TR_126560633_6979899</vt:lpstr>
      <vt:lpstr>'Пред.отч_разрез МО_ГП'!TR_126560633_6979900</vt:lpstr>
      <vt:lpstr>'Разрез МО_ГП'!TR_126560633_6979900</vt:lpstr>
      <vt:lpstr>'Пред.отч_разрез МО_ГП'!TR_126560633_6979901</vt:lpstr>
      <vt:lpstr>'Разрез МО_ГП'!TR_126560633_6979901</vt:lpstr>
      <vt:lpstr>'Пред.отч_разрез МО_ГП'!TR_126560633_6979902</vt:lpstr>
      <vt:lpstr>'Разрез МО_ГП'!TR_126560633_6979902</vt:lpstr>
      <vt:lpstr>'Пред.отч_разрез МО_ГП'!TR_126560633_6979903</vt:lpstr>
      <vt:lpstr>'Разрез МО_ГП'!TR_126560633_6979903</vt:lpstr>
      <vt:lpstr>'Пред.отч_разрез МО_ГП'!TR_126560633_6979904</vt:lpstr>
      <vt:lpstr>'Разрез МО_ГП'!TR_126560633_6979904</vt:lpstr>
      <vt:lpstr>'Пред.отч_разрез МО_ГП'!TR_126560633_6979905</vt:lpstr>
      <vt:lpstr>'Разрез МО_ГП'!TR_126560633_6979905</vt:lpstr>
      <vt:lpstr>'Пред.отч_разрез МО_ГП'!TR_126560633_6979906</vt:lpstr>
      <vt:lpstr>'Разрез МО_ГП'!TR_126560633_6979906</vt:lpstr>
      <vt:lpstr>'Пред.отч_разрез МО_ГП'!TR_126560633_6979907</vt:lpstr>
      <vt:lpstr>'Разрез МО_ГП'!TR_126560633_6979907</vt:lpstr>
      <vt:lpstr>'Пред.отч_разрез МО_ГП'!TR_126560633_6979908</vt:lpstr>
      <vt:lpstr>'Разрез МО_ГП'!TR_126560633_6979908</vt:lpstr>
      <vt:lpstr>'Пред.отч_разрез МО_ГП'!TR_126560633_6979909</vt:lpstr>
      <vt:lpstr>'Разрез МО_ГП'!TR_126560633_6979909</vt:lpstr>
      <vt:lpstr>'Пред.отч_разрез МО_ГП'!TR_126560633_6979910</vt:lpstr>
      <vt:lpstr>'Разрез МО_ГП'!TR_126560633_6979910</vt:lpstr>
      <vt:lpstr>'Пред.отч_разрез МО_ГП'!TR_126560633_6979911</vt:lpstr>
      <vt:lpstr>'Разрез МО_ГП'!TR_126560633_6979911</vt:lpstr>
      <vt:lpstr>'Пред.отч_разрез МО_ГП'!TR_126560633_6979912</vt:lpstr>
      <vt:lpstr>'Разрез МО_ГП'!TR_126560633_6979912</vt:lpstr>
      <vt:lpstr>'Пред.отч_разрез МО_ГП'!TR_126560633_6979913</vt:lpstr>
      <vt:lpstr>'Разрез МО_ГП'!TR_126560633_6979913</vt:lpstr>
      <vt:lpstr>'Пред.отч_разрез МО_ГП'!TR_126560633_6979914</vt:lpstr>
      <vt:lpstr>'Разрез МО_ГП'!TR_126560633_6979914</vt:lpstr>
      <vt:lpstr>'Пред.отч_разрез МО_ГП'!TR_126560633_6979915</vt:lpstr>
      <vt:lpstr>'Разрез МО_ГП'!TR_126560633_6979915</vt:lpstr>
      <vt:lpstr>'Пред.отч_разрез МО_ГП'!TR_126560633_6979916</vt:lpstr>
      <vt:lpstr>'Разрез МО_ГП'!TR_126560633_6979916</vt:lpstr>
      <vt:lpstr>'Пред.отч_разрез МО_ГП'!TR_126560633_6979917</vt:lpstr>
      <vt:lpstr>'Разрез МО_ГП'!TR_126560633_6979917</vt:lpstr>
      <vt:lpstr>'Пред.отч_разрез МО_ГП'!TR_126560633_6979918</vt:lpstr>
      <vt:lpstr>'Разрез МО_ГП'!TR_126560633_6979918</vt:lpstr>
      <vt:lpstr>'Пред.отч_разрез МО_ГП'!TR_126560633_6979919</vt:lpstr>
      <vt:lpstr>'Разрез МО_ГП'!TR_126560633_6979919</vt:lpstr>
      <vt:lpstr>'Пред.отч_разрез МО_ГП'!TR_126560633_6979920</vt:lpstr>
      <vt:lpstr>'Разрез МО_ГП'!TR_126560633_6979920</vt:lpstr>
      <vt:lpstr>'Пред.отч_разрез МО_ГП'!TR_126560633_6979921</vt:lpstr>
      <vt:lpstr>'Разрез МО_ГП'!TR_126560633_6979921</vt:lpstr>
      <vt:lpstr>'Пред.отч_разрез МО_ГП'!TR_126560633_6979922</vt:lpstr>
      <vt:lpstr>'Разрез МО_ГП'!TR_126560633_6979922</vt:lpstr>
      <vt:lpstr>'Пред.отч_разрез МО_ГП'!TR_126560633_6979923</vt:lpstr>
      <vt:lpstr>'Разрез МО_ГП'!TR_126560633_6979923</vt:lpstr>
      <vt:lpstr>'Пред.отч_разрез МО_ГП'!TR_126560633_6979924</vt:lpstr>
      <vt:lpstr>'Разрез МО_ГП'!TR_126560633_6979924</vt:lpstr>
      <vt:lpstr>'Пред.отч_разрез МО_ГП'!TR_126560633_6979925</vt:lpstr>
      <vt:lpstr>'Разрез МО_ГП'!TR_126560633_6979925</vt:lpstr>
      <vt:lpstr>'Пред.отч_разрез МО_ГП'!TR_126560633_6979926</vt:lpstr>
      <vt:lpstr>'Разрез МО_ГП'!TR_126560633_6979926</vt:lpstr>
      <vt:lpstr>'Пред.отч_разрез МО_ГП'!TR_126560633_6979927</vt:lpstr>
      <vt:lpstr>'Разрез МО_ГП'!TR_126560633_6979927</vt:lpstr>
      <vt:lpstr>'Пред.отч_разрез МО_ГП'!TR_126560633_6979928</vt:lpstr>
      <vt:lpstr>'Разрез МО_ГП'!TR_126560633_6979928</vt:lpstr>
      <vt:lpstr>'Пред.отч_разрез МО_ГП'!TR_126560633_6979929</vt:lpstr>
      <vt:lpstr>'Разрез МО_ГП'!TR_126560633_6979929</vt:lpstr>
      <vt:lpstr>'Пред.отч_разрез МО_ГП'!TR_126560633_6979930</vt:lpstr>
      <vt:lpstr>'Разрез МО_ГП'!TR_126560633_6979930</vt:lpstr>
      <vt:lpstr>'Пред.отч_разрез МО_ГП'!TR_126560633_6979931</vt:lpstr>
      <vt:lpstr>'Разрез МО_ГП'!TR_126560633_6979931</vt:lpstr>
      <vt:lpstr>'Пред.отч_разрез МО_ГП'!TR_126560633_6979932</vt:lpstr>
      <vt:lpstr>'Разрез МО_ГП'!TR_126560633_6979932</vt:lpstr>
      <vt:lpstr>'Пред.отч_разрез МО_ГП'!TR_126560633_6979933</vt:lpstr>
      <vt:lpstr>'Разрез МО_ГП'!TR_126560633_6979933</vt:lpstr>
      <vt:lpstr>'Пред.отч_разрез МО_ГП'!TR_126560633_6979934</vt:lpstr>
      <vt:lpstr>'Разрез МО_ГП'!TR_126560633_6979934</vt:lpstr>
      <vt:lpstr>'Пред.отч_разрез МО_ГП'!TR_126560633_6979935</vt:lpstr>
      <vt:lpstr>'Разрез МО_ГП'!TR_126560633_6979935</vt:lpstr>
      <vt:lpstr>'Пред.отч_разрез МО_ГП'!TR_126560633_6979936</vt:lpstr>
      <vt:lpstr>'Разрез МО_ГП'!TR_126560633_6979936</vt:lpstr>
      <vt:lpstr>'Пред.отч_разрез МО_ГП'!TR_126560633_6979937</vt:lpstr>
      <vt:lpstr>'Разрез МО_ГП'!TR_126560633_6979937</vt:lpstr>
      <vt:lpstr>'Пред.отч_разрез МО_ГП'!TR_126560633_6979938</vt:lpstr>
      <vt:lpstr>'Разрез МО_ГП'!TR_126560633_6979938</vt:lpstr>
      <vt:lpstr>'Пред.отч_разрез МО_ГП'!TR_126560633_6979939</vt:lpstr>
      <vt:lpstr>'Разрез МО_ГП'!TR_126560633_6979939</vt:lpstr>
      <vt:lpstr>'Пред.отч_разрез МО_ГП'!TR_126560633_6979940</vt:lpstr>
      <vt:lpstr>'Разрез МО_ГП'!TR_126560633_6979940</vt:lpstr>
      <vt:lpstr>'Пред.отч_разрез МО_ГП'!TR_126560633_6979941</vt:lpstr>
      <vt:lpstr>'Разрез МО_ГП'!TR_126560633_6979941</vt:lpstr>
      <vt:lpstr>'Пред.отч_разрез МО_ГП'!TR_126560633_6979942</vt:lpstr>
      <vt:lpstr>'Разрез МО_ГП'!TR_126560633_6979942</vt:lpstr>
      <vt:lpstr>'Пред.отч_разрез МО_ГП'!TR_126560633_6979943</vt:lpstr>
      <vt:lpstr>'Разрез МО_ГП'!TR_126560633_6979943</vt:lpstr>
      <vt:lpstr>'Пред.отч_разрез МО_ГП'!TR_126560633_6979944</vt:lpstr>
      <vt:lpstr>'Разрез МО_ГП'!TR_126560633_6979944</vt:lpstr>
      <vt:lpstr>'Пред.отч_разрез МО_ГП'!TR_126560633_6979945</vt:lpstr>
      <vt:lpstr>'Разрез МО_ГП'!TR_126560633_6979945</vt:lpstr>
      <vt:lpstr>'Пред.отч_разрез МО_ГП'!TR_126560633_6979946</vt:lpstr>
      <vt:lpstr>'Разрез МО_ГП'!TR_126560633_6979946</vt:lpstr>
      <vt:lpstr>'Пред.отч_разрез МО_ГП'!TR_126560633_6979947</vt:lpstr>
      <vt:lpstr>'Разрез МО_ГП'!TR_126560633_6979947</vt:lpstr>
      <vt:lpstr>'Пред.отч_разрез МО_ГП'!TR_126560633_6979948</vt:lpstr>
      <vt:lpstr>'Разрез МО_ГП'!TR_126560633_6979948</vt:lpstr>
      <vt:lpstr>'Пред.отч_разрез МО_ГП'!TR_126560633_6979949</vt:lpstr>
      <vt:lpstr>'Разрез МО_ГП'!TR_126560633_6979949</vt:lpstr>
      <vt:lpstr>'Пред.отч_разрез МО_ГП'!TR_126560633_6979950</vt:lpstr>
      <vt:lpstr>'Разрез МО_ГП'!TR_126560633_6979950</vt:lpstr>
      <vt:lpstr>'Пред.отч_разрез МО_ГП'!TR_126560633_6979951</vt:lpstr>
      <vt:lpstr>'Разрез МО_ГП'!TR_126560633_6979951</vt:lpstr>
      <vt:lpstr>'Пред.отч_разрез МО_ГП'!TR_126560633_6979952</vt:lpstr>
      <vt:lpstr>'Разрез МО_ГП'!TR_126560633_6979952</vt:lpstr>
      <vt:lpstr>'Пред.отч_разрез МО_ГП'!TR_126560633_6979953</vt:lpstr>
      <vt:lpstr>'Разрез МО_ГП'!TR_126560633_6979953</vt:lpstr>
      <vt:lpstr>'Пред.отч_разрез МО_ГП'!TR_126560633_6979954</vt:lpstr>
      <vt:lpstr>'Разрез МО_ГП'!TR_126560633_6979954</vt:lpstr>
      <vt:lpstr>'Пред.отч_разрез МО_ГП'!TR_126560633_6979955</vt:lpstr>
      <vt:lpstr>'Разрез МО_ГП'!TR_126560633_6979955</vt:lpstr>
      <vt:lpstr>'Пред.отч_разрез МО_ГП'!TR_126560633_6979956</vt:lpstr>
      <vt:lpstr>'Разрез МО_ГП'!TR_126560633_6979956</vt:lpstr>
      <vt:lpstr>'Пред.отч_разрез МО_ГП'!TR_126560633_6979957</vt:lpstr>
      <vt:lpstr>'Разрез МО_ГП'!TR_126560633_6979957</vt:lpstr>
      <vt:lpstr>'Пред.отч_разрез МО_ГП'!TR_126560633_6979958</vt:lpstr>
      <vt:lpstr>'Разрез МО_ГП'!TR_126560633_6979958</vt:lpstr>
      <vt:lpstr>'Пред.отч_разрез МО_ГП'!TR_126560633_6979959</vt:lpstr>
      <vt:lpstr>'Разрез МО_ГП'!TR_126560633_6979959</vt:lpstr>
      <vt:lpstr>'Пред.отч_разрез МО_ГП'!TR_126560633_6979960</vt:lpstr>
      <vt:lpstr>'Разрез МО_ГП'!TR_126560633_6979960</vt:lpstr>
      <vt:lpstr>'Пред.отч_разрез МО_ГП'!TR_126560633_6979961</vt:lpstr>
      <vt:lpstr>'Разрез МО_ГП'!TR_126560633_6979961</vt:lpstr>
      <vt:lpstr>'Пред.отч_разрез МО_ГП'!TR_126560633_6979962</vt:lpstr>
      <vt:lpstr>'Разрез МО_ГП'!TR_126560633_6979962</vt:lpstr>
      <vt:lpstr>'Пред.отч_разрез МО_ГП'!TR_126560633_6979963</vt:lpstr>
      <vt:lpstr>'Разрез МО_ГП'!TR_126560633_6979963</vt:lpstr>
      <vt:lpstr>'Пред.отч_разрез МО_стац'!TR_126563796_6979965</vt:lpstr>
      <vt:lpstr>'Разрез МО_стац'!TR_126563796_6979965</vt:lpstr>
      <vt:lpstr>'Пред.отч_разрез МО_стац'!TR_126563796_6979966</vt:lpstr>
      <vt:lpstr>'Разрез МО_стац'!TR_126563796_6979966</vt:lpstr>
      <vt:lpstr>'Пред.отч_разрез МО_стац'!TR_126563796_6979967</vt:lpstr>
      <vt:lpstr>'Разрез МО_стац'!TR_126563796_6979967</vt:lpstr>
      <vt:lpstr>'Пред.отч_разрез МО_стац'!TR_126563796_6979968</vt:lpstr>
      <vt:lpstr>'Разрез МО_стац'!TR_126563796_6979968</vt:lpstr>
      <vt:lpstr>'Пред.отч_разрез МО_стац'!TR_126563796_6979969</vt:lpstr>
      <vt:lpstr>'Разрез МО_стац'!TR_126563796_6979969</vt:lpstr>
      <vt:lpstr>'Пред.отч_разрез МО_стац'!TR_126563796_6979970</vt:lpstr>
      <vt:lpstr>'Разрез МО_стац'!TR_126563796_6979970</vt:lpstr>
      <vt:lpstr>'Пред.отч_разрез МО_стац'!TR_126563796_6979971</vt:lpstr>
      <vt:lpstr>'Разрез МО_стац'!TR_126563796_6979971</vt:lpstr>
      <vt:lpstr>'Пред.отч_разрез МО_стац'!TR_126563796_6979972</vt:lpstr>
      <vt:lpstr>'Разрез МО_стац'!TR_126563796_6979972</vt:lpstr>
      <vt:lpstr>'Пред.отч_разрез МО_стац'!TR_126563796_6979973</vt:lpstr>
      <vt:lpstr>'Разрез МО_стац'!TR_126563796_6979973</vt:lpstr>
      <vt:lpstr>'Пред.отч_разрез МО_стац'!TR_126563796_6979974</vt:lpstr>
      <vt:lpstr>'Разрез МО_стац'!TR_126563796_6979974</vt:lpstr>
      <vt:lpstr>'Пред.отч_разрез МО_стац'!TR_126563796_6979975</vt:lpstr>
      <vt:lpstr>'Разрез МО_стац'!TR_126563796_6979975</vt:lpstr>
      <vt:lpstr>'Пред.отч_разрез МО_стац'!TR_126563796_6979976</vt:lpstr>
      <vt:lpstr>'Разрез МО_стац'!TR_126563796_6979976</vt:lpstr>
      <vt:lpstr>'Пред.отч_разрез МО_стац'!TR_126563796_6979977</vt:lpstr>
      <vt:lpstr>'Разрез МО_стац'!TR_126563796_6979977</vt:lpstr>
      <vt:lpstr>'Пред.отч_разрез МО_стац'!TR_126563796_6979978</vt:lpstr>
      <vt:lpstr>'Разрез МО_стац'!TR_126563796_6979978</vt:lpstr>
      <vt:lpstr>'Пред.отч_разрез МО_стац'!TR_126563796_6979979</vt:lpstr>
      <vt:lpstr>'Разрез МО_стац'!TR_126563796_6979979</vt:lpstr>
      <vt:lpstr>'Пред.отч_разрез МО_стац'!TR_126563796_6979980</vt:lpstr>
      <vt:lpstr>'Разрез МО_стац'!TR_126563796_6979980</vt:lpstr>
      <vt:lpstr>'Пред.отч_разрез МО_стац'!TR_126563796_6979981</vt:lpstr>
      <vt:lpstr>'Разрез МО_стац'!TR_126563796_6979981</vt:lpstr>
      <vt:lpstr>'Пред.отч_разрез МО_стац'!TR_126563796_6979982</vt:lpstr>
      <vt:lpstr>'Разрез МО_стац'!TR_126563796_6979982</vt:lpstr>
      <vt:lpstr>'Пред.отч_разрез МО_стац'!TR_126563796_6979983</vt:lpstr>
      <vt:lpstr>'Разрез МО_стац'!TR_126563796_6979983</vt:lpstr>
      <vt:lpstr>'Пред.отч_разрез МО_стац'!TR_126563796_6979984</vt:lpstr>
      <vt:lpstr>'Разрез МО_стац'!TR_126563796_6979984</vt:lpstr>
      <vt:lpstr>'Пред.отч_разрез МО_стац'!TR_126563796_6979985</vt:lpstr>
      <vt:lpstr>'Разрез МО_стац'!TR_126563796_6979985</vt:lpstr>
      <vt:lpstr>'Пред.отч_разрез МО_стац'!TR_126563796_6979986</vt:lpstr>
      <vt:lpstr>'Разрез МО_стац'!TR_126563796_6979986</vt:lpstr>
      <vt:lpstr>'Пред.отч_разрез МО_стац'!TR_126563796_6979987</vt:lpstr>
      <vt:lpstr>'Разрез МО_стац'!TR_126563796_6979987</vt:lpstr>
      <vt:lpstr>'Пред.отч_разрез МО_стац'!TR_126563796_6979988</vt:lpstr>
      <vt:lpstr>'Разрез МО_стац'!TR_126563796_6979988</vt:lpstr>
      <vt:lpstr>'Пред.отч_разрез МО_стац'!TR_126563796_6979989</vt:lpstr>
      <vt:lpstr>'Разрез МО_стац'!TR_126563796_6979989</vt:lpstr>
      <vt:lpstr>'Пред.отч_разрез МО_стац'!TR_126563796_6979990</vt:lpstr>
      <vt:lpstr>'Разрез МО_стац'!TR_126563796_6979990</vt:lpstr>
      <vt:lpstr>'Пред.отч_разрез МО_стац'!TR_126563796_6979991</vt:lpstr>
      <vt:lpstr>'Разрез МО_стац'!TR_126563796_6979991</vt:lpstr>
      <vt:lpstr>'Пред.отч_разрез МО_стац'!TR_126563796_6979992</vt:lpstr>
      <vt:lpstr>'Разрез МО_стац'!TR_126563796_6979992</vt:lpstr>
      <vt:lpstr>'Пред.отч_разрез МО_стац'!TR_126563796_6979993</vt:lpstr>
      <vt:lpstr>'Разрез МО_стац'!TR_126563796_6979993</vt:lpstr>
      <vt:lpstr>'Пред.отч_разрез МО_стац'!TR_126563796_6979994</vt:lpstr>
      <vt:lpstr>'Разрез МО_стац'!TR_126563796_6979994</vt:lpstr>
      <vt:lpstr>'Пред.отч_разрез МО_стац'!TR_126563796_6979995</vt:lpstr>
      <vt:lpstr>'Разрез МО_стац'!TR_126563796_6979995</vt:lpstr>
      <vt:lpstr>'Пред.отч_разрез МО_стац'!TR_126563796_6979996</vt:lpstr>
      <vt:lpstr>'Разрез МО_стац'!TR_126563796_6979996</vt:lpstr>
      <vt:lpstr>'Пред.отч_разрез МО_стац'!TR_126563796_6979997</vt:lpstr>
      <vt:lpstr>'Разрез МО_стац'!TR_126563796_6979997</vt:lpstr>
      <vt:lpstr>'Пред.отч_разрез МО_стац'!TR_126563796_6979998</vt:lpstr>
      <vt:lpstr>'Разрез МО_стац'!TR_126563796_6979998</vt:lpstr>
      <vt:lpstr>'Пред.отч_разрез МО_стац'!TR_126563796_6979999</vt:lpstr>
      <vt:lpstr>'Разрез МО_стац'!TR_126563796_6979999</vt:lpstr>
      <vt:lpstr>'Пред.отч_разрез МО_стац'!TR_126563796_6980000</vt:lpstr>
      <vt:lpstr>'Разрез МО_стац'!TR_126563796_6980000</vt:lpstr>
      <vt:lpstr>'Пред.отч_разрез МО_стац'!TR_126563796_6980001</vt:lpstr>
      <vt:lpstr>'Разрез МО_стац'!TR_126563796_6980001</vt:lpstr>
      <vt:lpstr>'Пред.отч_разрез МО_стац'!TR_126563796_6980002</vt:lpstr>
      <vt:lpstr>'Разрез МО_стац'!TR_126563796_6980002</vt:lpstr>
      <vt:lpstr>'Пред.отч_разрез МО_стац'!TR_126563796_6980003</vt:lpstr>
      <vt:lpstr>'Разрез МО_стац'!TR_126563796_6980003</vt:lpstr>
      <vt:lpstr>'Пред.отч_разрез МО_стац'!TR_126563796_6980004</vt:lpstr>
      <vt:lpstr>'Разрез МО_стац'!TR_126563796_6980004</vt:lpstr>
      <vt:lpstr>'Пред.отч_разрез МО_стац'!TR_126563796_6980005</vt:lpstr>
      <vt:lpstr>'Разрез МО_стац'!TR_126563796_6980005</vt:lpstr>
      <vt:lpstr>'Пред.отч_разрез МО_стац'!TR_126563796_6980006</vt:lpstr>
      <vt:lpstr>'Разрез МО_стац'!TR_126563796_6980006</vt:lpstr>
      <vt:lpstr>'Пред.отч_разрез МО_стац'!TR_126563796_6980007</vt:lpstr>
      <vt:lpstr>'Разрез МО_стац'!TR_126563796_6980007</vt:lpstr>
      <vt:lpstr>'Пред.отч_разрез МО_стац'!TR_126563796_6980008</vt:lpstr>
      <vt:lpstr>'Разрез МО_стац'!TR_126563796_6980008</vt:lpstr>
      <vt:lpstr>'Пред.отч_разрез МО_стац'!TR_126563796_6980009</vt:lpstr>
      <vt:lpstr>'Разрез МО_стац'!TR_126563796_6980009</vt:lpstr>
      <vt:lpstr>'Пред.отч_разрез МО_стац'!TR_126563796_6980010</vt:lpstr>
      <vt:lpstr>'Разрез МО_стац'!TR_126563796_6980010</vt:lpstr>
      <vt:lpstr>'Пред.отч_разрез МО_стац'!TR_126563796_6980011</vt:lpstr>
      <vt:lpstr>'Разрез МО_стац'!TR_126563796_6980011</vt:lpstr>
      <vt:lpstr>'Пред.отч_разрез МО_стац'!TR_126563796_6980012</vt:lpstr>
      <vt:lpstr>'Разрез МО_стац'!TR_126563796_6980012</vt:lpstr>
      <vt:lpstr>'Пред.отч_разрез МО_стац'!TR_126563796_6980013</vt:lpstr>
      <vt:lpstr>'Разрез МО_стац'!TR_126563796_6980013</vt:lpstr>
      <vt:lpstr>'Пред.отч_разрез МО_стац'!TR_126563796_6980014</vt:lpstr>
      <vt:lpstr>'Разрез МО_стац'!TR_126563796_6980014</vt:lpstr>
      <vt:lpstr>'Пред.отч_разрез МО_стац'!TR_126563796_6980015</vt:lpstr>
      <vt:lpstr>'Разрез МО_стац'!TR_126563796_6980015</vt:lpstr>
      <vt:lpstr>'Пред.отч_разрез МО_стац'!TR_126563796_6980016</vt:lpstr>
      <vt:lpstr>'Разрез МО_стац'!TR_126563796_6980016</vt:lpstr>
      <vt:lpstr>'Пред.отч_разрез МО_стац'!TR_126563796_6980017</vt:lpstr>
      <vt:lpstr>'Разрез МО_стац'!TR_126563796_6980017</vt:lpstr>
      <vt:lpstr>'Пред.отч_разрез МО_стац'!TR_126563796_6980018</vt:lpstr>
      <vt:lpstr>'Разрез МО_стац'!TR_126563796_6980018</vt:lpstr>
      <vt:lpstr>'Пред.отч_разрез МО_стац'!TR_126563796_6980019</vt:lpstr>
      <vt:lpstr>'Разрез МО_стац'!TR_126563796_6980019</vt:lpstr>
      <vt:lpstr>'Пред.отч_разрез МО_стац'!TR_126563796_6980020</vt:lpstr>
      <vt:lpstr>'Разрез МО_стац'!TR_126563796_6980020</vt:lpstr>
      <vt:lpstr>'Пред.отч_разрез МО_стац'!TR_126563796_6980021</vt:lpstr>
      <vt:lpstr>'Разрез МО_стац'!TR_126563796_6980021</vt:lpstr>
      <vt:lpstr>'Пред.отч_разрез МО_стац'!TR_126563796_6980022</vt:lpstr>
      <vt:lpstr>'Разрез МО_стац'!TR_126563796_6980022</vt:lpstr>
      <vt:lpstr>'Пред.отч_разрез МО_стац'!TR_126563796_6980023</vt:lpstr>
      <vt:lpstr>'Разрез МО_стац'!TR_126563796_6980023</vt:lpstr>
      <vt:lpstr>'Пред.отч_разрез МО_стац'!TR_126563796_6980024</vt:lpstr>
      <vt:lpstr>'Разрез МО_стац'!TR_126563796_6980024</vt:lpstr>
      <vt:lpstr>'Пред.отч_разрез МО_стац'!TR_126563796_6980025</vt:lpstr>
      <vt:lpstr>'Разрез МО_стац'!TR_126563796_6980025</vt:lpstr>
      <vt:lpstr>'Пред.отч_разрез МО_стац'!TR_126563796_6980026</vt:lpstr>
      <vt:lpstr>'Разрез МО_стац'!TR_126563796_6980026</vt:lpstr>
      <vt:lpstr>'Пред.отч_разрез МО_стац'!TR_126563796_6980027</vt:lpstr>
      <vt:lpstr>'Разрез МО_стац'!TR_126563796_6980027</vt:lpstr>
      <vt:lpstr>'Пред.отч_разрез МО_стац'!TR_126563796_6980028</vt:lpstr>
      <vt:lpstr>'Разрез МО_стац'!TR_126563796_6980028</vt:lpstr>
      <vt:lpstr>'Пред.отч_разрез МО_стац'!TR_126563796_6980029</vt:lpstr>
      <vt:lpstr>'Разрез МО_стац'!TR_126563796_6980029</vt:lpstr>
      <vt:lpstr>'Пред.отч_разрез МО_стац'!TR_126563796_6980030</vt:lpstr>
      <vt:lpstr>'Разрез МО_стац'!TR_126563796_6980030</vt:lpstr>
      <vt:lpstr>'Пред.отч_разрез МО_стац'!TR_126563796_6980031</vt:lpstr>
      <vt:lpstr>'Разрез МО_стац'!TR_126563796_6980031</vt:lpstr>
      <vt:lpstr>'Пред.отч_разрез МО_стац'!TR_126563796_6980032</vt:lpstr>
      <vt:lpstr>'Разрез МО_стац'!TR_126563796_6980032</vt:lpstr>
      <vt:lpstr>'Пред.отч_разрез МО_стац'!TR_126563796_6980033</vt:lpstr>
      <vt:lpstr>'Разрез МО_стац'!TR_126563796_6980033</vt:lpstr>
      <vt:lpstr>'Пред.отч_разрез МО_стац'!TR_126563796_6980034</vt:lpstr>
      <vt:lpstr>'Разрез МО_стац'!TR_126563796_6980034</vt:lpstr>
      <vt:lpstr>'Пред.отч_разрез МО_стац'!TR_126563796_6980035</vt:lpstr>
      <vt:lpstr>'Разрез МО_стац'!TR_126563796_6980035</vt:lpstr>
      <vt:lpstr>'Пред.отч_разрез МО_стац'!TR_126563796_6980036</vt:lpstr>
      <vt:lpstr>'Разрез МО_стац'!TR_126563796_6980036</vt:lpstr>
      <vt:lpstr>'Пред.отч_разрез МО_стац'!TR_126563796_6980037</vt:lpstr>
      <vt:lpstr>'Разрез МО_стац'!TR_126563796_6980037</vt:lpstr>
      <vt:lpstr>'Пред.отч_разрез МО_стац'!TR_126563796_6980038</vt:lpstr>
      <vt:lpstr>'Разрез МО_стац'!TR_126563796_6980038</vt:lpstr>
      <vt:lpstr>'Пред.отч_разрез МО_стац'!TR_126563796_6980039</vt:lpstr>
      <vt:lpstr>'Разрез МО_стац'!TR_126563796_6980039</vt:lpstr>
      <vt:lpstr>'Пред.отч_разрез МО_стац'!TR_126563796_6980040</vt:lpstr>
      <vt:lpstr>'Разрез МО_стац'!TR_126563796_6980040</vt:lpstr>
      <vt:lpstr>'Пред.отч_разрез МО_стац'!TR_126563796_6980041</vt:lpstr>
      <vt:lpstr>'Разрез МО_стац'!TR_126563796_6980041</vt:lpstr>
      <vt:lpstr>'Пред.отч_разрез МО_стац'!TR_126563796_6980042</vt:lpstr>
      <vt:lpstr>'Разрез МО_стац'!TR_126563796_6980042</vt:lpstr>
      <vt:lpstr>'Пред.отч_разрез МО_стац'!TR_126563796_6980043</vt:lpstr>
      <vt:lpstr>'Разрез МО_стац'!TR_126563796_6980043</vt:lpstr>
      <vt:lpstr>'Пред.отч_разрез МО_стац'!TR_126563796_6980044</vt:lpstr>
      <vt:lpstr>'Разрез МО_стац'!TR_126563796_6980044</vt:lpstr>
      <vt:lpstr>'Пред.отч_разрез МО_стац'!TR_126563796_6980045</vt:lpstr>
      <vt:lpstr>'Разрез МО_стац'!TR_126563796_6980045</vt:lpstr>
      <vt:lpstr>'Пред.отч_разрез МО_стац'!TR_126563796_6980046</vt:lpstr>
      <vt:lpstr>'Разрез МО_стац'!TR_126563796_6980046</vt:lpstr>
      <vt:lpstr>'Пред.отч_разрез МО_стац'!TR_126563796_6980047</vt:lpstr>
      <vt:lpstr>'Разрез МО_стац'!TR_126563796_6980047</vt:lpstr>
      <vt:lpstr>'Пред.отч_разрез МО_стац'!TR_126563796_6980048</vt:lpstr>
      <vt:lpstr>'Разрез МО_стац'!TR_126563796_6980048</vt:lpstr>
      <vt:lpstr>'Пред.отч_разрез МО_стац'!TR_126563796_6980049</vt:lpstr>
      <vt:lpstr>'Разрез МО_стац'!TR_126563796_6980049</vt:lpstr>
      <vt:lpstr>'Пред.отч_разрез МО_стац'!TR_126563796_6980050</vt:lpstr>
      <vt:lpstr>'Разрез МО_стац'!TR_126563796_6980050</vt:lpstr>
      <vt:lpstr>'Пред.отч_разрез МО_стац'!TR_126563796_6980051</vt:lpstr>
      <vt:lpstr>'Разрез МО_стац'!TR_126563796_6980051</vt:lpstr>
      <vt:lpstr>'Пред.отч_разрез МО_стац'!TR_126563796_6980052</vt:lpstr>
      <vt:lpstr>'Разрез МО_стац'!TR_126563796_6980052</vt:lpstr>
      <vt:lpstr>'Пред.отч_разрез МО_стац'!TR_126563796_6980053</vt:lpstr>
      <vt:lpstr>'Разрез МО_стац'!TR_126563796_6980053</vt:lpstr>
      <vt:lpstr>'Пред.отч_разрез МО_стац'!TR_126563796_6980054</vt:lpstr>
      <vt:lpstr>'Разрез МО_стац'!TR_126563796_6980054</vt:lpstr>
      <vt:lpstr>'Пред.отч_разрез МО_стац'!TR_126563796_6980055</vt:lpstr>
      <vt:lpstr>'Разрез МО_стац'!TR_126563796_6980055</vt:lpstr>
      <vt:lpstr>'Пред.отч_разрез МО_стац'!TR_126563796_6980056</vt:lpstr>
      <vt:lpstr>'Разрез МО_стац'!TR_126563796_6980056</vt:lpstr>
      <vt:lpstr>'Пред.отч_разрез МО_стац'!TR_126563796_6980057</vt:lpstr>
      <vt:lpstr>'Разрез МО_стац'!TR_126563796_6980057</vt:lpstr>
      <vt:lpstr>'Пред.отч_разрез МО_стац'!TR_126563796_6980058</vt:lpstr>
      <vt:lpstr>'Разрез МО_стац'!TR_126563796_6980058</vt:lpstr>
      <vt:lpstr>'Пред.отч_разрез МО_стац'!TR_126563796_6980059</vt:lpstr>
      <vt:lpstr>'Разрез МО_стац'!TR_126563796_6980059</vt:lpstr>
      <vt:lpstr>'Пред.отч_разрез МО_стац'!TR_126563796_6980060</vt:lpstr>
      <vt:lpstr>'Разрез МО_стац'!TR_126563796_6980060</vt:lpstr>
      <vt:lpstr>'Пред.отч_разрез МО_стац'!TR_126563796_6980061</vt:lpstr>
      <vt:lpstr>'Разрез МО_стац'!TR_126563796_6980061</vt:lpstr>
      <vt:lpstr>'Пред.отч_разрез МО_стац'!TR_126563796_6980062</vt:lpstr>
      <vt:lpstr>'Разрез МО_стац'!TR_126563796_6980062</vt:lpstr>
      <vt:lpstr>'Пред.отч_разрез МО_стац'!TR_126563796_6980063</vt:lpstr>
      <vt:lpstr>'Разрез МО_стац'!TR_126563796_6980063</vt:lpstr>
      <vt:lpstr>'Пред.отч_разрез МО_стац'!TR_126563796_6980064</vt:lpstr>
      <vt:lpstr>'Разрез МО_стац'!TR_126563796_6980064</vt:lpstr>
      <vt:lpstr>'Пред.отч_разрез МО_стац'!TR_126563796_6980065</vt:lpstr>
      <vt:lpstr>'Разрез МО_стац'!TR_126563796_6980065</vt:lpstr>
      <vt:lpstr>'Пред.отч_разрез МО_стац'!TR_126563796_6980066</vt:lpstr>
      <vt:lpstr>'Разрез МО_стац'!TR_126563796_6980066</vt:lpstr>
      <vt:lpstr>'Пред.отч_разрез МО_стац'!TR_126563796_6980067</vt:lpstr>
      <vt:lpstr>'Разрез МО_стац'!TR_126563796_6980067</vt:lpstr>
      <vt:lpstr>'Пред.отч_разрез МО_стац'!TR_126563796_6980068</vt:lpstr>
      <vt:lpstr>'Разрез МО_стац'!TR_126563796_6980068</vt:lpstr>
      <vt:lpstr>'Пред.отч_разрез МО_стац'!TR_126563796_6980069</vt:lpstr>
      <vt:lpstr>'Разрез МО_стац'!TR_126563796_6980069</vt:lpstr>
      <vt:lpstr>'Пред.отч_разрез МО_стац'!TR_126563796_6980070</vt:lpstr>
      <vt:lpstr>'Разрез МО_стац'!TR_126563796_6980070</vt:lpstr>
      <vt:lpstr>'Пред.отч_разрез МО_стац'!TR_126563796_6980071</vt:lpstr>
      <vt:lpstr>'Разрез МО_стац'!TR_126563796_6980071</vt:lpstr>
      <vt:lpstr>'Пред.отч_разрез МО_стац'!TR_126563796_6980072</vt:lpstr>
      <vt:lpstr>'Разрез МО_стац'!TR_126563796_6980072</vt:lpstr>
      <vt:lpstr>'Пред.отч_разрез МО_стац'!TR_126563796_6980073</vt:lpstr>
      <vt:lpstr>'Разрез МО_стац'!TR_126563796_6980073</vt:lpstr>
      <vt:lpstr>'Пред.отч_разрез МО_стац'!TR_126563796_6980074</vt:lpstr>
      <vt:lpstr>'Разрез МО_стац'!TR_126563796_6980074</vt:lpstr>
      <vt:lpstr>'Пред.отч_разрез МО_стац'!TR_126563796_6980075</vt:lpstr>
      <vt:lpstr>'Разрез МО_стац'!TR_126563796_6980075</vt:lpstr>
      <vt:lpstr>'Пред.отч_разрез МО_стац'!TR_126563796_6980076</vt:lpstr>
      <vt:lpstr>'Разрез МО_стац'!TR_126563796_6980076</vt:lpstr>
      <vt:lpstr>'Пред.отч_разрез МО_стац'!TR_126563796_6980077</vt:lpstr>
      <vt:lpstr>'Разрез МО_стац'!TR_126563796_6980077</vt:lpstr>
      <vt:lpstr>'Пред.отч_разрез МО_стац'!TR_126563796_6980078</vt:lpstr>
      <vt:lpstr>'Разрез МО_стац'!TR_126563796_6980078</vt:lpstr>
      <vt:lpstr>'Пред.отч_разрез МО_стац'!TR_126563796_6980079</vt:lpstr>
      <vt:lpstr>'Разрез МО_стац'!TR_126563796_6980079</vt:lpstr>
      <vt:lpstr>'Пред.отч_разрез МО_стац'!TR_126563796_6980080</vt:lpstr>
      <vt:lpstr>'Разрез МО_стац'!TR_126563796_6980080</vt:lpstr>
      <vt:lpstr>'Пред.отч_разрез МО_стац'!TR_126563796_6980081</vt:lpstr>
      <vt:lpstr>'Разрез МО_стац'!TR_126563796_6980081</vt:lpstr>
      <vt:lpstr>'Пред.отч_разрез МО_стац'!TR_126563796_6980082</vt:lpstr>
      <vt:lpstr>'Разрез МО_стац'!TR_126563796_6980082</vt:lpstr>
      <vt:lpstr>'Пред.отч_разрез МО_стац'!TR_126563796_6980083</vt:lpstr>
      <vt:lpstr>'Разрез МО_стац'!TR_126563796_6980083</vt:lpstr>
      <vt:lpstr>'Пред.отч_разрез МО_стац'!TR_126563796_6980084</vt:lpstr>
      <vt:lpstr>'Разрез МО_стац'!TR_126563796_6980084</vt:lpstr>
      <vt:lpstr>'Пред.отч_разрез МО_стац'!TR_126563796_6980085</vt:lpstr>
      <vt:lpstr>'Разрез МО_стац'!TR_126563796_6980085</vt:lpstr>
      <vt:lpstr>'Пред.отч_разрез МО_стац'!TR_126563796_6980086</vt:lpstr>
      <vt:lpstr>'Разрез МО_стац'!TR_126563796_6980086</vt:lpstr>
      <vt:lpstr>'Пред.отч_разрез МО_стац'!TR_126563796_6980087</vt:lpstr>
      <vt:lpstr>'Разрез МО_стац'!TR_126563796_6980087</vt:lpstr>
      <vt:lpstr>'Пред.отч_разрез МО_стац'!TR_126563796_6980088</vt:lpstr>
      <vt:lpstr>'Разрез МО_стац'!TR_126563796_6980088</vt:lpstr>
      <vt:lpstr>'Пред.отч_разрез МО_стац'!TR_126563796_6980089</vt:lpstr>
      <vt:lpstr>'Разрез МО_стац'!TR_126563796_6980089</vt:lpstr>
      <vt:lpstr>'Пред.отч_разрез МО_стац'!TR_126563796_6980090</vt:lpstr>
      <vt:lpstr>'Разрез МО_стац'!TR_126563796_6980090</vt:lpstr>
      <vt:lpstr>'Пред.отч_разрез МО_стац'!TR_126563796_6980091</vt:lpstr>
      <vt:lpstr>'Разрез МО_стац'!TR_126563796_6980091</vt:lpstr>
      <vt:lpstr>'Пред.отч_разрез МО_стац'!TR_126563796_6980092</vt:lpstr>
      <vt:lpstr>'Разрез МО_стац'!TR_126563796_6980092</vt:lpstr>
      <vt:lpstr>'Пред.отч_разрез МО_стац'!TR_126563796_6980093</vt:lpstr>
      <vt:lpstr>'Разрез МО_стац'!TR_126563796_6980093</vt:lpstr>
      <vt:lpstr>'Пред.отч_разрез МО_стац'!TR_126563796_6980094</vt:lpstr>
      <vt:lpstr>'Разрез МО_стац'!TR_126563796_6980094</vt:lpstr>
      <vt:lpstr>'Пред.отч_разрез МО_стац'!TR_126563796_6980095</vt:lpstr>
      <vt:lpstr>'Разрез МО_стац'!TR_126563796_6980095</vt:lpstr>
      <vt:lpstr>'Пред.отч_разрез МО_стац'!TR_126563796_6980096</vt:lpstr>
      <vt:lpstr>'Разрез МО_стац'!TR_126563796_6980096</vt:lpstr>
      <vt:lpstr>'Пред.отч_разрез МО_стац'!TR_126563796_6980097</vt:lpstr>
      <vt:lpstr>'Разрез МО_стац'!TR_126563796_6980097</vt:lpstr>
      <vt:lpstr>'Пред.отч_разрез МО_стац'!TR_126563796_6980098</vt:lpstr>
      <vt:lpstr>'Разрез МО_стац'!TR_126563796_6980098</vt:lpstr>
      <vt:lpstr>'Пред.отч_разрез МО_стац'!TR_126563796_6980099</vt:lpstr>
      <vt:lpstr>'Разрез МО_стац'!TR_126563796_6980099</vt:lpstr>
      <vt:lpstr>'Пред.отч_разрез МО_стац'!TR_126563796_6980100</vt:lpstr>
      <vt:lpstr>'Разрез МО_стац'!TR_126563796_6980100</vt:lpstr>
      <vt:lpstr>'Пред.отч_разрез МО_стац'!TR_126563796_6980101</vt:lpstr>
      <vt:lpstr>'Разрез МО_стац'!TR_126563796_6980101</vt:lpstr>
      <vt:lpstr>'Пред.отч_разрез МО_стац'!TR_126563796_6980102</vt:lpstr>
      <vt:lpstr>'Разрез МО_стац'!TR_126563796_6980102</vt:lpstr>
      <vt:lpstr>'Пред.отч_разрез МО_стац'!TR_126563796_6980103</vt:lpstr>
      <vt:lpstr>'Разрез МО_стац'!TR_126563796_6980103</vt:lpstr>
      <vt:lpstr>'Пред.отч_разрез МО_стац'!TR_126563796_6980104</vt:lpstr>
      <vt:lpstr>'Разрез МО_стац'!TR_126563796_6980104</vt:lpstr>
      <vt:lpstr>'Пред.отч_разрез МО_стац'!TR_126563796_6980105</vt:lpstr>
      <vt:lpstr>'Разрез МО_стац'!TR_126563796_6980105</vt:lpstr>
      <vt:lpstr>'Пред.отч_разрез МО_стац'!TR_126563796_6980106</vt:lpstr>
      <vt:lpstr>'Разрез МО_стац'!TR_126563796_6980106</vt:lpstr>
      <vt:lpstr>'Пред.отч_разрез МО_стац'!TR_126563796_6980107</vt:lpstr>
      <vt:lpstr>'Разрез МО_стац'!TR_126563796_6980107</vt:lpstr>
      <vt:lpstr>'Пред.отч_разрез МО_ГП'!TT_126560633_6979820_126560665</vt:lpstr>
      <vt:lpstr>'Разрез МО_ГП'!TT_126560633_6979820_126560665</vt:lpstr>
      <vt:lpstr>'Пред.отч_разрез МО_стац'!TT_126563796_6979964_126563832</vt:lpstr>
      <vt:lpstr>'Разрез МО_стац'!TT_126563796_6979964_126563832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Медовиков Олег Евгеневич</dc:creator>
  <cp:lastModifiedBy>Давлечин Андрей Анатольевич</cp:lastModifiedBy>
  <dcterms:created xsi:type="dcterms:W3CDTF">2021-01-30T12:59:06Z</dcterms:created>
  <dcterms:modified xsi:type="dcterms:W3CDTF">2021-06-18T08:49:09Z</dcterms:modified>
</cp:coreProperties>
</file>