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olegA\Desktop\"/>
    </mc:Choice>
  </mc:AlternateContent>
  <xr:revisionPtr revIDLastSave="0" documentId="13_ncr:1_{E53302D0-2558-465F-AD86-97EACD7DE899}" xr6:coauthVersionLast="47" xr6:coauthVersionMax="47" xr10:uidLastSave="{00000000-0000-0000-0000-000000000000}"/>
  <bookViews>
    <workbookView xWindow="44880" yWindow="-4680" windowWidth="29040" windowHeight="16440" xr2:uid="{F619F468-D44F-4070-B1C2-7CEADF73C4F4}"/>
  </bookViews>
  <sheets>
    <sheet name="RO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3" i="1" l="1"/>
  <c r="T12" i="1"/>
  <c r="T11" i="1"/>
  <c r="S13" i="1"/>
  <c r="S12" i="1"/>
  <c r="S11" i="1"/>
  <c r="R13" i="1"/>
  <c r="R12" i="1"/>
  <c r="R11" i="1"/>
  <c r="O12" i="1"/>
  <c r="Q12" i="1" s="1"/>
  <c r="O13" i="1"/>
  <c r="Q13" i="1" s="1"/>
  <c r="O11" i="1"/>
  <c r="Q11" i="1" s="1"/>
  <c r="N13" i="1"/>
  <c r="N12" i="1"/>
  <c r="N11" i="1"/>
  <c r="V13" i="1" l="1"/>
  <c r="P13" i="1" s="1"/>
  <c r="V12" i="1"/>
  <c r="P12" i="1" s="1"/>
  <c r="V11" i="1"/>
  <c r="P11" i="1" s="1"/>
</calcChain>
</file>

<file path=xl/sharedStrings.xml><?xml version="1.0" encoding="utf-8"?>
<sst xmlns="http://schemas.openxmlformats.org/spreadsheetml/2006/main" count="49" uniqueCount="43">
  <si>
    <t>ROI</t>
  </si>
  <si>
    <t>I</t>
  </si>
  <si>
    <t>FW</t>
  </si>
  <si>
    <t>S</t>
  </si>
  <si>
    <t>E</t>
  </si>
  <si>
    <t>R</t>
  </si>
  <si>
    <t>A</t>
  </si>
  <si>
    <t>B</t>
  </si>
  <si>
    <t>C</t>
  </si>
  <si>
    <t>Java</t>
  </si>
  <si>
    <t>Services</t>
  </si>
  <si>
    <t>Duration, years</t>
  </si>
  <si>
    <t>Programing language name</t>
  </si>
  <si>
    <t>Dev</t>
  </si>
  <si>
    <t>coef.</t>
  </si>
  <si>
    <t>QA</t>
  </si>
  <si>
    <t>no</t>
  </si>
  <si>
    <t>Total staff</t>
  </si>
  <si>
    <t>Python</t>
  </si>
  <si>
    <t>Automatization testing framework</t>
  </si>
  <si>
    <t>not aviable</t>
  </si>
  <si>
    <t>manual</t>
  </si>
  <si>
    <t>description</t>
  </si>
  <si>
    <t>partial aviable(Gherkin + Selenium + JUnit)</t>
  </si>
  <si>
    <t>team known</t>
  </si>
  <si>
    <t>yes</t>
  </si>
  <si>
    <t>partial</t>
  </si>
  <si>
    <t>Team (people)</t>
  </si>
  <si>
    <t>C_M (hours)</t>
  </si>
  <si>
    <t>Manual testing (hours/weak)</t>
  </si>
  <si>
    <t xml:space="preserve"> the project is the implementation of the DWH in the cloud using the on-premises data and building ML models on this data. The main activities are data extraction from the on-premises Database (+ETL), setup of the Dashboards with the new logic and complex calculations and ML models implementation. The data from the cloud DWH as well as the data from ML models will be used by the client Web application. </t>
  </si>
  <si>
    <t xml:space="preserve">the implementation of the Data Platform in the cloud using the on-premises data. The main activities are data extraction from the on-premises Database (+ETL), setup of the Dashboards with the new logic and complex calculations. </t>
  </si>
  <si>
    <t>migration of the Data Warehouse from the on-premises system into the cloud. The main activities are migration and setup of the Dashboards with the same logic as it was on the on-premises Database.</t>
  </si>
  <si>
    <t>name</t>
  </si>
  <si>
    <t xml:space="preserve">Project </t>
  </si>
  <si>
    <t>hours</t>
  </si>
  <si>
    <t>Investicion in automatization (hours)</t>
  </si>
  <si>
    <t>hours/weak</t>
  </si>
  <si>
    <t>TA scenarios 40hours/weak * 6 month(S):</t>
  </si>
  <si>
    <t>Basic framework (FW):</t>
  </si>
  <si>
    <t>Time spent for test execution(E + R):</t>
  </si>
  <si>
    <t>auto/tech</t>
  </si>
  <si>
    <t>ROI calculation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</si>
</sst>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6"/>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thin">
        <color indexed="64"/>
      </top>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s>
  <cellStyleXfs count="2">
    <xf numFmtId="0" fontId="0" fillId="0" borderId="0"/>
    <xf numFmtId="9" fontId="1" fillId="0" borderId="0" applyFont="0" applyFill="0" applyBorder="0" applyAlignment="0" applyProtection="0"/>
  </cellStyleXfs>
  <cellXfs count="63">
    <xf numFmtId="0" fontId="0" fillId="0" borderId="0" xfId="0"/>
    <xf numFmtId="0" fontId="0" fillId="0" borderId="1" xfId="0" applyBorder="1"/>
    <xf numFmtId="0" fontId="0" fillId="0" borderId="0" xfId="0" applyAlignment="1">
      <alignment horizontal="center" vertical="center"/>
    </xf>
    <xf numFmtId="0" fontId="0" fillId="0" borderId="7" xfId="0" applyBorder="1"/>
    <xf numFmtId="0" fontId="0" fillId="0" borderId="8" xfId="0" applyBorder="1"/>
    <xf numFmtId="0" fontId="0" fillId="0" borderId="1" xfId="0" applyBorder="1" applyAlignment="1">
      <alignment wrapText="1"/>
    </xf>
    <xf numFmtId="0" fontId="0" fillId="0" borderId="7" xfId="0" applyBorder="1" applyAlignment="1">
      <alignment wrapText="1"/>
    </xf>
    <xf numFmtId="0" fontId="0" fillId="0" borderId="1" xfId="0" applyBorder="1" applyAlignment="1">
      <alignment vertical="center" wrapText="1"/>
    </xf>
    <xf numFmtId="0" fontId="0" fillId="0" borderId="12" xfId="0" applyBorder="1" applyAlignment="1">
      <alignment horizontal="center" vertical="center" wrapText="1"/>
    </xf>
    <xf numFmtId="0" fontId="0" fillId="0" borderId="11" xfId="0" applyBorder="1"/>
    <xf numFmtId="0" fontId="0" fillId="0" borderId="12" xfId="0" applyBorder="1" applyAlignment="1">
      <alignment vertical="center" wrapText="1"/>
    </xf>
    <xf numFmtId="0" fontId="2" fillId="0" borderId="7" xfId="0" applyFont="1" applyBorder="1"/>
    <xf numFmtId="0" fontId="2" fillId="0" borderId="1" xfId="0" applyFont="1" applyBorder="1"/>
    <xf numFmtId="0" fontId="0" fillId="0" borderId="9" xfId="0" applyBorder="1" applyAlignment="1">
      <alignment vertical="center" wrapText="1"/>
    </xf>
    <xf numFmtId="0" fontId="0" fillId="0" borderId="17" xfId="0" applyBorder="1"/>
    <xf numFmtId="0" fontId="2" fillId="0" borderId="7" xfId="0" applyFont="1" applyBorder="1" applyAlignment="1">
      <alignment wrapText="1"/>
    </xf>
    <xf numFmtId="0" fontId="2" fillId="0" borderId="1" xfId="0" applyFont="1" applyBorder="1" applyAlignment="1">
      <alignment wrapText="1"/>
    </xf>
    <xf numFmtId="0" fontId="0" fillId="0" borderId="0" xfId="0" applyAlignment="1">
      <alignment horizontal="right"/>
    </xf>
    <xf numFmtId="0" fontId="4" fillId="0" borderId="7" xfId="0" applyFont="1" applyBorder="1"/>
    <xf numFmtId="0" fontId="4" fillId="0" borderId="1" xfId="0" applyFont="1" applyBorder="1"/>
    <xf numFmtId="0" fontId="3" fillId="0" borderId="0" xfId="0" applyFont="1" applyAlignment="1">
      <alignment horizontal="right"/>
    </xf>
    <xf numFmtId="0" fontId="3" fillId="0" borderId="0" xfId="0" applyFont="1"/>
    <xf numFmtId="0" fontId="0" fillId="0" borderId="19" xfId="0" applyBorder="1" applyAlignment="1">
      <alignment horizontal="center"/>
    </xf>
    <xf numFmtId="0" fontId="0" fillId="0" borderId="20" xfId="0" applyBorder="1" applyAlignment="1">
      <alignment horizontal="center"/>
    </xf>
    <xf numFmtId="0" fontId="0" fillId="0" borderId="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5" xfId="0" applyBorder="1" applyAlignment="1">
      <alignment horizontal="center"/>
    </xf>
    <xf numFmtId="0" fontId="0" fillId="0" borderId="12" xfId="0" applyBorder="1" applyAlignment="1">
      <alignment horizontal="center"/>
    </xf>
    <xf numFmtId="0" fontId="0" fillId="0" borderId="6" xfId="0" applyBorder="1" applyAlignment="1">
      <alignment horizontal="center" vertical="center" wrapText="1"/>
    </xf>
    <xf numFmtId="0" fontId="0" fillId="0" borderId="13" xfId="0" applyBorder="1" applyAlignment="1">
      <alignment horizontal="center" vertical="center" wrapText="1"/>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0" borderId="18" xfId="0" applyBorder="1" applyAlignment="1">
      <alignment horizontal="center" vertical="center" wrapText="1"/>
    </xf>
    <xf numFmtId="0" fontId="0" fillId="0" borderId="2" xfId="0" applyBorder="1" applyAlignment="1">
      <alignment horizontal="center" vertical="center" wrapText="1"/>
    </xf>
    <xf numFmtId="0" fontId="3" fillId="0" borderId="1" xfId="0" applyFont="1" applyBorder="1" applyAlignment="1">
      <alignment horizontal="center"/>
    </xf>
    <xf numFmtId="0" fontId="3" fillId="0" borderId="8" xfId="0" applyFont="1" applyBorder="1" applyAlignment="1">
      <alignment horizontal="center"/>
    </xf>
    <xf numFmtId="0" fontId="0" fillId="0" borderId="4"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center" vertical="center" wrapText="1"/>
    </xf>
    <xf numFmtId="0" fontId="0" fillId="0" borderId="12" xfId="0" applyBorder="1" applyAlignment="1">
      <alignment horizontal="center" vertical="center" wrapText="1"/>
    </xf>
    <xf numFmtId="0" fontId="0" fillId="0" borderId="6" xfId="0"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xf>
    <xf numFmtId="0" fontId="0" fillId="0" borderId="2" xfId="0" applyBorder="1" applyAlignment="1">
      <alignment horizontal="center"/>
    </xf>
    <xf numFmtId="0" fontId="0" fillId="0" borderId="1" xfId="0" applyBorder="1" applyAlignment="1">
      <alignment horizontal="center" wrapText="1"/>
    </xf>
    <xf numFmtId="0" fontId="0" fillId="0" borderId="8" xfId="0" applyBorder="1" applyAlignment="1">
      <alignment horizontal="center" wrapText="1"/>
    </xf>
    <xf numFmtId="0" fontId="0" fillId="0" borderId="1" xfId="0" applyBorder="1" applyAlignment="1">
      <alignment horizontal="center" vertical="center"/>
    </xf>
    <xf numFmtId="9" fontId="0" fillId="2" borderId="7" xfId="1" applyFont="1" applyFill="1" applyBorder="1"/>
    <xf numFmtId="9" fontId="0" fillId="3" borderId="7" xfId="1" applyFont="1" applyFill="1" applyBorder="1"/>
    <xf numFmtId="9" fontId="0" fillId="4" borderId="7" xfId="1" applyFont="1" applyFill="1" applyBorder="1"/>
    <xf numFmtId="0" fontId="5"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12242-3C42-4199-B15D-CF4CBA2BAD91}">
  <dimension ref="A1:V13"/>
  <sheetViews>
    <sheetView tabSelected="1" topLeftCell="C1" workbookViewId="0">
      <selection activeCell="J3" sqref="J3"/>
    </sheetView>
  </sheetViews>
  <sheetFormatPr defaultRowHeight="14.5" x14ac:dyDescent="0.35"/>
  <cols>
    <col min="1" max="1" width="3.6328125" customWidth="1"/>
    <col min="2" max="2" width="7.453125" customWidth="1"/>
    <col min="3" max="3" width="56.7265625" customWidth="1"/>
    <col min="4" max="4" width="11.7265625" customWidth="1"/>
    <col min="5" max="5" width="15.90625" customWidth="1"/>
    <col min="6" max="6" width="7.36328125" customWidth="1"/>
    <col min="8" max="8" width="10.81640625" customWidth="1"/>
    <col min="9" max="9" width="12.81640625" customWidth="1"/>
    <col min="10" max="10" width="11.90625" customWidth="1"/>
    <col min="12" max="12" width="9.81640625" customWidth="1"/>
    <col min="15" max="15" width="10.26953125" customWidth="1"/>
  </cols>
  <sheetData>
    <row r="1" spans="1:22" ht="21" x14ac:dyDescent="0.5">
      <c r="C1" s="62" t="s">
        <v>42</v>
      </c>
    </row>
    <row r="3" spans="1:22" x14ac:dyDescent="0.35">
      <c r="C3" s="17" t="s">
        <v>39</v>
      </c>
      <c r="D3" s="20">
        <v>80</v>
      </c>
      <c r="E3" t="s">
        <v>35</v>
      </c>
    </row>
    <row r="4" spans="1:22" x14ac:dyDescent="0.35">
      <c r="C4" s="17" t="s">
        <v>38</v>
      </c>
      <c r="D4" s="21">
        <v>1120</v>
      </c>
      <c r="E4" t="s">
        <v>35</v>
      </c>
    </row>
    <row r="5" spans="1:22" x14ac:dyDescent="0.35">
      <c r="C5" s="17" t="s">
        <v>40</v>
      </c>
      <c r="D5" s="21">
        <v>8</v>
      </c>
      <c r="E5" t="s">
        <v>37</v>
      </c>
    </row>
    <row r="6" spans="1:22" x14ac:dyDescent="0.35">
      <c r="C6" s="17"/>
    </row>
    <row r="7" spans="1:22" x14ac:dyDescent="0.35">
      <c r="C7" s="14"/>
    </row>
    <row r="8" spans="1:22" s="2" customFormat="1" ht="43.5" customHeight="1" x14ac:dyDescent="0.35">
      <c r="A8" s="51"/>
      <c r="B8" s="32" t="s">
        <v>34</v>
      </c>
      <c r="C8" s="33"/>
      <c r="D8" s="34"/>
      <c r="E8" s="32" t="s">
        <v>19</v>
      </c>
      <c r="F8" s="34"/>
      <c r="G8" s="29" t="s">
        <v>11</v>
      </c>
      <c r="H8" s="32" t="s">
        <v>12</v>
      </c>
      <c r="I8" s="43" t="s">
        <v>10</v>
      </c>
      <c r="J8" s="44"/>
      <c r="K8" s="58" t="s">
        <v>27</v>
      </c>
      <c r="L8" s="58"/>
      <c r="M8" s="58"/>
      <c r="N8" s="58"/>
      <c r="O8" s="29" t="s">
        <v>29</v>
      </c>
      <c r="P8" s="43" t="s">
        <v>0</v>
      </c>
      <c r="Q8" s="32" t="s">
        <v>28</v>
      </c>
      <c r="R8" s="38" t="s">
        <v>36</v>
      </c>
      <c r="S8" s="39"/>
      <c r="T8" s="39"/>
      <c r="U8" s="39"/>
      <c r="V8" s="40"/>
    </row>
    <row r="9" spans="1:22" x14ac:dyDescent="0.35">
      <c r="A9" s="52"/>
      <c r="B9" s="35"/>
      <c r="C9" s="36"/>
      <c r="D9" s="37"/>
      <c r="E9" s="35"/>
      <c r="F9" s="37"/>
      <c r="G9" s="30"/>
      <c r="H9" s="49"/>
      <c r="I9" s="45"/>
      <c r="J9" s="46"/>
      <c r="K9" s="51" t="s">
        <v>13</v>
      </c>
      <c r="L9" s="54" t="s">
        <v>15</v>
      </c>
      <c r="M9" s="55"/>
      <c r="N9" s="56" t="s">
        <v>17</v>
      </c>
      <c r="O9" s="30"/>
      <c r="P9" s="47"/>
      <c r="Q9" s="49"/>
      <c r="R9" s="27" t="s">
        <v>2</v>
      </c>
      <c r="S9" s="27" t="s">
        <v>3</v>
      </c>
      <c r="T9" s="27" t="s">
        <v>4</v>
      </c>
      <c r="U9" s="27" t="s">
        <v>5</v>
      </c>
      <c r="V9" s="41" t="s">
        <v>1</v>
      </c>
    </row>
    <row r="10" spans="1:22" ht="15" thickBot="1" x14ac:dyDescent="0.4">
      <c r="A10" s="53"/>
      <c r="B10" s="13" t="s">
        <v>33</v>
      </c>
      <c r="C10" s="10" t="s">
        <v>22</v>
      </c>
      <c r="D10" s="8" t="s">
        <v>14</v>
      </c>
      <c r="E10" s="9" t="s">
        <v>22</v>
      </c>
      <c r="F10" s="4" t="s">
        <v>14</v>
      </c>
      <c r="G10" s="31"/>
      <c r="H10" s="50"/>
      <c r="I10" s="9" t="s">
        <v>24</v>
      </c>
      <c r="J10" s="4" t="s">
        <v>14</v>
      </c>
      <c r="K10" s="53"/>
      <c r="L10" s="4" t="s">
        <v>41</v>
      </c>
      <c r="M10" s="4" t="s">
        <v>21</v>
      </c>
      <c r="N10" s="57"/>
      <c r="O10" s="31"/>
      <c r="P10" s="48"/>
      <c r="Q10" s="50"/>
      <c r="R10" s="28"/>
      <c r="S10" s="28"/>
      <c r="T10" s="28"/>
      <c r="U10" s="28"/>
      <c r="V10" s="42"/>
    </row>
    <row r="11" spans="1:22" ht="58" x14ac:dyDescent="0.35">
      <c r="A11" s="3"/>
      <c r="B11" s="3" t="s">
        <v>6</v>
      </c>
      <c r="C11" s="6" t="s">
        <v>32</v>
      </c>
      <c r="D11" s="15">
        <v>1</v>
      </c>
      <c r="E11" s="3" t="s">
        <v>20</v>
      </c>
      <c r="F11" s="11">
        <v>1</v>
      </c>
      <c r="G11" s="3">
        <v>1</v>
      </c>
      <c r="H11" s="3" t="s">
        <v>9</v>
      </c>
      <c r="I11" s="3" t="s">
        <v>16</v>
      </c>
      <c r="J11" s="11">
        <v>2</v>
      </c>
      <c r="K11" s="3">
        <v>3</v>
      </c>
      <c r="L11" s="18">
        <v>0</v>
      </c>
      <c r="M11" s="3">
        <v>1</v>
      </c>
      <c r="N11" s="3">
        <f>SUM(K11:M11)</f>
        <v>4</v>
      </c>
      <c r="O11" s="3">
        <f>20*M11</f>
        <v>20</v>
      </c>
      <c r="P11" s="60">
        <f>(Q11-V11)/V11</f>
        <v>-0.3867924528301887</v>
      </c>
      <c r="Q11" s="3">
        <f>O11*52*G11</f>
        <v>1040</v>
      </c>
      <c r="R11" s="1">
        <f>D3*D11*F11*J11</f>
        <v>160</v>
      </c>
      <c r="S11" s="3">
        <f>D4*D11</f>
        <v>1120</v>
      </c>
      <c r="T11" s="22">
        <f>D5*52*G11</f>
        <v>416</v>
      </c>
      <c r="U11" s="23"/>
      <c r="V11" s="3">
        <f>SUM(R11:U11)</f>
        <v>1696</v>
      </c>
    </row>
    <row r="12" spans="1:22" ht="58" x14ac:dyDescent="0.35">
      <c r="A12" s="1"/>
      <c r="B12" s="1" t="s">
        <v>7</v>
      </c>
      <c r="C12" s="5" t="s">
        <v>31</v>
      </c>
      <c r="D12" s="15">
        <v>1.5</v>
      </c>
      <c r="E12" s="3" t="s">
        <v>20</v>
      </c>
      <c r="F12" s="12">
        <v>1</v>
      </c>
      <c r="G12" s="1">
        <v>3</v>
      </c>
      <c r="H12" s="1" t="s">
        <v>18</v>
      </c>
      <c r="I12" s="1" t="s">
        <v>25</v>
      </c>
      <c r="J12" s="12">
        <v>1</v>
      </c>
      <c r="K12" s="1">
        <v>4</v>
      </c>
      <c r="L12" s="19">
        <v>1</v>
      </c>
      <c r="M12" s="1">
        <v>1</v>
      </c>
      <c r="N12" s="1">
        <f>SUM(K12:M12)</f>
        <v>6</v>
      </c>
      <c r="O12" s="3">
        <f t="shared" ref="O12:O13" si="0">20*M12</f>
        <v>20</v>
      </c>
      <c r="P12" s="61">
        <f t="shared" ref="P12:P13" si="1">(Q12-V12)/V12</f>
        <v>2.3622047244094488E-2</v>
      </c>
      <c r="Q12" s="3">
        <f t="shared" ref="Q12:Q13" si="2">O12*52*G12</f>
        <v>3120</v>
      </c>
      <c r="R12" s="1">
        <f>D3*D12*F12*J12</f>
        <v>120</v>
      </c>
      <c r="S12" s="3">
        <f>D4*D12</f>
        <v>1680</v>
      </c>
      <c r="T12" s="24">
        <f>D5*52*G12</f>
        <v>1248</v>
      </c>
      <c r="U12" s="24"/>
      <c r="V12" s="3">
        <f t="shared" ref="V12:V13" si="3">SUM(R12:U12)</f>
        <v>3048</v>
      </c>
    </row>
    <row r="13" spans="1:22" ht="101.5" x14ac:dyDescent="0.35">
      <c r="A13" s="1"/>
      <c r="B13" s="1" t="s">
        <v>8</v>
      </c>
      <c r="C13" s="5" t="s">
        <v>30</v>
      </c>
      <c r="D13" s="16">
        <v>2</v>
      </c>
      <c r="E13" s="7" t="s">
        <v>23</v>
      </c>
      <c r="F13" s="12">
        <v>0.5</v>
      </c>
      <c r="G13" s="1">
        <v>5</v>
      </c>
      <c r="H13" s="1" t="s">
        <v>18</v>
      </c>
      <c r="I13" s="1" t="s">
        <v>26</v>
      </c>
      <c r="J13" s="12">
        <v>1.5</v>
      </c>
      <c r="K13" s="1">
        <v>6</v>
      </c>
      <c r="L13" s="19">
        <v>2</v>
      </c>
      <c r="M13" s="1">
        <v>1</v>
      </c>
      <c r="N13" s="1">
        <f>SUM(K13:M13)</f>
        <v>9</v>
      </c>
      <c r="O13" s="3">
        <f t="shared" si="0"/>
        <v>20</v>
      </c>
      <c r="P13" s="59">
        <f t="shared" si="1"/>
        <v>0.17117117117117117</v>
      </c>
      <c r="Q13" s="3">
        <f t="shared" si="2"/>
        <v>5200</v>
      </c>
      <c r="R13" s="1">
        <f>D3*D13*F13*J13</f>
        <v>120</v>
      </c>
      <c r="S13" s="3">
        <f>D4*D13</f>
        <v>2240</v>
      </c>
      <c r="T13" s="25">
        <f>D5*52*G13</f>
        <v>2080</v>
      </c>
      <c r="U13" s="26"/>
      <c r="V13" s="3">
        <f t="shared" si="3"/>
        <v>4440</v>
      </c>
    </row>
  </sheetData>
  <mergeCells count="22">
    <mergeCell ref="A8:A10"/>
    <mergeCell ref="L9:M9"/>
    <mergeCell ref="N9:N10"/>
    <mergeCell ref="K9:K10"/>
    <mergeCell ref="E8:F9"/>
    <mergeCell ref="G8:G10"/>
    <mergeCell ref="H8:H10"/>
    <mergeCell ref="K8:N8"/>
    <mergeCell ref="O8:O10"/>
    <mergeCell ref="B8:D9"/>
    <mergeCell ref="R8:V8"/>
    <mergeCell ref="V9:V10"/>
    <mergeCell ref="I8:J9"/>
    <mergeCell ref="P8:P10"/>
    <mergeCell ref="Q8:Q10"/>
    <mergeCell ref="T11:U11"/>
    <mergeCell ref="T12:U12"/>
    <mergeCell ref="T13:U13"/>
    <mergeCell ref="R9:R10"/>
    <mergeCell ref="S9:S10"/>
    <mergeCell ref="T9:T10"/>
    <mergeCell ref="U9:U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Oleg A.</dc:creator>
  <cp:lastModifiedBy>Oleg A.</cp:lastModifiedBy>
  <dcterms:created xsi:type="dcterms:W3CDTF">2025-04-25T19:26:05Z</dcterms:created>
  <dcterms:modified xsi:type="dcterms:W3CDTF">2025-04-26T08:50:27Z</dcterms:modified>
</cp:coreProperties>
</file>