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Intel\petros\Dashboard\Dashboard\Dashboard\Scripts\TestData\"/>
    </mc:Choice>
  </mc:AlternateContent>
  <bookViews>
    <workbookView xWindow="0" yWindow="0" windowWidth="28800" windowHeight="12435" firstSheet="6" activeTab="8"/>
  </bookViews>
  <sheets>
    <sheet name="ДанныеПродаж" sheetId="3" r:id="rId1"/>
    <sheet name="Отгрузки" sheetId="2" r:id="rId2"/>
    <sheet name="ДинамикаПродажПоМесяцам" sheetId="4" r:id="rId3"/>
    <sheet name="Наценка" sheetId="5" r:id="rId4"/>
    <sheet name="ВозвратыПоМесяцам" sheetId="6" r:id="rId5"/>
    <sheet name="ВозвратыПоДням" sheetId="8" r:id="rId6"/>
    <sheet name="ДиаграммаПричиныВозврата" sheetId="7" r:id="rId7"/>
    <sheet name="ДиаграммаПричиныВозвратаПоДням" sheetId="11" r:id="rId8"/>
    <sheet name="ДиаграммаПричиныВозвратаПоДням2" sheetId="12" r:id="rId9"/>
    <sheet name="ДебЗадолженность" sheetId="9" r:id="rId10"/>
  </sheets>
  <externalReferences>
    <externalReference r:id="rId11"/>
  </externalReference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0" i="9" l="1"/>
  <c r="K100" i="9"/>
  <c r="G100" i="9"/>
  <c r="F100" i="9"/>
  <c r="L99" i="9"/>
  <c r="K99" i="9"/>
  <c r="G99" i="9"/>
  <c r="F99" i="9"/>
  <c r="L98" i="9"/>
  <c r="K98" i="9"/>
  <c r="G98" i="9"/>
  <c r="F98" i="9"/>
  <c r="L97" i="9"/>
  <c r="K97" i="9"/>
  <c r="G97" i="9"/>
  <c r="F97" i="9"/>
  <c r="L96" i="9"/>
  <c r="K96" i="9"/>
  <c r="G96" i="9"/>
  <c r="F96" i="9"/>
  <c r="L95" i="9"/>
  <c r="K95" i="9"/>
  <c r="G95" i="9"/>
  <c r="F95" i="9"/>
  <c r="L94" i="9"/>
  <c r="K94" i="9"/>
  <c r="G94" i="9"/>
  <c r="F94" i="9"/>
  <c r="L93" i="9"/>
  <c r="K93" i="9"/>
  <c r="G93" i="9"/>
  <c r="F93" i="9"/>
  <c r="L92" i="9"/>
  <c r="K92" i="9"/>
  <c r="G92" i="9"/>
  <c r="F92" i="9"/>
  <c r="L91" i="9"/>
  <c r="K91" i="9"/>
  <c r="G91" i="9"/>
  <c r="F91" i="9"/>
  <c r="L90" i="9"/>
  <c r="K90" i="9"/>
  <c r="G90" i="9"/>
  <c r="F90" i="9"/>
  <c r="N97" i="9" s="1"/>
  <c r="N89" i="9"/>
  <c r="L89" i="9"/>
  <c r="M89" i="9" s="1"/>
  <c r="K89" i="9"/>
  <c r="N88" i="9"/>
  <c r="L88" i="9"/>
  <c r="M88" i="9" s="1"/>
  <c r="N87" i="9"/>
  <c r="L87" i="9"/>
  <c r="M87" i="9" s="1"/>
  <c r="N86" i="9"/>
  <c r="L86" i="9"/>
  <c r="M86" i="9" s="1"/>
  <c r="N85" i="9"/>
  <c r="L85" i="9"/>
  <c r="M85" i="9" s="1"/>
  <c r="N84" i="9"/>
  <c r="L84" i="9"/>
  <c r="M84" i="9" s="1"/>
  <c r="N83" i="9"/>
  <c r="L83" i="9"/>
  <c r="M83" i="9" s="1"/>
  <c r="N82" i="9"/>
  <c r="L82" i="9"/>
  <c r="M82" i="9" s="1"/>
  <c r="N81" i="9"/>
  <c r="L81" i="9"/>
  <c r="M81" i="9" s="1"/>
  <c r="N80" i="9"/>
  <c r="L80" i="9"/>
  <c r="M80" i="9" s="1"/>
  <c r="N79" i="9"/>
  <c r="L79" i="9"/>
  <c r="M79" i="9" s="1"/>
  <c r="N78" i="9"/>
  <c r="L78" i="9"/>
  <c r="M78" i="9" s="1"/>
  <c r="N77" i="9"/>
  <c r="L77" i="9"/>
  <c r="M77" i="9" s="1"/>
  <c r="N76" i="9"/>
  <c r="L76" i="9"/>
  <c r="M76" i="9" s="1"/>
  <c r="N75" i="9"/>
  <c r="L75" i="9"/>
  <c r="M75" i="9" s="1"/>
  <c r="K53" i="5"/>
  <c r="J53" i="5"/>
  <c r="I53" i="5"/>
  <c r="H53" i="5"/>
  <c r="G53" i="5"/>
  <c r="F53" i="5"/>
  <c r="E53" i="5"/>
  <c r="D53" i="5"/>
  <c r="C53" i="5"/>
  <c r="B53" i="5"/>
  <c r="K52" i="5"/>
  <c r="J52" i="5"/>
  <c r="I52" i="5"/>
  <c r="H52" i="5"/>
  <c r="G52" i="5"/>
  <c r="F52" i="5"/>
  <c r="E52" i="5"/>
  <c r="D52" i="5"/>
  <c r="C52" i="5"/>
  <c r="B52" i="5"/>
  <c r="K51" i="5"/>
  <c r="J51" i="5"/>
  <c r="I51" i="5"/>
  <c r="H51" i="5"/>
  <c r="G51" i="5"/>
  <c r="F51" i="5"/>
  <c r="E51" i="5"/>
  <c r="D51" i="5"/>
  <c r="C51" i="5"/>
  <c r="B51" i="5"/>
  <c r="K50" i="5"/>
  <c r="J50" i="5"/>
  <c r="I50" i="5"/>
  <c r="H50" i="5"/>
  <c r="G50" i="5"/>
  <c r="F50" i="5"/>
  <c r="E50" i="5"/>
  <c r="D50" i="5"/>
  <c r="C50" i="5"/>
  <c r="B50" i="5"/>
  <c r="K49" i="5"/>
  <c r="J49" i="5"/>
  <c r="I49" i="5"/>
  <c r="H49" i="5"/>
  <c r="G49" i="5"/>
  <c r="F49" i="5"/>
  <c r="E49" i="5"/>
  <c r="D49" i="5"/>
  <c r="C49" i="5"/>
  <c r="B49" i="5"/>
  <c r="L48" i="5"/>
  <c r="K48" i="5"/>
  <c r="L53" i="5" s="1"/>
  <c r="J48" i="5"/>
  <c r="I48" i="5"/>
  <c r="H48" i="5"/>
  <c r="G48" i="5"/>
  <c r="F48" i="5"/>
  <c r="E48" i="5"/>
  <c r="D48" i="5"/>
  <c r="C48" i="5"/>
  <c r="B48" i="5"/>
  <c r="L85" i="3"/>
  <c r="H85" i="3"/>
  <c r="G85" i="3"/>
  <c r="K85" i="3" s="1"/>
  <c r="F85" i="3"/>
  <c r="E85" i="3"/>
  <c r="D85" i="3"/>
  <c r="L84" i="3"/>
  <c r="K84" i="3"/>
  <c r="H84" i="3"/>
  <c r="G84" i="3"/>
  <c r="F84" i="3"/>
  <c r="E84" i="3"/>
  <c r="D84" i="3"/>
  <c r="K83" i="3"/>
  <c r="H83" i="3"/>
  <c r="L83" i="3" s="1"/>
  <c r="G83" i="3"/>
  <c r="F83" i="3"/>
  <c r="E83" i="3"/>
  <c r="D83" i="3"/>
  <c r="H82" i="3"/>
  <c r="L82" i="3" s="1"/>
  <c r="G82" i="3"/>
  <c r="K82" i="3" s="1"/>
  <c r="F82" i="3"/>
  <c r="E82" i="3"/>
  <c r="D82" i="3"/>
  <c r="L81" i="3"/>
  <c r="H81" i="3"/>
  <c r="G81" i="3"/>
  <c r="K81" i="3" s="1"/>
  <c r="F81" i="3"/>
  <c r="E81" i="3"/>
  <c r="D81" i="3"/>
  <c r="L80" i="3"/>
  <c r="K80" i="3"/>
  <c r="H80" i="3"/>
  <c r="G80" i="3"/>
  <c r="F80" i="3"/>
  <c r="E80" i="3"/>
  <c r="D80" i="3"/>
  <c r="M90" i="9" l="1"/>
  <c r="M92" i="9"/>
  <c r="M93" i="9"/>
  <c r="M94" i="9"/>
  <c r="M96" i="9"/>
  <c r="M97" i="9"/>
  <c r="M98" i="9"/>
  <c r="M100" i="9"/>
  <c r="M91" i="9"/>
  <c r="M95" i="9"/>
  <c r="M99" i="9"/>
  <c r="H92" i="9"/>
  <c r="N92" i="9"/>
  <c r="H96" i="9"/>
  <c r="N96" i="9"/>
  <c r="H100" i="9"/>
  <c r="N100" i="9"/>
  <c r="H91" i="9"/>
  <c r="N91" i="9"/>
  <c r="H95" i="9"/>
  <c r="N95" i="9"/>
  <c r="H99" i="9"/>
  <c r="N99" i="9"/>
  <c r="H90" i="9"/>
  <c r="N90" i="9"/>
  <c r="H94" i="9"/>
  <c r="N94" i="9"/>
  <c r="H98" i="9"/>
  <c r="N98" i="9"/>
  <c r="H93" i="9"/>
  <c r="N93" i="9"/>
  <c r="H97" i="9"/>
  <c r="L52" i="5"/>
  <c r="L51" i="5"/>
  <c r="L50" i="5"/>
  <c r="L49" i="5"/>
</calcChain>
</file>

<file path=xl/sharedStrings.xml><?xml version="1.0" encoding="utf-8"?>
<sst xmlns="http://schemas.openxmlformats.org/spreadsheetml/2006/main" count="194" uniqueCount="100">
  <si>
    <t>пт</t>
  </si>
  <si>
    <t>сб</t>
  </si>
  <si>
    <t>вс</t>
  </si>
  <si>
    <t>пн</t>
  </si>
  <si>
    <t>вт</t>
  </si>
  <si>
    <t>ср</t>
  </si>
  <si>
    <t>чт</t>
  </si>
  <si>
    <t>Day</t>
  </si>
  <si>
    <t>Date</t>
  </si>
  <si>
    <t>planDel</t>
  </si>
  <si>
    <t>factDel</t>
  </si>
  <si>
    <t>pointToPlan</t>
  </si>
  <si>
    <t>pointNoPlan</t>
  </si>
  <si>
    <t>notDel</t>
  </si>
  <si>
    <t>factDelToPlanDelProc</t>
  </si>
  <si>
    <t>pointToPlanDelProcFact</t>
  </si>
  <si>
    <t>pointToPlanDelProcPlan</t>
  </si>
  <si>
    <t>pointNoPlanDelProcFact</t>
  </si>
  <si>
    <t>pointNoPlanDelProcPlan</t>
  </si>
  <si>
    <t>noDelProc</t>
  </si>
  <si>
    <t>Delivery</t>
  </si>
  <si>
    <t>money</t>
  </si>
  <si>
    <t>AvDelKg</t>
  </si>
  <si>
    <t>AvDelRub</t>
  </si>
  <si>
    <t>DelCount</t>
  </si>
  <si>
    <t>nakopitelnoFactKg</t>
  </si>
  <si>
    <t>nakopitelnoFactRub</t>
  </si>
  <si>
    <t>planKg</t>
  </si>
  <si>
    <t>planRub</t>
  </si>
  <si>
    <t>prognozKg</t>
  </si>
  <si>
    <t>prognozRub</t>
  </si>
  <si>
    <t>factPrevMonthKg</t>
  </si>
  <si>
    <t>factPrevMonthRub</t>
  </si>
  <si>
    <t>factPrevYearKg</t>
  </si>
  <si>
    <t>factPrevYearRub</t>
  </si>
  <si>
    <t>month</t>
  </si>
  <si>
    <t>weightT</t>
  </si>
  <si>
    <t>summaKRub</t>
  </si>
  <si>
    <t>weightKg</t>
  </si>
  <si>
    <t>summRub</t>
  </si>
  <si>
    <t>abildaev</t>
  </si>
  <si>
    <t>barhozov</t>
  </si>
  <si>
    <t>kiryanov</t>
  </si>
  <si>
    <t>naptugov</t>
  </si>
  <si>
    <t>ohtov</t>
  </si>
  <si>
    <t>pushkar</t>
  </si>
  <si>
    <t>sstoyanov</t>
  </si>
  <si>
    <t>coy</t>
  </si>
  <si>
    <t>chadniy</t>
  </si>
  <si>
    <t>itog</t>
  </si>
  <si>
    <t>proc</t>
  </si>
  <si>
    <t>sellRub</t>
  </si>
  <si>
    <t>sell</t>
  </si>
  <si>
    <t>summaSell</t>
  </si>
  <si>
    <t>back</t>
  </si>
  <si>
    <t>*Бой</t>
  </si>
  <si>
    <t>*ВЖК</t>
  </si>
  <si>
    <t>*Деформация упаковки</t>
  </si>
  <si>
    <t>*Качество упаковки</t>
  </si>
  <si>
    <t>*Крышки</t>
  </si>
  <si>
    <t>*Маркировка</t>
  </si>
  <si>
    <t>*Недовес</t>
  </si>
  <si>
    <t>*Недовоз по вине логиста</t>
  </si>
  <si>
    <t>*Недостача в упаковке</t>
  </si>
  <si>
    <t>*Нереализованная пр-ция</t>
  </si>
  <si>
    <t>*Нет продукта на СГП</t>
  </si>
  <si>
    <t>*Опозд. по времени дост</t>
  </si>
  <si>
    <t>*Отказ: Не устроили даты</t>
  </si>
  <si>
    <t>*Ошибка торгового персон</t>
  </si>
  <si>
    <t>*Перекидка</t>
  </si>
  <si>
    <t>*Плесень</t>
  </si>
  <si>
    <t>*Проблема клиента</t>
  </si>
  <si>
    <t>*Течь</t>
  </si>
  <si>
    <t>summa</t>
  </si>
  <si>
    <t>case</t>
  </si>
  <si>
    <t>day</t>
  </si>
  <si>
    <t>summaRub</t>
  </si>
  <si>
    <t>backKRub</t>
  </si>
  <si>
    <t>nakopitelnoBackKRub</t>
  </si>
  <si>
    <t>oborotRub</t>
  </si>
  <si>
    <t>oborotKRub</t>
  </si>
  <si>
    <t>nakopitelnoOborotKRub</t>
  </si>
  <si>
    <t>oborotProc</t>
  </si>
  <si>
    <t>dolgNachalo</t>
  </si>
  <si>
    <t>summaDel</t>
  </si>
  <si>
    <t>summaPay</t>
  </si>
  <si>
    <t>dolgKonec</t>
  </si>
  <si>
    <t>ostatocDelKonec</t>
  </si>
  <si>
    <t>avDebZadForMonth</t>
  </si>
  <si>
    <t>avCoefForMonth</t>
  </si>
  <si>
    <t>summaProsroch</t>
  </si>
  <si>
    <t>procProsrochOtObsch</t>
  </si>
  <si>
    <t>summaProsrochForMonth</t>
  </si>
  <si>
    <t>procProsrochOtObschForMonth</t>
  </si>
  <si>
    <t>coefForMonth</t>
  </si>
  <si>
    <t>summaProsroch8Days</t>
  </si>
  <si>
    <t>отгрузки</t>
  </si>
  <si>
    <t>возвраты</t>
  </si>
  <si>
    <t>месяц(возможно как-то распарсить?)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</si>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</sst>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19]d\ mmm;@"/>
    <numFmt numFmtId="165" formatCode="#,##0.000"/>
    <numFmt numFmtId="166" formatCode="#,##0_ ;[Red]\-#,##0\ "/>
    <numFmt numFmtId="167" formatCode="#,##0.00_ ;[Red]\-#,##0.00\ "/>
    <numFmt numFmtId="168" formatCode="dd/mm/yy;@"/>
  </numFmts>
  <fonts count="3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sz val="9"/>
      <name val="Arial"/>
      <family val="2"/>
      <charset val="204"/>
    </font>
    <font>
      <sz val="8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9"/>
      <color theme="4" tint="-0.499984740745262"/>
      <name val="Arial"/>
      <family val="2"/>
      <charset val="204"/>
    </font>
    <font>
      <sz val="8"/>
      <color theme="4" tint="-0.499984740745262"/>
      <name val="Calibri"/>
      <family val="2"/>
      <charset val="204"/>
      <scheme val="minor"/>
    </font>
    <font>
      <sz val="9"/>
      <color theme="4" tint="-0.499984740745262"/>
      <name val="Calibri"/>
      <family val="2"/>
      <charset val="204"/>
      <scheme val="minor"/>
    </font>
    <font>
      <sz val="9"/>
      <color rgb="FF0070C0"/>
      <name val="Arial"/>
      <family val="2"/>
      <charset val="204"/>
    </font>
    <font>
      <sz val="8"/>
      <color rgb="FF0070C0"/>
      <name val="Calibri"/>
      <family val="2"/>
      <charset val="204"/>
      <scheme val="minor"/>
    </font>
    <font>
      <sz val="9"/>
      <color rgb="FF0070C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name val="Arial"/>
      <family val="2"/>
    </font>
    <font>
      <sz val="9"/>
      <name val="Calibri Light"/>
      <family val="1"/>
      <charset val="204"/>
      <scheme val="major"/>
    </font>
    <font>
      <sz val="9"/>
      <color rgb="FF0070C0"/>
      <name val="Calibri Light"/>
      <family val="1"/>
      <charset val="204"/>
      <scheme val="major"/>
    </font>
    <font>
      <sz val="8"/>
      <color rgb="FF0070C0"/>
      <name val="Arial"/>
      <family val="2"/>
    </font>
    <font>
      <sz val="11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sz val="8"/>
      <color rgb="FFFF0000"/>
      <name val="Arial"/>
      <family val="2"/>
    </font>
    <font>
      <sz val="11"/>
      <color rgb="FF0070C0"/>
      <name val="Calibri"/>
      <family val="2"/>
      <charset val="204"/>
    </font>
    <font>
      <sz val="8"/>
      <name val="Arial"/>
      <family val="2"/>
      <charset val="204"/>
    </font>
    <font>
      <b/>
      <sz val="8"/>
      <color rgb="FF0070C0"/>
      <name val="Arial"/>
      <family val="2"/>
      <charset val="204"/>
    </font>
    <font>
      <sz val="10"/>
      <color rgb="FF000000"/>
      <name val="Calibri"/>
      <family val="2"/>
      <charset val="204"/>
    </font>
    <font>
      <b/>
      <sz val="8"/>
      <name val="Arial"/>
      <family val="2"/>
      <charset val="204"/>
    </font>
    <font>
      <sz val="11"/>
      <name val="Calibri"/>
      <family val="2"/>
      <charset val="204"/>
    </font>
    <font>
      <sz val="10"/>
      <name val="Calibri"/>
      <family val="2"/>
      <charset val="204"/>
    </font>
    <font>
      <sz val="11"/>
      <color rgb="FF244062"/>
      <name val="Calibri"/>
      <family val="2"/>
      <charset val="204"/>
    </font>
    <font>
      <sz val="10"/>
      <color rgb="FF244062"/>
      <name val="Calibri"/>
      <family val="2"/>
      <charset val="204"/>
    </font>
    <font>
      <sz val="11"/>
      <color theme="1"/>
      <name val="Calibri"/>
      <family val="2"/>
      <scheme val="minor"/>
    </font>
    <font>
      <sz val="11"/>
      <name val="Calibri Light"/>
      <family val="1"/>
      <charset val="204"/>
      <scheme val="maj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name val="Arial"/>
      <family val="2"/>
      <charset val="204"/>
    </font>
    <font>
      <sz val="10"/>
      <color rgb="FF0070C0"/>
      <name val="Arial"/>
      <family val="2"/>
      <charset val="204"/>
    </font>
    <font>
      <sz val="11"/>
      <color theme="1"/>
      <name val="Calibri Light"/>
      <family val="1"/>
      <charset val="204"/>
      <scheme val="major"/>
    </font>
    <font>
      <sz val="11"/>
      <color rgb="FF0070C0"/>
      <name val="Calibri Light"/>
      <family val="1"/>
      <charset val="204"/>
      <scheme val="major"/>
    </font>
    <font>
      <sz val="11"/>
      <color rgb="FF00B0F0"/>
      <name val="Calibri Light"/>
      <family val="1"/>
      <charset val="204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0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CC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60"/>
      </left>
      <right style="thin">
        <color indexed="60"/>
      </right>
      <top/>
      <bottom/>
      <diagonal/>
    </border>
    <border>
      <left style="thin">
        <color rgb="FF993300"/>
      </left>
      <right style="thin">
        <color rgb="FF993300"/>
      </right>
      <top style="thin">
        <color rgb="FF993300"/>
      </top>
      <bottom style="thin">
        <color rgb="FF993300"/>
      </bottom>
      <diagonal/>
    </border>
    <border>
      <left style="thin">
        <color rgb="FF993300"/>
      </left>
      <right/>
      <top style="thin">
        <color rgb="FF993300"/>
      </top>
      <bottom style="thin">
        <color rgb="FF993300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9" fontId="1" fillId="0" borderId="0" applyFont="0" applyFill="0" applyBorder="0" applyAlignment="0" applyProtection="0"/>
    <xf numFmtId="0" fontId="1" fillId="0" borderId="0"/>
    <xf numFmtId="164" fontId="2" fillId="0" borderId="0"/>
    <xf numFmtId="164" fontId="2" fillId="0" borderId="0"/>
    <xf numFmtId="0" fontId="2" fillId="0" borderId="0"/>
    <xf numFmtId="0" fontId="2" fillId="0" borderId="0"/>
    <xf numFmtId="0" fontId="21" fillId="0" borderId="0"/>
    <xf numFmtId="9" fontId="21" fillId="0" borderId="0" applyFont="0" applyFill="0" applyBorder="0" applyAlignment="0" applyProtection="0"/>
    <xf numFmtId="164" fontId="2" fillId="0" borderId="0"/>
    <xf numFmtId="0" fontId="2" fillId="0" borderId="0"/>
    <xf numFmtId="164" fontId="2" fillId="0" borderId="0"/>
    <xf numFmtId="0" fontId="29" fillId="0" borderId="0"/>
  </cellStyleXfs>
  <cellXfs count="90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4" fontId="2" fillId="2" borderId="1" xfId="3" applyNumberFormat="1" applyFont="1" applyFill="1" applyBorder="1" applyAlignment="1">
      <alignment horizontal="left" vertical="top" wrapText="1"/>
    </xf>
    <xf numFmtId="165" fontId="2" fillId="2" borderId="2" xfId="3" applyNumberFormat="1" applyFont="1" applyFill="1" applyBorder="1" applyAlignment="1">
      <alignment horizontal="right" vertical="top"/>
    </xf>
    <xf numFmtId="166" fontId="3" fillId="2" borderId="3" xfId="0" applyNumberFormat="1" applyFont="1" applyFill="1" applyBorder="1"/>
    <xf numFmtId="0" fontId="4" fillId="2" borderId="3" xfId="0" applyNumberFormat="1" applyFont="1" applyFill="1" applyBorder="1"/>
    <xf numFmtId="166" fontId="4" fillId="2" borderId="3" xfId="0" applyNumberFormat="1" applyFont="1" applyFill="1" applyBorder="1"/>
    <xf numFmtId="166" fontId="5" fillId="3" borderId="3" xfId="0" applyNumberFormat="1" applyFont="1" applyFill="1" applyBorder="1"/>
    <xf numFmtId="166" fontId="2" fillId="0" borderId="4" xfId="3" applyNumberFormat="1" applyFont="1" applyBorder="1" applyAlignment="1">
      <alignment horizontal="right" vertical="top"/>
    </xf>
    <xf numFmtId="166" fontId="6" fillId="2" borderId="3" xfId="0" applyNumberFormat="1" applyFont="1" applyFill="1" applyBorder="1"/>
    <xf numFmtId="0" fontId="7" fillId="2" borderId="3" xfId="0" applyNumberFormat="1" applyFont="1" applyFill="1" applyBorder="1"/>
    <xf numFmtId="166" fontId="7" fillId="2" borderId="3" xfId="0" applyNumberFormat="1" applyFont="1" applyFill="1" applyBorder="1"/>
    <xf numFmtId="166" fontId="8" fillId="3" borderId="3" xfId="0" applyNumberFormat="1" applyFont="1" applyFill="1" applyBorder="1"/>
    <xf numFmtId="166" fontId="9" fillId="2" borderId="3" xfId="0" applyNumberFormat="1" applyFont="1" applyFill="1" applyBorder="1"/>
    <xf numFmtId="166" fontId="10" fillId="2" borderId="3" xfId="0" applyNumberFormat="1" applyFont="1" applyFill="1" applyBorder="1"/>
    <xf numFmtId="166" fontId="11" fillId="3" borderId="3" xfId="0" applyNumberFormat="1" applyFont="1" applyFill="1" applyBorder="1"/>
    <xf numFmtId="0" fontId="0" fillId="0" borderId="3" xfId="0" applyFill="1" applyBorder="1" applyAlignment="1">
      <alignment horizontal="center"/>
    </xf>
    <xf numFmtId="0" fontId="12" fillId="0" borderId="3" xfId="0" applyFont="1" applyFill="1" applyBorder="1" applyAlignment="1">
      <alignment horizontal="center" wrapText="1"/>
    </xf>
    <xf numFmtId="164" fontId="13" fillId="4" borderId="4" xfId="3" applyNumberFormat="1" applyFont="1" applyFill="1" applyBorder="1" applyAlignment="1">
      <alignment vertical="top"/>
    </xf>
    <xf numFmtId="164" fontId="13" fillId="4" borderId="4" xfId="3" applyNumberFormat="1" applyFont="1" applyFill="1" applyBorder="1" applyAlignment="1">
      <alignment horizontal="left" vertical="top" wrapText="1"/>
    </xf>
    <xf numFmtId="17" fontId="2" fillId="0" borderId="4" xfId="3" applyNumberFormat="1" applyFont="1" applyBorder="1" applyAlignment="1">
      <alignment horizontal="left" vertical="top" wrapText="1"/>
    </xf>
    <xf numFmtId="166" fontId="0" fillId="0" borderId="5" xfId="3" applyNumberFormat="1" applyFont="1" applyBorder="1" applyAlignment="1">
      <alignment horizontal="right" vertical="top"/>
    </xf>
    <xf numFmtId="166" fontId="14" fillId="0" borderId="3" xfId="0" applyNumberFormat="1" applyFont="1" applyFill="1" applyBorder="1"/>
    <xf numFmtId="166" fontId="14" fillId="0" borderId="3" xfId="0" applyNumberFormat="1" applyFont="1" applyFill="1" applyBorder="1" applyAlignment="1">
      <alignment horizontal="right" vertical="center"/>
    </xf>
    <xf numFmtId="166" fontId="2" fillId="0" borderId="4" xfId="3" applyNumberFormat="1" applyFont="1" applyBorder="1" applyAlignment="1">
      <alignment horizontal="right" vertical="center"/>
    </xf>
    <xf numFmtId="17" fontId="2" fillId="2" borderId="4" xfId="3" applyNumberFormat="1" applyFont="1" applyFill="1" applyBorder="1" applyAlignment="1">
      <alignment horizontal="left" vertical="top" wrapText="1"/>
    </xf>
    <xf numFmtId="166" fontId="15" fillId="2" borderId="3" xfId="0" applyNumberFormat="1" applyFont="1" applyFill="1" applyBorder="1" applyAlignment="1">
      <alignment horizontal="right" vertical="center"/>
    </xf>
    <xf numFmtId="166" fontId="16" fillId="2" borderId="4" xfId="3" applyNumberFormat="1" applyFont="1" applyFill="1" applyBorder="1" applyAlignment="1">
      <alignment horizontal="right" vertical="center"/>
    </xf>
    <xf numFmtId="164" fontId="13" fillId="4" borderId="4" xfId="4" applyNumberFormat="1" applyFont="1" applyFill="1" applyBorder="1" applyAlignment="1">
      <alignment horizontal="left" vertical="top" wrapText="1"/>
    </xf>
    <xf numFmtId="164" fontId="13" fillId="4" borderId="4" xfId="4" applyNumberFormat="1" applyFont="1" applyFill="1" applyBorder="1" applyAlignment="1">
      <alignment horizontal="left" vertical="top"/>
    </xf>
    <xf numFmtId="14" fontId="2" fillId="5" borderId="4" xfId="4" applyNumberFormat="1" applyFont="1" applyFill="1" applyBorder="1" applyAlignment="1">
      <alignment horizontal="left" vertical="top" wrapText="1" indent="2"/>
    </xf>
    <xf numFmtId="167" fontId="2" fillId="5" borderId="4" xfId="4" applyNumberFormat="1" applyFont="1" applyFill="1" applyBorder="1" applyAlignment="1">
      <alignment horizontal="right" vertical="top"/>
    </xf>
    <xf numFmtId="10" fontId="17" fillId="0" borderId="0" xfId="1" applyNumberFormat="1" applyFont="1"/>
    <xf numFmtId="167" fontId="16" fillId="0" borderId="4" xfId="4" applyNumberFormat="1" applyFont="1" applyFill="1" applyBorder="1" applyAlignment="1">
      <alignment horizontal="right" vertical="top"/>
    </xf>
    <xf numFmtId="10" fontId="18" fillId="0" borderId="0" xfId="1" applyNumberFormat="1" applyFont="1"/>
    <xf numFmtId="164" fontId="13" fillId="4" borderId="6" xfId="4" applyNumberFormat="1" applyFont="1" applyFill="1" applyBorder="1" applyAlignment="1">
      <alignment horizontal="left" vertical="top" wrapText="1"/>
    </xf>
    <xf numFmtId="0" fontId="13" fillId="6" borderId="7" xfId="5" applyNumberFormat="1" applyFont="1" applyFill="1" applyBorder="1" applyAlignment="1">
      <alignment vertical="top" wrapText="1"/>
    </xf>
    <xf numFmtId="0" fontId="13" fillId="6" borderId="7" xfId="5" applyNumberFormat="1" applyFont="1" applyFill="1" applyBorder="1" applyAlignment="1">
      <alignment horizontal="left" vertical="top" wrapText="1"/>
    </xf>
    <xf numFmtId="0" fontId="13" fillId="6" borderId="8" xfId="5" applyNumberFormat="1" applyFont="1" applyFill="1" applyBorder="1" applyAlignment="1">
      <alignment horizontal="left" vertical="top" wrapText="1"/>
    </xf>
    <xf numFmtId="0" fontId="13" fillId="6" borderId="3" xfId="5" applyNumberFormat="1" applyFont="1" applyFill="1" applyBorder="1" applyAlignment="1">
      <alignment horizontal="left" vertical="top" wrapText="1"/>
    </xf>
    <xf numFmtId="17" fontId="2" fillId="0" borderId="7" xfId="5" applyNumberFormat="1" applyFont="1" applyFill="1" applyBorder="1" applyAlignment="1">
      <alignment horizontal="left" vertical="top" wrapText="1"/>
    </xf>
    <xf numFmtId="3" fontId="2" fillId="0" borderId="7" xfId="6" applyNumberFormat="1" applyFont="1" applyFill="1" applyBorder="1" applyAlignment="1">
      <alignment horizontal="right" vertical="top"/>
    </xf>
    <xf numFmtId="166" fontId="16" fillId="0" borderId="7" xfId="5" applyNumberFormat="1" applyFont="1" applyFill="1" applyBorder="1" applyAlignment="1">
      <alignment horizontal="right" vertical="top"/>
    </xf>
    <xf numFmtId="3" fontId="19" fillId="0" borderId="7" xfId="6" applyNumberFormat="1" applyFont="1" applyFill="1" applyBorder="1" applyAlignment="1">
      <alignment horizontal="right" vertical="top"/>
    </xf>
    <xf numFmtId="166" fontId="16" fillId="0" borderId="3" xfId="5" applyNumberFormat="1" applyFont="1" applyFill="1" applyBorder="1" applyAlignment="1">
      <alignment horizontal="right" vertical="top"/>
    </xf>
    <xf numFmtId="10" fontId="20" fillId="0" borderId="3" xfId="1" applyNumberFormat="1" applyFont="1" applyFill="1" applyBorder="1"/>
    <xf numFmtId="0" fontId="22" fillId="0" borderId="9" xfId="7" applyFont="1" applyFill="1" applyBorder="1" applyAlignment="1">
      <alignment horizontal="left" vertical="top" wrapText="1"/>
    </xf>
    <xf numFmtId="4" fontId="19" fillId="0" borderId="10" xfId="7" applyNumberFormat="1" applyFont="1" applyFill="1" applyBorder="1" applyAlignment="1">
      <alignment horizontal="right" vertical="top"/>
    </xf>
    <xf numFmtId="10" fontId="23" fillId="0" borderId="0" xfId="8" applyNumberFormat="1" applyFont="1" applyFill="1" applyBorder="1"/>
    <xf numFmtId="0" fontId="24" fillId="0" borderId="3" xfId="7" applyFont="1" applyFill="1" applyBorder="1"/>
    <xf numFmtId="0" fontId="24" fillId="0" borderId="3" xfId="7" applyFont="1" applyFill="1" applyBorder="1" applyAlignment="1">
      <alignment horizontal="center" vertical="top" wrapText="1"/>
    </xf>
    <xf numFmtId="168" fontId="21" fillId="0" borderId="3" xfId="7" applyNumberFormat="1" applyFont="1" applyFill="1" applyBorder="1" applyAlignment="1">
      <alignment horizontal="center"/>
    </xf>
    <xf numFmtId="4" fontId="19" fillId="0" borderId="7" xfId="6" applyNumberFormat="1" applyFont="1" applyFill="1" applyBorder="1" applyAlignment="1">
      <alignment horizontal="right" vertical="top"/>
    </xf>
    <xf numFmtId="166" fontId="25" fillId="0" borderId="3" xfId="0" applyNumberFormat="1" applyFont="1" applyFill="1" applyBorder="1" applyAlignment="1">
      <alignment horizontal="right"/>
    </xf>
    <xf numFmtId="4" fontId="2" fillId="0" borderId="7" xfId="6" applyNumberFormat="1" applyFont="1" applyFill="1" applyBorder="1" applyAlignment="1">
      <alignment horizontal="right" vertical="top"/>
    </xf>
    <xf numFmtId="4" fontId="26" fillId="0" borderId="3" xfId="0" applyNumberFormat="1" applyFont="1" applyFill="1" applyBorder="1" applyAlignment="1"/>
    <xf numFmtId="10" fontId="25" fillId="0" borderId="3" xfId="1" applyNumberFormat="1" applyFont="1" applyFill="1" applyBorder="1" applyAlignment="1">
      <alignment horizontal="right"/>
    </xf>
    <xf numFmtId="166" fontId="27" fillId="0" borderId="3" xfId="0" applyNumberFormat="1" applyFont="1" applyFill="1" applyBorder="1" applyAlignment="1">
      <alignment horizontal="right"/>
    </xf>
    <xf numFmtId="4" fontId="28" fillId="0" borderId="3" xfId="0" applyNumberFormat="1" applyFont="1" applyFill="1" applyBorder="1" applyAlignment="1"/>
    <xf numFmtId="10" fontId="27" fillId="0" borderId="3" xfId="1" applyNumberFormat="1" applyFont="1" applyFill="1" applyBorder="1" applyAlignment="1">
      <alignment horizontal="right"/>
    </xf>
    <xf numFmtId="14" fontId="3" fillId="0" borderId="3" xfId="9" applyNumberFormat="1" applyFont="1" applyFill="1" applyBorder="1" applyAlignment="1">
      <alignment horizontal="left" vertical="top"/>
    </xf>
    <xf numFmtId="4" fontId="2" fillId="0" borderId="4" xfId="10" applyNumberFormat="1" applyFont="1" applyBorder="1" applyAlignment="1">
      <alignment horizontal="right" vertical="top"/>
    </xf>
    <xf numFmtId="2" fontId="2" fillId="0" borderId="3" xfId="11" applyNumberFormat="1" applyFont="1" applyFill="1" applyBorder="1" applyAlignment="1">
      <alignment horizontal="right" vertical="top"/>
    </xf>
    <xf numFmtId="4" fontId="5" fillId="0" borderId="3" xfId="0" applyNumberFormat="1" applyFont="1" applyFill="1" applyBorder="1"/>
    <xf numFmtId="3" fontId="30" fillId="0" borderId="3" xfId="12" applyNumberFormat="1" applyFont="1" applyBorder="1"/>
    <xf numFmtId="10" fontId="31" fillId="0" borderId="0" xfId="12" applyNumberFormat="1" applyFont="1" applyFill="1"/>
    <xf numFmtId="166" fontId="32" fillId="0" borderId="3" xfId="0" applyNumberFormat="1" applyFont="1" applyFill="1" applyBorder="1"/>
    <xf numFmtId="10" fontId="32" fillId="0" borderId="11" xfId="0" applyNumberFormat="1" applyFont="1" applyFill="1" applyBorder="1"/>
    <xf numFmtId="167" fontId="32" fillId="0" borderId="11" xfId="0" applyNumberFormat="1" applyFont="1" applyFill="1" applyBorder="1"/>
    <xf numFmtId="3" fontId="30" fillId="0" borderId="3" xfId="12" applyNumberFormat="1" applyFont="1" applyFill="1" applyBorder="1"/>
    <xf numFmtId="166" fontId="5" fillId="0" borderId="3" xfId="0" applyNumberFormat="1" applyFont="1" applyFill="1" applyBorder="1"/>
    <xf numFmtId="10" fontId="5" fillId="0" borderId="11" xfId="0" applyNumberFormat="1" applyFont="1" applyFill="1" applyBorder="1"/>
    <xf numFmtId="167" fontId="5" fillId="0" borderId="11" xfId="0" applyNumberFormat="1" applyFont="1" applyFill="1" applyBorder="1"/>
    <xf numFmtId="166" fontId="11" fillId="0" borderId="3" xfId="0" applyNumberFormat="1" applyFont="1" applyFill="1" applyBorder="1"/>
    <xf numFmtId="10" fontId="11" fillId="0" borderId="11" xfId="0" applyNumberFormat="1" applyFont="1" applyFill="1" applyBorder="1"/>
    <xf numFmtId="167" fontId="11" fillId="0" borderId="11" xfId="0" applyNumberFormat="1" applyFont="1" applyFill="1" applyBorder="1"/>
    <xf numFmtId="10" fontId="33" fillId="0" borderId="0" xfId="12" applyNumberFormat="1" applyFont="1" applyFill="1"/>
    <xf numFmtId="2" fontId="16" fillId="0" borderId="3" xfId="11" applyNumberFormat="1" applyFont="1" applyFill="1" applyBorder="1" applyAlignment="1">
      <alignment horizontal="right" vertical="top"/>
    </xf>
    <xf numFmtId="4" fontId="11" fillId="0" borderId="3" xfId="0" applyNumberFormat="1" applyFont="1" applyFill="1" applyBorder="1"/>
    <xf numFmtId="164" fontId="34" fillId="4" borderId="3" xfId="9" applyNumberFormat="1" applyFont="1" applyFill="1" applyBorder="1" applyAlignment="1">
      <alignment horizontal="center" vertical="top" wrapText="1"/>
    </xf>
    <xf numFmtId="164" fontId="35" fillId="7" borderId="3" xfId="9" applyNumberFormat="1" applyFont="1" applyFill="1" applyBorder="1" applyAlignment="1">
      <alignment horizontal="center" vertical="top" wrapText="1"/>
    </xf>
    <xf numFmtId="0" fontId="36" fillId="8" borderId="3" xfId="0" applyFont="1" applyFill="1" applyBorder="1" applyAlignment="1">
      <alignment horizontal="center" vertical="center"/>
    </xf>
    <xf numFmtId="0" fontId="36" fillId="8" borderId="3" xfId="0" applyFont="1" applyFill="1" applyBorder="1" applyAlignment="1">
      <alignment horizontal="center" vertical="center" wrapText="1"/>
    </xf>
    <xf numFmtId="0" fontId="36" fillId="9" borderId="3" xfId="0" applyFont="1" applyFill="1" applyBorder="1" applyAlignment="1">
      <alignment horizontal="center" vertical="center" wrapText="1"/>
    </xf>
    <xf numFmtId="0" fontId="37" fillId="9" borderId="3" xfId="0" applyFont="1" applyFill="1" applyBorder="1" applyAlignment="1">
      <alignment horizontal="center" vertical="center" wrapText="1"/>
    </xf>
    <xf numFmtId="3" fontId="38" fillId="0" borderId="3" xfId="12" applyNumberFormat="1" applyFont="1" applyBorder="1"/>
    <xf numFmtId="0" fontId="29" fillId="0" borderId="0" xfId="12"/>
    <xf numFmtId="14" fontId="29" fillId="0" borderId="0" xfId="12" applyNumberFormat="1"/>
  </cellXfs>
  <cellStyles count="13">
    <cellStyle name="Обычный" xfId="0" builtinId="0"/>
    <cellStyle name="Обычный 6" xfId="12"/>
    <cellStyle name="Обычный 7" xfId="7"/>
    <cellStyle name="Обычный 8" xfId="2"/>
    <cellStyle name="Обычный_Возврат" xfId="6"/>
    <cellStyle name="Обычный_ДанныеДЗ" xfId="11"/>
    <cellStyle name="Обычный_ДанныеДЗ_1" xfId="10"/>
    <cellStyle name="Обычный_ДанныеПродаж_1" xfId="3"/>
    <cellStyle name="Обычный_Лист2" xfId="5"/>
    <cellStyle name="Обычный_Лист4" xfId="9"/>
    <cellStyle name="Обычный_Наценка" xfId="4"/>
    <cellStyle name="Процентный" xfId="1" builtinId="5"/>
    <cellStyle name="Процентный 2" xf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p\&#1060;24-&#1046;10-&#1055;1%20&#1052;&#1050;&#1055;%20%20Dashboard%20&#1054;&#1090;&#1076;&#1077;&#1083;&#1072;%20&#1055;&#1088;&#1086;&#1076;&#1072;&#107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РЕЗ"/>
      <sheetName val="Отгрузки"/>
      <sheetName val="ДанныеПродаж"/>
      <sheetName val="Наценка"/>
      <sheetName val="ДанныеДЗ"/>
      <sheetName val="Возврат"/>
      <sheetName val="Waffle chart"/>
      <sheetName val="ДанныеОборач"/>
      <sheetName val="НомерНедели"/>
      <sheetName val="ДниНед"/>
      <sheetName val="Шаблон"/>
    </sheetNames>
    <sheetDataSet>
      <sheetData sheetId="0"/>
      <sheetData sheetId="1">
        <row r="5">
          <cell r="BE5">
            <v>682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5"/>
  <sheetViews>
    <sheetView workbookViewId="0">
      <selection activeCell="D34" sqref="D34:E34"/>
    </sheetView>
  </sheetViews>
  <sheetFormatPr defaultRowHeight="15" x14ac:dyDescent="0.25"/>
  <cols>
    <col min="2" max="2" width="10.140625" style="1" bestFit="1" customWidth="1"/>
    <col min="3" max="3" width="10.85546875" bestFit="1" customWidth="1"/>
    <col min="8" max="8" width="9.5703125" bestFit="1" customWidth="1"/>
    <col min="10" max="10" width="9.5703125" bestFit="1" customWidth="1"/>
    <col min="12" max="12" width="10" bestFit="1" customWidth="1"/>
    <col min="14" max="14" width="10" bestFit="1" customWidth="1"/>
    <col min="16" max="16" width="10" bestFit="1" customWidth="1"/>
  </cols>
  <sheetData>
    <row r="1" spans="1:16" ht="26.25" x14ac:dyDescent="0.25">
      <c r="A1" s="18" t="s">
        <v>7</v>
      </c>
      <c r="B1" s="19" t="s">
        <v>20</v>
      </c>
      <c r="C1" s="19" t="s">
        <v>21</v>
      </c>
      <c r="D1" s="19" t="s">
        <v>22</v>
      </c>
      <c r="E1" s="19" t="s">
        <v>23</v>
      </c>
      <c r="F1" s="19" t="s">
        <v>24</v>
      </c>
      <c r="G1" s="19" t="s">
        <v>25</v>
      </c>
      <c r="H1" s="19" t="s">
        <v>26</v>
      </c>
      <c r="I1" s="19" t="s">
        <v>27</v>
      </c>
      <c r="J1" s="19" t="s">
        <v>28</v>
      </c>
      <c r="K1" s="19" t="s">
        <v>29</v>
      </c>
      <c r="L1" s="19" t="s">
        <v>30</v>
      </c>
      <c r="M1" s="19" t="s">
        <v>31</v>
      </c>
      <c r="N1" s="19" t="s">
        <v>32</v>
      </c>
      <c r="O1" s="19" t="s">
        <v>33</v>
      </c>
      <c r="P1" s="19" t="s">
        <v>34</v>
      </c>
    </row>
    <row r="2" spans="1:16" x14ac:dyDescent="0.25">
      <c r="A2" s="4">
        <v>42271</v>
      </c>
      <c r="B2" s="5">
        <v>39227.29</v>
      </c>
      <c r="C2" s="5">
        <v>2227981.9300000002</v>
      </c>
      <c r="D2" s="6">
        <v>73901.712666666659</v>
      </c>
      <c r="E2" s="6">
        <v>4582836.450666667</v>
      </c>
      <c r="F2" s="7">
        <v>645</v>
      </c>
      <c r="G2" s="8">
        <v>1748643.5700000005</v>
      </c>
      <c r="H2" s="8">
        <v>108056093.09000002</v>
      </c>
      <c r="I2" s="8">
        <v>3272400</v>
      </c>
      <c r="J2" s="8">
        <v>207939000</v>
      </c>
      <c r="K2" s="9">
        <v>2185804.4625000008</v>
      </c>
      <c r="L2" s="9">
        <v>135070116.36250001</v>
      </c>
      <c r="M2" s="10">
        <v>2258468.7400000002</v>
      </c>
      <c r="N2" s="10">
        <v>138546738.26999998</v>
      </c>
      <c r="O2" s="10">
        <v>1985966.0800000001</v>
      </c>
      <c r="P2" s="10">
        <v>113025136.59</v>
      </c>
    </row>
    <row r="3" spans="1:16" x14ac:dyDescent="0.25">
      <c r="A3" s="4">
        <v>42272</v>
      </c>
      <c r="B3" s="5">
        <v>91021.119999999995</v>
      </c>
      <c r="C3" s="5">
        <v>5376502.2300000004</v>
      </c>
      <c r="D3" s="6">
        <v>72556.698000000004</v>
      </c>
      <c r="E3" s="6">
        <v>4495830.5563333333</v>
      </c>
      <c r="F3" s="7">
        <v>822</v>
      </c>
      <c r="G3" s="8">
        <v>1838993.6000000006</v>
      </c>
      <c r="H3" s="8">
        <v>113392286.13000001</v>
      </c>
      <c r="I3" s="8">
        <v>3272400</v>
      </c>
      <c r="J3" s="8">
        <v>207939000</v>
      </c>
      <c r="K3" s="9">
        <v>2206792.3200000008</v>
      </c>
      <c r="L3" s="9">
        <v>136070743.35600001</v>
      </c>
      <c r="M3" s="10">
        <v>2258468.7400000002</v>
      </c>
      <c r="N3" s="10">
        <v>138546738.26999998</v>
      </c>
      <c r="O3" s="10">
        <v>1985966.0800000001</v>
      </c>
      <c r="P3" s="10">
        <v>113025136.59</v>
      </c>
    </row>
    <row r="4" spans="1:16" x14ac:dyDescent="0.25">
      <c r="A4" s="4">
        <v>42273</v>
      </c>
      <c r="B4" s="5">
        <v>59883.35</v>
      </c>
      <c r="C4" s="5">
        <v>5001437.49</v>
      </c>
      <c r="D4" s="6">
        <v>72129.188999999998</v>
      </c>
      <c r="E4" s="6">
        <v>4500647.2386666676</v>
      </c>
      <c r="F4" s="7">
        <v>786</v>
      </c>
      <c r="G4" s="8">
        <v>1899192.3600000006</v>
      </c>
      <c r="H4" s="8">
        <v>118416931.82000001</v>
      </c>
      <c r="I4" s="8">
        <v>3272400</v>
      </c>
      <c r="J4" s="8">
        <v>207939000</v>
      </c>
      <c r="K4" s="9">
        <v>2191375.8000000003</v>
      </c>
      <c r="L4" s="9">
        <v>136634921.33076924</v>
      </c>
      <c r="M4" s="10">
        <v>2258468.7400000002</v>
      </c>
      <c r="N4" s="10">
        <v>138546738.26999998</v>
      </c>
      <c r="O4" s="10">
        <v>1985966.0800000001</v>
      </c>
      <c r="P4" s="10">
        <v>113025136.59</v>
      </c>
    </row>
    <row r="5" spans="1:16" x14ac:dyDescent="0.25">
      <c r="A5" s="4">
        <v>42274</v>
      </c>
      <c r="B5" s="5">
        <v>62904.89</v>
      </c>
      <c r="C5" s="5">
        <v>4361771.51</v>
      </c>
      <c r="D5" s="6">
        <v>71365.540333333338</v>
      </c>
      <c r="E5" s="6">
        <v>4473861.0550000006</v>
      </c>
      <c r="F5" s="7">
        <v>88</v>
      </c>
      <c r="G5" s="8">
        <v>1962098.1500000006</v>
      </c>
      <c r="H5" s="8">
        <v>122778735.73</v>
      </c>
      <c r="I5" s="8">
        <v>3272400</v>
      </c>
      <c r="J5" s="8">
        <v>207939000</v>
      </c>
      <c r="K5" s="9">
        <v>2180109.0555555564</v>
      </c>
      <c r="L5" s="9">
        <v>136420817.47777778</v>
      </c>
      <c r="M5" s="10">
        <v>2258468.7400000002</v>
      </c>
      <c r="N5" s="10">
        <v>138546738.26999998</v>
      </c>
      <c r="O5" s="10">
        <v>1985966.0800000001</v>
      </c>
      <c r="P5" s="10">
        <v>113025136.59</v>
      </c>
    </row>
    <row r="6" spans="1:16" x14ac:dyDescent="0.25">
      <c r="A6" s="4">
        <v>42275</v>
      </c>
      <c r="B6" s="5">
        <v>65882.25</v>
      </c>
      <c r="C6" s="5">
        <v>4100747.45</v>
      </c>
      <c r="D6" s="6">
        <v>72355.162666666685</v>
      </c>
      <c r="E6" s="6">
        <v>4541438.1380000003</v>
      </c>
      <c r="F6" s="7">
        <v>705</v>
      </c>
      <c r="G6" s="8">
        <v>2028336.0600000005</v>
      </c>
      <c r="H6" s="8">
        <v>126897739.2</v>
      </c>
      <c r="I6" s="8">
        <v>3272400</v>
      </c>
      <c r="J6" s="8">
        <v>207939000</v>
      </c>
      <c r="K6" s="9">
        <v>2173217.2071428574</v>
      </c>
      <c r="L6" s="9">
        <v>135961863.42857143</v>
      </c>
      <c r="M6" s="10">
        <v>2258468.7400000002</v>
      </c>
      <c r="N6" s="10">
        <v>138546738.26999998</v>
      </c>
      <c r="O6" s="10">
        <v>1985966.0800000001</v>
      </c>
      <c r="P6" s="10">
        <v>113025136.59</v>
      </c>
    </row>
    <row r="7" spans="1:16" x14ac:dyDescent="0.25">
      <c r="A7" s="4">
        <v>42276</v>
      </c>
      <c r="B7" s="5">
        <v>65235.05</v>
      </c>
      <c r="C7" s="5">
        <v>3938560.57</v>
      </c>
      <c r="D7" s="6">
        <v>72022.169333333324</v>
      </c>
      <c r="E7" s="6">
        <v>4514448.9509999994</v>
      </c>
      <c r="F7" s="8">
        <v>841</v>
      </c>
      <c r="G7" s="8">
        <v>2093253.0499999998</v>
      </c>
      <c r="H7" s="8">
        <v>130812470.98999999</v>
      </c>
      <c r="I7" s="8">
        <v>3272400</v>
      </c>
      <c r="J7" s="8">
        <v>207939000</v>
      </c>
      <c r="K7" s="9">
        <v>2165434.1896551722</v>
      </c>
      <c r="L7" s="9">
        <v>135323245.85172412</v>
      </c>
      <c r="M7" s="10">
        <v>2258468.7400000002</v>
      </c>
      <c r="N7" s="10">
        <v>138546738.26999998</v>
      </c>
      <c r="O7" s="10">
        <v>1985966.0800000001</v>
      </c>
      <c r="P7" s="10">
        <v>113025136.59</v>
      </c>
    </row>
    <row r="8" spans="1:16" x14ac:dyDescent="0.25">
      <c r="A8" s="4">
        <v>42277</v>
      </c>
      <c r="B8" s="5">
        <v>110969.34</v>
      </c>
      <c r="C8" s="5">
        <v>8041818.8899999997</v>
      </c>
      <c r="D8" s="6">
        <v>73487.367333333328</v>
      </c>
      <c r="E8" s="6">
        <v>4629417.37</v>
      </c>
      <c r="F8" s="7">
        <v>814</v>
      </c>
      <c r="G8" s="8">
        <v>2204621.02</v>
      </c>
      <c r="H8" s="8">
        <v>138882521.09999999</v>
      </c>
      <c r="I8" s="8">
        <v>3272400</v>
      </c>
      <c r="J8" s="8">
        <v>207939000</v>
      </c>
      <c r="K8" s="9">
        <v>2204621.02</v>
      </c>
      <c r="L8" s="9">
        <v>138882521.09999999</v>
      </c>
      <c r="M8" s="10">
        <v>2258468.7400000002</v>
      </c>
      <c r="N8" s="10">
        <v>138546738.26999998</v>
      </c>
      <c r="O8" s="10">
        <v>1985966.0800000001</v>
      </c>
      <c r="P8" s="10">
        <v>113025136.59</v>
      </c>
    </row>
    <row r="9" spans="1:16" x14ac:dyDescent="0.25">
      <c r="A9" s="4">
        <v>42278</v>
      </c>
      <c r="B9" s="5">
        <v>39710.06</v>
      </c>
      <c r="C9" s="5">
        <v>2345638.36</v>
      </c>
      <c r="D9" s="6">
        <v>72357.114000000001</v>
      </c>
      <c r="E9" s="6">
        <v>4548954.5513333334</v>
      </c>
      <c r="F9" s="7">
        <v>679</v>
      </c>
      <c r="G9" s="8">
        <v>39664.519999999997</v>
      </c>
      <c r="H9" s="8">
        <v>2340404.14</v>
      </c>
      <c r="I9" s="8">
        <v>3360400</v>
      </c>
      <c r="J9" s="8">
        <v>212065000</v>
      </c>
      <c r="K9" s="9">
        <v>1229600.1199999999</v>
      </c>
      <c r="L9" s="9">
        <v>72552528.340000004</v>
      </c>
      <c r="M9" s="10">
        <v>2204621.02</v>
      </c>
      <c r="N9" s="10">
        <v>138882521.09999999</v>
      </c>
      <c r="O9" s="10">
        <v>1935681.63</v>
      </c>
      <c r="P9" s="10">
        <v>107281603.25</v>
      </c>
    </row>
    <row r="10" spans="1:16" x14ac:dyDescent="0.25">
      <c r="A10" s="4">
        <v>42279</v>
      </c>
      <c r="B10" s="5">
        <v>71188.78</v>
      </c>
      <c r="C10" s="5">
        <v>4441988.0599999996</v>
      </c>
      <c r="D10" s="6">
        <v>71477.141000000003</v>
      </c>
      <c r="E10" s="6">
        <v>4504006.693</v>
      </c>
      <c r="F10" s="7">
        <v>889</v>
      </c>
      <c r="G10" s="8">
        <v>110825.94</v>
      </c>
      <c r="H10" s="8">
        <v>6781049.4600000009</v>
      </c>
      <c r="I10" s="8">
        <v>3360400</v>
      </c>
      <c r="J10" s="8">
        <v>212065000</v>
      </c>
      <c r="K10" s="9">
        <v>1717802.07</v>
      </c>
      <c r="L10" s="9">
        <v>105106266.63000001</v>
      </c>
      <c r="M10" s="10">
        <v>2204621.02</v>
      </c>
      <c r="N10" s="10">
        <v>138882521.09999999</v>
      </c>
      <c r="O10" s="10">
        <v>1935681.63</v>
      </c>
      <c r="P10" s="10">
        <v>107281603.25</v>
      </c>
    </row>
    <row r="11" spans="1:16" x14ac:dyDescent="0.25">
      <c r="A11" s="4">
        <v>42280</v>
      </c>
      <c r="B11" s="5">
        <v>55135.65</v>
      </c>
      <c r="C11" s="5">
        <v>3111958.51</v>
      </c>
      <c r="D11" s="6">
        <v>71475.750666666645</v>
      </c>
      <c r="E11" s="6">
        <v>4480884.544999999</v>
      </c>
      <c r="F11" s="7">
        <v>823</v>
      </c>
      <c r="G11" s="8">
        <v>165737.94999999998</v>
      </c>
      <c r="H11" s="8">
        <v>9874355.3499999996</v>
      </c>
      <c r="I11" s="8">
        <v>3360400</v>
      </c>
      <c r="J11" s="8">
        <v>212065000</v>
      </c>
      <c r="K11" s="9">
        <v>1712625.4833333332</v>
      </c>
      <c r="L11" s="9">
        <v>102035005.28333333</v>
      </c>
      <c r="M11" s="10">
        <v>2204621.02</v>
      </c>
      <c r="N11" s="10">
        <v>138882521.09999999</v>
      </c>
      <c r="O11" s="10">
        <v>1935681.63</v>
      </c>
      <c r="P11" s="10">
        <v>107281603.25</v>
      </c>
    </row>
    <row r="12" spans="1:16" x14ac:dyDescent="0.25">
      <c r="A12" s="4">
        <v>42281</v>
      </c>
      <c r="B12" s="5">
        <v>53952.7</v>
      </c>
      <c r="C12" s="5">
        <v>3288079.54</v>
      </c>
      <c r="D12" s="6">
        <v>70374.203333333338</v>
      </c>
      <c r="E12" s="6">
        <v>4420580.8329999996</v>
      </c>
      <c r="F12" s="7">
        <v>101</v>
      </c>
      <c r="G12" s="8">
        <v>219710.64999999997</v>
      </c>
      <c r="H12" s="8">
        <v>13163632.890000001</v>
      </c>
      <c r="I12" s="8">
        <v>3360400</v>
      </c>
      <c r="J12" s="8">
        <v>212065000</v>
      </c>
      <c r="K12" s="9">
        <v>1702757.5374999996</v>
      </c>
      <c r="L12" s="9">
        <v>102018154.89750001</v>
      </c>
      <c r="M12" s="10">
        <v>2204621.02</v>
      </c>
      <c r="N12" s="10">
        <v>138882521.09999999</v>
      </c>
      <c r="O12" s="10">
        <v>1935681.63</v>
      </c>
      <c r="P12" s="10">
        <v>107281603.25</v>
      </c>
    </row>
    <row r="13" spans="1:16" x14ac:dyDescent="0.25">
      <c r="A13" s="4">
        <v>42282</v>
      </c>
      <c r="B13" s="5">
        <v>51507.37</v>
      </c>
      <c r="C13" s="5">
        <v>2767503.97</v>
      </c>
      <c r="D13" s="6">
        <v>70741.220333333331</v>
      </c>
      <c r="E13" s="6">
        <v>4436940.1783333328</v>
      </c>
      <c r="F13" s="7">
        <v>739</v>
      </c>
      <c r="G13" s="8">
        <v>271444.42</v>
      </c>
      <c r="H13" s="8">
        <v>15950433.74</v>
      </c>
      <c r="I13" s="8">
        <v>3360400</v>
      </c>
      <c r="J13" s="8">
        <v>212065000</v>
      </c>
      <c r="K13" s="9">
        <v>1682955.4039999999</v>
      </c>
      <c r="L13" s="9">
        <v>98892689.188000008</v>
      </c>
      <c r="M13" s="10">
        <v>2204621.02</v>
      </c>
      <c r="N13" s="10">
        <v>138882521.09999999</v>
      </c>
      <c r="O13" s="10">
        <v>1935681.63</v>
      </c>
      <c r="P13" s="10">
        <v>107281603.25</v>
      </c>
    </row>
    <row r="14" spans="1:16" x14ac:dyDescent="0.25">
      <c r="A14" s="4">
        <v>42283</v>
      </c>
      <c r="B14" s="5">
        <v>68777.710000000006</v>
      </c>
      <c r="C14" s="5">
        <v>4054274.5</v>
      </c>
      <c r="D14" s="6">
        <v>70848.66333333333</v>
      </c>
      <c r="E14" s="6">
        <v>4439376.415</v>
      </c>
      <c r="F14" s="7">
        <v>849</v>
      </c>
      <c r="G14" s="8">
        <v>340260.02</v>
      </c>
      <c r="H14" s="8">
        <v>20003670.84</v>
      </c>
      <c r="I14" s="8">
        <v>3360400</v>
      </c>
      <c r="J14" s="8">
        <v>212065000</v>
      </c>
      <c r="K14" s="9">
        <v>1758010.1033333333</v>
      </c>
      <c r="L14" s="9">
        <v>103352299.34</v>
      </c>
      <c r="M14" s="10">
        <v>2204621.02</v>
      </c>
      <c r="N14" s="10">
        <v>138882521.09999999</v>
      </c>
      <c r="O14" s="10">
        <v>1935681.63</v>
      </c>
      <c r="P14" s="10">
        <v>107281603.25</v>
      </c>
    </row>
    <row r="15" spans="1:16" x14ac:dyDescent="0.25">
      <c r="A15" s="4">
        <v>42284</v>
      </c>
      <c r="B15" s="5">
        <v>106263.46</v>
      </c>
      <c r="C15" s="5">
        <v>6457840.2199999997</v>
      </c>
      <c r="D15" s="6">
        <v>72402.637000000002</v>
      </c>
      <c r="E15" s="6">
        <v>4490411.568</v>
      </c>
      <c r="F15" s="7">
        <v>882</v>
      </c>
      <c r="G15" s="8">
        <v>446701.14</v>
      </c>
      <c r="H15" s="8">
        <v>26480093.639999997</v>
      </c>
      <c r="I15" s="8">
        <v>3360400</v>
      </c>
      <c r="J15" s="8">
        <v>212065000</v>
      </c>
      <c r="K15" s="9">
        <v>1978247.9057142858</v>
      </c>
      <c r="L15" s="9">
        <v>117268986.11999999</v>
      </c>
      <c r="M15" s="10">
        <v>2204621.02</v>
      </c>
      <c r="N15" s="10">
        <v>138882521.09999999</v>
      </c>
      <c r="O15" s="10">
        <v>1935681.63</v>
      </c>
      <c r="P15" s="10">
        <v>107281603.25</v>
      </c>
    </row>
    <row r="16" spans="1:16" x14ac:dyDescent="0.25">
      <c r="A16" s="4">
        <v>42285</v>
      </c>
      <c r="B16" s="5">
        <v>41539.25</v>
      </c>
      <c r="C16" s="5">
        <v>2393512.88</v>
      </c>
      <c r="D16" s="6">
        <v>71206.210000000006</v>
      </c>
      <c r="E16" s="6">
        <v>4450298.9526666664</v>
      </c>
      <c r="F16" s="7">
        <v>698</v>
      </c>
      <c r="G16" s="8">
        <v>488228.25000000012</v>
      </c>
      <c r="H16" s="8">
        <v>28872623.559999999</v>
      </c>
      <c r="I16" s="8">
        <v>3360400</v>
      </c>
      <c r="J16" s="8">
        <v>212065000</v>
      </c>
      <c r="K16" s="9">
        <v>1891884.4687500005</v>
      </c>
      <c r="L16" s="9">
        <v>111881416.295</v>
      </c>
      <c r="M16" s="10">
        <v>2204621.02</v>
      </c>
      <c r="N16" s="10">
        <v>138882521.09999999</v>
      </c>
      <c r="O16" s="10">
        <v>1935681.63</v>
      </c>
      <c r="P16" s="10">
        <v>107281603.25</v>
      </c>
    </row>
    <row r="17" spans="1:16" x14ac:dyDescent="0.25">
      <c r="A17" s="4">
        <v>42286</v>
      </c>
      <c r="B17" s="5">
        <v>78971.17</v>
      </c>
      <c r="C17" s="5">
        <v>5003610.96</v>
      </c>
      <c r="D17" s="6">
        <v>70675.439000000013</v>
      </c>
      <c r="E17" s="6">
        <v>4430258.5063333334</v>
      </c>
      <c r="F17" s="7">
        <v>864</v>
      </c>
      <c r="G17" s="8">
        <v>567381.21</v>
      </c>
      <c r="H17" s="8">
        <v>33881781.410000004</v>
      </c>
      <c r="I17" s="8">
        <v>3360400</v>
      </c>
      <c r="J17" s="8">
        <v>212065000</v>
      </c>
      <c r="K17" s="9">
        <v>1954313.0566666664</v>
      </c>
      <c r="L17" s="9">
        <v>116703913.74555556</v>
      </c>
      <c r="M17" s="10">
        <v>2204621.02</v>
      </c>
      <c r="N17" s="10">
        <v>138882521.09999999</v>
      </c>
      <c r="O17" s="10">
        <v>1935681.63</v>
      </c>
      <c r="P17" s="10">
        <v>107281603.25</v>
      </c>
    </row>
    <row r="18" spans="1:16" x14ac:dyDescent="0.25">
      <c r="A18" s="4">
        <v>42287</v>
      </c>
      <c r="B18" s="5">
        <v>37963.660000000003</v>
      </c>
      <c r="C18" s="5">
        <v>2296179.81</v>
      </c>
      <c r="D18" s="6">
        <v>69703.743666666676</v>
      </c>
      <c r="E18" s="6">
        <v>4355259.2556666667</v>
      </c>
      <c r="F18" s="7">
        <v>760</v>
      </c>
      <c r="G18" s="8">
        <v>605112.77</v>
      </c>
      <c r="H18" s="8">
        <v>36167967.260000005</v>
      </c>
      <c r="I18" s="8">
        <v>3360400</v>
      </c>
      <c r="J18" s="8">
        <v>212065000</v>
      </c>
      <c r="K18" s="9">
        <v>1875849.5870000001</v>
      </c>
      <c r="L18" s="9">
        <v>112120698.50600003</v>
      </c>
      <c r="M18" s="10">
        <v>2204621.02</v>
      </c>
      <c r="N18" s="10">
        <v>138882521.09999999</v>
      </c>
      <c r="O18" s="10">
        <v>1935681.63</v>
      </c>
      <c r="P18" s="10">
        <v>107281603.25</v>
      </c>
    </row>
    <row r="19" spans="1:16" x14ac:dyDescent="0.25">
      <c r="A19" s="4">
        <v>42288</v>
      </c>
      <c r="B19" s="5">
        <v>62811.62</v>
      </c>
      <c r="C19" s="5">
        <v>3908071.54</v>
      </c>
      <c r="D19" s="6">
        <v>68867.592000000004</v>
      </c>
      <c r="E19" s="6">
        <v>4311167.6353333332</v>
      </c>
      <c r="F19" s="7">
        <v>90</v>
      </c>
      <c r="G19" s="8">
        <v>667978.39</v>
      </c>
      <c r="H19" s="8">
        <v>40078611.600000009</v>
      </c>
      <c r="I19" s="8">
        <v>3360400</v>
      </c>
      <c r="J19" s="8">
        <v>212065000</v>
      </c>
      <c r="K19" s="9">
        <v>1882484.5536363637</v>
      </c>
      <c r="L19" s="9">
        <v>112948814.50909095</v>
      </c>
      <c r="M19" s="10">
        <v>2204621.02</v>
      </c>
      <c r="N19" s="10">
        <v>138882521.09999999</v>
      </c>
      <c r="O19" s="10">
        <v>1935681.63</v>
      </c>
      <c r="P19" s="10">
        <v>107281603.25</v>
      </c>
    </row>
    <row r="20" spans="1:16" x14ac:dyDescent="0.25">
      <c r="A20" s="4">
        <v>42289</v>
      </c>
      <c r="B20" s="5">
        <v>48580.39</v>
      </c>
      <c r="C20" s="5">
        <v>2690750.85</v>
      </c>
      <c r="D20" s="6">
        <v>69074.448000000004</v>
      </c>
      <c r="E20" s="6">
        <v>4320939.7533333329</v>
      </c>
      <c r="F20" s="7">
        <v>735</v>
      </c>
      <c r="G20" s="8">
        <v>717219.98</v>
      </c>
      <c r="H20" s="8">
        <v>42804444.20000001</v>
      </c>
      <c r="I20" s="8">
        <v>3360400</v>
      </c>
      <c r="J20" s="8">
        <v>212065000</v>
      </c>
      <c r="K20" s="9">
        <v>1852818.2816666667</v>
      </c>
      <c r="L20" s="9">
        <v>110578147.5166667</v>
      </c>
      <c r="M20" s="10">
        <v>2204621.02</v>
      </c>
      <c r="N20" s="10">
        <v>138882521.09999999</v>
      </c>
      <c r="O20" s="10">
        <v>1935681.63</v>
      </c>
      <c r="P20" s="10">
        <v>107281603.25</v>
      </c>
    </row>
    <row r="21" spans="1:16" x14ac:dyDescent="0.25">
      <c r="A21" s="4">
        <v>42290</v>
      </c>
      <c r="B21" s="5">
        <v>73061.48</v>
      </c>
      <c r="C21" s="5">
        <v>4622626.51</v>
      </c>
      <c r="D21" s="6">
        <v>68594.46699999999</v>
      </c>
      <c r="E21" s="6">
        <v>4289629.4220000003</v>
      </c>
      <c r="F21" s="7">
        <v>873</v>
      </c>
      <c r="G21" s="8">
        <v>789641.60000000009</v>
      </c>
      <c r="H21" s="8">
        <v>47391729.480000012</v>
      </c>
      <c r="I21" s="8">
        <v>3360400</v>
      </c>
      <c r="J21" s="8">
        <v>212065000</v>
      </c>
      <c r="K21" s="9">
        <v>1882991.5076923079</v>
      </c>
      <c r="L21" s="9">
        <v>113011047.2215385</v>
      </c>
      <c r="M21" s="10">
        <v>2204621.02</v>
      </c>
      <c r="N21" s="10">
        <v>138882521.09999999</v>
      </c>
      <c r="O21" s="10">
        <v>1935681.63</v>
      </c>
      <c r="P21" s="10">
        <v>107281603.25</v>
      </c>
    </row>
    <row r="22" spans="1:16" x14ac:dyDescent="0.25">
      <c r="A22" s="4">
        <v>42291</v>
      </c>
      <c r="B22" s="5">
        <v>110229.75</v>
      </c>
      <c r="C22" s="5">
        <v>7005936.3799999999</v>
      </c>
      <c r="D22" s="6">
        <v>69882.164999999994</v>
      </c>
      <c r="E22" s="6">
        <v>4374902.0093333321</v>
      </c>
      <c r="F22" s="7">
        <v>840</v>
      </c>
      <c r="G22" s="8">
        <v>900069.67000000016</v>
      </c>
      <c r="H22" s="8">
        <v>54412580.110000014</v>
      </c>
      <c r="I22" s="8">
        <v>3360400</v>
      </c>
      <c r="J22" s="8">
        <v>212065000</v>
      </c>
      <c r="K22" s="9">
        <v>1993011.4121428574</v>
      </c>
      <c r="L22" s="9">
        <v>120484998.81500004</v>
      </c>
      <c r="M22" s="10">
        <v>2204621.02</v>
      </c>
      <c r="N22" s="10">
        <v>138882521.09999999</v>
      </c>
      <c r="O22" s="10">
        <v>1935681.63</v>
      </c>
      <c r="P22" s="10">
        <v>107281603.25</v>
      </c>
    </row>
    <row r="23" spans="1:16" x14ac:dyDescent="0.25">
      <c r="A23" s="4">
        <v>42292</v>
      </c>
      <c r="B23" s="5">
        <v>44983.72</v>
      </c>
      <c r="C23" s="5">
        <v>2700210.26</v>
      </c>
      <c r="D23" s="6">
        <v>68543.761333333328</v>
      </c>
      <c r="E23" s="6">
        <v>4290402.3909999998</v>
      </c>
      <c r="F23" s="7">
        <v>662</v>
      </c>
      <c r="G23" s="8">
        <v>945120.74000000011</v>
      </c>
      <c r="H23" s="8">
        <v>57118695.990000017</v>
      </c>
      <c r="I23" s="8">
        <v>3360400</v>
      </c>
      <c r="J23" s="8">
        <v>212065000</v>
      </c>
      <c r="K23" s="9">
        <v>1953249.5293333337</v>
      </c>
      <c r="L23" s="9">
        <v>118045305.04600003</v>
      </c>
      <c r="M23" s="10">
        <v>2204621.02</v>
      </c>
      <c r="N23" s="10">
        <v>138882521.09999999</v>
      </c>
      <c r="O23" s="10">
        <v>1935681.63</v>
      </c>
      <c r="P23" s="10">
        <v>107281603.25</v>
      </c>
    </row>
    <row r="24" spans="1:16" x14ac:dyDescent="0.25">
      <c r="A24" s="4">
        <v>42293</v>
      </c>
      <c r="B24" s="5">
        <v>64702.76</v>
      </c>
      <c r="C24" s="5">
        <v>3898846.78</v>
      </c>
      <c r="D24" s="6">
        <v>67686.462666666659</v>
      </c>
      <c r="E24" s="6">
        <v>4242946.3733333331</v>
      </c>
      <c r="F24" s="7">
        <v>863</v>
      </c>
      <c r="G24" s="8">
        <v>1009651.9999999999</v>
      </c>
      <c r="H24" s="8">
        <v>61005752.63000001</v>
      </c>
      <c r="I24" s="8">
        <v>3360400</v>
      </c>
      <c r="J24" s="8">
        <v>212065000</v>
      </c>
      <c r="K24" s="9">
        <v>1956200.7499999998</v>
      </c>
      <c r="L24" s="9">
        <v>118198645.72062501</v>
      </c>
      <c r="M24" s="10">
        <v>2204621.02</v>
      </c>
      <c r="N24" s="10">
        <v>138882521.09999999</v>
      </c>
      <c r="O24" s="10">
        <v>1935681.63</v>
      </c>
      <c r="P24" s="10">
        <v>107281603.25</v>
      </c>
    </row>
    <row r="25" spans="1:16" x14ac:dyDescent="0.25">
      <c r="A25" s="4">
        <v>42294</v>
      </c>
      <c r="B25" s="5">
        <v>37564.080000000002</v>
      </c>
      <c r="C25" s="5">
        <v>2226450.8199999998</v>
      </c>
      <c r="D25" s="11">
        <v>66534.722666666668</v>
      </c>
      <c r="E25" s="11">
        <v>4171207.8653333336</v>
      </c>
      <c r="F25" s="12">
        <v>752</v>
      </c>
      <c r="G25" s="13">
        <v>1047149.7799999999</v>
      </c>
      <c r="H25" s="13">
        <v>63228952.570000008</v>
      </c>
      <c r="I25" s="13">
        <v>3360400</v>
      </c>
      <c r="J25" s="13">
        <v>212065000</v>
      </c>
      <c r="K25" s="14">
        <v>1909508.422352941</v>
      </c>
      <c r="L25" s="14">
        <v>115299854.68647061</v>
      </c>
      <c r="M25" s="10">
        <v>2204621.02</v>
      </c>
      <c r="N25" s="10">
        <v>138882521.09999999</v>
      </c>
      <c r="O25" s="10">
        <v>1935681.63</v>
      </c>
      <c r="P25" s="10">
        <v>107281603.25</v>
      </c>
    </row>
    <row r="26" spans="1:16" x14ac:dyDescent="0.25">
      <c r="A26" s="4">
        <v>42295</v>
      </c>
      <c r="B26" s="5">
        <v>73792.800000000003</v>
      </c>
      <c r="C26" s="5">
        <v>4483443.99</v>
      </c>
      <c r="D26" s="11">
        <v>66011.481333333344</v>
      </c>
      <c r="E26" s="11">
        <v>4138013.0553333331</v>
      </c>
      <c r="F26" s="12">
        <v>94</v>
      </c>
      <c r="G26" s="13">
        <v>1120973.98</v>
      </c>
      <c r="H26" s="13">
        <v>67715507.440000013</v>
      </c>
      <c r="I26" s="13">
        <v>3360400</v>
      </c>
      <c r="J26" s="13">
        <v>212065000</v>
      </c>
      <c r="K26" s="14">
        <v>1930566.2988888889</v>
      </c>
      <c r="L26" s="14">
        <v>116621151.70222224</v>
      </c>
      <c r="M26" s="10">
        <v>2204621.02</v>
      </c>
      <c r="N26" s="10">
        <v>138882521.09999999</v>
      </c>
      <c r="O26" s="10">
        <v>1935681.63</v>
      </c>
      <c r="P26" s="10">
        <v>107281603.25</v>
      </c>
    </row>
    <row r="27" spans="1:16" x14ac:dyDescent="0.25">
      <c r="A27" s="4">
        <v>42296</v>
      </c>
      <c r="B27" s="5">
        <v>92069.48</v>
      </c>
      <c r="C27" s="5">
        <v>6246844.2300000004</v>
      </c>
      <c r="D27" s="11">
        <v>67788.941333333321</v>
      </c>
      <c r="E27" s="11">
        <v>4270998.532333333</v>
      </c>
      <c r="F27" s="12">
        <v>771</v>
      </c>
      <c r="G27" s="13">
        <v>1213322.96</v>
      </c>
      <c r="H27" s="13">
        <v>73983317.800000012</v>
      </c>
      <c r="I27" s="13">
        <v>3360400</v>
      </c>
      <c r="J27" s="13">
        <v>212065000</v>
      </c>
      <c r="K27" s="14">
        <v>1979632.1978947369</v>
      </c>
      <c r="L27" s="14">
        <v>120709623.77894738</v>
      </c>
      <c r="M27" s="10">
        <v>2204621.02</v>
      </c>
      <c r="N27" s="10">
        <v>138882521.09999999</v>
      </c>
      <c r="O27" s="10">
        <v>1935681.63</v>
      </c>
      <c r="P27" s="10">
        <v>107281603.25</v>
      </c>
    </row>
    <row r="28" spans="1:16" x14ac:dyDescent="0.25">
      <c r="A28" s="4">
        <v>42297</v>
      </c>
      <c r="B28" s="5">
        <v>62236.08</v>
      </c>
      <c r="C28" s="5">
        <v>3615638.31</v>
      </c>
      <c r="D28" s="6">
        <v>68149.044333333324</v>
      </c>
      <c r="E28" s="6">
        <v>4282176.5530000003</v>
      </c>
      <c r="F28" s="7">
        <v>888</v>
      </c>
      <c r="G28" s="8">
        <v>1275311.42</v>
      </c>
      <c r="H28" s="8">
        <v>77579429.11999999</v>
      </c>
      <c r="I28" s="8">
        <v>3360400</v>
      </c>
      <c r="J28" s="8">
        <v>212065000</v>
      </c>
      <c r="K28" s="9">
        <v>1976732.7009999999</v>
      </c>
      <c r="L28" s="9">
        <v>120248115.13599998</v>
      </c>
      <c r="M28" s="10">
        <v>2204621.02</v>
      </c>
      <c r="N28" s="10">
        <v>138882521.09999999</v>
      </c>
      <c r="O28" s="10">
        <v>1935681.63</v>
      </c>
      <c r="P28" s="10">
        <v>107281603.25</v>
      </c>
    </row>
    <row r="29" spans="1:16" x14ac:dyDescent="0.25">
      <c r="A29" s="4">
        <v>42298</v>
      </c>
      <c r="B29" s="5">
        <v>73782.080000000002</v>
      </c>
      <c r="C29" s="5">
        <v>4179218.96</v>
      </c>
      <c r="D29" s="6">
        <v>68328.997666666663</v>
      </c>
      <c r="E29" s="6">
        <v>4264748.716</v>
      </c>
      <c r="F29" s="7">
        <v>833</v>
      </c>
      <c r="G29" s="8">
        <v>1349295.5499999998</v>
      </c>
      <c r="H29" s="8">
        <v>81764377.889999986</v>
      </c>
      <c r="I29" s="8">
        <v>3360400</v>
      </c>
      <c r="J29" s="8">
        <v>212065000</v>
      </c>
      <c r="K29" s="9">
        <v>1991817.2404761903</v>
      </c>
      <c r="L29" s="9">
        <v>120699795.93285711</v>
      </c>
      <c r="M29" s="10">
        <v>2204621.02</v>
      </c>
      <c r="N29" s="10">
        <v>138882521.09999999</v>
      </c>
      <c r="O29" s="10">
        <v>1935681.63</v>
      </c>
      <c r="P29" s="10">
        <v>107281603.25</v>
      </c>
    </row>
    <row r="30" spans="1:16" x14ac:dyDescent="0.25">
      <c r="A30" s="4">
        <v>42299</v>
      </c>
      <c r="B30" s="5">
        <v>58425.279999999999</v>
      </c>
      <c r="C30" s="5">
        <v>4006476.21</v>
      </c>
      <c r="D30" s="6">
        <v>67132.138333333336</v>
      </c>
      <c r="E30" s="6">
        <v>4204055.7386666657</v>
      </c>
      <c r="F30" s="7">
        <v>882</v>
      </c>
      <c r="G30" s="8">
        <v>1407181.14</v>
      </c>
      <c r="H30" s="8">
        <v>85740697.230000004</v>
      </c>
      <c r="I30" s="8">
        <v>3360400</v>
      </c>
      <c r="J30" s="8">
        <v>212065000</v>
      </c>
      <c r="K30" s="9">
        <v>1982846.1518181816</v>
      </c>
      <c r="L30" s="9">
        <v>120816437.0059091</v>
      </c>
      <c r="M30" s="10">
        <v>2204621.02</v>
      </c>
      <c r="N30" s="10">
        <v>138882521.09999999</v>
      </c>
      <c r="O30" s="10">
        <v>1935681.63</v>
      </c>
      <c r="P30" s="10">
        <v>107281603.25</v>
      </c>
    </row>
    <row r="31" spans="1:16" x14ac:dyDescent="0.25">
      <c r="A31" s="4">
        <v>42300</v>
      </c>
      <c r="B31" s="5">
        <v>68196.350000000006</v>
      </c>
      <c r="C31" s="5">
        <v>4113448.77</v>
      </c>
      <c r="D31" s="6">
        <v>65688.56</v>
      </c>
      <c r="E31" s="6">
        <v>4097012.6266666665</v>
      </c>
      <c r="F31" s="7">
        <v>882</v>
      </c>
      <c r="G31" s="8">
        <v>1475533.5099999998</v>
      </c>
      <c r="H31" s="8">
        <v>89861558.730000004</v>
      </c>
      <c r="I31" s="8">
        <v>3360400</v>
      </c>
      <c r="J31" s="8">
        <v>212065000</v>
      </c>
      <c r="K31" s="9">
        <v>1988762.5569565212</v>
      </c>
      <c r="L31" s="9">
        <v>121117753.07086958</v>
      </c>
      <c r="M31" s="10">
        <v>2204621.02</v>
      </c>
      <c r="N31" s="10">
        <v>138882521.09999999</v>
      </c>
      <c r="O31" s="10">
        <v>1935681.63</v>
      </c>
      <c r="P31" s="10">
        <v>107281603.25</v>
      </c>
    </row>
    <row r="32" spans="1:16" x14ac:dyDescent="0.25">
      <c r="A32" s="4">
        <v>42301</v>
      </c>
      <c r="B32" s="5">
        <v>42217.94</v>
      </c>
      <c r="C32" s="5">
        <v>2424021.83</v>
      </c>
      <c r="D32" s="6">
        <v>65802.955999999991</v>
      </c>
      <c r="E32" s="6">
        <v>4104919.9553333339</v>
      </c>
      <c r="F32" s="7">
        <v>792</v>
      </c>
      <c r="G32" s="8">
        <v>1518192.68</v>
      </c>
      <c r="H32" s="8">
        <v>92326760.520000011</v>
      </c>
      <c r="I32" s="8">
        <v>3360400</v>
      </c>
      <c r="J32" s="8">
        <v>212065000</v>
      </c>
      <c r="K32" s="9">
        <v>1960998.8783333332</v>
      </c>
      <c r="L32" s="9">
        <v>119255399.00500001</v>
      </c>
      <c r="M32" s="10">
        <v>2204621.02</v>
      </c>
      <c r="N32" s="10">
        <v>138882521.09999999</v>
      </c>
      <c r="O32" s="10">
        <v>1935681.63</v>
      </c>
      <c r="P32" s="10">
        <v>107281603.25</v>
      </c>
    </row>
    <row r="33" spans="1:16" x14ac:dyDescent="0.25">
      <c r="A33" s="4">
        <v>42302</v>
      </c>
      <c r="B33" s="5">
        <v>71618.19</v>
      </c>
      <c r="C33" s="5">
        <v>4638895.01</v>
      </c>
      <c r="D33" s="6">
        <v>65157.984999999993</v>
      </c>
      <c r="E33" s="6">
        <v>4080465.6880000001</v>
      </c>
      <c r="F33" s="7">
        <v>86</v>
      </c>
      <c r="G33" s="8">
        <v>1589864.67</v>
      </c>
      <c r="H33" s="8">
        <v>96969634.730000004</v>
      </c>
      <c r="I33" s="8">
        <v>3360400</v>
      </c>
      <c r="J33" s="8">
        <v>212065000</v>
      </c>
      <c r="K33" s="9">
        <v>1971432.1908</v>
      </c>
      <c r="L33" s="9">
        <v>120242347.0652</v>
      </c>
      <c r="M33" s="10">
        <v>2204621.02</v>
      </c>
      <c r="N33" s="10">
        <v>138882521.09999999</v>
      </c>
      <c r="O33" s="10">
        <v>1935681.63</v>
      </c>
      <c r="P33" s="10">
        <v>107281603.25</v>
      </c>
    </row>
    <row r="34" spans="1:16" x14ac:dyDescent="0.25">
      <c r="A34" s="4">
        <v>42303</v>
      </c>
      <c r="B34" s="5">
        <v>62786.65</v>
      </c>
      <c r="C34" s="5">
        <v>3908952.26</v>
      </c>
      <c r="D34" s="6">
        <v>65247.406333333332</v>
      </c>
      <c r="E34" s="6">
        <v>4043556.7966666669</v>
      </c>
      <c r="F34" s="7">
        <v>778</v>
      </c>
      <c r="G34" s="8">
        <v>1652430.66</v>
      </c>
      <c r="H34" s="8">
        <v>100863805.48</v>
      </c>
      <c r="I34" s="8">
        <v>3360400</v>
      </c>
      <c r="J34" s="8">
        <v>212065000</v>
      </c>
      <c r="K34" s="9">
        <v>1970205.7869230767</v>
      </c>
      <c r="L34" s="9">
        <v>120260691.14923078</v>
      </c>
      <c r="M34" s="10">
        <v>2204621.02</v>
      </c>
      <c r="N34" s="10">
        <v>138882521.09999999</v>
      </c>
      <c r="O34" s="10">
        <v>1935681.63</v>
      </c>
      <c r="P34" s="10">
        <v>107281603.25</v>
      </c>
    </row>
    <row r="35" spans="1:16" x14ac:dyDescent="0.25">
      <c r="A35" s="4">
        <v>42304</v>
      </c>
      <c r="B35" s="5">
        <v>70156.899999999994</v>
      </c>
      <c r="C35" s="5">
        <v>4237003.57</v>
      </c>
      <c r="D35" s="6">
        <v>65490.714333333322</v>
      </c>
      <c r="E35" s="6">
        <v>4038801.0829999996</v>
      </c>
      <c r="F35" s="7">
        <v>906</v>
      </c>
      <c r="G35" s="8">
        <v>1722634.7899999998</v>
      </c>
      <c r="H35" s="8">
        <v>105082905.58</v>
      </c>
      <c r="I35" s="8">
        <v>3360400</v>
      </c>
      <c r="J35" s="8">
        <v>212065000</v>
      </c>
      <c r="K35" s="9">
        <v>1977839.9440740738</v>
      </c>
      <c r="L35" s="9">
        <v>120650743.4437037</v>
      </c>
      <c r="M35" s="10">
        <v>2204621.02</v>
      </c>
      <c r="N35" s="10">
        <v>138882521.09999999</v>
      </c>
      <c r="O35" s="10">
        <v>1935681.63</v>
      </c>
      <c r="P35" s="10">
        <v>107281603.25</v>
      </c>
    </row>
    <row r="36" spans="1:16" x14ac:dyDescent="0.25">
      <c r="A36" s="4">
        <v>42305</v>
      </c>
      <c r="B36" s="5">
        <v>78314.22</v>
      </c>
      <c r="C36" s="5">
        <v>4453414.9400000004</v>
      </c>
      <c r="D36" s="6">
        <v>65890.262333333332</v>
      </c>
      <c r="E36" s="6">
        <v>4049847.5270000002</v>
      </c>
      <c r="F36" s="7">
        <v>846</v>
      </c>
      <c r="G36" s="8">
        <v>1800503.48</v>
      </c>
      <c r="H36" s="8">
        <v>109515046.35000001</v>
      </c>
      <c r="I36" s="8">
        <v>3360400</v>
      </c>
      <c r="J36" s="8">
        <v>212065000</v>
      </c>
      <c r="K36" s="9">
        <v>1993414.5671428572</v>
      </c>
      <c r="L36" s="9">
        <v>121248801.31607145</v>
      </c>
      <c r="M36" s="10">
        <v>2204621.02</v>
      </c>
      <c r="N36" s="10">
        <v>138882521.09999999</v>
      </c>
      <c r="O36" s="10">
        <v>1935681.63</v>
      </c>
      <c r="P36" s="10">
        <v>107281603.25</v>
      </c>
    </row>
    <row r="37" spans="1:16" x14ac:dyDescent="0.25">
      <c r="A37" s="4">
        <v>42306</v>
      </c>
      <c r="B37" s="5">
        <v>61515.33</v>
      </c>
      <c r="C37" s="5">
        <v>4302440.03</v>
      </c>
      <c r="D37" s="6">
        <v>65775.742333333343</v>
      </c>
      <c r="E37" s="6">
        <v>4062971.9313333333</v>
      </c>
      <c r="F37" s="7">
        <v>719</v>
      </c>
      <c r="G37" s="8">
        <v>1862302.93</v>
      </c>
      <c r="H37" s="8">
        <v>113847339.05000001</v>
      </c>
      <c r="I37" s="8">
        <v>3360400</v>
      </c>
      <c r="J37" s="8">
        <v>212065000</v>
      </c>
      <c r="K37" s="9">
        <v>1990737.6148275861</v>
      </c>
      <c r="L37" s="9">
        <v>121698879.67413794</v>
      </c>
      <c r="M37" s="10">
        <v>2204621.02</v>
      </c>
      <c r="N37" s="10">
        <v>138882521.09999999</v>
      </c>
      <c r="O37" s="10">
        <v>1935681.63</v>
      </c>
      <c r="P37" s="10">
        <v>107281603.25</v>
      </c>
    </row>
    <row r="38" spans="1:16" x14ac:dyDescent="0.25">
      <c r="A38" s="4">
        <v>42307</v>
      </c>
      <c r="B38" s="5">
        <v>79877.83</v>
      </c>
      <c r="C38" s="5">
        <v>4976459.62</v>
      </c>
      <c r="D38" s="6">
        <v>64736.836333333333</v>
      </c>
      <c r="E38" s="6">
        <v>3960321.2766666664</v>
      </c>
      <c r="F38" s="7">
        <v>866</v>
      </c>
      <c r="G38" s="8">
        <v>1942105.09</v>
      </c>
      <c r="H38" s="8">
        <v>118809638.3</v>
      </c>
      <c r="I38" s="8">
        <v>3360400</v>
      </c>
      <c r="J38" s="8">
        <v>212065000</v>
      </c>
      <c r="K38" s="9">
        <v>2006841.9263333334</v>
      </c>
      <c r="L38" s="9">
        <v>122769959.57666665</v>
      </c>
      <c r="M38" s="10">
        <v>2204621.02</v>
      </c>
      <c r="N38" s="10">
        <v>138882521.09999999</v>
      </c>
      <c r="O38" s="10">
        <v>1935681.63</v>
      </c>
      <c r="P38" s="10">
        <v>107281603.25</v>
      </c>
    </row>
    <row r="39" spans="1:16" x14ac:dyDescent="0.25">
      <c r="A39" s="4">
        <v>42308</v>
      </c>
      <c r="B39" s="5">
        <v>39773.85</v>
      </c>
      <c r="C39" s="5">
        <v>2458249.37</v>
      </c>
      <c r="D39" s="6">
        <v>64739.229333333344</v>
      </c>
      <c r="E39" s="6">
        <v>3964095.7683333331</v>
      </c>
      <c r="F39" s="7">
        <v>801</v>
      </c>
      <c r="G39" s="8">
        <v>1981886.9400000002</v>
      </c>
      <c r="H39" s="8">
        <v>121268511.41</v>
      </c>
      <c r="I39" s="8">
        <v>3360400</v>
      </c>
      <c r="J39" s="8">
        <v>212065000</v>
      </c>
      <c r="K39" s="9">
        <v>1981886.9400000002</v>
      </c>
      <c r="L39" s="9">
        <v>121268511.41</v>
      </c>
      <c r="M39" s="10">
        <v>2204621.02</v>
      </c>
      <c r="N39" s="10">
        <v>138882521.09999999</v>
      </c>
      <c r="O39" s="10">
        <v>1935681.63</v>
      </c>
      <c r="P39" s="10">
        <v>107281603.25</v>
      </c>
    </row>
    <row r="40" spans="1:16" x14ac:dyDescent="0.25">
      <c r="A40" s="4">
        <v>42309</v>
      </c>
      <c r="B40" s="5">
        <v>56020.98</v>
      </c>
      <c r="C40" s="5">
        <v>3478358.98</v>
      </c>
      <c r="D40" s="6">
        <v>64235.192666666677</v>
      </c>
      <c r="E40" s="6">
        <v>3932082.6723333332</v>
      </c>
      <c r="F40" s="7">
        <v>766</v>
      </c>
      <c r="G40" s="8">
        <v>56020.98</v>
      </c>
      <c r="H40" s="8">
        <v>3478358.98</v>
      </c>
      <c r="I40" s="8">
        <v>3407400</v>
      </c>
      <c r="J40" s="8">
        <v>214763000</v>
      </c>
      <c r="K40" s="9">
        <v>1682030.4</v>
      </c>
      <c r="L40" s="9">
        <v>104447855.40000001</v>
      </c>
      <c r="M40" s="10">
        <v>1981886.9400000002</v>
      </c>
      <c r="N40" s="10">
        <v>121268511.41</v>
      </c>
      <c r="O40" s="10">
        <v>1901881.49</v>
      </c>
      <c r="P40" s="10">
        <v>111852301.47</v>
      </c>
    </row>
    <row r="41" spans="1:16" x14ac:dyDescent="0.25">
      <c r="A41" s="4">
        <v>42310</v>
      </c>
      <c r="B41" s="5">
        <v>66851.710000000006</v>
      </c>
      <c r="C41" s="5">
        <v>4414521.24</v>
      </c>
      <c r="D41" s="6">
        <v>64635.091666666667</v>
      </c>
      <c r="E41" s="6">
        <v>3976162.6336666667</v>
      </c>
      <c r="F41" s="7">
        <v>904</v>
      </c>
      <c r="G41" s="8">
        <v>122872.69</v>
      </c>
      <c r="H41" s="8">
        <v>7892880.2200000007</v>
      </c>
      <c r="I41" s="8">
        <v>3407400</v>
      </c>
      <c r="J41" s="8">
        <v>214763000</v>
      </c>
      <c r="K41" s="9">
        <v>1848004.4999999998</v>
      </c>
      <c r="L41" s="9">
        <v>118739287.94999999</v>
      </c>
      <c r="M41" s="10">
        <v>1981886.9400000002</v>
      </c>
      <c r="N41" s="10">
        <v>121268511.41</v>
      </c>
      <c r="O41" s="10">
        <v>1901881.49</v>
      </c>
      <c r="P41" s="10">
        <v>111852301.47</v>
      </c>
    </row>
    <row r="42" spans="1:16" x14ac:dyDescent="0.25">
      <c r="A42" s="4">
        <v>42311</v>
      </c>
      <c r="B42" s="5">
        <v>72081.91</v>
      </c>
      <c r="C42" s="5">
        <v>4711220.21</v>
      </c>
      <c r="D42" s="6">
        <v>65227.981666666667</v>
      </c>
      <c r="E42" s="6">
        <v>4022783.9480000003</v>
      </c>
      <c r="F42" s="7">
        <v>809</v>
      </c>
      <c r="G42" s="8">
        <v>194954.6</v>
      </c>
      <c r="H42" s="8">
        <v>12604100.43</v>
      </c>
      <c r="I42" s="8">
        <v>3407400</v>
      </c>
      <c r="J42" s="8">
        <v>214763000</v>
      </c>
      <c r="K42" s="9">
        <v>1950374.5</v>
      </c>
      <c r="L42" s="9">
        <v>126092673.60000001</v>
      </c>
      <c r="M42" s="10">
        <v>1981886.9400000002</v>
      </c>
      <c r="N42" s="10">
        <v>121268511.41</v>
      </c>
      <c r="O42" s="10">
        <v>1901881.49</v>
      </c>
      <c r="P42" s="10">
        <v>111852301.47</v>
      </c>
    </row>
    <row r="43" spans="1:16" x14ac:dyDescent="0.25">
      <c r="A43" s="4">
        <v>42312</v>
      </c>
      <c r="B43" s="5">
        <v>74506.34</v>
      </c>
      <c r="C43" s="5">
        <v>4515545.32</v>
      </c>
      <c r="D43" s="6">
        <v>65997.907333333322</v>
      </c>
      <c r="E43" s="6">
        <v>4081518.3636666671</v>
      </c>
      <c r="F43" s="7">
        <v>691</v>
      </c>
      <c r="G43" s="8">
        <v>269460.94</v>
      </c>
      <c r="H43" s="8">
        <v>17119645.75</v>
      </c>
      <c r="I43" s="8">
        <v>3407400</v>
      </c>
      <c r="J43" s="8">
        <v>214763000</v>
      </c>
      <c r="K43" s="9">
        <v>2022319.4250000003</v>
      </c>
      <c r="L43" s="9">
        <v>128541028.5</v>
      </c>
      <c r="M43" s="10">
        <v>1981886.9400000002</v>
      </c>
      <c r="N43" s="10">
        <v>121268511.41</v>
      </c>
      <c r="O43" s="10">
        <v>1901881.49</v>
      </c>
      <c r="P43" s="10">
        <v>111852301.47</v>
      </c>
    </row>
    <row r="44" spans="1:16" x14ac:dyDescent="0.25">
      <c r="A44" s="4">
        <v>42313</v>
      </c>
      <c r="B44" s="5">
        <v>60057.48</v>
      </c>
      <c r="C44" s="5">
        <v>4432778.51</v>
      </c>
      <c r="D44" s="6">
        <v>65708.416333333313</v>
      </c>
      <c r="E44" s="6">
        <v>4094218.9006666671</v>
      </c>
      <c r="F44" s="7">
        <v>851</v>
      </c>
      <c r="G44" s="8">
        <v>329518.42</v>
      </c>
      <c r="H44" s="8">
        <v>21552424.259999998</v>
      </c>
      <c r="I44" s="8">
        <v>3407400</v>
      </c>
      <c r="J44" s="8">
        <v>214763000</v>
      </c>
      <c r="K44" s="9">
        <v>1978413.42</v>
      </c>
      <c r="L44" s="9">
        <v>129444566.46000001</v>
      </c>
      <c r="M44" s="10">
        <v>1981886.9400000002</v>
      </c>
      <c r="N44" s="10">
        <v>121268511.41</v>
      </c>
      <c r="O44" s="10">
        <v>1901881.49</v>
      </c>
      <c r="P44" s="10">
        <v>111852301.47</v>
      </c>
    </row>
    <row r="45" spans="1:16" x14ac:dyDescent="0.25">
      <c r="A45" s="4">
        <v>42314</v>
      </c>
      <c r="B45" s="5">
        <v>94941.16</v>
      </c>
      <c r="C45" s="5">
        <v>5969477.5300000003</v>
      </c>
      <c r="D45" s="6">
        <v>65335.402666666654</v>
      </c>
      <c r="E45" s="6">
        <v>4078417.6770000006</v>
      </c>
      <c r="F45" s="7">
        <v>850</v>
      </c>
      <c r="G45" s="8">
        <v>424459.57999999996</v>
      </c>
      <c r="H45" s="8">
        <v>27521901.789999999</v>
      </c>
      <c r="I45" s="8">
        <v>3407400</v>
      </c>
      <c r="J45" s="8">
        <v>214763000</v>
      </c>
      <c r="K45" s="9">
        <v>2124043.0999999996</v>
      </c>
      <c r="L45" s="9">
        <v>137789489.60000002</v>
      </c>
      <c r="M45" s="10">
        <v>1981886.9400000002</v>
      </c>
      <c r="N45" s="10">
        <v>121268511.41</v>
      </c>
      <c r="O45" s="10">
        <v>1901881.49</v>
      </c>
      <c r="P45" s="10">
        <v>111852301.47</v>
      </c>
    </row>
    <row r="46" spans="1:16" x14ac:dyDescent="0.25">
      <c r="A46" s="4">
        <v>42315</v>
      </c>
      <c r="B46" s="5">
        <v>46118.27</v>
      </c>
      <c r="C46" s="5">
        <v>2806851.55</v>
      </c>
      <c r="D46" s="6">
        <v>65472.64433333333</v>
      </c>
      <c r="E46" s="6">
        <v>4090878.5860000011</v>
      </c>
      <c r="F46" s="7">
        <v>803</v>
      </c>
      <c r="G46" s="8">
        <v>470577.85</v>
      </c>
      <c r="H46" s="8">
        <v>30328753.34</v>
      </c>
      <c r="I46" s="8">
        <v>3407400</v>
      </c>
      <c r="J46" s="8">
        <v>214763000</v>
      </c>
      <c r="K46" s="9">
        <v>2016577.7999999998</v>
      </c>
      <c r="L46" s="9">
        <v>129977490.9857143</v>
      </c>
      <c r="M46" s="10">
        <v>1981886.9400000002</v>
      </c>
      <c r="N46" s="10">
        <v>121268511.41</v>
      </c>
      <c r="O46" s="10">
        <v>1901881.49</v>
      </c>
      <c r="P46" s="10">
        <v>111852301.47</v>
      </c>
    </row>
    <row r="47" spans="1:16" x14ac:dyDescent="0.25">
      <c r="A47" s="4">
        <v>42316</v>
      </c>
      <c r="B47" s="5">
        <v>55332.959999999999</v>
      </c>
      <c r="C47" s="5">
        <v>3264061.74</v>
      </c>
      <c r="D47" s="6">
        <v>64684.934000000001</v>
      </c>
      <c r="E47" s="6">
        <v>4032912.8653333341</v>
      </c>
      <c r="F47" s="7">
        <v>91</v>
      </c>
      <c r="G47" s="8">
        <v>525910.80999999994</v>
      </c>
      <c r="H47" s="8">
        <v>33592815.079999998</v>
      </c>
      <c r="I47" s="8">
        <v>3407400</v>
      </c>
      <c r="J47" s="8">
        <v>214763000</v>
      </c>
      <c r="K47" s="9">
        <v>1972030.0500000003</v>
      </c>
      <c r="L47" s="9">
        <v>125972702.1375</v>
      </c>
      <c r="M47" s="10">
        <v>1981886.9400000002</v>
      </c>
      <c r="N47" s="10">
        <v>121268511.41</v>
      </c>
      <c r="O47" s="10">
        <v>1901881.49</v>
      </c>
      <c r="P47" s="10">
        <v>111852301.47</v>
      </c>
    </row>
    <row r="48" spans="1:16" x14ac:dyDescent="0.25">
      <c r="A48" s="4">
        <v>42317</v>
      </c>
      <c r="B48" s="5">
        <v>70396.84</v>
      </c>
      <c r="C48" s="5">
        <v>5060086.5599999996</v>
      </c>
      <c r="D48" s="6">
        <v>65772.24533333334</v>
      </c>
      <c r="E48" s="6">
        <v>4125404.6010000007</v>
      </c>
      <c r="F48" s="7">
        <v>781</v>
      </c>
      <c r="G48" s="8">
        <v>596307.64999999991</v>
      </c>
      <c r="H48" s="8">
        <v>38652901.640000001</v>
      </c>
      <c r="I48" s="8">
        <v>3407400</v>
      </c>
      <c r="J48" s="8">
        <v>214763000</v>
      </c>
      <c r="K48" s="9">
        <v>1988192.2666666671</v>
      </c>
      <c r="L48" s="9">
        <v>128878841.50000001</v>
      </c>
      <c r="M48" s="10">
        <v>1981886.9400000002</v>
      </c>
      <c r="N48" s="10">
        <v>121268511.41</v>
      </c>
      <c r="O48" s="10">
        <v>1901881.49</v>
      </c>
      <c r="P48" s="10">
        <v>111852301.47</v>
      </c>
    </row>
    <row r="49" spans="1:16" x14ac:dyDescent="0.25">
      <c r="A49" s="4">
        <v>42318</v>
      </c>
      <c r="B49" s="5">
        <v>58847.33</v>
      </c>
      <c r="C49" s="5">
        <v>3594863.33</v>
      </c>
      <c r="D49" s="6">
        <v>65653.33566666668</v>
      </c>
      <c r="E49" s="6">
        <v>4116109.9203333347</v>
      </c>
      <c r="F49" s="7">
        <v>881</v>
      </c>
      <c r="G49" s="8">
        <v>655154.97999999986</v>
      </c>
      <c r="H49" s="8">
        <v>42247764.969999999</v>
      </c>
      <c r="I49" s="8">
        <v>3407400</v>
      </c>
      <c r="J49" s="8">
        <v>214763000</v>
      </c>
      <c r="K49" s="9">
        <v>1789265.1300000004</v>
      </c>
      <c r="L49" s="9">
        <v>115982928.96000001</v>
      </c>
      <c r="M49" s="10">
        <v>1981886.9400000002</v>
      </c>
      <c r="N49" s="10">
        <v>121268511.41</v>
      </c>
      <c r="O49" s="10">
        <v>1901881.49</v>
      </c>
      <c r="P49" s="10">
        <v>111852301.47</v>
      </c>
    </row>
    <row r="50" spans="1:16" x14ac:dyDescent="0.25">
      <c r="A50" s="4">
        <v>42319</v>
      </c>
      <c r="B50" s="5">
        <v>86405.65</v>
      </c>
      <c r="C50" s="5">
        <v>5291031.2699999996</v>
      </c>
      <c r="D50" s="6">
        <v>66917.694000000003</v>
      </c>
      <c r="E50" s="6">
        <v>4203763.3306666678</v>
      </c>
      <c r="F50" s="7">
        <v>806</v>
      </c>
      <c r="G50" s="8">
        <v>741587.22999999986</v>
      </c>
      <c r="H50" s="8">
        <v>47556919.280000001</v>
      </c>
      <c r="I50" s="8">
        <v>3407400</v>
      </c>
      <c r="J50" s="8">
        <v>214763000</v>
      </c>
      <c r="K50" s="9">
        <v>1788237.5999999999</v>
      </c>
      <c r="L50" s="9">
        <v>115341933.05454545</v>
      </c>
      <c r="M50" s="10">
        <v>1981886.9400000002</v>
      </c>
      <c r="N50" s="10">
        <v>121268511.41</v>
      </c>
      <c r="O50" s="10">
        <v>1901881.49</v>
      </c>
      <c r="P50" s="10">
        <v>111852301.47</v>
      </c>
    </row>
    <row r="51" spans="1:16" x14ac:dyDescent="0.25">
      <c r="A51" s="4">
        <v>42320</v>
      </c>
      <c r="B51" s="5">
        <v>39177.69</v>
      </c>
      <c r="C51" s="5">
        <v>2198447.69</v>
      </c>
      <c r="D51" s="6">
        <v>65770.454333333342</v>
      </c>
      <c r="E51" s="6">
        <v>4121295.4160000002</v>
      </c>
      <c r="F51" s="7">
        <v>673</v>
      </c>
      <c r="G51" s="8">
        <v>780768.21999999986</v>
      </c>
      <c r="H51" s="8">
        <v>49758747.689999998</v>
      </c>
      <c r="I51" s="8">
        <v>3407400</v>
      </c>
      <c r="J51" s="8">
        <v>214763000</v>
      </c>
      <c r="K51" s="9">
        <v>1854239.4499999997</v>
      </c>
      <c r="L51" s="9">
        <v>118915506.325</v>
      </c>
      <c r="M51" s="10">
        <v>1981886.9400000002</v>
      </c>
      <c r="N51" s="10">
        <v>121268511.41</v>
      </c>
      <c r="O51" s="10">
        <v>1901881.49</v>
      </c>
      <c r="P51" s="10">
        <v>111852301.47</v>
      </c>
    </row>
    <row r="52" spans="1:16" x14ac:dyDescent="0.25">
      <c r="A52" s="4">
        <v>42321</v>
      </c>
      <c r="B52" s="5">
        <v>65313.24</v>
      </c>
      <c r="C52" s="5">
        <v>4196728.3</v>
      </c>
      <c r="D52" s="6">
        <v>64275.947666666667</v>
      </c>
      <c r="E52" s="6">
        <v>4028108.9043333326</v>
      </c>
      <c r="F52" s="7">
        <v>852</v>
      </c>
      <c r="G52" s="8">
        <v>846081.85999999987</v>
      </c>
      <c r="H52" s="8">
        <v>53963466.709999993</v>
      </c>
      <c r="I52" s="8">
        <v>3407400</v>
      </c>
      <c r="J52" s="8">
        <v>214763000</v>
      </c>
      <c r="K52" s="9">
        <v>1802008.4769230767</v>
      </c>
      <c r="L52" s="9">
        <v>114837487.24615385</v>
      </c>
      <c r="M52" s="10">
        <v>1981886.9400000002</v>
      </c>
      <c r="N52" s="10">
        <v>121268511.41</v>
      </c>
      <c r="O52" s="10">
        <v>1901881.49</v>
      </c>
      <c r="P52" s="10">
        <v>111852301.47</v>
      </c>
    </row>
    <row r="53" spans="1:16" x14ac:dyDescent="0.25">
      <c r="A53" s="4">
        <v>42322</v>
      </c>
      <c r="B53" s="5">
        <v>41770.04</v>
      </c>
      <c r="C53" s="5">
        <v>2558129.84</v>
      </c>
      <c r="D53" s="6">
        <v>64169.148666666668</v>
      </c>
      <c r="E53" s="6">
        <v>4023961.9833333329</v>
      </c>
      <c r="F53" s="7">
        <v>782</v>
      </c>
      <c r="G53" s="8">
        <v>887973.34999999986</v>
      </c>
      <c r="H53" s="8">
        <v>56540263.549999997</v>
      </c>
      <c r="I53" s="8">
        <v>3407400</v>
      </c>
      <c r="J53" s="8">
        <v>214763000</v>
      </c>
      <c r="K53" s="9">
        <v>1813424.7642857139</v>
      </c>
      <c r="L53" s="9">
        <v>115656968.93571429</v>
      </c>
      <c r="M53" s="10">
        <v>1981886.9400000002</v>
      </c>
      <c r="N53" s="10">
        <v>121268511.41</v>
      </c>
      <c r="O53" s="10">
        <v>1901881.49</v>
      </c>
      <c r="P53" s="10">
        <v>111852301.47</v>
      </c>
    </row>
    <row r="54" spans="1:16" x14ac:dyDescent="0.25">
      <c r="A54" s="4">
        <v>42323</v>
      </c>
      <c r="B54" s="5">
        <v>35421.01</v>
      </c>
      <c r="C54" s="5">
        <v>2361751.56</v>
      </c>
      <c r="D54" s="6">
        <v>63154.453999999998</v>
      </c>
      <c r="E54" s="6">
        <v>3969709.3176666657</v>
      </c>
      <c r="F54" s="7">
        <v>95</v>
      </c>
      <c r="G54" s="8">
        <v>923394.35999999987</v>
      </c>
      <c r="H54" s="8">
        <v>58902015.109999999</v>
      </c>
      <c r="I54" s="8">
        <v>3407400</v>
      </c>
      <c r="J54" s="8">
        <v>214763000</v>
      </c>
      <c r="K54" s="9">
        <v>1773771.0999999999</v>
      </c>
      <c r="L54" s="9">
        <v>112917140.09999999</v>
      </c>
      <c r="M54" s="10">
        <v>1981886.9400000002</v>
      </c>
      <c r="N54" s="10">
        <v>121268511.41</v>
      </c>
      <c r="O54" s="10">
        <v>1901881.49</v>
      </c>
      <c r="P54" s="10">
        <v>111852301.47</v>
      </c>
    </row>
    <row r="55" spans="1:16" x14ac:dyDescent="0.25">
      <c r="A55" s="4">
        <v>42324</v>
      </c>
      <c r="B55" s="5">
        <v>47996.62</v>
      </c>
      <c r="C55" s="5">
        <v>2720638.03</v>
      </c>
      <c r="D55" s="6">
        <v>63507.717999999993</v>
      </c>
      <c r="E55" s="6">
        <v>3986713.4873333327</v>
      </c>
      <c r="F55" s="7">
        <v>732</v>
      </c>
      <c r="G55" s="8">
        <v>971399.67999999982</v>
      </c>
      <c r="H55" s="8">
        <v>61632011.789999999</v>
      </c>
      <c r="I55" s="8">
        <v>3407400</v>
      </c>
      <c r="J55" s="8">
        <v>214763000</v>
      </c>
      <c r="K55" s="9">
        <v>1729324.7999999998</v>
      </c>
      <c r="L55" s="9">
        <v>110288103.01875</v>
      </c>
      <c r="M55" s="10">
        <v>1981886.9400000002</v>
      </c>
      <c r="N55" s="10">
        <v>121268511.41</v>
      </c>
      <c r="O55" s="10">
        <v>1901881.49</v>
      </c>
      <c r="P55" s="10">
        <v>111852301.47</v>
      </c>
    </row>
    <row r="56" spans="1:16" x14ac:dyDescent="0.25">
      <c r="A56" s="4">
        <v>42325</v>
      </c>
      <c r="B56" s="5">
        <v>62641.21</v>
      </c>
      <c r="C56" s="5">
        <v>3795386.5</v>
      </c>
      <c r="D56" s="6">
        <v>63146.152333333324</v>
      </c>
      <c r="E56" s="6">
        <v>3964492.4203333324</v>
      </c>
      <c r="F56" s="7">
        <v>907</v>
      </c>
      <c r="G56" s="8">
        <v>1034047.8899999998</v>
      </c>
      <c r="H56" s="8">
        <v>65427988.289999999</v>
      </c>
      <c r="I56" s="8">
        <v>3407400</v>
      </c>
      <c r="J56" s="8">
        <v>214763000</v>
      </c>
      <c r="K56" s="9">
        <v>1712591.5764705881</v>
      </c>
      <c r="L56" s="9">
        <v>108629819.15294117</v>
      </c>
      <c r="M56" s="10">
        <v>1981886.9400000002</v>
      </c>
      <c r="N56" s="10">
        <v>121268511.41</v>
      </c>
      <c r="O56" s="10">
        <v>1901881.49</v>
      </c>
      <c r="P56" s="10">
        <v>111852301.47</v>
      </c>
    </row>
    <row r="57" spans="1:16" x14ac:dyDescent="0.25">
      <c r="A57" s="4">
        <v>42326</v>
      </c>
      <c r="B57" s="5">
        <v>89327.74</v>
      </c>
      <c r="C57" s="5">
        <v>6027269.5099999998</v>
      </c>
      <c r="D57" s="6">
        <v>63069.106666666667</v>
      </c>
      <c r="E57" s="6">
        <v>3958338.0966666653</v>
      </c>
      <c r="F57" s="7">
        <v>828</v>
      </c>
      <c r="G57" s="8">
        <v>1123396.4299999997</v>
      </c>
      <c r="H57" s="8">
        <v>71456625.700000003</v>
      </c>
      <c r="I57" s="8">
        <v>3407400</v>
      </c>
      <c r="J57" s="8">
        <v>214763000</v>
      </c>
      <c r="K57" s="9">
        <v>1722357.3166666664</v>
      </c>
      <c r="L57" s="9">
        <v>108956182.49999999</v>
      </c>
      <c r="M57" s="10">
        <v>1981886.9400000002</v>
      </c>
      <c r="N57" s="10">
        <v>121268511.41</v>
      </c>
      <c r="O57" s="10">
        <v>1901881.49</v>
      </c>
      <c r="P57" s="10">
        <v>111852301.47</v>
      </c>
    </row>
    <row r="58" spans="1:16" x14ac:dyDescent="0.25">
      <c r="A58" s="4">
        <v>42327</v>
      </c>
      <c r="B58" s="5">
        <v>47729.98</v>
      </c>
      <c r="C58" s="5">
        <v>2925173</v>
      </c>
      <c r="D58" s="6">
        <v>62604.172666666665</v>
      </c>
      <c r="E58" s="6">
        <v>3936967.2466666666</v>
      </c>
      <c r="F58" s="7">
        <v>672</v>
      </c>
      <c r="G58" s="8">
        <v>1171138.9599999997</v>
      </c>
      <c r="H58" s="8">
        <v>74382795.590000004</v>
      </c>
      <c r="I58" s="8">
        <v>3407400</v>
      </c>
      <c r="J58" s="8">
        <v>214763000</v>
      </c>
      <c r="K58" s="9">
        <v>1774186.4684210527</v>
      </c>
      <c r="L58" s="9">
        <v>112870931.16315788</v>
      </c>
      <c r="M58" s="10">
        <v>1981886.9400000002</v>
      </c>
      <c r="N58" s="10">
        <v>121268511.41</v>
      </c>
      <c r="O58" s="10">
        <v>1901881.49</v>
      </c>
      <c r="P58" s="10">
        <v>111852301.47</v>
      </c>
    </row>
    <row r="59" spans="1:16" x14ac:dyDescent="0.25">
      <c r="A59" s="4">
        <v>42328</v>
      </c>
      <c r="B59" s="5">
        <v>66288.23</v>
      </c>
      <c r="C59" s="5">
        <v>4047639.04</v>
      </c>
      <c r="D59" s="6">
        <v>62339.050999999992</v>
      </c>
      <c r="E59" s="6">
        <v>3931362.2573333331</v>
      </c>
      <c r="F59" s="7">
        <v>880</v>
      </c>
      <c r="G59" s="8">
        <v>1237226.4099999997</v>
      </c>
      <c r="H59" s="8">
        <v>78418050.590000004</v>
      </c>
      <c r="I59" s="8">
        <v>3407400</v>
      </c>
      <c r="J59" s="8">
        <v>214763000</v>
      </c>
      <c r="K59" s="9">
        <v>1756774.5899999994</v>
      </c>
      <c r="L59" s="9">
        <v>111578292.58499999</v>
      </c>
      <c r="M59" s="10">
        <v>1981886.9400000002</v>
      </c>
      <c r="N59" s="10">
        <v>121268511.41</v>
      </c>
      <c r="O59" s="10">
        <v>1901881.49</v>
      </c>
      <c r="P59" s="10">
        <v>111852301.47</v>
      </c>
    </row>
    <row r="60" spans="1:16" x14ac:dyDescent="0.25">
      <c r="A60" s="4">
        <v>42329</v>
      </c>
      <c r="B60" s="5">
        <v>49834.9</v>
      </c>
      <c r="C60" s="5">
        <v>3341819.42</v>
      </c>
      <c r="D60" s="6">
        <v>62052.830333333339</v>
      </c>
      <c r="E60" s="6">
        <v>3909195.7260000003</v>
      </c>
      <c r="F60" s="7">
        <v>793</v>
      </c>
      <c r="G60" s="8">
        <v>1287127.6499999997</v>
      </c>
      <c r="H60" s="8">
        <v>81762986.38000001</v>
      </c>
      <c r="I60" s="8">
        <v>3407400</v>
      </c>
      <c r="J60" s="8">
        <v>214763000</v>
      </c>
      <c r="K60" s="9">
        <v>1767466.2999999996</v>
      </c>
      <c r="L60" s="9">
        <v>112025786.55714285</v>
      </c>
      <c r="M60" s="10">
        <v>1981886.9400000002</v>
      </c>
      <c r="N60" s="10">
        <v>121268511.41</v>
      </c>
      <c r="O60" s="10">
        <v>1901881.49</v>
      </c>
      <c r="P60" s="10">
        <v>111852301.47</v>
      </c>
    </row>
    <row r="61" spans="1:16" x14ac:dyDescent="0.25">
      <c r="A61" s="4">
        <v>42330</v>
      </c>
      <c r="B61" s="5">
        <v>47851.07</v>
      </c>
      <c r="C61" s="5">
        <v>3265035.09</v>
      </c>
      <c r="D61" s="6">
        <v>61367.008333333331</v>
      </c>
      <c r="E61" s="6">
        <v>3878822.6073333332</v>
      </c>
      <c r="F61" s="7">
        <v>95</v>
      </c>
      <c r="G61" s="8">
        <v>1334749.3399999999</v>
      </c>
      <c r="H61" s="8">
        <v>84965241.590000004</v>
      </c>
      <c r="I61" s="8">
        <v>3407400</v>
      </c>
      <c r="J61" s="8">
        <v>214763000</v>
      </c>
      <c r="K61" s="9">
        <v>1820112.7363636361</v>
      </c>
      <c r="L61" s="9">
        <v>115861693.07727273</v>
      </c>
      <c r="M61" s="10">
        <v>1981886.9400000002</v>
      </c>
      <c r="N61" s="10">
        <v>121268511.41</v>
      </c>
      <c r="O61" s="10">
        <v>1901881.49</v>
      </c>
      <c r="P61" s="10">
        <v>111852301.47</v>
      </c>
    </row>
    <row r="62" spans="1:16" x14ac:dyDescent="0.25">
      <c r="A62" s="4">
        <v>42331</v>
      </c>
      <c r="B62" s="5">
        <v>67079.490000000005</v>
      </c>
      <c r="C62" s="5">
        <v>4550830.2</v>
      </c>
      <c r="D62" s="6">
        <v>62193.729333333329</v>
      </c>
      <c r="E62" s="6">
        <v>3949589.9550000001</v>
      </c>
      <c r="F62" s="7">
        <v>741</v>
      </c>
      <c r="G62" s="8">
        <v>1401768.91</v>
      </c>
      <c r="H62" s="8">
        <v>89512283.850000009</v>
      </c>
      <c r="I62" s="8">
        <v>3407400</v>
      </c>
      <c r="J62" s="8">
        <v>214763000</v>
      </c>
      <c r="K62" s="9">
        <v>1828394.2304347826</v>
      </c>
      <c r="L62" s="9">
        <v>116755152.84782609</v>
      </c>
      <c r="M62" s="10">
        <v>1981886.9400000002</v>
      </c>
      <c r="N62" s="10">
        <v>121268511.41</v>
      </c>
      <c r="O62" s="10">
        <v>1901881.49</v>
      </c>
      <c r="P62" s="10">
        <v>111852301.47</v>
      </c>
    </row>
    <row r="63" spans="1:16" x14ac:dyDescent="0.25">
      <c r="A63" s="4">
        <v>42332</v>
      </c>
      <c r="B63" s="5">
        <v>96225.58</v>
      </c>
      <c r="C63" s="5">
        <v>6152984.4000000004</v>
      </c>
      <c r="D63" s="6">
        <v>63022.764666666662</v>
      </c>
      <c r="E63" s="6">
        <v>4000570.4240000006</v>
      </c>
      <c r="F63" s="7">
        <v>879</v>
      </c>
      <c r="G63" s="8">
        <v>1498258.16</v>
      </c>
      <c r="H63" s="8">
        <v>95680592.930000007</v>
      </c>
      <c r="I63" s="8">
        <v>3407400</v>
      </c>
      <c r="J63" s="8">
        <v>214763000</v>
      </c>
      <c r="K63" s="9">
        <v>1872822.7</v>
      </c>
      <c r="L63" s="9">
        <v>119600741.16250001</v>
      </c>
      <c r="M63" s="10">
        <v>1981886.9400000002</v>
      </c>
      <c r="N63" s="10">
        <v>121268511.41</v>
      </c>
      <c r="O63" s="10">
        <v>1901881.49</v>
      </c>
      <c r="P63" s="10">
        <v>111852301.47</v>
      </c>
    </row>
    <row r="64" spans="1:16" x14ac:dyDescent="0.25">
      <c r="A64" s="4">
        <v>42333</v>
      </c>
      <c r="B64" s="5">
        <v>104197.25</v>
      </c>
      <c r="C64" s="5">
        <v>6291367.0800000001</v>
      </c>
      <c r="D64" s="6">
        <v>64408.220999999998</v>
      </c>
      <c r="E64" s="6">
        <v>4080427.5856666672</v>
      </c>
      <c r="F64" s="7">
        <v>820</v>
      </c>
      <c r="G64" s="8">
        <v>1602608.5</v>
      </c>
      <c r="H64" s="8">
        <v>101985260.04000001</v>
      </c>
      <c r="I64" s="8">
        <v>3407400</v>
      </c>
      <c r="J64" s="8">
        <v>214763000</v>
      </c>
      <c r="K64" s="9">
        <v>1923130.2</v>
      </c>
      <c r="L64" s="9">
        <v>122382312.04800001</v>
      </c>
      <c r="M64" s="10">
        <v>1981886.9400000002</v>
      </c>
      <c r="N64" s="10">
        <v>121268511.41</v>
      </c>
      <c r="O64" s="10">
        <v>1901881.49</v>
      </c>
      <c r="P64" s="10">
        <v>111852301.47</v>
      </c>
    </row>
    <row r="65" spans="1:16" x14ac:dyDescent="0.25">
      <c r="A65" s="4">
        <v>42334</v>
      </c>
      <c r="B65" s="5">
        <v>56472.28</v>
      </c>
      <c r="C65" s="5">
        <v>4201386.63</v>
      </c>
      <c r="D65" s="6">
        <v>63952.84133333333</v>
      </c>
      <c r="E65" s="6">
        <v>4079294.1486666673</v>
      </c>
      <c r="F65" s="8">
        <v>671</v>
      </c>
      <c r="G65" s="8">
        <v>1659104.0099999998</v>
      </c>
      <c r="H65" s="8">
        <v>106188260.50000001</v>
      </c>
      <c r="I65" s="8">
        <v>3407400</v>
      </c>
      <c r="J65" s="8">
        <v>214763000</v>
      </c>
      <c r="K65" s="9">
        <v>1914350.7807692306</v>
      </c>
      <c r="L65" s="9">
        <v>122524915.96153848</v>
      </c>
      <c r="M65" s="10">
        <v>1981886.9400000002</v>
      </c>
      <c r="N65" s="10">
        <v>121268511.41</v>
      </c>
      <c r="O65" s="10">
        <v>1901881.49</v>
      </c>
      <c r="P65" s="10">
        <v>111852301.47</v>
      </c>
    </row>
    <row r="66" spans="1:16" x14ac:dyDescent="0.25">
      <c r="A66" s="4">
        <v>42335</v>
      </c>
      <c r="B66" s="5">
        <v>63314.59</v>
      </c>
      <c r="C66" s="5">
        <v>4181458.02</v>
      </c>
      <c r="D66" s="6">
        <v>63454.491999999991</v>
      </c>
      <c r="E66" s="6">
        <v>4070109.3200000008</v>
      </c>
      <c r="F66" s="7">
        <v>858</v>
      </c>
      <c r="G66" s="8">
        <v>1722467.7499999998</v>
      </c>
      <c r="H66" s="8">
        <v>110366130.58000001</v>
      </c>
      <c r="I66" s="8">
        <v>3407400</v>
      </c>
      <c r="J66" s="8">
        <v>214763000</v>
      </c>
      <c r="K66" s="9">
        <v>1913853.0555555555</v>
      </c>
      <c r="L66" s="9">
        <v>122629033.97777779</v>
      </c>
      <c r="M66" s="10">
        <v>1981886.9400000002</v>
      </c>
      <c r="N66" s="10">
        <v>121268511.41</v>
      </c>
      <c r="O66" s="10">
        <v>1901881.49</v>
      </c>
      <c r="P66" s="10">
        <v>111852301.47</v>
      </c>
    </row>
    <row r="67" spans="1:16" x14ac:dyDescent="0.25">
      <c r="A67" s="4">
        <v>42336</v>
      </c>
      <c r="B67" s="5">
        <v>43891.61</v>
      </c>
      <c r="C67" s="5">
        <v>2571802.27</v>
      </c>
      <c r="D67" s="6">
        <v>62867.339666666674</v>
      </c>
      <c r="E67" s="6">
        <v>4012504.0410000011</v>
      </c>
      <c r="F67" s="7">
        <v>767</v>
      </c>
      <c r="G67" s="8">
        <v>1766368.51</v>
      </c>
      <c r="H67" s="8">
        <v>112940412.24000002</v>
      </c>
      <c r="I67" s="8">
        <v>3407400</v>
      </c>
      <c r="J67" s="8">
        <v>214763000</v>
      </c>
      <c r="K67" s="9">
        <v>1892537.6892857142</v>
      </c>
      <c r="L67" s="9">
        <v>121007584.54285717</v>
      </c>
      <c r="M67" s="10">
        <v>1981886.9400000002</v>
      </c>
      <c r="N67" s="10">
        <v>121268511.41</v>
      </c>
      <c r="O67" s="10">
        <v>1901881.49</v>
      </c>
      <c r="P67" s="10">
        <v>111852301.47</v>
      </c>
    </row>
    <row r="68" spans="1:16" x14ac:dyDescent="0.25">
      <c r="A68" s="4">
        <v>42337</v>
      </c>
      <c r="B68" s="5">
        <v>50397.25</v>
      </c>
      <c r="C68" s="5">
        <v>3813378.42</v>
      </c>
      <c r="D68" s="6">
        <v>61885.147000000004</v>
      </c>
      <c r="E68" s="6">
        <v>3973850.1176666678</v>
      </c>
      <c r="F68" s="7">
        <v>110</v>
      </c>
      <c r="G68" s="8">
        <v>1816780.56</v>
      </c>
      <c r="H68" s="8">
        <v>116757254.16000003</v>
      </c>
      <c r="I68" s="8">
        <v>3407400</v>
      </c>
      <c r="J68" s="8">
        <v>214763000</v>
      </c>
      <c r="K68" s="9">
        <v>1879428.1655172415</v>
      </c>
      <c r="L68" s="9">
        <v>120783366.37241381</v>
      </c>
      <c r="M68" s="10">
        <v>1981886.9400000002</v>
      </c>
      <c r="N68" s="10">
        <v>121268511.41</v>
      </c>
      <c r="O68" s="10">
        <v>1901881.49</v>
      </c>
      <c r="P68" s="10">
        <v>111852301.47</v>
      </c>
    </row>
    <row r="69" spans="1:16" x14ac:dyDescent="0.25">
      <c r="A69" s="4">
        <v>42338</v>
      </c>
      <c r="B69" s="5">
        <v>64600.5</v>
      </c>
      <c r="C69" s="5">
        <v>5196473.9800000004</v>
      </c>
      <c r="D69" s="6">
        <v>62718.669000000002</v>
      </c>
      <c r="E69" s="6">
        <v>4065213.6183333341</v>
      </c>
      <c r="F69" s="7">
        <v>724</v>
      </c>
      <c r="G69" s="8">
        <v>1881560.07</v>
      </c>
      <c r="H69" s="8">
        <v>121956408.55000003</v>
      </c>
      <c r="I69" s="8">
        <v>3407400</v>
      </c>
      <c r="J69" s="8">
        <v>214763000</v>
      </c>
      <c r="K69" s="9">
        <v>1881560.07</v>
      </c>
      <c r="L69" s="9">
        <v>121956408.55000003</v>
      </c>
      <c r="M69" s="10">
        <v>1981886.9400000002</v>
      </c>
      <c r="N69" s="10">
        <v>121268511.41</v>
      </c>
      <c r="O69" s="10">
        <v>1901881.49</v>
      </c>
      <c r="P69" s="10">
        <v>111852301.47</v>
      </c>
    </row>
    <row r="70" spans="1:16" x14ac:dyDescent="0.25">
      <c r="A70" s="4">
        <v>42339</v>
      </c>
      <c r="B70" s="5">
        <v>59370.1</v>
      </c>
      <c r="C70" s="5">
        <v>3641603.51</v>
      </c>
      <c r="D70" s="6">
        <v>62847.196000000004</v>
      </c>
      <c r="E70" s="6">
        <v>4072184.8616666677</v>
      </c>
      <c r="F70" s="7">
        <v>864</v>
      </c>
      <c r="G70" s="8">
        <v>60129.55</v>
      </c>
      <c r="H70" s="8">
        <v>3697648.97</v>
      </c>
      <c r="I70" s="8">
        <v>3464400</v>
      </c>
      <c r="J70" s="8">
        <v>218166000</v>
      </c>
      <c r="K70" s="9">
        <v>1864016.05</v>
      </c>
      <c r="L70" s="9">
        <v>114627118.07000001</v>
      </c>
      <c r="M70" s="10">
        <v>1881560.07</v>
      </c>
      <c r="N70" s="10">
        <v>121956408.55000003</v>
      </c>
      <c r="O70" s="10">
        <v>2061938.55</v>
      </c>
      <c r="P70" s="10">
        <v>121364527.74000001</v>
      </c>
    </row>
    <row r="71" spans="1:16" x14ac:dyDescent="0.25">
      <c r="A71" s="4">
        <v>42340</v>
      </c>
      <c r="B71" s="5">
        <v>71243.740000000005</v>
      </c>
      <c r="C71" s="5">
        <v>4130240.62</v>
      </c>
      <c r="D71" s="6">
        <v>62963.21366666667</v>
      </c>
      <c r="E71" s="6">
        <v>4060247.1683333335</v>
      </c>
      <c r="F71" s="7">
        <v>806</v>
      </c>
      <c r="G71" s="8">
        <v>130461.79000000001</v>
      </c>
      <c r="H71" s="8">
        <v>7754039.4100000001</v>
      </c>
      <c r="I71" s="8">
        <v>3464400</v>
      </c>
      <c r="J71" s="8">
        <v>218166000</v>
      </c>
      <c r="K71" s="9">
        <v>2022157.7450000001</v>
      </c>
      <c r="L71" s="9">
        <v>120187610.855</v>
      </c>
      <c r="M71" s="10">
        <v>1881560.07</v>
      </c>
      <c r="N71" s="10">
        <v>121956408.55000003</v>
      </c>
      <c r="O71" s="10">
        <v>2061938.55</v>
      </c>
      <c r="P71" s="10">
        <v>121364527.74000001</v>
      </c>
    </row>
    <row r="72" spans="1:16" x14ac:dyDescent="0.25">
      <c r="A72" s="4">
        <v>42341</v>
      </c>
      <c r="B72" s="5">
        <v>64861.24</v>
      </c>
      <c r="C72" s="5">
        <v>5333962.34</v>
      </c>
      <c r="D72" s="6">
        <v>62725.456666666672</v>
      </c>
      <c r="E72" s="6">
        <v>4081283.2273333343</v>
      </c>
      <c r="F72" s="7">
        <v>698</v>
      </c>
      <c r="G72" s="8">
        <v>195557.79</v>
      </c>
      <c r="H72" s="8">
        <v>13102520.09</v>
      </c>
      <c r="I72" s="8">
        <v>3464400</v>
      </c>
      <c r="J72" s="8">
        <v>218166000</v>
      </c>
      <c r="K72" s="9">
        <v>2020763.83</v>
      </c>
      <c r="L72" s="9">
        <v>135392707.59666666</v>
      </c>
      <c r="M72" s="10">
        <v>1881560.07</v>
      </c>
      <c r="N72" s="10">
        <v>121956408.55000003</v>
      </c>
      <c r="O72" s="10">
        <v>2061938.55</v>
      </c>
      <c r="P72" s="10">
        <v>121364527.74000001</v>
      </c>
    </row>
    <row r="73" spans="1:16" x14ac:dyDescent="0.25">
      <c r="A73" s="4">
        <v>42342</v>
      </c>
      <c r="B73" s="5">
        <v>60842.720000000001</v>
      </c>
      <c r="C73" s="5">
        <v>3875833.58</v>
      </c>
      <c r="D73" s="6">
        <v>62264.38666666668</v>
      </c>
      <c r="E73" s="6">
        <v>4059767.0429999991</v>
      </c>
      <c r="F73" s="7">
        <v>825</v>
      </c>
      <c r="G73" s="8">
        <v>256260.73</v>
      </c>
      <c r="H73" s="8">
        <v>16973610.920000002</v>
      </c>
      <c r="I73" s="8">
        <v>3464400</v>
      </c>
      <c r="J73" s="8">
        <v>218166000</v>
      </c>
      <c r="K73" s="9">
        <v>1986020.6575</v>
      </c>
      <c r="L73" s="9">
        <v>131545484.63000001</v>
      </c>
      <c r="M73" s="10">
        <v>1881560.07</v>
      </c>
      <c r="N73" s="10">
        <v>121956408.55000003</v>
      </c>
      <c r="O73" s="10">
        <v>2061938.55</v>
      </c>
      <c r="P73" s="10">
        <v>121364527.74000001</v>
      </c>
    </row>
    <row r="74" spans="1:16" x14ac:dyDescent="0.25">
      <c r="A74" s="4">
        <v>42343</v>
      </c>
      <c r="B74" s="5">
        <v>41937.15</v>
      </c>
      <c r="C74" s="5">
        <v>2661372.6800000002</v>
      </c>
      <c r="D74" s="6">
        <v>61669.399333333349</v>
      </c>
      <c r="E74" s="6">
        <v>4001387.4763333332</v>
      </c>
      <c r="F74" s="7">
        <v>772</v>
      </c>
      <c r="G74" s="8">
        <v>298468.59000000003</v>
      </c>
      <c r="H74" s="8">
        <v>19655002.43</v>
      </c>
      <c r="I74" s="8">
        <v>3407400</v>
      </c>
      <c r="J74" s="8">
        <v>214763000</v>
      </c>
      <c r="K74" s="9">
        <v>1850505.2580000001</v>
      </c>
      <c r="L74" s="9">
        <v>121861015.066</v>
      </c>
      <c r="M74" s="10">
        <v>1981886.9400000002</v>
      </c>
      <c r="N74" s="10">
        <v>121268511.41</v>
      </c>
      <c r="O74" s="10">
        <v>1901881.49</v>
      </c>
      <c r="P74" s="10">
        <v>111852301.47</v>
      </c>
    </row>
    <row r="75" spans="1:16" x14ac:dyDescent="0.25">
      <c r="A75" s="4">
        <v>42344</v>
      </c>
      <c r="B75" s="5">
        <v>43714.28</v>
      </c>
      <c r="C75" s="5">
        <v>2751339.1</v>
      </c>
      <c r="D75" s="6">
        <v>59953.787000000004</v>
      </c>
      <c r="E75" s="6">
        <v>3893808.5733333332</v>
      </c>
      <c r="F75" s="8">
        <v>100</v>
      </c>
      <c r="G75" s="8">
        <v>341982.28</v>
      </c>
      <c r="H75" s="8">
        <v>22399663.770000003</v>
      </c>
      <c r="I75" s="8">
        <v>3407400</v>
      </c>
      <c r="J75" s="8">
        <v>214763000</v>
      </c>
      <c r="K75" s="9">
        <v>1766908.4466666668</v>
      </c>
      <c r="L75" s="9">
        <v>115731596.14500001</v>
      </c>
      <c r="M75" s="10">
        <v>1981886.9400000002</v>
      </c>
      <c r="N75" s="10">
        <v>121268511.41</v>
      </c>
      <c r="O75" s="10">
        <v>1901881.49</v>
      </c>
      <c r="P75" s="10">
        <v>111852301.47</v>
      </c>
    </row>
    <row r="76" spans="1:16" x14ac:dyDescent="0.25">
      <c r="A76" s="4">
        <v>42345</v>
      </c>
      <c r="B76" s="5">
        <v>61323.12</v>
      </c>
      <c r="C76" s="5">
        <v>4531683.7699999996</v>
      </c>
      <c r="D76" s="6">
        <v>60471.104000000007</v>
      </c>
      <c r="E76" s="6">
        <v>3951957.9186666668</v>
      </c>
      <c r="F76" s="8">
        <v>720</v>
      </c>
      <c r="G76" s="8">
        <v>403620.06000000006</v>
      </c>
      <c r="H76" s="8">
        <v>26950995.680000003</v>
      </c>
      <c r="I76" s="8">
        <v>3407400</v>
      </c>
      <c r="J76" s="8">
        <v>214763000</v>
      </c>
      <c r="K76" s="9">
        <v>1787460.2657142861</v>
      </c>
      <c r="L76" s="9">
        <v>119354409.44000003</v>
      </c>
      <c r="M76" s="10">
        <v>1981886.9400000002</v>
      </c>
      <c r="N76" s="10">
        <v>121268511.41</v>
      </c>
      <c r="O76" s="10">
        <v>1901881.49</v>
      </c>
      <c r="P76" s="10">
        <v>111852301.47</v>
      </c>
    </row>
    <row r="77" spans="1:16" x14ac:dyDescent="0.25">
      <c r="A77" s="4">
        <v>42346</v>
      </c>
      <c r="B77" s="5">
        <v>87050.79</v>
      </c>
      <c r="C77" s="5">
        <v>6287743.6200000001</v>
      </c>
      <c r="D77" s="6">
        <v>61529.19400000001</v>
      </c>
      <c r="E77" s="6">
        <v>4016465.1556666666</v>
      </c>
      <c r="F77" s="8">
        <v>857</v>
      </c>
      <c r="G77" s="8">
        <v>490695.72000000009</v>
      </c>
      <c r="H77" s="8">
        <v>32150274.530000001</v>
      </c>
      <c r="I77" s="8">
        <v>3407400</v>
      </c>
      <c r="J77" s="8">
        <v>214763000</v>
      </c>
      <c r="K77" s="9">
        <v>1901445.9150000003</v>
      </c>
      <c r="L77" s="9">
        <v>124582313.80375001</v>
      </c>
      <c r="M77" s="10">
        <v>1981886.9400000002</v>
      </c>
      <c r="N77" s="10">
        <v>121268511.41</v>
      </c>
      <c r="O77" s="10">
        <v>1901881.49</v>
      </c>
      <c r="P77" s="10">
        <v>111852301.47</v>
      </c>
    </row>
    <row r="78" spans="1:16" x14ac:dyDescent="0.25">
      <c r="A78" s="4">
        <v>42347</v>
      </c>
      <c r="B78" s="5">
        <v>96773.26</v>
      </c>
      <c r="C78" s="5">
        <v>5638620.3300000001</v>
      </c>
      <c r="D78" s="6">
        <v>62396.655333333336</v>
      </c>
      <c r="E78" s="6">
        <v>4071199.7710000002</v>
      </c>
      <c r="F78" s="8">
        <v>819</v>
      </c>
      <c r="G78" s="8">
        <v>587116.39999999991</v>
      </c>
      <c r="H78" s="8">
        <v>38852399.549999997</v>
      </c>
      <c r="I78" s="8">
        <v>3407400</v>
      </c>
      <c r="J78" s="8">
        <v>214763000</v>
      </c>
      <c r="K78" s="9">
        <v>2022289.8222222219</v>
      </c>
      <c r="L78" s="9">
        <v>133824931.78333333</v>
      </c>
      <c r="M78" s="10">
        <v>1981886.9400000002</v>
      </c>
      <c r="N78" s="10">
        <v>121268511.41</v>
      </c>
      <c r="O78" s="10">
        <v>1901881.49</v>
      </c>
      <c r="P78" s="10">
        <v>111852301.47</v>
      </c>
    </row>
    <row r="79" spans="1:16" x14ac:dyDescent="0.25">
      <c r="A79" s="4">
        <v>42348</v>
      </c>
      <c r="B79" s="5">
        <v>54289.74</v>
      </c>
      <c r="C79" s="5">
        <v>4292378.5199999996</v>
      </c>
      <c r="D79" s="6">
        <v>62244.735666666675</v>
      </c>
      <c r="E79" s="6">
        <v>4094450.2773333336</v>
      </c>
      <c r="F79" s="8">
        <v>682</v>
      </c>
      <c r="G79" s="8">
        <v>641406.1399999999</v>
      </c>
      <c r="H79" s="8">
        <v>43144778.069999993</v>
      </c>
      <c r="I79" s="8">
        <v>3407400</v>
      </c>
      <c r="J79" s="8">
        <v>214763000</v>
      </c>
      <c r="K79" s="9">
        <v>1988359.0339999995</v>
      </c>
      <c r="L79" s="9">
        <v>133748812.01699997</v>
      </c>
      <c r="M79" s="10">
        <v>1981886.9400000002</v>
      </c>
      <c r="N79" s="10">
        <v>121268511.41</v>
      </c>
      <c r="O79" s="10">
        <v>1901881.49</v>
      </c>
      <c r="P79" s="10">
        <v>111852301.47</v>
      </c>
    </row>
    <row r="80" spans="1:16" x14ac:dyDescent="0.25">
      <c r="A80" s="4">
        <v>42349</v>
      </c>
      <c r="B80" s="5"/>
      <c r="C80" s="5"/>
      <c r="D80" s="15">
        <f t="shared" ref="D80:E85" si="0">AVERAGE(B51:B80)</f>
        <v>61411.60068965517</v>
      </c>
      <c r="E80" s="15">
        <f t="shared" si="0"/>
        <v>4053188.8637931044</v>
      </c>
      <c r="F80" s="16">
        <f>[1]Отгрузки!$BE$5</f>
        <v>682</v>
      </c>
      <c r="G80" s="16">
        <f>SUM(B$74:B80)</f>
        <v>385088.33999999997</v>
      </c>
      <c r="H80" s="16">
        <f>SUM(C$74:C80)</f>
        <v>26163138.02</v>
      </c>
      <c r="I80" s="8">
        <v>3407400</v>
      </c>
      <c r="J80" s="8">
        <v>214763000</v>
      </c>
      <c r="K80" s="17" t="e">
        <f t="shared" ref="K80" si="1">G80/#REF!*31</f>
        <v>#REF!</v>
      </c>
      <c r="L80" s="17" t="e">
        <f t="shared" ref="L80" si="2">H80/#REF!*31</f>
        <v>#REF!</v>
      </c>
      <c r="M80" s="10">
        <v>1981886.9400000002</v>
      </c>
      <c r="N80" s="10">
        <v>121268511.41</v>
      </c>
      <c r="O80" s="10">
        <v>1901881.49</v>
      </c>
      <c r="P80" s="10">
        <v>111852301.47</v>
      </c>
    </row>
    <row r="81" spans="1:16" x14ac:dyDescent="0.25">
      <c r="A81" s="4">
        <v>42350</v>
      </c>
      <c r="B81" s="5"/>
      <c r="C81" s="5"/>
      <c r="D81" s="15">
        <f t="shared" si="0"/>
        <v>62205.668928571431</v>
      </c>
      <c r="E81" s="15">
        <f t="shared" si="0"/>
        <v>4119429.6200000006</v>
      </c>
      <c r="F81" s="16">
        <f>[1]Отгрузки!$BE$5</f>
        <v>682</v>
      </c>
      <c r="G81" s="16">
        <f>SUM(B$74:B81)</f>
        <v>385088.33999999997</v>
      </c>
      <c r="H81" s="16">
        <f>SUM(C$74:C81)</f>
        <v>26163138.02</v>
      </c>
      <c r="I81" s="8">
        <v>3464400</v>
      </c>
      <c r="J81" s="8">
        <v>218166000</v>
      </c>
      <c r="K81" s="17" t="e">
        <f t="shared" ref="K81" si="3">G81/#REF!*31</f>
        <v>#REF!</v>
      </c>
      <c r="L81" s="17" t="e">
        <f t="shared" ref="L81" si="4">H81/#REF!*31</f>
        <v>#REF!</v>
      </c>
      <c r="M81" s="10">
        <v>1881560.07</v>
      </c>
      <c r="N81" s="10">
        <v>121956408.55000003</v>
      </c>
      <c r="O81" s="10">
        <v>2061938.55</v>
      </c>
      <c r="P81" s="10">
        <v>121364527.74000001</v>
      </c>
    </row>
    <row r="82" spans="1:16" x14ac:dyDescent="0.25">
      <c r="A82" s="4">
        <v>42351</v>
      </c>
      <c r="B82" s="5"/>
      <c r="C82" s="5"/>
      <c r="D82" s="15">
        <f t="shared" si="0"/>
        <v>62090.573703703703</v>
      </c>
      <c r="E82" s="15">
        <f t="shared" si="0"/>
        <v>4116566.7059259266</v>
      </c>
      <c r="F82" s="16">
        <f>[1]Отгрузки!$BE$5</f>
        <v>682</v>
      </c>
      <c r="G82" s="16">
        <f>SUM(B$74:B82)</f>
        <v>385088.33999999997</v>
      </c>
      <c r="H82" s="16">
        <f>SUM(C$74:C82)</f>
        <v>26163138.02</v>
      </c>
      <c r="I82" s="8">
        <v>3464400</v>
      </c>
      <c r="J82" s="8">
        <v>218166000</v>
      </c>
      <c r="K82" s="17" t="e">
        <f t="shared" ref="K82" si="5">G82/#REF!*31</f>
        <v>#REF!</v>
      </c>
      <c r="L82" s="17" t="e">
        <f t="shared" ref="L82" si="6">H82/#REF!*31</f>
        <v>#REF!</v>
      </c>
      <c r="M82" s="10">
        <v>1881560.07</v>
      </c>
      <c r="N82" s="10">
        <v>121956408.55000003</v>
      </c>
      <c r="O82" s="10">
        <v>2061938.55</v>
      </c>
      <c r="P82" s="10">
        <v>121364527.74000001</v>
      </c>
    </row>
    <row r="83" spans="1:16" x14ac:dyDescent="0.25">
      <c r="A83" s="4">
        <v>42352</v>
      </c>
      <c r="B83" s="5"/>
      <c r="C83" s="5"/>
      <c r="D83" s="15">
        <f t="shared" si="0"/>
        <v>62872.132692307692</v>
      </c>
      <c r="E83" s="15">
        <f t="shared" si="0"/>
        <v>4176506.5853846157</v>
      </c>
      <c r="F83" s="16">
        <f>[1]Отгрузки!$BE$5</f>
        <v>682</v>
      </c>
      <c r="G83" s="16">
        <f>SUM(B$74:B83)</f>
        <v>385088.33999999997</v>
      </c>
      <c r="H83" s="16">
        <f>SUM(C$74:C83)</f>
        <v>26163138.02</v>
      </c>
      <c r="I83" s="8">
        <v>3464400</v>
      </c>
      <c r="J83" s="8">
        <v>218166000</v>
      </c>
      <c r="K83" s="17" t="e">
        <f t="shared" ref="K83" si="7">G83/#REF!*31</f>
        <v>#REF!</v>
      </c>
      <c r="L83" s="17" t="e">
        <f t="shared" ref="L83" si="8">H83/#REF!*31</f>
        <v>#REF!</v>
      </c>
      <c r="M83" s="10">
        <v>1881560.07</v>
      </c>
      <c r="N83" s="10">
        <v>121956408.55000003</v>
      </c>
      <c r="O83" s="10">
        <v>2061938.55</v>
      </c>
      <c r="P83" s="10">
        <v>121364527.74000001</v>
      </c>
    </row>
    <row r="84" spans="1:16" x14ac:dyDescent="0.25">
      <c r="A84" s="4">
        <v>42353</v>
      </c>
      <c r="B84" s="5"/>
      <c r="C84" s="5"/>
      <c r="D84" s="15">
        <f t="shared" si="0"/>
        <v>63970.17760000001</v>
      </c>
      <c r="E84" s="15">
        <f t="shared" si="0"/>
        <v>4249096.7863999996</v>
      </c>
      <c r="F84" s="16">
        <f>[1]Отгрузки!$BE$5</f>
        <v>682</v>
      </c>
      <c r="G84" s="16">
        <f>SUM(B$74:B84)</f>
        <v>385088.33999999997</v>
      </c>
      <c r="H84" s="16">
        <f>SUM(C$74:C84)</f>
        <v>26163138.02</v>
      </c>
      <c r="I84" s="8">
        <v>3464400</v>
      </c>
      <c r="J84" s="8">
        <v>218166000</v>
      </c>
      <c r="K84" s="17" t="e">
        <f t="shared" ref="K84" si="9">G84/#REF!*31</f>
        <v>#REF!</v>
      </c>
      <c r="L84" s="17" t="e">
        <f t="shared" ref="L84" si="10">H84/#REF!*31</f>
        <v>#REF!</v>
      </c>
      <c r="M84" s="10">
        <v>1881560.07</v>
      </c>
      <c r="N84" s="10">
        <v>121956408.55000003</v>
      </c>
      <c r="O84" s="10">
        <v>2061938.55</v>
      </c>
      <c r="P84" s="10">
        <v>121364527.74000001</v>
      </c>
    </row>
    <row r="85" spans="1:16" x14ac:dyDescent="0.25">
      <c r="A85" s="4">
        <v>42354</v>
      </c>
      <c r="B85" s="5"/>
      <c r="C85" s="5"/>
      <c r="D85" s="15">
        <f t="shared" si="0"/>
        <v>64635.7425</v>
      </c>
      <c r="E85" s="15">
        <f t="shared" si="0"/>
        <v>4312782.5679166662</v>
      </c>
      <c r="F85" s="16">
        <f>[1]Отгрузки!$BE$5</f>
        <v>682</v>
      </c>
      <c r="G85" s="16">
        <f>SUM(B$74:B85)</f>
        <v>385088.33999999997</v>
      </c>
      <c r="H85" s="16">
        <f>SUM(C$74:C85)</f>
        <v>26163138.02</v>
      </c>
      <c r="I85" s="8">
        <v>3464400</v>
      </c>
      <c r="J85" s="8">
        <v>218166000</v>
      </c>
      <c r="K85" s="17" t="e">
        <f t="shared" ref="K85" si="11">G85/#REF!*31</f>
        <v>#REF!</v>
      </c>
      <c r="L85" s="17" t="e">
        <f t="shared" ref="L85" si="12">H85/#REF!*31</f>
        <v>#REF!</v>
      </c>
      <c r="M85" s="10">
        <v>1881560.07</v>
      </c>
      <c r="N85" s="10">
        <v>121956408.55000003</v>
      </c>
      <c r="O85" s="10">
        <v>2061938.55</v>
      </c>
      <c r="P85" s="10">
        <v>121364527.74000001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workbookViewId="0">
      <selection activeCell="F1" sqref="F1"/>
    </sheetView>
  </sheetViews>
  <sheetFormatPr defaultRowHeight="15" x14ac:dyDescent="0.25"/>
  <cols>
    <col min="1" max="1" width="9.85546875" bestFit="1" customWidth="1"/>
    <col min="2" max="2" width="10.85546875" bestFit="1" customWidth="1"/>
    <col min="3" max="3" width="10" bestFit="1" customWidth="1"/>
    <col min="4" max="5" width="10.85546875" bestFit="1" customWidth="1"/>
    <col min="6" max="6" width="18.42578125" customWidth="1"/>
    <col min="7" max="7" width="10.85546875" bestFit="1" customWidth="1"/>
    <col min="8" max="8" width="11.28515625" customWidth="1"/>
    <col min="9" max="9" width="11" bestFit="1" customWidth="1"/>
    <col min="10" max="10" width="11" customWidth="1"/>
    <col min="11" max="11" width="11.7109375" customWidth="1"/>
    <col min="13" max="13" width="6.140625" bestFit="1" customWidth="1"/>
    <col min="14" max="14" width="9.5703125" customWidth="1"/>
  </cols>
  <sheetData>
    <row r="1" spans="1:14" ht="105" x14ac:dyDescent="0.25">
      <c r="A1" s="81" t="s">
        <v>75</v>
      </c>
      <c r="B1" s="81" t="s">
        <v>83</v>
      </c>
      <c r="C1" s="81" t="s">
        <v>84</v>
      </c>
      <c r="D1" s="81" t="s">
        <v>85</v>
      </c>
      <c r="E1" s="81" t="s">
        <v>86</v>
      </c>
      <c r="F1" s="81" t="s">
        <v>87</v>
      </c>
      <c r="G1" s="82" t="s">
        <v>88</v>
      </c>
      <c r="H1" s="82" t="s">
        <v>89</v>
      </c>
      <c r="I1" s="85" t="s">
        <v>90</v>
      </c>
      <c r="J1" s="85" t="s">
        <v>95</v>
      </c>
      <c r="K1" s="86" t="s">
        <v>91</v>
      </c>
      <c r="L1" s="83" t="s">
        <v>92</v>
      </c>
      <c r="M1" s="86" t="s">
        <v>93</v>
      </c>
      <c r="N1" s="84" t="s">
        <v>94</v>
      </c>
    </row>
    <row r="2" spans="1:14" x14ac:dyDescent="0.25">
      <c r="A2" s="62">
        <v>42248</v>
      </c>
      <c r="B2" s="63">
        <v>40999445.729999997</v>
      </c>
      <c r="C2" s="63">
        <v>2565236.2599999998</v>
      </c>
      <c r="D2" s="63">
        <v>5042981.43</v>
      </c>
      <c r="E2" s="63">
        <v>38521700.560000002</v>
      </c>
      <c r="F2" s="64">
        <v>0.33181353753334319</v>
      </c>
      <c r="G2" s="65">
        <v>39197855.578999996</v>
      </c>
      <c r="H2" s="65">
        <v>0.34401381864353364</v>
      </c>
      <c r="I2" s="66">
        <v>10548198.970000001</v>
      </c>
      <c r="J2" s="66">
        <v>5433229.0199999996</v>
      </c>
      <c r="K2" s="67">
        <v>0.27361361517917265</v>
      </c>
      <c r="L2" s="68">
        <v>11875146.00433333</v>
      </c>
      <c r="M2" s="69">
        <v>0.30295397105078792</v>
      </c>
      <c r="N2" s="70">
        <v>0.34401381864353364</v>
      </c>
    </row>
    <row r="3" spans="1:14" x14ac:dyDescent="0.25">
      <c r="A3" s="62">
        <v>42249</v>
      </c>
      <c r="B3" s="63">
        <v>38521700.560000002</v>
      </c>
      <c r="C3" s="63">
        <v>5843655.5899999999</v>
      </c>
      <c r="D3" s="63">
        <v>4239315.55</v>
      </c>
      <c r="E3" s="63">
        <v>40126040.600000001</v>
      </c>
      <c r="F3" s="64">
        <v>0.33971823462751849</v>
      </c>
      <c r="G3" s="65">
        <v>39124333.180333331</v>
      </c>
      <c r="H3" s="65">
        <v>0.34268026800229978</v>
      </c>
      <c r="I3" s="66">
        <v>10548198.970000001</v>
      </c>
      <c r="J3" s="66">
        <v>5433229.0199999996</v>
      </c>
      <c r="K3" s="67">
        <v>0.26268195667723049</v>
      </c>
      <c r="L3" s="68">
        <v>11731891.914000001</v>
      </c>
      <c r="M3" s="69">
        <v>0.29986177297706079</v>
      </c>
      <c r="N3" s="70">
        <v>0.34268026800229978</v>
      </c>
    </row>
    <row r="4" spans="1:14" x14ac:dyDescent="0.25">
      <c r="A4" s="62">
        <v>42250</v>
      </c>
      <c r="B4" s="63">
        <v>40126040.600000001</v>
      </c>
      <c r="C4" s="63">
        <v>3831766.98</v>
      </c>
      <c r="D4" s="63">
        <v>3113440.44</v>
      </c>
      <c r="E4" s="63">
        <v>40844367.140000001</v>
      </c>
      <c r="F4" s="64">
        <v>0.34318841509918357</v>
      </c>
      <c r="G4" s="65">
        <v>39146338.346666671</v>
      </c>
      <c r="H4" s="65">
        <v>0.34254408938760683</v>
      </c>
      <c r="I4" s="66">
        <v>10943884.84</v>
      </c>
      <c r="J4" s="66">
        <v>5220690.51</v>
      </c>
      <c r="K4" s="67">
        <v>0.26774007925418242</v>
      </c>
      <c r="L4" s="68">
        <v>11643600.669</v>
      </c>
      <c r="M4" s="69">
        <v>0.29743779778042656</v>
      </c>
      <c r="N4" s="70">
        <v>0.34254408938760683</v>
      </c>
    </row>
    <row r="5" spans="1:14" x14ac:dyDescent="0.25">
      <c r="A5" s="62">
        <v>42251</v>
      </c>
      <c r="B5" s="63">
        <v>40844367.140000001</v>
      </c>
      <c r="C5" s="63">
        <v>3005930.02</v>
      </c>
      <c r="D5" s="63">
        <v>4689800.32</v>
      </c>
      <c r="E5" s="63">
        <v>39160496.840000004</v>
      </c>
      <c r="F5" s="64">
        <v>0.33764312669865165</v>
      </c>
      <c r="G5" s="65">
        <v>39104998.741000004</v>
      </c>
      <c r="H5" s="65">
        <v>0.34237906443100269</v>
      </c>
      <c r="I5" s="66">
        <v>10936088.34</v>
      </c>
      <c r="J5" s="66">
        <v>5459121.6600000001</v>
      </c>
      <c r="K5" s="67">
        <v>0.27903095186607435</v>
      </c>
      <c r="L5" s="68">
        <v>11595113.754999999</v>
      </c>
      <c r="M5" s="69">
        <v>0.29651231628459285</v>
      </c>
      <c r="N5" s="70">
        <v>0.34237906443100269</v>
      </c>
    </row>
    <row r="6" spans="1:14" x14ac:dyDescent="0.25">
      <c r="A6" s="62">
        <v>42252</v>
      </c>
      <c r="B6" s="63">
        <v>39160496.840000004</v>
      </c>
      <c r="C6" s="63">
        <v>2344367.67</v>
      </c>
      <c r="D6" s="63">
        <v>957771.2</v>
      </c>
      <c r="E6" s="63">
        <v>40547093.310000002</v>
      </c>
      <c r="F6" s="64">
        <v>0.35325940615140417</v>
      </c>
      <c r="G6" s="65">
        <v>39207141.876666665</v>
      </c>
      <c r="H6" s="65">
        <v>0.34361811097499945</v>
      </c>
      <c r="I6" s="66">
        <v>12108450.85</v>
      </c>
      <c r="J6" s="66">
        <v>5713790.290000001</v>
      </c>
      <c r="K6" s="67">
        <v>0.29838000316202518</v>
      </c>
      <c r="L6" s="68">
        <v>11606797.307</v>
      </c>
      <c r="M6" s="69">
        <v>0.29603783268648687</v>
      </c>
      <c r="N6" s="70">
        <v>0.34361811097499945</v>
      </c>
    </row>
    <row r="7" spans="1:14" x14ac:dyDescent="0.25">
      <c r="A7" s="62">
        <v>42253</v>
      </c>
      <c r="B7" s="63">
        <v>40547093.310000002</v>
      </c>
      <c r="C7" s="63">
        <v>4026357.46</v>
      </c>
      <c r="D7" s="63">
        <v>299399.25</v>
      </c>
      <c r="E7" s="63">
        <v>44274051.520000003</v>
      </c>
      <c r="F7" s="64">
        <v>0.3823948631136066</v>
      </c>
      <c r="G7" s="65">
        <v>39514972.427999996</v>
      </c>
      <c r="H7" s="65">
        <v>0.34621477848441357</v>
      </c>
      <c r="I7" s="66">
        <v>13202673.289999999</v>
      </c>
      <c r="J7" s="66">
        <v>6108214.540000001</v>
      </c>
      <c r="K7" s="67">
        <v>0.29797431726071849</v>
      </c>
      <c r="L7" s="68">
        <v>11648339.178333335</v>
      </c>
      <c r="M7" s="69">
        <v>0.29478292562541214</v>
      </c>
      <c r="N7" s="70">
        <v>0.34621477848441357</v>
      </c>
    </row>
    <row r="8" spans="1:14" x14ac:dyDescent="0.25">
      <c r="A8" s="62">
        <v>42254</v>
      </c>
      <c r="B8" s="63">
        <v>44274051.520000003</v>
      </c>
      <c r="C8" s="63">
        <v>3899539.81</v>
      </c>
      <c r="D8" s="63">
        <v>7184707.21</v>
      </c>
      <c r="E8" s="63">
        <v>40988884.119999997</v>
      </c>
      <c r="F8" s="64">
        <v>0.34953403375540582</v>
      </c>
      <c r="G8" s="65">
        <v>39654815.390333332</v>
      </c>
      <c r="H8" s="65">
        <v>0.34709506737149404</v>
      </c>
      <c r="I8" s="66">
        <v>12243918.92</v>
      </c>
      <c r="J8" s="66">
        <v>6087475.0500000007</v>
      </c>
      <c r="K8" s="67">
        <v>0.29846317820103141</v>
      </c>
      <c r="L8" s="68">
        <v>11619918.865000004</v>
      </c>
      <c r="M8" s="69">
        <v>0.29302667912136077</v>
      </c>
      <c r="N8" s="70">
        <v>0.34709506737149404</v>
      </c>
    </row>
    <row r="9" spans="1:14" x14ac:dyDescent="0.25">
      <c r="A9" s="62">
        <v>42255</v>
      </c>
      <c r="B9" s="63">
        <v>40988884.119999997</v>
      </c>
      <c r="C9" s="63">
        <v>3086870.11</v>
      </c>
      <c r="D9" s="63">
        <v>4871314.53</v>
      </c>
      <c r="E9" s="63">
        <v>39204439.700000003</v>
      </c>
      <c r="F9" s="64">
        <v>0.3393369436023117</v>
      </c>
      <c r="G9" s="65">
        <v>39582419.82433334</v>
      </c>
      <c r="H9" s="65">
        <v>0.34648535840988592</v>
      </c>
      <c r="I9" s="66">
        <v>12656986.52</v>
      </c>
      <c r="J9" s="66">
        <v>6295751.0500000007</v>
      </c>
      <c r="K9" s="67">
        <v>0.3225443495181366</v>
      </c>
      <c r="L9" s="68">
        <v>11567455.896666666</v>
      </c>
      <c r="M9" s="69">
        <v>0.29223720904388872</v>
      </c>
      <c r="N9" s="70">
        <v>0.34648535840988592</v>
      </c>
    </row>
    <row r="10" spans="1:14" x14ac:dyDescent="0.25">
      <c r="A10" s="62">
        <v>42256</v>
      </c>
      <c r="B10" s="63">
        <v>39204439.700000003</v>
      </c>
      <c r="C10" s="63">
        <v>5687110.6900000004</v>
      </c>
      <c r="D10" s="63">
        <v>5351405.42</v>
      </c>
      <c r="E10" s="63">
        <v>39540144.969999999</v>
      </c>
      <c r="F10" s="64">
        <v>0.33850656329836259</v>
      </c>
      <c r="G10" s="65">
        <v>39627405.862000003</v>
      </c>
      <c r="H10" s="65">
        <v>0.34696675134339316</v>
      </c>
      <c r="I10" s="71">
        <v>11625694.939999999</v>
      </c>
      <c r="J10" s="71">
        <v>5903085.8200000003</v>
      </c>
      <c r="K10" s="67">
        <v>0.29371698594673445</v>
      </c>
      <c r="L10" s="68">
        <v>11531198.945333334</v>
      </c>
      <c r="M10" s="69">
        <v>0.29099091379101188</v>
      </c>
      <c r="N10" s="70">
        <v>0.34696667888972255</v>
      </c>
    </row>
    <row r="11" spans="1:14" x14ac:dyDescent="0.25">
      <c r="A11" s="62">
        <v>42257</v>
      </c>
      <c r="B11" s="63">
        <v>39540144.969999999</v>
      </c>
      <c r="C11" s="63">
        <v>4073310.51</v>
      </c>
      <c r="D11" s="63">
        <v>3148997.93</v>
      </c>
      <c r="E11" s="63">
        <v>40464457.549999997</v>
      </c>
      <c r="F11" s="64">
        <v>0.34240860681492724</v>
      </c>
      <c r="G11" s="65">
        <v>39775222.117333338</v>
      </c>
      <c r="H11" s="65">
        <v>0.34794179860679347</v>
      </c>
      <c r="I11" s="71">
        <v>11646298</v>
      </c>
      <c r="J11" s="71">
        <v>5927549.4900000002</v>
      </c>
      <c r="K11" s="67">
        <v>0.2871523899591894</v>
      </c>
      <c r="L11" s="68">
        <v>11506803.47266667</v>
      </c>
      <c r="M11" s="69">
        <v>0.28928374976797022</v>
      </c>
      <c r="N11" s="70">
        <v>0.34795742507802613</v>
      </c>
    </row>
    <row r="12" spans="1:14" x14ac:dyDescent="0.25">
      <c r="A12" s="62">
        <v>42258</v>
      </c>
      <c r="B12" s="63">
        <v>40464457.549999997</v>
      </c>
      <c r="C12" s="63">
        <v>3035876.18</v>
      </c>
      <c r="D12" s="63">
        <v>3400574.85</v>
      </c>
      <c r="E12" s="63">
        <v>40099758.880000003</v>
      </c>
      <c r="F12" s="64">
        <v>0.36559556193593962</v>
      </c>
      <c r="G12" s="65">
        <v>39910202.346000001</v>
      </c>
      <c r="H12" s="65">
        <v>0.34954925064805015</v>
      </c>
      <c r="I12" s="71">
        <v>9427534.0299999993</v>
      </c>
      <c r="J12" s="71">
        <v>4330832.54</v>
      </c>
      <c r="K12" s="67">
        <v>0.27732203299332675</v>
      </c>
      <c r="L12" s="68">
        <v>11517611.756333334</v>
      </c>
      <c r="M12" s="69">
        <v>0.28855431463396813</v>
      </c>
      <c r="N12" s="70">
        <v>0.34959262823213266</v>
      </c>
    </row>
    <row r="13" spans="1:14" x14ac:dyDescent="0.25">
      <c r="A13" s="62">
        <v>42259</v>
      </c>
      <c r="B13" s="63">
        <v>40099758.880000003</v>
      </c>
      <c r="C13" s="63">
        <v>2431439.64</v>
      </c>
      <c r="D13" s="63">
        <v>780640.99</v>
      </c>
      <c r="E13" s="63">
        <v>41750557.530000001</v>
      </c>
      <c r="F13" s="64">
        <v>0.38352026547922891</v>
      </c>
      <c r="G13" s="65">
        <v>40110562.050666675</v>
      </c>
      <c r="H13" s="65">
        <v>0.35178125017455458</v>
      </c>
      <c r="I13" s="71">
        <v>10651430.710000001</v>
      </c>
      <c r="J13" s="71">
        <v>4524297.28</v>
      </c>
      <c r="K13" s="67">
        <v>0.25505946302573762</v>
      </c>
      <c r="L13" s="68">
        <v>11437594.675333332</v>
      </c>
      <c r="M13" s="69">
        <v>0.28515169298514553</v>
      </c>
      <c r="N13" s="70">
        <v>0.35178125017455458</v>
      </c>
    </row>
    <row r="14" spans="1:14" x14ac:dyDescent="0.25">
      <c r="A14" s="62">
        <v>42260</v>
      </c>
      <c r="B14" s="63">
        <v>41750557.530000001</v>
      </c>
      <c r="C14" s="63">
        <v>4992134.8099999996</v>
      </c>
      <c r="D14" s="63">
        <v>1275396.8600000001</v>
      </c>
      <c r="E14" s="63">
        <v>45467295.479999997</v>
      </c>
      <c r="F14" s="64">
        <v>0.42009997902075236</v>
      </c>
      <c r="G14" s="65">
        <v>40479199.58866667</v>
      </c>
      <c r="H14" s="65">
        <v>0.35480798979292882</v>
      </c>
      <c r="I14" s="71">
        <v>10924950.91</v>
      </c>
      <c r="J14" s="71">
        <v>4601072.7699999996</v>
      </c>
      <c r="K14" s="67">
        <v>0.24022857502657238</v>
      </c>
      <c r="L14" s="68">
        <v>11429906.928333333</v>
      </c>
      <c r="M14" s="69">
        <v>0.28236494408188517</v>
      </c>
      <c r="N14" s="70">
        <v>0.35480798979292882</v>
      </c>
    </row>
    <row r="15" spans="1:14" x14ac:dyDescent="0.25">
      <c r="A15" s="62">
        <v>42261</v>
      </c>
      <c r="B15" s="63">
        <v>45467295.479999997</v>
      </c>
      <c r="C15" s="63">
        <v>4077001.91</v>
      </c>
      <c r="D15" s="63">
        <v>8747693.0600000005</v>
      </c>
      <c r="E15" s="63">
        <v>40796604.329999998</v>
      </c>
      <c r="F15" s="64">
        <v>0.34909968292443333</v>
      </c>
      <c r="G15" s="65">
        <v>40329741.077000007</v>
      </c>
      <c r="H15" s="65">
        <v>0.35483775388791577</v>
      </c>
      <c r="I15" s="71">
        <v>10895801.35</v>
      </c>
      <c r="J15" s="71">
        <v>5535842.9500000011</v>
      </c>
      <c r="K15" s="67">
        <v>0.26701059665158694</v>
      </c>
      <c r="L15" s="68">
        <v>11384090.857000001</v>
      </c>
      <c r="M15" s="69">
        <v>0.28227532716525006</v>
      </c>
      <c r="N15" s="70">
        <v>0.35483775388791577</v>
      </c>
    </row>
    <row r="16" spans="1:14" x14ac:dyDescent="0.25">
      <c r="A16" s="62">
        <v>42262</v>
      </c>
      <c r="B16" s="63">
        <v>40783685.200000003</v>
      </c>
      <c r="C16" s="63">
        <v>3059854.22</v>
      </c>
      <c r="D16" s="63">
        <v>5749658.3399999999</v>
      </c>
      <c r="E16" s="63">
        <v>38093881.079999998</v>
      </c>
      <c r="F16" s="64">
        <v>0.32841947560671797</v>
      </c>
      <c r="G16" s="65">
        <v>40174680.524000004</v>
      </c>
      <c r="H16" s="65">
        <v>0.35320136425863752</v>
      </c>
      <c r="I16" s="71">
        <v>10853754.050000001</v>
      </c>
      <c r="J16" s="71">
        <v>5504845.3899999997</v>
      </c>
      <c r="K16" s="67">
        <v>0.28503603408375733</v>
      </c>
      <c r="L16" s="68">
        <v>11299936.958333336</v>
      </c>
      <c r="M16" s="69">
        <v>0.28127011368722277</v>
      </c>
      <c r="N16" s="70">
        <v>0.35320136425863752</v>
      </c>
    </row>
    <row r="17" spans="1:14" x14ac:dyDescent="0.25">
      <c r="A17" s="62">
        <v>42263</v>
      </c>
      <c r="B17" s="63">
        <v>38093881.079999998</v>
      </c>
      <c r="C17" s="63">
        <v>5372112.2199999997</v>
      </c>
      <c r="D17" s="63">
        <v>4583935.66</v>
      </c>
      <c r="E17" s="63">
        <v>38882057.640000001</v>
      </c>
      <c r="F17" s="64">
        <v>0.3306947919880277</v>
      </c>
      <c r="G17" s="65">
        <v>40125627.228666663</v>
      </c>
      <c r="H17" s="65">
        <v>0.35106158748238425</v>
      </c>
      <c r="I17" s="71">
        <v>9833220.3599999994</v>
      </c>
      <c r="J17" s="71">
        <v>4931964.71</v>
      </c>
      <c r="K17" s="67">
        <v>0.25312839737714793</v>
      </c>
      <c r="L17" s="68">
        <v>11229361.855</v>
      </c>
      <c r="M17" s="69">
        <v>0.27985511082497144</v>
      </c>
      <c r="N17" s="70">
        <v>0.35106158748238425</v>
      </c>
    </row>
    <row r="18" spans="1:14" x14ac:dyDescent="0.25">
      <c r="A18" s="62">
        <v>42264</v>
      </c>
      <c r="B18" s="63">
        <v>38882057.640000001</v>
      </c>
      <c r="C18" s="63">
        <v>4368541.1399999997</v>
      </c>
      <c r="D18" s="63">
        <v>2875121.89</v>
      </c>
      <c r="E18" s="63">
        <v>40375476.890000001</v>
      </c>
      <c r="F18" s="64">
        <v>0.33948087242461439</v>
      </c>
      <c r="G18" s="65">
        <v>40174468.957999997</v>
      </c>
      <c r="H18" s="65">
        <v>0.35097425682805061</v>
      </c>
      <c r="I18" s="66">
        <v>9641672.3200000003</v>
      </c>
      <c r="J18" s="66">
        <v>4614414.25</v>
      </c>
      <c r="K18" s="67">
        <v>0.23912078271035767</v>
      </c>
      <c r="L18" s="68">
        <v>11151788.278666668</v>
      </c>
      <c r="M18" s="69">
        <v>0.27758396234994903</v>
      </c>
      <c r="N18" s="70">
        <v>0.35097425682805061</v>
      </c>
    </row>
    <row r="19" spans="1:14" x14ac:dyDescent="0.25">
      <c r="A19" s="62">
        <v>42265</v>
      </c>
      <c r="B19" s="63">
        <v>40375476.890000001</v>
      </c>
      <c r="C19" s="63">
        <v>3167863.67</v>
      </c>
      <c r="D19" s="63">
        <v>6584899.7199999997</v>
      </c>
      <c r="E19" s="63">
        <v>36958440.840000004</v>
      </c>
      <c r="F19" s="64">
        <v>0.31947559409927717</v>
      </c>
      <c r="G19" s="65">
        <v>40089636.548666671</v>
      </c>
      <c r="H19" s="65">
        <v>0.35022329774577643</v>
      </c>
      <c r="I19" s="66">
        <v>8944141.9700000007</v>
      </c>
      <c r="J19" s="66">
        <v>4193632.1599999997</v>
      </c>
      <c r="K19" s="67">
        <v>0.24260067336187424</v>
      </c>
      <c r="L19" s="68">
        <v>11081083.683333335</v>
      </c>
      <c r="M19" s="69">
        <v>0.27640768630769436</v>
      </c>
      <c r="N19" s="70">
        <v>0.35022329774577643</v>
      </c>
    </row>
    <row r="20" spans="1:14" x14ac:dyDescent="0.25">
      <c r="A20" s="62">
        <v>42266</v>
      </c>
      <c r="B20" s="63">
        <v>36958440.840000004</v>
      </c>
      <c r="C20" s="63">
        <v>2332603.63</v>
      </c>
      <c r="D20" s="63">
        <v>1054172.1499999999</v>
      </c>
      <c r="E20" s="63">
        <v>38236872.32</v>
      </c>
      <c r="F20" s="64">
        <v>0.33388174471420767</v>
      </c>
      <c r="G20" s="65">
        <v>40070475.534333333</v>
      </c>
      <c r="H20" s="65">
        <v>0.3502354952113525</v>
      </c>
      <c r="I20" s="66">
        <v>10134188.039999999</v>
      </c>
      <c r="J20" s="66">
        <v>4537798.0199999996</v>
      </c>
      <c r="K20" s="67">
        <v>0.26579054210796521</v>
      </c>
      <c r="L20" s="68">
        <v>11040891.199333336</v>
      </c>
      <c r="M20" s="69">
        <v>0.27553681487690951</v>
      </c>
      <c r="N20" s="70">
        <v>0.3502354952113525</v>
      </c>
    </row>
    <row r="21" spans="1:14" x14ac:dyDescent="0.25">
      <c r="A21" s="62">
        <v>42267</v>
      </c>
      <c r="B21" s="63">
        <v>38236872.32</v>
      </c>
      <c r="C21" s="63">
        <v>3359225.51</v>
      </c>
      <c r="D21" s="63">
        <v>391690.41</v>
      </c>
      <c r="E21" s="63">
        <v>41204407.420000002</v>
      </c>
      <c r="F21" s="64">
        <v>0.35894299416582309</v>
      </c>
      <c r="G21" s="65">
        <v>40240645.553333335</v>
      </c>
      <c r="H21" s="65">
        <v>0.35151282973177361</v>
      </c>
      <c r="I21" s="66">
        <v>10797913.699999999</v>
      </c>
      <c r="J21" s="66">
        <v>4713703.66</v>
      </c>
      <c r="K21" s="67">
        <v>0.26275304450411024</v>
      </c>
      <c r="L21" s="68">
        <v>11053261.069000002</v>
      </c>
      <c r="M21" s="69">
        <v>0.27467901960843183</v>
      </c>
      <c r="N21" s="70">
        <v>0.35151282973177361</v>
      </c>
    </row>
    <row r="22" spans="1:14" x14ac:dyDescent="0.25">
      <c r="A22" s="62">
        <v>42268</v>
      </c>
      <c r="B22" s="63">
        <v>41204407.420000002</v>
      </c>
      <c r="C22" s="63">
        <v>4756686.0199999996</v>
      </c>
      <c r="D22" s="63">
        <v>9037966.9800000004</v>
      </c>
      <c r="E22" s="63">
        <v>36923126.460000001</v>
      </c>
      <c r="F22" s="64">
        <v>0.31516451341184903</v>
      </c>
      <c r="G22" s="65">
        <v>40231581.404666662</v>
      </c>
      <c r="H22" s="65">
        <v>0.35095421805660326</v>
      </c>
      <c r="I22" s="66">
        <v>10064480.27</v>
      </c>
      <c r="J22" s="66">
        <v>4203775.28</v>
      </c>
      <c r="K22" s="67">
        <v>0.27346725994202364</v>
      </c>
      <c r="L22" s="68">
        <v>11002445.120666666</v>
      </c>
      <c r="M22" s="69">
        <v>0.27347781858235476</v>
      </c>
      <c r="N22" s="70">
        <v>0.35095421805660326</v>
      </c>
    </row>
    <row r="23" spans="1:14" x14ac:dyDescent="0.25">
      <c r="A23" s="62">
        <v>42269</v>
      </c>
      <c r="B23" s="63">
        <v>36923126.460000001</v>
      </c>
      <c r="C23" s="63">
        <v>4398991.1399999997</v>
      </c>
      <c r="D23" s="63">
        <v>3013666.41</v>
      </c>
      <c r="E23" s="63">
        <v>38308451.189999998</v>
      </c>
      <c r="F23" s="64">
        <v>0.33710482596963059</v>
      </c>
      <c r="G23" s="65">
        <v>40238184.337999992</v>
      </c>
      <c r="H23" s="65">
        <v>0.35032681811270933</v>
      </c>
      <c r="I23" s="66">
        <v>11329684.869999999</v>
      </c>
      <c r="J23" s="66">
        <v>4344070.99</v>
      </c>
      <c r="K23" s="67">
        <v>0.29593399935970793</v>
      </c>
      <c r="L23" s="68">
        <v>10964203.469666667</v>
      </c>
      <c r="M23" s="69">
        <v>0.27248255978867147</v>
      </c>
      <c r="N23" s="70">
        <v>0.35032681811270933</v>
      </c>
    </row>
    <row r="24" spans="1:14" x14ac:dyDescent="0.25">
      <c r="A24" s="62">
        <v>42270</v>
      </c>
      <c r="B24" s="63">
        <v>38308451.189999998</v>
      </c>
      <c r="C24" s="63">
        <v>7361846.0599999996</v>
      </c>
      <c r="D24" s="63">
        <v>8116808.2999999998</v>
      </c>
      <c r="E24" s="63">
        <v>37553488.950000003</v>
      </c>
      <c r="F24" s="64">
        <v>0.33080620829542651</v>
      </c>
      <c r="G24" s="65">
        <v>40198848.985333331</v>
      </c>
      <c r="H24" s="65">
        <v>0.35010199091491034</v>
      </c>
      <c r="I24" s="66">
        <v>9825008.1699999999</v>
      </c>
      <c r="J24" s="66">
        <v>4482854.9399999995</v>
      </c>
      <c r="K24" s="67">
        <v>0.26162704038182316</v>
      </c>
      <c r="L24" s="68">
        <v>10943929.702666666</v>
      </c>
      <c r="M24" s="69">
        <v>0.27224485225085904</v>
      </c>
      <c r="N24" s="70">
        <v>0.35010199091491034</v>
      </c>
    </row>
    <row r="25" spans="1:14" x14ac:dyDescent="0.25">
      <c r="A25" s="62">
        <v>42271</v>
      </c>
      <c r="B25" s="63">
        <v>37553488.950000003</v>
      </c>
      <c r="C25" s="63">
        <v>2281375.77</v>
      </c>
      <c r="D25" s="63">
        <v>3043688.87</v>
      </c>
      <c r="E25" s="63">
        <v>36791175.850000001</v>
      </c>
      <c r="F25" s="64">
        <v>0.30312288437635876</v>
      </c>
      <c r="G25" s="65">
        <v>40029192.350000001</v>
      </c>
      <c r="H25" s="65">
        <v>0.34891927840052844</v>
      </c>
      <c r="I25" s="66">
        <v>10281819.35</v>
      </c>
      <c r="J25" s="66">
        <v>4481482.41</v>
      </c>
      <c r="K25" s="67">
        <v>0.27946427675809116</v>
      </c>
      <c r="L25" s="68">
        <v>10899692.222666664</v>
      </c>
      <c r="M25" s="69">
        <v>0.2706073704911362</v>
      </c>
      <c r="N25" s="70">
        <v>0.35016688263591234</v>
      </c>
    </row>
    <row r="26" spans="1:14" x14ac:dyDescent="0.25">
      <c r="A26" s="62">
        <v>42272</v>
      </c>
      <c r="B26" s="63">
        <v>36791175.850000001</v>
      </c>
      <c r="C26" s="63">
        <v>3634719.01</v>
      </c>
      <c r="D26" s="63">
        <v>4353241.75</v>
      </c>
      <c r="E26" s="63">
        <v>36072653.109999999</v>
      </c>
      <c r="F26" s="64">
        <v>0.30951018593015989</v>
      </c>
      <c r="G26" s="65">
        <v>39858554.137000009</v>
      </c>
      <c r="H26" s="65">
        <v>0.34766828221578588</v>
      </c>
      <c r="I26" s="66">
        <v>9778325.3100000005</v>
      </c>
      <c r="J26" s="66">
        <v>4242430.6499999994</v>
      </c>
      <c r="K26" s="67">
        <v>0.27107308354009785</v>
      </c>
      <c r="L26" s="72">
        <v>10817852.927666666</v>
      </c>
      <c r="M26" s="73">
        <v>0.27140605478272078</v>
      </c>
      <c r="N26" s="74">
        <v>0.34766828221578588</v>
      </c>
    </row>
    <row r="27" spans="1:14" x14ac:dyDescent="0.25">
      <c r="A27" s="62">
        <v>42273</v>
      </c>
      <c r="B27" s="63">
        <v>36072653.109999999</v>
      </c>
      <c r="C27" s="63">
        <v>5104614.32</v>
      </c>
      <c r="D27" s="63">
        <v>904155.69</v>
      </c>
      <c r="E27" s="63">
        <v>40273111.740000002</v>
      </c>
      <c r="F27" s="64">
        <v>0.34516446685846025</v>
      </c>
      <c r="G27" s="65">
        <v>39798520.730000012</v>
      </c>
      <c r="H27" s="65">
        <v>0.34682661276571036</v>
      </c>
      <c r="I27" s="66">
        <v>10707205.98</v>
      </c>
      <c r="J27" s="66">
        <v>4612435.79</v>
      </c>
      <c r="K27" s="67">
        <v>0.2658648790072361</v>
      </c>
      <c r="L27" s="72">
        <v>10824973.827666668</v>
      </c>
      <c r="M27" s="73">
        <v>0.27199437640170465</v>
      </c>
      <c r="N27" s="74">
        <v>0.34682661276571036</v>
      </c>
    </row>
    <row r="28" spans="1:14" x14ac:dyDescent="0.25">
      <c r="A28" s="62">
        <v>42274</v>
      </c>
      <c r="B28" s="63">
        <v>40273111.740000002</v>
      </c>
      <c r="C28" s="63">
        <v>3391036.45</v>
      </c>
      <c r="D28" s="63">
        <v>652611.4</v>
      </c>
      <c r="E28" s="63">
        <v>43011536.789999999</v>
      </c>
      <c r="F28" s="64">
        <v>0.36786743315391385</v>
      </c>
      <c r="G28" s="65">
        <v>39950555.385666683</v>
      </c>
      <c r="H28" s="65">
        <v>0.34592592402832001</v>
      </c>
      <c r="I28" s="66">
        <v>11468240.289999999</v>
      </c>
      <c r="J28" s="66">
        <v>4721574.4000000004</v>
      </c>
      <c r="K28" s="67">
        <v>0.26663172594814877</v>
      </c>
      <c r="L28" s="72">
        <v>10863386.228333334</v>
      </c>
      <c r="M28" s="73">
        <v>0.27192078116217777</v>
      </c>
      <c r="N28" s="74">
        <v>0.34592592402832001</v>
      </c>
    </row>
    <row r="29" spans="1:14" x14ac:dyDescent="0.25">
      <c r="A29" s="62">
        <v>42275</v>
      </c>
      <c r="B29" s="63">
        <v>43011536.789999999</v>
      </c>
      <c r="C29" s="63">
        <v>4160318.77</v>
      </c>
      <c r="D29" s="63">
        <v>6925591.4299999997</v>
      </c>
      <c r="E29" s="63">
        <v>40246264.130000003</v>
      </c>
      <c r="F29" s="64">
        <v>0.38894269803456394</v>
      </c>
      <c r="G29" s="65">
        <v>40168093.573000006</v>
      </c>
      <c r="H29" s="65">
        <v>0.34738037198677219</v>
      </c>
      <c r="I29" s="66">
        <v>10269604.619999999</v>
      </c>
      <c r="J29" s="66">
        <v>4500501.92</v>
      </c>
      <c r="K29" s="67">
        <v>0.25516914034127514</v>
      </c>
      <c r="L29" s="72">
        <v>10827493.537000002</v>
      </c>
      <c r="M29" s="73">
        <v>0.26955457861903542</v>
      </c>
      <c r="N29" s="74">
        <v>0.34738037198677219</v>
      </c>
    </row>
    <row r="30" spans="1:14" x14ac:dyDescent="0.25">
      <c r="A30" s="62">
        <v>42276</v>
      </c>
      <c r="B30" s="63">
        <v>40246264.130000003</v>
      </c>
      <c r="C30" s="63">
        <v>2677468.2200000002</v>
      </c>
      <c r="D30" s="63">
        <v>4425552.16</v>
      </c>
      <c r="E30" s="63">
        <v>38498180.189999998</v>
      </c>
      <c r="F30" s="64">
        <v>0.32892232495529944</v>
      </c>
      <c r="G30" s="65">
        <v>39807148.762000009</v>
      </c>
      <c r="H30" s="65">
        <v>0.34547864547047463</v>
      </c>
      <c r="I30" s="66">
        <v>9364165.6500000004</v>
      </c>
      <c r="J30" s="66">
        <v>4207668.57</v>
      </c>
      <c r="K30" s="67">
        <v>0.24323657907425886</v>
      </c>
      <c r="L30" s="72">
        <v>10730940.893333334</v>
      </c>
      <c r="M30" s="73">
        <v>0.26957321051783328</v>
      </c>
      <c r="N30" s="74">
        <v>0.34547864547047463</v>
      </c>
    </row>
    <row r="31" spans="1:14" x14ac:dyDescent="0.25">
      <c r="A31" s="62">
        <v>42277</v>
      </c>
      <c r="B31" s="63">
        <v>38498180.189999998</v>
      </c>
      <c r="C31" s="63">
        <v>8163962.3799999999</v>
      </c>
      <c r="D31" s="63">
        <v>12680131.470000001</v>
      </c>
      <c r="E31" s="63">
        <v>33982011.100000001</v>
      </c>
      <c r="F31" s="64">
        <v>0.28202754494176868</v>
      </c>
      <c r="G31" s="65">
        <v>39573234.274333343</v>
      </c>
      <c r="H31" s="65">
        <v>0.34318825929937213</v>
      </c>
      <c r="I31" s="71">
        <v>9552246.7899999991</v>
      </c>
      <c r="J31" s="71">
        <v>4375741.4399999995</v>
      </c>
      <c r="K31" s="67">
        <v>0.28109715937324259</v>
      </c>
      <c r="L31" s="72">
        <v>10706859.412666667</v>
      </c>
      <c r="M31" s="73">
        <v>0.27055810850443907</v>
      </c>
      <c r="N31" s="74">
        <v>0.34318825929937213</v>
      </c>
    </row>
    <row r="32" spans="1:14" x14ac:dyDescent="0.25">
      <c r="A32" s="62">
        <v>42278</v>
      </c>
      <c r="B32" s="63">
        <v>33869680.289999999</v>
      </c>
      <c r="C32" s="63">
        <v>2493499.71</v>
      </c>
      <c r="D32" s="63">
        <v>3900012.5</v>
      </c>
      <c r="E32" s="63">
        <v>32463167.5</v>
      </c>
      <c r="F32" s="64">
        <v>0.27007112489847102</v>
      </c>
      <c r="G32" s="65">
        <v>39373187.763333343</v>
      </c>
      <c r="H32" s="65">
        <v>0.34113017887820979</v>
      </c>
      <c r="I32" s="71">
        <v>8044483.1600000001</v>
      </c>
      <c r="J32" s="71">
        <v>3471643.24</v>
      </c>
      <c r="K32" s="67">
        <v>0.24736800909786541</v>
      </c>
      <c r="L32" s="72">
        <v>10623402.219000001</v>
      </c>
      <c r="M32" s="73">
        <v>0.26981310944025583</v>
      </c>
      <c r="N32" s="74">
        <v>0.34113017887820979</v>
      </c>
    </row>
    <row r="33" spans="1:14" x14ac:dyDescent="0.25">
      <c r="A33" s="62">
        <v>42279</v>
      </c>
      <c r="B33" s="63">
        <v>32463167.5</v>
      </c>
      <c r="C33" s="63">
        <v>3082072.25</v>
      </c>
      <c r="D33" s="63">
        <v>3571737.08</v>
      </c>
      <c r="E33" s="63">
        <v>31973502.670000002</v>
      </c>
      <c r="F33" s="64">
        <v>0.27224838068681062</v>
      </c>
      <c r="G33" s="65">
        <v>39103341.090000004</v>
      </c>
      <c r="H33" s="65">
        <v>0.33888118374685294</v>
      </c>
      <c r="I33" s="71">
        <v>7286236.46</v>
      </c>
      <c r="J33" s="71">
        <v>3158367.58</v>
      </c>
      <c r="K33" s="67">
        <v>0.22747707723008873</v>
      </c>
      <c r="L33" s="72">
        <v>10514670.135333333</v>
      </c>
      <c r="M33" s="73">
        <v>0.26889441777194523</v>
      </c>
      <c r="N33" s="74">
        <v>0.33888118374685294</v>
      </c>
    </row>
    <row r="34" spans="1:14" x14ac:dyDescent="0.25">
      <c r="A34" s="62">
        <v>42280</v>
      </c>
      <c r="B34" s="63">
        <v>31973502.670000002</v>
      </c>
      <c r="C34" s="63">
        <v>3160475.22</v>
      </c>
      <c r="D34" s="63">
        <v>1306972.1200000001</v>
      </c>
      <c r="E34" s="63">
        <v>33827005.770000003</v>
      </c>
      <c r="F34" s="64">
        <v>0.28965515227612504</v>
      </c>
      <c r="G34" s="65">
        <v>38871333.635333329</v>
      </c>
      <c r="H34" s="65">
        <v>0.33709674165275094</v>
      </c>
      <c r="I34" s="66">
        <v>7859622.4500000002</v>
      </c>
      <c r="J34" s="66">
        <v>3499479.5600000005</v>
      </c>
      <c r="K34" s="67">
        <v>0.23195576568137247</v>
      </c>
      <c r="L34" s="72">
        <v>10411861.388999997</v>
      </c>
      <c r="M34" s="73">
        <v>0.26785449366563041</v>
      </c>
      <c r="N34" s="74">
        <v>0.33709674165275094</v>
      </c>
    </row>
    <row r="35" spans="1:14" x14ac:dyDescent="0.25">
      <c r="A35" s="62">
        <v>42281</v>
      </c>
      <c r="B35" s="63">
        <v>33827005.770000003</v>
      </c>
      <c r="C35" s="63">
        <v>3328745.1</v>
      </c>
      <c r="D35" s="63">
        <v>163630.42000000001</v>
      </c>
      <c r="E35" s="63">
        <v>36992120.450000003</v>
      </c>
      <c r="F35" s="64">
        <v>0.31583786438325218</v>
      </c>
      <c r="G35" s="65">
        <v>38800949.741999999</v>
      </c>
      <c r="H35" s="65">
        <v>0.33636989957557101</v>
      </c>
      <c r="I35" s="66">
        <v>8507139.4800000004</v>
      </c>
      <c r="J35" s="66">
        <v>3687181.97</v>
      </c>
      <c r="K35" s="67">
        <v>0.2296187228586388</v>
      </c>
      <c r="L35" s="72">
        <v>10330896.426999997</v>
      </c>
      <c r="M35" s="73">
        <v>0.26625369986285008</v>
      </c>
      <c r="N35" s="74">
        <v>0.33636989957557101</v>
      </c>
    </row>
    <row r="36" spans="1:14" x14ac:dyDescent="0.25">
      <c r="A36" s="62">
        <v>42282</v>
      </c>
      <c r="B36" s="63">
        <v>36992120.450000003</v>
      </c>
      <c r="C36" s="63">
        <v>2844025.14</v>
      </c>
      <c r="D36" s="63">
        <v>5015344.63</v>
      </c>
      <c r="E36" s="63">
        <v>34820800.960000001</v>
      </c>
      <c r="F36" s="64">
        <v>0.29606654025843571</v>
      </c>
      <c r="G36" s="65">
        <v>38611968.649999999</v>
      </c>
      <c r="H36" s="65">
        <v>0.33446347071247207</v>
      </c>
      <c r="I36" s="66">
        <v>7777084.6500000004</v>
      </c>
      <c r="J36" s="66">
        <v>3091490.05</v>
      </c>
      <c r="K36" s="67">
        <v>0.22298183213438039</v>
      </c>
      <c r="L36" s="72">
        <v>10186517.553666662</v>
      </c>
      <c r="M36" s="73">
        <v>0.26381761691569855</v>
      </c>
      <c r="N36" s="74">
        <v>0.33446347071247207</v>
      </c>
    </row>
    <row r="37" spans="1:14" x14ac:dyDescent="0.25">
      <c r="A37" s="62">
        <v>42283</v>
      </c>
      <c r="B37" s="63">
        <v>34820800.960000001</v>
      </c>
      <c r="C37" s="63">
        <v>2803574.59</v>
      </c>
      <c r="D37" s="63">
        <v>6080165.3600000003</v>
      </c>
      <c r="E37" s="63">
        <v>31544210.190000001</v>
      </c>
      <c r="F37" s="64">
        <v>0.27106675447181611</v>
      </c>
      <c r="G37" s="65">
        <v>38189539.305333331</v>
      </c>
      <c r="H37" s="65">
        <v>0.33075253375774571</v>
      </c>
      <c r="I37" s="66">
        <v>7596885.8700000001</v>
      </c>
      <c r="J37" s="66">
        <v>3119624.67</v>
      </c>
      <c r="K37" s="67">
        <v>0.24039887087501294</v>
      </c>
      <c r="L37" s="72">
        <v>9999657.9729999974</v>
      </c>
      <c r="M37" s="73">
        <v>0.26184285421855041</v>
      </c>
      <c r="N37" s="74">
        <v>0.33075253375774571</v>
      </c>
    </row>
    <row r="38" spans="1:14" x14ac:dyDescent="0.25">
      <c r="A38" s="62">
        <v>42284</v>
      </c>
      <c r="B38" s="63">
        <v>31544210.190000001</v>
      </c>
      <c r="C38" s="63">
        <v>5460082.0700000003</v>
      </c>
      <c r="D38" s="63">
        <v>4460895.6900000004</v>
      </c>
      <c r="E38" s="63">
        <v>32543396.57</v>
      </c>
      <c r="F38" s="64">
        <v>0.27590323748922402</v>
      </c>
      <c r="G38" s="65">
        <v>37909762.193333335</v>
      </c>
      <c r="H38" s="65">
        <v>0.32829817388220633</v>
      </c>
      <c r="I38" s="66">
        <v>7258327.6399999997</v>
      </c>
      <c r="J38" s="66">
        <v>3219860.24</v>
      </c>
      <c r="K38" s="67">
        <v>0.22267834158950003</v>
      </c>
      <c r="L38" s="72">
        <v>9833471.5969999973</v>
      </c>
      <c r="M38" s="73">
        <v>0.25939154001681586</v>
      </c>
      <c r="N38" s="74">
        <v>0.32829817388220633</v>
      </c>
    </row>
    <row r="39" spans="1:14" x14ac:dyDescent="0.25">
      <c r="A39" s="62">
        <v>42285</v>
      </c>
      <c r="B39" s="63">
        <v>32543396.57</v>
      </c>
      <c r="C39" s="63">
        <v>2408951.12</v>
      </c>
      <c r="D39" s="63">
        <v>2670397.08</v>
      </c>
      <c r="E39" s="63">
        <v>32281950.609999999</v>
      </c>
      <c r="F39" s="64">
        <v>0.27526979831032061</v>
      </c>
      <c r="G39" s="65">
        <v>37680751.696666665</v>
      </c>
      <c r="H39" s="65">
        <v>0.32616260237247319</v>
      </c>
      <c r="I39" s="66">
        <v>8657783.6799999997</v>
      </c>
      <c r="J39" s="66">
        <v>3353055.58</v>
      </c>
      <c r="K39" s="67">
        <v>0.26775995124506974</v>
      </c>
      <c r="L39" s="72">
        <v>9700164.8356666639</v>
      </c>
      <c r="M39" s="73">
        <v>0.25743023689532091</v>
      </c>
      <c r="N39" s="74">
        <v>0.32616260237247319</v>
      </c>
    </row>
    <row r="40" spans="1:14" x14ac:dyDescent="0.25">
      <c r="A40" s="62">
        <v>42286</v>
      </c>
      <c r="B40" s="63">
        <v>33076807.600000001</v>
      </c>
      <c r="C40" s="63">
        <v>3538114.54</v>
      </c>
      <c r="D40" s="63">
        <v>3537484.77</v>
      </c>
      <c r="E40" s="63">
        <v>33077437.370000001</v>
      </c>
      <c r="F40" s="64">
        <v>0.2804051805120148</v>
      </c>
      <c r="G40" s="65">
        <v>37440572.016666658</v>
      </c>
      <c r="H40" s="65">
        <v>0.32422588961292825</v>
      </c>
      <c r="I40" s="66">
        <v>9050994.2100000009</v>
      </c>
      <c r="J40" s="66">
        <v>3583003.1</v>
      </c>
      <c r="K40" s="67">
        <v>0.27991535208365126</v>
      </c>
      <c r="L40" s="72">
        <v>9614341.4779999983</v>
      </c>
      <c r="M40" s="73">
        <v>0.25678938542178731</v>
      </c>
      <c r="N40" s="74">
        <v>0.32422588961292825</v>
      </c>
    </row>
    <row r="41" spans="1:14" x14ac:dyDescent="0.25">
      <c r="A41" s="62">
        <v>42287</v>
      </c>
      <c r="B41" s="63">
        <v>33077437.370000001</v>
      </c>
      <c r="C41" s="63">
        <v>2362123.92</v>
      </c>
      <c r="D41" s="63">
        <v>1193551.5</v>
      </c>
      <c r="E41" s="63">
        <v>34246009.789999999</v>
      </c>
      <c r="F41" s="64">
        <v>0.29491888290723373</v>
      </c>
      <c r="G41" s="65">
        <v>37208553.487333328</v>
      </c>
      <c r="H41" s="65">
        <v>0.32264289881600516</v>
      </c>
      <c r="I41" s="66">
        <v>9984352.3300000001</v>
      </c>
      <c r="J41" s="66">
        <v>3857604.0799999996</v>
      </c>
      <c r="K41" s="67">
        <v>0.29800566000765721</v>
      </c>
      <c r="L41" s="72">
        <v>9558943.2889999989</v>
      </c>
      <c r="M41" s="73">
        <v>0.2569017710471892</v>
      </c>
      <c r="N41" s="74">
        <v>0.32264289881600516</v>
      </c>
    </row>
    <row r="42" spans="1:14" x14ac:dyDescent="0.25">
      <c r="A42" s="62">
        <v>42288</v>
      </c>
      <c r="B42" s="63">
        <v>34246009.789999999</v>
      </c>
      <c r="C42" s="63">
        <v>3922330.1</v>
      </c>
      <c r="D42" s="63">
        <v>242154.23999999999</v>
      </c>
      <c r="E42" s="63">
        <v>37926185.649999999</v>
      </c>
      <c r="F42" s="64">
        <v>0.32477898855167869</v>
      </c>
      <c r="G42" s="65">
        <v>37111362.335666656</v>
      </c>
      <c r="H42" s="65">
        <v>0.32128234636986319</v>
      </c>
      <c r="I42" s="66">
        <v>10695414.91</v>
      </c>
      <c r="J42" s="66">
        <v>4126799.7800000003</v>
      </c>
      <c r="K42" s="67">
        <v>0.28763467921278657</v>
      </c>
      <c r="L42" s="72">
        <v>9601205.9850000013</v>
      </c>
      <c r="M42" s="73">
        <v>0.25871337996591304</v>
      </c>
      <c r="N42" s="74">
        <v>0.32128234636986319</v>
      </c>
    </row>
    <row r="43" spans="1:14" x14ac:dyDescent="0.25">
      <c r="A43" s="62">
        <v>42289</v>
      </c>
      <c r="B43" s="63">
        <v>37926185.649999999</v>
      </c>
      <c r="C43" s="63">
        <v>2717268.84</v>
      </c>
      <c r="D43" s="63">
        <v>3903324.11</v>
      </c>
      <c r="E43" s="63">
        <v>36740130.380000003</v>
      </c>
      <c r="F43" s="64">
        <v>0.31363653875403702</v>
      </c>
      <c r="G43" s="65">
        <v>36919609.386666663</v>
      </c>
      <c r="H43" s="65">
        <v>0.31895288881235673</v>
      </c>
      <c r="I43" s="66">
        <v>9639929.9900000002</v>
      </c>
      <c r="J43" s="66">
        <v>4145184.6100000003</v>
      </c>
      <c r="K43" s="67">
        <v>0.26779094048146279</v>
      </c>
      <c r="L43" s="72">
        <v>9567489.294333335</v>
      </c>
      <c r="M43" s="73">
        <v>0.25914383855286904</v>
      </c>
      <c r="N43" s="74">
        <v>0.31895288881235673</v>
      </c>
    </row>
    <row r="44" spans="1:14" x14ac:dyDescent="0.25">
      <c r="A44" s="62">
        <v>42290</v>
      </c>
      <c r="B44" s="63">
        <v>36740130.380000003</v>
      </c>
      <c r="C44" s="63">
        <v>2879170.75</v>
      </c>
      <c r="D44" s="63">
        <v>5837592.5199999996</v>
      </c>
      <c r="E44" s="63">
        <v>33781708.609999999</v>
      </c>
      <c r="F44" s="64">
        <v>0.29325969014973113</v>
      </c>
      <c r="G44" s="65">
        <v>36505351.113666661</v>
      </c>
      <c r="H44" s="65">
        <v>0.31472487918332276</v>
      </c>
      <c r="I44" s="66">
        <v>9050809.8800000008</v>
      </c>
      <c r="J44" s="66">
        <v>3866158.71</v>
      </c>
      <c r="K44" s="67">
        <v>0.27393867720274084</v>
      </c>
      <c r="L44" s="68">
        <v>9505017.9266666677</v>
      </c>
      <c r="M44" s="69">
        <v>0.26037327779894259</v>
      </c>
      <c r="N44" s="70">
        <v>0.31472487918332276</v>
      </c>
    </row>
    <row r="45" spans="1:14" x14ac:dyDescent="0.25">
      <c r="A45" s="62">
        <v>42291</v>
      </c>
      <c r="B45" s="63">
        <v>33781708.609999999</v>
      </c>
      <c r="C45" s="63">
        <v>7048716.1399999997</v>
      </c>
      <c r="D45" s="63">
        <v>3741150.73</v>
      </c>
      <c r="E45" s="63">
        <v>37089274.020000003</v>
      </c>
      <c r="F45" s="64">
        <v>0.3120782555999414</v>
      </c>
      <c r="G45" s="65">
        <v>36348368.059333332</v>
      </c>
      <c r="H45" s="65">
        <v>0.31349083160583974</v>
      </c>
      <c r="I45" s="66">
        <v>8757911.3000000007</v>
      </c>
      <c r="J45" s="66">
        <v>3861196.7999999998</v>
      </c>
      <c r="K45" s="67">
        <v>0.24268805800027332</v>
      </c>
      <c r="L45" s="68">
        <v>9433754.9250000026</v>
      </c>
      <c r="M45" s="69">
        <v>0.25953723450804705</v>
      </c>
      <c r="N45" s="70">
        <v>0.31349083160583974</v>
      </c>
    </row>
    <row r="46" spans="1:14" x14ac:dyDescent="0.25">
      <c r="A46" s="62">
        <v>42292</v>
      </c>
      <c r="B46" s="63">
        <v>37089274.020000003</v>
      </c>
      <c r="C46" s="63">
        <v>2713883.71</v>
      </c>
      <c r="D46" s="63">
        <v>3073036.43</v>
      </c>
      <c r="E46" s="63">
        <v>36730121.299999997</v>
      </c>
      <c r="F46" s="64">
        <v>0.30989251970595655</v>
      </c>
      <c r="G46" s="65">
        <v>36269480.691999994</v>
      </c>
      <c r="H46" s="65">
        <v>0.3128732664091477</v>
      </c>
      <c r="I46" s="66">
        <v>7662239.8300000001</v>
      </c>
      <c r="J46" s="66">
        <v>3845562.7</v>
      </c>
      <c r="K46" s="67">
        <v>0.2144648041056636</v>
      </c>
      <c r="L46" s="68">
        <v>9327371.1176666655</v>
      </c>
      <c r="M46" s="69">
        <v>0.25716858746543936</v>
      </c>
      <c r="N46" s="70">
        <v>0.3128732664091477</v>
      </c>
    </row>
    <row r="47" spans="1:14" x14ac:dyDescent="0.25">
      <c r="A47" s="62">
        <v>42293</v>
      </c>
      <c r="B47" s="63">
        <v>36730121.299999997</v>
      </c>
      <c r="C47" s="63">
        <v>2960547.67</v>
      </c>
      <c r="D47" s="63">
        <v>3106131.84</v>
      </c>
      <c r="E47" s="63">
        <v>36584537.130000003</v>
      </c>
      <c r="F47" s="64">
        <v>0.31522399766718939</v>
      </c>
      <c r="G47" s="65">
        <v>36159470.489666663</v>
      </c>
      <c r="H47" s="65">
        <v>0.3123575732651197</v>
      </c>
      <c r="I47" s="66">
        <v>7759288.8799999999</v>
      </c>
      <c r="J47" s="66">
        <v>3906913.8000000003</v>
      </c>
      <c r="K47" s="67">
        <v>0.21806933435345774</v>
      </c>
      <c r="L47" s="68">
        <v>9258240.0683333334</v>
      </c>
      <c r="M47" s="69">
        <v>0.25603914943884681</v>
      </c>
      <c r="N47" s="70">
        <v>0.3123575732651197</v>
      </c>
    </row>
    <row r="48" spans="1:14" x14ac:dyDescent="0.25">
      <c r="A48" s="62">
        <v>42294</v>
      </c>
      <c r="B48" s="63">
        <v>36584537.130000003</v>
      </c>
      <c r="C48" s="63">
        <v>2278364.5099999998</v>
      </c>
      <c r="D48" s="63">
        <v>803175.39</v>
      </c>
      <c r="E48" s="63">
        <v>38059726.25</v>
      </c>
      <c r="F48" s="64">
        <v>0.33448666726820925</v>
      </c>
      <c r="G48" s="65">
        <v>36048852.616333328</v>
      </c>
      <c r="H48" s="65">
        <v>0.31219109975990617</v>
      </c>
      <c r="I48" s="66">
        <v>9375452.8200000003</v>
      </c>
      <c r="J48" s="66">
        <v>4554195.9400000004</v>
      </c>
      <c r="K48" s="67">
        <v>0.25300126360754904</v>
      </c>
      <c r="L48" s="68">
        <v>9249366.0850000009</v>
      </c>
      <c r="M48" s="69">
        <v>0.25657865406815245</v>
      </c>
      <c r="N48" s="70">
        <v>0.31219109975990617</v>
      </c>
    </row>
    <row r="49" spans="1:14" x14ac:dyDescent="0.25">
      <c r="A49" s="62">
        <v>42295</v>
      </c>
      <c r="B49" s="63">
        <v>38059726.25</v>
      </c>
      <c r="C49" s="63">
        <v>3976101.11</v>
      </c>
      <c r="D49" s="63">
        <v>178937.98</v>
      </c>
      <c r="E49" s="63">
        <v>41856889.380000003</v>
      </c>
      <c r="F49" s="64">
        <v>0.36609019132692461</v>
      </c>
      <c r="G49" s="65">
        <v>36178708.048999995</v>
      </c>
      <c r="H49" s="65">
        <v>0.31374491966749435</v>
      </c>
      <c r="I49" s="66">
        <v>10387573.67</v>
      </c>
      <c r="J49" s="66">
        <v>4742953.3999999994</v>
      </c>
      <c r="K49" s="67">
        <v>0.25426022599264053</v>
      </c>
      <c r="L49" s="68">
        <v>9297480.4750000015</v>
      </c>
      <c r="M49" s="69">
        <v>0.25698763102340771</v>
      </c>
      <c r="N49" s="70">
        <v>0.31374491966749435</v>
      </c>
    </row>
    <row r="50" spans="1:14" x14ac:dyDescent="0.25">
      <c r="A50" s="62">
        <v>42296</v>
      </c>
      <c r="B50" s="63">
        <v>41856889.380000003</v>
      </c>
      <c r="C50" s="63">
        <v>6287746.3300000001</v>
      </c>
      <c r="D50" s="63">
        <v>5363299.42</v>
      </c>
      <c r="E50" s="63">
        <v>42781336.289999999</v>
      </c>
      <c r="F50" s="64">
        <v>0.36158635906686831</v>
      </c>
      <c r="G50" s="65">
        <v>36296918.958999999</v>
      </c>
      <c r="H50" s="65">
        <v>0.31466840681258312</v>
      </c>
      <c r="I50" s="66">
        <v>10144508.279999999</v>
      </c>
      <c r="J50" s="66">
        <v>4507607.16</v>
      </c>
      <c r="K50" s="67">
        <v>0.24278916818864721</v>
      </c>
      <c r="L50" s="68">
        <v>9297824.4830000009</v>
      </c>
      <c r="M50" s="69">
        <v>0.25616015765697819</v>
      </c>
      <c r="N50" s="70">
        <v>0.31466840681258312</v>
      </c>
    </row>
    <row r="51" spans="1:14" x14ac:dyDescent="0.25">
      <c r="A51" s="62">
        <v>42297</v>
      </c>
      <c r="B51" s="63">
        <v>42781336.289999999</v>
      </c>
      <c r="C51" s="63">
        <v>2913417.44</v>
      </c>
      <c r="D51" s="63">
        <v>6031823.3899999997</v>
      </c>
      <c r="E51" s="63">
        <v>39662930.340000004</v>
      </c>
      <c r="F51" s="64">
        <v>0.32777460758554772</v>
      </c>
      <c r="G51" s="65">
        <v>36181117.368000001</v>
      </c>
      <c r="H51" s="65">
        <v>0.31362946059324059</v>
      </c>
      <c r="I51" s="66">
        <v>8825501.0999999996</v>
      </c>
      <c r="J51" s="66">
        <v>3890812.19</v>
      </c>
      <c r="K51" s="67">
        <v>0.23390980559189045</v>
      </c>
      <c r="L51" s="68">
        <v>9232077.396333335</v>
      </c>
      <c r="M51" s="69">
        <v>0.25516286029625351</v>
      </c>
      <c r="N51" s="70">
        <v>0.31362946059324059</v>
      </c>
    </row>
    <row r="52" spans="1:14" x14ac:dyDescent="0.25">
      <c r="A52" s="62">
        <v>42298</v>
      </c>
      <c r="B52" s="63">
        <v>39662930.340000004</v>
      </c>
      <c r="C52" s="63">
        <v>4215142.3</v>
      </c>
      <c r="D52" s="63">
        <v>5440141.25</v>
      </c>
      <c r="E52" s="63">
        <v>38437931.390000001</v>
      </c>
      <c r="F52" s="64">
        <v>0.31876589213607565</v>
      </c>
      <c r="G52" s="65">
        <v>36167760.293666676</v>
      </c>
      <c r="H52" s="65">
        <v>0.31374950655071482</v>
      </c>
      <c r="I52" s="66">
        <v>8568985.6500000004</v>
      </c>
      <c r="J52" s="66">
        <v>4017174.3699999996</v>
      </c>
      <c r="K52" s="67">
        <v>0.23462265106673375</v>
      </c>
      <c r="L52" s="68">
        <v>9182227.575666666</v>
      </c>
      <c r="M52" s="69">
        <v>0.25387879982368061</v>
      </c>
      <c r="N52" s="70">
        <v>0.31374950655071482</v>
      </c>
    </row>
    <row r="53" spans="1:14" x14ac:dyDescent="0.25">
      <c r="A53" s="62">
        <v>42299</v>
      </c>
      <c r="B53" s="63">
        <v>38437931.390000001</v>
      </c>
      <c r="C53" s="63">
        <v>4008487</v>
      </c>
      <c r="D53" s="63">
        <v>3638760.76</v>
      </c>
      <c r="E53" s="63">
        <v>38807657.630000003</v>
      </c>
      <c r="F53" s="64">
        <v>0.32370216706305172</v>
      </c>
      <c r="G53" s="65">
        <v>36122837.140333332</v>
      </c>
      <c r="H53" s="65">
        <v>0.31330275125382895</v>
      </c>
      <c r="I53" s="66">
        <v>7562775.21</v>
      </c>
      <c r="J53" s="66">
        <v>3970188.6999999997</v>
      </c>
      <c r="K53" s="67">
        <v>0.2046163527952824</v>
      </c>
      <c r="L53" s="68">
        <v>9056663.9203333333</v>
      </c>
      <c r="M53" s="69">
        <v>0.2507185104300963</v>
      </c>
      <c r="N53" s="70">
        <v>0.31330275125382895</v>
      </c>
    </row>
    <row r="54" spans="1:14" x14ac:dyDescent="0.25">
      <c r="A54" s="62">
        <v>42300</v>
      </c>
      <c r="B54" s="63">
        <v>38807657.630000003</v>
      </c>
      <c r="C54" s="63">
        <v>2897329.7</v>
      </c>
      <c r="D54" s="63">
        <v>4434611.4400000004</v>
      </c>
      <c r="E54" s="63">
        <v>37270375.890000001</v>
      </c>
      <c r="F54" s="64">
        <v>0.35350408535894157</v>
      </c>
      <c r="G54" s="65">
        <v>36163946.738333337</v>
      </c>
      <c r="H54" s="65">
        <v>0.31405934715594613</v>
      </c>
      <c r="I54" s="66">
        <v>6991775.7000000002</v>
      </c>
      <c r="J54" s="66">
        <v>3695724.1</v>
      </c>
      <c r="K54" s="67">
        <v>0.19498333752887401</v>
      </c>
      <c r="L54" s="68">
        <v>8981256.1550000012</v>
      </c>
      <c r="M54" s="69">
        <v>0.24834834040610895</v>
      </c>
      <c r="N54" s="70">
        <v>0.31405934715594613</v>
      </c>
    </row>
    <row r="55" spans="1:14" x14ac:dyDescent="0.25">
      <c r="A55" s="62">
        <v>42301</v>
      </c>
      <c r="B55" s="63">
        <v>37270375.890000001</v>
      </c>
      <c r="C55" s="63">
        <v>2520161.0699999998</v>
      </c>
      <c r="D55" s="63">
        <v>1225621.32</v>
      </c>
      <c r="E55" s="63">
        <v>38564915.640000001</v>
      </c>
      <c r="F55" s="64">
        <v>0.35074175993700657</v>
      </c>
      <c r="G55" s="65">
        <v>36671569.294666663</v>
      </c>
      <c r="H55" s="65">
        <v>0.31564664300796774</v>
      </c>
      <c r="I55" s="66">
        <v>8170291.7800000003</v>
      </c>
      <c r="J55" s="66">
        <v>4169666.1800000006</v>
      </c>
      <c r="K55" s="67">
        <v>0.21185815253088935</v>
      </c>
      <c r="L55" s="68">
        <v>8891838.5856666677</v>
      </c>
      <c r="M55" s="69">
        <v>0.24247226820914516</v>
      </c>
      <c r="N55" s="70">
        <v>0.31564664300796774</v>
      </c>
    </row>
    <row r="56" spans="1:14" x14ac:dyDescent="0.25">
      <c r="A56" s="62">
        <v>42302</v>
      </c>
      <c r="B56" s="63">
        <v>38564915.640000001</v>
      </c>
      <c r="C56" s="63">
        <v>4660962.3</v>
      </c>
      <c r="D56" s="63">
        <v>145329.64000000001</v>
      </c>
      <c r="E56" s="63">
        <v>43080548.299999997</v>
      </c>
      <c r="F56" s="64">
        <v>0.38818756307828511</v>
      </c>
      <c r="G56" s="65">
        <v>36905165.800999999</v>
      </c>
      <c r="H56" s="65">
        <v>0.31826922224623855</v>
      </c>
      <c r="I56" s="66">
        <v>9203318.3900000006</v>
      </c>
      <c r="J56" s="66">
        <v>4422149.76</v>
      </c>
      <c r="K56" s="67">
        <v>0.21363048413197661</v>
      </c>
      <c r="L56" s="68">
        <v>8872671.6883333344</v>
      </c>
      <c r="M56" s="69">
        <v>0.24041815002746625</v>
      </c>
      <c r="N56" s="70">
        <v>0.31826922224623855</v>
      </c>
    </row>
    <row r="57" spans="1:14" x14ac:dyDescent="0.25">
      <c r="A57" s="62">
        <v>42303</v>
      </c>
      <c r="B57" s="63">
        <v>43080548.299999997</v>
      </c>
      <c r="C57" s="63">
        <v>3971295.6</v>
      </c>
      <c r="D57" s="63">
        <v>5963605.71</v>
      </c>
      <c r="E57" s="63">
        <v>41088238.189999998</v>
      </c>
      <c r="F57" s="64">
        <v>0.37405524397684004</v>
      </c>
      <c r="G57" s="65">
        <v>36932336.682666659</v>
      </c>
      <c r="H57" s="65">
        <v>0.31923224815018453</v>
      </c>
      <c r="I57" s="66">
        <v>8205281.6100000003</v>
      </c>
      <c r="J57" s="66">
        <v>4298776.92</v>
      </c>
      <c r="K57" s="67">
        <v>0.19969903727819099</v>
      </c>
      <c r="L57" s="68">
        <v>8789274.2093333341</v>
      </c>
      <c r="M57" s="69">
        <v>0.23798316052551252</v>
      </c>
      <c r="N57" s="70">
        <v>0.31923224815018453</v>
      </c>
    </row>
    <row r="58" spans="1:14" x14ac:dyDescent="0.25">
      <c r="A58" s="62">
        <v>42304</v>
      </c>
      <c r="B58" s="63">
        <v>41088238.189999998</v>
      </c>
      <c r="C58" s="63">
        <v>2898382.48</v>
      </c>
      <c r="D58" s="63">
        <v>6249195.0300000003</v>
      </c>
      <c r="E58" s="63">
        <v>37737425.640000001</v>
      </c>
      <c r="F58" s="64">
        <v>0.34509818880035315</v>
      </c>
      <c r="G58" s="65">
        <v>36756532.977666661</v>
      </c>
      <c r="H58" s="65">
        <v>0.31847327333839914</v>
      </c>
      <c r="I58" s="66">
        <v>8230162.5</v>
      </c>
      <c r="J58" s="66">
        <v>4321080.8199999994</v>
      </c>
      <c r="K58" s="67">
        <v>0.21809019455944001</v>
      </c>
      <c r="L58" s="68">
        <v>8681338.2829999998</v>
      </c>
      <c r="M58" s="69">
        <v>0.2361849059125026</v>
      </c>
      <c r="N58" s="70">
        <v>0.31847327333839914</v>
      </c>
    </row>
    <row r="59" spans="1:14" x14ac:dyDescent="0.25">
      <c r="A59" s="62">
        <v>42305</v>
      </c>
      <c r="B59" s="63">
        <v>37737425.640000001</v>
      </c>
      <c r="C59" s="63">
        <v>4538980.59</v>
      </c>
      <c r="D59" s="63">
        <v>4647575.18</v>
      </c>
      <c r="E59" s="63">
        <v>37628831.049999997</v>
      </c>
      <c r="F59" s="64">
        <v>0.34292809326801554</v>
      </c>
      <c r="G59" s="65">
        <v>36669343.168333329</v>
      </c>
      <c r="H59" s="65">
        <v>0.31693945317951422</v>
      </c>
      <c r="I59" s="66">
        <v>8185788.25</v>
      </c>
      <c r="J59" s="66">
        <v>4337858.5</v>
      </c>
      <c r="K59" s="67">
        <v>0.21753027611937692</v>
      </c>
      <c r="L59" s="68">
        <v>8611877.7373333331</v>
      </c>
      <c r="M59" s="69">
        <v>0.23485224967897222</v>
      </c>
      <c r="N59" s="70">
        <v>0.31693945317951422</v>
      </c>
    </row>
    <row r="60" spans="1:14" x14ac:dyDescent="0.25">
      <c r="A60" s="62">
        <v>42306</v>
      </c>
      <c r="B60" s="63">
        <v>37628831.049999997</v>
      </c>
      <c r="C60" s="63">
        <v>4445672.1900000004</v>
      </c>
      <c r="D60" s="63">
        <v>3195841.43</v>
      </c>
      <c r="E60" s="63">
        <v>38878661.810000002</v>
      </c>
      <c r="F60" s="64">
        <v>0.34870180916691418</v>
      </c>
      <c r="G60" s="65">
        <v>36682099.869666666</v>
      </c>
      <c r="H60" s="65">
        <v>0.31759876931990139</v>
      </c>
      <c r="I60" s="66">
        <v>7864876.5899999999</v>
      </c>
      <c r="J60" s="66">
        <v>4166434.11</v>
      </c>
      <c r="K60" s="67">
        <v>0.20228133574121671</v>
      </c>
      <c r="L60" s="68">
        <v>8561901.435333332</v>
      </c>
      <c r="M60" s="69">
        <v>0.2334081599950438</v>
      </c>
      <c r="N60" s="70">
        <v>0.31759876931990139</v>
      </c>
    </row>
    <row r="61" spans="1:14" x14ac:dyDescent="0.25">
      <c r="A61" s="62">
        <v>42307</v>
      </c>
      <c r="B61" s="63">
        <v>38878661.810000002</v>
      </c>
      <c r="C61" s="63">
        <v>2846168.62</v>
      </c>
      <c r="D61" s="63">
        <v>4383946.54</v>
      </c>
      <c r="E61" s="63">
        <v>37340883.890000001</v>
      </c>
      <c r="F61" s="64">
        <v>0.3516786231834037</v>
      </c>
      <c r="G61" s="65">
        <v>36794112.574000001</v>
      </c>
      <c r="H61" s="65">
        <v>0.31992047192795592</v>
      </c>
      <c r="I61" s="66">
        <v>8263016.3700000001</v>
      </c>
      <c r="J61" s="66">
        <v>3877281.33</v>
      </c>
      <c r="K61" s="67">
        <v>0.22127710295329414</v>
      </c>
      <c r="L61" s="68">
        <v>8518927.0879999977</v>
      </c>
      <c r="M61" s="69">
        <v>0.23152962504169125</v>
      </c>
      <c r="N61" s="70">
        <v>0.31992047192795592</v>
      </c>
    </row>
    <row r="62" spans="1:14" x14ac:dyDescent="0.25">
      <c r="A62" s="62">
        <v>42308</v>
      </c>
      <c r="B62" s="63">
        <v>37339744.549999997</v>
      </c>
      <c r="C62" s="63">
        <v>2498001.04</v>
      </c>
      <c r="D62" s="63">
        <v>3070691.15</v>
      </c>
      <c r="E62" s="63">
        <v>36767054.439999998</v>
      </c>
      <c r="F62" s="64">
        <v>0.34747677901037022</v>
      </c>
      <c r="G62" s="65">
        <v>36941860.368666664</v>
      </c>
      <c r="H62" s="65">
        <v>0.32250066039835246</v>
      </c>
      <c r="I62" s="66">
        <v>8174628.4900000002</v>
      </c>
      <c r="J62" s="66">
        <v>3603397.42</v>
      </c>
      <c r="K62" s="67">
        <v>0.22156105858444317</v>
      </c>
      <c r="L62" s="68">
        <v>8523265.2656666674</v>
      </c>
      <c r="M62" s="69">
        <v>0.23072106224774561</v>
      </c>
      <c r="N62" s="70">
        <v>0.32250066039835246</v>
      </c>
    </row>
    <row r="63" spans="1:14" x14ac:dyDescent="0.25">
      <c r="A63" s="62">
        <v>42309</v>
      </c>
      <c r="B63" s="63">
        <v>36426032.390000001</v>
      </c>
      <c r="C63" s="63">
        <v>3553858.61</v>
      </c>
      <c r="D63" s="63">
        <v>271080.06</v>
      </c>
      <c r="E63" s="63">
        <v>39708810.939999998</v>
      </c>
      <c r="F63" s="64">
        <v>0.37672357027636028</v>
      </c>
      <c r="G63" s="65">
        <v>37215253.521999992</v>
      </c>
      <c r="H63" s="65">
        <v>0.32598316671800409</v>
      </c>
      <c r="I63" s="66">
        <v>8783444.4199999999</v>
      </c>
      <c r="J63" s="66">
        <v>3820043.6500000004</v>
      </c>
      <c r="K63" s="67">
        <v>0.21862798826279847</v>
      </c>
      <c r="L63" s="68">
        <v>8573172.1976666674</v>
      </c>
      <c r="M63" s="69">
        <v>0.23036715825672374</v>
      </c>
      <c r="N63" s="70">
        <v>0.32598316671800409</v>
      </c>
    </row>
    <row r="64" spans="1:14" x14ac:dyDescent="0.25">
      <c r="A64" s="62">
        <v>42310</v>
      </c>
      <c r="B64" s="63">
        <v>39708810.939999998</v>
      </c>
      <c r="C64" s="63">
        <v>4489665.3499999996</v>
      </c>
      <c r="D64" s="63">
        <v>7375031.9299999997</v>
      </c>
      <c r="E64" s="63">
        <v>36823444.359999999</v>
      </c>
      <c r="F64" s="64">
        <v>0.3456905188166402</v>
      </c>
      <c r="G64" s="65">
        <v>37331455.97133334</v>
      </c>
      <c r="H64" s="65">
        <v>0.32785101226935459</v>
      </c>
      <c r="I64" s="66">
        <v>7821665.7300000004</v>
      </c>
      <c r="J64" s="66">
        <v>3720074.72</v>
      </c>
      <c r="K64" s="67">
        <v>0.2096226279689849</v>
      </c>
      <c r="L64" s="68">
        <v>8571906.9736666642</v>
      </c>
      <c r="M64" s="69">
        <v>0.22961619767118094</v>
      </c>
      <c r="N64" s="70">
        <v>0.32785101226935459</v>
      </c>
    </row>
    <row r="65" spans="1:14" x14ac:dyDescent="0.25">
      <c r="A65" s="62">
        <v>42311</v>
      </c>
      <c r="B65" s="63">
        <v>36823444.359999999</v>
      </c>
      <c r="C65" s="63">
        <v>2794138.78</v>
      </c>
      <c r="D65" s="63">
        <v>3912881.13</v>
      </c>
      <c r="E65" s="63">
        <v>35704702.009999998</v>
      </c>
      <c r="F65" s="64">
        <v>0.33700732013205786</v>
      </c>
      <c r="G65" s="65">
        <v>37304936.850333333</v>
      </c>
      <c r="H65" s="65">
        <v>0.32855666079431478</v>
      </c>
      <c r="I65" s="66">
        <v>7959279.1299999999</v>
      </c>
      <c r="J65" s="66">
        <v>3750346.23</v>
      </c>
      <c r="K65" s="67">
        <v>0.21989056496411941</v>
      </c>
      <c r="L65" s="68">
        <v>8553644.9619999994</v>
      </c>
      <c r="M65" s="69">
        <v>0.22928989255006793</v>
      </c>
      <c r="N65" s="70">
        <v>0.32855666079431478</v>
      </c>
    </row>
    <row r="66" spans="1:14" x14ac:dyDescent="0.25">
      <c r="A66" s="62">
        <v>42312</v>
      </c>
      <c r="B66" s="63">
        <v>35704702.009999998</v>
      </c>
      <c r="C66" s="63">
        <v>4572791.67</v>
      </c>
      <c r="D66" s="63">
        <v>1025032.17</v>
      </c>
      <c r="E66" s="63">
        <v>39252461.509999998</v>
      </c>
      <c r="F66" s="64">
        <v>0.36425277282144713</v>
      </c>
      <c r="G66" s="65">
        <v>37469493.912999995</v>
      </c>
      <c r="H66" s="65">
        <v>0.33082953521308178</v>
      </c>
      <c r="I66" s="66">
        <v>9115227.2100000009</v>
      </c>
      <c r="J66" s="66">
        <v>4121789.42</v>
      </c>
      <c r="K66" s="67">
        <v>0.23152053267757597</v>
      </c>
      <c r="L66" s="68">
        <v>8598249.7139999997</v>
      </c>
      <c r="M66" s="69">
        <v>0.22947333460025324</v>
      </c>
      <c r="N66" s="70">
        <v>0.33082953521308178</v>
      </c>
    </row>
    <row r="67" spans="1:14" x14ac:dyDescent="0.25">
      <c r="A67" s="62">
        <v>42313</v>
      </c>
      <c r="B67" s="63">
        <v>39252461.509999998</v>
      </c>
      <c r="C67" s="63">
        <v>4403550.4000000004</v>
      </c>
      <c r="D67" s="63">
        <v>5496171.8399999999</v>
      </c>
      <c r="E67" s="63">
        <v>38159840.07</v>
      </c>
      <c r="F67" s="64">
        <v>0.34526507217724295</v>
      </c>
      <c r="G67" s="65">
        <v>37692631.340666667</v>
      </c>
      <c r="H67" s="65">
        <v>0.33330281246992938</v>
      </c>
      <c r="I67" s="66">
        <v>8623838.5899999999</v>
      </c>
      <c r="J67" s="66">
        <v>4315140</v>
      </c>
      <c r="K67" s="67">
        <v>0.22529186099122805</v>
      </c>
      <c r="L67" s="68">
        <v>8632481.4713333342</v>
      </c>
      <c r="M67" s="69">
        <v>0.2290230521003645</v>
      </c>
      <c r="N67" s="70">
        <v>0.33330281246992938</v>
      </c>
    </row>
    <row r="68" spans="1:14" x14ac:dyDescent="0.25">
      <c r="A68" s="62">
        <v>42314</v>
      </c>
      <c r="B68" s="63">
        <v>38159840.07</v>
      </c>
      <c r="C68" s="63">
        <v>4683189.66</v>
      </c>
      <c r="D68" s="63">
        <v>3999359.77</v>
      </c>
      <c r="E68" s="63">
        <v>38843669.960000001</v>
      </c>
      <c r="F68" s="64">
        <v>0.37922447340515625</v>
      </c>
      <c r="G68" s="65">
        <v>37998217.042333335</v>
      </c>
      <c r="H68" s="65">
        <v>0.33674685366712714</v>
      </c>
      <c r="I68" s="66">
        <v>8623838.5899999999</v>
      </c>
      <c r="J68" s="66">
        <v>4315140</v>
      </c>
      <c r="K68" s="67">
        <v>0.22133775359602276</v>
      </c>
      <c r="L68" s="68">
        <v>8677998.5029999986</v>
      </c>
      <c r="M68" s="69">
        <v>0.22837909719111163</v>
      </c>
      <c r="N68" s="70">
        <v>0.33674685366712714</v>
      </c>
    </row>
    <row r="69" spans="1:14" x14ac:dyDescent="0.25">
      <c r="A69" s="62">
        <v>42315</v>
      </c>
      <c r="B69" s="63">
        <v>38843669.960000001</v>
      </c>
      <c r="C69" s="63">
        <v>2840110.87</v>
      </c>
      <c r="D69" s="63">
        <v>738904.5</v>
      </c>
      <c r="E69" s="63">
        <v>40944876.329999998</v>
      </c>
      <c r="F69" s="64">
        <v>0.37609244312295137</v>
      </c>
      <c r="G69" s="65">
        <v>38226654.126333326</v>
      </c>
      <c r="H69" s="65">
        <v>0.34010760849421484</v>
      </c>
      <c r="I69" s="66">
        <v>8623838.5899999999</v>
      </c>
      <c r="J69" s="66">
        <v>4315140</v>
      </c>
      <c r="K69" s="67">
        <v>0.21001198541887259</v>
      </c>
      <c r="L69" s="68">
        <v>8676867.0000000019</v>
      </c>
      <c r="M69" s="69">
        <v>0.22698473613003808</v>
      </c>
      <c r="N69" s="70">
        <v>0.34010760849421484</v>
      </c>
    </row>
    <row r="70" spans="1:14" x14ac:dyDescent="0.25">
      <c r="A70" s="62">
        <v>42316</v>
      </c>
      <c r="B70" s="63">
        <v>40944876.329999998</v>
      </c>
      <c r="C70" s="63">
        <v>3284685.6</v>
      </c>
      <c r="D70" s="63">
        <v>177244.53</v>
      </c>
      <c r="E70" s="63">
        <v>44052317.399999999</v>
      </c>
      <c r="F70" s="64">
        <v>0.40517264807283304</v>
      </c>
      <c r="G70" s="65">
        <v>38611699.078333333</v>
      </c>
      <c r="H70" s="65">
        <v>0.34426652407957542</v>
      </c>
      <c r="I70" s="66">
        <v>10927580.74</v>
      </c>
      <c r="J70" s="66">
        <v>5086196.2300000004</v>
      </c>
      <c r="K70" s="67">
        <v>0.2473926752442755</v>
      </c>
      <c r="L70" s="68">
        <v>8739419.8843333349</v>
      </c>
      <c r="M70" s="69">
        <v>0.22634124094366506</v>
      </c>
      <c r="N70" s="70">
        <v>0.34426652407957542</v>
      </c>
    </row>
    <row r="71" spans="1:14" x14ac:dyDescent="0.25">
      <c r="A71" s="62">
        <v>42317</v>
      </c>
      <c r="B71" s="63">
        <v>44052317.399999999</v>
      </c>
      <c r="C71" s="63">
        <v>5132019.24</v>
      </c>
      <c r="D71" s="63">
        <v>9005482.3800000008</v>
      </c>
      <c r="E71" s="63">
        <v>40178854.259999998</v>
      </c>
      <c r="F71" s="64">
        <v>0.38910738942450257</v>
      </c>
      <c r="G71" s="65">
        <v>38934868.461999997</v>
      </c>
      <c r="H71" s="65">
        <v>0.34740614096348443</v>
      </c>
      <c r="I71" s="66">
        <v>10548870.529999999</v>
      </c>
      <c r="J71" s="66">
        <v>5668423.5700000003</v>
      </c>
      <c r="K71" s="67">
        <v>0.26176098890162958</v>
      </c>
      <c r="L71" s="68">
        <v>8758237.1576666664</v>
      </c>
      <c r="M71" s="69">
        <v>0.22494585197365208</v>
      </c>
      <c r="N71" s="70">
        <v>0.34740614096348443</v>
      </c>
    </row>
    <row r="72" spans="1:14" x14ac:dyDescent="0.25">
      <c r="A72" s="62">
        <v>42318</v>
      </c>
      <c r="B72" s="63">
        <v>40178854.259999998</v>
      </c>
      <c r="C72" s="63">
        <v>2613342.5299999998</v>
      </c>
      <c r="D72" s="63">
        <v>7189986.8200000003</v>
      </c>
      <c r="E72" s="63">
        <v>35602209.969999999</v>
      </c>
      <c r="F72" s="64">
        <v>0.31997085466013181</v>
      </c>
      <c r="G72" s="65">
        <v>38645039.535999998</v>
      </c>
      <c r="H72" s="65">
        <v>0.34724586983376621</v>
      </c>
      <c r="I72" s="66">
        <v>9495254.9900000002</v>
      </c>
      <c r="J72" s="66">
        <v>5140349.26</v>
      </c>
      <c r="K72" s="67">
        <v>0.2658000101944093</v>
      </c>
      <c r="L72" s="68">
        <v>8718231.8270000014</v>
      </c>
      <c r="M72" s="69">
        <v>0.2255976945987721</v>
      </c>
      <c r="N72" s="70">
        <v>0.34724586983376621</v>
      </c>
    </row>
    <row r="73" spans="1:14" x14ac:dyDescent="0.25">
      <c r="A73" s="62">
        <v>42319</v>
      </c>
      <c r="B73" s="63">
        <v>35602209.969999999</v>
      </c>
      <c r="C73" s="63">
        <v>5372721.7999999998</v>
      </c>
      <c r="D73" s="63">
        <v>3209770.29</v>
      </c>
      <c r="E73" s="63">
        <v>37765161.479999997</v>
      </c>
      <c r="F73" s="64">
        <v>0.33160730949328759</v>
      </c>
      <c r="G73" s="65">
        <v>38684080.289333329</v>
      </c>
      <c r="H73" s="65">
        <v>0.34784489552507458</v>
      </c>
      <c r="I73" s="66">
        <v>9881686.75</v>
      </c>
      <c r="J73" s="66">
        <v>5473532.3300000001</v>
      </c>
      <c r="K73" s="67">
        <v>0.26065244242834196</v>
      </c>
      <c r="L73" s="68">
        <v>8726290.3856666666</v>
      </c>
      <c r="M73" s="69">
        <v>0.22557833404334124</v>
      </c>
      <c r="N73" s="70">
        <v>0.34784489552507458</v>
      </c>
    </row>
    <row r="74" spans="1:14" x14ac:dyDescent="0.25">
      <c r="A74" s="62">
        <v>42320</v>
      </c>
      <c r="B74" s="63">
        <v>37765161.479999997</v>
      </c>
      <c r="C74" s="63">
        <v>2170672.17</v>
      </c>
      <c r="D74" s="63">
        <v>5321932.41</v>
      </c>
      <c r="E74" s="63">
        <v>34613901.240000002</v>
      </c>
      <c r="F74" s="64">
        <v>0.30640381516051907</v>
      </c>
      <c r="G74" s="65">
        <v>38718428.396666661</v>
      </c>
      <c r="H74" s="65">
        <v>0.34828303302543423</v>
      </c>
      <c r="I74" s="66">
        <v>9048397.8100000005</v>
      </c>
      <c r="J74" s="66">
        <v>5381709.4700000007</v>
      </c>
      <c r="K74" s="67">
        <v>0.25992066948881859</v>
      </c>
      <c r="L74" s="68">
        <v>8726209.9833333343</v>
      </c>
      <c r="M74" s="69">
        <v>0.22537614114741777</v>
      </c>
      <c r="N74" s="70">
        <v>0.34828303302543423</v>
      </c>
    </row>
    <row r="75" spans="1:14" x14ac:dyDescent="0.25">
      <c r="A75" s="62">
        <v>42321</v>
      </c>
      <c r="B75" s="63">
        <v>34613901.240000002</v>
      </c>
      <c r="C75" s="63">
        <v>2722515.08</v>
      </c>
      <c r="D75" s="63">
        <v>3590844.98</v>
      </c>
      <c r="E75" s="63">
        <v>33745571.340000004</v>
      </c>
      <c r="F75" s="64">
        <v>0.3252617143482911</v>
      </c>
      <c r="G75" s="65">
        <v>38666879.198999994</v>
      </c>
      <c r="H75" s="65">
        <v>0.34872248165037922</v>
      </c>
      <c r="I75" s="66">
        <v>9188026.1500000004</v>
      </c>
      <c r="J75" s="66">
        <v>5487510.8799999999</v>
      </c>
      <c r="K75" s="67">
        <v>0.27207992697395544</v>
      </c>
      <c r="L75" s="75">
        <f t="shared" ref="L75:L100" si="0">AVERAGE(I46:I75)</f>
        <v>8740547.1450000014</v>
      </c>
      <c r="M75" s="76">
        <f t="shared" ref="M75:M100" si="1">L75/G75</f>
        <v>0.22604739058501649</v>
      </c>
      <c r="N75" s="77">
        <f t="shared" ref="N75:N100" si="2">AVERAGE(F46:F75)</f>
        <v>0.34872248165037922</v>
      </c>
    </row>
    <row r="76" spans="1:14" x14ac:dyDescent="0.25">
      <c r="A76" s="62">
        <v>42322</v>
      </c>
      <c r="B76" s="63">
        <v>33745571.340000004</v>
      </c>
      <c r="C76" s="63">
        <v>2574492.9</v>
      </c>
      <c r="D76" s="63">
        <v>1051766.23</v>
      </c>
      <c r="E76" s="63">
        <v>35268298.009999998</v>
      </c>
      <c r="F76" s="64">
        <v>0.34148227898564509</v>
      </c>
      <c r="G76" s="65">
        <v>38685024.508666664</v>
      </c>
      <c r="H76" s="65">
        <v>0.34977547362636885</v>
      </c>
      <c r="I76" s="66">
        <v>10008639.710000001</v>
      </c>
      <c r="J76" s="66">
        <v>6009840.6199999992</v>
      </c>
      <c r="K76" s="67">
        <v>0.28344271840299884</v>
      </c>
      <c r="L76" s="75">
        <f t="shared" si="0"/>
        <v>8818760.4743333347</v>
      </c>
      <c r="M76" s="76">
        <f t="shared" si="1"/>
        <v>0.22796316110275835</v>
      </c>
      <c r="N76" s="77">
        <f t="shared" si="2"/>
        <v>0.34977547362636885</v>
      </c>
    </row>
    <row r="77" spans="1:14" x14ac:dyDescent="0.25">
      <c r="A77" s="62">
        <v>42323</v>
      </c>
      <c r="B77" s="63">
        <v>35266077.859999999</v>
      </c>
      <c r="C77" s="63">
        <v>2372180.77</v>
      </c>
      <c r="D77" s="63">
        <v>98062.97</v>
      </c>
      <c r="E77" s="63">
        <v>37540195.659999996</v>
      </c>
      <c r="F77" s="64">
        <v>0.32441687413756021</v>
      </c>
      <c r="G77" s="65">
        <v>37302604.708999991</v>
      </c>
      <c r="H77" s="65">
        <v>0.35008190284204788</v>
      </c>
      <c r="I77" s="66">
        <v>10977523.02</v>
      </c>
      <c r="J77" s="66">
        <v>6316243.0999999996</v>
      </c>
      <c r="K77" s="67">
        <v>0.29208070978300493</v>
      </c>
      <c r="L77" s="75">
        <f t="shared" si="0"/>
        <v>8926034.9456666689</v>
      </c>
      <c r="M77" s="76">
        <f t="shared" si="1"/>
        <v>0.23928717619853196</v>
      </c>
      <c r="N77" s="77">
        <f t="shared" si="2"/>
        <v>0.35008190284204788</v>
      </c>
    </row>
    <row r="78" spans="1:14" x14ac:dyDescent="0.25">
      <c r="A78" s="62">
        <v>42324</v>
      </c>
      <c r="B78" s="63">
        <v>38314960.740000002</v>
      </c>
      <c r="C78" s="63">
        <v>2742501.99</v>
      </c>
      <c r="D78" s="63">
        <v>4919150.07</v>
      </c>
      <c r="E78" s="63">
        <v>36138312.659999996</v>
      </c>
      <c r="F78" s="64">
        <v>0.30388824228399641</v>
      </c>
      <c r="G78" s="65">
        <v>37137636.588333331</v>
      </c>
      <c r="H78" s="65">
        <v>0.34906195534257412</v>
      </c>
      <c r="I78" s="66">
        <v>10683511.789999999</v>
      </c>
      <c r="J78" s="66">
        <v>6442582.2000000002</v>
      </c>
      <c r="K78" s="67">
        <v>0.30165281770560642</v>
      </c>
      <c r="L78" s="75">
        <f t="shared" si="0"/>
        <v>8969636.9113333356</v>
      </c>
      <c r="M78" s="76">
        <f t="shared" si="1"/>
        <v>0.24152417157722736</v>
      </c>
      <c r="N78" s="77">
        <f t="shared" si="2"/>
        <v>0.34906195534257412</v>
      </c>
    </row>
    <row r="79" spans="1:14" x14ac:dyDescent="0.25">
      <c r="A79" s="62">
        <v>42325</v>
      </c>
      <c r="B79" s="63">
        <v>36138312.659999996</v>
      </c>
      <c r="C79" s="63">
        <v>3084650.85</v>
      </c>
      <c r="D79" s="63">
        <v>3261278.62</v>
      </c>
      <c r="E79" s="63">
        <v>35961684.890000001</v>
      </c>
      <c r="F79" s="64">
        <v>0.318709962662029</v>
      </c>
      <c r="G79" s="65">
        <v>36890697.431999996</v>
      </c>
      <c r="H79" s="65">
        <v>0.34748261438707756</v>
      </c>
      <c r="I79" s="66">
        <v>11179591.369999999</v>
      </c>
      <c r="J79" s="66">
        <v>6580504.7799999993</v>
      </c>
      <c r="K79" s="67">
        <v>0.31723662548929948</v>
      </c>
      <c r="L79" s="75">
        <f t="shared" si="0"/>
        <v>8996037.5013333354</v>
      </c>
      <c r="M79" s="76">
        <f t="shared" si="1"/>
        <v>0.24385653098360585</v>
      </c>
      <c r="N79" s="77">
        <f t="shared" si="2"/>
        <v>0.34748261438707756</v>
      </c>
    </row>
    <row r="80" spans="1:14" x14ac:dyDescent="0.25">
      <c r="A80" s="62">
        <v>42326</v>
      </c>
      <c r="B80" s="63">
        <v>35961684.890000001</v>
      </c>
      <c r="C80" s="63">
        <v>6104520.4500000002</v>
      </c>
      <c r="D80" s="63">
        <v>3819865.31</v>
      </c>
      <c r="E80" s="63">
        <v>38246340.030000001</v>
      </c>
      <c r="F80" s="64">
        <v>0.36785405208326827</v>
      </c>
      <c r="G80" s="65">
        <v>36788413.26766666</v>
      </c>
      <c r="H80" s="65">
        <v>0.34769153748762421</v>
      </c>
      <c r="I80" s="66">
        <v>10783384.6</v>
      </c>
      <c r="J80" s="66">
        <v>6541158.7799999993</v>
      </c>
      <c r="K80" s="67">
        <v>0.29680871515042845</v>
      </c>
      <c r="L80" s="75">
        <f t="shared" si="0"/>
        <v>9017333.3786666691</v>
      </c>
      <c r="M80" s="76">
        <f t="shared" si="1"/>
        <v>0.24511340875340237</v>
      </c>
      <c r="N80" s="77">
        <f t="shared" si="2"/>
        <v>0.34769153748762421</v>
      </c>
    </row>
    <row r="81" spans="1:14" x14ac:dyDescent="0.25">
      <c r="A81" s="62">
        <v>42327</v>
      </c>
      <c r="B81" s="63">
        <v>38246340.030000001</v>
      </c>
      <c r="C81" s="63">
        <v>2486740.85</v>
      </c>
      <c r="D81" s="63">
        <v>2563979.4</v>
      </c>
      <c r="E81" s="63">
        <v>38169101.479999997</v>
      </c>
      <c r="F81" s="64">
        <v>0.32797180143202526</v>
      </c>
      <c r="G81" s="65">
        <v>36361639.688666664</v>
      </c>
      <c r="H81" s="65">
        <v>0.34769811061584011</v>
      </c>
      <c r="I81" s="66">
        <v>11341338.710000001</v>
      </c>
      <c r="J81" s="66">
        <v>6679718.580000001</v>
      </c>
      <c r="K81" s="67">
        <v>0.31203717045468116</v>
      </c>
      <c r="L81" s="75">
        <f t="shared" si="0"/>
        <v>9101194.6323333345</v>
      </c>
      <c r="M81" s="76">
        <f t="shared" si="1"/>
        <v>0.250296595815233</v>
      </c>
      <c r="N81" s="77">
        <f t="shared" si="2"/>
        <v>0.34769811061584011</v>
      </c>
    </row>
    <row r="82" spans="1:14" x14ac:dyDescent="0.25">
      <c r="A82" s="62">
        <v>42328</v>
      </c>
      <c r="B82" s="63">
        <v>38169102.060000002</v>
      </c>
      <c r="C82" s="63">
        <v>2843609.67</v>
      </c>
      <c r="D82" s="63">
        <v>5522778.8200000003</v>
      </c>
      <c r="E82" s="63">
        <v>35489932.909999996</v>
      </c>
      <c r="F82" s="64">
        <v>0.35156137080926103</v>
      </c>
      <c r="G82" s="65">
        <v>37873278.479000002</v>
      </c>
      <c r="H82" s="65">
        <v>0.34879129323827956</v>
      </c>
      <c r="I82" s="66">
        <v>10870351.98</v>
      </c>
      <c r="J82" s="66">
        <v>6966594.8199999994</v>
      </c>
      <c r="K82" s="67">
        <v>0.32431863821143281</v>
      </c>
      <c r="L82" s="75">
        <f t="shared" si="0"/>
        <v>9177906.8433333356</v>
      </c>
      <c r="M82" s="76">
        <f t="shared" si="1"/>
        <v>0.24233198740432008</v>
      </c>
      <c r="N82" s="77">
        <f t="shared" si="2"/>
        <v>0.34879129323827956</v>
      </c>
    </row>
    <row r="83" spans="1:14" x14ac:dyDescent="0.25">
      <c r="A83" s="62">
        <v>42329</v>
      </c>
      <c r="B83" s="63">
        <v>35489932.909999996</v>
      </c>
      <c r="C83" s="63">
        <v>3381685.62</v>
      </c>
      <c r="D83" s="63">
        <v>642209.32999999996</v>
      </c>
      <c r="E83" s="63">
        <v>38229409.200000003</v>
      </c>
      <c r="F83" s="64">
        <v>0.34361014656323141</v>
      </c>
      <c r="G83" s="65">
        <v>37645021.147666678</v>
      </c>
      <c r="H83" s="65">
        <v>0.34945489255495221</v>
      </c>
      <c r="I83" s="66">
        <v>12292044.65</v>
      </c>
      <c r="J83" s="66">
        <v>7440060.8300000001</v>
      </c>
      <c r="K83" s="67">
        <v>0.33902622706632984</v>
      </c>
      <c r="L83" s="75">
        <f t="shared" si="0"/>
        <v>9335549.1580000017</v>
      </c>
      <c r="M83" s="76">
        <f t="shared" si="1"/>
        <v>0.24798894710087419</v>
      </c>
      <c r="N83" s="77">
        <f t="shared" si="2"/>
        <v>0.34945489255495221</v>
      </c>
    </row>
    <row r="84" spans="1:14" x14ac:dyDescent="0.25">
      <c r="A84" s="62">
        <v>42330</v>
      </c>
      <c r="B84" s="63">
        <v>38229409.200000003</v>
      </c>
      <c r="C84" s="63">
        <v>3277161.66</v>
      </c>
      <c r="D84" s="63">
        <v>184759.06</v>
      </c>
      <c r="E84" s="63">
        <v>41321811.799999997</v>
      </c>
      <c r="F84" s="64">
        <v>0.37158448721608389</v>
      </c>
      <c r="G84" s="65">
        <v>37714018.219333328</v>
      </c>
      <c r="H84" s="65">
        <v>0.35005757261685699</v>
      </c>
      <c r="I84" s="66">
        <v>13429888.08</v>
      </c>
      <c r="J84" s="66">
        <v>7732488.0900000008</v>
      </c>
      <c r="K84" s="67">
        <v>0.34130085549335282</v>
      </c>
      <c r="L84" s="75">
        <f t="shared" si="0"/>
        <v>9550152.904000001</v>
      </c>
      <c r="M84" s="76">
        <f t="shared" si="1"/>
        <v>0.25322554728746216</v>
      </c>
      <c r="N84" s="77">
        <f t="shared" si="2"/>
        <v>0.35005757261685699</v>
      </c>
    </row>
    <row r="85" spans="1:14" x14ac:dyDescent="0.25">
      <c r="A85" s="62">
        <v>42331</v>
      </c>
      <c r="B85" s="63">
        <v>41321811.799999997</v>
      </c>
      <c r="C85" s="63">
        <v>4702021.3899999997</v>
      </c>
      <c r="D85" s="63">
        <v>4250113.54</v>
      </c>
      <c r="E85" s="63">
        <v>41773719.649999999</v>
      </c>
      <c r="F85" s="64">
        <v>0.36062128325558535</v>
      </c>
      <c r="G85" s="65">
        <v>37726787.779999994</v>
      </c>
      <c r="H85" s="65">
        <v>0.35038689006080964</v>
      </c>
      <c r="I85" s="66">
        <v>13017827.300000001</v>
      </c>
      <c r="J85" s="66">
        <v>8129427.6899999995</v>
      </c>
      <c r="K85" s="67">
        <v>0.33412845641797839</v>
      </c>
      <c r="L85" s="75">
        <f t="shared" si="0"/>
        <v>9711737.4213333353</v>
      </c>
      <c r="M85" s="76">
        <f t="shared" si="1"/>
        <v>0.25742285502721207</v>
      </c>
      <c r="N85" s="77">
        <f t="shared" si="2"/>
        <v>0.35038689006080964</v>
      </c>
    </row>
    <row r="86" spans="1:14" x14ac:dyDescent="0.25">
      <c r="A86" s="62">
        <v>42332</v>
      </c>
      <c r="B86" s="63">
        <v>41773719.649999999</v>
      </c>
      <c r="C86" s="63">
        <v>4577722.72</v>
      </c>
      <c r="D86" s="63">
        <v>5459258.4500000002</v>
      </c>
      <c r="E86" s="63">
        <v>40892183.920000002</v>
      </c>
      <c r="F86" s="64">
        <v>0.3529559097637216</v>
      </c>
      <c r="G86" s="65">
        <v>37560655.158</v>
      </c>
      <c r="H86" s="65">
        <v>0.34921250161699091</v>
      </c>
      <c r="I86" s="66">
        <v>12565871.460000001</v>
      </c>
      <c r="J86" s="66">
        <v>7839307.46</v>
      </c>
      <c r="K86" s="67">
        <v>0.3298365545535491</v>
      </c>
      <c r="L86" s="75">
        <f t="shared" si="0"/>
        <v>9823822.5236666687</v>
      </c>
      <c r="M86" s="76">
        <f t="shared" si="1"/>
        <v>0.26154555830675663</v>
      </c>
      <c r="N86" s="77">
        <f t="shared" si="2"/>
        <v>0.34921250161699091</v>
      </c>
    </row>
    <row r="87" spans="1:14" x14ac:dyDescent="0.25">
      <c r="A87" s="62">
        <v>42333</v>
      </c>
      <c r="B87" s="63">
        <v>40892183.920000002</v>
      </c>
      <c r="C87" s="63">
        <v>6400102.0999999996</v>
      </c>
      <c r="D87" s="63">
        <v>7174672.5499999998</v>
      </c>
      <c r="E87" s="63">
        <v>40117613.469999999</v>
      </c>
      <c r="F87" s="64">
        <v>0.37300423278340833</v>
      </c>
      <c r="G87" s="65">
        <v>37563421.688666664</v>
      </c>
      <c r="H87" s="65">
        <v>0.34917746791054316</v>
      </c>
      <c r="I87" s="66">
        <v>11344265.18</v>
      </c>
      <c r="J87" s="66">
        <v>7119978.8300000001</v>
      </c>
      <c r="K87" s="67">
        <v>0.30747658510968523</v>
      </c>
      <c r="L87" s="75">
        <f t="shared" si="0"/>
        <v>9928455.3093333337</v>
      </c>
      <c r="M87" s="76">
        <f t="shared" si="1"/>
        <v>0.26431179224359286</v>
      </c>
      <c r="N87" s="77">
        <f t="shared" si="2"/>
        <v>0.34917746791054316</v>
      </c>
    </row>
    <row r="88" spans="1:14" x14ac:dyDescent="0.25">
      <c r="A88" s="62">
        <v>42334</v>
      </c>
      <c r="B88" s="63">
        <v>40117613.469999999</v>
      </c>
      <c r="C88" s="63">
        <v>4278754.82</v>
      </c>
      <c r="D88" s="63">
        <v>3504028.53</v>
      </c>
      <c r="E88" s="63">
        <v>40892339.759999998</v>
      </c>
      <c r="F88" s="64">
        <v>0.33709663600713335</v>
      </c>
      <c r="G88" s="65">
        <v>37420100.94766666</v>
      </c>
      <c r="H88" s="65">
        <v>0.34891074948410256</v>
      </c>
      <c r="I88" s="66">
        <v>10929962.720000001</v>
      </c>
      <c r="J88" s="66">
        <v>7165373.5000000009</v>
      </c>
      <c r="K88" s="67">
        <v>0.29003569946966717</v>
      </c>
      <c r="L88" s="75">
        <f t="shared" si="0"/>
        <v>10018448.650000002</v>
      </c>
      <c r="M88" s="76">
        <f t="shared" si="1"/>
        <v>0.26772906529597978</v>
      </c>
      <c r="N88" s="77">
        <f t="shared" si="2"/>
        <v>0.34891074948410256</v>
      </c>
    </row>
    <row r="89" spans="1:14" x14ac:dyDescent="0.25">
      <c r="A89" s="62">
        <v>42335</v>
      </c>
      <c r="B89" s="63">
        <v>40892339.759999998</v>
      </c>
      <c r="C89" s="63">
        <v>2693032.07</v>
      </c>
      <c r="D89" s="63">
        <v>5016080.51</v>
      </c>
      <c r="E89" s="63">
        <v>38569291.32</v>
      </c>
      <c r="F89" s="64">
        <v>0.35529661719061884</v>
      </c>
      <c r="G89" s="65">
        <v>37467699.820333332</v>
      </c>
      <c r="H89" s="65">
        <v>0.349323033614856</v>
      </c>
      <c r="I89" s="66">
        <v>10755861.439999999</v>
      </c>
      <c r="J89" s="66">
        <v>7336984.2599999998</v>
      </c>
      <c r="K89" s="78">
        <f t="shared" ref="K89:K100" si="3">I89/E89</f>
        <v>0.27887111927365327</v>
      </c>
      <c r="L89" s="75">
        <f t="shared" si="0"/>
        <v>10104117.756333334</v>
      </c>
      <c r="M89" s="76">
        <f t="shared" si="1"/>
        <v>0.26967542189098925</v>
      </c>
      <c r="N89" s="77">
        <f t="shared" si="2"/>
        <v>0.349323033614856</v>
      </c>
    </row>
    <row r="90" spans="1:14" x14ac:dyDescent="0.25">
      <c r="A90" s="62">
        <v>42336</v>
      </c>
      <c r="B90" s="63">
        <v>38569291.32</v>
      </c>
      <c r="C90" s="63">
        <v>2590966.16</v>
      </c>
      <c r="D90" s="63">
        <v>763334.2</v>
      </c>
      <c r="E90" s="63">
        <v>40396923.280000001</v>
      </c>
      <c r="F90" s="79">
        <f t="shared" ref="F90" si="4">E90/SUM(C61:C90)</f>
        <v>0.3737425242036681</v>
      </c>
      <c r="G90" s="80">
        <f t="shared" ref="G90:H100" si="5">AVERAGE(E61:E90)</f>
        <v>38283697.241333328</v>
      </c>
      <c r="H90" s="80">
        <f t="shared" si="5"/>
        <v>0.3501577241160812</v>
      </c>
      <c r="I90" s="66">
        <v>11906287.85</v>
      </c>
      <c r="J90" s="66">
        <v>7831394.8299999991</v>
      </c>
      <c r="K90" s="78">
        <f t="shared" si="3"/>
        <v>0.29473254107682628</v>
      </c>
      <c r="L90" s="75">
        <f t="shared" si="0"/>
        <v>10238831.465000004</v>
      </c>
      <c r="M90" s="76">
        <f t="shared" si="1"/>
        <v>0.2674462552677791</v>
      </c>
      <c r="N90" s="77">
        <f t="shared" si="2"/>
        <v>0.3501577241160812</v>
      </c>
    </row>
    <row r="91" spans="1:14" x14ac:dyDescent="0.25">
      <c r="A91" s="62">
        <v>42337</v>
      </c>
      <c r="B91" s="63">
        <v>40396923.280000001</v>
      </c>
      <c r="C91" s="63">
        <v>3350400.09</v>
      </c>
      <c r="D91" s="63">
        <v>201786.18</v>
      </c>
      <c r="E91" s="63">
        <v>43545537.189999998</v>
      </c>
      <c r="F91" s="79">
        <f t="shared" ref="F91:F100" si="6">E91/SUM(C62:C91)</f>
        <v>0.40100205005420148</v>
      </c>
      <c r="G91" s="80">
        <f t="shared" si="5"/>
        <v>38490519.017999999</v>
      </c>
      <c r="H91" s="80">
        <f t="shared" si="5"/>
        <v>0.35180183834510775</v>
      </c>
      <c r="I91" s="66">
        <v>12795614.029999999</v>
      </c>
      <c r="J91" s="66">
        <v>8121743.1400000006</v>
      </c>
      <c r="K91" s="78">
        <f t="shared" si="3"/>
        <v>0.29384444091640338</v>
      </c>
      <c r="L91" s="75">
        <f t="shared" si="0"/>
        <v>10389918.05366667</v>
      </c>
      <c r="M91" s="76">
        <f t="shared" si="1"/>
        <v>0.26993447526150138</v>
      </c>
      <c r="N91" s="77">
        <f t="shared" si="2"/>
        <v>0.35180183834510775</v>
      </c>
    </row>
    <row r="92" spans="1:14" x14ac:dyDescent="0.25">
      <c r="A92" s="62">
        <v>42338</v>
      </c>
      <c r="B92" s="63">
        <v>43545537.189999998</v>
      </c>
      <c r="C92" s="63">
        <v>5283559.16</v>
      </c>
      <c r="D92" s="63">
        <v>6723142.9000000004</v>
      </c>
      <c r="E92" s="63">
        <v>42105953.450000003</v>
      </c>
      <c r="F92" s="79">
        <f t="shared" si="6"/>
        <v>0.37804767098466169</v>
      </c>
      <c r="G92" s="80">
        <f t="shared" si="5"/>
        <v>38668482.318333335</v>
      </c>
      <c r="H92" s="80">
        <f t="shared" si="5"/>
        <v>0.35282086807758412</v>
      </c>
      <c r="I92" s="66">
        <v>10754498</v>
      </c>
      <c r="J92" s="66">
        <v>6735446.7200000007</v>
      </c>
      <c r="K92" s="78">
        <f t="shared" si="3"/>
        <v>0.25541514011244887</v>
      </c>
      <c r="L92" s="75">
        <f t="shared" si="0"/>
        <v>10475913.704000002</v>
      </c>
      <c r="M92" s="76">
        <f t="shared" si="1"/>
        <v>0.27091608141634271</v>
      </c>
      <c r="N92" s="77">
        <f t="shared" si="2"/>
        <v>0.35282086807758412</v>
      </c>
    </row>
    <row r="93" spans="1:14" x14ac:dyDescent="0.25">
      <c r="A93" s="62">
        <v>42339</v>
      </c>
      <c r="B93" s="63">
        <v>41866875.43</v>
      </c>
      <c r="C93" s="63">
        <v>2785287.55</v>
      </c>
      <c r="D93" s="63">
        <v>5468371.1600000001</v>
      </c>
      <c r="E93" s="63">
        <v>39183791.82</v>
      </c>
      <c r="F93" s="79">
        <f t="shared" si="6"/>
        <v>0.35425566461404212</v>
      </c>
      <c r="G93" s="80">
        <f t="shared" si="5"/>
        <v>38650981.680999994</v>
      </c>
      <c r="H93" s="80">
        <f t="shared" si="5"/>
        <v>0.35207193788884017</v>
      </c>
      <c r="I93" s="66">
        <v>12123492.310000001</v>
      </c>
      <c r="J93" s="66">
        <v>6736063.0799999991</v>
      </c>
      <c r="K93" s="78">
        <f t="shared" si="3"/>
        <v>0.30940069214567401</v>
      </c>
      <c r="L93" s="75">
        <f t="shared" si="0"/>
        <v>10587248.633666668</v>
      </c>
      <c r="M93" s="76">
        <f t="shared" si="1"/>
        <v>0.27391926862419474</v>
      </c>
      <c r="N93" s="77">
        <f t="shared" si="2"/>
        <v>0.35207193788884017</v>
      </c>
    </row>
    <row r="94" spans="1:14" x14ac:dyDescent="0.25">
      <c r="A94" s="62">
        <v>42340</v>
      </c>
      <c r="B94" s="63">
        <v>39183791.82</v>
      </c>
      <c r="C94" s="63">
        <v>4838971.87</v>
      </c>
      <c r="D94" s="63">
        <v>7236127.4500000002</v>
      </c>
      <c r="E94" s="63">
        <v>36786636.240000002</v>
      </c>
      <c r="F94" s="79">
        <f t="shared" si="6"/>
        <v>0.33153628331367629</v>
      </c>
      <c r="G94" s="80">
        <f t="shared" si="5"/>
        <v>38649754.743666664</v>
      </c>
      <c r="H94" s="80">
        <f t="shared" si="5"/>
        <v>0.3516001300387413</v>
      </c>
      <c r="I94" s="66">
        <v>9937034</v>
      </c>
      <c r="J94" s="66">
        <v>6628404.5100000007</v>
      </c>
      <c r="K94" s="78">
        <f t="shared" si="3"/>
        <v>0.27012619297860541</v>
      </c>
      <c r="L94" s="75">
        <f t="shared" si="0"/>
        <v>10657760.909333335</v>
      </c>
      <c r="M94" s="76">
        <f t="shared" si="1"/>
        <v>0.27575235548111121</v>
      </c>
      <c r="N94" s="77">
        <f t="shared" si="2"/>
        <v>0.3516001300387413</v>
      </c>
    </row>
    <row r="95" spans="1:14" x14ac:dyDescent="0.25">
      <c r="A95" s="62">
        <v>42341</v>
      </c>
      <c r="B95" s="63">
        <v>36786636.240000002</v>
      </c>
      <c r="C95" s="63">
        <v>5412182.6399999997</v>
      </c>
      <c r="D95" s="63">
        <v>5457539.7199999997</v>
      </c>
      <c r="E95" s="63">
        <v>36741279.159999996</v>
      </c>
      <c r="F95" s="79">
        <f t="shared" si="6"/>
        <v>0.32349468605640336</v>
      </c>
      <c r="G95" s="80">
        <f t="shared" si="5"/>
        <v>38684307.315333337</v>
      </c>
      <c r="H95" s="80">
        <f t="shared" si="5"/>
        <v>0.35114970890288616</v>
      </c>
      <c r="I95" s="66">
        <v>9631941.3200000003</v>
      </c>
      <c r="J95" s="66">
        <v>6629786.2799999993</v>
      </c>
      <c r="K95" s="78">
        <f t="shared" si="3"/>
        <v>0.26215585140776032</v>
      </c>
      <c r="L95" s="75">
        <f t="shared" si="0"/>
        <v>10713516.315666668</v>
      </c>
      <c r="M95" s="76">
        <f t="shared" si="1"/>
        <v>0.27694734788284914</v>
      </c>
      <c r="N95" s="77">
        <f t="shared" si="2"/>
        <v>0.35114970890288616</v>
      </c>
    </row>
    <row r="96" spans="1:14" x14ac:dyDescent="0.25">
      <c r="A96" s="62">
        <v>42342</v>
      </c>
      <c r="B96" s="63">
        <v>36741279.159999996</v>
      </c>
      <c r="C96" s="63">
        <v>2672467.7000000002</v>
      </c>
      <c r="D96" s="63">
        <v>2537284.9</v>
      </c>
      <c r="E96" s="63">
        <v>36876461.960000001</v>
      </c>
      <c r="F96" s="79">
        <f t="shared" si="6"/>
        <v>0.3302099042972797</v>
      </c>
      <c r="G96" s="80">
        <f t="shared" si="5"/>
        <v>38605107.33033333</v>
      </c>
      <c r="H96" s="80">
        <f t="shared" si="5"/>
        <v>0.35001494661874716</v>
      </c>
      <c r="I96" s="66">
        <v>9883794.6099999994</v>
      </c>
      <c r="J96" s="66">
        <v>6603806.7199999997</v>
      </c>
      <c r="K96" s="78">
        <f t="shared" si="3"/>
        <v>0.26802448186924704</v>
      </c>
      <c r="L96" s="75">
        <f t="shared" si="0"/>
        <v>10739135.229000002</v>
      </c>
      <c r="M96" s="76">
        <f t="shared" si="1"/>
        <v>0.27817913150993634</v>
      </c>
      <c r="N96" s="77">
        <f t="shared" si="2"/>
        <v>0.35001494661874716</v>
      </c>
    </row>
    <row r="97" spans="1:14" x14ac:dyDescent="0.25">
      <c r="A97" s="62">
        <v>42343</v>
      </c>
      <c r="B97" s="63">
        <v>36876461.960000001</v>
      </c>
      <c r="C97" s="63">
        <v>2704763.44</v>
      </c>
      <c r="D97" s="63">
        <v>925243.86</v>
      </c>
      <c r="E97" s="63">
        <v>38655981.539999999</v>
      </c>
      <c r="F97" s="79">
        <f t="shared" si="6"/>
        <v>0.35149140086706659</v>
      </c>
      <c r="G97" s="80">
        <f t="shared" si="5"/>
        <v>38621645.379333332</v>
      </c>
      <c r="H97" s="80">
        <f t="shared" si="5"/>
        <v>0.35022249090840801</v>
      </c>
      <c r="I97" s="66">
        <v>10595490.07</v>
      </c>
      <c r="J97" s="66">
        <v>6985403.6699999999</v>
      </c>
      <c r="K97" s="78">
        <f t="shared" si="3"/>
        <v>0.2740970387477063</v>
      </c>
      <c r="L97" s="75">
        <f t="shared" si="0"/>
        <v>10804856.945000002</v>
      </c>
      <c r="M97" s="76">
        <f t="shared" si="1"/>
        <v>0.27976169422294328</v>
      </c>
      <c r="N97" s="77">
        <f t="shared" si="2"/>
        <v>0.35022249090840801</v>
      </c>
    </row>
    <row r="98" spans="1:14" x14ac:dyDescent="0.25">
      <c r="A98" s="62">
        <v>42344</v>
      </c>
      <c r="B98" s="63">
        <v>38655981.539999999</v>
      </c>
      <c r="C98" s="63">
        <v>2769875.44</v>
      </c>
      <c r="D98" s="63">
        <v>138313.01999999999</v>
      </c>
      <c r="E98" s="63">
        <v>41287543.960000001</v>
      </c>
      <c r="F98" s="79">
        <f t="shared" si="6"/>
        <v>0.38206665720607563</v>
      </c>
      <c r="G98" s="80">
        <f t="shared" si="5"/>
        <v>38703107.845999993</v>
      </c>
      <c r="H98" s="80">
        <f t="shared" si="5"/>
        <v>0.3503172303684387</v>
      </c>
      <c r="I98" s="66">
        <v>11369914.85</v>
      </c>
      <c r="J98" s="66">
        <v>7202163.4700000007</v>
      </c>
      <c r="K98" s="78">
        <f t="shared" si="3"/>
        <v>0.27538365713919299</v>
      </c>
      <c r="L98" s="75">
        <f t="shared" si="0"/>
        <v>10896392.820333336</v>
      </c>
      <c r="M98" s="76">
        <f t="shared" si="1"/>
        <v>0.28153792878055628</v>
      </c>
      <c r="N98" s="77">
        <f t="shared" si="2"/>
        <v>0.3503172303684387</v>
      </c>
    </row>
    <row r="99" spans="1:14" x14ac:dyDescent="0.25">
      <c r="A99" s="62">
        <v>42345</v>
      </c>
      <c r="B99" s="63">
        <v>41287543.960000001</v>
      </c>
      <c r="C99" s="63">
        <v>4640023.3899999997</v>
      </c>
      <c r="D99" s="63">
        <v>5169281.68</v>
      </c>
      <c r="E99" s="63">
        <v>40758285.670000002</v>
      </c>
      <c r="F99" s="79">
        <f t="shared" si="6"/>
        <v>0.37098979008701577</v>
      </c>
      <c r="G99" s="80">
        <f t="shared" si="5"/>
        <v>38696888.157333337</v>
      </c>
      <c r="H99" s="80">
        <f t="shared" si="5"/>
        <v>0.35014714193390745</v>
      </c>
      <c r="I99" s="66">
        <v>11047656.51</v>
      </c>
      <c r="J99" s="66">
        <v>7302202.7000000002</v>
      </c>
      <c r="K99" s="78">
        <f t="shared" si="3"/>
        <v>0.2710530221866419</v>
      </c>
      <c r="L99" s="75">
        <f t="shared" si="0"/>
        <v>10977186.751000004</v>
      </c>
      <c r="M99" s="76">
        <f t="shared" si="1"/>
        <v>0.28367104627041562</v>
      </c>
      <c r="N99" s="77">
        <f t="shared" si="2"/>
        <v>0.35014714193390745</v>
      </c>
    </row>
    <row r="100" spans="1:14" x14ac:dyDescent="0.25">
      <c r="A100" s="62">
        <v>42346</v>
      </c>
      <c r="B100" s="63">
        <v>40758285.670000002</v>
      </c>
      <c r="C100" s="63">
        <v>2853300.89</v>
      </c>
      <c r="D100" s="63">
        <v>4815966.51</v>
      </c>
      <c r="E100" s="63">
        <v>38795620.049999997</v>
      </c>
      <c r="F100" s="79">
        <f t="shared" si="6"/>
        <v>0.35451725711576432</v>
      </c>
      <c r="G100" s="80">
        <f t="shared" si="5"/>
        <v>38521664.912333339</v>
      </c>
      <c r="H100" s="80">
        <f t="shared" si="5"/>
        <v>0.34845862890200524</v>
      </c>
      <c r="I100" s="66">
        <v>11463271.07</v>
      </c>
      <c r="J100" s="66">
        <v>7393917.7400000002</v>
      </c>
      <c r="K100" s="78">
        <f t="shared" si="3"/>
        <v>0.29547848585036346</v>
      </c>
      <c r="L100" s="75">
        <f t="shared" si="0"/>
        <v>10995043.095333336</v>
      </c>
      <c r="M100" s="76">
        <f t="shared" si="1"/>
        <v>0.28542491920729762</v>
      </c>
      <c r="N100" s="77">
        <f t="shared" si="2"/>
        <v>0.34845862890200524</v>
      </c>
    </row>
    <row r="101" spans="1:14" x14ac:dyDescent="0.25">
      <c r="J101" s="87"/>
    </row>
    <row r="102" spans="1:14" x14ac:dyDescent="0.25">
      <c r="J102" s="8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opLeftCell="A22" workbookViewId="0">
      <selection activeCell="A52" sqref="A52:XFD52"/>
    </sheetView>
  </sheetViews>
  <sheetFormatPr defaultRowHeight="15" x14ac:dyDescent="0.25"/>
  <cols>
    <col min="1" max="1" width="4.28515625" bestFit="1" customWidth="1"/>
    <col min="2" max="2" width="10.140625" style="1" bestFit="1" customWidth="1"/>
    <col min="3" max="3" width="7.85546875" bestFit="1" customWidth="1"/>
    <col min="4" max="4" width="7.28515625" bestFit="1" customWidth="1"/>
    <col min="5" max="5" width="11.7109375" bestFit="1" customWidth="1"/>
    <col min="6" max="6" width="12.140625" bestFit="1" customWidth="1"/>
    <col min="7" max="7" width="7" bestFit="1" customWidth="1"/>
    <col min="8" max="8" width="20.5703125" customWidth="1"/>
    <col min="9" max="9" width="16.5703125" customWidth="1"/>
    <col min="10" max="10" width="17" customWidth="1"/>
    <col min="11" max="11" width="13.5703125" customWidth="1"/>
    <col min="12" max="12" width="17.42578125" customWidth="1"/>
    <col min="13" max="13" width="12" bestFit="1" customWidth="1"/>
  </cols>
  <sheetData>
    <row r="1" spans="1:13" s="2" customFormat="1" ht="30" x14ac:dyDescent="0.25">
      <c r="A1" s="2" t="s">
        <v>7</v>
      </c>
      <c r="B1" s="3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</row>
    <row r="2" spans="1:13" x14ac:dyDescent="0.25">
      <c r="A2" t="s">
        <v>0</v>
      </c>
      <c r="B2" s="1">
        <v>42293</v>
      </c>
      <c r="C2">
        <v>973</v>
      </c>
      <c r="D2">
        <v>863</v>
      </c>
      <c r="E2">
        <v>515</v>
      </c>
      <c r="F2">
        <v>348</v>
      </c>
      <c r="G2">
        <v>458</v>
      </c>
      <c r="H2">
        <v>0.88694758478931146</v>
      </c>
      <c r="I2">
        <v>0.59675550405561995</v>
      </c>
      <c r="J2">
        <v>0.52929085303186019</v>
      </c>
      <c r="K2">
        <v>0.40324449594438005</v>
      </c>
      <c r="L2">
        <v>0.35765673175745116</v>
      </c>
      <c r="M2">
        <v>0.47070914696813976</v>
      </c>
    </row>
    <row r="3" spans="1:13" x14ac:dyDescent="0.25">
      <c r="A3" t="s">
        <v>1</v>
      </c>
      <c r="B3" s="1">
        <v>42294</v>
      </c>
      <c r="C3">
        <v>701</v>
      </c>
      <c r="D3">
        <v>751</v>
      </c>
      <c r="E3">
        <v>347</v>
      </c>
      <c r="F3">
        <v>404</v>
      </c>
      <c r="G3">
        <v>354</v>
      </c>
      <c r="H3">
        <v>1.0713266761768903</v>
      </c>
      <c r="I3">
        <v>0.46205059920106523</v>
      </c>
      <c r="J3">
        <v>0.4950071326676177</v>
      </c>
      <c r="K3">
        <v>0.53794940079893472</v>
      </c>
      <c r="L3">
        <v>0.5763195435092725</v>
      </c>
      <c r="M3">
        <v>0.50499286733238236</v>
      </c>
    </row>
    <row r="4" spans="1:13" x14ac:dyDescent="0.25">
      <c r="A4" t="s">
        <v>2</v>
      </c>
      <c r="B4" s="1">
        <v>42295</v>
      </c>
      <c r="C4">
        <v>315</v>
      </c>
      <c r="D4">
        <v>94</v>
      </c>
      <c r="E4">
        <v>43</v>
      </c>
      <c r="F4">
        <v>51</v>
      </c>
      <c r="G4">
        <v>272</v>
      </c>
      <c r="H4">
        <v>0.29841269841269841</v>
      </c>
      <c r="I4">
        <v>0.45744680851063829</v>
      </c>
      <c r="J4">
        <v>0.13650793650793649</v>
      </c>
      <c r="K4">
        <v>0.54255319148936165</v>
      </c>
      <c r="L4">
        <v>0.16190476190476191</v>
      </c>
      <c r="M4">
        <v>0.86349206349206353</v>
      </c>
    </row>
    <row r="5" spans="1:13" x14ac:dyDescent="0.25">
      <c r="A5" t="s">
        <v>3</v>
      </c>
      <c r="B5" s="1">
        <v>42296</v>
      </c>
      <c r="C5">
        <v>972</v>
      </c>
      <c r="D5">
        <v>768</v>
      </c>
      <c r="E5">
        <v>478</v>
      </c>
      <c r="F5">
        <v>290</v>
      </c>
      <c r="G5">
        <v>494</v>
      </c>
      <c r="H5">
        <v>0.79012345679012341</v>
      </c>
      <c r="I5">
        <v>0.62239583333333337</v>
      </c>
      <c r="J5">
        <v>0.49176954732510286</v>
      </c>
      <c r="K5">
        <v>0.37760416666666669</v>
      </c>
      <c r="L5">
        <v>0.29835390946502055</v>
      </c>
      <c r="M5">
        <v>0.50823045267489708</v>
      </c>
    </row>
    <row r="6" spans="1:13" x14ac:dyDescent="0.25">
      <c r="A6" t="s">
        <v>4</v>
      </c>
      <c r="B6" s="1">
        <v>42297</v>
      </c>
      <c r="C6">
        <v>817</v>
      </c>
      <c r="D6">
        <v>887</v>
      </c>
      <c r="E6">
        <v>403</v>
      </c>
      <c r="F6">
        <v>484</v>
      </c>
      <c r="G6">
        <v>414</v>
      </c>
      <c r="H6">
        <v>1.0856793145654835</v>
      </c>
      <c r="I6">
        <v>0.45434047350620066</v>
      </c>
      <c r="J6">
        <v>0.49326805385556916</v>
      </c>
      <c r="K6">
        <v>0.54565952649379934</v>
      </c>
      <c r="L6">
        <v>0.59241126070991434</v>
      </c>
      <c r="M6">
        <v>0.50673194614443084</v>
      </c>
    </row>
    <row r="7" spans="1:13" x14ac:dyDescent="0.25">
      <c r="A7" t="s">
        <v>5</v>
      </c>
      <c r="B7" s="1">
        <v>42298</v>
      </c>
      <c r="C7">
        <v>1020</v>
      </c>
      <c r="D7">
        <v>833</v>
      </c>
      <c r="E7">
        <v>480</v>
      </c>
      <c r="F7">
        <v>353</v>
      </c>
      <c r="G7">
        <v>540</v>
      </c>
      <c r="H7">
        <v>0.81666666666666665</v>
      </c>
      <c r="I7">
        <v>0.57623049219687872</v>
      </c>
      <c r="J7">
        <v>0.47058823529411764</v>
      </c>
      <c r="K7">
        <v>0.42376950780312123</v>
      </c>
      <c r="L7">
        <v>0.34607843137254901</v>
      </c>
      <c r="M7">
        <v>0.52941176470588236</v>
      </c>
    </row>
    <row r="8" spans="1:13" x14ac:dyDescent="0.25">
      <c r="A8" t="s">
        <v>6</v>
      </c>
      <c r="B8" s="1">
        <v>42299</v>
      </c>
      <c r="C8">
        <v>768</v>
      </c>
      <c r="D8">
        <v>673</v>
      </c>
      <c r="E8">
        <v>292</v>
      </c>
      <c r="F8">
        <v>381</v>
      </c>
      <c r="G8">
        <v>476</v>
      </c>
      <c r="H8">
        <v>0.87630208333333337</v>
      </c>
      <c r="I8">
        <v>0.43387815750371472</v>
      </c>
      <c r="J8">
        <v>0.38020833333333331</v>
      </c>
      <c r="K8">
        <v>0.56612184249628528</v>
      </c>
      <c r="L8">
        <v>0.49609375</v>
      </c>
      <c r="M8">
        <v>0.61979166666666663</v>
      </c>
    </row>
    <row r="9" spans="1:13" x14ac:dyDescent="0.25">
      <c r="A9" t="s">
        <v>0</v>
      </c>
      <c r="B9" s="1">
        <v>42300</v>
      </c>
      <c r="C9">
        <v>973</v>
      </c>
      <c r="D9">
        <v>884</v>
      </c>
      <c r="E9">
        <v>512</v>
      </c>
      <c r="F9">
        <v>372</v>
      </c>
      <c r="G9">
        <v>461</v>
      </c>
      <c r="H9">
        <v>0.90853031860226108</v>
      </c>
      <c r="I9">
        <v>0.579185520361991</v>
      </c>
      <c r="J9">
        <v>0.526207605344296</v>
      </c>
      <c r="K9">
        <v>0.42081447963800905</v>
      </c>
      <c r="L9">
        <v>0.38232271325796507</v>
      </c>
      <c r="M9">
        <v>0.473792394655704</v>
      </c>
    </row>
    <row r="10" spans="1:13" x14ac:dyDescent="0.25">
      <c r="A10" t="s">
        <v>1</v>
      </c>
      <c r="B10" s="1">
        <v>42301</v>
      </c>
      <c r="C10">
        <v>701</v>
      </c>
      <c r="D10">
        <v>792</v>
      </c>
      <c r="E10">
        <v>349</v>
      </c>
      <c r="F10">
        <v>443</v>
      </c>
      <c r="G10">
        <v>352</v>
      </c>
      <c r="H10">
        <v>1.1298145506419401</v>
      </c>
      <c r="I10">
        <v>0.44065656565656564</v>
      </c>
      <c r="J10">
        <v>0.49786019971469331</v>
      </c>
      <c r="K10">
        <v>0.55934343434343436</v>
      </c>
      <c r="L10">
        <v>0.63195435092724683</v>
      </c>
      <c r="M10">
        <v>0.50213980028530669</v>
      </c>
    </row>
    <row r="11" spans="1:13" x14ac:dyDescent="0.25">
      <c r="A11" t="s">
        <v>2</v>
      </c>
      <c r="B11" s="1">
        <v>42302</v>
      </c>
      <c r="C11">
        <v>315</v>
      </c>
      <c r="D11">
        <v>87</v>
      </c>
      <c r="E11">
        <v>41</v>
      </c>
      <c r="F11">
        <v>46</v>
      </c>
      <c r="G11">
        <v>274</v>
      </c>
      <c r="H11">
        <v>0.27619047619047621</v>
      </c>
      <c r="I11">
        <v>0.47126436781609193</v>
      </c>
      <c r="J11">
        <v>0.13015873015873017</v>
      </c>
      <c r="K11">
        <v>0.52873563218390807</v>
      </c>
      <c r="L11">
        <v>0.14603174603174604</v>
      </c>
      <c r="M11">
        <v>0.86984126984126986</v>
      </c>
    </row>
    <row r="12" spans="1:13" x14ac:dyDescent="0.25">
      <c r="A12" t="s">
        <v>3</v>
      </c>
      <c r="B12" s="1">
        <v>42303</v>
      </c>
      <c r="C12">
        <v>972</v>
      </c>
      <c r="D12">
        <v>779</v>
      </c>
      <c r="E12">
        <v>485</v>
      </c>
      <c r="F12">
        <v>294</v>
      </c>
      <c r="G12">
        <v>487</v>
      </c>
      <c r="H12">
        <v>0.80144032921810704</v>
      </c>
      <c r="I12">
        <v>0.6225930680359435</v>
      </c>
      <c r="J12">
        <v>0.49897119341563784</v>
      </c>
      <c r="K12">
        <v>0.3774069319640565</v>
      </c>
      <c r="L12">
        <v>0.30246913580246915</v>
      </c>
      <c r="M12">
        <v>0.50102880658436211</v>
      </c>
    </row>
    <row r="13" spans="1:13" x14ac:dyDescent="0.25">
      <c r="A13" t="s">
        <v>4</v>
      </c>
      <c r="B13" s="1">
        <v>42304</v>
      </c>
      <c r="C13">
        <v>817</v>
      </c>
      <c r="D13">
        <v>907</v>
      </c>
      <c r="E13">
        <v>407</v>
      </c>
      <c r="F13">
        <v>500</v>
      </c>
      <c r="G13">
        <v>410</v>
      </c>
      <c r="H13">
        <v>1.1101591187270501</v>
      </c>
      <c r="I13">
        <v>0.44873208379272328</v>
      </c>
      <c r="J13">
        <v>0.49816401468788252</v>
      </c>
      <c r="K13">
        <v>0.55126791620727678</v>
      </c>
      <c r="L13">
        <v>0.61199510403916768</v>
      </c>
      <c r="M13">
        <v>0.50183598531211748</v>
      </c>
    </row>
    <row r="14" spans="1:13" x14ac:dyDescent="0.25">
      <c r="A14" t="s">
        <v>5</v>
      </c>
      <c r="B14" s="1">
        <v>42305</v>
      </c>
      <c r="C14">
        <v>1020</v>
      </c>
      <c r="D14">
        <v>846</v>
      </c>
      <c r="E14">
        <v>493</v>
      </c>
      <c r="F14">
        <v>353</v>
      </c>
      <c r="G14">
        <v>527</v>
      </c>
      <c r="H14">
        <v>0.8294117647058824</v>
      </c>
      <c r="I14">
        <v>0.58274231678486998</v>
      </c>
      <c r="J14">
        <v>0.48333333333333334</v>
      </c>
      <c r="K14">
        <v>0.41725768321513002</v>
      </c>
      <c r="L14">
        <v>0.34607843137254901</v>
      </c>
      <c r="M14">
        <v>0.51666666666666672</v>
      </c>
    </row>
    <row r="15" spans="1:13" x14ac:dyDescent="0.25">
      <c r="A15" t="s">
        <v>6</v>
      </c>
      <c r="B15" s="1">
        <v>42306</v>
      </c>
      <c r="C15">
        <v>768</v>
      </c>
      <c r="D15">
        <v>719</v>
      </c>
      <c r="E15">
        <v>315</v>
      </c>
      <c r="F15">
        <v>404</v>
      </c>
      <c r="G15">
        <v>453</v>
      </c>
      <c r="H15">
        <v>0.93619791666666663</v>
      </c>
      <c r="I15">
        <v>0.43810848400556329</v>
      </c>
      <c r="J15">
        <v>0.41015625</v>
      </c>
      <c r="K15">
        <v>0.56189151599443676</v>
      </c>
      <c r="L15">
        <v>0.52604166666666663</v>
      </c>
      <c r="M15">
        <v>0.58984375</v>
      </c>
    </row>
    <row r="16" spans="1:13" x14ac:dyDescent="0.25">
      <c r="A16" t="s">
        <v>0</v>
      </c>
      <c r="B16" s="1">
        <v>42307</v>
      </c>
      <c r="C16">
        <v>973</v>
      </c>
      <c r="D16">
        <v>867</v>
      </c>
      <c r="E16">
        <v>503</v>
      </c>
      <c r="F16">
        <v>364</v>
      </c>
      <c r="G16">
        <v>470</v>
      </c>
      <c r="H16">
        <v>0.89105858170606367</v>
      </c>
      <c r="I16">
        <v>0.58016147635524795</v>
      </c>
      <c r="J16">
        <v>0.51695786228160334</v>
      </c>
      <c r="K16">
        <v>0.41983852364475199</v>
      </c>
      <c r="L16">
        <v>0.37410071942446044</v>
      </c>
      <c r="M16">
        <v>0.48304213771839671</v>
      </c>
    </row>
    <row r="17" spans="1:13" x14ac:dyDescent="0.25">
      <c r="A17" t="s">
        <v>1</v>
      </c>
      <c r="B17" s="1">
        <v>42308</v>
      </c>
      <c r="C17">
        <v>701</v>
      </c>
      <c r="D17">
        <v>801</v>
      </c>
      <c r="E17">
        <v>363</v>
      </c>
      <c r="F17">
        <v>438</v>
      </c>
      <c r="G17">
        <v>338</v>
      </c>
      <c r="H17">
        <v>1.1426533523537803</v>
      </c>
      <c r="I17">
        <v>0.45318352059925093</v>
      </c>
      <c r="J17">
        <v>0.51783166904422251</v>
      </c>
      <c r="K17">
        <v>0.54681647940074907</v>
      </c>
      <c r="L17">
        <v>0.62482168330955778</v>
      </c>
      <c r="M17">
        <v>0.48216833095577744</v>
      </c>
    </row>
    <row r="18" spans="1:13" x14ac:dyDescent="0.25">
      <c r="A18" t="s">
        <v>2</v>
      </c>
      <c r="B18" s="1">
        <v>42309</v>
      </c>
      <c r="C18">
        <v>315</v>
      </c>
      <c r="D18">
        <v>102</v>
      </c>
      <c r="E18">
        <v>44</v>
      </c>
      <c r="F18">
        <v>58</v>
      </c>
      <c r="G18">
        <v>271</v>
      </c>
      <c r="H18">
        <v>0.32380952380952382</v>
      </c>
      <c r="I18">
        <v>0.43137254901960786</v>
      </c>
      <c r="J18">
        <v>0.13968253968253969</v>
      </c>
      <c r="K18">
        <v>0.56862745098039214</v>
      </c>
      <c r="L18">
        <v>0.18412698412698414</v>
      </c>
      <c r="M18">
        <v>0.86031746031746037</v>
      </c>
    </row>
    <row r="19" spans="1:13" x14ac:dyDescent="0.25">
      <c r="A19" t="s">
        <v>3</v>
      </c>
      <c r="B19" s="1">
        <v>42310</v>
      </c>
      <c r="C19">
        <v>972</v>
      </c>
      <c r="D19">
        <v>764</v>
      </c>
      <c r="E19">
        <v>470</v>
      </c>
      <c r="F19">
        <v>294</v>
      </c>
      <c r="G19">
        <v>502</v>
      </c>
      <c r="H19">
        <v>0.78600823045267487</v>
      </c>
      <c r="I19">
        <v>0.61518324607329844</v>
      </c>
      <c r="J19">
        <v>0.48353909465020578</v>
      </c>
      <c r="K19">
        <v>0.38481675392670156</v>
      </c>
      <c r="L19">
        <v>0.30246913580246915</v>
      </c>
      <c r="M19">
        <v>0.51646090534979427</v>
      </c>
    </row>
    <row r="20" spans="1:13" x14ac:dyDescent="0.25">
      <c r="A20" t="s">
        <v>4</v>
      </c>
      <c r="B20" s="1">
        <v>42311</v>
      </c>
      <c r="C20">
        <v>817</v>
      </c>
      <c r="D20">
        <v>904</v>
      </c>
      <c r="E20">
        <v>407</v>
      </c>
      <c r="F20">
        <v>497</v>
      </c>
      <c r="G20">
        <v>410</v>
      </c>
      <c r="H20">
        <v>1.1064871481028151</v>
      </c>
      <c r="I20">
        <v>0.4502212389380531</v>
      </c>
      <c r="J20">
        <v>0.49816401468788252</v>
      </c>
      <c r="K20">
        <v>0.5497787610619469</v>
      </c>
      <c r="L20">
        <v>0.60832313341493272</v>
      </c>
      <c r="M20">
        <v>0.50183598531211748</v>
      </c>
    </row>
    <row r="21" spans="1:13" x14ac:dyDescent="0.25">
      <c r="A21" t="s">
        <v>5</v>
      </c>
      <c r="B21" s="1">
        <v>42312</v>
      </c>
      <c r="C21">
        <v>1020</v>
      </c>
      <c r="D21">
        <v>808</v>
      </c>
      <c r="E21">
        <v>464</v>
      </c>
      <c r="F21">
        <v>344</v>
      </c>
      <c r="G21">
        <v>556</v>
      </c>
      <c r="H21">
        <v>0.792156862745098</v>
      </c>
      <c r="I21">
        <v>0.57425742574257421</v>
      </c>
      <c r="J21">
        <v>0.45490196078431372</v>
      </c>
      <c r="K21">
        <v>0.42574257425742573</v>
      </c>
      <c r="L21">
        <v>0.33725490196078434</v>
      </c>
      <c r="M21">
        <v>0.54509803921568623</v>
      </c>
    </row>
    <row r="22" spans="1:13" x14ac:dyDescent="0.25">
      <c r="A22" t="s">
        <v>6</v>
      </c>
      <c r="B22" s="1">
        <v>42313</v>
      </c>
      <c r="C22">
        <v>768</v>
      </c>
      <c r="D22">
        <v>688</v>
      </c>
      <c r="E22">
        <v>310</v>
      </c>
      <c r="F22">
        <v>378</v>
      </c>
      <c r="G22">
        <v>458</v>
      </c>
      <c r="H22">
        <v>0.89583333333333337</v>
      </c>
      <c r="I22">
        <v>0.45058139534883723</v>
      </c>
      <c r="J22">
        <v>0.40364583333333331</v>
      </c>
      <c r="K22">
        <v>0.54941860465116277</v>
      </c>
      <c r="L22">
        <v>0.4921875</v>
      </c>
      <c r="M22">
        <v>0.59635416666666663</v>
      </c>
    </row>
    <row r="23" spans="1:13" x14ac:dyDescent="0.25">
      <c r="A23" t="s">
        <v>0</v>
      </c>
      <c r="B23" s="1">
        <v>42314</v>
      </c>
      <c r="C23">
        <v>973</v>
      </c>
      <c r="D23">
        <v>849</v>
      </c>
      <c r="E23">
        <v>488</v>
      </c>
      <c r="F23">
        <v>361</v>
      </c>
      <c r="G23">
        <v>485</v>
      </c>
      <c r="H23">
        <v>0.87255909558067835</v>
      </c>
      <c r="I23">
        <v>0.57479387514723201</v>
      </c>
      <c r="J23">
        <v>0.50154162384378209</v>
      </c>
      <c r="K23">
        <v>0.42520612485276799</v>
      </c>
      <c r="L23">
        <v>0.3710174717368962</v>
      </c>
      <c r="M23">
        <v>0.49845837615621791</v>
      </c>
    </row>
    <row r="24" spans="1:13" x14ac:dyDescent="0.25">
      <c r="A24" t="s">
        <v>1</v>
      </c>
      <c r="B24" s="1">
        <v>42315</v>
      </c>
      <c r="C24">
        <v>701</v>
      </c>
      <c r="D24">
        <v>803</v>
      </c>
      <c r="E24">
        <v>370</v>
      </c>
      <c r="F24">
        <v>433</v>
      </c>
      <c r="G24">
        <v>331</v>
      </c>
      <c r="H24">
        <v>1.145506419400856</v>
      </c>
      <c r="I24">
        <v>0.46077210460772106</v>
      </c>
      <c r="J24">
        <v>0.52781740370898711</v>
      </c>
      <c r="K24">
        <v>0.539227895392279</v>
      </c>
      <c r="L24">
        <v>0.61768901569186874</v>
      </c>
      <c r="M24">
        <v>0.47218259629101283</v>
      </c>
    </row>
    <row r="25" spans="1:13" x14ac:dyDescent="0.25">
      <c r="A25" t="s">
        <v>2</v>
      </c>
      <c r="B25" s="1">
        <v>42316</v>
      </c>
      <c r="C25">
        <v>315</v>
      </c>
      <c r="D25">
        <v>91</v>
      </c>
      <c r="E25">
        <v>42</v>
      </c>
      <c r="F25">
        <v>49</v>
      </c>
      <c r="G25">
        <v>273</v>
      </c>
      <c r="H25">
        <v>0.28888888888888886</v>
      </c>
      <c r="I25">
        <v>0.46153846153846156</v>
      </c>
      <c r="J25">
        <v>0.13333333333333333</v>
      </c>
      <c r="K25">
        <v>0.53846153846153844</v>
      </c>
      <c r="L25">
        <v>0.15555555555555556</v>
      </c>
      <c r="M25">
        <v>0.8666666666666667</v>
      </c>
    </row>
    <row r="26" spans="1:13" x14ac:dyDescent="0.25">
      <c r="A26" t="s">
        <v>3</v>
      </c>
      <c r="B26" s="1">
        <v>42317</v>
      </c>
      <c r="C26">
        <v>972</v>
      </c>
      <c r="D26">
        <v>780</v>
      </c>
      <c r="E26">
        <v>487</v>
      </c>
      <c r="F26">
        <v>293</v>
      </c>
      <c r="G26">
        <v>485</v>
      </c>
      <c r="H26">
        <v>0.80246913580246915</v>
      </c>
      <c r="I26">
        <v>0.62435897435897436</v>
      </c>
      <c r="J26">
        <v>0.50102880658436211</v>
      </c>
      <c r="K26">
        <v>0.37564102564102564</v>
      </c>
      <c r="L26">
        <v>0.30144032921810698</v>
      </c>
      <c r="M26">
        <v>0.49897119341563784</v>
      </c>
    </row>
    <row r="27" spans="1:13" x14ac:dyDescent="0.25">
      <c r="A27" t="s">
        <v>4</v>
      </c>
      <c r="B27" s="1">
        <v>42318</v>
      </c>
      <c r="C27">
        <v>817</v>
      </c>
      <c r="D27">
        <v>881</v>
      </c>
      <c r="E27">
        <v>400</v>
      </c>
      <c r="F27">
        <v>481</v>
      </c>
      <c r="G27">
        <v>417</v>
      </c>
      <c r="H27">
        <v>1.0783353733170136</v>
      </c>
      <c r="I27">
        <v>0.45402951191827468</v>
      </c>
      <c r="J27">
        <v>0.48959608323133413</v>
      </c>
      <c r="K27">
        <v>0.54597048808172532</v>
      </c>
      <c r="L27">
        <v>0.58873929008567927</v>
      </c>
      <c r="M27">
        <v>0.51040391676866581</v>
      </c>
    </row>
    <row r="28" spans="1:13" x14ac:dyDescent="0.25">
      <c r="A28" t="s">
        <v>5</v>
      </c>
      <c r="B28" s="1">
        <v>42319</v>
      </c>
      <c r="C28">
        <v>1020</v>
      </c>
      <c r="D28">
        <v>806</v>
      </c>
      <c r="E28">
        <v>460</v>
      </c>
      <c r="F28">
        <v>346</v>
      </c>
      <c r="G28">
        <v>560</v>
      </c>
      <c r="H28">
        <v>0.79019607843137252</v>
      </c>
      <c r="I28">
        <v>0.57071960297766744</v>
      </c>
      <c r="J28">
        <v>0.45098039215686275</v>
      </c>
      <c r="K28">
        <v>0.4292803970223325</v>
      </c>
      <c r="L28">
        <v>0.33921568627450982</v>
      </c>
      <c r="M28">
        <v>0.5490196078431373</v>
      </c>
    </row>
    <row r="29" spans="1:13" x14ac:dyDescent="0.25">
      <c r="A29" t="s">
        <v>6</v>
      </c>
      <c r="B29" s="1">
        <v>42320</v>
      </c>
      <c r="C29">
        <v>768</v>
      </c>
      <c r="D29">
        <v>674</v>
      </c>
      <c r="E29">
        <v>296</v>
      </c>
      <c r="F29">
        <v>378</v>
      </c>
      <c r="G29">
        <v>472</v>
      </c>
      <c r="H29">
        <v>0.87760416666666663</v>
      </c>
      <c r="I29">
        <v>0.43916913946587538</v>
      </c>
      <c r="J29">
        <v>0.38541666666666669</v>
      </c>
      <c r="K29">
        <v>0.56083086053412468</v>
      </c>
      <c r="L29">
        <v>0.4921875</v>
      </c>
      <c r="M29">
        <v>0.61458333333333337</v>
      </c>
    </row>
    <row r="30" spans="1:13" x14ac:dyDescent="0.25">
      <c r="A30" t="s">
        <v>0</v>
      </c>
      <c r="B30" s="1">
        <v>42321</v>
      </c>
      <c r="C30">
        <v>973</v>
      </c>
      <c r="D30">
        <v>852</v>
      </c>
      <c r="E30">
        <v>506</v>
      </c>
      <c r="F30">
        <v>346</v>
      </c>
      <c r="G30">
        <v>467</v>
      </c>
      <c r="H30">
        <v>0.87564234326824253</v>
      </c>
      <c r="I30">
        <v>0.5938967136150235</v>
      </c>
      <c r="J30">
        <v>0.52004110996916753</v>
      </c>
      <c r="K30">
        <v>0.4061032863849765</v>
      </c>
      <c r="L30">
        <v>0.355601233299075</v>
      </c>
      <c r="M30">
        <v>0.47995889003083247</v>
      </c>
    </row>
    <row r="31" spans="1:13" x14ac:dyDescent="0.25">
      <c r="A31" t="s">
        <v>1</v>
      </c>
      <c r="B31" s="1">
        <v>42322</v>
      </c>
      <c r="C31">
        <v>701</v>
      </c>
      <c r="D31">
        <v>780</v>
      </c>
      <c r="E31">
        <v>354</v>
      </c>
      <c r="F31">
        <v>426</v>
      </c>
      <c r="G31">
        <v>347</v>
      </c>
      <c r="H31">
        <v>1.1126961483594864</v>
      </c>
      <c r="I31">
        <v>0.45384615384615384</v>
      </c>
      <c r="J31">
        <v>0.50499286733238236</v>
      </c>
      <c r="K31">
        <v>0.5461538461538461</v>
      </c>
      <c r="L31">
        <v>0.60770328102710414</v>
      </c>
      <c r="M31">
        <v>0.4950071326676177</v>
      </c>
    </row>
    <row r="32" spans="1:13" x14ac:dyDescent="0.25">
      <c r="A32" t="s">
        <v>2</v>
      </c>
      <c r="B32" s="1">
        <v>42323</v>
      </c>
      <c r="C32">
        <v>315</v>
      </c>
      <c r="D32">
        <v>95</v>
      </c>
      <c r="E32">
        <v>43</v>
      </c>
      <c r="F32">
        <v>52</v>
      </c>
      <c r="G32">
        <v>272</v>
      </c>
      <c r="H32">
        <v>0.30158730158730157</v>
      </c>
      <c r="I32">
        <v>0.45263157894736844</v>
      </c>
      <c r="J32">
        <v>0.13650793650793649</v>
      </c>
      <c r="K32">
        <v>0.54736842105263162</v>
      </c>
      <c r="L32">
        <v>0.16507936507936508</v>
      </c>
      <c r="M32">
        <v>0.86349206349206353</v>
      </c>
    </row>
    <row r="33" spans="1:13" x14ac:dyDescent="0.25">
      <c r="A33" t="s">
        <v>3</v>
      </c>
      <c r="B33" s="1">
        <v>42324</v>
      </c>
      <c r="C33">
        <v>972</v>
      </c>
      <c r="D33">
        <v>731</v>
      </c>
      <c r="E33">
        <v>451</v>
      </c>
      <c r="F33">
        <v>280</v>
      </c>
      <c r="G33">
        <v>521</v>
      </c>
      <c r="H33">
        <v>0.75205761316872433</v>
      </c>
      <c r="I33">
        <v>0.61696306429548564</v>
      </c>
      <c r="J33">
        <v>0.46399176954732513</v>
      </c>
      <c r="K33">
        <v>0.38303693570451436</v>
      </c>
      <c r="L33">
        <v>0.2880658436213992</v>
      </c>
      <c r="M33">
        <v>0.53600823045267487</v>
      </c>
    </row>
    <row r="34" spans="1:13" x14ac:dyDescent="0.25">
      <c r="A34" t="s">
        <v>4</v>
      </c>
      <c r="B34" s="1">
        <v>42325</v>
      </c>
      <c r="C34">
        <v>817</v>
      </c>
      <c r="D34">
        <v>907</v>
      </c>
      <c r="E34">
        <v>410</v>
      </c>
      <c r="F34">
        <v>497</v>
      </c>
      <c r="G34">
        <v>407</v>
      </c>
      <c r="H34">
        <v>1.1101591187270501</v>
      </c>
      <c r="I34">
        <v>0.45203969128996691</v>
      </c>
      <c r="J34">
        <v>0.50183598531211748</v>
      </c>
      <c r="K34">
        <v>0.54796030871003309</v>
      </c>
      <c r="L34">
        <v>0.60832313341493272</v>
      </c>
      <c r="M34">
        <v>0.49816401468788252</v>
      </c>
    </row>
    <row r="35" spans="1:13" x14ac:dyDescent="0.25">
      <c r="A35" t="s">
        <v>5</v>
      </c>
      <c r="B35" s="1">
        <v>42326</v>
      </c>
      <c r="C35">
        <v>1020</v>
      </c>
      <c r="D35">
        <v>826</v>
      </c>
      <c r="E35">
        <v>459</v>
      </c>
      <c r="F35">
        <v>367</v>
      </c>
      <c r="G35">
        <v>561</v>
      </c>
      <c r="H35">
        <v>0.80980392156862746</v>
      </c>
      <c r="I35">
        <v>0.55569007263922521</v>
      </c>
      <c r="J35">
        <v>0.45</v>
      </c>
      <c r="K35">
        <v>0.44430992736077479</v>
      </c>
      <c r="L35">
        <v>0.35980392156862745</v>
      </c>
      <c r="M35">
        <v>0.55000000000000004</v>
      </c>
    </row>
    <row r="36" spans="1:13" x14ac:dyDescent="0.25">
      <c r="A36" t="s">
        <v>6</v>
      </c>
      <c r="B36" s="1">
        <v>42327</v>
      </c>
      <c r="C36">
        <v>768</v>
      </c>
      <c r="D36">
        <v>670</v>
      </c>
      <c r="E36">
        <v>294</v>
      </c>
      <c r="F36">
        <v>376</v>
      </c>
      <c r="G36">
        <v>474</v>
      </c>
      <c r="H36">
        <v>0.87239583333333337</v>
      </c>
      <c r="I36">
        <v>0.43880597014925371</v>
      </c>
      <c r="J36">
        <v>0.3828125</v>
      </c>
      <c r="K36">
        <v>0.56119402985074629</v>
      </c>
      <c r="L36">
        <v>0.48958333333333331</v>
      </c>
      <c r="M36">
        <v>0.6171875</v>
      </c>
    </row>
    <row r="37" spans="1:13" x14ac:dyDescent="0.25">
      <c r="A37" t="s">
        <v>0</v>
      </c>
      <c r="B37" s="1">
        <v>42328</v>
      </c>
      <c r="C37">
        <v>973</v>
      </c>
      <c r="D37">
        <v>880</v>
      </c>
      <c r="E37">
        <v>517</v>
      </c>
      <c r="F37">
        <v>363</v>
      </c>
      <c r="G37">
        <v>456</v>
      </c>
      <c r="H37">
        <v>0.90441932168550876</v>
      </c>
      <c r="I37">
        <v>0.58750000000000002</v>
      </c>
      <c r="J37">
        <v>0.53134635149023635</v>
      </c>
      <c r="K37">
        <v>0.41249999999999998</v>
      </c>
      <c r="L37">
        <v>0.37307297019527236</v>
      </c>
      <c r="M37">
        <v>0.4686536485097636</v>
      </c>
    </row>
    <row r="38" spans="1:13" x14ac:dyDescent="0.25">
      <c r="A38" t="s">
        <v>1</v>
      </c>
      <c r="B38" s="1">
        <v>42329</v>
      </c>
      <c r="C38">
        <v>701</v>
      </c>
      <c r="D38">
        <v>791</v>
      </c>
      <c r="E38">
        <v>349</v>
      </c>
      <c r="F38">
        <v>442</v>
      </c>
      <c r="G38">
        <v>352</v>
      </c>
      <c r="H38">
        <v>1.1283880171184022</v>
      </c>
      <c r="I38">
        <v>0.44121365360303416</v>
      </c>
      <c r="J38">
        <v>0.49786019971469331</v>
      </c>
      <c r="K38">
        <v>0.55878634639696589</v>
      </c>
      <c r="L38">
        <v>0.630527817403709</v>
      </c>
      <c r="M38">
        <v>0.50213980028530669</v>
      </c>
    </row>
    <row r="39" spans="1:13" x14ac:dyDescent="0.25">
      <c r="A39" t="s">
        <v>2</v>
      </c>
      <c r="B39" s="1">
        <v>42330</v>
      </c>
      <c r="C39">
        <v>315</v>
      </c>
      <c r="D39">
        <v>95</v>
      </c>
      <c r="E39">
        <v>42</v>
      </c>
      <c r="F39">
        <v>53</v>
      </c>
      <c r="G39">
        <v>273</v>
      </c>
      <c r="H39">
        <v>0.30158730158730157</v>
      </c>
      <c r="I39">
        <v>0.44210526315789472</v>
      </c>
      <c r="J39">
        <v>0.13333333333333333</v>
      </c>
      <c r="K39">
        <v>0.55789473684210522</v>
      </c>
      <c r="L39">
        <v>0.16825396825396827</v>
      </c>
      <c r="M39">
        <v>0.8666666666666667</v>
      </c>
    </row>
    <row r="40" spans="1:13" x14ac:dyDescent="0.25">
      <c r="A40" t="s">
        <v>3</v>
      </c>
      <c r="B40" s="1">
        <v>42331</v>
      </c>
      <c r="C40">
        <v>972</v>
      </c>
      <c r="D40">
        <v>739</v>
      </c>
      <c r="E40">
        <v>461</v>
      </c>
      <c r="F40">
        <v>278</v>
      </c>
      <c r="G40">
        <v>511</v>
      </c>
      <c r="H40">
        <v>0.76028806584362141</v>
      </c>
      <c r="I40">
        <v>0.62381596752368063</v>
      </c>
      <c r="J40">
        <v>0.47427983539094648</v>
      </c>
      <c r="K40">
        <v>0.37618403247631937</v>
      </c>
      <c r="L40">
        <v>0.28600823045267487</v>
      </c>
      <c r="M40">
        <v>0.52572016460905346</v>
      </c>
    </row>
    <row r="41" spans="1:13" x14ac:dyDescent="0.25">
      <c r="A41" t="s">
        <v>4</v>
      </c>
      <c r="B41" s="1">
        <v>42332</v>
      </c>
      <c r="C41">
        <v>817</v>
      </c>
      <c r="D41">
        <v>878</v>
      </c>
      <c r="E41">
        <v>382</v>
      </c>
      <c r="F41">
        <v>496</v>
      </c>
      <c r="G41">
        <v>435</v>
      </c>
      <c r="H41">
        <v>1.0746634026927784</v>
      </c>
      <c r="I41">
        <v>0.43507972665148065</v>
      </c>
      <c r="J41">
        <v>0.46756425948592412</v>
      </c>
      <c r="K41">
        <v>0.56492027334851935</v>
      </c>
      <c r="L41">
        <v>0.60709914320685432</v>
      </c>
      <c r="M41">
        <v>0.53243574051407594</v>
      </c>
    </row>
    <row r="42" spans="1:13" x14ac:dyDescent="0.25">
      <c r="A42" t="s">
        <v>5</v>
      </c>
      <c r="B42" s="1">
        <v>42333</v>
      </c>
      <c r="C42">
        <v>1020</v>
      </c>
      <c r="D42">
        <v>819</v>
      </c>
      <c r="E42">
        <v>467</v>
      </c>
      <c r="F42">
        <v>352</v>
      </c>
      <c r="G42">
        <v>553</v>
      </c>
      <c r="H42">
        <v>0.80294117647058827</v>
      </c>
      <c r="I42">
        <v>0.57020757020757018</v>
      </c>
      <c r="J42">
        <v>0.45784313725490194</v>
      </c>
      <c r="K42">
        <v>0.42979242979242982</v>
      </c>
      <c r="L42">
        <v>0.34509803921568627</v>
      </c>
      <c r="M42">
        <v>0.542156862745098</v>
      </c>
    </row>
    <row r="43" spans="1:13" x14ac:dyDescent="0.25">
      <c r="A43" t="s">
        <v>6</v>
      </c>
      <c r="B43" s="1">
        <v>42334</v>
      </c>
      <c r="C43">
        <v>768</v>
      </c>
      <c r="D43">
        <v>664</v>
      </c>
      <c r="E43">
        <v>285</v>
      </c>
      <c r="F43">
        <v>379</v>
      </c>
      <c r="G43">
        <v>483</v>
      </c>
      <c r="H43">
        <v>0.86458333333333337</v>
      </c>
      <c r="I43">
        <v>0.42921686746987953</v>
      </c>
      <c r="J43">
        <v>0.37109375</v>
      </c>
      <c r="K43">
        <v>0.57078313253012047</v>
      </c>
      <c r="L43">
        <v>0.49348958333333331</v>
      </c>
      <c r="M43">
        <v>0.62890625</v>
      </c>
    </row>
    <row r="44" spans="1:13" x14ac:dyDescent="0.25">
      <c r="A44" t="s">
        <v>0</v>
      </c>
      <c r="B44" s="1">
        <v>42335</v>
      </c>
      <c r="C44">
        <v>973</v>
      </c>
      <c r="D44">
        <v>858</v>
      </c>
      <c r="E44">
        <v>504</v>
      </c>
      <c r="F44">
        <v>354</v>
      </c>
      <c r="G44">
        <v>469</v>
      </c>
      <c r="H44">
        <v>0.88180883864337101</v>
      </c>
      <c r="I44">
        <v>0.58741258741258739</v>
      </c>
      <c r="J44">
        <v>0.51798561151079137</v>
      </c>
      <c r="K44">
        <v>0.41258741258741261</v>
      </c>
      <c r="L44">
        <v>0.36382322713257964</v>
      </c>
      <c r="M44">
        <v>0.48201438848920863</v>
      </c>
    </row>
    <row r="45" spans="1:13" x14ac:dyDescent="0.25">
      <c r="A45" t="s">
        <v>1</v>
      </c>
      <c r="B45" s="1">
        <v>42336</v>
      </c>
      <c r="C45">
        <v>701</v>
      </c>
      <c r="D45">
        <v>767</v>
      </c>
      <c r="E45">
        <v>347</v>
      </c>
      <c r="F45">
        <v>420</v>
      </c>
      <c r="G45">
        <v>354</v>
      </c>
      <c r="H45">
        <v>1.0941512125534949</v>
      </c>
      <c r="I45">
        <v>0.45241199478487615</v>
      </c>
      <c r="J45">
        <v>0.4950071326676177</v>
      </c>
      <c r="K45">
        <v>0.54758800521512385</v>
      </c>
      <c r="L45">
        <v>0.59914407988587737</v>
      </c>
      <c r="M45">
        <v>0.50499286733238236</v>
      </c>
    </row>
    <row r="46" spans="1:13" x14ac:dyDescent="0.25">
      <c r="A46" t="s">
        <v>2</v>
      </c>
      <c r="B46" s="1">
        <v>42337</v>
      </c>
      <c r="C46">
        <v>315</v>
      </c>
      <c r="D46">
        <v>110</v>
      </c>
      <c r="E46">
        <v>43</v>
      </c>
      <c r="F46">
        <v>67</v>
      </c>
      <c r="G46">
        <v>272</v>
      </c>
      <c r="H46">
        <v>0.34920634920634919</v>
      </c>
      <c r="I46">
        <v>0.39090909090909093</v>
      </c>
      <c r="J46">
        <v>0.13650793650793649</v>
      </c>
      <c r="K46">
        <v>0.60909090909090913</v>
      </c>
      <c r="L46">
        <v>0.21269841269841269</v>
      </c>
      <c r="M46">
        <v>0.86349206349206353</v>
      </c>
    </row>
    <row r="47" spans="1:13" x14ac:dyDescent="0.25">
      <c r="A47" t="s">
        <v>3</v>
      </c>
      <c r="B47" s="1">
        <v>42338</v>
      </c>
      <c r="C47">
        <v>972</v>
      </c>
      <c r="D47">
        <v>724</v>
      </c>
      <c r="E47">
        <v>453</v>
      </c>
      <c r="F47">
        <v>271</v>
      </c>
      <c r="G47">
        <v>519</v>
      </c>
      <c r="H47">
        <v>0.74485596707818935</v>
      </c>
      <c r="I47">
        <v>0.62569060773480667</v>
      </c>
      <c r="J47">
        <v>0.4660493827160494</v>
      </c>
      <c r="K47">
        <v>0.37430939226519339</v>
      </c>
      <c r="L47">
        <v>0.2788065843621399</v>
      </c>
      <c r="M47">
        <v>0.53395061728395066</v>
      </c>
    </row>
    <row r="48" spans="1:13" x14ac:dyDescent="0.25">
      <c r="A48" t="s">
        <v>4</v>
      </c>
      <c r="B48" s="1">
        <v>42339</v>
      </c>
      <c r="C48">
        <v>817</v>
      </c>
      <c r="D48">
        <v>864</v>
      </c>
      <c r="E48">
        <v>388</v>
      </c>
      <c r="F48">
        <v>476</v>
      </c>
      <c r="G48">
        <v>429</v>
      </c>
      <c r="H48">
        <v>1.0575275397796817</v>
      </c>
      <c r="I48">
        <v>0.44907407407407407</v>
      </c>
      <c r="J48">
        <v>0.4749082007343941</v>
      </c>
      <c r="K48">
        <v>0.55092592592592593</v>
      </c>
      <c r="L48">
        <v>0.58261933904528762</v>
      </c>
      <c r="M48">
        <v>0.5250917992656059</v>
      </c>
    </row>
    <row r="49" spans="1:13" x14ac:dyDescent="0.25">
      <c r="A49" t="s">
        <v>5</v>
      </c>
      <c r="B49" s="1">
        <v>42340</v>
      </c>
      <c r="C49">
        <v>1020</v>
      </c>
      <c r="D49">
        <v>809</v>
      </c>
      <c r="E49">
        <v>465</v>
      </c>
      <c r="F49">
        <v>344</v>
      </c>
      <c r="G49">
        <v>555</v>
      </c>
      <c r="H49">
        <v>0.79313725490196074</v>
      </c>
      <c r="I49">
        <v>0.57478368355995058</v>
      </c>
      <c r="J49">
        <v>0.45588235294117646</v>
      </c>
      <c r="K49">
        <v>0.42521631644004942</v>
      </c>
      <c r="L49">
        <v>0.33725490196078434</v>
      </c>
      <c r="M49">
        <v>0.54411764705882348</v>
      </c>
    </row>
    <row r="50" spans="1:13" x14ac:dyDescent="0.25">
      <c r="A50" t="s">
        <v>6</v>
      </c>
      <c r="B50" s="1">
        <v>42341</v>
      </c>
      <c r="C50">
        <v>768</v>
      </c>
      <c r="D50">
        <v>698</v>
      </c>
      <c r="E50">
        <v>301</v>
      </c>
      <c r="F50">
        <v>397</v>
      </c>
      <c r="G50">
        <v>467</v>
      </c>
      <c r="H50">
        <v>0.90885416666666663</v>
      </c>
      <c r="I50">
        <v>0.43123209169054444</v>
      </c>
      <c r="J50">
        <v>0.39192708333333331</v>
      </c>
      <c r="K50">
        <v>0.56876790830945556</v>
      </c>
      <c r="L50">
        <v>0.51692708333333337</v>
      </c>
      <c r="M50">
        <v>0.60807291666666663</v>
      </c>
    </row>
    <row r="51" spans="1:13" x14ac:dyDescent="0.25">
      <c r="A51" t="s">
        <v>0</v>
      </c>
      <c r="B51" s="1">
        <v>42342</v>
      </c>
      <c r="C51">
        <v>973</v>
      </c>
      <c r="D51">
        <v>825</v>
      </c>
      <c r="E51">
        <v>479</v>
      </c>
      <c r="F51">
        <v>346</v>
      </c>
      <c r="G51">
        <v>494</v>
      </c>
      <c r="H51">
        <v>0.84789311408016443</v>
      </c>
      <c r="I51">
        <v>0.58060606060606057</v>
      </c>
      <c r="J51">
        <v>0.49229188078108943</v>
      </c>
      <c r="K51">
        <v>0.41939393939393937</v>
      </c>
      <c r="L51">
        <v>0.355601233299075</v>
      </c>
      <c r="M51">
        <v>0.50770811921891057</v>
      </c>
    </row>
    <row r="52" spans="1:13" x14ac:dyDescent="0.25">
      <c r="A52" t="s">
        <v>1</v>
      </c>
      <c r="B52" s="1">
        <v>42343</v>
      </c>
      <c r="C52">
        <v>701</v>
      </c>
      <c r="D52">
        <v>772</v>
      </c>
      <c r="E52">
        <v>340</v>
      </c>
      <c r="F52">
        <v>432</v>
      </c>
      <c r="G52">
        <v>361</v>
      </c>
      <c r="H52">
        <v>1.1012838801711839</v>
      </c>
      <c r="I52">
        <v>0.44041450777202074</v>
      </c>
      <c r="J52">
        <v>0.48502139800285304</v>
      </c>
      <c r="K52">
        <v>0.55958549222797926</v>
      </c>
      <c r="L52">
        <v>0.61626248216833091</v>
      </c>
      <c r="M52">
        <v>0.51497860199714696</v>
      </c>
    </row>
    <row r="53" spans="1:13" x14ac:dyDescent="0.25">
      <c r="A53" t="s">
        <v>2</v>
      </c>
      <c r="B53" s="1">
        <v>42344</v>
      </c>
      <c r="C53">
        <v>315</v>
      </c>
      <c r="D53">
        <v>100</v>
      </c>
      <c r="E53">
        <v>36</v>
      </c>
      <c r="F53">
        <v>64</v>
      </c>
      <c r="G53">
        <v>279</v>
      </c>
      <c r="H53">
        <v>0.31746031746031744</v>
      </c>
      <c r="I53">
        <v>0.36</v>
      </c>
      <c r="J53">
        <v>0.11428571428571428</v>
      </c>
      <c r="K53">
        <v>0.64</v>
      </c>
      <c r="L53">
        <v>0.20317460317460317</v>
      </c>
      <c r="M53">
        <v>0.88571428571428568</v>
      </c>
    </row>
    <row r="54" spans="1:13" x14ac:dyDescent="0.25">
      <c r="A54" t="s">
        <v>3</v>
      </c>
      <c r="B54" s="1">
        <v>42345</v>
      </c>
      <c r="C54">
        <v>972</v>
      </c>
      <c r="D54">
        <v>720</v>
      </c>
      <c r="E54">
        <v>470</v>
      </c>
      <c r="F54">
        <v>250</v>
      </c>
      <c r="G54">
        <v>502</v>
      </c>
      <c r="H54">
        <v>0.7407407407407407</v>
      </c>
      <c r="I54">
        <v>0.65277777777777779</v>
      </c>
      <c r="J54">
        <v>0.48353909465020578</v>
      </c>
      <c r="K54">
        <v>0.34722222222222221</v>
      </c>
      <c r="L54">
        <v>0.25720164609053497</v>
      </c>
      <c r="M54">
        <v>0.51646090534979427</v>
      </c>
    </row>
    <row r="55" spans="1:13" x14ac:dyDescent="0.25">
      <c r="A55" t="s">
        <v>4</v>
      </c>
      <c r="B55" s="1">
        <v>42346</v>
      </c>
      <c r="C55">
        <v>817</v>
      </c>
      <c r="D55">
        <v>857</v>
      </c>
      <c r="E55">
        <v>365</v>
      </c>
      <c r="F55">
        <v>492</v>
      </c>
      <c r="G55">
        <v>452</v>
      </c>
      <c r="H55">
        <v>1.0489596083231334</v>
      </c>
      <c r="I55">
        <v>0.42590431738623102</v>
      </c>
      <c r="J55">
        <v>0.44675642594859238</v>
      </c>
      <c r="K55">
        <v>0.57409568261376898</v>
      </c>
      <c r="L55">
        <v>0.60220318237454096</v>
      </c>
      <c r="M55">
        <v>0.55324357405140756</v>
      </c>
    </row>
    <row r="56" spans="1:13" x14ac:dyDescent="0.25">
      <c r="A56" t="s">
        <v>5</v>
      </c>
      <c r="B56" s="1">
        <v>42347</v>
      </c>
      <c r="C56">
        <v>1020</v>
      </c>
      <c r="D56">
        <v>819</v>
      </c>
      <c r="E56">
        <v>473</v>
      </c>
      <c r="F56">
        <v>346</v>
      </c>
      <c r="G56">
        <v>547</v>
      </c>
      <c r="H56">
        <v>0.80294117647058827</v>
      </c>
      <c r="I56">
        <v>0.57753357753357748</v>
      </c>
      <c r="J56">
        <v>0.46372549019607845</v>
      </c>
      <c r="K56">
        <v>0.42246642246642246</v>
      </c>
      <c r="L56">
        <v>0.33921568627450982</v>
      </c>
      <c r="M56">
        <v>0.53627450980392155</v>
      </c>
    </row>
    <row r="57" spans="1:13" x14ac:dyDescent="0.25">
      <c r="A57" t="s">
        <v>6</v>
      </c>
      <c r="B57" s="1">
        <v>42348</v>
      </c>
      <c r="C57">
        <v>768</v>
      </c>
      <c r="D57">
        <v>682</v>
      </c>
      <c r="E57">
        <v>295</v>
      </c>
      <c r="F57">
        <v>387</v>
      </c>
      <c r="G57">
        <v>473</v>
      </c>
      <c r="H57">
        <v>0.88802083333333337</v>
      </c>
      <c r="I57">
        <v>0.43255131964809385</v>
      </c>
      <c r="J57">
        <v>0.38411458333333331</v>
      </c>
      <c r="K57">
        <v>0.56744868035190621</v>
      </c>
      <c r="L57">
        <v>0.50390625</v>
      </c>
      <c r="M57">
        <v>0.61588541666666663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sqref="A1:E16"/>
    </sheetView>
  </sheetViews>
  <sheetFormatPr defaultRowHeight="15" x14ac:dyDescent="0.25"/>
  <cols>
    <col min="2" max="2" width="8.28515625" bestFit="1" customWidth="1"/>
    <col min="5" max="5" width="10" bestFit="1" customWidth="1"/>
  </cols>
  <sheetData>
    <row r="1" spans="1:5" ht="25.5" x14ac:dyDescent="0.25">
      <c r="A1" s="20" t="s">
        <v>35</v>
      </c>
      <c r="B1" s="21" t="s">
        <v>36</v>
      </c>
      <c r="C1" s="21" t="s">
        <v>37</v>
      </c>
      <c r="D1" s="21" t="s">
        <v>38</v>
      </c>
      <c r="E1" s="21" t="s">
        <v>39</v>
      </c>
    </row>
    <row r="2" spans="1:5" x14ac:dyDescent="0.25">
      <c r="A2" s="22">
        <v>41913</v>
      </c>
      <c r="B2" s="10">
        <v>1935.6816299999998</v>
      </c>
      <c r="C2" s="10">
        <v>107281.60325</v>
      </c>
      <c r="D2" s="10">
        <v>1935681.63</v>
      </c>
      <c r="E2" s="10">
        <v>107281603.25</v>
      </c>
    </row>
    <row r="3" spans="1:5" x14ac:dyDescent="0.25">
      <c r="A3" s="22">
        <v>41944</v>
      </c>
      <c r="B3" s="10">
        <v>1901.88149</v>
      </c>
      <c r="C3" s="10">
        <v>111852.30147000001</v>
      </c>
      <c r="D3" s="10">
        <v>1901881.49</v>
      </c>
      <c r="E3" s="10">
        <v>111852301.47</v>
      </c>
    </row>
    <row r="4" spans="1:5" x14ac:dyDescent="0.25">
      <c r="A4" s="22">
        <v>41974</v>
      </c>
      <c r="B4" s="10">
        <v>2061.9385499999999</v>
      </c>
      <c r="C4" s="10">
        <v>121364.52774</v>
      </c>
      <c r="D4" s="10">
        <v>2061938.55</v>
      </c>
      <c r="E4" s="10">
        <v>121364527.74000001</v>
      </c>
    </row>
    <row r="5" spans="1:5" x14ac:dyDescent="0.25">
      <c r="A5" s="22">
        <v>42005</v>
      </c>
      <c r="B5" s="10">
        <v>2019.4831459999998</v>
      </c>
      <c r="C5" s="10">
        <v>117626.09882000001</v>
      </c>
      <c r="D5" s="10">
        <v>2019483.1459999997</v>
      </c>
      <c r="E5" s="10">
        <v>117626098.82000001</v>
      </c>
    </row>
    <row r="6" spans="1:5" x14ac:dyDescent="0.25">
      <c r="A6" s="22">
        <v>42036</v>
      </c>
      <c r="B6" s="10">
        <v>2174.1180399999998</v>
      </c>
      <c r="C6" s="10">
        <v>132252.49330999999</v>
      </c>
      <c r="D6" s="10">
        <v>2174118.04</v>
      </c>
      <c r="E6" s="10">
        <v>132252493.31</v>
      </c>
    </row>
    <row r="7" spans="1:5" x14ac:dyDescent="0.25">
      <c r="A7" s="22">
        <v>42064</v>
      </c>
      <c r="B7" s="10">
        <v>2246.2046070000001</v>
      </c>
      <c r="C7" s="10">
        <v>136255.93360999995</v>
      </c>
      <c r="D7" s="10">
        <v>2246204.6070000003</v>
      </c>
      <c r="E7" s="10">
        <v>136255933.60999995</v>
      </c>
    </row>
    <row r="8" spans="1:5" x14ac:dyDescent="0.25">
      <c r="A8" s="22">
        <v>42095</v>
      </c>
      <c r="B8" s="10">
        <v>2220.2855869999999</v>
      </c>
      <c r="C8" s="10">
        <v>136946.45569999999</v>
      </c>
      <c r="D8" s="10">
        <v>2220285.5869999998</v>
      </c>
      <c r="E8" s="10">
        <v>136946455.69999999</v>
      </c>
    </row>
    <row r="9" spans="1:5" x14ac:dyDescent="0.25">
      <c r="A9" s="22">
        <v>42125</v>
      </c>
      <c r="B9" s="10">
        <v>2166.0552999999995</v>
      </c>
      <c r="C9" s="10">
        <v>130890.56939999999</v>
      </c>
      <c r="D9" s="10">
        <v>2166055.2999999993</v>
      </c>
      <c r="E9" s="10">
        <v>130890569.39999999</v>
      </c>
    </row>
    <row r="10" spans="1:5" x14ac:dyDescent="0.25">
      <c r="A10" s="22">
        <v>42156</v>
      </c>
      <c r="B10" s="10">
        <v>2227.7150799999999</v>
      </c>
      <c r="C10" s="10">
        <v>135479.70103999999</v>
      </c>
      <c r="D10" s="10">
        <v>2227715.08</v>
      </c>
      <c r="E10" s="10">
        <v>135479701.03999999</v>
      </c>
    </row>
    <row r="11" spans="1:5" x14ac:dyDescent="0.25">
      <c r="A11" s="22">
        <v>42186</v>
      </c>
      <c r="B11" s="23">
        <v>2321.5802899999994</v>
      </c>
      <c r="C11" s="23">
        <v>142498.83113999999</v>
      </c>
      <c r="D11" s="10">
        <v>2321580.2899999996</v>
      </c>
      <c r="E11" s="10">
        <v>142498831.13999999</v>
      </c>
    </row>
    <row r="12" spans="1:5" x14ac:dyDescent="0.25">
      <c r="A12" s="22">
        <v>42217</v>
      </c>
      <c r="B12" s="24">
        <v>2258.4687400000003</v>
      </c>
      <c r="C12" s="24">
        <v>138546.73826999997</v>
      </c>
      <c r="D12" s="10">
        <v>2258468.7400000002</v>
      </c>
      <c r="E12" s="10">
        <v>138546738.26999998</v>
      </c>
    </row>
    <row r="13" spans="1:5" x14ac:dyDescent="0.25">
      <c r="A13" s="22">
        <v>42248</v>
      </c>
      <c r="B13" s="24">
        <v>2204.62102</v>
      </c>
      <c r="C13" s="24">
        <v>138882.52109999998</v>
      </c>
      <c r="D13" s="10">
        <v>2204621.02</v>
      </c>
      <c r="E13" s="10">
        <v>138882521.09999999</v>
      </c>
    </row>
    <row r="14" spans="1:5" x14ac:dyDescent="0.25">
      <c r="A14" s="22">
        <v>42278</v>
      </c>
      <c r="B14" s="24">
        <v>1981.8869400000001</v>
      </c>
      <c r="C14" s="24">
        <v>121268.51140999999</v>
      </c>
      <c r="D14" s="10">
        <v>1981886.9400000002</v>
      </c>
      <c r="E14" s="10">
        <v>121268511.41</v>
      </c>
    </row>
    <row r="15" spans="1:5" x14ac:dyDescent="0.25">
      <c r="A15" s="22">
        <v>42309</v>
      </c>
      <c r="B15" s="25">
        <v>1881.56007</v>
      </c>
      <c r="C15" s="25">
        <v>121956.40855000002</v>
      </c>
      <c r="D15" s="26">
        <v>1881560.07</v>
      </c>
      <c r="E15" s="26">
        <v>121956408.55000003</v>
      </c>
    </row>
    <row r="16" spans="1:5" x14ac:dyDescent="0.25">
      <c r="A16" s="27">
        <v>42339</v>
      </c>
      <c r="B16" s="28">
        <v>1787.4602657142862</v>
      </c>
      <c r="C16" s="28">
        <v>119354.40944000003</v>
      </c>
      <c r="D16" s="29">
        <v>1787460.2657142861</v>
      </c>
      <c r="E16" s="29">
        <v>119354409.44000003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workbookViewId="0"/>
  </sheetViews>
  <sheetFormatPr defaultRowHeight="15" x14ac:dyDescent="0.25"/>
  <cols>
    <col min="1" max="1" width="11.28515625" bestFit="1" customWidth="1"/>
  </cols>
  <sheetData>
    <row r="1" spans="1:12" ht="25.5" x14ac:dyDescent="0.25">
      <c r="A1" s="30" t="s">
        <v>35</v>
      </c>
      <c r="B1" s="30" t="s">
        <v>40</v>
      </c>
      <c r="C1" s="30" t="s">
        <v>41</v>
      </c>
      <c r="D1" s="30" t="s">
        <v>42</v>
      </c>
      <c r="E1" s="30" t="s">
        <v>43</v>
      </c>
      <c r="F1" s="30" t="s">
        <v>44</v>
      </c>
      <c r="G1" s="30" t="s">
        <v>45</v>
      </c>
      <c r="H1" s="30" t="s">
        <v>46</v>
      </c>
      <c r="I1" s="30" t="s">
        <v>47</v>
      </c>
      <c r="J1" s="30" t="s">
        <v>48</v>
      </c>
      <c r="K1" s="31" t="s">
        <v>49</v>
      </c>
      <c r="L1" s="37" t="s">
        <v>50</v>
      </c>
    </row>
    <row r="2" spans="1:12" x14ac:dyDescent="0.25">
      <c r="A2" s="32">
        <v>42303</v>
      </c>
      <c r="B2" s="33">
        <v>0</v>
      </c>
      <c r="C2" s="33">
        <v>13.97</v>
      </c>
      <c r="D2" s="33">
        <v>26.07</v>
      </c>
      <c r="E2" s="33">
        <v>0</v>
      </c>
      <c r="F2" s="33">
        <v>20.350000000000001</v>
      </c>
      <c r="G2" s="33">
        <v>0</v>
      </c>
      <c r="H2" s="33">
        <v>21.18</v>
      </c>
      <c r="I2" s="33">
        <v>0</v>
      </c>
      <c r="J2" s="33">
        <v>0</v>
      </c>
      <c r="K2" s="33">
        <v>23.73</v>
      </c>
      <c r="L2" s="34">
        <v>0.22041666666666668</v>
      </c>
    </row>
    <row r="3" spans="1:12" x14ac:dyDescent="0.25">
      <c r="A3" s="32">
        <v>42304</v>
      </c>
      <c r="B3" s="33">
        <v>0</v>
      </c>
      <c r="C3" s="33">
        <v>16.149999999999999</v>
      </c>
      <c r="D3" s="33">
        <v>20.100000000000001</v>
      </c>
      <c r="E3" s="33">
        <v>0</v>
      </c>
      <c r="F3" s="33">
        <v>12.63</v>
      </c>
      <c r="G3" s="33">
        <v>0</v>
      </c>
      <c r="H3" s="33">
        <v>15.11</v>
      </c>
      <c r="I3" s="33">
        <v>0</v>
      </c>
      <c r="J3" s="33">
        <v>0</v>
      </c>
      <c r="K3" s="33">
        <v>15.59</v>
      </c>
      <c r="L3" s="34">
        <v>0.21601666666666666</v>
      </c>
    </row>
    <row r="4" spans="1:12" x14ac:dyDescent="0.25">
      <c r="A4" s="32">
        <v>42305</v>
      </c>
      <c r="B4" s="33">
        <v>0</v>
      </c>
      <c r="C4" s="33">
        <v>22.11</v>
      </c>
      <c r="D4" s="33">
        <v>39.270000000000003</v>
      </c>
      <c r="E4" s="33">
        <v>0</v>
      </c>
      <c r="F4" s="33">
        <v>20.079999999999998</v>
      </c>
      <c r="G4" s="33">
        <v>0</v>
      </c>
      <c r="H4" s="33">
        <v>14.56</v>
      </c>
      <c r="I4" s="33">
        <v>0</v>
      </c>
      <c r="J4" s="33">
        <v>0</v>
      </c>
      <c r="K4" s="33">
        <v>20.010000000000002</v>
      </c>
      <c r="L4" s="34">
        <v>0.21316666666666667</v>
      </c>
    </row>
    <row r="5" spans="1:12" x14ac:dyDescent="0.25">
      <c r="A5" s="32">
        <v>42306</v>
      </c>
      <c r="B5" s="33">
        <v>0</v>
      </c>
      <c r="C5" s="33">
        <v>17.88</v>
      </c>
      <c r="D5" s="33">
        <v>22.01</v>
      </c>
      <c r="E5" s="33">
        <v>0</v>
      </c>
      <c r="F5" s="33">
        <v>20.43</v>
      </c>
      <c r="G5" s="33">
        <v>0</v>
      </c>
      <c r="H5" s="33">
        <v>20.25</v>
      </c>
      <c r="I5" s="33">
        <v>0</v>
      </c>
      <c r="J5" s="33">
        <v>0</v>
      </c>
      <c r="K5" s="33">
        <v>24.11</v>
      </c>
      <c r="L5" s="34">
        <v>0.21335666666666669</v>
      </c>
    </row>
    <row r="6" spans="1:12" x14ac:dyDescent="0.25">
      <c r="A6" s="32">
        <v>42307</v>
      </c>
      <c r="B6" s="33">
        <v>0</v>
      </c>
      <c r="C6" s="33">
        <v>18.73</v>
      </c>
      <c r="D6" s="33">
        <v>25.78</v>
      </c>
      <c r="E6" s="33">
        <v>0</v>
      </c>
      <c r="F6" s="33">
        <v>24.68</v>
      </c>
      <c r="G6" s="33">
        <v>0</v>
      </c>
      <c r="H6" s="33">
        <v>18.05</v>
      </c>
      <c r="I6" s="33">
        <v>0</v>
      </c>
      <c r="J6" s="33">
        <v>0</v>
      </c>
      <c r="K6" s="33">
        <v>19.45</v>
      </c>
      <c r="L6" s="34">
        <v>0.20954333333333333</v>
      </c>
    </row>
    <row r="7" spans="1:12" x14ac:dyDescent="0.25">
      <c r="A7" s="32">
        <v>42308</v>
      </c>
      <c r="B7" s="33">
        <v>0</v>
      </c>
      <c r="C7" s="33">
        <v>18.46</v>
      </c>
      <c r="D7" s="33">
        <v>20.96</v>
      </c>
      <c r="E7" s="33">
        <v>0</v>
      </c>
      <c r="F7" s="33">
        <v>27.3</v>
      </c>
      <c r="G7" s="33">
        <v>0</v>
      </c>
      <c r="H7" s="33">
        <v>15</v>
      </c>
      <c r="I7" s="33">
        <v>0</v>
      </c>
      <c r="J7" s="33">
        <v>0</v>
      </c>
      <c r="K7" s="33">
        <v>22.14</v>
      </c>
      <c r="L7" s="34">
        <v>0.20889000000000002</v>
      </c>
    </row>
    <row r="8" spans="1:12" x14ac:dyDescent="0.25">
      <c r="A8" s="32">
        <v>42309</v>
      </c>
      <c r="B8" s="33">
        <v>0</v>
      </c>
      <c r="C8" s="33">
        <v>28.31</v>
      </c>
      <c r="D8" s="33">
        <v>47.1</v>
      </c>
      <c r="E8" s="33">
        <v>0</v>
      </c>
      <c r="F8" s="33">
        <v>30.18</v>
      </c>
      <c r="G8" s="33">
        <v>0</v>
      </c>
      <c r="H8" s="33">
        <v>0</v>
      </c>
      <c r="I8" s="33">
        <v>0</v>
      </c>
      <c r="J8" s="33">
        <v>0</v>
      </c>
      <c r="K8" s="33">
        <v>18.239999999999998</v>
      </c>
      <c r="L8" s="34">
        <v>0.20755333333333337</v>
      </c>
    </row>
    <row r="9" spans="1:12" x14ac:dyDescent="0.25">
      <c r="A9" s="32">
        <v>42310</v>
      </c>
      <c r="B9" s="33">
        <v>0</v>
      </c>
      <c r="C9" s="33">
        <v>12.33</v>
      </c>
      <c r="D9" s="33">
        <v>25.71</v>
      </c>
      <c r="E9" s="33">
        <v>0</v>
      </c>
      <c r="F9" s="33">
        <v>18.38</v>
      </c>
      <c r="G9" s="33">
        <v>0</v>
      </c>
      <c r="H9" s="33">
        <v>0</v>
      </c>
      <c r="I9" s="33">
        <v>0</v>
      </c>
      <c r="J9" s="33">
        <v>0</v>
      </c>
      <c r="K9" s="33">
        <v>22.15</v>
      </c>
      <c r="L9" s="34">
        <v>0.20827999999999999</v>
      </c>
    </row>
    <row r="10" spans="1:12" x14ac:dyDescent="0.25">
      <c r="A10" s="32">
        <v>42311</v>
      </c>
      <c r="B10" s="33">
        <v>0</v>
      </c>
      <c r="C10" s="33">
        <v>20.11</v>
      </c>
      <c r="D10" s="33">
        <v>23.19</v>
      </c>
      <c r="E10" s="33">
        <v>0</v>
      </c>
      <c r="F10" s="33">
        <v>18.489999999999998</v>
      </c>
      <c r="G10" s="33">
        <v>0</v>
      </c>
      <c r="H10" s="33">
        <v>15.85</v>
      </c>
      <c r="I10" s="33">
        <v>0</v>
      </c>
      <c r="J10" s="33">
        <v>0</v>
      </c>
      <c r="K10" s="33">
        <v>22.85</v>
      </c>
      <c r="L10" s="34">
        <v>0.20814666666666667</v>
      </c>
    </row>
    <row r="11" spans="1:12" x14ac:dyDescent="0.25">
      <c r="A11" s="32">
        <v>42312</v>
      </c>
      <c r="B11" s="33">
        <v>0</v>
      </c>
      <c r="C11" s="33">
        <v>22.27</v>
      </c>
      <c r="D11" s="33">
        <v>51.1</v>
      </c>
      <c r="E11" s="33">
        <v>0</v>
      </c>
      <c r="F11" s="33">
        <v>26.89</v>
      </c>
      <c r="G11" s="33">
        <v>0</v>
      </c>
      <c r="H11" s="33">
        <v>17.329999999999998</v>
      </c>
      <c r="I11" s="33">
        <v>0</v>
      </c>
      <c r="J11" s="33">
        <v>0</v>
      </c>
      <c r="K11" s="33">
        <v>24.64</v>
      </c>
      <c r="L11" s="34">
        <v>0.20901666666666663</v>
      </c>
    </row>
    <row r="12" spans="1:12" x14ac:dyDescent="0.25">
      <c r="A12" s="32">
        <v>42313</v>
      </c>
      <c r="B12" s="33">
        <v>0</v>
      </c>
      <c r="C12" s="33">
        <v>8.2200000000000006</v>
      </c>
      <c r="D12" s="33">
        <v>21.97</v>
      </c>
      <c r="E12" s="33">
        <v>0</v>
      </c>
      <c r="F12" s="33">
        <v>22.79</v>
      </c>
      <c r="G12" s="33">
        <v>0</v>
      </c>
      <c r="H12" s="33">
        <v>17.420000000000002</v>
      </c>
      <c r="I12" s="33">
        <v>0</v>
      </c>
      <c r="J12" s="33">
        <v>0</v>
      </c>
      <c r="K12" s="33">
        <v>30.04</v>
      </c>
      <c r="L12" s="34">
        <v>0.21018000000000003</v>
      </c>
    </row>
    <row r="13" spans="1:12" x14ac:dyDescent="0.25">
      <c r="A13" s="32">
        <v>42314</v>
      </c>
      <c r="B13" s="33">
        <v>0</v>
      </c>
      <c r="C13" s="33">
        <v>24.34</v>
      </c>
      <c r="D13" s="33">
        <v>30.48</v>
      </c>
      <c r="E13" s="33">
        <v>0</v>
      </c>
      <c r="F13" s="33">
        <v>25.5</v>
      </c>
      <c r="G13" s="33">
        <v>0</v>
      </c>
      <c r="H13" s="33">
        <v>15.89</v>
      </c>
      <c r="I13" s="33">
        <v>0</v>
      </c>
      <c r="J13" s="33">
        <v>0</v>
      </c>
      <c r="K13" s="33">
        <v>22.9</v>
      </c>
      <c r="L13" s="34">
        <v>0.21051999999999998</v>
      </c>
    </row>
    <row r="14" spans="1:12" x14ac:dyDescent="0.25">
      <c r="A14" s="32">
        <v>42315</v>
      </c>
      <c r="B14" s="33">
        <v>0</v>
      </c>
      <c r="C14" s="33">
        <v>24.48</v>
      </c>
      <c r="D14" s="33">
        <v>20.59</v>
      </c>
      <c r="E14" s="33">
        <v>0</v>
      </c>
      <c r="F14" s="33">
        <v>28.62</v>
      </c>
      <c r="G14" s="33">
        <v>0</v>
      </c>
      <c r="H14" s="33">
        <v>19.16</v>
      </c>
      <c r="I14" s="33">
        <v>0</v>
      </c>
      <c r="J14" s="33">
        <v>0</v>
      </c>
      <c r="K14" s="33">
        <v>22.9</v>
      </c>
      <c r="L14" s="34">
        <v>0.21088999999999994</v>
      </c>
    </row>
    <row r="15" spans="1:12" x14ac:dyDescent="0.25">
      <c r="A15" s="32">
        <v>42316</v>
      </c>
      <c r="B15" s="33">
        <v>0</v>
      </c>
      <c r="C15" s="33">
        <v>0</v>
      </c>
      <c r="D15" s="33">
        <v>52.91</v>
      </c>
      <c r="E15" s="33">
        <v>0</v>
      </c>
      <c r="F15" s="33">
        <v>30.34</v>
      </c>
      <c r="G15" s="33">
        <v>0</v>
      </c>
      <c r="H15" s="33">
        <v>29.97</v>
      </c>
      <c r="I15" s="33">
        <v>0</v>
      </c>
      <c r="J15" s="33">
        <v>0</v>
      </c>
      <c r="K15" s="33">
        <v>17.239999999999998</v>
      </c>
      <c r="L15" s="34">
        <v>0.20942333333333335</v>
      </c>
    </row>
    <row r="16" spans="1:12" x14ac:dyDescent="0.25">
      <c r="A16" s="32">
        <v>42317</v>
      </c>
      <c r="B16" s="33">
        <v>0</v>
      </c>
      <c r="C16" s="33">
        <v>11.98</v>
      </c>
      <c r="D16" s="33">
        <v>32.200000000000003</v>
      </c>
      <c r="E16" s="33">
        <v>0</v>
      </c>
      <c r="F16" s="33">
        <v>19.78</v>
      </c>
      <c r="G16" s="33">
        <v>0</v>
      </c>
      <c r="H16" s="33">
        <v>0</v>
      </c>
      <c r="I16" s="33">
        <v>0</v>
      </c>
      <c r="J16" s="33">
        <v>0</v>
      </c>
      <c r="K16" s="33">
        <v>31.58</v>
      </c>
      <c r="L16" s="34">
        <v>0.21179999999999999</v>
      </c>
    </row>
    <row r="17" spans="1:12" x14ac:dyDescent="0.25">
      <c r="A17" s="32">
        <v>42318</v>
      </c>
      <c r="B17" s="33">
        <v>0</v>
      </c>
      <c r="C17" s="33">
        <v>21.35</v>
      </c>
      <c r="D17" s="33">
        <v>21.75</v>
      </c>
      <c r="E17" s="33">
        <v>0</v>
      </c>
      <c r="F17" s="33">
        <v>20.350000000000001</v>
      </c>
      <c r="G17" s="33">
        <v>0</v>
      </c>
      <c r="H17" s="33">
        <v>18.89</v>
      </c>
      <c r="I17" s="33">
        <v>0</v>
      </c>
      <c r="J17" s="33">
        <v>0</v>
      </c>
      <c r="K17" s="33">
        <v>23.75</v>
      </c>
      <c r="L17" s="34">
        <v>0.21141333333333329</v>
      </c>
    </row>
    <row r="18" spans="1:12" x14ac:dyDescent="0.25">
      <c r="A18" s="32">
        <v>42319</v>
      </c>
      <c r="B18" s="33">
        <v>0</v>
      </c>
      <c r="C18" s="33">
        <v>32.68</v>
      </c>
      <c r="D18" s="33">
        <v>54.58</v>
      </c>
      <c r="E18" s="33">
        <v>0</v>
      </c>
      <c r="F18" s="33">
        <v>16.38</v>
      </c>
      <c r="G18" s="33">
        <v>0</v>
      </c>
      <c r="H18" s="33">
        <v>28.3</v>
      </c>
      <c r="I18" s="33">
        <v>0</v>
      </c>
      <c r="J18" s="33">
        <v>0</v>
      </c>
      <c r="K18" s="33">
        <v>29.74</v>
      </c>
      <c r="L18" s="34">
        <v>0.21393666666666669</v>
      </c>
    </row>
    <row r="19" spans="1:12" x14ac:dyDescent="0.25">
      <c r="A19" s="32">
        <v>42320</v>
      </c>
      <c r="B19" s="33">
        <v>0</v>
      </c>
      <c r="C19" s="33">
        <v>22.77</v>
      </c>
      <c r="D19" s="33">
        <v>19.93</v>
      </c>
      <c r="E19" s="33">
        <v>0</v>
      </c>
      <c r="F19" s="33">
        <v>21.94</v>
      </c>
      <c r="G19" s="33">
        <v>0</v>
      </c>
      <c r="H19" s="33">
        <v>27.42</v>
      </c>
      <c r="I19" s="33">
        <v>0</v>
      </c>
      <c r="J19" s="33">
        <v>0</v>
      </c>
      <c r="K19" s="33">
        <v>21.1</v>
      </c>
      <c r="L19" s="34">
        <v>0.21486</v>
      </c>
    </row>
    <row r="20" spans="1:12" x14ac:dyDescent="0.25">
      <c r="A20" s="32">
        <v>42321</v>
      </c>
      <c r="B20" s="33">
        <v>0</v>
      </c>
      <c r="C20" s="33">
        <v>25.28</v>
      </c>
      <c r="D20" s="33">
        <v>19.39</v>
      </c>
      <c r="E20" s="33">
        <v>0</v>
      </c>
      <c r="F20" s="33">
        <v>13.52</v>
      </c>
      <c r="G20" s="33">
        <v>0</v>
      </c>
      <c r="H20" s="33">
        <v>22.01</v>
      </c>
      <c r="I20" s="33">
        <v>0</v>
      </c>
      <c r="J20" s="33">
        <v>0</v>
      </c>
      <c r="K20" s="33">
        <v>20.61</v>
      </c>
      <c r="L20" s="34">
        <v>0.21442333333333333</v>
      </c>
    </row>
    <row r="21" spans="1:12" x14ac:dyDescent="0.25">
      <c r="A21" s="32">
        <v>42322</v>
      </c>
      <c r="B21" s="33">
        <v>0</v>
      </c>
      <c r="C21" s="33">
        <v>37.85</v>
      </c>
      <c r="D21" s="33">
        <v>18.5</v>
      </c>
      <c r="E21" s="33">
        <v>0</v>
      </c>
      <c r="F21" s="33">
        <v>23.09</v>
      </c>
      <c r="G21" s="33">
        <v>0</v>
      </c>
      <c r="H21" s="33">
        <v>18.809999999999999</v>
      </c>
      <c r="I21" s="33">
        <v>0</v>
      </c>
      <c r="J21" s="33">
        <v>0</v>
      </c>
      <c r="K21" s="33">
        <v>19.32</v>
      </c>
      <c r="L21" s="34">
        <v>0.21497000000000002</v>
      </c>
    </row>
    <row r="22" spans="1:12" x14ac:dyDescent="0.25">
      <c r="A22" s="32">
        <v>42323</v>
      </c>
      <c r="B22" s="33">
        <v>0</v>
      </c>
      <c r="C22" s="33">
        <v>29.9</v>
      </c>
      <c r="D22" s="33">
        <v>55.68</v>
      </c>
      <c r="E22" s="33">
        <v>0</v>
      </c>
      <c r="F22" s="33">
        <v>24.69</v>
      </c>
      <c r="G22" s="33">
        <v>0</v>
      </c>
      <c r="H22" s="33">
        <v>17.62</v>
      </c>
      <c r="I22" s="33">
        <v>0</v>
      </c>
      <c r="J22" s="33">
        <v>0</v>
      </c>
      <c r="K22" s="33">
        <v>26.04</v>
      </c>
      <c r="L22" s="34">
        <v>0.21787999999999999</v>
      </c>
    </row>
    <row r="23" spans="1:12" x14ac:dyDescent="0.25">
      <c r="A23" s="32">
        <v>42324</v>
      </c>
      <c r="B23" s="33">
        <v>0</v>
      </c>
      <c r="C23" s="33">
        <v>19.760000000000002</v>
      </c>
      <c r="D23" s="33">
        <v>18.649999999999999</v>
      </c>
      <c r="E23" s="33">
        <v>0</v>
      </c>
      <c r="F23" s="33">
        <v>17.37</v>
      </c>
      <c r="G23" s="33">
        <v>0</v>
      </c>
      <c r="H23" s="33">
        <v>0</v>
      </c>
      <c r="I23" s="33">
        <v>0</v>
      </c>
      <c r="J23" s="33">
        <v>0</v>
      </c>
      <c r="K23" s="33">
        <v>23.3</v>
      </c>
      <c r="L23" s="34">
        <v>0.21928666666666669</v>
      </c>
    </row>
    <row r="24" spans="1:12" x14ac:dyDescent="0.25">
      <c r="A24" s="32">
        <v>42325</v>
      </c>
      <c r="B24" s="33">
        <v>0</v>
      </c>
      <c r="C24" s="33">
        <v>31.79</v>
      </c>
      <c r="D24" s="33">
        <v>19.260000000000002</v>
      </c>
      <c r="E24" s="33">
        <v>0</v>
      </c>
      <c r="F24" s="33">
        <v>8.6999999999999993</v>
      </c>
      <c r="G24" s="33">
        <v>0</v>
      </c>
      <c r="H24" s="33">
        <v>21.96</v>
      </c>
      <c r="I24" s="33">
        <v>0</v>
      </c>
      <c r="J24" s="33">
        <v>0</v>
      </c>
      <c r="K24" s="33">
        <v>22.12</v>
      </c>
      <c r="L24" s="34">
        <v>0.22137999999999994</v>
      </c>
    </row>
    <row r="25" spans="1:12" x14ac:dyDescent="0.25">
      <c r="A25" s="32">
        <v>42326</v>
      </c>
      <c r="B25" s="33">
        <v>0</v>
      </c>
      <c r="C25" s="33">
        <v>30.71</v>
      </c>
      <c r="D25" s="33">
        <v>58.55</v>
      </c>
      <c r="E25" s="33">
        <v>0</v>
      </c>
      <c r="F25" s="33">
        <v>19.329999999999998</v>
      </c>
      <c r="G25" s="33">
        <v>0</v>
      </c>
      <c r="H25" s="33">
        <v>27.76</v>
      </c>
      <c r="I25" s="33">
        <v>0</v>
      </c>
      <c r="J25" s="33">
        <v>0</v>
      </c>
      <c r="K25" s="33">
        <v>31.59</v>
      </c>
      <c r="L25" s="34">
        <v>0.22365333333333332</v>
      </c>
    </row>
    <row r="26" spans="1:12" x14ac:dyDescent="0.25">
      <c r="A26" s="32">
        <v>42327</v>
      </c>
      <c r="B26" s="33">
        <v>0</v>
      </c>
      <c r="C26" s="33">
        <v>27.03</v>
      </c>
      <c r="D26" s="33">
        <v>19.399999999999999</v>
      </c>
      <c r="E26" s="33">
        <v>0</v>
      </c>
      <c r="F26" s="33">
        <v>15.39</v>
      </c>
      <c r="G26" s="33">
        <v>0</v>
      </c>
      <c r="H26" s="33">
        <v>29.78</v>
      </c>
      <c r="I26" s="33">
        <v>0</v>
      </c>
      <c r="J26" s="33">
        <v>0</v>
      </c>
      <c r="K26" s="33">
        <v>25.38</v>
      </c>
      <c r="L26" s="34">
        <v>0.22643333333333332</v>
      </c>
    </row>
    <row r="27" spans="1:12" x14ac:dyDescent="0.25">
      <c r="A27" s="32">
        <v>42328</v>
      </c>
      <c r="B27" s="33">
        <v>0</v>
      </c>
      <c r="C27" s="33">
        <v>25.23</v>
      </c>
      <c r="D27" s="33">
        <v>23.04</v>
      </c>
      <c r="E27" s="33">
        <v>0</v>
      </c>
      <c r="F27" s="33">
        <v>17.489999999999998</v>
      </c>
      <c r="G27" s="33">
        <v>0</v>
      </c>
      <c r="H27" s="33">
        <v>24.67</v>
      </c>
      <c r="I27" s="33">
        <v>0</v>
      </c>
      <c r="J27" s="33">
        <v>0</v>
      </c>
      <c r="K27" s="33">
        <v>25.91</v>
      </c>
      <c r="L27" s="34">
        <v>0.22794666666666663</v>
      </c>
    </row>
    <row r="28" spans="1:12" x14ac:dyDescent="0.25">
      <c r="A28" s="32">
        <v>42329</v>
      </c>
      <c r="B28" s="33">
        <v>0</v>
      </c>
      <c r="C28" s="33">
        <v>20.54</v>
      </c>
      <c r="D28" s="33">
        <v>18.63</v>
      </c>
      <c r="E28" s="33">
        <v>0</v>
      </c>
      <c r="F28" s="33">
        <v>22.69</v>
      </c>
      <c r="G28" s="33">
        <v>0</v>
      </c>
      <c r="H28" s="33">
        <v>17.27</v>
      </c>
      <c r="I28" s="33">
        <v>0</v>
      </c>
      <c r="J28" s="33">
        <v>0</v>
      </c>
      <c r="K28" s="33">
        <v>27.75</v>
      </c>
      <c r="L28" s="34">
        <v>0.22986666666666664</v>
      </c>
    </row>
    <row r="29" spans="1:12" x14ac:dyDescent="0.25">
      <c r="A29" s="32">
        <v>42330</v>
      </c>
      <c r="B29" s="33">
        <v>0</v>
      </c>
      <c r="C29" s="33">
        <v>0</v>
      </c>
      <c r="D29" s="33">
        <v>45.85</v>
      </c>
      <c r="E29" s="33">
        <v>0</v>
      </c>
      <c r="F29" s="33">
        <v>24.63</v>
      </c>
      <c r="G29" s="33">
        <v>0</v>
      </c>
      <c r="H29" s="33">
        <v>29.7</v>
      </c>
      <c r="I29" s="33">
        <v>0</v>
      </c>
      <c r="J29" s="33">
        <v>0</v>
      </c>
      <c r="K29" s="33">
        <v>27.51</v>
      </c>
      <c r="L29" s="34">
        <v>0.23389666666666664</v>
      </c>
    </row>
    <row r="30" spans="1:12" x14ac:dyDescent="0.25">
      <c r="A30" s="32">
        <v>42331</v>
      </c>
      <c r="B30" s="33">
        <v>0</v>
      </c>
      <c r="C30" s="33">
        <v>20.68</v>
      </c>
      <c r="D30" s="33">
        <v>22.99</v>
      </c>
      <c r="E30" s="33">
        <v>0</v>
      </c>
      <c r="F30" s="33">
        <v>17.010000000000002</v>
      </c>
      <c r="G30" s="33">
        <v>0</v>
      </c>
      <c r="H30" s="33">
        <v>22.23</v>
      </c>
      <c r="I30" s="33">
        <v>0</v>
      </c>
      <c r="J30" s="33">
        <v>0</v>
      </c>
      <c r="K30" s="33">
        <v>31.32</v>
      </c>
      <c r="L30" s="34">
        <v>0.23877000000000004</v>
      </c>
    </row>
    <row r="31" spans="1:12" x14ac:dyDescent="0.25">
      <c r="A31" s="32">
        <v>42332</v>
      </c>
      <c r="B31" s="33">
        <v>0</v>
      </c>
      <c r="C31" s="33">
        <v>31.64</v>
      </c>
      <c r="D31" s="33">
        <v>19.04</v>
      </c>
      <c r="E31" s="33">
        <v>0</v>
      </c>
      <c r="F31" s="33">
        <v>5.9</v>
      </c>
      <c r="G31" s="33">
        <v>0</v>
      </c>
      <c r="H31" s="33">
        <v>29.19</v>
      </c>
      <c r="I31" s="33">
        <v>0</v>
      </c>
      <c r="J31" s="33">
        <v>0</v>
      </c>
      <c r="K31" s="33">
        <v>25.53</v>
      </c>
      <c r="L31" s="34">
        <v>0.23951333333333336</v>
      </c>
    </row>
    <row r="32" spans="1:12" x14ac:dyDescent="0.25">
      <c r="A32" s="32">
        <v>42333</v>
      </c>
      <c r="B32" s="33">
        <v>0</v>
      </c>
      <c r="C32" s="33">
        <v>23.11</v>
      </c>
      <c r="D32" s="33">
        <v>44.54</v>
      </c>
      <c r="E32" s="33">
        <v>0</v>
      </c>
      <c r="F32" s="33">
        <v>9.69</v>
      </c>
      <c r="G32" s="33">
        <v>0</v>
      </c>
      <c r="H32" s="33">
        <v>34.06</v>
      </c>
      <c r="I32" s="33">
        <v>0</v>
      </c>
      <c r="J32" s="33">
        <v>0</v>
      </c>
      <c r="K32" s="33">
        <v>23.5</v>
      </c>
      <c r="L32" s="34">
        <v>0.23943666666666669</v>
      </c>
    </row>
    <row r="33" spans="1:12" x14ac:dyDescent="0.25">
      <c r="A33" s="32">
        <v>42334</v>
      </c>
      <c r="B33" s="33">
        <v>0</v>
      </c>
      <c r="C33" s="33">
        <v>18.600000000000001</v>
      </c>
      <c r="D33" s="33">
        <v>20.260000000000002</v>
      </c>
      <c r="E33" s="33">
        <v>0</v>
      </c>
      <c r="F33" s="33">
        <v>19.760000000000002</v>
      </c>
      <c r="G33" s="33">
        <v>0</v>
      </c>
      <c r="H33" s="33">
        <v>28.2</v>
      </c>
      <c r="I33" s="33">
        <v>0</v>
      </c>
      <c r="J33" s="33">
        <v>0</v>
      </c>
      <c r="K33" s="33">
        <v>35.18</v>
      </c>
      <c r="L33" s="34">
        <v>0.24596666666666667</v>
      </c>
    </row>
    <row r="34" spans="1:12" x14ac:dyDescent="0.25">
      <c r="A34" s="32">
        <v>42335</v>
      </c>
      <c r="B34" s="33">
        <v>0</v>
      </c>
      <c r="C34" s="33">
        <v>24.74</v>
      </c>
      <c r="D34" s="33">
        <v>24.01</v>
      </c>
      <c r="E34" s="33">
        <v>0</v>
      </c>
      <c r="F34" s="33">
        <v>15.74</v>
      </c>
      <c r="G34" s="33">
        <v>0</v>
      </c>
      <c r="H34" s="33">
        <v>31.42</v>
      </c>
      <c r="I34" s="33">
        <v>0</v>
      </c>
      <c r="J34" s="33">
        <v>0</v>
      </c>
      <c r="K34" s="33">
        <v>33.28</v>
      </c>
      <c r="L34" s="34">
        <v>0.25039</v>
      </c>
    </row>
    <row r="35" spans="1:12" x14ac:dyDescent="0.25">
      <c r="A35" s="32">
        <v>42336</v>
      </c>
      <c r="B35" s="33">
        <v>0</v>
      </c>
      <c r="C35" s="33">
        <v>17.62</v>
      </c>
      <c r="D35" s="33">
        <v>18.55</v>
      </c>
      <c r="E35" s="33">
        <v>0</v>
      </c>
      <c r="F35" s="33">
        <v>20.12</v>
      </c>
      <c r="G35" s="33">
        <v>0</v>
      </c>
      <c r="H35" s="33">
        <v>30.28</v>
      </c>
      <c r="I35" s="33">
        <v>0</v>
      </c>
      <c r="J35" s="33">
        <v>0</v>
      </c>
      <c r="K35" s="33">
        <v>26.74</v>
      </c>
      <c r="L35" s="34">
        <v>0.25126666666666664</v>
      </c>
    </row>
    <row r="36" spans="1:12" x14ac:dyDescent="0.25">
      <c r="A36" s="32">
        <v>42337</v>
      </c>
      <c r="B36" s="33">
        <v>0</v>
      </c>
      <c r="C36" s="33">
        <v>77.34</v>
      </c>
      <c r="D36" s="33">
        <v>38.93</v>
      </c>
      <c r="E36" s="33">
        <v>0</v>
      </c>
      <c r="F36" s="33">
        <v>24.78</v>
      </c>
      <c r="G36" s="33">
        <v>0</v>
      </c>
      <c r="H36" s="33">
        <v>0</v>
      </c>
      <c r="I36" s="33">
        <v>0</v>
      </c>
      <c r="J36" s="33">
        <v>0</v>
      </c>
      <c r="K36" s="33">
        <v>32.69</v>
      </c>
      <c r="L36" s="34">
        <v>0.25567999999999996</v>
      </c>
    </row>
    <row r="37" spans="1:12" x14ac:dyDescent="0.25">
      <c r="A37" s="32">
        <v>42338</v>
      </c>
      <c r="B37" s="33">
        <v>0</v>
      </c>
      <c r="C37" s="33">
        <v>29.74</v>
      </c>
      <c r="D37" s="33">
        <v>23.43</v>
      </c>
      <c r="E37" s="33">
        <v>0</v>
      </c>
      <c r="F37" s="33">
        <v>16.37</v>
      </c>
      <c r="G37" s="33">
        <v>0</v>
      </c>
      <c r="H37" s="33">
        <v>36.729999999999997</v>
      </c>
      <c r="I37" s="33">
        <v>0</v>
      </c>
      <c r="J37" s="33">
        <v>0</v>
      </c>
      <c r="K37" s="33">
        <v>42.73</v>
      </c>
      <c r="L37" s="34">
        <v>0.26254333333333341</v>
      </c>
    </row>
    <row r="38" spans="1:12" x14ac:dyDescent="0.25">
      <c r="A38" s="32">
        <v>42339</v>
      </c>
      <c r="B38" s="33">
        <v>0</v>
      </c>
      <c r="C38" s="33">
        <v>27.67</v>
      </c>
      <c r="D38" s="33">
        <v>19.190000000000001</v>
      </c>
      <c r="E38" s="33">
        <v>0</v>
      </c>
      <c r="F38" s="33">
        <v>-1.19</v>
      </c>
      <c r="G38" s="33">
        <v>0</v>
      </c>
      <c r="H38" s="33">
        <v>29.67</v>
      </c>
      <c r="I38" s="33">
        <v>0</v>
      </c>
      <c r="J38" s="33">
        <v>0</v>
      </c>
      <c r="K38" s="33">
        <v>20.61</v>
      </c>
      <c r="L38" s="34">
        <v>0.26333333333333336</v>
      </c>
    </row>
    <row r="39" spans="1:12" x14ac:dyDescent="0.25">
      <c r="A39" s="32">
        <v>42340</v>
      </c>
      <c r="B39" s="33">
        <v>0</v>
      </c>
      <c r="C39" s="33">
        <v>30.14</v>
      </c>
      <c r="D39" s="33">
        <v>45.22</v>
      </c>
      <c r="E39" s="33">
        <v>0</v>
      </c>
      <c r="F39" s="33">
        <v>14.8</v>
      </c>
      <c r="G39" s="33">
        <v>0</v>
      </c>
      <c r="H39" s="33">
        <v>29.26</v>
      </c>
      <c r="I39" s="33">
        <v>0</v>
      </c>
      <c r="J39" s="33">
        <v>0</v>
      </c>
      <c r="K39" s="33">
        <v>19.37</v>
      </c>
      <c r="L39" s="34">
        <v>0.26240666666666668</v>
      </c>
    </row>
    <row r="40" spans="1:12" x14ac:dyDescent="0.25">
      <c r="A40" s="32">
        <v>42341</v>
      </c>
      <c r="B40" s="33">
        <v>0</v>
      </c>
      <c r="C40" s="33">
        <v>22.75</v>
      </c>
      <c r="D40" s="33">
        <v>20.81</v>
      </c>
      <c r="E40" s="33">
        <v>0</v>
      </c>
      <c r="F40" s="33">
        <v>35.35</v>
      </c>
      <c r="G40" s="33">
        <v>0</v>
      </c>
      <c r="H40" s="33">
        <v>23.29</v>
      </c>
      <c r="I40" s="33">
        <v>0</v>
      </c>
      <c r="J40" s="33">
        <v>0</v>
      </c>
      <c r="K40" s="33">
        <v>33.47</v>
      </c>
      <c r="L40" s="34">
        <v>0.26594666666666666</v>
      </c>
    </row>
    <row r="41" spans="1:12" x14ac:dyDescent="0.25">
      <c r="A41" s="32">
        <v>42342</v>
      </c>
      <c r="B41" s="33">
        <v>0</v>
      </c>
      <c r="C41" s="33">
        <v>24.77</v>
      </c>
      <c r="D41" s="33">
        <v>25.19</v>
      </c>
      <c r="E41" s="33">
        <v>0</v>
      </c>
      <c r="F41" s="33">
        <v>116.82</v>
      </c>
      <c r="G41" s="33">
        <v>0</v>
      </c>
      <c r="H41" s="33">
        <v>24.61</v>
      </c>
      <c r="I41" s="33">
        <v>0</v>
      </c>
      <c r="J41" s="33">
        <v>0</v>
      </c>
      <c r="K41" s="33">
        <v>29.84</v>
      </c>
      <c r="L41" s="34">
        <v>0.26768000000000003</v>
      </c>
    </row>
    <row r="42" spans="1:12" x14ac:dyDescent="0.25">
      <c r="A42" s="32">
        <v>42343</v>
      </c>
      <c r="B42" s="33">
        <v>0</v>
      </c>
      <c r="C42" s="33">
        <v>16.059999999999999</v>
      </c>
      <c r="D42" s="33">
        <v>19.600000000000001</v>
      </c>
      <c r="E42" s="33">
        <v>0</v>
      </c>
      <c r="F42" s="33">
        <v>24.17</v>
      </c>
      <c r="G42" s="33">
        <v>0</v>
      </c>
      <c r="H42" s="33">
        <v>23.87</v>
      </c>
      <c r="I42" s="33">
        <v>0</v>
      </c>
      <c r="J42" s="33">
        <v>0</v>
      </c>
      <c r="K42" s="33">
        <v>24.51</v>
      </c>
      <c r="L42" s="34">
        <v>0.26583666666666661</v>
      </c>
    </row>
    <row r="43" spans="1:12" x14ac:dyDescent="0.25">
      <c r="A43" s="32">
        <v>42344</v>
      </c>
      <c r="B43" s="33">
        <v>0</v>
      </c>
      <c r="C43" s="33">
        <v>0</v>
      </c>
      <c r="D43" s="33">
        <v>47.81</v>
      </c>
      <c r="E43" s="33">
        <v>0</v>
      </c>
      <c r="F43" s="33">
        <v>25.88</v>
      </c>
      <c r="G43" s="33">
        <v>0</v>
      </c>
      <c r="H43" s="33">
        <v>0</v>
      </c>
      <c r="I43" s="33">
        <v>0</v>
      </c>
      <c r="J43" s="33">
        <v>0</v>
      </c>
      <c r="K43" s="33">
        <v>24.01</v>
      </c>
      <c r="L43" s="34">
        <v>0.2662066666666667</v>
      </c>
    </row>
    <row r="44" spans="1:12" x14ac:dyDescent="0.25">
      <c r="A44" s="32">
        <v>42345</v>
      </c>
      <c r="B44" s="33">
        <v>0</v>
      </c>
      <c r="C44" s="33">
        <v>24.39</v>
      </c>
      <c r="D44" s="33">
        <v>24.45</v>
      </c>
      <c r="E44" s="33">
        <v>0</v>
      </c>
      <c r="F44" s="33">
        <v>13.87</v>
      </c>
      <c r="G44" s="33">
        <v>0</v>
      </c>
      <c r="H44" s="33">
        <v>37.86</v>
      </c>
      <c r="I44" s="33">
        <v>0</v>
      </c>
      <c r="J44" s="33">
        <v>0</v>
      </c>
      <c r="K44" s="33">
        <v>29.6</v>
      </c>
      <c r="L44" s="34">
        <v>0.26844000000000001</v>
      </c>
    </row>
    <row r="45" spans="1:12" x14ac:dyDescent="0.25">
      <c r="A45" s="32">
        <v>42346</v>
      </c>
      <c r="B45" s="33">
        <v>0</v>
      </c>
      <c r="C45" s="33">
        <v>22.47</v>
      </c>
      <c r="D45" s="33">
        <v>35.299999999999997</v>
      </c>
      <c r="E45" s="33">
        <v>0</v>
      </c>
      <c r="F45" s="33">
        <v>11.79</v>
      </c>
      <c r="G45" s="33">
        <v>0</v>
      </c>
      <c r="H45" s="33">
        <v>26.66</v>
      </c>
      <c r="I45" s="33">
        <v>0</v>
      </c>
      <c r="J45" s="33">
        <v>0</v>
      </c>
      <c r="K45" s="33">
        <v>33.119999999999997</v>
      </c>
      <c r="L45" s="34">
        <v>0.27373333333333338</v>
      </c>
    </row>
    <row r="46" spans="1:12" x14ac:dyDescent="0.25">
      <c r="A46" s="32">
        <v>42347</v>
      </c>
      <c r="B46" s="33">
        <v>0</v>
      </c>
      <c r="C46" s="33">
        <v>19.920000000000002</v>
      </c>
      <c r="D46" s="33">
        <v>43.38</v>
      </c>
      <c r="E46" s="33">
        <v>0</v>
      </c>
      <c r="F46" s="33">
        <v>7.72</v>
      </c>
      <c r="G46" s="33">
        <v>0</v>
      </c>
      <c r="H46" s="33">
        <v>30.67</v>
      </c>
      <c r="I46" s="33">
        <v>0</v>
      </c>
      <c r="J46" s="33">
        <v>0</v>
      </c>
      <c r="K46" s="33">
        <v>20.39</v>
      </c>
      <c r="L46" s="34">
        <v>0.27000333333333343</v>
      </c>
    </row>
    <row r="47" spans="1:12" x14ac:dyDescent="0.25">
      <c r="A47" s="32">
        <v>42348</v>
      </c>
      <c r="B47" s="33">
        <v>0</v>
      </c>
      <c r="C47" s="33">
        <v>15.29</v>
      </c>
      <c r="D47" s="33">
        <v>20.23</v>
      </c>
      <c r="E47" s="33">
        <v>0</v>
      </c>
      <c r="F47" s="33">
        <v>14.02</v>
      </c>
      <c r="G47" s="33">
        <v>0</v>
      </c>
      <c r="H47" s="33">
        <v>28.76</v>
      </c>
      <c r="I47" s="33">
        <v>0</v>
      </c>
      <c r="J47" s="33">
        <v>0</v>
      </c>
      <c r="K47" s="33">
        <v>32.909999999999997</v>
      </c>
      <c r="L47" s="34">
        <v>0.27305666666666673</v>
      </c>
    </row>
    <row r="48" spans="1:12" x14ac:dyDescent="0.25">
      <c r="A48" s="32">
        <v>42349</v>
      </c>
      <c r="B48" s="35">
        <f t="shared" ref="B48:K53" si="0">SUMIF($B$75:$U$75,B$21,$B$77:$U$77)</f>
        <v>0</v>
      </c>
      <c r="C48" s="35">
        <f t="shared" si="0"/>
        <v>0</v>
      </c>
      <c r="D48" s="35">
        <f t="shared" si="0"/>
        <v>0</v>
      </c>
      <c r="E48" s="35">
        <f t="shared" si="0"/>
        <v>0</v>
      </c>
      <c r="F48" s="35">
        <f t="shared" si="0"/>
        <v>0</v>
      </c>
      <c r="G48" s="35">
        <f t="shared" si="0"/>
        <v>0</v>
      </c>
      <c r="H48" s="35">
        <f t="shared" si="0"/>
        <v>0</v>
      </c>
      <c r="I48" s="35">
        <f t="shared" si="0"/>
        <v>0</v>
      </c>
      <c r="J48" s="35">
        <f t="shared" si="0"/>
        <v>0</v>
      </c>
      <c r="K48" s="35">
        <f t="shared" si="0"/>
        <v>0</v>
      </c>
      <c r="L48" s="36">
        <f t="shared" ref="L48:L53" si="1">AVERAGE(K19:K48)/100</f>
        <v>0.26314333333333334</v>
      </c>
    </row>
    <row r="49" spans="1:12" x14ac:dyDescent="0.25">
      <c r="A49" s="32">
        <v>42350</v>
      </c>
      <c r="B49" s="35">
        <f t="shared" si="0"/>
        <v>0</v>
      </c>
      <c r="C49" s="35">
        <f t="shared" si="0"/>
        <v>0</v>
      </c>
      <c r="D49" s="35">
        <f t="shared" si="0"/>
        <v>0</v>
      </c>
      <c r="E49" s="35">
        <f t="shared" si="0"/>
        <v>0</v>
      </c>
      <c r="F49" s="35">
        <f t="shared" si="0"/>
        <v>0</v>
      </c>
      <c r="G49" s="35">
        <f t="shared" si="0"/>
        <v>0</v>
      </c>
      <c r="H49" s="35">
        <f t="shared" si="0"/>
        <v>0</v>
      </c>
      <c r="I49" s="35">
        <f t="shared" si="0"/>
        <v>0</v>
      </c>
      <c r="J49" s="35">
        <f t="shared" si="0"/>
        <v>0</v>
      </c>
      <c r="K49" s="35">
        <f t="shared" si="0"/>
        <v>0</v>
      </c>
      <c r="L49" s="36">
        <f t="shared" si="1"/>
        <v>0.25611</v>
      </c>
    </row>
    <row r="50" spans="1:12" x14ac:dyDescent="0.25">
      <c r="A50" s="32">
        <v>42351</v>
      </c>
      <c r="B50" s="35">
        <f t="shared" si="0"/>
        <v>0</v>
      </c>
      <c r="C50" s="35">
        <f t="shared" si="0"/>
        <v>0</v>
      </c>
      <c r="D50" s="35">
        <f t="shared" si="0"/>
        <v>0</v>
      </c>
      <c r="E50" s="35">
        <f t="shared" si="0"/>
        <v>0</v>
      </c>
      <c r="F50" s="35">
        <f t="shared" si="0"/>
        <v>0</v>
      </c>
      <c r="G50" s="35">
        <f t="shared" si="0"/>
        <v>0</v>
      </c>
      <c r="H50" s="35">
        <f t="shared" si="0"/>
        <v>0</v>
      </c>
      <c r="I50" s="35">
        <f t="shared" si="0"/>
        <v>0</v>
      </c>
      <c r="J50" s="35">
        <f t="shared" si="0"/>
        <v>0</v>
      </c>
      <c r="K50" s="35">
        <f t="shared" si="0"/>
        <v>0</v>
      </c>
      <c r="L50" s="36">
        <f t="shared" si="1"/>
        <v>0.24923999999999999</v>
      </c>
    </row>
    <row r="51" spans="1:12" x14ac:dyDescent="0.25">
      <c r="A51" s="32">
        <v>42352</v>
      </c>
      <c r="B51" s="35">
        <f t="shared" si="0"/>
        <v>0</v>
      </c>
      <c r="C51" s="35">
        <f t="shared" si="0"/>
        <v>0</v>
      </c>
      <c r="D51" s="35">
        <f t="shared" si="0"/>
        <v>0</v>
      </c>
      <c r="E51" s="35">
        <f t="shared" si="0"/>
        <v>0</v>
      </c>
      <c r="F51" s="35">
        <f t="shared" si="0"/>
        <v>0</v>
      </c>
      <c r="G51" s="35">
        <f t="shared" si="0"/>
        <v>0</v>
      </c>
      <c r="H51" s="35">
        <f t="shared" si="0"/>
        <v>0</v>
      </c>
      <c r="I51" s="35">
        <f t="shared" si="0"/>
        <v>0</v>
      </c>
      <c r="J51" s="35">
        <f t="shared" si="0"/>
        <v>0</v>
      </c>
      <c r="K51" s="35">
        <f t="shared" si="0"/>
        <v>0</v>
      </c>
      <c r="L51" s="36">
        <f t="shared" si="1"/>
        <v>0.24279999999999999</v>
      </c>
    </row>
    <row r="52" spans="1:12" x14ac:dyDescent="0.25">
      <c r="A52" s="32">
        <v>42353</v>
      </c>
      <c r="B52" s="35">
        <f t="shared" si="0"/>
        <v>0</v>
      </c>
      <c r="C52" s="35">
        <f t="shared" si="0"/>
        <v>0</v>
      </c>
      <c r="D52" s="35">
        <f t="shared" si="0"/>
        <v>0</v>
      </c>
      <c r="E52" s="35">
        <f t="shared" si="0"/>
        <v>0</v>
      </c>
      <c r="F52" s="35">
        <f t="shared" si="0"/>
        <v>0</v>
      </c>
      <c r="G52" s="35">
        <f t="shared" si="0"/>
        <v>0</v>
      </c>
      <c r="H52" s="35">
        <f t="shared" si="0"/>
        <v>0</v>
      </c>
      <c r="I52" s="35">
        <f t="shared" si="0"/>
        <v>0</v>
      </c>
      <c r="J52" s="35">
        <f t="shared" si="0"/>
        <v>0</v>
      </c>
      <c r="K52" s="35">
        <f t="shared" si="0"/>
        <v>0</v>
      </c>
      <c r="L52" s="36">
        <f t="shared" si="1"/>
        <v>0.23411999999999999</v>
      </c>
    </row>
    <row r="53" spans="1:12" x14ac:dyDescent="0.25">
      <c r="A53" s="32">
        <v>42354</v>
      </c>
      <c r="B53" s="35">
        <f t="shared" si="0"/>
        <v>0</v>
      </c>
      <c r="C53" s="35">
        <f t="shared" si="0"/>
        <v>0</v>
      </c>
      <c r="D53" s="35">
        <f t="shared" si="0"/>
        <v>0</v>
      </c>
      <c r="E53" s="35">
        <f t="shared" si="0"/>
        <v>0</v>
      </c>
      <c r="F53" s="35">
        <f t="shared" si="0"/>
        <v>0</v>
      </c>
      <c r="G53" s="35">
        <f t="shared" si="0"/>
        <v>0</v>
      </c>
      <c r="H53" s="35">
        <f t="shared" si="0"/>
        <v>0</v>
      </c>
      <c r="I53" s="35">
        <f t="shared" si="0"/>
        <v>0</v>
      </c>
      <c r="J53" s="35">
        <f t="shared" si="0"/>
        <v>0</v>
      </c>
      <c r="K53" s="35">
        <f t="shared" si="0"/>
        <v>0</v>
      </c>
      <c r="L53" s="36">
        <f t="shared" si="1"/>
        <v>0.22635333333333332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D11" sqref="D11"/>
    </sheetView>
  </sheetViews>
  <sheetFormatPr defaultRowHeight="15" x14ac:dyDescent="0.25"/>
  <cols>
    <col min="2" max="2" width="9.5703125" bestFit="1" customWidth="1"/>
  </cols>
  <sheetData>
    <row r="1" spans="1:6" ht="25.5" x14ac:dyDescent="0.25">
      <c r="A1" s="38" t="s">
        <v>35</v>
      </c>
      <c r="B1" s="39" t="s">
        <v>51</v>
      </c>
      <c r="C1" s="39" t="s">
        <v>52</v>
      </c>
      <c r="D1" s="40" t="s">
        <v>53</v>
      </c>
      <c r="E1" s="41" t="s">
        <v>54</v>
      </c>
      <c r="F1" s="41" t="s">
        <v>50</v>
      </c>
    </row>
    <row r="2" spans="1:6" x14ac:dyDescent="0.25">
      <c r="A2" s="42">
        <v>42064</v>
      </c>
      <c r="B2" s="43">
        <v>138848532.80000001</v>
      </c>
      <c r="C2" s="44">
        <v>138848.53280000002</v>
      </c>
      <c r="D2" s="45">
        <v>-946149.56</v>
      </c>
      <c r="E2" s="46">
        <v>946.14956000000006</v>
      </c>
      <c r="F2" s="47">
        <v>6.8142568086250596E-3</v>
      </c>
    </row>
    <row r="3" spans="1:6" x14ac:dyDescent="0.25">
      <c r="A3" s="42">
        <v>42095</v>
      </c>
      <c r="B3" s="43">
        <v>137784214.06</v>
      </c>
      <c r="C3" s="44">
        <v>137784.21406</v>
      </c>
      <c r="D3" s="45">
        <v>-899816.49</v>
      </c>
      <c r="E3" s="46">
        <v>899.81649000000004</v>
      </c>
      <c r="F3" s="47">
        <v>6.53062105944998E-3</v>
      </c>
    </row>
    <row r="4" spans="1:6" x14ac:dyDescent="0.25">
      <c r="A4" s="42">
        <v>42125</v>
      </c>
      <c r="B4" s="43">
        <v>130877977.28</v>
      </c>
      <c r="C4" s="44">
        <v>130877.97728000001</v>
      </c>
      <c r="D4" s="45">
        <v>-1009638.82</v>
      </c>
      <c r="E4" s="46">
        <v>1009.6388199999999</v>
      </c>
      <c r="F4" s="47">
        <v>7.714352261419667E-3</v>
      </c>
    </row>
    <row r="5" spans="1:6" x14ac:dyDescent="0.25">
      <c r="A5" s="42">
        <v>42156</v>
      </c>
      <c r="B5" s="43">
        <v>135433542.86000001</v>
      </c>
      <c r="C5" s="44">
        <v>135433.54286000002</v>
      </c>
      <c r="D5" s="45">
        <v>-974034.51</v>
      </c>
      <c r="E5" s="46">
        <v>974.03450999999995</v>
      </c>
      <c r="F5" s="47">
        <v>7.191973933716525E-3</v>
      </c>
    </row>
    <row r="6" spans="1:6" x14ac:dyDescent="0.25">
      <c r="A6" s="42">
        <v>42186</v>
      </c>
      <c r="B6" s="43">
        <v>142516676.77000001</v>
      </c>
      <c r="C6" s="44">
        <v>142516.67677000002</v>
      </c>
      <c r="D6" s="45">
        <v>-922557.76</v>
      </c>
      <c r="E6" s="46">
        <v>922.55776000000003</v>
      </c>
      <c r="F6" s="47">
        <v>6.4733319700463286E-3</v>
      </c>
    </row>
    <row r="7" spans="1:6" x14ac:dyDescent="0.25">
      <c r="A7" s="42">
        <v>42217</v>
      </c>
      <c r="B7" s="43">
        <v>138555911.88</v>
      </c>
      <c r="C7" s="44">
        <v>138555.91188</v>
      </c>
      <c r="D7" s="45">
        <v>-1035417.2700000001</v>
      </c>
      <c r="E7" s="46">
        <v>1035.4172700000001</v>
      </c>
      <c r="F7" s="47">
        <v>7.4729201803871827E-3</v>
      </c>
    </row>
    <row r="8" spans="1:6" x14ac:dyDescent="0.25">
      <c r="A8" s="42">
        <v>42248</v>
      </c>
      <c r="B8" s="43">
        <v>138828476.84</v>
      </c>
      <c r="C8" s="44">
        <v>138828.47684000002</v>
      </c>
      <c r="D8" s="45">
        <v>-1220634.45</v>
      </c>
      <c r="E8" s="46">
        <v>1220.63445</v>
      </c>
      <c r="F8" s="47">
        <v>8.7923924383812302E-3</v>
      </c>
    </row>
    <row r="9" spans="1:6" x14ac:dyDescent="0.25">
      <c r="A9" s="42">
        <v>42278</v>
      </c>
      <c r="B9" s="43">
        <v>121265623.54000001</v>
      </c>
      <c r="C9" s="44">
        <v>121265.62354</v>
      </c>
      <c r="D9" s="45">
        <v>-1208813.7100000002</v>
      </c>
      <c r="E9" s="46">
        <v>1208.8137100000001</v>
      </c>
      <c r="F9" s="47">
        <v>9.9683131518411537E-3</v>
      </c>
    </row>
    <row r="10" spans="1:6" x14ac:dyDescent="0.25">
      <c r="A10" s="42">
        <v>42309</v>
      </c>
      <c r="B10" s="43">
        <v>117536471.11000003</v>
      </c>
      <c r="C10" s="44">
        <v>121265.62354</v>
      </c>
      <c r="D10" s="45">
        <v>-977524.69999999984</v>
      </c>
      <c r="E10" s="46">
        <v>977.52469999999983</v>
      </c>
      <c r="F10" s="47">
        <v>8.0610206871822906E-3</v>
      </c>
    </row>
    <row r="11" spans="1:6" ht="75" x14ac:dyDescent="0.25">
      <c r="A11" s="2" t="s">
        <v>98</v>
      </c>
      <c r="C11" t="s">
        <v>96</v>
      </c>
      <c r="E11" t="s">
        <v>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selection activeCell="D1" sqref="D1"/>
    </sheetView>
  </sheetViews>
  <sheetFormatPr defaultRowHeight="15" x14ac:dyDescent="0.25"/>
  <cols>
    <col min="5" max="5" width="10" bestFit="1" customWidth="1"/>
  </cols>
  <sheetData>
    <row r="1" spans="1:8" ht="33.75" x14ac:dyDescent="0.25">
      <c r="A1" s="51" t="s">
        <v>75</v>
      </c>
      <c r="B1" s="52" t="s">
        <v>76</v>
      </c>
      <c r="C1" s="52" t="s">
        <v>77</v>
      </c>
      <c r="D1" s="52" t="s">
        <v>78</v>
      </c>
      <c r="E1" s="52" t="s">
        <v>79</v>
      </c>
      <c r="F1" s="52" t="s">
        <v>80</v>
      </c>
      <c r="G1" s="52" t="s">
        <v>81</v>
      </c>
      <c r="H1" s="52" t="s">
        <v>82</v>
      </c>
    </row>
    <row r="2" spans="1:8" x14ac:dyDescent="0.25">
      <c r="A2" s="53">
        <v>42295</v>
      </c>
      <c r="B2" s="54">
        <v>-54523.13</v>
      </c>
      <c r="C2" s="55">
        <v>54.523129999999995</v>
      </c>
      <c r="D2" s="55">
        <v>1065.6958599999998</v>
      </c>
      <c r="E2" s="56">
        <v>4483443.99</v>
      </c>
      <c r="F2" s="57">
        <v>4486.5548699999999</v>
      </c>
      <c r="G2" s="55">
        <v>124252.93893999999</v>
      </c>
      <c r="H2" s="58">
        <v>8.5768261828769246E-3</v>
      </c>
    </row>
    <row r="3" spans="1:8" x14ac:dyDescent="0.25">
      <c r="A3" s="53">
        <v>42296</v>
      </c>
      <c r="B3" s="54">
        <v>-62393.38</v>
      </c>
      <c r="C3" s="55">
        <v>61.435000000000002</v>
      </c>
      <c r="D3" s="55">
        <v>1098.8829799999999</v>
      </c>
      <c r="E3" s="56">
        <v>6246844.2300000004</v>
      </c>
      <c r="F3" s="57">
        <v>6267.8103600000004</v>
      </c>
      <c r="G3" s="55">
        <v>128239.85403000002</v>
      </c>
      <c r="H3" s="58">
        <v>8.5689662415159226E-3</v>
      </c>
    </row>
    <row r="4" spans="1:8" x14ac:dyDescent="0.25">
      <c r="A4" s="53">
        <v>42297</v>
      </c>
      <c r="B4" s="54">
        <v>-32938.06</v>
      </c>
      <c r="C4" s="55">
        <v>33.720879999999994</v>
      </c>
      <c r="D4" s="55">
        <v>1067.33446</v>
      </c>
      <c r="E4" s="56">
        <v>3615638.31</v>
      </c>
      <c r="F4" s="57">
        <v>3619.0055200000002</v>
      </c>
      <c r="G4" s="55">
        <v>128591.22566000003</v>
      </c>
      <c r="H4" s="58">
        <v>8.3002121997193812E-3</v>
      </c>
    </row>
    <row r="5" spans="1:8" x14ac:dyDescent="0.25">
      <c r="A5" s="53">
        <v>42298</v>
      </c>
      <c r="B5" s="54">
        <v>-52592.800000000003</v>
      </c>
      <c r="C5" s="55">
        <v>36.185339999999997</v>
      </c>
      <c r="D5" s="55">
        <v>1093.8880700000002</v>
      </c>
      <c r="E5" s="56">
        <v>4179218.96</v>
      </c>
      <c r="F5" s="57">
        <v>4184.94877</v>
      </c>
      <c r="G5" s="55">
        <v>128052.41288000003</v>
      </c>
      <c r="H5" s="58">
        <v>8.5425026002836843E-3</v>
      </c>
    </row>
    <row r="6" spans="1:8" x14ac:dyDescent="0.25">
      <c r="A6" s="53">
        <v>42299</v>
      </c>
      <c r="B6" s="54">
        <v>-29929.96</v>
      </c>
      <c r="C6" s="55">
        <v>28.399360000000001</v>
      </c>
      <c r="D6" s="55">
        <v>1069.6813400000001</v>
      </c>
      <c r="E6" s="56">
        <v>4006476.21</v>
      </c>
      <c r="F6" s="57">
        <v>3990.80456</v>
      </c>
      <c r="G6" s="55">
        <v>126213.70650000003</v>
      </c>
      <c r="H6" s="58">
        <v>8.4751598670466093E-3</v>
      </c>
    </row>
    <row r="7" spans="1:8" x14ac:dyDescent="0.25">
      <c r="A7" s="53">
        <v>42300</v>
      </c>
      <c r="B7" s="54">
        <v>-61924.77</v>
      </c>
      <c r="C7" s="55">
        <v>23.289819999999999</v>
      </c>
      <c r="D7" s="55">
        <v>1066.87805</v>
      </c>
      <c r="E7" s="56">
        <v>4112628.92</v>
      </c>
      <c r="F7" s="57">
        <v>4120.8615</v>
      </c>
      <c r="G7" s="55">
        <v>122997.72611000002</v>
      </c>
      <c r="H7" s="58">
        <v>8.6739656393798985E-3</v>
      </c>
    </row>
    <row r="8" spans="1:8" x14ac:dyDescent="0.25">
      <c r="A8" s="53">
        <v>42301</v>
      </c>
      <c r="B8" s="54">
        <v>-23266.19</v>
      </c>
      <c r="C8" s="55">
        <v>23.341939999999997</v>
      </c>
      <c r="D8" s="55">
        <v>1059.8642499999999</v>
      </c>
      <c r="E8" s="56">
        <v>2423142.5</v>
      </c>
      <c r="F8" s="57">
        <v>2457.5462900000002</v>
      </c>
      <c r="G8" s="55">
        <v>123227.55079000004</v>
      </c>
      <c r="H8" s="58">
        <v>8.6008708540039266E-3</v>
      </c>
    </row>
    <row r="9" spans="1:8" x14ac:dyDescent="0.25">
      <c r="A9" s="53">
        <v>42302</v>
      </c>
      <c r="B9" s="54">
        <v>-45891.78</v>
      </c>
      <c r="C9" s="55">
        <v>46.356780000000001</v>
      </c>
      <c r="D9" s="55">
        <v>1074.0379</v>
      </c>
      <c r="E9" s="56">
        <v>4637455.01</v>
      </c>
      <c r="F9" s="57">
        <v>4642.8742099999999</v>
      </c>
      <c r="G9" s="55">
        <v>122516.66312000003</v>
      </c>
      <c r="H9" s="58">
        <v>8.7664638641686155E-3</v>
      </c>
    </row>
    <row r="10" spans="1:8" x14ac:dyDescent="0.25">
      <c r="A10" s="53">
        <v>42303</v>
      </c>
      <c r="B10" s="54">
        <v>-53429.55</v>
      </c>
      <c r="C10" s="55">
        <v>26.916830000000001</v>
      </c>
      <c r="D10" s="55">
        <v>1054.7541699999999</v>
      </c>
      <c r="E10" s="56">
        <v>3908952.26</v>
      </c>
      <c r="F10" s="57">
        <v>3894.1707500000002</v>
      </c>
      <c r="G10" s="55">
        <v>121402.29512000002</v>
      </c>
      <c r="H10" s="58">
        <v>8.6880908549334165E-3</v>
      </c>
    </row>
    <row r="11" spans="1:8" x14ac:dyDescent="0.25">
      <c r="A11" s="53">
        <v>42304</v>
      </c>
      <c r="B11" s="54">
        <v>-46602.29</v>
      </c>
      <c r="C11" s="55">
        <v>38.961239999999997</v>
      </c>
      <c r="D11" s="55">
        <v>1035.6130700000001</v>
      </c>
      <c r="E11" s="56">
        <v>4237003.57</v>
      </c>
      <c r="F11" s="57">
        <v>4250.5061399999995</v>
      </c>
      <c r="G11" s="55">
        <v>121291.02975</v>
      </c>
      <c r="H11" s="58">
        <v>8.5382494660533638E-3</v>
      </c>
    </row>
    <row r="12" spans="1:8" x14ac:dyDescent="0.25">
      <c r="A12" s="53">
        <v>42305</v>
      </c>
      <c r="B12" s="54">
        <v>-35506.239999999998</v>
      </c>
      <c r="C12" s="59">
        <v>36.899540000000002</v>
      </c>
      <c r="D12" s="59">
        <v>1057.73316</v>
      </c>
      <c r="E12" s="56">
        <v>4453414.9400000004</v>
      </c>
      <c r="F12" s="60">
        <v>4446.6605399999999</v>
      </c>
      <c r="G12" s="59">
        <v>121633.16727999999</v>
      </c>
      <c r="H12" s="61">
        <v>8.6960915649355285E-3</v>
      </c>
    </row>
    <row r="13" spans="1:8" x14ac:dyDescent="0.25">
      <c r="A13" s="53">
        <v>42306</v>
      </c>
      <c r="B13" s="54">
        <v>-58782.77</v>
      </c>
      <c r="C13" s="59">
        <v>58.596050000000005</v>
      </c>
      <c r="D13" s="59">
        <v>1085.30234</v>
      </c>
      <c r="E13" s="56">
        <v>4302440.03</v>
      </c>
      <c r="F13" s="60">
        <v>4332.2927</v>
      </c>
      <c r="G13" s="59">
        <v>122022.85117000002</v>
      </c>
      <c r="H13" s="61">
        <v>8.8942548841771975E-3</v>
      </c>
    </row>
    <row r="14" spans="1:8" x14ac:dyDescent="0.25">
      <c r="A14" s="53">
        <v>42307</v>
      </c>
      <c r="B14" s="54">
        <v>-59778.59</v>
      </c>
      <c r="C14" s="59">
        <v>59.778589999999994</v>
      </c>
      <c r="D14" s="59">
        <v>1085.5327399999999</v>
      </c>
      <c r="E14" s="56">
        <v>4977544.96</v>
      </c>
      <c r="F14" s="60">
        <v>4980.0920099999994</v>
      </c>
      <c r="G14" s="59">
        <v>118945.59985000001</v>
      </c>
      <c r="H14" s="61">
        <v>9.1262958980319088E-3</v>
      </c>
    </row>
    <row r="15" spans="1:8" x14ac:dyDescent="0.25">
      <c r="A15" s="53">
        <v>42308</v>
      </c>
      <c r="B15" s="54">
        <v>-17369.560000000001</v>
      </c>
      <c r="C15" s="55">
        <v>17.331759999999999</v>
      </c>
      <c r="D15" s="55">
        <v>1070.2285200000001</v>
      </c>
      <c r="E15" s="56">
        <v>2458249.37</v>
      </c>
      <c r="F15" s="57">
        <v>2458.87311</v>
      </c>
      <c r="G15" s="55">
        <v>119064.06882</v>
      </c>
      <c r="H15" s="58">
        <v>8.9886775297252954E-3</v>
      </c>
    </row>
    <row r="16" spans="1:8" x14ac:dyDescent="0.25">
      <c r="A16" s="53">
        <v>42309</v>
      </c>
      <c r="B16" s="54">
        <v>-26198.639999999999</v>
      </c>
      <c r="C16" s="55">
        <v>25.579360000000001</v>
      </c>
      <c r="D16" s="55">
        <v>1072.52811</v>
      </c>
      <c r="E16" s="56">
        <v>3478358.98</v>
      </c>
      <c r="F16" s="57">
        <v>3481.5951800000003</v>
      </c>
      <c r="G16" s="55">
        <v>118105.01867999999</v>
      </c>
      <c r="H16" s="58">
        <v>9.0811391589206269E-3</v>
      </c>
    </row>
    <row r="17" spans="1:8" x14ac:dyDescent="0.25">
      <c r="A17" s="53">
        <v>42310</v>
      </c>
      <c r="B17" s="54">
        <v>-16763.16</v>
      </c>
      <c r="C17" s="55">
        <v>16.290659999999999</v>
      </c>
      <c r="D17" s="55">
        <v>1045.7363999999998</v>
      </c>
      <c r="E17" s="56">
        <v>4414521.24</v>
      </c>
      <c r="F17" s="57">
        <v>4416.7847899999997</v>
      </c>
      <c r="G17" s="55">
        <v>119416.09856</v>
      </c>
      <c r="H17" s="58">
        <v>8.7570805997700136E-3</v>
      </c>
    </row>
    <row r="18" spans="1:8" x14ac:dyDescent="0.25">
      <c r="A18" s="53">
        <v>42311</v>
      </c>
      <c r="B18" s="54">
        <v>-77222.87</v>
      </c>
      <c r="C18" s="55">
        <v>77.622110000000006</v>
      </c>
      <c r="D18" s="55">
        <v>1061.2778799999999</v>
      </c>
      <c r="E18" s="56">
        <v>4711220.21</v>
      </c>
      <c r="F18" s="57">
        <v>4713.8705899999995</v>
      </c>
      <c r="G18" s="55">
        <v>120840.69161000001</v>
      </c>
      <c r="H18" s="58">
        <v>8.7824545346459702E-3</v>
      </c>
    </row>
    <row r="19" spans="1:8" x14ac:dyDescent="0.25">
      <c r="A19" s="53">
        <v>42312</v>
      </c>
      <c r="B19" s="54">
        <v>-51578.29</v>
      </c>
      <c r="C19" s="55">
        <v>51.927990000000001</v>
      </c>
      <c r="D19" s="55">
        <v>1082.1634199999999</v>
      </c>
      <c r="E19" s="56">
        <v>4515545.32</v>
      </c>
      <c r="F19" s="57">
        <v>4529.3315400000001</v>
      </c>
      <c r="G19" s="55">
        <v>122575.22117</v>
      </c>
      <c r="H19" s="58">
        <v>8.8285659178957837E-3</v>
      </c>
    </row>
    <row r="20" spans="1:8" x14ac:dyDescent="0.25">
      <c r="A20" s="53">
        <v>42313</v>
      </c>
      <c r="B20" s="54">
        <v>-38256.839999999997</v>
      </c>
      <c r="C20" s="55">
        <v>37.354239999999997</v>
      </c>
      <c r="D20" s="55">
        <v>1109.3647399999998</v>
      </c>
      <c r="E20" s="56">
        <v>4432778.51</v>
      </c>
      <c r="F20" s="57">
        <v>4435.29061</v>
      </c>
      <c r="G20" s="55">
        <v>122951.87223000001</v>
      </c>
      <c r="H20" s="58">
        <v>9.0227559766212079E-3</v>
      </c>
    </row>
    <row r="21" spans="1:8" x14ac:dyDescent="0.25">
      <c r="A21" s="53">
        <v>42314</v>
      </c>
      <c r="B21" s="54">
        <v>-39544.980000000003</v>
      </c>
      <c r="C21" s="55">
        <v>39.544980000000002</v>
      </c>
      <c r="D21" s="55">
        <v>1128.5369699999997</v>
      </c>
      <c r="E21" s="56">
        <v>5969477.5300000003</v>
      </c>
      <c r="F21" s="57">
        <v>5983.8035099999997</v>
      </c>
      <c r="G21" s="55">
        <v>122465.47572</v>
      </c>
      <c r="H21" s="58">
        <v>9.2151438057550186E-3</v>
      </c>
    </row>
    <row r="22" spans="1:8" x14ac:dyDescent="0.25">
      <c r="A22" s="53">
        <v>42315</v>
      </c>
      <c r="B22" s="54">
        <v>-8819.68</v>
      </c>
      <c r="C22" s="55">
        <v>8.2839799999999997</v>
      </c>
      <c r="D22" s="55">
        <v>1101.2229199999997</v>
      </c>
      <c r="E22" s="56">
        <v>2806851.55</v>
      </c>
      <c r="F22" s="57">
        <v>2791.6201499999997</v>
      </c>
      <c r="G22" s="55">
        <v>122864.07016</v>
      </c>
      <c r="H22" s="58">
        <v>8.9629369966820228E-3</v>
      </c>
    </row>
    <row r="23" spans="1:8" x14ac:dyDescent="0.25">
      <c r="A23" s="53">
        <v>42316</v>
      </c>
      <c r="B23" s="54">
        <v>-36661.339999999997</v>
      </c>
      <c r="C23" s="55">
        <v>36.661339999999996</v>
      </c>
      <c r="D23" s="55">
        <v>1100.7238599999996</v>
      </c>
      <c r="E23" s="56">
        <v>3264061.74</v>
      </c>
      <c r="F23" s="57">
        <v>3264.6393399999997</v>
      </c>
      <c r="G23" s="55">
        <v>121123.08923</v>
      </c>
      <c r="H23" s="58">
        <v>9.0876468474961111E-3</v>
      </c>
    </row>
    <row r="24" spans="1:8" x14ac:dyDescent="0.25">
      <c r="A24" s="53">
        <v>42317</v>
      </c>
      <c r="B24" s="54">
        <v>-10434.94</v>
      </c>
      <c r="C24" s="55">
        <v>10.301959999999999</v>
      </c>
      <c r="D24" s="55">
        <v>1098.8504999999998</v>
      </c>
      <c r="E24" s="56">
        <v>5060086.5599999996</v>
      </c>
      <c r="F24" s="57">
        <v>5070.9318800000001</v>
      </c>
      <c r="G24" s="55">
        <v>123908.31716000001</v>
      </c>
      <c r="H24" s="58">
        <v>8.8682545706845403E-3</v>
      </c>
    </row>
    <row r="25" spans="1:8" x14ac:dyDescent="0.25">
      <c r="A25" s="53">
        <v>42318</v>
      </c>
      <c r="B25" s="54">
        <v>-115176.51</v>
      </c>
      <c r="C25" s="55">
        <v>85.920190000000005</v>
      </c>
      <c r="D25" s="55">
        <v>1150.1391900000003</v>
      </c>
      <c r="E25" s="56">
        <v>3594863.33</v>
      </c>
      <c r="F25" s="57">
        <v>3632.9925899999998</v>
      </c>
      <c r="G25" s="55">
        <v>123633.23821</v>
      </c>
      <c r="H25" s="58">
        <v>9.3028315576949121E-3</v>
      </c>
    </row>
    <row r="26" spans="1:8" x14ac:dyDescent="0.25">
      <c r="A26" s="53">
        <v>42319</v>
      </c>
      <c r="B26" s="54">
        <v>-16664.89</v>
      </c>
      <c r="C26" s="55">
        <v>17.164990000000003</v>
      </c>
      <c r="D26" s="55">
        <v>1127.1610400000002</v>
      </c>
      <c r="E26" s="56">
        <v>5291031.2699999996</v>
      </c>
      <c r="F26" s="57">
        <v>5322.2799500000001</v>
      </c>
      <c r="G26" s="55">
        <v>126249.82784999999</v>
      </c>
      <c r="H26" s="58">
        <v>8.928020411554171E-3</v>
      </c>
    </row>
    <row r="27" spans="1:8" x14ac:dyDescent="0.25">
      <c r="A27" s="53">
        <v>42320</v>
      </c>
      <c r="B27" s="54">
        <v>-42108.97</v>
      </c>
      <c r="C27" s="55">
        <v>42.196769999999994</v>
      </c>
      <c r="D27" s="55">
        <v>1146.7373200000002</v>
      </c>
      <c r="E27" s="56">
        <v>2197976.94</v>
      </c>
      <c r="F27" s="57">
        <v>2196.7086099999997</v>
      </c>
      <c r="G27" s="55">
        <v>123820.58142999999</v>
      </c>
      <c r="H27" s="58">
        <v>9.2612819836279808E-3</v>
      </c>
    </row>
    <row r="28" spans="1:8" x14ac:dyDescent="0.25">
      <c r="A28" s="53">
        <v>42321</v>
      </c>
      <c r="B28" s="54">
        <v>-29070.18</v>
      </c>
      <c r="C28" s="55">
        <v>35.473889999999997</v>
      </c>
      <c r="D28" s="55">
        <v>1142.8918900000001</v>
      </c>
      <c r="E28" s="56">
        <v>4196728.3</v>
      </c>
      <c r="F28" s="57">
        <v>4210.3410300000005</v>
      </c>
      <c r="G28" s="55">
        <v>121012.56924999999</v>
      </c>
      <c r="H28" s="58">
        <v>9.4444064536709296E-3</v>
      </c>
    </row>
    <row r="29" spans="1:8" x14ac:dyDescent="0.25">
      <c r="A29" s="53">
        <v>42322</v>
      </c>
      <c r="B29" s="54">
        <v>-4072.76</v>
      </c>
      <c r="C29" s="55">
        <v>4.0727600000000006</v>
      </c>
      <c r="D29" s="55">
        <v>1089.2427200000002</v>
      </c>
      <c r="E29" s="56">
        <v>2558129.84</v>
      </c>
      <c r="F29" s="57">
        <v>2575.8026299999997</v>
      </c>
      <c r="G29" s="55">
        <v>120888.40702999999</v>
      </c>
      <c r="H29" s="58">
        <v>9.010315767745131E-3</v>
      </c>
    </row>
    <row r="30" spans="1:8" x14ac:dyDescent="0.25">
      <c r="A30" s="53">
        <v>42323</v>
      </c>
      <c r="B30" s="54">
        <v>-24895.74</v>
      </c>
      <c r="C30" s="55">
        <v>26.123339999999999</v>
      </c>
      <c r="D30" s="55">
        <v>1086.5096400000002</v>
      </c>
      <c r="E30" s="56">
        <v>2361751.56</v>
      </c>
      <c r="F30" s="57">
        <v>2361.7515600000002</v>
      </c>
      <c r="G30" s="55">
        <v>119347.77948</v>
      </c>
      <c r="H30" s="58">
        <v>9.1037273146927274E-3</v>
      </c>
    </row>
    <row r="31" spans="1:8" x14ac:dyDescent="0.25">
      <c r="A31" s="53">
        <v>42324</v>
      </c>
      <c r="B31" s="54">
        <v>-22998.43</v>
      </c>
      <c r="C31" s="55">
        <v>22.998429999999999</v>
      </c>
      <c r="D31" s="55">
        <v>1083.2532500000004</v>
      </c>
      <c r="E31" s="56">
        <v>2720638.03</v>
      </c>
      <c r="F31" s="57">
        <v>2736.57591</v>
      </c>
      <c r="G31" s="55">
        <v>119857.32119999999</v>
      </c>
      <c r="H31" s="58">
        <v>9.0378563374733639E-3</v>
      </c>
    </row>
    <row r="32" spans="1:8" x14ac:dyDescent="0.25">
      <c r="A32" s="53">
        <v>42325</v>
      </c>
      <c r="B32" s="54">
        <v>-13459.96</v>
      </c>
      <c r="C32" s="55">
        <v>13.459959999999999</v>
      </c>
      <c r="D32" s="55">
        <v>1042.1900800000001</v>
      </c>
      <c r="E32" s="56">
        <v>3795386.5</v>
      </c>
      <c r="F32" s="57">
        <v>3816.8119799999999</v>
      </c>
      <c r="G32" s="55">
        <v>119187.57830999998</v>
      </c>
      <c r="H32" s="58">
        <v>8.7441165830999951E-3</v>
      </c>
    </row>
    <row r="33" spans="1:8" x14ac:dyDescent="0.25">
      <c r="A33" s="53">
        <v>42326</v>
      </c>
      <c r="B33" s="54">
        <v>-97078.74</v>
      </c>
      <c r="C33" s="55">
        <v>2.6766999999999999</v>
      </c>
      <c r="D33" s="55">
        <v>983.43178</v>
      </c>
      <c r="E33" s="56">
        <v>6024302.3200000003</v>
      </c>
      <c r="F33" s="57">
        <v>6071.4293200000002</v>
      </c>
      <c r="G33" s="55">
        <v>118991.19726999999</v>
      </c>
      <c r="H33" s="58">
        <v>8.2647439689888923E-3</v>
      </c>
    </row>
    <row r="34" spans="1:8" x14ac:dyDescent="0.25">
      <c r="A34" s="53">
        <v>42327</v>
      </c>
      <c r="B34" s="54">
        <v>-29242.31</v>
      </c>
      <c r="C34" s="55">
        <v>29.24231</v>
      </c>
      <c r="D34" s="55">
        <v>978.95321000000013</v>
      </c>
      <c r="E34" s="56">
        <v>2925173</v>
      </c>
      <c r="F34" s="57">
        <v>2925.5137599999998</v>
      </c>
      <c r="G34" s="55">
        <v>118297.70550999999</v>
      </c>
      <c r="H34" s="58">
        <v>8.2753355678335354E-3</v>
      </c>
    </row>
    <row r="35" spans="1:8" x14ac:dyDescent="0.25">
      <c r="A35" s="53">
        <v>42328</v>
      </c>
      <c r="B35" s="54">
        <v>-37997.410000000003</v>
      </c>
      <c r="C35" s="55">
        <v>37.997410000000002</v>
      </c>
      <c r="D35" s="55">
        <v>980.76528000000008</v>
      </c>
      <c r="E35" s="56">
        <v>4047639.04</v>
      </c>
      <c r="F35" s="57">
        <v>4035.9777200000003</v>
      </c>
      <c r="G35" s="55">
        <v>118148.73445999998</v>
      </c>
      <c r="H35" s="58">
        <v>8.3011069435707293E-3</v>
      </c>
    </row>
    <row r="36" spans="1:8" x14ac:dyDescent="0.25">
      <c r="A36" s="53">
        <v>42329</v>
      </c>
      <c r="B36" s="54">
        <v>-21950.94</v>
      </c>
      <c r="C36" s="55">
        <v>22.01979</v>
      </c>
      <c r="D36" s="55">
        <v>974.38571000000024</v>
      </c>
      <c r="E36" s="56">
        <v>3341819.42</v>
      </c>
      <c r="F36" s="57">
        <v>3344.93579</v>
      </c>
      <c r="G36" s="55">
        <v>117502.86568999999</v>
      </c>
      <c r="H36" s="58">
        <v>8.2924420972902684E-3</v>
      </c>
    </row>
    <row r="37" spans="1:8" x14ac:dyDescent="0.25">
      <c r="A37" s="53">
        <v>42330</v>
      </c>
      <c r="B37" s="54">
        <v>-55908.24</v>
      </c>
      <c r="C37" s="55">
        <v>56.105220000000003</v>
      </c>
      <c r="D37" s="55">
        <v>1007.2011100000001</v>
      </c>
      <c r="E37" s="56">
        <v>3265035.09</v>
      </c>
      <c r="F37" s="57">
        <v>3265.0350899999999</v>
      </c>
      <c r="G37" s="55">
        <v>116647.03927999998</v>
      </c>
      <c r="H37" s="58">
        <v>8.6346050119824377E-3</v>
      </c>
    </row>
    <row r="38" spans="1:8" x14ac:dyDescent="0.25">
      <c r="A38" s="53">
        <v>42331</v>
      </c>
      <c r="B38" s="54">
        <v>-20036.48</v>
      </c>
      <c r="C38" s="55">
        <v>20.516479999999998</v>
      </c>
      <c r="D38" s="55">
        <v>1004.3756500000001</v>
      </c>
      <c r="E38" s="56">
        <v>4550830.2</v>
      </c>
      <c r="F38" s="57">
        <v>4546.9932600000002</v>
      </c>
      <c r="G38" s="55">
        <v>118736.48625</v>
      </c>
      <c r="H38" s="58">
        <v>8.4588628291162697E-3</v>
      </c>
    </row>
    <row r="39" spans="1:8" x14ac:dyDescent="0.25">
      <c r="A39" s="53">
        <v>42332</v>
      </c>
      <c r="B39" s="54">
        <v>-11677.98</v>
      </c>
      <c r="C39" s="55">
        <v>16.15146</v>
      </c>
      <c r="D39" s="55">
        <v>974.17033000000004</v>
      </c>
      <c r="E39" s="56">
        <v>6152984.4000000004</v>
      </c>
      <c r="F39" s="57">
        <v>6168.30908</v>
      </c>
      <c r="G39" s="55">
        <v>120261.92112</v>
      </c>
      <c r="H39" s="58">
        <v>8.1004055226088674E-3</v>
      </c>
    </row>
    <row r="40" spans="1:8" x14ac:dyDescent="0.25">
      <c r="A40" s="53">
        <v>42333</v>
      </c>
      <c r="B40" s="54">
        <v>-28140.06</v>
      </c>
      <c r="C40" s="55">
        <v>28.140060000000002</v>
      </c>
      <c r="D40" s="55">
        <v>975.39356000000009</v>
      </c>
      <c r="E40" s="56">
        <v>6291367.0800000001</v>
      </c>
      <c r="F40" s="57">
        <v>6304.6671100000003</v>
      </c>
      <c r="G40" s="55">
        <v>122672.41748</v>
      </c>
      <c r="H40" s="58">
        <v>7.9512051693203505E-3</v>
      </c>
    </row>
    <row r="41" spans="1:8" x14ac:dyDescent="0.25">
      <c r="A41" s="53">
        <v>42334</v>
      </c>
      <c r="B41" s="54">
        <v>-34906.269999999997</v>
      </c>
      <c r="C41" s="55">
        <v>34.906269999999999</v>
      </c>
      <c r="D41" s="55">
        <v>971.33858999999995</v>
      </c>
      <c r="E41" s="56">
        <v>4201386.63</v>
      </c>
      <c r="F41" s="57">
        <v>4214.0427099999997</v>
      </c>
      <c r="G41" s="55">
        <v>122635.95405</v>
      </c>
      <c r="H41" s="58">
        <v>7.9205042071428308E-3</v>
      </c>
    </row>
    <row r="42" spans="1:8" x14ac:dyDescent="0.25">
      <c r="A42" s="53">
        <v>42335</v>
      </c>
      <c r="B42" s="54">
        <v>-14037.91</v>
      </c>
      <c r="C42" s="55">
        <v>14.47991</v>
      </c>
      <c r="D42" s="55">
        <v>948.91896000000008</v>
      </c>
      <c r="E42" s="56">
        <v>4181458.02</v>
      </c>
      <c r="F42" s="57">
        <v>4177.8700799999997</v>
      </c>
      <c r="G42" s="55">
        <v>122367.16359</v>
      </c>
      <c r="H42" s="58">
        <v>7.7546862422947175E-3</v>
      </c>
    </row>
    <row r="43" spans="1:8" x14ac:dyDescent="0.25">
      <c r="A43" s="53">
        <v>42336</v>
      </c>
      <c r="B43" s="54">
        <v>-25321.22</v>
      </c>
      <c r="C43" s="55">
        <v>25.32122</v>
      </c>
      <c r="D43" s="55">
        <v>915.64413000000002</v>
      </c>
      <c r="E43" s="56">
        <v>2571802.27</v>
      </c>
      <c r="F43" s="57">
        <v>2574.77988</v>
      </c>
      <c r="G43" s="55">
        <v>120609.65077000001</v>
      </c>
      <c r="H43" s="58">
        <v>7.5917982031646339E-3</v>
      </c>
    </row>
    <row r="44" spans="1:8" x14ac:dyDescent="0.25">
      <c r="A44" s="53">
        <v>42337</v>
      </c>
      <c r="B44" s="54">
        <v>-21620.59</v>
      </c>
      <c r="C44" s="55">
        <v>22.491790000000002</v>
      </c>
      <c r="D44" s="55">
        <v>878.35733000000016</v>
      </c>
      <c r="E44" s="56">
        <v>3813378.42</v>
      </c>
      <c r="F44" s="57">
        <v>3816.8419199999998</v>
      </c>
      <c r="G44" s="55">
        <v>119446.40068000002</v>
      </c>
      <c r="H44" s="58">
        <v>7.3535688392414771E-3</v>
      </c>
    </row>
    <row r="45" spans="1:8" x14ac:dyDescent="0.25">
      <c r="A45" s="53">
        <v>42338</v>
      </c>
      <c r="B45" s="54">
        <v>-32204.15</v>
      </c>
      <c r="C45" s="55">
        <v>24.762869999999999</v>
      </c>
      <c r="D45" s="55">
        <v>885.78844000000015</v>
      </c>
      <c r="E45" s="56">
        <v>5196473.9800000004</v>
      </c>
      <c r="F45" s="57">
        <v>5199.1543899999997</v>
      </c>
      <c r="G45" s="55">
        <v>122186.68196</v>
      </c>
      <c r="H45" s="58">
        <v>7.2494679926735292E-3</v>
      </c>
    </row>
    <row r="46" spans="1:8" x14ac:dyDescent="0.25">
      <c r="A46" s="53">
        <v>42339</v>
      </c>
      <c r="B46" s="54">
        <v>-41611.5</v>
      </c>
      <c r="C46" s="55">
        <v>41.611499999999999</v>
      </c>
      <c r="D46" s="55">
        <v>901.82058000000018</v>
      </c>
      <c r="E46" s="56">
        <v>3641603.51</v>
      </c>
      <c r="F46" s="57">
        <v>3697.6489700000002</v>
      </c>
      <c r="G46" s="55">
        <v>122402.73574999999</v>
      </c>
      <c r="H46" s="58">
        <v>7.3676505224680019E-3</v>
      </c>
    </row>
    <row r="47" spans="1:8" x14ac:dyDescent="0.25">
      <c r="A47" s="53">
        <v>42340</v>
      </c>
      <c r="B47" s="54">
        <v>-36261.07</v>
      </c>
      <c r="C47" s="55">
        <v>36.644129999999997</v>
      </c>
      <c r="D47" s="55">
        <v>922.17405000000008</v>
      </c>
      <c r="E47" s="56">
        <v>4130240.62</v>
      </c>
      <c r="F47" s="57">
        <v>4056.3904400000001</v>
      </c>
      <c r="G47" s="55">
        <v>122042.34139999999</v>
      </c>
      <c r="H47" s="58">
        <v>7.5561812353101918E-3</v>
      </c>
    </row>
    <row r="48" spans="1:8" x14ac:dyDescent="0.25">
      <c r="A48" s="53">
        <v>42341</v>
      </c>
      <c r="B48" s="54">
        <v>-62035.23</v>
      </c>
      <c r="C48" s="55">
        <v>61.783989999999996</v>
      </c>
      <c r="D48" s="55">
        <v>906.33593000000008</v>
      </c>
      <c r="E48" s="56">
        <v>5333962.34</v>
      </c>
      <c r="F48" s="57">
        <v>5326.2806100000007</v>
      </c>
      <c r="G48" s="55">
        <v>122654.75142</v>
      </c>
      <c r="H48" s="58">
        <v>7.3893258883749495E-3</v>
      </c>
    </row>
    <row r="49" spans="1:8" x14ac:dyDescent="0.25">
      <c r="A49" s="53">
        <v>42342</v>
      </c>
      <c r="B49" s="54">
        <v>-27974.03</v>
      </c>
      <c r="C49" s="55">
        <v>27.974029999999999</v>
      </c>
      <c r="D49" s="55">
        <v>882.38197000000002</v>
      </c>
      <c r="E49" s="56">
        <v>3875833.58</v>
      </c>
      <c r="F49" s="57">
        <v>3874.0132599999997</v>
      </c>
      <c r="G49" s="55">
        <v>121999.43314000001</v>
      </c>
      <c r="H49" s="58">
        <v>7.2326727042036805E-3</v>
      </c>
    </row>
    <row r="50" spans="1:8" x14ac:dyDescent="0.25">
      <c r="A50" s="53">
        <v>42343</v>
      </c>
      <c r="B50" s="54">
        <v>-54201.21</v>
      </c>
      <c r="C50" s="55">
        <v>54.201209999999996</v>
      </c>
      <c r="D50" s="55">
        <v>899.22893999999997</v>
      </c>
      <c r="E50" s="56">
        <v>2661372.6800000002</v>
      </c>
      <c r="F50" s="57">
        <v>2659.7194900000004</v>
      </c>
      <c r="G50" s="55">
        <v>120223.86201999999</v>
      </c>
      <c r="H50" s="58">
        <v>7.4796211408547798E-3</v>
      </c>
    </row>
    <row r="51" spans="1:8" x14ac:dyDescent="0.25">
      <c r="A51" s="53">
        <v>42344</v>
      </c>
      <c r="B51" s="54">
        <v>-29517.24</v>
      </c>
      <c r="C51" s="55">
        <v>29.517240000000001</v>
      </c>
      <c r="D51" s="55">
        <v>889.20119999999997</v>
      </c>
      <c r="E51" s="56">
        <v>2751339.1</v>
      </c>
      <c r="F51" s="57">
        <v>2767.5715</v>
      </c>
      <c r="G51" s="55">
        <v>117007.63000999999</v>
      </c>
      <c r="H51" s="58">
        <v>7.59951466347968E-3</v>
      </c>
    </row>
    <row r="52" spans="1:8" x14ac:dyDescent="0.25">
      <c r="A52" s="53">
        <v>42345</v>
      </c>
      <c r="B52" s="54">
        <v>-18691.849999999999</v>
      </c>
      <c r="C52" s="55">
        <v>19.730610000000002</v>
      </c>
      <c r="D52" s="55">
        <v>900.64782999999989</v>
      </c>
      <c r="E52" s="56">
        <v>4531683.7699999996</v>
      </c>
      <c r="F52" s="57">
        <v>4549.1662699999997</v>
      </c>
      <c r="G52" s="55">
        <v>118765.17612999999</v>
      </c>
      <c r="H52" s="58">
        <v>7.5834336237935061E-3</v>
      </c>
    </row>
    <row r="53" spans="1:8" x14ac:dyDescent="0.25">
      <c r="A53" s="53">
        <v>42346</v>
      </c>
      <c r="B53" s="54">
        <v>-54760.54</v>
      </c>
      <c r="C53" s="55">
        <v>54.760539999999999</v>
      </c>
      <c r="D53" s="55">
        <v>918.74702999999988</v>
      </c>
      <c r="E53" s="56">
        <v>6287743.6200000001</v>
      </c>
      <c r="F53" s="57">
        <v>6287.7436200000002</v>
      </c>
      <c r="G53" s="55">
        <v>121788.28040999999</v>
      </c>
      <c r="H53" s="58">
        <v>7.5438049285780203E-3</v>
      </c>
    </row>
    <row r="54" spans="1:8" x14ac:dyDescent="0.25">
      <c r="A54" s="53">
        <v>42347</v>
      </c>
      <c r="B54" s="54">
        <v>-24238.59</v>
      </c>
      <c r="C54" s="55">
        <v>24.238589999999999</v>
      </c>
      <c r="D54" s="55">
        <v>932.68365999999992</v>
      </c>
      <c r="E54" s="56">
        <v>5638620.3300000001</v>
      </c>
      <c r="F54" s="57">
        <v>5638.6203299999997</v>
      </c>
      <c r="G54" s="55">
        <v>122355.96886000001</v>
      </c>
      <c r="H54" s="58">
        <v>7.6227066704623037E-3</v>
      </c>
    </row>
    <row r="55" spans="1:8" x14ac:dyDescent="0.25">
      <c r="A55" s="53">
        <v>42348</v>
      </c>
      <c r="B55" s="54">
        <v>-61505.1</v>
      </c>
      <c r="C55" s="55">
        <v>61.505099999999999</v>
      </c>
      <c r="D55" s="55">
        <v>908.26856999999995</v>
      </c>
      <c r="E55" s="56">
        <v>4289810.5199999996</v>
      </c>
      <c r="F55" s="57">
        <v>4289.81052</v>
      </c>
      <c r="G55" s="55">
        <v>123012.78679000003</v>
      </c>
      <c r="H55" s="58">
        <v>7.3835297427294368E-3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3" sqref="A3"/>
    </sheetView>
  </sheetViews>
  <sheetFormatPr defaultRowHeight="15" x14ac:dyDescent="0.25"/>
  <cols>
    <col min="1" max="1" width="15.28515625" customWidth="1"/>
  </cols>
  <sheetData>
    <row r="1" spans="1:3" x14ac:dyDescent="0.25">
      <c r="A1" t="s">
        <v>74</v>
      </c>
      <c r="B1" t="s">
        <v>73</v>
      </c>
      <c r="C1" t="s">
        <v>50</v>
      </c>
    </row>
    <row r="2" spans="1:3" x14ac:dyDescent="0.25">
      <c r="A2" s="48" t="s">
        <v>55</v>
      </c>
      <c r="B2" s="49">
        <v>-630.31000000000006</v>
      </c>
      <c r="C2" s="50">
        <v>6.4275998451322779E-4</v>
      </c>
    </row>
    <row r="3" spans="1:3" x14ac:dyDescent="0.25">
      <c r="A3" s="48" t="s">
        <v>56</v>
      </c>
      <c r="B3" s="49">
        <v>-85467.680000000008</v>
      </c>
      <c r="C3" s="50">
        <v>8.7155851363902706E-2</v>
      </c>
    </row>
    <row r="4" spans="1:3" ht="22.5" x14ac:dyDescent="0.25">
      <c r="A4" s="48" t="s">
        <v>57</v>
      </c>
      <c r="B4" s="49">
        <v>-3783.75</v>
      </c>
      <c r="C4" s="50">
        <v>3.8584872386633966E-3</v>
      </c>
    </row>
    <row r="5" spans="1:3" ht="22.5" x14ac:dyDescent="0.25">
      <c r="A5" s="48" t="s">
        <v>58</v>
      </c>
      <c r="B5" s="49">
        <v>-113.6</v>
      </c>
      <c r="C5" s="50">
        <v>1.1584384547397736E-4</v>
      </c>
    </row>
    <row r="6" spans="1:3" x14ac:dyDescent="0.25">
      <c r="A6" s="48" t="s">
        <v>59</v>
      </c>
      <c r="B6" s="49">
        <v>0</v>
      </c>
      <c r="C6" s="50">
        <v>0</v>
      </c>
    </row>
    <row r="7" spans="1:3" x14ac:dyDescent="0.25">
      <c r="A7" s="48" t="s">
        <v>60</v>
      </c>
      <c r="B7" s="49">
        <v>-432</v>
      </c>
      <c r="C7" s="50">
        <v>4.4053293349258997E-4</v>
      </c>
    </row>
    <row r="8" spans="1:3" x14ac:dyDescent="0.25">
      <c r="A8" s="48" t="s">
        <v>61</v>
      </c>
      <c r="B8" s="49">
        <v>-40.82</v>
      </c>
      <c r="C8" s="50">
        <v>4.1626283206406302E-5</v>
      </c>
    </row>
    <row r="9" spans="1:3" ht="22.5" x14ac:dyDescent="0.25">
      <c r="A9" s="48" t="s">
        <v>62</v>
      </c>
      <c r="B9" s="49">
        <v>0</v>
      </c>
      <c r="C9" s="50">
        <v>0</v>
      </c>
    </row>
    <row r="10" spans="1:3" ht="22.5" x14ac:dyDescent="0.25">
      <c r="A10" s="48" t="s">
        <v>63</v>
      </c>
      <c r="B10" s="49">
        <v>-122.62</v>
      </c>
      <c r="C10" s="50">
        <v>1.2504200996495691E-4</v>
      </c>
    </row>
    <row r="11" spans="1:3" ht="22.5" x14ac:dyDescent="0.25">
      <c r="A11" s="48" t="s">
        <v>64</v>
      </c>
      <c r="B11" s="49">
        <v>-830527.02</v>
      </c>
      <c r="C11" s="50">
        <v>0.84693172329967359</v>
      </c>
    </row>
    <row r="12" spans="1:3" ht="22.5" x14ac:dyDescent="0.25">
      <c r="A12" s="48" t="s">
        <v>65</v>
      </c>
      <c r="B12" s="49">
        <v>0</v>
      </c>
      <c r="C12" s="50">
        <v>0</v>
      </c>
    </row>
    <row r="13" spans="1:3" ht="22.5" x14ac:dyDescent="0.25">
      <c r="A13" s="48" t="s">
        <v>66</v>
      </c>
      <c r="B13" s="49">
        <v>-11720.04</v>
      </c>
      <c r="C13" s="50">
        <v>1.1951536115394663E-2</v>
      </c>
    </row>
    <row r="14" spans="1:3" ht="22.5" x14ac:dyDescent="0.25">
      <c r="A14" s="48" t="s">
        <v>67</v>
      </c>
      <c r="B14" s="49">
        <v>-29609.42</v>
      </c>
      <c r="C14" s="50">
        <v>3.0194270026884636E-2</v>
      </c>
    </row>
    <row r="15" spans="1:3" ht="33.75" x14ac:dyDescent="0.25">
      <c r="A15" s="48" t="s">
        <v>68</v>
      </c>
      <c r="B15" s="49">
        <v>-5149.8</v>
      </c>
      <c r="C15" s="50">
        <v>5.251519678009583E-3</v>
      </c>
    </row>
    <row r="16" spans="1:3" x14ac:dyDescent="0.25">
      <c r="A16" s="48" t="s">
        <v>69</v>
      </c>
      <c r="B16" s="49">
        <v>-440.29</v>
      </c>
      <c r="C16" s="50">
        <v>4.4898667890613992E-4</v>
      </c>
    </row>
    <row r="17" spans="1:3" x14ac:dyDescent="0.25">
      <c r="A17" s="48" t="s">
        <v>70</v>
      </c>
      <c r="B17" s="49">
        <v>-473.74</v>
      </c>
      <c r="C17" s="50">
        <v>4.8309738868698981E-4</v>
      </c>
    </row>
    <row r="18" spans="1:3" ht="22.5" x14ac:dyDescent="0.25">
      <c r="A18" s="48" t="s">
        <v>71</v>
      </c>
      <c r="B18" s="49">
        <v>-2387.65</v>
      </c>
      <c r="C18" s="50">
        <v>2.4348112468832927E-3</v>
      </c>
    </row>
    <row r="19" spans="1:3" x14ac:dyDescent="0.25">
      <c r="A19" s="48" t="s">
        <v>72</v>
      </c>
      <c r="B19" s="49">
        <v>-9223.98</v>
      </c>
      <c r="C19" s="50">
        <v>9.4061735367522679E-3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"/>
  <sheetViews>
    <sheetView workbookViewId="0">
      <selection activeCell="A2" sqref="A2:A33"/>
    </sheetView>
  </sheetViews>
  <sheetFormatPr defaultRowHeight="15" x14ac:dyDescent="0.25"/>
  <cols>
    <col min="1" max="1" width="10.140625" bestFit="1" customWidth="1"/>
  </cols>
  <sheetData>
    <row r="1" spans="1:31" x14ac:dyDescent="0.25">
      <c r="A1" s="88" t="s">
        <v>75</v>
      </c>
      <c r="B1" s="88">
        <v>0</v>
      </c>
      <c r="C1" s="88" t="s">
        <v>55</v>
      </c>
      <c r="D1" s="88" t="s">
        <v>56</v>
      </c>
      <c r="E1" s="88" t="s">
        <v>57</v>
      </c>
      <c r="F1" s="88" t="s">
        <v>58</v>
      </c>
      <c r="G1" s="88" t="s">
        <v>59</v>
      </c>
      <c r="H1" s="88" t="s">
        <v>60</v>
      </c>
      <c r="I1" s="88" t="s">
        <v>61</v>
      </c>
      <c r="J1" s="88" t="s">
        <v>62</v>
      </c>
      <c r="K1" s="88" t="s">
        <v>63</v>
      </c>
      <c r="L1" s="88" t="s">
        <v>64</v>
      </c>
      <c r="M1" s="88" t="s">
        <v>65</v>
      </c>
      <c r="N1" s="88" t="s">
        <v>66</v>
      </c>
      <c r="O1" s="88" t="s">
        <v>67</v>
      </c>
      <c r="P1" s="88" t="s">
        <v>68</v>
      </c>
      <c r="Q1" s="88" t="s">
        <v>69</v>
      </c>
      <c r="R1" s="88" t="s">
        <v>70</v>
      </c>
      <c r="S1" s="88" t="s">
        <v>71</v>
      </c>
      <c r="T1" s="88" t="s">
        <v>72</v>
      </c>
      <c r="U1" s="88" t="s">
        <v>99</v>
      </c>
      <c r="V1" s="88"/>
      <c r="W1" s="88"/>
      <c r="X1" s="88"/>
      <c r="Y1" s="88"/>
      <c r="Z1" s="88"/>
      <c r="AA1" s="88"/>
      <c r="AB1" s="88"/>
      <c r="AC1" s="88"/>
      <c r="AD1" s="88"/>
      <c r="AE1" s="88"/>
    </row>
    <row r="2" spans="1:31" x14ac:dyDescent="0.25">
      <c r="A2" s="89">
        <v>42317</v>
      </c>
      <c r="B2" s="88">
        <v>-2372.87</v>
      </c>
      <c r="C2" s="88">
        <v>-1670.02</v>
      </c>
      <c r="D2" s="88">
        <v>-424.88</v>
      </c>
      <c r="E2" s="88">
        <v>-157.09</v>
      </c>
      <c r="F2" s="88">
        <v>-315.81</v>
      </c>
      <c r="G2" s="88">
        <v>-1006.5600000000001</v>
      </c>
      <c r="H2" s="88">
        <v>0</v>
      </c>
      <c r="I2" s="88">
        <v>0</v>
      </c>
      <c r="J2" s="88">
        <v>0</v>
      </c>
      <c r="K2" s="88">
        <v>-472.5</v>
      </c>
      <c r="L2" s="88">
        <v>-1123138.18</v>
      </c>
      <c r="M2" s="88">
        <v>-490.44</v>
      </c>
      <c r="N2" s="88">
        <v>0</v>
      </c>
      <c r="O2" s="88">
        <v>-15012.88</v>
      </c>
      <c r="P2" s="88">
        <v>-553.5</v>
      </c>
      <c r="Q2" s="88">
        <v>-4785.5</v>
      </c>
      <c r="R2" s="88">
        <v>0</v>
      </c>
      <c r="S2" s="88">
        <v>0</v>
      </c>
      <c r="T2" s="88">
        <v>-8919.119999999999</v>
      </c>
      <c r="U2" s="88">
        <v>-1159319.3499999999</v>
      </c>
      <c r="V2" s="88"/>
      <c r="W2" s="88"/>
      <c r="X2" s="88"/>
      <c r="Y2" s="88"/>
      <c r="Z2" s="88"/>
      <c r="AA2" s="88"/>
      <c r="AB2" s="88"/>
      <c r="AC2" s="88"/>
      <c r="AD2" s="88"/>
      <c r="AE2" s="88"/>
    </row>
    <row r="3" spans="1:31" x14ac:dyDescent="0.25">
      <c r="A3" s="89">
        <v>42318</v>
      </c>
      <c r="B3" s="88">
        <v>-2372.87</v>
      </c>
      <c r="C3" s="88">
        <v>-1670.02</v>
      </c>
      <c r="D3" s="88">
        <v>-83535.38</v>
      </c>
      <c r="E3" s="88">
        <v>-157.09</v>
      </c>
      <c r="F3" s="88">
        <v>-315.81</v>
      </c>
      <c r="G3" s="88">
        <v>-1006.5600000000001</v>
      </c>
      <c r="H3" s="88">
        <v>0</v>
      </c>
      <c r="I3" s="88">
        <v>0</v>
      </c>
      <c r="J3" s="88">
        <v>0</v>
      </c>
      <c r="K3" s="88">
        <v>-472.5</v>
      </c>
      <c r="L3" s="88">
        <v>-1114521.4600000002</v>
      </c>
      <c r="M3" s="88">
        <v>-490.44</v>
      </c>
      <c r="N3" s="88">
        <v>0</v>
      </c>
      <c r="O3" s="88">
        <v>-15012.88</v>
      </c>
      <c r="P3" s="88">
        <v>-553.5</v>
      </c>
      <c r="Q3" s="88">
        <v>-5225.79</v>
      </c>
      <c r="R3" s="88">
        <v>0</v>
      </c>
      <c r="S3" s="88">
        <v>0</v>
      </c>
      <c r="T3" s="88">
        <v>-9257.4399999999969</v>
      </c>
      <c r="U3" s="88">
        <v>-1234591.74</v>
      </c>
      <c r="V3" s="88"/>
      <c r="W3" s="88"/>
      <c r="X3" s="88"/>
      <c r="Y3" s="88"/>
      <c r="Z3" s="88"/>
      <c r="AA3" s="88"/>
      <c r="AB3" s="88"/>
      <c r="AC3" s="88"/>
      <c r="AD3" s="88"/>
      <c r="AE3" s="88"/>
    </row>
    <row r="4" spans="1:31" x14ac:dyDescent="0.25">
      <c r="A4" s="89">
        <v>42319</v>
      </c>
      <c r="B4" s="88">
        <v>-2372.87</v>
      </c>
      <c r="C4" s="88">
        <v>-1670.02</v>
      </c>
      <c r="D4" s="88">
        <v>-83535.38</v>
      </c>
      <c r="E4" s="88">
        <v>-157.09</v>
      </c>
      <c r="F4" s="88">
        <v>-315.81</v>
      </c>
      <c r="G4" s="88">
        <v>-1006.5600000000001</v>
      </c>
      <c r="H4" s="88">
        <v>0</v>
      </c>
      <c r="I4" s="88">
        <v>0</v>
      </c>
      <c r="J4" s="88">
        <v>0</v>
      </c>
      <c r="K4" s="88">
        <v>-472.5</v>
      </c>
      <c r="L4" s="88">
        <v>-1107645.1500000001</v>
      </c>
      <c r="M4" s="88">
        <v>-490.44</v>
      </c>
      <c r="N4" s="88">
        <v>0</v>
      </c>
      <c r="O4" s="88">
        <v>-15012.88</v>
      </c>
      <c r="P4" s="88">
        <v>-553.5</v>
      </c>
      <c r="Q4" s="88">
        <v>-5225.79</v>
      </c>
      <c r="R4" s="88">
        <v>0</v>
      </c>
      <c r="S4" s="88">
        <v>0</v>
      </c>
      <c r="T4" s="88">
        <v>-9873.7499999999964</v>
      </c>
      <c r="U4" s="88">
        <v>-1228331.74</v>
      </c>
      <c r="V4" s="88"/>
      <c r="W4" s="88"/>
      <c r="X4" s="88"/>
      <c r="Y4" s="88"/>
      <c r="Z4" s="88"/>
      <c r="AA4" s="88"/>
      <c r="AB4" s="88"/>
      <c r="AC4" s="88"/>
      <c r="AD4" s="88"/>
      <c r="AE4" s="88"/>
    </row>
    <row r="5" spans="1:31" x14ac:dyDescent="0.25">
      <c r="A5" s="89">
        <v>42320</v>
      </c>
      <c r="B5" s="88">
        <v>-2372.87</v>
      </c>
      <c r="C5" s="88">
        <v>-1670.02</v>
      </c>
      <c r="D5" s="88">
        <v>-84500.540000000008</v>
      </c>
      <c r="E5" s="88">
        <v>-157.09</v>
      </c>
      <c r="F5" s="88">
        <v>-33.799999999999997</v>
      </c>
      <c r="G5" s="88">
        <v>-1006.5600000000001</v>
      </c>
      <c r="H5" s="88">
        <v>0</v>
      </c>
      <c r="I5" s="88">
        <v>0</v>
      </c>
      <c r="J5" s="88">
        <v>0</v>
      </c>
      <c r="K5" s="88">
        <v>-472.5</v>
      </c>
      <c r="L5" s="88">
        <v>-1113085.08</v>
      </c>
      <c r="M5" s="88">
        <v>0</v>
      </c>
      <c r="N5" s="88">
        <v>0</v>
      </c>
      <c r="O5" s="88">
        <v>-13618.42</v>
      </c>
      <c r="P5" s="88">
        <v>-553.5</v>
      </c>
      <c r="Q5" s="88">
        <v>-5225.79</v>
      </c>
      <c r="R5" s="88">
        <v>0</v>
      </c>
      <c r="S5" s="88">
        <v>0</v>
      </c>
      <c r="T5" s="88">
        <v>-9759.0599999999977</v>
      </c>
      <c r="U5" s="88">
        <v>-1232455.23</v>
      </c>
      <c r="V5" s="88"/>
      <c r="W5" s="88"/>
      <c r="X5" s="88"/>
      <c r="Y5" s="88"/>
      <c r="Z5" s="88"/>
      <c r="AA5" s="88"/>
      <c r="AB5" s="88"/>
      <c r="AC5" s="88"/>
      <c r="AD5" s="88"/>
      <c r="AE5" s="88"/>
    </row>
    <row r="6" spans="1:31" x14ac:dyDescent="0.25">
      <c r="A6" s="89">
        <v>42321</v>
      </c>
      <c r="B6" s="88">
        <v>-2372.87</v>
      </c>
      <c r="C6" s="88">
        <v>-1670.02</v>
      </c>
      <c r="D6" s="88">
        <v>-85892.560000000012</v>
      </c>
      <c r="E6" s="88">
        <v>-157.09</v>
      </c>
      <c r="F6" s="88">
        <v>-33.799999999999997</v>
      </c>
      <c r="G6" s="88">
        <v>-970.4</v>
      </c>
      <c r="H6" s="88">
        <v>0</v>
      </c>
      <c r="I6" s="88">
        <v>0</v>
      </c>
      <c r="J6" s="88">
        <v>0</v>
      </c>
      <c r="K6" s="88">
        <v>-533.67999999999995</v>
      </c>
      <c r="L6" s="88">
        <v>-1077678.25</v>
      </c>
      <c r="M6" s="88">
        <v>0</v>
      </c>
      <c r="N6" s="88">
        <v>0</v>
      </c>
      <c r="O6" s="88">
        <v>-13618.42</v>
      </c>
      <c r="P6" s="88">
        <v>-5492.7</v>
      </c>
      <c r="Q6" s="88">
        <v>-5225.79</v>
      </c>
      <c r="R6" s="88">
        <v>0</v>
      </c>
      <c r="S6" s="88">
        <v>-854.25</v>
      </c>
      <c r="T6" s="88">
        <v>-9894.2699999999986</v>
      </c>
      <c r="U6" s="88">
        <v>-1204394.0999999999</v>
      </c>
      <c r="V6" s="88"/>
      <c r="W6" s="88"/>
      <c r="X6" s="88"/>
      <c r="Y6" s="88"/>
      <c r="Z6" s="88"/>
      <c r="AA6" s="88"/>
      <c r="AB6" s="88"/>
      <c r="AC6" s="88"/>
      <c r="AD6" s="88"/>
      <c r="AE6" s="88"/>
    </row>
    <row r="7" spans="1:31" x14ac:dyDescent="0.25">
      <c r="A7" s="89">
        <v>42322</v>
      </c>
      <c r="B7" s="88">
        <v>-2372.87</v>
      </c>
      <c r="C7" s="88">
        <v>-1670.02</v>
      </c>
      <c r="D7" s="88">
        <v>-85892.560000000012</v>
      </c>
      <c r="E7" s="88">
        <v>-157.09</v>
      </c>
      <c r="F7" s="88">
        <v>-33.799999999999997</v>
      </c>
      <c r="G7" s="88">
        <v>-970.4</v>
      </c>
      <c r="H7" s="88">
        <v>0</v>
      </c>
      <c r="I7" s="88">
        <v>0</v>
      </c>
      <c r="J7" s="88">
        <v>0</v>
      </c>
      <c r="K7" s="88">
        <v>-533.67999999999995</v>
      </c>
      <c r="L7" s="88">
        <v>-1052806.5899999999</v>
      </c>
      <c r="M7" s="88">
        <v>0</v>
      </c>
      <c r="N7" s="88">
        <v>0</v>
      </c>
      <c r="O7" s="88">
        <v>-13583.06</v>
      </c>
      <c r="P7" s="88">
        <v>-5492.7</v>
      </c>
      <c r="Q7" s="88">
        <v>-5225.79</v>
      </c>
      <c r="R7" s="88">
        <v>0</v>
      </c>
      <c r="S7" s="88">
        <v>-854.25</v>
      </c>
      <c r="T7" s="88">
        <v>-9512.32</v>
      </c>
      <c r="U7" s="88">
        <v>-1179105.1299999999</v>
      </c>
      <c r="V7" s="88"/>
      <c r="W7" s="88"/>
      <c r="X7" s="88"/>
      <c r="Y7" s="88"/>
      <c r="Z7" s="88"/>
      <c r="AA7" s="88"/>
      <c r="AB7" s="88"/>
      <c r="AC7" s="88"/>
      <c r="AD7" s="88"/>
      <c r="AE7" s="88"/>
    </row>
    <row r="8" spans="1:31" x14ac:dyDescent="0.25">
      <c r="A8" s="89">
        <v>42323</v>
      </c>
      <c r="B8" s="88">
        <v>-2372.87</v>
      </c>
      <c r="C8" s="88">
        <v>-1670.02</v>
      </c>
      <c r="D8" s="88">
        <v>-85892.560000000012</v>
      </c>
      <c r="E8" s="88">
        <v>-157.09</v>
      </c>
      <c r="F8" s="88">
        <v>-33.799999999999997</v>
      </c>
      <c r="G8" s="88">
        <v>-970.4</v>
      </c>
      <c r="H8" s="88">
        <v>0</v>
      </c>
      <c r="I8" s="88">
        <v>0</v>
      </c>
      <c r="J8" s="88">
        <v>0</v>
      </c>
      <c r="K8" s="88">
        <v>-533.67999999999995</v>
      </c>
      <c r="L8" s="88">
        <v>-1051555.5099999998</v>
      </c>
      <c r="M8" s="88">
        <v>0</v>
      </c>
      <c r="N8" s="88">
        <v>0</v>
      </c>
      <c r="O8" s="88">
        <v>-13583.06</v>
      </c>
      <c r="P8" s="88">
        <v>-5492.7</v>
      </c>
      <c r="Q8" s="88">
        <v>-5225.79</v>
      </c>
      <c r="R8" s="88">
        <v>0</v>
      </c>
      <c r="S8" s="88">
        <v>-854.25</v>
      </c>
      <c r="T8" s="88">
        <v>-9404.32</v>
      </c>
      <c r="U8" s="88">
        <v>-1177746.0499999998</v>
      </c>
      <c r="V8" s="88"/>
      <c r="W8" s="88"/>
      <c r="X8" s="88"/>
      <c r="Y8" s="88"/>
      <c r="Z8" s="88"/>
      <c r="AA8" s="88"/>
      <c r="AB8" s="88"/>
      <c r="AC8" s="88"/>
      <c r="AD8" s="88"/>
      <c r="AE8" s="88"/>
    </row>
    <row r="9" spans="1:31" x14ac:dyDescent="0.25">
      <c r="A9" s="89">
        <v>42324</v>
      </c>
      <c r="B9" s="88">
        <v>-2372.87</v>
      </c>
      <c r="C9" s="88">
        <v>-1670.02</v>
      </c>
      <c r="D9" s="88">
        <v>-85892.560000000012</v>
      </c>
      <c r="E9" s="88">
        <v>-157.09</v>
      </c>
      <c r="F9" s="88">
        <v>-33.799999999999997</v>
      </c>
      <c r="G9" s="88">
        <v>-970.4</v>
      </c>
      <c r="H9" s="88">
        <v>0</v>
      </c>
      <c r="I9" s="88">
        <v>0</v>
      </c>
      <c r="J9" s="88">
        <v>0</v>
      </c>
      <c r="K9" s="88">
        <v>-533.67999999999995</v>
      </c>
      <c r="L9" s="88">
        <v>-1012184.3699999999</v>
      </c>
      <c r="M9" s="88">
        <v>0</v>
      </c>
      <c r="N9" s="88">
        <v>-7787.88</v>
      </c>
      <c r="O9" s="88">
        <v>-13583.06</v>
      </c>
      <c r="P9" s="88">
        <v>-5492.7</v>
      </c>
      <c r="Q9" s="88">
        <v>-5225.79</v>
      </c>
      <c r="R9" s="88">
        <v>0</v>
      </c>
      <c r="S9" s="88">
        <v>-854.25</v>
      </c>
      <c r="T9" s="88">
        <v>-9462.8799999999992</v>
      </c>
      <c r="U9" s="88">
        <v>-1146221.3499999996</v>
      </c>
      <c r="V9" s="88"/>
      <c r="W9" s="88"/>
      <c r="X9" s="88"/>
      <c r="Y9" s="88"/>
      <c r="Z9" s="88"/>
      <c r="AA9" s="88"/>
      <c r="AB9" s="88"/>
      <c r="AC9" s="88"/>
      <c r="AD9" s="88"/>
      <c r="AE9" s="88"/>
    </row>
    <row r="10" spans="1:31" x14ac:dyDescent="0.25">
      <c r="A10" s="89">
        <v>42325</v>
      </c>
      <c r="B10" s="88">
        <v>-2372.87</v>
      </c>
      <c r="C10" s="88">
        <v>-1670.02</v>
      </c>
      <c r="D10" s="88">
        <v>-85892.560000000012</v>
      </c>
      <c r="E10" s="88">
        <v>-157.09</v>
      </c>
      <c r="F10" s="88">
        <v>-33.799999999999997</v>
      </c>
      <c r="G10" s="88">
        <v>-970.4</v>
      </c>
      <c r="H10" s="88">
        <v>-379.5</v>
      </c>
      <c r="I10" s="88">
        <v>0</v>
      </c>
      <c r="J10" s="88">
        <v>0</v>
      </c>
      <c r="K10" s="88">
        <v>-533.67999999999995</v>
      </c>
      <c r="L10" s="88">
        <v>-958364.8899999999</v>
      </c>
      <c r="M10" s="88">
        <v>0</v>
      </c>
      <c r="N10" s="88">
        <v>-11720.04</v>
      </c>
      <c r="O10" s="88">
        <v>-13583.06</v>
      </c>
      <c r="P10" s="88">
        <v>-5492.7</v>
      </c>
      <c r="Q10" s="88">
        <v>-5225.79</v>
      </c>
      <c r="R10" s="88">
        <v>0</v>
      </c>
      <c r="S10" s="88">
        <v>-854.25</v>
      </c>
      <c r="T10" s="88">
        <v>-9754.2099999999991</v>
      </c>
      <c r="U10" s="88">
        <v>-1097004.8599999999</v>
      </c>
      <c r="V10" s="88"/>
      <c r="W10" s="88"/>
      <c r="X10" s="88"/>
      <c r="Y10" s="88"/>
      <c r="Z10" s="88"/>
      <c r="AA10" s="88"/>
      <c r="AB10" s="88"/>
      <c r="AC10" s="88"/>
      <c r="AD10" s="88"/>
      <c r="AE10" s="88"/>
    </row>
    <row r="11" spans="1:31" x14ac:dyDescent="0.25">
      <c r="A11" s="89">
        <v>42326</v>
      </c>
      <c r="B11" s="88">
        <v>-2372.87</v>
      </c>
      <c r="C11" s="88">
        <v>-1670.02</v>
      </c>
      <c r="D11" s="88">
        <v>-85892.560000000012</v>
      </c>
      <c r="E11" s="88">
        <v>-157.09</v>
      </c>
      <c r="F11" s="88">
        <v>-79.97999999999999</v>
      </c>
      <c r="G11" s="88">
        <v>-970.4</v>
      </c>
      <c r="H11" s="88">
        <v>-379.5</v>
      </c>
      <c r="I11" s="88">
        <v>0</v>
      </c>
      <c r="J11" s="88">
        <v>0</v>
      </c>
      <c r="K11" s="88">
        <v>-533.67999999999995</v>
      </c>
      <c r="L11" s="88">
        <v>-1022070.51</v>
      </c>
      <c r="M11" s="88">
        <v>0</v>
      </c>
      <c r="N11" s="88">
        <v>-11720.04</v>
      </c>
      <c r="O11" s="88">
        <v>-13583.06</v>
      </c>
      <c r="P11" s="88">
        <v>-5492.7</v>
      </c>
      <c r="Q11" s="88">
        <v>-5225.79</v>
      </c>
      <c r="R11" s="88">
        <v>0</v>
      </c>
      <c r="S11" s="88">
        <v>-854.25</v>
      </c>
      <c r="T11" s="88">
        <v>-10143.09</v>
      </c>
      <c r="U11" s="88">
        <v>-1161145.5400000003</v>
      </c>
      <c r="V11" s="88"/>
      <c r="W11" s="88"/>
      <c r="X11" s="88"/>
      <c r="Y11" s="88"/>
      <c r="Z11" s="88"/>
      <c r="AA11" s="88"/>
      <c r="AB11" s="88"/>
      <c r="AC11" s="88"/>
      <c r="AD11" s="88"/>
      <c r="AE11" s="88"/>
    </row>
    <row r="12" spans="1:31" x14ac:dyDescent="0.25">
      <c r="A12" s="89">
        <v>42327</v>
      </c>
      <c r="B12" s="88">
        <v>-2372.87</v>
      </c>
      <c r="C12" s="88">
        <v>-1670.02</v>
      </c>
      <c r="D12" s="88">
        <v>-85892.560000000012</v>
      </c>
      <c r="E12" s="88">
        <v>-157.09</v>
      </c>
      <c r="F12" s="88">
        <v>-79.97999999999999</v>
      </c>
      <c r="G12" s="88">
        <v>-970.4</v>
      </c>
      <c r="H12" s="88">
        <v>-379.5</v>
      </c>
      <c r="I12" s="88">
        <v>0</v>
      </c>
      <c r="J12" s="88">
        <v>0</v>
      </c>
      <c r="K12" s="88">
        <v>-533.67999999999995</v>
      </c>
      <c r="L12" s="88">
        <v>-998578.15</v>
      </c>
      <c r="M12" s="88">
        <v>0</v>
      </c>
      <c r="N12" s="88">
        <v>-11720.04</v>
      </c>
      <c r="O12" s="88">
        <v>-13583.06</v>
      </c>
      <c r="P12" s="88">
        <v>-5492.7</v>
      </c>
      <c r="Q12" s="88">
        <v>-5225.79</v>
      </c>
      <c r="R12" s="88">
        <v>-60.2</v>
      </c>
      <c r="S12" s="88">
        <v>-854.25</v>
      </c>
      <c r="T12" s="88">
        <v>-10224.76</v>
      </c>
      <c r="U12" s="88">
        <v>-1137795.05</v>
      </c>
      <c r="V12" s="88"/>
      <c r="W12" s="88"/>
      <c r="X12" s="88"/>
      <c r="Y12" s="88"/>
      <c r="Z12" s="88"/>
      <c r="AA12" s="88"/>
      <c r="AB12" s="88"/>
      <c r="AC12" s="88"/>
      <c r="AD12" s="88"/>
      <c r="AE12" s="88"/>
    </row>
    <row r="13" spans="1:31" x14ac:dyDescent="0.25">
      <c r="A13" s="89">
        <v>42328</v>
      </c>
      <c r="B13" s="88">
        <v>-2372.87</v>
      </c>
      <c r="C13" s="88">
        <v>-1670.02</v>
      </c>
      <c r="D13" s="88">
        <v>-85892.560000000012</v>
      </c>
      <c r="E13" s="88">
        <v>-157.09</v>
      </c>
      <c r="F13" s="88">
        <v>-112.88999999999999</v>
      </c>
      <c r="G13" s="88">
        <v>-970.4</v>
      </c>
      <c r="H13" s="88">
        <v>-379.5</v>
      </c>
      <c r="I13" s="88">
        <v>0</v>
      </c>
      <c r="J13" s="88">
        <v>0</v>
      </c>
      <c r="K13" s="88">
        <v>-533.67999999999995</v>
      </c>
      <c r="L13" s="88">
        <v>-1007780.08</v>
      </c>
      <c r="M13" s="88">
        <v>0</v>
      </c>
      <c r="N13" s="88">
        <v>-11720.04</v>
      </c>
      <c r="O13" s="88">
        <v>-13583.06</v>
      </c>
      <c r="P13" s="88">
        <v>-5492.7</v>
      </c>
      <c r="Q13" s="88">
        <v>-3695.1899999999996</v>
      </c>
      <c r="R13" s="88">
        <v>-60.2</v>
      </c>
      <c r="S13" s="88">
        <v>-854.25</v>
      </c>
      <c r="T13" s="88">
        <v>-10587.970000000001</v>
      </c>
      <c r="U13" s="88">
        <v>-1145862.4999999998</v>
      </c>
      <c r="V13" s="88"/>
      <c r="W13" s="88"/>
      <c r="X13" s="88"/>
      <c r="Y13" s="88"/>
      <c r="Z13" s="88"/>
      <c r="AA13" s="88"/>
      <c r="AB13" s="88"/>
      <c r="AC13" s="88"/>
      <c r="AD13" s="88"/>
      <c r="AE13" s="88"/>
    </row>
    <row r="14" spans="1:31" x14ac:dyDescent="0.25">
      <c r="A14" s="89">
        <v>42329</v>
      </c>
      <c r="B14" s="88">
        <v>-2372.87</v>
      </c>
      <c r="C14" s="88">
        <v>-644</v>
      </c>
      <c r="D14" s="88">
        <v>-85892.560000000012</v>
      </c>
      <c r="E14" s="88">
        <v>-88.16</v>
      </c>
      <c r="F14" s="88">
        <v>-112.88999999999999</v>
      </c>
      <c r="G14" s="88">
        <v>-897.6</v>
      </c>
      <c r="H14" s="88">
        <v>-379.5</v>
      </c>
      <c r="I14" s="88">
        <v>0</v>
      </c>
      <c r="J14" s="88">
        <v>0</v>
      </c>
      <c r="K14" s="88">
        <v>-533.67999999999995</v>
      </c>
      <c r="L14" s="88">
        <v>-969840.73999999976</v>
      </c>
      <c r="M14" s="88">
        <v>0</v>
      </c>
      <c r="N14" s="88">
        <v>-11720.04</v>
      </c>
      <c r="O14" s="88">
        <v>-13537.5</v>
      </c>
      <c r="P14" s="88">
        <v>-5492.7</v>
      </c>
      <c r="Q14" s="88">
        <v>-3695.1899999999996</v>
      </c>
      <c r="R14" s="88">
        <v>-60.2</v>
      </c>
      <c r="S14" s="88">
        <v>-854.25</v>
      </c>
      <c r="T14" s="88">
        <v>-9766.7900000000027</v>
      </c>
      <c r="U14" s="88">
        <v>-1105888.6699999997</v>
      </c>
      <c r="V14" s="88"/>
      <c r="W14" s="88"/>
      <c r="X14" s="88"/>
      <c r="Y14" s="88"/>
      <c r="Z14" s="88"/>
      <c r="AA14" s="88"/>
      <c r="AB14" s="88"/>
      <c r="AC14" s="88"/>
      <c r="AD14" s="88"/>
      <c r="AE14" s="88"/>
    </row>
    <row r="15" spans="1:31" x14ac:dyDescent="0.25">
      <c r="A15" s="89">
        <v>42330</v>
      </c>
      <c r="B15" s="88">
        <v>-2372.87</v>
      </c>
      <c r="C15" s="88">
        <v>-644</v>
      </c>
      <c r="D15" s="88">
        <v>-85467.680000000008</v>
      </c>
      <c r="E15" s="88">
        <v>-88.16</v>
      </c>
      <c r="F15" s="88">
        <v>-112.88999999999999</v>
      </c>
      <c r="G15" s="88">
        <v>-897.6</v>
      </c>
      <c r="H15" s="88">
        <v>-379.5</v>
      </c>
      <c r="I15" s="88">
        <v>0</v>
      </c>
      <c r="J15" s="88">
        <v>0</v>
      </c>
      <c r="K15" s="88">
        <v>-533.67999999999995</v>
      </c>
      <c r="L15" s="88">
        <v>-1004695.4699999997</v>
      </c>
      <c r="M15" s="88">
        <v>0</v>
      </c>
      <c r="N15" s="88">
        <v>-11720.04</v>
      </c>
      <c r="O15" s="88">
        <v>-13537.5</v>
      </c>
      <c r="P15" s="88">
        <v>-5703.3</v>
      </c>
      <c r="Q15" s="88">
        <v>-3695.1899999999996</v>
      </c>
      <c r="R15" s="88">
        <v>-60.2</v>
      </c>
      <c r="S15" s="88">
        <v>-854.25</v>
      </c>
      <c r="T15" s="88">
        <v>-7768.3900000000012</v>
      </c>
      <c r="U15" s="88">
        <v>-1138530.7199999995</v>
      </c>
      <c r="V15" s="88"/>
      <c r="W15" s="88"/>
      <c r="X15" s="88"/>
      <c r="Y15" s="88"/>
      <c r="Z15" s="88"/>
      <c r="AA15" s="88"/>
      <c r="AB15" s="88"/>
      <c r="AC15" s="88"/>
      <c r="AD15" s="88"/>
      <c r="AE15" s="88"/>
    </row>
    <row r="16" spans="1:31" x14ac:dyDescent="0.25">
      <c r="A16" s="89">
        <v>42331</v>
      </c>
      <c r="B16" s="88">
        <v>-2010.6</v>
      </c>
      <c r="C16" s="88">
        <v>-644</v>
      </c>
      <c r="D16" s="88">
        <v>-85467.680000000008</v>
      </c>
      <c r="E16" s="88">
        <v>-88.16</v>
      </c>
      <c r="F16" s="88">
        <v>-147.39999999999998</v>
      </c>
      <c r="G16" s="88">
        <v>-897.6</v>
      </c>
      <c r="H16" s="88">
        <v>-379.5</v>
      </c>
      <c r="I16" s="88">
        <v>0</v>
      </c>
      <c r="J16" s="88">
        <v>0</v>
      </c>
      <c r="K16" s="88">
        <v>-533.67999999999995</v>
      </c>
      <c r="L16" s="88">
        <v>-975068.75</v>
      </c>
      <c r="M16" s="88">
        <v>0</v>
      </c>
      <c r="N16" s="88">
        <v>-11720.04</v>
      </c>
      <c r="O16" s="88">
        <v>-16864.86</v>
      </c>
      <c r="P16" s="88">
        <v>-5703.3</v>
      </c>
      <c r="Q16" s="88">
        <v>-3695.1899999999996</v>
      </c>
      <c r="R16" s="88">
        <v>-87.34</v>
      </c>
      <c r="S16" s="88">
        <v>-854.25</v>
      </c>
      <c r="T16" s="88">
        <v>-8513.0700000000015</v>
      </c>
      <c r="U16" s="88">
        <v>-1112675.4200000004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</row>
    <row r="17" spans="1:31" x14ac:dyDescent="0.25">
      <c r="A17" s="89">
        <v>42332</v>
      </c>
      <c r="B17" s="88">
        <v>-2224.5499999999997</v>
      </c>
      <c r="C17" s="88">
        <v>-644</v>
      </c>
      <c r="D17" s="88">
        <v>-85467.680000000008</v>
      </c>
      <c r="E17" s="88">
        <v>-88.16</v>
      </c>
      <c r="F17" s="88">
        <v>-147.39999999999998</v>
      </c>
      <c r="G17" s="88">
        <v>-897.6</v>
      </c>
      <c r="H17" s="88">
        <v>-379.5</v>
      </c>
      <c r="I17" s="88">
        <v>0</v>
      </c>
      <c r="J17" s="88">
        <v>0</v>
      </c>
      <c r="K17" s="88">
        <v>-533.67999999999995</v>
      </c>
      <c r="L17" s="88">
        <v>-944620.09</v>
      </c>
      <c r="M17" s="88">
        <v>0</v>
      </c>
      <c r="N17" s="88">
        <v>-11720.04</v>
      </c>
      <c r="O17" s="88">
        <v>-5518.14</v>
      </c>
      <c r="P17" s="88">
        <v>-5703.3</v>
      </c>
      <c r="Q17" s="88">
        <v>-3695.1899999999996</v>
      </c>
      <c r="R17" s="88">
        <v>-87.34</v>
      </c>
      <c r="S17" s="88">
        <v>-854.25</v>
      </c>
      <c r="T17" s="88">
        <v>-8342.9300000000021</v>
      </c>
      <c r="U17" s="88">
        <v>-1070923.8499999999</v>
      </c>
      <c r="V17" s="88"/>
      <c r="W17" s="88"/>
      <c r="X17" s="88"/>
      <c r="Y17" s="88"/>
      <c r="Z17" s="88"/>
      <c r="AA17" s="88"/>
      <c r="AB17" s="88"/>
      <c r="AC17" s="88"/>
      <c r="AD17" s="88"/>
      <c r="AE17" s="88"/>
    </row>
    <row r="18" spans="1:31" x14ac:dyDescent="0.25">
      <c r="A18" s="89">
        <v>42333</v>
      </c>
      <c r="B18" s="88">
        <v>-2043.2</v>
      </c>
      <c r="C18" s="88">
        <v>-644</v>
      </c>
      <c r="D18" s="88">
        <v>-85467.680000000008</v>
      </c>
      <c r="E18" s="88">
        <v>-88.16</v>
      </c>
      <c r="F18" s="88">
        <v>-147.39999999999998</v>
      </c>
      <c r="G18" s="88">
        <v>-897.6</v>
      </c>
      <c r="H18" s="88">
        <v>-379.5</v>
      </c>
      <c r="I18" s="88">
        <v>0</v>
      </c>
      <c r="J18" s="88">
        <v>0</v>
      </c>
      <c r="K18" s="88">
        <v>-533.67999999999995</v>
      </c>
      <c r="L18" s="88">
        <v>-926773.26</v>
      </c>
      <c r="M18" s="88">
        <v>0</v>
      </c>
      <c r="N18" s="88">
        <v>-11720.04</v>
      </c>
      <c r="O18" s="88">
        <v>-7136.3</v>
      </c>
      <c r="P18" s="88">
        <v>-5703.3</v>
      </c>
      <c r="Q18" s="88">
        <v>-1878.5900000000001</v>
      </c>
      <c r="R18" s="88">
        <v>-87.34</v>
      </c>
      <c r="S18" s="88">
        <v>-854.25</v>
      </c>
      <c r="T18" s="88">
        <v>-8721.7200000000012</v>
      </c>
      <c r="U18" s="88">
        <v>-1053076.02</v>
      </c>
      <c r="V18" s="88"/>
      <c r="W18" s="88"/>
      <c r="X18" s="88"/>
      <c r="Y18" s="88"/>
      <c r="Z18" s="88"/>
      <c r="AA18" s="88"/>
      <c r="AB18" s="88"/>
      <c r="AC18" s="88"/>
      <c r="AD18" s="88"/>
      <c r="AE18" s="88"/>
    </row>
    <row r="19" spans="1:31" x14ac:dyDescent="0.25">
      <c r="A19" s="89">
        <v>42334</v>
      </c>
      <c r="B19" s="88">
        <v>-2043.2</v>
      </c>
      <c r="C19" s="88">
        <v>-644</v>
      </c>
      <c r="D19" s="88">
        <v>-85467.680000000008</v>
      </c>
      <c r="E19" s="88">
        <v>-88.16</v>
      </c>
      <c r="F19" s="88">
        <v>-147.39999999999998</v>
      </c>
      <c r="G19" s="88">
        <v>-897.6</v>
      </c>
      <c r="H19" s="88">
        <v>-379.5</v>
      </c>
      <c r="I19" s="88">
        <v>0</v>
      </c>
      <c r="J19" s="88">
        <v>0</v>
      </c>
      <c r="K19" s="88">
        <v>-533.67999999999995</v>
      </c>
      <c r="L19" s="88">
        <v>-925967.70999999985</v>
      </c>
      <c r="M19" s="88">
        <v>0</v>
      </c>
      <c r="N19" s="88">
        <v>-11720.04</v>
      </c>
      <c r="O19" s="88">
        <v>-7136.3</v>
      </c>
      <c r="P19" s="88">
        <v>-5703.3</v>
      </c>
      <c r="Q19" s="88">
        <v>-1878.5900000000001</v>
      </c>
      <c r="R19" s="88">
        <v>-87.34</v>
      </c>
      <c r="S19" s="88">
        <v>-854.25</v>
      </c>
      <c r="T19" s="88">
        <v>-8927.3000000000011</v>
      </c>
      <c r="U19" s="88">
        <v>-1052476.0499999998</v>
      </c>
      <c r="V19" s="88"/>
      <c r="W19" s="88"/>
      <c r="X19" s="88"/>
      <c r="Y19" s="88"/>
      <c r="Z19" s="88"/>
      <c r="AA19" s="88"/>
      <c r="AB19" s="88"/>
      <c r="AC19" s="88"/>
      <c r="AD19" s="88"/>
      <c r="AE19" s="88"/>
    </row>
    <row r="20" spans="1:31" x14ac:dyDescent="0.25">
      <c r="A20" s="89">
        <v>42335</v>
      </c>
      <c r="B20" s="88">
        <v>-2043.2</v>
      </c>
      <c r="C20" s="88">
        <v>-644</v>
      </c>
      <c r="D20" s="88">
        <v>-85467.680000000008</v>
      </c>
      <c r="E20" s="88">
        <v>-88.16</v>
      </c>
      <c r="F20" s="88">
        <v>-147.39999999999998</v>
      </c>
      <c r="G20" s="88">
        <v>-897.6</v>
      </c>
      <c r="H20" s="88">
        <v>-379.5</v>
      </c>
      <c r="I20" s="88">
        <v>-40.82</v>
      </c>
      <c r="J20" s="88">
        <v>0</v>
      </c>
      <c r="K20" s="88">
        <v>-533.67999999999995</v>
      </c>
      <c r="L20" s="88">
        <v>-881147.75000000012</v>
      </c>
      <c r="M20" s="88">
        <v>0</v>
      </c>
      <c r="N20" s="88">
        <v>-11720.04</v>
      </c>
      <c r="O20" s="88">
        <v>-7136.3</v>
      </c>
      <c r="P20" s="88">
        <v>-5703.3</v>
      </c>
      <c r="Q20" s="88">
        <v>-1878.5900000000001</v>
      </c>
      <c r="R20" s="88">
        <v>-87.34</v>
      </c>
      <c r="S20" s="88">
        <v>-854.25</v>
      </c>
      <c r="T20" s="88">
        <v>-8961.58</v>
      </c>
      <c r="U20" s="88">
        <v>-1007731.1900000002</v>
      </c>
      <c r="V20" s="88"/>
      <c r="W20" s="88"/>
      <c r="X20" s="88"/>
      <c r="Y20" s="88"/>
      <c r="Z20" s="88"/>
      <c r="AA20" s="88"/>
      <c r="AB20" s="88"/>
      <c r="AC20" s="88"/>
      <c r="AD20" s="88"/>
      <c r="AE20" s="88"/>
    </row>
    <row r="21" spans="1:31" x14ac:dyDescent="0.25">
      <c r="A21" s="89">
        <v>42336</v>
      </c>
      <c r="B21" s="88">
        <v>-2043.2</v>
      </c>
      <c r="C21" s="88">
        <v>-644</v>
      </c>
      <c r="D21" s="88">
        <v>-85467.680000000008</v>
      </c>
      <c r="E21" s="88">
        <v>-88.16</v>
      </c>
      <c r="F21" s="88">
        <v>-147.39999999999998</v>
      </c>
      <c r="G21" s="88">
        <v>-897.6</v>
      </c>
      <c r="H21" s="88">
        <v>-432</v>
      </c>
      <c r="I21" s="88">
        <v>-40.82</v>
      </c>
      <c r="J21" s="88">
        <v>0</v>
      </c>
      <c r="K21" s="88">
        <v>-533.67999999999995</v>
      </c>
      <c r="L21" s="88">
        <v>-846950.04999999993</v>
      </c>
      <c r="M21" s="88">
        <v>0</v>
      </c>
      <c r="N21" s="88">
        <v>-11720.04</v>
      </c>
      <c r="O21" s="88">
        <v>-7136.3</v>
      </c>
      <c r="P21" s="88">
        <v>-5703.3</v>
      </c>
      <c r="Q21" s="88">
        <v>-1878.5900000000001</v>
      </c>
      <c r="R21" s="88">
        <v>-87.34</v>
      </c>
      <c r="S21" s="88">
        <v>-854.25</v>
      </c>
      <c r="T21" s="88">
        <v>-8577.590000000002</v>
      </c>
      <c r="U21" s="88">
        <v>-973202</v>
      </c>
      <c r="V21" s="88"/>
      <c r="W21" s="88"/>
      <c r="X21" s="88"/>
      <c r="Y21" s="88"/>
      <c r="Z21" s="88"/>
      <c r="AA21" s="88"/>
      <c r="AB21" s="88"/>
      <c r="AC21" s="88"/>
      <c r="AD21" s="88"/>
      <c r="AE21" s="88"/>
    </row>
    <row r="22" spans="1:31" x14ac:dyDescent="0.25">
      <c r="A22" s="89">
        <v>42337</v>
      </c>
      <c r="B22" s="88">
        <v>-2043.2</v>
      </c>
      <c r="C22" s="88">
        <v>-644</v>
      </c>
      <c r="D22" s="88">
        <v>-85467.680000000008</v>
      </c>
      <c r="E22" s="88">
        <v>-3323.8399999999997</v>
      </c>
      <c r="F22" s="88">
        <v>-147.39999999999998</v>
      </c>
      <c r="G22" s="88">
        <v>-897.6</v>
      </c>
      <c r="H22" s="88">
        <v>-432</v>
      </c>
      <c r="I22" s="88">
        <v>-40.82</v>
      </c>
      <c r="J22" s="88">
        <v>0</v>
      </c>
      <c r="K22" s="88">
        <v>-533.67999999999995</v>
      </c>
      <c r="L22" s="88">
        <v>-848098.72</v>
      </c>
      <c r="M22" s="88">
        <v>0</v>
      </c>
      <c r="N22" s="88">
        <v>-11720.04</v>
      </c>
      <c r="O22" s="88">
        <v>-7136.3</v>
      </c>
      <c r="P22" s="88">
        <v>-5703.3</v>
      </c>
      <c r="Q22" s="88">
        <v>-1878.5900000000001</v>
      </c>
      <c r="R22" s="88">
        <v>-87.34</v>
      </c>
      <c r="S22" s="88">
        <v>-854.25</v>
      </c>
      <c r="T22" s="88">
        <v>-8444.2700000000023</v>
      </c>
      <c r="U22" s="88">
        <v>-977453.03</v>
      </c>
      <c r="V22" s="88"/>
      <c r="W22" s="88"/>
      <c r="X22" s="88"/>
      <c r="Y22" s="88"/>
      <c r="Z22" s="88"/>
      <c r="AA22" s="88"/>
      <c r="AB22" s="88"/>
      <c r="AC22" s="88"/>
      <c r="AD22" s="88"/>
      <c r="AE22" s="88"/>
    </row>
    <row r="23" spans="1:31" x14ac:dyDescent="0.25">
      <c r="A23" s="89">
        <v>42338</v>
      </c>
      <c r="B23" s="88">
        <v>-2043.2</v>
      </c>
      <c r="C23" s="88">
        <v>-644</v>
      </c>
      <c r="D23" s="88">
        <v>-85467.680000000008</v>
      </c>
      <c r="E23" s="88">
        <v>-3291.8599999999997</v>
      </c>
      <c r="F23" s="88">
        <v>-113.6</v>
      </c>
      <c r="G23" s="88">
        <v>-897.6</v>
      </c>
      <c r="H23" s="88">
        <v>-432</v>
      </c>
      <c r="I23" s="88">
        <v>-40.82</v>
      </c>
      <c r="J23" s="88">
        <v>0</v>
      </c>
      <c r="K23" s="88">
        <v>-533.67999999999995</v>
      </c>
      <c r="L23" s="88">
        <v>-850520.65</v>
      </c>
      <c r="M23" s="88">
        <v>0</v>
      </c>
      <c r="N23" s="88">
        <v>-11720.04</v>
      </c>
      <c r="O23" s="88">
        <v>-7136.3</v>
      </c>
      <c r="P23" s="88">
        <v>-5149.8</v>
      </c>
      <c r="Q23" s="88">
        <v>-1878.5900000000001</v>
      </c>
      <c r="R23" s="88">
        <v>-87.34</v>
      </c>
      <c r="S23" s="88">
        <v>-854.25</v>
      </c>
      <c r="T23" s="88">
        <v>-8374.0500000000029</v>
      </c>
      <c r="U23" s="88">
        <v>-979185.4600000002</v>
      </c>
    </row>
    <row r="24" spans="1:31" x14ac:dyDescent="0.25">
      <c r="A24" s="89">
        <v>42339</v>
      </c>
      <c r="B24" s="88">
        <v>-2043.2</v>
      </c>
      <c r="C24" s="88">
        <v>-644</v>
      </c>
      <c r="D24" s="88">
        <v>-85467.680000000008</v>
      </c>
      <c r="E24" s="88">
        <v>-3291.8599999999997</v>
      </c>
      <c r="F24" s="88">
        <v>-113.6</v>
      </c>
      <c r="G24" s="88">
        <v>-897.6</v>
      </c>
      <c r="H24" s="88">
        <v>-432</v>
      </c>
      <c r="I24" s="88">
        <v>-40.82</v>
      </c>
      <c r="J24" s="88">
        <v>0</v>
      </c>
      <c r="K24" s="88">
        <v>-61.18</v>
      </c>
      <c r="L24" s="88">
        <v>-875502.3600000001</v>
      </c>
      <c r="M24" s="88">
        <v>0</v>
      </c>
      <c r="N24" s="88">
        <v>-11720.04</v>
      </c>
      <c r="O24" s="88">
        <v>-7136.3</v>
      </c>
      <c r="P24" s="88">
        <v>-5149.8</v>
      </c>
      <c r="Q24" s="88">
        <v>-1878.5900000000001</v>
      </c>
      <c r="R24" s="88">
        <v>-87.34</v>
      </c>
      <c r="S24" s="88">
        <v>-854.25</v>
      </c>
      <c r="T24" s="88">
        <v>-8713.18</v>
      </c>
      <c r="U24" s="88">
        <v>-1004033.8000000003</v>
      </c>
    </row>
    <row r="25" spans="1:31" x14ac:dyDescent="0.25">
      <c r="A25" s="89">
        <v>42340</v>
      </c>
      <c r="B25" s="88">
        <v>-507.71</v>
      </c>
      <c r="C25" s="88">
        <v>-644</v>
      </c>
      <c r="D25" s="88">
        <v>-85467.680000000008</v>
      </c>
      <c r="E25" s="88">
        <v>-3291.8599999999997</v>
      </c>
      <c r="F25" s="88">
        <v>-113.6</v>
      </c>
      <c r="G25" s="88">
        <v>-897.6</v>
      </c>
      <c r="H25" s="88">
        <v>-432</v>
      </c>
      <c r="I25" s="88">
        <v>-40.82</v>
      </c>
      <c r="J25" s="88">
        <v>0</v>
      </c>
      <c r="K25" s="88">
        <v>-61.18</v>
      </c>
      <c r="L25" s="88">
        <v>-835790.36</v>
      </c>
      <c r="M25" s="88">
        <v>0</v>
      </c>
      <c r="N25" s="88">
        <v>-11720.04</v>
      </c>
      <c r="O25" s="88">
        <v>-7136.3</v>
      </c>
      <c r="P25" s="88">
        <v>-5149.8</v>
      </c>
      <c r="Q25" s="88">
        <v>-1878.5900000000001</v>
      </c>
      <c r="R25" s="88">
        <v>-473.74</v>
      </c>
      <c r="S25" s="88">
        <v>-854.25</v>
      </c>
      <c r="T25" s="88">
        <v>-8612.4700000000012</v>
      </c>
      <c r="U25" s="88">
        <v>-963072.00000000012</v>
      </c>
    </row>
    <row r="26" spans="1:31" x14ac:dyDescent="0.25">
      <c r="A26" s="89">
        <v>42341</v>
      </c>
      <c r="B26" s="88">
        <v>-507.71</v>
      </c>
      <c r="C26" s="88">
        <v>-644</v>
      </c>
      <c r="D26" s="88">
        <v>-85467.680000000008</v>
      </c>
      <c r="E26" s="88">
        <v>-3291.8599999999997</v>
      </c>
      <c r="F26" s="88">
        <v>-113.6</v>
      </c>
      <c r="G26" s="88">
        <v>-897.6</v>
      </c>
      <c r="H26" s="88">
        <v>-432</v>
      </c>
      <c r="I26" s="88">
        <v>-40.82</v>
      </c>
      <c r="J26" s="88">
        <v>0</v>
      </c>
      <c r="K26" s="88">
        <v>-122.62</v>
      </c>
      <c r="L26" s="88">
        <v>-847841.2</v>
      </c>
      <c r="M26" s="88">
        <v>0</v>
      </c>
      <c r="N26" s="88">
        <v>-11720.04</v>
      </c>
      <c r="O26" s="88">
        <v>-6199.52</v>
      </c>
      <c r="P26" s="88">
        <v>-5149.8</v>
      </c>
      <c r="Q26" s="88">
        <v>-1878.5900000000001</v>
      </c>
      <c r="R26" s="88">
        <v>-473.74</v>
      </c>
      <c r="S26" s="88">
        <v>-854.25</v>
      </c>
      <c r="T26" s="88">
        <v>-7893.9099999999989</v>
      </c>
      <c r="U26" s="88">
        <v>-973528.94000000006</v>
      </c>
    </row>
    <row r="27" spans="1:31" x14ac:dyDescent="0.25">
      <c r="A27" s="89">
        <v>42342</v>
      </c>
      <c r="B27" s="88">
        <v>-507.71</v>
      </c>
      <c r="C27" s="88">
        <v>-603.21</v>
      </c>
      <c r="D27" s="88">
        <v>-85467.680000000008</v>
      </c>
      <c r="E27" s="88">
        <v>-3235.68</v>
      </c>
      <c r="F27" s="88">
        <v>-113.6</v>
      </c>
      <c r="G27" s="88">
        <v>0</v>
      </c>
      <c r="H27" s="88">
        <v>-432</v>
      </c>
      <c r="I27" s="88">
        <v>-40.82</v>
      </c>
      <c r="J27" s="88">
        <v>0</v>
      </c>
      <c r="K27" s="88">
        <v>-122.62</v>
      </c>
      <c r="L27" s="88">
        <v>-837440.87</v>
      </c>
      <c r="M27" s="88">
        <v>0</v>
      </c>
      <c r="N27" s="88">
        <v>-11720.04</v>
      </c>
      <c r="O27" s="88">
        <v>-6199.52</v>
      </c>
      <c r="P27" s="88">
        <v>-5149.8</v>
      </c>
      <c r="Q27" s="88">
        <v>-975.99</v>
      </c>
      <c r="R27" s="88">
        <v>-473.74</v>
      </c>
      <c r="S27" s="88">
        <v>-854.25</v>
      </c>
      <c r="T27" s="88">
        <v>-9908.5999999999985</v>
      </c>
      <c r="U27" s="88">
        <v>-963246.13</v>
      </c>
    </row>
    <row r="28" spans="1:31" x14ac:dyDescent="0.25">
      <c r="A28" s="89">
        <v>42343</v>
      </c>
      <c r="B28" s="88">
        <v>-507.71</v>
      </c>
      <c r="C28" s="88">
        <v>-630.31000000000006</v>
      </c>
      <c r="D28" s="88">
        <v>-85467.680000000008</v>
      </c>
      <c r="E28" s="88">
        <v>-3290.1</v>
      </c>
      <c r="F28" s="88">
        <v>-113.6</v>
      </c>
      <c r="G28" s="88">
        <v>0</v>
      </c>
      <c r="H28" s="88">
        <v>-432</v>
      </c>
      <c r="I28" s="88">
        <v>-40.82</v>
      </c>
      <c r="J28" s="88">
        <v>0</v>
      </c>
      <c r="K28" s="88">
        <v>-122.62</v>
      </c>
      <c r="L28" s="88">
        <v>-832176.54</v>
      </c>
      <c r="M28" s="88">
        <v>0</v>
      </c>
      <c r="N28" s="88">
        <v>-11720.04</v>
      </c>
      <c r="O28" s="88">
        <v>-26334.32</v>
      </c>
      <c r="P28" s="88">
        <v>-5149.8</v>
      </c>
      <c r="Q28" s="88">
        <v>-975.99</v>
      </c>
      <c r="R28" s="88">
        <v>-473.74</v>
      </c>
      <c r="S28" s="88">
        <v>-854.25</v>
      </c>
      <c r="T28" s="88">
        <v>-9612.84</v>
      </c>
      <c r="U28" s="88">
        <v>-977902.3600000001</v>
      </c>
    </row>
    <row r="29" spans="1:31" x14ac:dyDescent="0.25">
      <c r="A29" s="89">
        <v>42344</v>
      </c>
      <c r="B29" s="88">
        <v>-507.71</v>
      </c>
      <c r="C29" s="88">
        <v>-630.31000000000006</v>
      </c>
      <c r="D29" s="88">
        <v>-85467.680000000008</v>
      </c>
      <c r="E29" s="88">
        <v>-3290.1</v>
      </c>
      <c r="F29" s="88">
        <v>-113.6</v>
      </c>
      <c r="G29" s="88">
        <v>0</v>
      </c>
      <c r="H29" s="88">
        <v>-432</v>
      </c>
      <c r="I29" s="88">
        <v>-40.82</v>
      </c>
      <c r="J29" s="88">
        <v>0</v>
      </c>
      <c r="K29" s="88">
        <v>-122.62</v>
      </c>
      <c r="L29" s="88">
        <v>-853753.89</v>
      </c>
      <c r="M29" s="88">
        <v>0</v>
      </c>
      <c r="N29" s="88">
        <v>-11720.04</v>
      </c>
      <c r="O29" s="88">
        <v>-26334.32</v>
      </c>
      <c r="P29" s="88">
        <v>-5149.8</v>
      </c>
      <c r="Q29" s="88">
        <v>-440.29</v>
      </c>
      <c r="R29" s="88">
        <v>-473.74</v>
      </c>
      <c r="S29" s="88">
        <v>-854.25</v>
      </c>
      <c r="T29" s="88">
        <v>-9268.75</v>
      </c>
      <c r="U29" s="88">
        <v>-998599.92</v>
      </c>
    </row>
    <row r="30" spans="1:31" x14ac:dyDescent="0.25">
      <c r="A30" s="89">
        <v>42345</v>
      </c>
      <c r="B30" s="88">
        <v>-507.71</v>
      </c>
      <c r="C30" s="88">
        <v>-630.31000000000006</v>
      </c>
      <c r="D30" s="88">
        <v>-85467.680000000008</v>
      </c>
      <c r="E30" s="88">
        <v>-3783.75</v>
      </c>
      <c r="F30" s="88">
        <v>-113.6</v>
      </c>
      <c r="G30" s="88">
        <v>0</v>
      </c>
      <c r="H30" s="88">
        <v>-432</v>
      </c>
      <c r="I30" s="88">
        <v>-40.82</v>
      </c>
      <c r="J30" s="88">
        <v>0</v>
      </c>
      <c r="K30" s="88">
        <v>-122.62</v>
      </c>
      <c r="L30" s="88">
        <v>-830527.02</v>
      </c>
      <c r="M30" s="88">
        <v>0</v>
      </c>
      <c r="N30" s="88">
        <v>-11720.04</v>
      </c>
      <c r="O30" s="88">
        <v>-29609.42</v>
      </c>
      <c r="P30" s="88">
        <v>-5149.8</v>
      </c>
      <c r="Q30" s="88">
        <v>-440.29</v>
      </c>
      <c r="R30" s="88">
        <v>-473.74</v>
      </c>
      <c r="S30" s="88">
        <v>-2387.65</v>
      </c>
      <c r="T30" s="88">
        <v>-9223.98</v>
      </c>
      <c r="U30" s="88">
        <v>-980630.43000000017</v>
      </c>
    </row>
    <row r="31" spans="1:31" x14ac:dyDescent="0.25">
      <c r="A31" s="89">
        <v>42346</v>
      </c>
      <c r="B31" s="88">
        <v>-213.95</v>
      </c>
      <c r="C31" s="88">
        <v>-630.31000000000006</v>
      </c>
      <c r="D31" s="88">
        <v>-85467.680000000008</v>
      </c>
      <c r="E31" s="88">
        <v>-3783.75</v>
      </c>
      <c r="F31" s="88">
        <v>-113.6</v>
      </c>
      <c r="G31" s="88">
        <v>0</v>
      </c>
      <c r="H31" s="88">
        <v>-432</v>
      </c>
      <c r="I31" s="88">
        <v>-40.82</v>
      </c>
      <c r="J31" s="88">
        <v>0</v>
      </c>
      <c r="K31" s="88">
        <v>-122.62</v>
      </c>
      <c r="L31" s="88">
        <v>-867436.47</v>
      </c>
      <c r="M31" s="88">
        <v>0</v>
      </c>
      <c r="N31" s="88">
        <v>-11720.04</v>
      </c>
      <c r="O31" s="88">
        <v>-29609.42</v>
      </c>
      <c r="P31" s="88">
        <v>-5149.8</v>
      </c>
      <c r="Q31" s="88">
        <v>-440.29</v>
      </c>
      <c r="R31" s="88">
        <v>-473.74</v>
      </c>
      <c r="S31" s="88">
        <v>-9471.65</v>
      </c>
      <c r="T31" s="88">
        <v>-9849.89</v>
      </c>
      <c r="U31" s="88">
        <v>-1024956.0300000001</v>
      </c>
    </row>
    <row r="32" spans="1:31" x14ac:dyDescent="0.25">
      <c r="A32" s="89">
        <v>42347</v>
      </c>
      <c r="B32" s="88">
        <v>-213.95</v>
      </c>
      <c r="C32" s="88">
        <v>-630.31000000000006</v>
      </c>
      <c r="D32" s="88">
        <v>-2357.1799999999998</v>
      </c>
      <c r="E32" s="88">
        <v>-3783.75</v>
      </c>
      <c r="F32" s="88">
        <v>-113.6</v>
      </c>
      <c r="G32" s="88">
        <v>0</v>
      </c>
      <c r="H32" s="88">
        <v>-432</v>
      </c>
      <c r="I32" s="88">
        <v>-40.82</v>
      </c>
      <c r="J32" s="88">
        <v>0</v>
      </c>
      <c r="K32" s="88">
        <v>-122.62</v>
      </c>
      <c r="L32" s="88">
        <v>-858365.16999999981</v>
      </c>
      <c r="M32" s="88">
        <v>0</v>
      </c>
      <c r="N32" s="88">
        <v>-11720.04</v>
      </c>
      <c r="O32" s="88">
        <v>-30937.46</v>
      </c>
      <c r="P32" s="88">
        <v>-5149.8</v>
      </c>
      <c r="Q32" s="88">
        <v>0</v>
      </c>
      <c r="R32" s="88">
        <v>-473.74</v>
      </c>
      <c r="S32" s="88">
        <v>-9471.65</v>
      </c>
      <c r="T32" s="88">
        <v>-9765.739999999998</v>
      </c>
      <c r="U32" s="88">
        <v>-933577.82999999984</v>
      </c>
    </row>
    <row r="33" spans="1:21" x14ac:dyDescent="0.25">
      <c r="A33" s="89">
        <v>42348</v>
      </c>
      <c r="B33" s="88">
        <v>-213.95</v>
      </c>
      <c r="C33" s="88">
        <v>-630.31000000000006</v>
      </c>
      <c r="D33" s="88">
        <v>-2357.1799999999998</v>
      </c>
      <c r="E33" s="88">
        <v>-3783.75</v>
      </c>
      <c r="F33" s="88">
        <v>-113.6</v>
      </c>
      <c r="G33" s="88">
        <v>0</v>
      </c>
      <c r="H33" s="88">
        <v>-432</v>
      </c>
      <c r="I33" s="88">
        <v>-40.82</v>
      </c>
      <c r="J33" s="88">
        <v>0</v>
      </c>
      <c r="K33" s="88">
        <v>-122.62</v>
      </c>
      <c r="L33" s="88">
        <v>-885579.43999999983</v>
      </c>
      <c r="M33" s="88">
        <v>-16170</v>
      </c>
      <c r="N33" s="88">
        <v>-11720.04</v>
      </c>
      <c r="O33" s="88">
        <v>-32861.659999999996</v>
      </c>
      <c r="P33" s="88">
        <v>-5149.8</v>
      </c>
      <c r="Q33" s="88">
        <v>0</v>
      </c>
      <c r="R33" s="88">
        <v>-473.74</v>
      </c>
      <c r="S33" s="88">
        <v>-9471.65</v>
      </c>
      <c r="T33" s="88">
        <v>-9297.4799999999977</v>
      </c>
      <c r="U33" s="88">
        <v>-978418.03999999992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abSelected="1" workbookViewId="0">
      <selection activeCell="D7" sqref="D7"/>
    </sheetView>
  </sheetViews>
  <sheetFormatPr defaultRowHeight="15" x14ac:dyDescent="0.25"/>
  <cols>
    <col min="1" max="1" width="10.140625" bestFit="1" customWidth="1"/>
  </cols>
  <sheetData>
    <row r="1" spans="1:21" x14ac:dyDescent="0.25">
      <c r="A1" t="s">
        <v>75</v>
      </c>
      <c r="B1">
        <v>0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99</v>
      </c>
    </row>
    <row r="2" spans="1:21" x14ac:dyDescent="0.25">
      <c r="A2" s="1">
        <v>42317</v>
      </c>
      <c r="B2">
        <v>-2372.87</v>
      </c>
      <c r="C2">
        <v>-1670.02</v>
      </c>
      <c r="D2">
        <v>-424.88</v>
      </c>
      <c r="E2">
        <v>-157.09</v>
      </c>
      <c r="F2">
        <v>-315.81</v>
      </c>
      <c r="G2">
        <v>-1006.5600000000001</v>
      </c>
      <c r="H2">
        <v>0</v>
      </c>
      <c r="I2">
        <v>0</v>
      </c>
      <c r="J2">
        <v>0</v>
      </c>
      <c r="K2">
        <v>-472.5</v>
      </c>
      <c r="L2">
        <v>-1123138.18</v>
      </c>
      <c r="M2">
        <v>-490.44</v>
      </c>
      <c r="N2">
        <v>0</v>
      </c>
      <c r="O2">
        <v>-15012.88</v>
      </c>
      <c r="P2">
        <v>-553.5</v>
      </c>
      <c r="Q2">
        <v>-4785.5</v>
      </c>
      <c r="R2">
        <v>0</v>
      </c>
      <c r="S2">
        <v>0</v>
      </c>
      <c r="T2">
        <v>-8919.119999999999</v>
      </c>
      <c r="U2">
        <v>-1159319.3499999999</v>
      </c>
    </row>
    <row r="3" spans="1:21" x14ac:dyDescent="0.25">
      <c r="A3" s="1">
        <v>42318</v>
      </c>
      <c r="B3">
        <v>-2372.87</v>
      </c>
      <c r="C3">
        <v>-1670.02</v>
      </c>
      <c r="D3">
        <v>-83535.38</v>
      </c>
      <c r="E3">
        <v>-157.09</v>
      </c>
      <c r="F3">
        <v>-315.81</v>
      </c>
      <c r="G3">
        <v>-1006.5600000000001</v>
      </c>
      <c r="H3">
        <v>0</v>
      </c>
      <c r="I3">
        <v>0</v>
      </c>
      <c r="J3">
        <v>0</v>
      </c>
      <c r="K3">
        <v>-472.5</v>
      </c>
      <c r="L3">
        <v>-1114521.4600000002</v>
      </c>
      <c r="M3">
        <v>-490.44</v>
      </c>
      <c r="N3">
        <v>0</v>
      </c>
      <c r="O3">
        <v>-15012.88</v>
      </c>
      <c r="P3">
        <v>-553.5</v>
      </c>
      <c r="Q3">
        <v>-5225.79</v>
      </c>
      <c r="R3">
        <v>0</v>
      </c>
      <c r="S3">
        <v>0</v>
      </c>
      <c r="T3">
        <v>-9257.4399999999969</v>
      </c>
      <c r="U3">
        <v>-1234591.74</v>
      </c>
    </row>
    <row r="4" spans="1:21" x14ac:dyDescent="0.25">
      <c r="A4" s="1">
        <v>42319</v>
      </c>
      <c r="B4">
        <v>-2372.87</v>
      </c>
      <c r="C4">
        <v>-1670.02</v>
      </c>
      <c r="D4">
        <v>-83535.38</v>
      </c>
      <c r="E4">
        <v>-157.09</v>
      </c>
      <c r="F4">
        <v>-315.81</v>
      </c>
      <c r="G4">
        <v>-1006.5600000000001</v>
      </c>
      <c r="H4">
        <v>0</v>
      </c>
      <c r="I4">
        <v>0</v>
      </c>
      <c r="J4">
        <v>0</v>
      </c>
      <c r="K4">
        <v>-472.5</v>
      </c>
      <c r="L4">
        <v>-1107645.1500000001</v>
      </c>
      <c r="M4">
        <v>-490.44</v>
      </c>
      <c r="N4">
        <v>0</v>
      </c>
      <c r="O4">
        <v>-15012.88</v>
      </c>
      <c r="P4">
        <v>-553.5</v>
      </c>
      <c r="Q4">
        <v>-5225.79</v>
      </c>
      <c r="R4">
        <v>0</v>
      </c>
      <c r="S4">
        <v>0</v>
      </c>
      <c r="T4">
        <v>-9873.7499999999964</v>
      </c>
      <c r="U4">
        <v>-1228331.74</v>
      </c>
    </row>
    <row r="5" spans="1:21" x14ac:dyDescent="0.25">
      <c r="A5" s="1">
        <v>42320</v>
      </c>
      <c r="B5">
        <v>-2372.87</v>
      </c>
      <c r="C5">
        <v>-1670.02</v>
      </c>
      <c r="D5">
        <v>-84500.540000000008</v>
      </c>
      <c r="E5">
        <v>-157.09</v>
      </c>
      <c r="F5">
        <v>-33.799999999999997</v>
      </c>
      <c r="G5">
        <v>-1006.5600000000001</v>
      </c>
      <c r="H5">
        <v>0</v>
      </c>
      <c r="I5">
        <v>0</v>
      </c>
      <c r="J5">
        <v>0</v>
      </c>
      <c r="K5">
        <v>-472.5</v>
      </c>
      <c r="L5">
        <v>-1113085.08</v>
      </c>
      <c r="M5">
        <v>0</v>
      </c>
      <c r="N5">
        <v>0</v>
      </c>
      <c r="O5">
        <v>-13618.42</v>
      </c>
      <c r="P5">
        <v>-553.5</v>
      </c>
      <c r="Q5">
        <v>-5225.79</v>
      </c>
      <c r="R5">
        <v>0</v>
      </c>
      <c r="S5">
        <v>0</v>
      </c>
      <c r="T5">
        <v>-9759.0599999999977</v>
      </c>
      <c r="U5">
        <v>-1232455.23</v>
      </c>
    </row>
    <row r="6" spans="1:21" x14ac:dyDescent="0.25">
      <c r="A6" s="1">
        <v>42321</v>
      </c>
      <c r="B6">
        <v>-2372.87</v>
      </c>
      <c r="C6">
        <v>-1670.02</v>
      </c>
      <c r="D6">
        <v>-85892.560000000012</v>
      </c>
      <c r="E6">
        <v>-157.09</v>
      </c>
      <c r="F6">
        <v>-33.799999999999997</v>
      </c>
      <c r="G6">
        <v>-970.4</v>
      </c>
      <c r="H6">
        <v>0</v>
      </c>
      <c r="I6">
        <v>0</v>
      </c>
      <c r="J6">
        <v>0</v>
      </c>
      <c r="K6">
        <v>-533.67999999999995</v>
      </c>
      <c r="L6">
        <v>-1077678.25</v>
      </c>
      <c r="M6">
        <v>0</v>
      </c>
      <c r="N6">
        <v>0</v>
      </c>
      <c r="O6">
        <v>-13618.42</v>
      </c>
      <c r="P6">
        <v>-5492.7</v>
      </c>
      <c r="Q6">
        <v>-5225.79</v>
      </c>
      <c r="R6">
        <v>0</v>
      </c>
      <c r="S6">
        <v>-854.25</v>
      </c>
      <c r="T6">
        <v>-9894.2699999999986</v>
      </c>
      <c r="U6">
        <v>-1204394.0999999999</v>
      </c>
    </row>
    <row r="7" spans="1:21" x14ac:dyDescent="0.25">
      <c r="A7" s="1">
        <v>42322</v>
      </c>
      <c r="B7">
        <v>-2372.87</v>
      </c>
      <c r="C7">
        <v>-1670.02</v>
      </c>
      <c r="D7">
        <v>-85892.560000000012</v>
      </c>
      <c r="E7">
        <v>-157.09</v>
      </c>
      <c r="F7">
        <v>-33.799999999999997</v>
      </c>
      <c r="G7">
        <v>-970.4</v>
      </c>
      <c r="H7">
        <v>0</v>
      </c>
      <c r="I7">
        <v>0</v>
      </c>
      <c r="J7">
        <v>0</v>
      </c>
      <c r="K7">
        <v>-533.67999999999995</v>
      </c>
      <c r="L7">
        <v>-1052806.5899999999</v>
      </c>
      <c r="M7">
        <v>0</v>
      </c>
      <c r="N7">
        <v>0</v>
      </c>
      <c r="O7">
        <v>-13583.06</v>
      </c>
      <c r="P7">
        <v>-5492.7</v>
      </c>
      <c r="Q7">
        <v>-5225.79</v>
      </c>
      <c r="R7">
        <v>0</v>
      </c>
      <c r="S7">
        <v>-854.25</v>
      </c>
      <c r="T7">
        <v>-9512.32</v>
      </c>
      <c r="U7">
        <v>-1179105.1299999999</v>
      </c>
    </row>
    <row r="8" spans="1:21" x14ac:dyDescent="0.25">
      <c r="A8" s="1">
        <v>42323</v>
      </c>
      <c r="B8">
        <v>-2372.87</v>
      </c>
      <c r="C8">
        <v>-1670.02</v>
      </c>
      <c r="D8">
        <v>-85892.560000000012</v>
      </c>
      <c r="E8">
        <v>-157.09</v>
      </c>
      <c r="F8">
        <v>-33.799999999999997</v>
      </c>
      <c r="G8">
        <v>-970.4</v>
      </c>
      <c r="H8">
        <v>0</v>
      </c>
      <c r="I8">
        <v>0</v>
      </c>
      <c r="J8">
        <v>0</v>
      </c>
      <c r="K8">
        <v>-533.67999999999995</v>
      </c>
      <c r="L8">
        <v>-1051555.5099999998</v>
      </c>
      <c r="M8">
        <v>0</v>
      </c>
      <c r="N8">
        <v>0</v>
      </c>
      <c r="O8">
        <v>-13583.06</v>
      </c>
      <c r="P8">
        <v>-5492.7</v>
      </c>
      <c r="Q8">
        <v>-5225.79</v>
      </c>
      <c r="R8">
        <v>0</v>
      </c>
      <c r="S8">
        <v>-854.25</v>
      </c>
      <c r="T8">
        <v>-9404.32</v>
      </c>
      <c r="U8">
        <v>-1177746.0499999998</v>
      </c>
    </row>
    <row r="9" spans="1:21" x14ac:dyDescent="0.25">
      <c r="A9" s="1">
        <v>42324</v>
      </c>
      <c r="B9">
        <v>-2372.87</v>
      </c>
      <c r="C9">
        <v>-1670.02</v>
      </c>
      <c r="D9">
        <v>-85892.560000000012</v>
      </c>
      <c r="E9">
        <v>-157.09</v>
      </c>
      <c r="F9">
        <v>-33.799999999999997</v>
      </c>
      <c r="G9">
        <v>-970.4</v>
      </c>
      <c r="H9">
        <v>0</v>
      </c>
      <c r="I9">
        <v>0</v>
      </c>
      <c r="J9">
        <v>0</v>
      </c>
      <c r="K9">
        <v>-533.67999999999995</v>
      </c>
      <c r="L9">
        <v>-1012184.3699999999</v>
      </c>
      <c r="M9">
        <v>0</v>
      </c>
      <c r="N9">
        <v>-7787.88</v>
      </c>
      <c r="O9">
        <v>-13583.06</v>
      </c>
      <c r="P9">
        <v>-5492.7</v>
      </c>
      <c r="Q9">
        <v>-5225.79</v>
      </c>
      <c r="R9">
        <v>0</v>
      </c>
      <c r="S9">
        <v>-854.25</v>
      </c>
      <c r="T9">
        <v>-9462.8799999999992</v>
      </c>
      <c r="U9">
        <v>-1146221.3499999996</v>
      </c>
    </row>
    <row r="10" spans="1:21" x14ac:dyDescent="0.25">
      <c r="A10" s="1">
        <v>42325</v>
      </c>
      <c r="B10">
        <v>-2372.87</v>
      </c>
      <c r="C10">
        <v>-1670.02</v>
      </c>
      <c r="D10">
        <v>-85892.560000000012</v>
      </c>
      <c r="E10">
        <v>-157.09</v>
      </c>
      <c r="F10">
        <v>-33.799999999999997</v>
      </c>
      <c r="G10">
        <v>-970.4</v>
      </c>
      <c r="H10">
        <v>-379.5</v>
      </c>
      <c r="I10">
        <v>0</v>
      </c>
      <c r="J10">
        <v>0</v>
      </c>
      <c r="K10">
        <v>-533.67999999999995</v>
      </c>
      <c r="L10">
        <v>-958364.8899999999</v>
      </c>
      <c r="M10">
        <v>0</v>
      </c>
      <c r="N10">
        <v>-11720.04</v>
      </c>
      <c r="O10">
        <v>-13583.06</v>
      </c>
      <c r="P10">
        <v>-5492.7</v>
      </c>
      <c r="Q10">
        <v>-5225.79</v>
      </c>
      <c r="R10">
        <v>0</v>
      </c>
      <c r="S10">
        <v>-854.25</v>
      </c>
      <c r="T10">
        <v>-9754.2099999999991</v>
      </c>
      <c r="U10">
        <v>-1097004.8599999999</v>
      </c>
    </row>
    <row r="11" spans="1:21" x14ac:dyDescent="0.25">
      <c r="A11" s="1">
        <v>42326</v>
      </c>
      <c r="B11">
        <v>-2372.87</v>
      </c>
      <c r="C11">
        <v>-1670.02</v>
      </c>
      <c r="D11">
        <v>-85892.560000000012</v>
      </c>
      <c r="E11">
        <v>-157.09</v>
      </c>
      <c r="F11">
        <v>-79.97999999999999</v>
      </c>
      <c r="G11">
        <v>-970.4</v>
      </c>
      <c r="H11">
        <v>-379.5</v>
      </c>
      <c r="I11">
        <v>0</v>
      </c>
      <c r="J11">
        <v>0</v>
      </c>
      <c r="K11">
        <v>-533.67999999999995</v>
      </c>
      <c r="L11">
        <v>-1022070.51</v>
      </c>
      <c r="M11">
        <v>0</v>
      </c>
      <c r="N11">
        <v>-11720.04</v>
      </c>
      <c r="O11">
        <v>-13583.06</v>
      </c>
      <c r="P11">
        <v>-5492.7</v>
      </c>
      <c r="Q11">
        <v>-5225.79</v>
      </c>
      <c r="R11">
        <v>0</v>
      </c>
      <c r="S11">
        <v>-854.25</v>
      </c>
      <c r="T11">
        <v>-10143.09</v>
      </c>
      <c r="U11">
        <v>-1161145.5400000003</v>
      </c>
    </row>
    <row r="12" spans="1:21" x14ac:dyDescent="0.25">
      <c r="A12" s="1">
        <v>42327</v>
      </c>
      <c r="B12">
        <v>-2372.87</v>
      </c>
      <c r="C12">
        <v>-1670.02</v>
      </c>
      <c r="D12">
        <v>-85892.560000000012</v>
      </c>
      <c r="E12">
        <v>-157.09</v>
      </c>
      <c r="F12">
        <v>-79.97999999999999</v>
      </c>
      <c r="G12">
        <v>-970.4</v>
      </c>
      <c r="H12">
        <v>-379.5</v>
      </c>
      <c r="I12">
        <v>0</v>
      </c>
      <c r="J12">
        <v>0</v>
      </c>
      <c r="K12">
        <v>-533.67999999999995</v>
      </c>
      <c r="L12">
        <v>-998578.15</v>
      </c>
      <c r="M12">
        <v>0</v>
      </c>
      <c r="N12">
        <v>-11720.04</v>
      </c>
      <c r="O12">
        <v>-13583.06</v>
      </c>
      <c r="P12">
        <v>-5492.7</v>
      </c>
      <c r="Q12">
        <v>-5225.79</v>
      </c>
      <c r="R12">
        <v>-60.2</v>
      </c>
      <c r="S12">
        <v>-854.25</v>
      </c>
      <c r="T12">
        <v>-10224.76</v>
      </c>
      <c r="U12">
        <v>-1137795.05</v>
      </c>
    </row>
    <row r="13" spans="1:21" x14ac:dyDescent="0.25">
      <c r="A13" s="1">
        <v>42328</v>
      </c>
      <c r="B13">
        <v>-2372.87</v>
      </c>
      <c r="C13">
        <v>-1670.02</v>
      </c>
      <c r="D13">
        <v>-85892.560000000012</v>
      </c>
      <c r="E13">
        <v>-157.09</v>
      </c>
      <c r="F13">
        <v>-112.88999999999999</v>
      </c>
      <c r="G13">
        <v>-970.4</v>
      </c>
      <c r="H13">
        <v>-379.5</v>
      </c>
      <c r="I13">
        <v>0</v>
      </c>
      <c r="J13">
        <v>0</v>
      </c>
      <c r="K13">
        <v>-533.67999999999995</v>
      </c>
      <c r="L13">
        <v>-1007780.08</v>
      </c>
      <c r="M13">
        <v>0</v>
      </c>
      <c r="N13">
        <v>-11720.04</v>
      </c>
      <c r="O13">
        <v>-13583.06</v>
      </c>
      <c r="P13">
        <v>-5492.7</v>
      </c>
      <c r="Q13">
        <v>-3695.1899999999996</v>
      </c>
      <c r="R13">
        <v>-60.2</v>
      </c>
      <c r="S13">
        <v>-854.25</v>
      </c>
      <c r="T13">
        <v>-10587.970000000001</v>
      </c>
      <c r="U13">
        <v>-1145862.4999999998</v>
      </c>
    </row>
    <row r="14" spans="1:21" x14ac:dyDescent="0.25">
      <c r="A14" s="1">
        <v>42329</v>
      </c>
      <c r="B14">
        <v>-2372.87</v>
      </c>
      <c r="C14">
        <v>-644</v>
      </c>
      <c r="D14">
        <v>-85892.560000000012</v>
      </c>
      <c r="E14">
        <v>-88.16</v>
      </c>
      <c r="F14">
        <v>-112.88999999999999</v>
      </c>
      <c r="G14">
        <v>-897.6</v>
      </c>
      <c r="H14">
        <v>-379.5</v>
      </c>
      <c r="I14">
        <v>0</v>
      </c>
      <c r="J14">
        <v>0</v>
      </c>
      <c r="K14">
        <v>-533.67999999999995</v>
      </c>
      <c r="L14">
        <v>-969840.73999999976</v>
      </c>
      <c r="M14">
        <v>0</v>
      </c>
      <c r="N14">
        <v>-11720.04</v>
      </c>
      <c r="O14">
        <v>-13537.5</v>
      </c>
      <c r="P14">
        <v>-5492.7</v>
      </c>
      <c r="Q14">
        <v>-3695.1899999999996</v>
      </c>
      <c r="R14">
        <v>-60.2</v>
      </c>
      <c r="S14">
        <v>-854.25</v>
      </c>
      <c r="T14">
        <v>-9766.7900000000027</v>
      </c>
      <c r="U14">
        <v>-1105888.6699999997</v>
      </c>
    </row>
    <row r="15" spans="1:21" x14ac:dyDescent="0.25">
      <c r="A15" s="1">
        <v>42330</v>
      </c>
      <c r="B15">
        <v>-2372.87</v>
      </c>
      <c r="C15">
        <v>-644</v>
      </c>
      <c r="D15">
        <v>-85467.680000000008</v>
      </c>
      <c r="E15">
        <v>-88.16</v>
      </c>
      <c r="F15">
        <v>-112.88999999999999</v>
      </c>
      <c r="G15">
        <v>-897.6</v>
      </c>
      <c r="H15">
        <v>-379.5</v>
      </c>
      <c r="I15">
        <v>0</v>
      </c>
      <c r="J15">
        <v>0</v>
      </c>
      <c r="K15">
        <v>-533.67999999999995</v>
      </c>
      <c r="L15">
        <v>-1004695.4699999997</v>
      </c>
      <c r="M15">
        <v>0</v>
      </c>
      <c r="N15">
        <v>-11720.04</v>
      </c>
      <c r="O15">
        <v>-13537.5</v>
      </c>
      <c r="P15">
        <v>-5703.3</v>
      </c>
      <c r="Q15">
        <v>-3695.1899999999996</v>
      </c>
      <c r="R15">
        <v>-60.2</v>
      </c>
      <c r="S15">
        <v>-854.25</v>
      </c>
      <c r="T15">
        <v>-7768.3900000000012</v>
      </c>
      <c r="U15">
        <v>-1138530.7199999995</v>
      </c>
    </row>
    <row r="16" spans="1:21" x14ac:dyDescent="0.25">
      <c r="A16" s="1">
        <v>42331</v>
      </c>
      <c r="B16">
        <v>-2010.6</v>
      </c>
      <c r="C16">
        <v>-644</v>
      </c>
      <c r="D16">
        <v>-85467.680000000008</v>
      </c>
      <c r="E16">
        <v>-88.16</v>
      </c>
      <c r="F16">
        <v>-147.39999999999998</v>
      </c>
      <c r="G16">
        <v>-897.6</v>
      </c>
      <c r="H16">
        <v>-379.5</v>
      </c>
      <c r="I16">
        <v>0</v>
      </c>
      <c r="J16">
        <v>0</v>
      </c>
      <c r="K16">
        <v>-533.67999999999995</v>
      </c>
      <c r="L16">
        <v>-975068.75</v>
      </c>
      <c r="M16">
        <v>0</v>
      </c>
      <c r="N16">
        <v>-11720.04</v>
      </c>
      <c r="O16">
        <v>-16864.86</v>
      </c>
      <c r="P16">
        <v>-5703.3</v>
      </c>
      <c r="Q16">
        <v>-3695.1899999999996</v>
      </c>
      <c r="R16">
        <v>-87.34</v>
      </c>
      <c r="S16">
        <v>-854.25</v>
      </c>
      <c r="T16">
        <v>-8513.0700000000015</v>
      </c>
      <c r="U16">
        <v>-1112675.4200000004</v>
      </c>
    </row>
    <row r="17" spans="1:21" x14ac:dyDescent="0.25">
      <c r="A17" s="1">
        <v>42332</v>
      </c>
      <c r="B17">
        <v>-2224.5499999999997</v>
      </c>
      <c r="C17">
        <v>-644</v>
      </c>
      <c r="D17">
        <v>-85467.680000000008</v>
      </c>
      <c r="E17">
        <v>-88.16</v>
      </c>
      <c r="F17">
        <v>-147.39999999999998</v>
      </c>
      <c r="G17">
        <v>-897.6</v>
      </c>
      <c r="H17">
        <v>-379.5</v>
      </c>
      <c r="I17">
        <v>0</v>
      </c>
      <c r="J17">
        <v>0</v>
      </c>
      <c r="K17">
        <v>-533.67999999999995</v>
      </c>
      <c r="L17">
        <v>-944620.09</v>
      </c>
      <c r="M17">
        <v>0</v>
      </c>
      <c r="N17">
        <v>-11720.04</v>
      </c>
      <c r="O17">
        <v>-5518.14</v>
      </c>
      <c r="P17">
        <v>-5703.3</v>
      </c>
      <c r="Q17">
        <v>-3695.1899999999996</v>
      </c>
      <c r="R17">
        <v>-87.34</v>
      </c>
      <c r="S17">
        <v>-854.25</v>
      </c>
      <c r="T17">
        <v>-8342.9300000000021</v>
      </c>
      <c r="U17">
        <v>-1070923.8499999999</v>
      </c>
    </row>
    <row r="18" spans="1:21" x14ac:dyDescent="0.25">
      <c r="A18" s="1">
        <v>42333</v>
      </c>
      <c r="B18">
        <v>-2043.2</v>
      </c>
      <c r="C18">
        <v>-644</v>
      </c>
      <c r="D18">
        <v>-85467.680000000008</v>
      </c>
      <c r="E18">
        <v>-88.16</v>
      </c>
      <c r="F18">
        <v>-147.39999999999998</v>
      </c>
      <c r="G18">
        <v>-897.6</v>
      </c>
      <c r="H18">
        <v>-379.5</v>
      </c>
      <c r="I18">
        <v>0</v>
      </c>
      <c r="J18">
        <v>0</v>
      </c>
      <c r="K18">
        <v>-533.67999999999995</v>
      </c>
      <c r="L18">
        <v>-926773.26</v>
      </c>
      <c r="M18">
        <v>0</v>
      </c>
      <c r="N18">
        <v>-11720.04</v>
      </c>
      <c r="O18">
        <v>-7136.3</v>
      </c>
      <c r="P18">
        <v>-5703.3</v>
      </c>
      <c r="Q18">
        <v>-1878.5900000000001</v>
      </c>
      <c r="R18">
        <v>-87.34</v>
      </c>
      <c r="S18">
        <v>-854.25</v>
      </c>
      <c r="T18">
        <v>-8721.7200000000012</v>
      </c>
      <c r="U18">
        <v>-1053076.02</v>
      </c>
    </row>
    <row r="19" spans="1:21" x14ac:dyDescent="0.25">
      <c r="A19" s="1">
        <v>42334</v>
      </c>
      <c r="B19">
        <v>-2043.2</v>
      </c>
      <c r="C19">
        <v>-644</v>
      </c>
      <c r="D19">
        <v>-85467.680000000008</v>
      </c>
      <c r="E19">
        <v>-88.16</v>
      </c>
      <c r="F19">
        <v>-147.39999999999998</v>
      </c>
      <c r="G19">
        <v>-897.6</v>
      </c>
      <c r="H19">
        <v>-379.5</v>
      </c>
      <c r="I19">
        <v>0</v>
      </c>
      <c r="J19">
        <v>0</v>
      </c>
      <c r="K19">
        <v>-533.67999999999995</v>
      </c>
      <c r="L19">
        <v>-925967.70999999985</v>
      </c>
      <c r="M19">
        <v>0</v>
      </c>
      <c r="N19">
        <v>-11720.04</v>
      </c>
      <c r="O19">
        <v>-7136.3</v>
      </c>
      <c r="P19">
        <v>-5703.3</v>
      </c>
      <c r="Q19">
        <v>-1878.5900000000001</v>
      </c>
      <c r="R19">
        <v>-87.34</v>
      </c>
      <c r="S19">
        <v>-854.25</v>
      </c>
      <c r="T19">
        <v>-8927.3000000000011</v>
      </c>
      <c r="U19">
        <v>-1052476.0499999998</v>
      </c>
    </row>
    <row r="20" spans="1:21" x14ac:dyDescent="0.25">
      <c r="A20" s="1">
        <v>42335</v>
      </c>
      <c r="B20">
        <v>-2043.2</v>
      </c>
      <c r="C20">
        <v>-644</v>
      </c>
      <c r="D20">
        <v>-85467.680000000008</v>
      </c>
      <c r="E20">
        <v>-88.16</v>
      </c>
      <c r="F20">
        <v>-147.39999999999998</v>
      </c>
      <c r="G20">
        <v>-897.6</v>
      </c>
      <c r="H20">
        <v>-379.5</v>
      </c>
      <c r="I20">
        <v>-40.82</v>
      </c>
      <c r="J20">
        <v>0</v>
      </c>
      <c r="K20">
        <v>-533.67999999999995</v>
      </c>
      <c r="L20">
        <v>-881147.75000000012</v>
      </c>
      <c r="M20">
        <v>0</v>
      </c>
      <c r="N20">
        <v>-11720.04</v>
      </c>
      <c r="O20">
        <v>-7136.3</v>
      </c>
      <c r="P20">
        <v>-5703.3</v>
      </c>
      <c r="Q20">
        <v>-1878.5900000000001</v>
      </c>
      <c r="R20">
        <v>-87.34</v>
      </c>
      <c r="S20">
        <v>-854.25</v>
      </c>
      <c r="T20">
        <v>-8961.58</v>
      </c>
      <c r="U20">
        <v>-1007731.1900000002</v>
      </c>
    </row>
    <row r="21" spans="1:21" x14ac:dyDescent="0.25">
      <c r="A21" s="1">
        <v>42336</v>
      </c>
      <c r="B21">
        <v>-2043.2</v>
      </c>
      <c r="C21">
        <v>-644</v>
      </c>
      <c r="D21">
        <v>-85467.680000000008</v>
      </c>
      <c r="E21">
        <v>-88.16</v>
      </c>
      <c r="F21">
        <v>-147.39999999999998</v>
      </c>
      <c r="G21">
        <v>-897.6</v>
      </c>
      <c r="H21">
        <v>-432</v>
      </c>
      <c r="I21">
        <v>-40.82</v>
      </c>
      <c r="J21">
        <v>0</v>
      </c>
      <c r="K21">
        <v>-533.67999999999995</v>
      </c>
      <c r="L21">
        <v>-846950.04999999993</v>
      </c>
      <c r="M21">
        <v>0</v>
      </c>
      <c r="N21">
        <v>-11720.04</v>
      </c>
      <c r="O21">
        <v>-7136.3</v>
      </c>
      <c r="P21">
        <v>-5703.3</v>
      </c>
      <c r="Q21">
        <v>-1878.5900000000001</v>
      </c>
      <c r="R21">
        <v>-87.34</v>
      </c>
      <c r="S21">
        <v>-854.25</v>
      </c>
      <c r="T21">
        <v>-8577.590000000002</v>
      </c>
      <c r="U21">
        <v>-973202</v>
      </c>
    </row>
    <row r="22" spans="1:21" x14ac:dyDescent="0.25">
      <c r="A22" s="1">
        <v>42337</v>
      </c>
      <c r="B22">
        <v>-2043.2</v>
      </c>
      <c r="C22">
        <v>-644</v>
      </c>
      <c r="D22">
        <v>-85467.680000000008</v>
      </c>
      <c r="E22">
        <v>-3323.8399999999997</v>
      </c>
      <c r="F22">
        <v>-147.39999999999998</v>
      </c>
      <c r="G22">
        <v>-897.6</v>
      </c>
      <c r="H22">
        <v>-432</v>
      </c>
      <c r="I22">
        <v>-40.82</v>
      </c>
      <c r="J22">
        <v>0</v>
      </c>
      <c r="K22">
        <v>-533.67999999999995</v>
      </c>
      <c r="L22">
        <v>-848098.72</v>
      </c>
      <c r="M22">
        <v>0</v>
      </c>
      <c r="N22">
        <v>-11720.04</v>
      </c>
      <c r="O22">
        <v>-7136.3</v>
      </c>
      <c r="P22">
        <v>-5703.3</v>
      </c>
      <c r="Q22">
        <v>-1878.5900000000001</v>
      </c>
      <c r="R22">
        <v>-87.34</v>
      </c>
      <c r="S22">
        <v>-854.25</v>
      </c>
      <c r="T22">
        <v>-8444.2700000000023</v>
      </c>
      <c r="U22">
        <v>-977453.03</v>
      </c>
    </row>
    <row r="23" spans="1:21" x14ac:dyDescent="0.25">
      <c r="A23" s="1">
        <v>42338</v>
      </c>
      <c r="B23">
        <v>-2043.2</v>
      </c>
      <c r="C23">
        <v>-644</v>
      </c>
      <c r="D23">
        <v>-85467.680000000008</v>
      </c>
      <c r="E23">
        <v>-3291.8599999999997</v>
      </c>
      <c r="F23">
        <v>-113.6</v>
      </c>
      <c r="G23">
        <v>-897.6</v>
      </c>
      <c r="H23">
        <v>-432</v>
      </c>
      <c r="I23">
        <v>-40.82</v>
      </c>
      <c r="J23">
        <v>0</v>
      </c>
      <c r="K23">
        <v>-533.67999999999995</v>
      </c>
      <c r="L23">
        <v>-850520.65</v>
      </c>
      <c r="M23">
        <v>0</v>
      </c>
      <c r="N23">
        <v>-11720.04</v>
      </c>
      <c r="O23">
        <v>-7136.3</v>
      </c>
      <c r="P23">
        <v>-5149.8</v>
      </c>
      <c r="Q23">
        <v>-1878.5900000000001</v>
      </c>
      <c r="R23">
        <v>-87.34</v>
      </c>
      <c r="S23">
        <v>-854.25</v>
      </c>
      <c r="T23">
        <v>-8374.0500000000029</v>
      </c>
      <c r="U23">
        <v>-979185.4600000002</v>
      </c>
    </row>
    <row r="24" spans="1:21" x14ac:dyDescent="0.25">
      <c r="A24" s="1">
        <v>42339</v>
      </c>
      <c r="B24">
        <v>-2043.2</v>
      </c>
      <c r="C24">
        <v>-644</v>
      </c>
      <c r="D24">
        <v>-85467.680000000008</v>
      </c>
      <c r="E24">
        <v>-3291.8599999999997</v>
      </c>
      <c r="F24">
        <v>-113.6</v>
      </c>
      <c r="G24">
        <v>-897.6</v>
      </c>
      <c r="H24">
        <v>-432</v>
      </c>
      <c r="I24">
        <v>-40.82</v>
      </c>
      <c r="J24">
        <v>0</v>
      </c>
      <c r="K24">
        <v>-61.18</v>
      </c>
      <c r="L24">
        <v>-875502.3600000001</v>
      </c>
      <c r="M24">
        <v>0</v>
      </c>
      <c r="N24">
        <v>-11720.04</v>
      </c>
      <c r="O24">
        <v>-7136.3</v>
      </c>
      <c r="P24">
        <v>-5149.8</v>
      </c>
      <c r="Q24">
        <v>-1878.5900000000001</v>
      </c>
      <c r="R24">
        <v>-87.34</v>
      </c>
      <c r="S24">
        <v>-854.25</v>
      </c>
      <c r="T24">
        <v>-8713.18</v>
      </c>
      <c r="U24">
        <v>-1004033.8000000003</v>
      </c>
    </row>
    <row r="25" spans="1:21" x14ac:dyDescent="0.25">
      <c r="A25" s="1">
        <v>42340</v>
      </c>
      <c r="B25">
        <v>-507.71</v>
      </c>
      <c r="C25">
        <v>-644</v>
      </c>
      <c r="D25">
        <v>-85467.680000000008</v>
      </c>
      <c r="E25">
        <v>-3291.8599999999997</v>
      </c>
      <c r="F25">
        <v>-113.6</v>
      </c>
      <c r="G25">
        <v>-897.6</v>
      </c>
      <c r="H25">
        <v>-432</v>
      </c>
      <c r="I25">
        <v>-40.82</v>
      </c>
      <c r="J25">
        <v>0</v>
      </c>
      <c r="K25">
        <v>-61.18</v>
      </c>
      <c r="L25">
        <v>-835790.36</v>
      </c>
      <c r="M25">
        <v>0</v>
      </c>
      <c r="N25">
        <v>-11720.04</v>
      </c>
      <c r="O25">
        <v>-7136.3</v>
      </c>
      <c r="P25">
        <v>-5149.8</v>
      </c>
      <c r="Q25">
        <v>-1878.5900000000001</v>
      </c>
      <c r="R25">
        <v>-473.74</v>
      </c>
      <c r="S25">
        <v>-854.25</v>
      </c>
      <c r="T25">
        <v>-8612.4700000000012</v>
      </c>
      <c r="U25">
        <v>-963072.00000000012</v>
      </c>
    </row>
    <row r="26" spans="1:21" x14ac:dyDescent="0.25">
      <c r="A26" s="1">
        <v>42341</v>
      </c>
      <c r="B26">
        <v>-507.71</v>
      </c>
      <c r="C26">
        <v>-644</v>
      </c>
      <c r="D26">
        <v>-85467.680000000008</v>
      </c>
      <c r="E26">
        <v>-3291.8599999999997</v>
      </c>
      <c r="F26">
        <v>-113.6</v>
      </c>
      <c r="G26">
        <v>-897.6</v>
      </c>
      <c r="H26">
        <v>-432</v>
      </c>
      <c r="I26">
        <v>-40.82</v>
      </c>
      <c r="J26">
        <v>0</v>
      </c>
      <c r="K26">
        <v>-122.62</v>
      </c>
      <c r="L26">
        <v>-847841.2</v>
      </c>
      <c r="M26">
        <v>0</v>
      </c>
      <c r="N26">
        <v>-11720.04</v>
      </c>
      <c r="O26">
        <v>-6199.52</v>
      </c>
      <c r="P26">
        <v>-5149.8</v>
      </c>
      <c r="Q26">
        <v>-1878.5900000000001</v>
      </c>
      <c r="R26">
        <v>-473.74</v>
      </c>
      <c r="S26">
        <v>-854.25</v>
      </c>
      <c r="T26">
        <v>-7893.9099999999989</v>
      </c>
      <c r="U26">
        <v>-973528.94000000006</v>
      </c>
    </row>
    <row r="27" spans="1:21" x14ac:dyDescent="0.25">
      <c r="A27" s="1">
        <v>42342</v>
      </c>
      <c r="B27">
        <v>-507.71</v>
      </c>
      <c r="C27">
        <v>-603.21</v>
      </c>
      <c r="D27">
        <v>-85467.680000000008</v>
      </c>
      <c r="E27">
        <v>-3235.68</v>
      </c>
      <c r="F27">
        <v>-113.6</v>
      </c>
      <c r="G27">
        <v>0</v>
      </c>
      <c r="H27">
        <v>-432</v>
      </c>
      <c r="I27">
        <v>-40.82</v>
      </c>
      <c r="J27">
        <v>0</v>
      </c>
      <c r="K27">
        <v>-122.62</v>
      </c>
      <c r="L27">
        <v>-837440.87</v>
      </c>
      <c r="M27">
        <v>0</v>
      </c>
      <c r="N27">
        <v>-11720.04</v>
      </c>
      <c r="O27">
        <v>-6199.52</v>
      </c>
      <c r="P27">
        <v>-5149.8</v>
      </c>
      <c r="Q27">
        <v>-975.99</v>
      </c>
      <c r="R27">
        <v>-473.74</v>
      </c>
      <c r="S27">
        <v>-854.25</v>
      </c>
      <c r="T27">
        <v>-9908.5999999999985</v>
      </c>
      <c r="U27">
        <v>-963246.13</v>
      </c>
    </row>
    <row r="28" spans="1:21" x14ac:dyDescent="0.25">
      <c r="A28" s="1">
        <v>42343</v>
      </c>
      <c r="B28">
        <v>-507.71</v>
      </c>
      <c r="C28">
        <v>-630.31000000000006</v>
      </c>
      <c r="D28">
        <v>-85467.680000000008</v>
      </c>
      <c r="E28">
        <v>-3290.1</v>
      </c>
      <c r="F28">
        <v>-113.6</v>
      </c>
      <c r="G28">
        <v>0</v>
      </c>
      <c r="H28">
        <v>-432</v>
      </c>
      <c r="I28">
        <v>-40.82</v>
      </c>
      <c r="J28">
        <v>0</v>
      </c>
      <c r="K28">
        <v>-122.62</v>
      </c>
      <c r="L28">
        <v>-832176.54</v>
      </c>
      <c r="M28">
        <v>0</v>
      </c>
      <c r="N28">
        <v>-11720.04</v>
      </c>
      <c r="O28">
        <v>-26334.32</v>
      </c>
      <c r="P28">
        <v>-5149.8</v>
      </c>
      <c r="Q28">
        <v>-975.99</v>
      </c>
      <c r="R28">
        <v>-473.74</v>
      </c>
      <c r="S28">
        <v>-854.25</v>
      </c>
      <c r="T28">
        <v>-9612.84</v>
      </c>
      <c r="U28">
        <v>-977902.3600000001</v>
      </c>
    </row>
    <row r="29" spans="1:21" x14ac:dyDescent="0.25">
      <c r="A29" s="1">
        <v>42344</v>
      </c>
      <c r="B29">
        <v>-507.71</v>
      </c>
      <c r="C29">
        <v>-630.31000000000006</v>
      </c>
      <c r="D29">
        <v>-85467.680000000008</v>
      </c>
      <c r="E29">
        <v>-3290.1</v>
      </c>
      <c r="F29">
        <v>-113.6</v>
      </c>
      <c r="G29">
        <v>0</v>
      </c>
      <c r="H29">
        <v>-432</v>
      </c>
      <c r="I29">
        <v>-40.82</v>
      </c>
      <c r="J29">
        <v>0</v>
      </c>
      <c r="K29">
        <v>-122.62</v>
      </c>
      <c r="L29">
        <v>-853753.89</v>
      </c>
      <c r="M29">
        <v>0</v>
      </c>
      <c r="N29">
        <v>-11720.04</v>
      </c>
      <c r="O29">
        <v>-26334.32</v>
      </c>
      <c r="P29">
        <v>-5149.8</v>
      </c>
      <c r="Q29">
        <v>-440.29</v>
      </c>
      <c r="R29">
        <v>-473.74</v>
      </c>
      <c r="S29">
        <v>-854.25</v>
      </c>
      <c r="T29">
        <v>-9268.75</v>
      </c>
      <c r="U29">
        <v>-998599.92</v>
      </c>
    </row>
    <row r="30" spans="1:21" x14ac:dyDescent="0.25">
      <c r="A30" s="1">
        <v>42345</v>
      </c>
      <c r="B30">
        <v>-507.71</v>
      </c>
      <c r="C30">
        <v>-630.31000000000006</v>
      </c>
      <c r="D30">
        <v>-85467.680000000008</v>
      </c>
      <c r="E30">
        <v>-3783.75</v>
      </c>
      <c r="F30">
        <v>-113.6</v>
      </c>
      <c r="G30">
        <v>0</v>
      </c>
      <c r="H30">
        <v>-432</v>
      </c>
      <c r="I30">
        <v>-40.82</v>
      </c>
      <c r="J30">
        <v>0</v>
      </c>
      <c r="K30">
        <v>-122.62</v>
      </c>
      <c r="L30">
        <v>-830527.02</v>
      </c>
      <c r="M30">
        <v>0</v>
      </c>
      <c r="N30">
        <v>-11720.04</v>
      </c>
      <c r="O30">
        <v>-29609.42</v>
      </c>
      <c r="P30">
        <v>-5149.8</v>
      </c>
      <c r="Q30">
        <v>-440.29</v>
      </c>
      <c r="R30">
        <v>-473.74</v>
      </c>
      <c r="S30">
        <v>-2387.65</v>
      </c>
      <c r="T30">
        <v>-9223.98</v>
      </c>
      <c r="U30">
        <v>-980630.43000000017</v>
      </c>
    </row>
    <row r="31" spans="1:21" x14ac:dyDescent="0.25">
      <c r="A31" s="1">
        <v>42346</v>
      </c>
      <c r="B31">
        <v>-213.95</v>
      </c>
      <c r="C31">
        <v>-630.31000000000006</v>
      </c>
      <c r="D31">
        <v>-85467.680000000008</v>
      </c>
      <c r="E31">
        <v>-3783.75</v>
      </c>
      <c r="F31">
        <v>-113.6</v>
      </c>
      <c r="G31">
        <v>0</v>
      </c>
      <c r="H31">
        <v>-432</v>
      </c>
      <c r="I31">
        <v>-40.82</v>
      </c>
      <c r="J31">
        <v>0</v>
      </c>
      <c r="K31">
        <v>-122.62</v>
      </c>
      <c r="L31">
        <v>-867436.47</v>
      </c>
      <c r="M31">
        <v>0</v>
      </c>
      <c r="N31">
        <v>-11720.04</v>
      </c>
      <c r="O31">
        <v>-29609.42</v>
      </c>
      <c r="P31">
        <v>-5149.8</v>
      </c>
      <c r="Q31">
        <v>-440.29</v>
      </c>
      <c r="R31">
        <v>-473.74</v>
      </c>
      <c r="S31">
        <v>-9471.65</v>
      </c>
      <c r="T31">
        <v>-9849.89</v>
      </c>
      <c r="U31">
        <v>-1024956.0300000001</v>
      </c>
    </row>
    <row r="32" spans="1:21" x14ac:dyDescent="0.25">
      <c r="A32" s="1">
        <v>42347</v>
      </c>
      <c r="B32">
        <v>-213.95</v>
      </c>
      <c r="C32">
        <v>-630.31000000000006</v>
      </c>
      <c r="D32">
        <v>-2357.1799999999998</v>
      </c>
      <c r="E32">
        <v>-3783.75</v>
      </c>
      <c r="F32">
        <v>-113.6</v>
      </c>
      <c r="G32">
        <v>0</v>
      </c>
      <c r="H32">
        <v>-432</v>
      </c>
      <c r="I32">
        <v>-40.82</v>
      </c>
      <c r="J32">
        <v>0</v>
      </c>
      <c r="K32">
        <v>-122.62</v>
      </c>
      <c r="L32">
        <v>-858365.16999999981</v>
      </c>
      <c r="M32">
        <v>0</v>
      </c>
      <c r="N32">
        <v>-11720.04</v>
      </c>
      <c r="O32">
        <v>-30937.46</v>
      </c>
      <c r="P32">
        <v>-5149.8</v>
      </c>
      <c r="Q32">
        <v>0</v>
      </c>
      <c r="R32">
        <v>-473.74</v>
      </c>
      <c r="S32">
        <v>-9471.65</v>
      </c>
      <c r="T32">
        <v>-9765.739999999998</v>
      </c>
      <c r="U32">
        <v>-933577.82999999984</v>
      </c>
    </row>
    <row r="33" spans="1:21" x14ac:dyDescent="0.25">
      <c r="A33" s="1">
        <v>42348</v>
      </c>
      <c r="B33">
        <v>-213.95</v>
      </c>
      <c r="C33">
        <v>-630.31000000000006</v>
      </c>
      <c r="D33">
        <v>-2357.1799999999998</v>
      </c>
      <c r="E33">
        <v>-3783.75</v>
      </c>
      <c r="F33">
        <v>-113.6</v>
      </c>
      <c r="G33">
        <v>0</v>
      </c>
      <c r="H33">
        <v>-432</v>
      </c>
      <c r="I33">
        <v>-40.82</v>
      </c>
      <c r="J33">
        <v>0</v>
      </c>
      <c r="K33">
        <v>-122.62</v>
      </c>
      <c r="L33">
        <v>-885579.43999999983</v>
      </c>
      <c r="M33">
        <v>-16170</v>
      </c>
      <c r="N33">
        <v>-11720.04</v>
      </c>
      <c r="O33">
        <v>-32861.659999999996</v>
      </c>
      <c r="P33">
        <v>-5149.8</v>
      </c>
      <c r="Q33">
        <v>0</v>
      </c>
      <c r="R33">
        <v>-473.74</v>
      </c>
      <c r="S33">
        <v>-9471.65</v>
      </c>
      <c r="T33">
        <v>-9297.4799999999977</v>
      </c>
      <c r="U33">
        <v>-978418.03999999992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ДанныеПродаж</vt:lpstr>
      <vt:lpstr>Отгрузки</vt:lpstr>
      <vt:lpstr>ДинамикаПродажПоМесяцам</vt:lpstr>
      <vt:lpstr>Наценка</vt:lpstr>
      <vt:lpstr>ВозвратыПоМесяцам</vt:lpstr>
      <vt:lpstr>ВозвратыПоДням</vt:lpstr>
      <vt:lpstr>ДиаграммаПричиныВозврата</vt:lpstr>
      <vt:lpstr>ДиаграммаПричиныВозвратаПоДням</vt:lpstr>
      <vt:lpstr>ДиаграммаПричиныВозвратаПоДням2</vt:lpstr>
      <vt:lpstr>ДебЗадолженность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Petros</cp:lastModifiedBy>
  <dcterms:created xsi:type="dcterms:W3CDTF">2016-02-15T14:16:03Z</dcterms:created>
  <dcterms:modified xsi:type="dcterms:W3CDTF">2016-03-02T08:38:57Z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a913df12-183a-4c7c-8758-171ff5e1d23a</vt:lpwstr>
  </property>
</Properties>
</file>