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730" windowHeight="9045"/>
  </bookViews>
  <sheets>
    <sheet name="Аркуш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/>
  <c r="C29"/>
  <c r="C30"/>
  <c r="C31"/>
  <c r="C32"/>
  <c r="C33"/>
  <c r="C34"/>
  <c r="C27"/>
  <c r="B28"/>
  <c r="B29"/>
  <c r="B30"/>
  <c r="B31"/>
  <c r="B32"/>
  <c r="B33"/>
  <c r="B34"/>
  <c r="B27"/>
  <c r="H7"/>
  <c r="K7"/>
  <c r="K5"/>
  <c r="H8"/>
  <c r="C2"/>
  <c r="K2"/>
  <c r="H6" s="1"/>
  <c r="H5"/>
  <c r="H2"/>
  <c r="D34" l="1"/>
  <c r="D33"/>
  <c r="D32"/>
  <c r="D31"/>
  <c r="D30"/>
  <c r="D29"/>
  <c r="D28"/>
  <c r="D27"/>
  <c r="D23"/>
  <c r="D22"/>
  <c r="D21"/>
  <c r="D20"/>
  <c r="D19"/>
  <c r="D18"/>
  <c r="D17"/>
  <c r="D16"/>
  <c r="C1"/>
  <c r="C3" s="1"/>
</calcChain>
</file>

<file path=xl/sharedStrings.xml><?xml version="1.0" encoding="utf-8"?>
<sst xmlns="http://schemas.openxmlformats.org/spreadsheetml/2006/main" count="31" uniqueCount="28">
  <si>
    <t>І колектора</t>
  </si>
  <si>
    <t>mA</t>
  </si>
  <si>
    <t>І база</t>
  </si>
  <si>
    <t>mkA</t>
  </si>
  <si>
    <t>β підсилення</t>
  </si>
  <si>
    <t>Uбаза/емітер</t>
  </si>
  <si>
    <t>V</t>
  </si>
  <si>
    <t>Uколектор/емітер</t>
  </si>
  <si>
    <t>Rвх</t>
  </si>
  <si>
    <t>ОМ</t>
  </si>
  <si>
    <t>Rвих</t>
  </si>
  <si>
    <t>Uin</t>
  </si>
  <si>
    <t>Uout</t>
  </si>
  <si>
    <t>Ku</t>
  </si>
  <si>
    <t>mV</t>
  </si>
  <si>
    <t>Ki</t>
  </si>
  <si>
    <t>fi0</t>
  </si>
  <si>
    <t>gm</t>
  </si>
  <si>
    <t>Rk||Rn</t>
  </si>
  <si>
    <t>ku</t>
  </si>
  <si>
    <t>ri</t>
  </si>
  <si>
    <t>1/Rvh</t>
  </si>
  <si>
    <t>Rvh</t>
  </si>
  <si>
    <t>ki</t>
  </si>
  <si>
    <t>Rнав</t>
  </si>
  <si>
    <t>Ом</t>
  </si>
  <si>
    <t>Iin, mA</t>
  </si>
  <si>
    <t>Iout, mA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</si>
</sst>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4" zoomScale="115" zoomScaleNormal="115" workbookViewId="0">
      <selection activeCell="B27" sqref="B27"/>
    </sheetView>
  </sheetViews>
  <sheetFormatPr defaultRowHeight="15"/>
  <cols>
    <col min="3" max="3" width="11.140625" bestFit="1" customWidth="1"/>
  </cols>
  <sheetData>
    <row r="1" spans="1:11">
      <c r="A1" s="4">
        <v>1.1000000000000001</v>
      </c>
      <c r="B1" s="1" t="s">
        <v>0</v>
      </c>
      <c r="C1" s="1">
        <f>1.82*10^(-3)</f>
        <v>1.82E-3</v>
      </c>
      <c r="D1" s="1" t="s">
        <v>1</v>
      </c>
    </row>
    <row r="2" spans="1:11">
      <c r="A2" s="4"/>
      <c r="B2" s="1" t="s">
        <v>2</v>
      </c>
      <c r="C2" s="1">
        <f>15.8*10^(-6)</f>
        <v>1.5800000000000001E-5</v>
      </c>
      <c r="D2" s="1" t="s">
        <v>3</v>
      </c>
      <c r="G2" t="s">
        <v>16</v>
      </c>
      <c r="H2">
        <f>25*10^(-3)</f>
        <v>2.5000000000000001E-2</v>
      </c>
      <c r="J2" t="s">
        <v>18</v>
      </c>
      <c r="K2">
        <f>(680*10000)/(680+10000)</f>
        <v>636.70411985018723</v>
      </c>
    </row>
    <row r="3" spans="1:11">
      <c r="A3" s="4"/>
      <c r="B3" s="2" t="s">
        <v>4</v>
      </c>
      <c r="C3" s="2">
        <f>C1/C2</f>
        <v>115.18987341772151</v>
      </c>
      <c r="D3" s="2"/>
    </row>
    <row r="5" spans="1:11">
      <c r="G5" t="s">
        <v>17</v>
      </c>
      <c r="H5">
        <f>C1/H2</f>
        <v>7.279999999999999E-2</v>
      </c>
      <c r="J5" t="s">
        <v>21</v>
      </c>
      <c r="K5">
        <f>1/12000+1/2000+1/H8</f>
        <v>1.2153333333333335E-3</v>
      </c>
    </row>
    <row r="6" spans="1:11">
      <c r="A6" s="5">
        <v>1.2</v>
      </c>
      <c r="B6" s="3" t="s">
        <v>5</v>
      </c>
      <c r="C6" s="3">
        <v>0.67300000000000004</v>
      </c>
      <c r="D6" s="3" t="s">
        <v>6</v>
      </c>
      <c r="G6" t="s">
        <v>19</v>
      </c>
      <c r="H6">
        <f>H5*K2</f>
        <v>46.35205992509362</v>
      </c>
    </row>
    <row r="7" spans="1:11">
      <c r="A7" s="5"/>
      <c r="B7" s="3" t="s">
        <v>7</v>
      </c>
      <c r="C7" s="3">
        <v>3.67</v>
      </c>
      <c r="D7" s="3" t="s">
        <v>6</v>
      </c>
      <c r="G7" t="s">
        <v>23</v>
      </c>
      <c r="H7">
        <f>H6*(K7/10000)</f>
        <v>3.8139380080987615</v>
      </c>
      <c r="J7" t="s">
        <v>22</v>
      </c>
      <c r="K7">
        <f>1/K5</f>
        <v>822.81952825013707</v>
      </c>
    </row>
    <row r="8" spans="1:11">
      <c r="A8" s="5"/>
      <c r="G8" t="s">
        <v>20</v>
      </c>
      <c r="H8">
        <f>C3/H5</f>
        <v>1582.2784810126584</v>
      </c>
    </row>
    <row r="11" spans="1:11">
      <c r="C11" s="1" t="s">
        <v>8</v>
      </c>
      <c r="D11" s="1">
        <v>1200</v>
      </c>
      <c r="E11" s="1" t="s">
        <v>9</v>
      </c>
    </row>
    <row r="12" spans="1:11">
      <c r="C12" s="1" t="s">
        <v>10</v>
      </c>
      <c r="D12" s="1">
        <v>670</v>
      </c>
      <c r="E12" s="1" t="s">
        <v>9</v>
      </c>
    </row>
    <row r="13" spans="1:11">
      <c r="C13" t="s">
        <v>24</v>
      </c>
      <c r="D13">
        <v>10000</v>
      </c>
      <c r="E13" t="s">
        <v>25</v>
      </c>
    </row>
    <row r="14" spans="1:11">
      <c r="B14" s="1" t="s">
        <v>11</v>
      </c>
      <c r="C14" s="1" t="s">
        <v>12</v>
      </c>
      <c r="D14" s="1" t="s">
        <v>13</v>
      </c>
    </row>
    <row r="15" spans="1:11">
      <c r="B15" s="1" t="s">
        <v>14</v>
      </c>
      <c r="C15" s="1" t="s">
        <v>14</v>
      </c>
      <c r="D15" s="1"/>
    </row>
    <row r="16" spans="1:11">
      <c r="A16" s="1">
        <v>1</v>
      </c>
      <c r="B16" s="1">
        <v>4</v>
      </c>
      <c r="C16" s="1">
        <v>183.6</v>
      </c>
      <c r="D16" s="1">
        <f>C16/B16</f>
        <v>45.9</v>
      </c>
    </row>
    <row r="17" spans="1:4">
      <c r="A17" s="1">
        <v>2</v>
      </c>
      <c r="B17" s="1">
        <v>6</v>
      </c>
      <c r="C17" s="1">
        <v>231</v>
      </c>
      <c r="D17" s="1">
        <f t="shared" ref="D17:D23" si="0">C17/B17</f>
        <v>38.5</v>
      </c>
    </row>
    <row r="18" spans="1:4">
      <c r="A18" s="1">
        <v>3</v>
      </c>
      <c r="B18" s="1">
        <v>8</v>
      </c>
      <c r="C18" s="1">
        <v>310</v>
      </c>
      <c r="D18" s="1">
        <f t="shared" si="0"/>
        <v>38.75</v>
      </c>
    </row>
    <row r="19" spans="1:4">
      <c r="A19" s="1">
        <v>4</v>
      </c>
      <c r="B19" s="1">
        <v>10</v>
      </c>
      <c r="C19" s="1">
        <v>370</v>
      </c>
      <c r="D19" s="1">
        <f t="shared" si="0"/>
        <v>37</v>
      </c>
    </row>
    <row r="20" spans="1:4">
      <c r="A20" s="1">
        <v>5</v>
      </c>
      <c r="B20" s="1">
        <v>12</v>
      </c>
      <c r="C20" s="1">
        <v>440</v>
      </c>
      <c r="D20" s="1">
        <f t="shared" si="0"/>
        <v>36.666666666666664</v>
      </c>
    </row>
    <row r="21" spans="1:4">
      <c r="A21" s="1">
        <v>6</v>
      </c>
      <c r="B21" s="1">
        <v>14</v>
      </c>
      <c r="C21" s="1">
        <v>500</v>
      </c>
      <c r="D21" s="1">
        <f t="shared" si="0"/>
        <v>35.714285714285715</v>
      </c>
    </row>
    <row r="22" spans="1:4">
      <c r="A22" s="1">
        <v>7</v>
      </c>
      <c r="B22" s="1">
        <v>16</v>
      </c>
      <c r="C22" s="1">
        <v>565</v>
      </c>
      <c r="D22" s="1">
        <f t="shared" si="0"/>
        <v>35.3125</v>
      </c>
    </row>
    <row r="23" spans="1:4">
      <c r="A23" s="1">
        <v>8</v>
      </c>
      <c r="B23" s="1">
        <v>17</v>
      </c>
      <c r="C23" s="1">
        <v>593</v>
      </c>
      <c r="D23" s="1">
        <f t="shared" si="0"/>
        <v>34.882352941176471</v>
      </c>
    </row>
    <row r="26" spans="1:4">
      <c r="B26" s="1" t="s">
        <v>26</v>
      </c>
      <c r="C26" s="1" t="s">
        <v>27</v>
      </c>
      <c r="D26" s="1" t="s">
        <v>15</v>
      </c>
    </row>
    <row r="27" spans="1:4">
      <c r="A27" s="1">
        <v>1</v>
      </c>
      <c r="B27" s="1">
        <f>B16/$K$7</f>
        <v>4.8613333333333338E-3</v>
      </c>
      <c r="C27" s="1">
        <f>C16/$D$13</f>
        <v>1.8359999999999998E-2</v>
      </c>
      <c r="D27" s="1">
        <f>C27/B27</f>
        <v>3.7767416346681286</v>
      </c>
    </row>
    <row r="28" spans="1:4">
      <c r="A28" s="1">
        <v>2</v>
      </c>
      <c r="B28" s="1">
        <f t="shared" ref="B28:B34" si="1">B17/$K$7</f>
        <v>7.2920000000000007E-3</v>
      </c>
      <c r="C28" s="1">
        <f t="shared" ref="C28:C34" si="2">C17/$D$13</f>
        <v>2.3099999999999999E-2</v>
      </c>
      <c r="D28" s="1">
        <f t="shared" ref="D28:D34" si="3">C28/B28</f>
        <v>3.1678551837630273</v>
      </c>
    </row>
    <row r="29" spans="1:4">
      <c r="A29" s="1">
        <v>3</v>
      </c>
      <c r="B29" s="1">
        <f t="shared" si="1"/>
        <v>9.7226666666666677E-3</v>
      </c>
      <c r="C29" s="1">
        <f t="shared" si="2"/>
        <v>3.1E-2</v>
      </c>
      <c r="D29" s="1">
        <f t="shared" si="3"/>
        <v>3.1884256719692812</v>
      </c>
    </row>
    <row r="30" spans="1:4">
      <c r="A30" s="1">
        <v>4</v>
      </c>
      <c r="B30" s="1">
        <f t="shared" si="1"/>
        <v>1.2153333333333334E-2</v>
      </c>
      <c r="C30" s="1">
        <f t="shared" si="2"/>
        <v>3.6999999999999998E-2</v>
      </c>
      <c r="D30" s="1">
        <f t="shared" si="3"/>
        <v>3.0444322545255074</v>
      </c>
    </row>
    <row r="31" spans="1:4">
      <c r="A31" s="1">
        <v>5</v>
      </c>
      <c r="B31" s="1">
        <f t="shared" si="1"/>
        <v>1.4584000000000001E-2</v>
      </c>
      <c r="C31" s="1">
        <f t="shared" si="2"/>
        <v>4.3999999999999997E-2</v>
      </c>
      <c r="D31" s="1">
        <f t="shared" si="3"/>
        <v>3.0170049369171692</v>
      </c>
    </row>
    <row r="32" spans="1:4">
      <c r="A32" s="1">
        <v>6</v>
      </c>
      <c r="B32" s="1">
        <f t="shared" si="1"/>
        <v>1.7014666666666668E-2</v>
      </c>
      <c r="C32" s="1">
        <f t="shared" si="2"/>
        <v>0.05</v>
      </c>
      <c r="D32" s="1">
        <f t="shared" si="3"/>
        <v>2.9386411723219186</v>
      </c>
    </row>
    <row r="33" spans="1:4">
      <c r="A33" s="1">
        <v>7</v>
      </c>
      <c r="B33" s="1">
        <f t="shared" si="1"/>
        <v>1.9445333333333335E-2</v>
      </c>
      <c r="C33" s="1">
        <f t="shared" si="2"/>
        <v>5.6500000000000002E-2</v>
      </c>
      <c r="D33" s="1">
        <f t="shared" si="3"/>
        <v>2.9055814591332965</v>
      </c>
    </row>
    <row r="34" spans="1:4">
      <c r="A34" s="1">
        <v>8</v>
      </c>
      <c r="B34" s="1">
        <f t="shared" si="1"/>
        <v>2.0660666666666667E-2</v>
      </c>
      <c r="C34" s="1">
        <f t="shared" si="2"/>
        <v>5.9299999999999999E-2</v>
      </c>
      <c r="D34" s="1">
        <f t="shared" si="3"/>
        <v>2.8701881191313605</v>
      </c>
    </row>
  </sheetData>
  <mergeCells count="2">
    <mergeCell ref="A1:A3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aldokhin maksim</dc:creator>
  <cp:lastModifiedBy>Oleg</cp:lastModifiedBy>
  <dcterms:created xsi:type="dcterms:W3CDTF">2018-03-22T20:03:38Z</dcterms:created>
  <dcterms:modified xsi:type="dcterms:W3CDTF">2018-03-25T22:54:42Z</dcterms:modified>
</cp:coreProperties>
</file>