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RAEL" sheetId="1" r:id="rId1"/>
  </sheets>
  <calcPr calcId="145621"/>
</workbook>
</file>

<file path=xl/calcChain.xml><?xml version="1.0" encoding="utf-8"?>
<calcChain xmlns="http://schemas.openxmlformats.org/spreadsheetml/2006/main">
  <c r="O40" i="1" l="1"/>
  <c r="M40" i="1"/>
  <c r="K40" i="1" s="1"/>
  <c r="J40" i="1"/>
  <c r="I40" i="1"/>
  <c r="G40" i="1"/>
  <c r="O39" i="1"/>
  <c r="M39" i="1"/>
  <c r="K39" i="1" s="1"/>
  <c r="J39" i="1"/>
  <c r="I39" i="1"/>
  <c r="G39" i="1"/>
  <c r="O38" i="1"/>
  <c r="M38" i="1"/>
  <c r="K38" i="1" s="1"/>
  <c r="J38" i="1"/>
  <c r="I38" i="1"/>
  <c r="G38" i="1"/>
  <c r="O37" i="1"/>
  <c r="M37" i="1"/>
  <c r="K37" i="1" s="1"/>
  <c r="J37" i="1"/>
  <c r="I37" i="1"/>
  <c r="G37" i="1"/>
  <c r="O36" i="1"/>
  <c r="M36" i="1"/>
  <c r="K36" i="1" s="1"/>
  <c r="J36" i="1"/>
  <c r="I36" i="1"/>
  <c r="G36" i="1"/>
  <c r="O35" i="1"/>
  <c r="M35" i="1"/>
  <c r="K35" i="1" s="1"/>
  <c r="J35" i="1"/>
  <c r="I35" i="1"/>
  <c r="G35" i="1"/>
  <c r="O34" i="1"/>
  <c r="M34" i="1"/>
  <c r="K34" i="1" s="1"/>
  <c r="J34" i="1"/>
  <c r="I34" i="1"/>
  <c r="G34" i="1"/>
  <c r="O33" i="1"/>
  <c r="M33" i="1"/>
  <c r="K33" i="1" s="1"/>
  <c r="J33" i="1"/>
  <c r="I33" i="1"/>
  <c r="G33" i="1"/>
  <c r="O32" i="1"/>
  <c r="M32" i="1"/>
  <c r="K32" i="1" s="1"/>
  <c r="J32" i="1"/>
  <c r="I32" i="1"/>
  <c r="G32" i="1"/>
  <c r="O30" i="1"/>
  <c r="M30" i="1"/>
  <c r="K30" i="1" s="1"/>
  <c r="J30" i="1"/>
  <c r="I30" i="1"/>
  <c r="G30" i="1"/>
  <c r="O29" i="1"/>
  <c r="M29" i="1"/>
  <c r="K29" i="1" s="1"/>
  <c r="J29" i="1"/>
  <c r="I29" i="1"/>
  <c r="G29" i="1"/>
  <c r="O28" i="1"/>
  <c r="M28" i="1"/>
  <c r="K28" i="1" s="1"/>
  <c r="J28" i="1"/>
  <c r="I28" i="1"/>
  <c r="G28" i="1"/>
  <c r="O27" i="1"/>
  <c r="M27" i="1"/>
  <c r="K27" i="1" s="1"/>
  <c r="J27" i="1"/>
  <c r="I27" i="1"/>
  <c r="G27" i="1"/>
  <c r="O26" i="1"/>
  <c r="M26" i="1"/>
  <c r="K26" i="1" s="1"/>
  <c r="J26" i="1"/>
  <c r="I26" i="1"/>
  <c r="G26" i="1"/>
  <c r="O25" i="1"/>
  <c r="M25" i="1"/>
  <c r="K25" i="1" s="1"/>
  <c r="J25" i="1"/>
  <c r="I25" i="1"/>
  <c r="G25" i="1"/>
  <c r="O24" i="1"/>
  <c r="M24" i="1"/>
  <c r="K24" i="1" s="1"/>
  <c r="J24" i="1"/>
  <c r="I24" i="1"/>
  <c r="G24" i="1"/>
  <c r="O23" i="1"/>
  <c r="M23" i="1"/>
  <c r="K23" i="1" s="1"/>
  <c r="J23" i="1"/>
  <c r="I23" i="1"/>
  <c r="G23" i="1"/>
  <c r="O22" i="1"/>
  <c r="M22" i="1"/>
  <c r="K22" i="1" s="1"/>
  <c r="J22" i="1"/>
  <c r="I22" i="1"/>
  <c r="G22" i="1"/>
  <c r="O21" i="1"/>
  <c r="M21" i="1"/>
  <c r="K21" i="1" s="1"/>
  <c r="J21" i="1"/>
  <c r="I21" i="1"/>
  <c r="G21" i="1"/>
  <c r="O20" i="1"/>
  <c r="M20" i="1"/>
  <c r="K20" i="1" s="1"/>
  <c r="J20" i="1"/>
  <c r="I20" i="1"/>
  <c r="G20" i="1"/>
  <c r="O19" i="1"/>
  <c r="M19" i="1"/>
  <c r="K19" i="1" s="1"/>
  <c r="J19" i="1"/>
  <c r="I19" i="1"/>
  <c r="G19" i="1"/>
  <c r="O18" i="1"/>
  <c r="M18" i="1"/>
  <c r="K18" i="1" s="1"/>
  <c r="J18" i="1"/>
  <c r="I18" i="1"/>
  <c r="G18" i="1"/>
  <c r="O17" i="1"/>
  <c r="M17" i="1"/>
  <c r="K17" i="1" s="1"/>
  <c r="J17" i="1"/>
  <c r="I17" i="1"/>
  <c r="G17" i="1"/>
  <c r="O15" i="1"/>
  <c r="M15" i="1"/>
  <c r="K15" i="1" s="1"/>
  <c r="J15" i="1"/>
  <c r="I15" i="1"/>
  <c r="G15" i="1"/>
</calcChain>
</file>

<file path=xl/sharedStrings.xml><?xml version="1.0" encoding="utf-8"?>
<sst xmlns="http://schemas.openxmlformats.org/spreadsheetml/2006/main" count="115" uniqueCount="107">
  <si>
    <t>Date: Dec 25, 2017</t>
  </si>
  <si>
    <t xml:space="preserve">Rate Code: 1027 (EB 1023)     </t>
  </si>
  <si>
    <t>Currency: USD $</t>
  </si>
  <si>
    <t>Valid: Sep 1, 2017 - Dec 19, 2019</t>
  </si>
  <si>
    <t>Rates include the BASIC RENTAL ONLY &amp; EXCLUDE Protection Coverage's (Monthly rentals include the Protection Coverage's CDW, TP &amp; 3PLC).</t>
  </si>
  <si>
    <t>Vehicle Group/Type</t>
  </si>
  <si>
    <t>Daily (1-2)              Incl. 250 km per day</t>
  </si>
  <si>
    <t>Daily (3-6)     Unlimited km</t>
  </si>
  <si>
    <t>Weekly      Unlimited km</t>
  </si>
  <si>
    <t>Ex. Day (8+)      Unlimited km</t>
  </si>
  <si>
    <t>Monthly (30+)       Incl. 150 km per day</t>
  </si>
  <si>
    <t>Protection Coverage's</t>
  </si>
  <si>
    <t>Extra KM</t>
  </si>
  <si>
    <t xml:space="preserve">  Super CDW</t>
  </si>
  <si>
    <t xml:space="preserve">  Super TP</t>
  </si>
  <si>
    <t>Excess</t>
  </si>
  <si>
    <t>Car Group</t>
  </si>
  <si>
    <t>SIPP Code</t>
  </si>
  <si>
    <t>Group Seq.</t>
  </si>
  <si>
    <t>Seats</t>
  </si>
  <si>
    <t xml:space="preserve">Vehicle Type </t>
  </si>
  <si>
    <t>Low</t>
  </si>
  <si>
    <t>High</t>
  </si>
  <si>
    <t>CDW</t>
  </si>
  <si>
    <t>TP</t>
  </si>
  <si>
    <t>3PLC</t>
  </si>
  <si>
    <t>Manual Vehicles</t>
  </si>
  <si>
    <t>B</t>
  </si>
  <si>
    <t>MBMR</t>
  </si>
  <si>
    <t xml:space="preserve"> Suzuki Alto or similar</t>
  </si>
  <si>
    <t>Automatic Vehicles</t>
  </si>
  <si>
    <t>Q</t>
  </si>
  <si>
    <t>EBAR</t>
  </si>
  <si>
    <t xml:space="preserve"> Fiat 500 or similar (2 Doors)</t>
  </si>
  <si>
    <t>C</t>
  </si>
  <si>
    <t>EDAR</t>
  </si>
  <si>
    <t xml:space="preserve"> Kia Picanto or similar</t>
  </si>
  <si>
    <t>D</t>
  </si>
  <si>
    <t>CBAR</t>
  </si>
  <si>
    <t xml:space="preserve"> Hyundai i20 or similar</t>
  </si>
  <si>
    <t>E</t>
  </si>
  <si>
    <t>CCAR</t>
  </si>
  <si>
    <t xml:space="preserve"> Ford Fiesta or similar</t>
  </si>
  <si>
    <t>F</t>
  </si>
  <si>
    <t>IDAR</t>
  </si>
  <si>
    <t xml:space="preserve"> Hyundai Accent i25 or similar</t>
  </si>
  <si>
    <t>I</t>
  </si>
  <si>
    <t>SCAR</t>
  </si>
  <si>
    <t xml:space="preserve"> VW Golf or similar</t>
  </si>
  <si>
    <t>IW</t>
  </si>
  <si>
    <t>CWAR</t>
  </si>
  <si>
    <t xml:space="preserve"> Seat Leon SW or similar</t>
  </si>
  <si>
    <t>H</t>
  </si>
  <si>
    <t>SDAR</t>
  </si>
  <si>
    <t xml:space="preserve"> VW Jetta or similar</t>
  </si>
  <si>
    <t>M</t>
  </si>
  <si>
    <t>PDAR</t>
  </si>
  <si>
    <t xml:space="preserve"> Mazda 6 or similar</t>
  </si>
  <si>
    <t>MH</t>
  </si>
  <si>
    <t>PCAR</t>
  </si>
  <si>
    <t xml:space="preserve"> Hyundai Sonata or similar</t>
  </si>
  <si>
    <t>K</t>
  </si>
  <si>
    <t>UDAR</t>
  </si>
  <si>
    <t xml:space="preserve"> BMW 318i or similar</t>
  </si>
  <si>
    <t>R</t>
  </si>
  <si>
    <t>FCAR</t>
  </si>
  <si>
    <t xml:space="preserve"> VW Passat  or similar</t>
  </si>
  <si>
    <t>P</t>
  </si>
  <si>
    <t>LDAR</t>
  </si>
  <si>
    <t xml:space="preserve"> Nissan Maxima or similar</t>
  </si>
  <si>
    <t>W</t>
  </si>
  <si>
    <t>LCBR</t>
  </si>
  <si>
    <t xml:space="preserve"> Audi A6 or similar</t>
  </si>
  <si>
    <t>Special Vehicles</t>
  </si>
  <si>
    <t>FX</t>
  </si>
  <si>
    <t>DBAR</t>
  </si>
  <si>
    <t xml:space="preserve"> Renault Megane Coupe (2 Doors) or similar</t>
  </si>
  <si>
    <t>T</t>
  </si>
  <si>
    <t>CPMR</t>
  </si>
  <si>
    <t xml:space="preserve"> VW Caddy Man. or similar</t>
  </si>
  <si>
    <t>J</t>
  </si>
  <si>
    <t>SFBR</t>
  </si>
  <si>
    <t xml:space="preserve"> Hyundai Tucson Aut. or similar</t>
  </si>
  <si>
    <t>O</t>
  </si>
  <si>
    <t>LFBR</t>
  </si>
  <si>
    <t xml:space="preserve"> Ford Edge Aut. or similar</t>
  </si>
  <si>
    <t>U</t>
  </si>
  <si>
    <t>IVAR</t>
  </si>
  <si>
    <t xml:space="preserve"> Opel Zafira Aut. or similar</t>
  </si>
  <si>
    <t>V</t>
  </si>
  <si>
    <t>SVAR</t>
  </si>
  <si>
    <t xml:space="preserve"> Mitsubishi Outlander Aut. or similar</t>
  </si>
  <si>
    <t>V8</t>
  </si>
  <si>
    <t>FVAR</t>
  </si>
  <si>
    <t xml:space="preserve"> Kia Carnival Aut. or similar</t>
  </si>
  <si>
    <t>Y</t>
  </si>
  <si>
    <t>FVMR</t>
  </si>
  <si>
    <t xml:space="preserve"> Renault Traffic Man. or similar</t>
  </si>
  <si>
    <t>Z</t>
  </si>
  <si>
    <t>LVAR</t>
  </si>
  <si>
    <t xml:space="preserve"> VW Transporter Aut. or similar</t>
  </si>
  <si>
    <t>Season Periods (Defined by Pickup Date)</t>
  </si>
  <si>
    <t xml:space="preserve">  Super CDW Monthly</t>
  </si>
  <si>
    <t xml:space="preserve">  Super TP Monthly</t>
  </si>
  <si>
    <t xml:space="preserve">                                                                                              ISRAEL (USD)</t>
  </si>
  <si>
    <r>
      <t>Low Season:</t>
    </r>
    <r>
      <rPr>
        <sz val="10"/>
        <rFont val="Arial"/>
        <family val="2"/>
        <scheme val="minor"/>
      </rPr>
      <t>Apr 10 - Jul 14 2018; Aug 26 - Dec 19 2018; Jan 6 - Apr 13 2019; Apr 29 - Jul 14 2019; Aug 26 - Dec 19 2019;</t>
    </r>
  </si>
  <si>
    <r>
      <t xml:space="preserve">High Season: </t>
    </r>
    <r>
      <rPr>
        <sz val="10"/>
        <rFont val="Arial"/>
        <family val="2"/>
        <scheme val="minor"/>
      </rPr>
      <t xml:space="preserve"> Jul 15 - Aug 25 2018; Dec 20 2018 - Jan 5 2019; Apr 14 - 28 2019; Jul 15 - Aug 25 2019;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</si>
</sst>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&quot;$&quot;#,##0.00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3" borderId="3" xfId="0" applyFont="1" applyFill="1" applyBorder="1" applyAlignment="1" applyProtection="1">
      <alignment horizontal="center" vertical="center" wrapText="1" readingOrder="1"/>
    </xf>
    <xf numFmtId="0" fontId="4" fillId="3" borderId="6" xfId="0" applyFont="1" applyFill="1" applyBorder="1" applyAlignment="1" applyProtection="1">
      <alignment horizontal="center" vertical="center" wrapText="1" readingOrder="1"/>
    </xf>
    <xf numFmtId="0" fontId="4" fillId="3" borderId="7" xfId="0" applyFont="1" applyFill="1" applyBorder="1" applyAlignment="1" applyProtection="1">
      <alignment horizontal="center" vertical="center" wrapText="1" readingOrder="1"/>
    </xf>
    <xf numFmtId="0" fontId="4" fillId="3" borderId="7" xfId="0" applyFont="1" applyFill="1" applyBorder="1" applyAlignment="1" applyProtection="1">
      <alignment horizontal="center" vertical="center" wrapText="1"/>
    </xf>
    <xf numFmtId="164" fontId="4" fillId="5" borderId="8" xfId="0" applyNumberFormat="1" applyFont="1" applyFill="1" applyBorder="1" applyAlignment="1" applyProtection="1">
      <alignment horizontal="center" vertical="center" wrapText="1"/>
    </xf>
    <xf numFmtId="164" fontId="4" fillId="3" borderId="1" xfId="0" applyNumberFormat="1" applyFont="1" applyFill="1" applyBorder="1" applyAlignment="1" applyProtection="1">
      <alignment horizontal="center" vertical="center" wrapText="1"/>
    </xf>
    <xf numFmtId="164" fontId="4" fillId="4" borderId="9" xfId="0" applyNumberFormat="1" applyFont="1" applyFill="1" applyBorder="1" applyAlignment="1" applyProtection="1">
      <alignment horizontal="center" vertical="center" wrapText="1"/>
    </xf>
    <xf numFmtId="164" fontId="4" fillId="4" borderId="8" xfId="0" applyNumberFormat="1" applyFont="1" applyFill="1" applyBorder="1" applyAlignment="1" applyProtection="1">
      <alignment horizontal="center" vertical="center" wrapText="1"/>
    </xf>
    <xf numFmtId="0" fontId="3" fillId="6" borderId="12" xfId="0" applyFont="1" applyFill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</xf>
    <xf numFmtId="0" fontId="5" fillId="0" borderId="14" xfId="0" applyNumberFormat="1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left" vertical="center" wrapText="1"/>
    </xf>
    <xf numFmtId="4" fontId="5" fillId="7" borderId="15" xfId="0" applyNumberFormat="1" applyFont="1" applyFill="1" applyBorder="1" applyAlignment="1" applyProtection="1">
      <alignment horizontal="center" vertical="center" wrapText="1"/>
    </xf>
    <xf numFmtId="165" fontId="5" fillId="8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/>
    </xf>
    <xf numFmtId="0" fontId="6" fillId="6" borderId="17" xfId="0" applyFont="1" applyFill="1" applyBorder="1" applyAlignment="1" applyProtection="1">
      <alignment horizontal="center" vertical="center"/>
    </xf>
    <xf numFmtId="0" fontId="5" fillId="6" borderId="17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9" borderId="15" xfId="0" applyFont="1" applyFill="1" applyBorder="1" applyAlignment="1" applyProtection="1">
      <alignment horizontal="center" vertical="center"/>
    </xf>
    <xf numFmtId="0" fontId="5" fillId="0" borderId="19" xfId="0" applyNumberFormat="1" applyFont="1" applyFill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vertical="center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 wrapText="1"/>
    </xf>
    <xf numFmtId="0" fontId="5" fillId="9" borderId="15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9" xfId="0" applyFont="1" applyFill="1" applyBorder="1" applyAlignment="1" applyProtection="1">
      <alignment horizontal="center" vertical="center" wrapText="1" readingOrder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7" borderId="19" xfId="0" applyFont="1" applyFill="1" applyBorder="1" applyAlignment="1" applyProtection="1">
      <alignment horizontal="center" vertical="center" wrapText="1" readingOrder="1"/>
    </xf>
    <xf numFmtId="0" fontId="5" fillId="7" borderId="1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center" vertical="center" wrapText="1" readingOrder="1"/>
    </xf>
    <xf numFmtId="0" fontId="5" fillId="9" borderId="19" xfId="0" applyFont="1" applyFill="1" applyBorder="1" applyAlignment="1" applyProtection="1">
      <alignment horizontal="center" vertical="center" wrapText="1" readingOrder="1"/>
    </xf>
    <xf numFmtId="0" fontId="6" fillId="6" borderId="12" xfId="0" applyFont="1" applyFill="1" applyBorder="1" applyAlignment="1" applyProtection="1">
      <alignment horizontal="center" vertical="center"/>
    </xf>
    <xf numFmtId="0" fontId="3" fillId="6" borderId="20" xfId="0" applyFont="1" applyFill="1" applyBorder="1" applyAlignment="1" applyProtection="1">
      <alignment horizontal="center" vertical="center"/>
    </xf>
    <xf numFmtId="0" fontId="5" fillId="7" borderId="19" xfId="0" applyFont="1" applyFill="1" applyBorder="1" applyAlignment="1" applyProtection="1">
      <alignment horizontal="center" vertical="center" wrapText="1"/>
    </xf>
    <xf numFmtId="12" fontId="5" fillId="0" borderId="19" xfId="0" applyNumberFormat="1" applyFont="1" applyFill="1" applyBorder="1" applyAlignment="1" applyProtection="1">
      <alignment horizontal="center" vertical="center" wrapText="1"/>
    </xf>
    <xf numFmtId="0" fontId="5" fillId="7" borderId="19" xfId="0" applyFont="1" applyFill="1" applyBorder="1" applyAlignment="1" applyProtection="1">
      <alignment horizontal="center" vertical="center"/>
    </xf>
    <xf numFmtId="4" fontId="5" fillId="7" borderId="15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vertical="center"/>
    </xf>
    <xf numFmtId="0" fontId="0" fillId="5" borderId="0" xfId="0" applyFill="1" applyAlignment="1">
      <alignment vertical="center"/>
    </xf>
    <xf numFmtId="0" fontId="8" fillId="3" borderId="0" xfId="0" applyFont="1" applyFill="1" applyBorder="1" applyAlignment="1" applyProtection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4" fillId="4" borderId="5" xfId="0" applyNumberFormat="1" applyFont="1" applyFill="1" applyBorder="1" applyAlignment="1" applyProtection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/>
    </xf>
    <xf numFmtId="0" fontId="3" fillId="6" borderId="11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8" fillId="1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164" fontId="4" fillId="3" borderId="4" xfId="0" applyNumberFormat="1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164" fontId="4" fillId="4" borderId="4" xfId="0" applyNumberFormat="1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4</xdr:col>
      <xdr:colOff>685799</xdr:colOff>
      <xdr:row>4</xdr:row>
      <xdr:rowOff>133044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5"/>
          <a:ext cx="4105274" cy="714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U29" sqref="U29"/>
    </sheetView>
  </sheetViews>
  <sheetFormatPr defaultRowHeight="14.25" x14ac:dyDescent="0.2"/>
  <sheetData>
    <row r="1" spans="1:24" x14ac:dyDescent="0.2">
      <c r="A1" s="71" t="s">
        <v>104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4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4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x14ac:dyDescent="0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4" ht="12" customHeight="1" x14ac:dyDescent="0.2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</row>
    <row r="7" spans="1:24" ht="12" customHeight="1" x14ac:dyDescent="0.2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</row>
    <row r="8" spans="1:24" ht="12" customHeight="1" x14ac:dyDescent="0.2">
      <c r="A8" s="75" t="s">
        <v>2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ht="12" customHeight="1" x14ac:dyDescent="0.2">
      <c r="A9" s="73" t="s">
        <v>3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</row>
    <row r="10" spans="1:24" ht="12" customHeight="1" x14ac:dyDescent="0.2">
      <c r="A10" s="73" t="s">
        <v>4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24" ht="12" customHeight="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ht="30" customHeight="1" x14ac:dyDescent="0.2">
      <c r="A12" s="63" t="s">
        <v>5</v>
      </c>
      <c r="B12" s="64"/>
      <c r="C12" s="64"/>
      <c r="D12" s="64"/>
      <c r="E12" s="65"/>
      <c r="F12" s="66" t="s">
        <v>6</v>
      </c>
      <c r="G12" s="67"/>
      <c r="H12" s="66" t="s">
        <v>7</v>
      </c>
      <c r="I12" s="67"/>
      <c r="J12" s="66" t="s">
        <v>8</v>
      </c>
      <c r="K12" s="67"/>
      <c r="L12" s="66" t="s">
        <v>9</v>
      </c>
      <c r="M12" s="67"/>
      <c r="N12" s="66" t="s">
        <v>10</v>
      </c>
      <c r="O12" s="68"/>
      <c r="P12" s="69" t="s">
        <v>11</v>
      </c>
      <c r="Q12" s="70"/>
      <c r="R12" s="70"/>
      <c r="S12" s="52" t="s">
        <v>12</v>
      </c>
      <c r="T12" s="52" t="s">
        <v>13</v>
      </c>
      <c r="U12" s="52" t="s">
        <v>102</v>
      </c>
      <c r="V12" s="52" t="s">
        <v>14</v>
      </c>
      <c r="W12" s="52" t="s">
        <v>103</v>
      </c>
      <c r="X12" s="52" t="s">
        <v>15</v>
      </c>
    </row>
    <row r="13" spans="1:24" ht="30" customHeight="1" x14ac:dyDescent="0.2">
      <c r="A13" s="1" t="s">
        <v>16</v>
      </c>
      <c r="B13" s="2" t="s">
        <v>17</v>
      </c>
      <c r="C13" s="3" t="s">
        <v>18</v>
      </c>
      <c r="D13" s="3" t="s">
        <v>19</v>
      </c>
      <c r="E13" s="4" t="s">
        <v>20</v>
      </c>
      <c r="F13" s="5" t="s">
        <v>21</v>
      </c>
      <c r="G13" s="6" t="s">
        <v>22</v>
      </c>
      <c r="H13" s="5" t="s">
        <v>21</v>
      </c>
      <c r="I13" s="6" t="s">
        <v>22</v>
      </c>
      <c r="J13" s="5" t="s">
        <v>21</v>
      </c>
      <c r="K13" s="6" t="s">
        <v>22</v>
      </c>
      <c r="L13" s="5" t="s">
        <v>21</v>
      </c>
      <c r="M13" s="6" t="s">
        <v>22</v>
      </c>
      <c r="N13" s="5" t="s">
        <v>21</v>
      </c>
      <c r="O13" s="6" t="s">
        <v>22</v>
      </c>
      <c r="P13" s="7" t="s">
        <v>23</v>
      </c>
      <c r="Q13" s="7" t="s">
        <v>24</v>
      </c>
      <c r="R13" s="8" t="s">
        <v>25</v>
      </c>
      <c r="S13" s="54"/>
      <c r="T13" s="53"/>
      <c r="U13" s="53"/>
      <c r="V13" s="53"/>
      <c r="W13" s="53"/>
      <c r="X13" s="54"/>
    </row>
    <row r="14" spans="1:24" ht="12" customHeight="1" x14ac:dyDescent="0.2">
      <c r="A14" s="55" t="s">
        <v>26</v>
      </c>
      <c r="B14" s="56"/>
      <c r="C14" s="56"/>
      <c r="D14" s="56"/>
      <c r="E14" s="5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2" customHeight="1" x14ac:dyDescent="0.2">
      <c r="A15" s="10" t="s">
        <v>27</v>
      </c>
      <c r="B15" s="11" t="s">
        <v>28</v>
      </c>
      <c r="C15" s="11">
        <v>10</v>
      </c>
      <c r="D15" s="12">
        <v>4</v>
      </c>
      <c r="E15" s="13" t="s">
        <v>29</v>
      </c>
      <c r="F15" s="14">
        <v>10</v>
      </c>
      <c r="G15" s="14">
        <f>F15+12</f>
        <v>22</v>
      </c>
      <c r="H15" s="14">
        <v>10</v>
      </c>
      <c r="I15" s="14">
        <f>H15+12</f>
        <v>22</v>
      </c>
      <c r="J15" s="14">
        <f>L15*7</f>
        <v>63</v>
      </c>
      <c r="K15" s="14">
        <f>M15*7</f>
        <v>147</v>
      </c>
      <c r="L15" s="14">
        <v>9</v>
      </c>
      <c r="M15" s="14">
        <f>L15+12</f>
        <v>21</v>
      </c>
      <c r="N15" s="14">
        <v>610</v>
      </c>
      <c r="O15" s="14">
        <f>N15+180</f>
        <v>790</v>
      </c>
      <c r="P15" s="15">
        <v>10</v>
      </c>
      <c r="Q15" s="15">
        <v>5</v>
      </c>
      <c r="R15" s="15">
        <v>12</v>
      </c>
      <c r="S15" s="15">
        <v>0.45</v>
      </c>
      <c r="T15" s="15">
        <v>10</v>
      </c>
      <c r="U15" s="15">
        <v>100</v>
      </c>
      <c r="V15" s="15">
        <v>5</v>
      </c>
      <c r="W15" s="15">
        <v>60</v>
      </c>
      <c r="X15" s="15">
        <v>475</v>
      </c>
    </row>
    <row r="16" spans="1:24" ht="12" customHeight="1" x14ac:dyDescent="0.2">
      <c r="A16" s="58" t="s">
        <v>30</v>
      </c>
      <c r="B16" s="59"/>
      <c r="C16" s="59"/>
      <c r="D16" s="59"/>
      <c r="E16" s="59"/>
      <c r="F16" s="16"/>
      <c r="G16" s="16"/>
      <c r="H16" s="16"/>
      <c r="I16" s="16"/>
      <c r="J16" s="16"/>
      <c r="K16" s="16"/>
      <c r="L16" s="17"/>
      <c r="M16" s="16"/>
      <c r="N16" s="18"/>
      <c r="O16" s="18"/>
      <c r="P16" s="16"/>
      <c r="Q16" s="16"/>
      <c r="R16" s="16"/>
      <c r="S16" s="16"/>
      <c r="T16" s="16"/>
      <c r="U16" s="16"/>
      <c r="V16" s="16"/>
      <c r="W16" s="42"/>
      <c r="X16" s="19"/>
    </row>
    <row r="17" spans="1:24" ht="12" customHeight="1" x14ac:dyDescent="0.2">
      <c r="A17" s="20" t="s">
        <v>31</v>
      </c>
      <c r="B17" s="20" t="s">
        <v>32</v>
      </c>
      <c r="C17" s="21">
        <v>15</v>
      </c>
      <c r="D17" s="22">
        <v>4</v>
      </c>
      <c r="E17" s="23" t="s">
        <v>33</v>
      </c>
      <c r="F17" s="14">
        <v>10</v>
      </c>
      <c r="G17" s="14">
        <f t="shared" ref="G17:I24" si="0">F17+12</f>
        <v>22</v>
      </c>
      <c r="H17" s="14">
        <v>10</v>
      </c>
      <c r="I17" s="14">
        <f t="shared" si="0"/>
        <v>22</v>
      </c>
      <c r="J17" s="14">
        <f t="shared" ref="J17:K30" si="1">L17*7</f>
        <v>63</v>
      </c>
      <c r="K17" s="14">
        <f t="shared" si="1"/>
        <v>147</v>
      </c>
      <c r="L17" s="14">
        <v>9</v>
      </c>
      <c r="M17" s="14">
        <f t="shared" ref="M17:M24" si="2">L17+12</f>
        <v>21</v>
      </c>
      <c r="N17" s="14">
        <v>610</v>
      </c>
      <c r="O17" s="14">
        <f t="shared" ref="O17:O28" si="3">N17+180</f>
        <v>790</v>
      </c>
      <c r="P17" s="15">
        <v>10</v>
      </c>
      <c r="Q17" s="15">
        <v>5</v>
      </c>
      <c r="R17" s="15">
        <v>12</v>
      </c>
      <c r="S17" s="15">
        <v>0.45</v>
      </c>
      <c r="T17" s="15">
        <v>10</v>
      </c>
      <c r="U17" s="15">
        <v>100</v>
      </c>
      <c r="V17" s="15">
        <v>5</v>
      </c>
      <c r="W17" s="15">
        <v>60</v>
      </c>
      <c r="X17" s="15">
        <v>475</v>
      </c>
    </row>
    <row r="18" spans="1:24" ht="12" customHeight="1" x14ac:dyDescent="0.2">
      <c r="A18" s="24" t="s">
        <v>34</v>
      </c>
      <c r="B18" s="25" t="s">
        <v>35</v>
      </c>
      <c r="C18" s="26">
        <v>30</v>
      </c>
      <c r="D18" s="22">
        <v>4</v>
      </c>
      <c r="E18" s="27" t="s">
        <v>36</v>
      </c>
      <c r="F18" s="14">
        <v>11</v>
      </c>
      <c r="G18" s="14">
        <f t="shared" si="0"/>
        <v>23</v>
      </c>
      <c r="H18" s="14">
        <v>11</v>
      </c>
      <c r="I18" s="14">
        <f t="shared" si="0"/>
        <v>23</v>
      </c>
      <c r="J18" s="14">
        <f t="shared" si="1"/>
        <v>70</v>
      </c>
      <c r="K18" s="14">
        <f t="shared" si="1"/>
        <v>154</v>
      </c>
      <c r="L18" s="14">
        <v>10</v>
      </c>
      <c r="M18" s="14">
        <f t="shared" si="2"/>
        <v>22</v>
      </c>
      <c r="N18" s="14">
        <v>620</v>
      </c>
      <c r="O18" s="14">
        <f t="shared" si="3"/>
        <v>800</v>
      </c>
      <c r="P18" s="15">
        <v>10</v>
      </c>
      <c r="Q18" s="15">
        <v>5</v>
      </c>
      <c r="R18" s="15">
        <v>12</v>
      </c>
      <c r="S18" s="15">
        <v>0.45</v>
      </c>
      <c r="T18" s="15">
        <v>10</v>
      </c>
      <c r="U18" s="15">
        <v>100</v>
      </c>
      <c r="V18" s="15">
        <v>5</v>
      </c>
      <c r="W18" s="15">
        <v>60</v>
      </c>
      <c r="X18" s="15">
        <v>475</v>
      </c>
    </row>
    <row r="19" spans="1:24" ht="12" customHeight="1" x14ac:dyDescent="0.2">
      <c r="A19" s="24" t="s">
        <v>37</v>
      </c>
      <c r="B19" s="28" t="s">
        <v>38</v>
      </c>
      <c r="C19" s="26">
        <v>20</v>
      </c>
      <c r="D19" s="22">
        <v>4</v>
      </c>
      <c r="E19" s="29" t="s">
        <v>39</v>
      </c>
      <c r="F19" s="14">
        <v>12</v>
      </c>
      <c r="G19" s="14">
        <f t="shared" si="0"/>
        <v>24</v>
      </c>
      <c r="H19" s="14">
        <v>12</v>
      </c>
      <c r="I19" s="14">
        <f t="shared" si="0"/>
        <v>24</v>
      </c>
      <c r="J19" s="14">
        <f t="shared" si="1"/>
        <v>77</v>
      </c>
      <c r="K19" s="14">
        <f t="shared" si="1"/>
        <v>161</v>
      </c>
      <c r="L19" s="14">
        <v>11</v>
      </c>
      <c r="M19" s="14">
        <f t="shared" si="2"/>
        <v>23</v>
      </c>
      <c r="N19" s="14">
        <v>630</v>
      </c>
      <c r="O19" s="14">
        <f t="shared" si="3"/>
        <v>810</v>
      </c>
      <c r="P19" s="15">
        <v>10</v>
      </c>
      <c r="Q19" s="15">
        <v>5</v>
      </c>
      <c r="R19" s="15">
        <v>12</v>
      </c>
      <c r="S19" s="15">
        <v>0.45</v>
      </c>
      <c r="T19" s="15">
        <v>10</v>
      </c>
      <c r="U19" s="15">
        <v>100</v>
      </c>
      <c r="V19" s="15">
        <v>5</v>
      </c>
      <c r="W19" s="15">
        <v>60</v>
      </c>
      <c r="X19" s="15">
        <v>475</v>
      </c>
    </row>
    <row r="20" spans="1:24" ht="12" customHeight="1" x14ac:dyDescent="0.2">
      <c r="A20" s="24" t="s">
        <v>40</v>
      </c>
      <c r="B20" s="28" t="s">
        <v>41</v>
      </c>
      <c r="C20" s="26">
        <v>50</v>
      </c>
      <c r="D20" s="22">
        <v>5</v>
      </c>
      <c r="E20" s="29" t="s">
        <v>42</v>
      </c>
      <c r="F20" s="14">
        <v>13</v>
      </c>
      <c r="G20" s="14">
        <f t="shared" si="0"/>
        <v>25</v>
      </c>
      <c r="H20" s="14">
        <v>13</v>
      </c>
      <c r="I20" s="14">
        <f t="shared" si="0"/>
        <v>25</v>
      </c>
      <c r="J20" s="14">
        <f t="shared" si="1"/>
        <v>84</v>
      </c>
      <c r="K20" s="14">
        <f t="shared" si="1"/>
        <v>168</v>
      </c>
      <c r="L20" s="14">
        <v>12</v>
      </c>
      <c r="M20" s="14">
        <f t="shared" si="2"/>
        <v>24</v>
      </c>
      <c r="N20" s="14">
        <v>645</v>
      </c>
      <c r="O20" s="14">
        <f t="shared" si="3"/>
        <v>825</v>
      </c>
      <c r="P20" s="15">
        <v>10</v>
      </c>
      <c r="Q20" s="15">
        <v>5</v>
      </c>
      <c r="R20" s="15">
        <v>12</v>
      </c>
      <c r="S20" s="15">
        <v>0.45</v>
      </c>
      <c r="T20" s="15">
        <v>10</v>
      </c>
      <c r="U20" s="15">
        <v>100</v>
      </c>
      <c r="V20" s="15">
        <v>5</v>
      </c>
      <c r="W20" s="15">
        <v>60</v>
      </c>
      <c r="X20" s="15">
        <v>475</v>
      </c>
    </row>
    <row r="21" spans="1:24" ht="12" customHeight="1" x14ac:dyDescent="0.2">
      <c r="A21" s="24" t="s">
        <v>43</v>
      </c>
      <c r="B21" s="30" t="s">
        <v>44</v>
      </c>
      <c r="C21" s="26">
        <v>60</v>
      </c>
      <c r="D21" s="22">
        <v>5</v>
      </c>
      <c r="E21" s="31" t="s">
        <v>45</v>
      </c>
      <c r="F21" s="14">
        <v>16</v>
      </c>
      <c r="G21" s="14">
        <f t="shared" si="0"/>
        <v>28</v>
      </c>
      <c r="H21" s="14">
        <v>16</v>
      </c>
      <c r="I21" s="14">
        <f t="shared" si="0"/>
        <v>28</v>
      </c>
      <c r="J21" s="14">
        <f t="shared" si="1"/>
        <v>98</v>
      </c>
      <c r="K21" s="14">
        <f t="shared" si="1"/>
        <v>182</v>
      </c>
      <c r="L21" s="14">
        <v>14</v>
      </c>
      <c r="M21" s="14">
        <f t="shared" si="2"/>
        <v>26</v>
      </c>
      <c r="N21" s="14">
        <v>750</v>
      </c>
      <c r="O21" s="14">
        <f t="shared" si="3"/>
        <v>930</v>
      </c>
      <c r="P21" s="15">
        <v>11</v>
      </c>
      <c r="Q21" s="15">
        <v>5</v>
      </c>
      <c r="R21" s="15">
        <v>12</v>
      </c>
      <c r="S21" s="15">
        <v>0.5</v>
      </c>
      <c r="T21" s="15">
        <v>10</v>
      </c>
      <c r="U21" s="15">
        <v>100</v>
      </c>
      <c r="V21" s="15">
        <v>5</v>
      </c>
      <c r="W21" s="15">
        <v>60</v>
      </c>
      <c r="X21" s="15">
        <v>475</v>
      </c>
    </row>
    <row r="22" spans="1:24" ht="12" customHeight="1" x14ac:dyDescent="0.2">
      <c r="A22" s="24" t="s">
        <v>46</v>
      </c>
      <c r="B22" s="28" t="s">
        <v>47</v>
      </c>
      <c r="C22" s="26">
        <v>90</v>
      </c>
      <c r="D22" s="22">
        <v>5</v>
      </c>
      <c r="E22" s="29" t="s">
        <v>48</v>
      </c>
      <c r="F22" s="14">
        <v>18</v>
      </c>
      <c r="G22" s="14">
        <f t="shared" si="0"/>
        <v>30</v>
      </c>
      <c r="H22" s="14">
        <v>18</v>
      </c>
      <c r="I22" s="14">
        <f t="shared" si="0"/>
        <v>30</v>
      </c>
      <c r="J22" s="14">
        <f t="shared" si="1"/>
        <v>112</v>
      </c>
      <c r="K22" s="14">
        <f t="shared" si="1"/>
        <v>196</v>
      </c>
      <c r="L22" s="14">
        <v>16</v>
      </c>
      <c r="M22" s="14">
        <f t="shared" si="2"/>
        <v>28</v>
      </c>
      <c r="N22" s="14">
        <v>790</v>
      </c>
      <c r="O22" s="14">
        <f t="shared" si="3"/>
        <v>970</v>
      </c>
      <c r="P22" s="15">
        <v>11</v>
      </c>
      <c r="Q22" s="15">
        <v>5</v>
      </c>
      <c r="R22" s="15">
        <v>12</v>
      </c>
      <c r="S22" s="15">
        <v>0.5</v>
      </c>
      <c r="T22" s="15">
        <v>10</v>
      </c>
      <c r="U22" s="15">
        <v>100</v>
      </c>
      <c r="V22" s="15">
        <v>5</v>
      </c>
      <c r="W22" s="15">
        <v>60</v>
      </c>
      <c r="X22" s="15">
        <v>475</v>
      </c>
    </row>
    <row r="23" spans="1:24" ht="12" customHeight="1" x14ac:dyDescent="0.2">
      <c r="A23" s="24" t="s">
        <v>49</v>
      </c>
      <c r="B23" s="32" t="s">
        <v>50</v>
      </c>
      <c r="C23" s="26">
        <v>91</v>
      </c>
      <c r="D23" s="32">
        <v>5</v>
      </c>
      <c r="E23" s="29" t="s">
        <v>51</v>
      </c>
      <c r="F23" s="14">
        <v>20</v>
      </c>
      <c r="G23" s="14">
        <f t="shared" si="0"/>
        <v>32</v>
      </c>
      <c r="H23" s="14">
        <v>20</v>
      </c>
      <c r="I23" s="14">
        <f t="shared" si="0"/>
        <v>32</v>
      </c>
      <c r="J23" s="14">
        <f t="shared" si="1"/>
        <v>126</v>
      </c>
      <c r="K23" s="14">
        <f t="shared" si="1"/>
        <v>210</v>
      </c>
      <c r="L23" s="14">
        <v>18</v>
      </c>
      <c r="M23" s="14">
        <f t="shared" si="2"/>
        <v>30</v>
      </c>
      <c r="N23" s="14">
        <v>820</v>
      </c>
      <c r="O23" s="14">
        <f t="shared" si="3"/>
        <v>1000</v>
      </c>
      <c r="P23" s="15">
        <v>11</v>
      </c>
      <c r="Q23" s="15">
        <v>5</v>
      </c>
      <c r="R23" s="15">
        <v>12</v>
      </c>
      <c r="S23" s="15">
        <v>0.5</v>
      </c>
      <c r="T23" s="15">
        <v>10</v>
      </c>
      <c r="U23" s="15">
        <v>100</v>
      </c>
      <c r="V23" s="15">
        <v>5</v>
      </c>
      <c r="W23" s="15">
        <v>60</v>
      </c>
      <c r="X23" s="15">
        <v>475</v>
      </c>
    </row>
    <row r="24" spans="1:24" ht="12" customHeight="1" x14ac:dyDescent="0.2">
      <c r="A24" s="24" t="s">
        <v>52</v>
      </c>
      <c r="B24" s="28" t="s">
        <v>53</v>
      </c>
      <c r="C24" s="26">
        <v>80</v>
      </c>
      <c r="D24" s="22">
        <v>5</v>
      </c>
      <c r="E24" s="29" t="s">
        <v>54</v>
      </c>
      <c r="F24" s="14">
        <v>24</v>
      </c>
      <c r="G24" s="14">
        <f t="shared" si="0"/>
        <v>36</v>
      </c>
      <c r="H24" s="14">
        <v>24</v>
      </c>
      <c r="I24" s="14">
        <f t="shared" si="0"/>
        <v>36</v>
      </c>
      <c r="J24" s="14">
        <f t="shared" si="1"/>
        <v>154</v>
      </c>
      <c r="K24" s="14">
        <f t="shared" si="1"/>
        <v>238</v>
      </c>
      <c r="L24" s="14">
        <v>22</v>
      </c>
      <c r="M24" s="14">
        <f t="shared" si="2"/>
        <v>34</v>
      </c>
      <c r="N24" s="14">
        <v>960</v>
      </c>
      <c r="O24" s="14">
        <f t="shared" si="3"/>
        <v>1140</v>
      </c>
      <c r="P24" s="15">
        <v>11</v>
      </c>
      <c r="Q24" s="15">
        <v>5</v>
      </c>
      <c r="R24" s="15">
        <v>12</v>
      </c>
      <c r="S24" s="15">
        <v>0.5</v>
      </c>
      <c r="T24" s="15">
        <v>10</v>
      </c>
      <c r="U24" s="15">
        <v>150</v>
      </c>
      <c r="V24" s="15">
        <v>5</v>
      </c>
      <c r="W24" s="15">
        <v>70</v>
      </c>
      <c r="X24" s="15">
        <v>715</v>
      </c>
    </row>
    <row r="25" spans="1:24" ht="12" customHeight="1" x14ac:dyDescent="0.2">
      <c r="A25" s="24" t="s">
        <v>55</v>
      </c>
      <c r="B25" s="28" t="s">
        <v>56</v>
      </c>
      <c r="C25" s="26">
        <v>130</v>
      </c>
      <c r="D25" s="22">
        <v>5</v>
      </c>
      <c r="E25" s="29" t="s">
        <v>57</v>
      </c>
      <c r="F25" s="14">
        <v>31</v>
      </c>
      <c r="G25" s="14">
        <f>F25+15</f>
        <v>46</v>
      </c>
      <c r="H25" s="14">
        <v>31</v>
      </c>
      <c r="I25" s="14">
        <f>H25+15</f>
        <v>46</v>
      </c>
      <c r="J25" s="14">
        <f t="shared" si="1"/>
        <v>196</v>
      </c>
      <c r="K25" s="14">
        <f t="shared" si="1"/>
        <v>301</v>
      </c>
      <c r="L25" s="14">
        <v>28</v>
      </c>
      <c r="M25" s="14">
        <f>L25+15</f>
        <v>43</v>
      </c>
      <c r="N25" s="14">
        <v>1050</v>
      </c>
      <c r="O25" s="14">
        <f t="shared" si="3"/>
        <v>1230</v>
      </c>
      <c r="P25" s="15">
        <v>14</v>
      </c>
      <c r="Q25" s="15">
        <v>5</v>
      </c>
      <c r="R25" s="15">
        <v>15</v>
      </c>
      <c r="S25" s="15">
        <v>0.5</v>
      </c>
      <c r="T25" s="15">
        <v>10</v>
      </c>
      <c r="U25" s="15">
        <v>150</v>
      </c>
      <c r="V25" s="15">
        <v>7</v>
      </c>
      <c r="W25" s="15">
        <v>70</v>
      </c>
      <c r="X25" s="15">
        <v>715</v>
      </c>
    </row>
    <row r="26" spans="1:24" ht="12" customHeight="1" x14ac:dyDescent="0.2">
      <c r="A26" s="24" t="s">
        <v>58</v>
      </c>
      <c r="B26" s="28" t="s">
        <v>59</v>
      </c>
      <c r="C26" s="26">
        <v>135</v>
      </c>
      <c r="D26" s="22">
        <v>5</v>
      </c>
      <c r="E26" s="29" t="s">
        <v>60</v>
      </c>
      <c r="F26" s="14">
        <v>42</v>
      </c>
      <c r="G26" s="14">
        <f t="shared" ref="G26:I28" si="4">F26+15</f>
        <v>57</v>
      </c>
      <c r="H26" s="14">
        <v>42</v>
      </c>
      <c r="I26" s="14">
        <f t="shared" si="4"/>
        <v>57</v>
      </c>
      <c r="J26" s="14">
        <f t="shared" si="1"/>
        <v>266</v>
      </c>
      <c r="K26" s="14">
        <f t="shared" si="1"/>
        <v>371</v>
      </c>
      <c r="L26" s="14">
        <v>38</v>
      </c>
      <c r="M26" s="14">
        <f t="shared" ref="M26:M28" si="5">L26+15</f>
        <v>53</v>
      </c>
      <c r="N26" s="14">
        <v>1450</v>
      </c>
      <c r="O26" s="14">
        <f t="shared" si="3"/>
        <v>1630</v>
      </c>
      <c r="P26" s="15">
        <v>14</v>
      </c>
      <c r="Q26" s="15">
        <v>5</v>
      </c>
      <c r="R26" s="15">
        <v>15</v>
      </c>
      <c r="S26" s="15">
        <v>0.75</v>
      </c>
      <c r="T26" s="15">
        <v>10</v>
      </c>
      <c r="U26" s="15">
        <v>150</v>
      </c>
      <c r="V26" s="15">
        <v>7</v>
      </c>
      <c r="W26" s="15">
        <v>70</v>
      </c>
      <c r="X26" s="15">
        <v>715</v>
      </c>
    </row>
    <row r="27" spans="1:24" ht="12" customHeight="1" x14ac:dyDescent="0.2">
      <c r="A27" s="24" t="s">
        <v>61</v>
      </c>
      <c r="B27" s="28" t="s">
        <v>62</v>
      </c>
      <c r="C27" s="33">
        <v>110</v>
      </c>
      <c r="D27" s="22">
        <v>5</v>
      </c>
      <c r="E27" s="29" t="s">
        <v>63</v>
      </c>
      <c r="F27" s="14">
        <v>72</v>
      </c>
      <c r="G27" s="14">
        <f t="shared" si="4"/>
        <v>87</v>
      </c>
      <c r="H27" s="14">
        <v>72</v>
      </c>
      <c r="I27" s="14">
        <f t="shared" si="4"/>
        <v>87</v>
      </c>
      <c r="J27" s="14">
        <f t="shared" si="1"/>
        <v>455</v>
      </c>
      <c r="K27" s="14">
        <f>M27*7</f>
        <v>560</v>
      </c>
      <c r="L27" s="14">
        <v>65</v>
      </c>
      <c r="M27" s="14">
        <f t="shared" si="5"/>
        <v>80</v>
      </c>
      <c r="N27" s="14">
        <v>1590</v>
      </c>
      <c r="O27" s="14">
        <f t="shared" si="3"/>
        <v>1770</v>
      </c>
      <c r="P27" s="15">
        <v>14</v>
      </c>
      <c r="Q27" s="15">
        <v>5</v>
      </c>
      <c r="R27" s="15">
        <v>15</v>
      </c>
      <c r="S27" s="15">
        <v>0.75</v>
      </c>
      <c r="T27" s="15">
        <v>10</v>
      </c>
      <c r="U27" s="15">
        <v>150</v>
      </c>
      <c r="V27" s="15">
        <v>7</v>
      </c>
      <c r="W27" s="15">
        <v>70</v>
      </c>
      <c r="X27" s="15">
        <v>715</v>
      </c>
    </row>
    <row r="28" spans="1:24" ht="12" customHeight="1" x14ac:dyDescent="0.2">
      <c r="A28" s="24" t="s">
        <v>64</v>
      </c>
      <c r="B28" s="28" t="s">
        <v>65</v>
      </c>
      <c r="C28" s="26">
        <v>180</v>
      </c>
      <c r="D28" s="22">
        <v>5</v>
      </c>
      <c r="E28" s="29" t="s">
        <v>66</v>
      </c>
      <c r="F28" s="14">
        <v>58</v>
      </c>
      <c r="G28" s="14">
        <f t="shared" si="4"/>
        <v>73</v>
      </c>
      <c r="H28" s="14">
        <v>58</v>
      </c>
      <c r="I28" s="14">
        <f t="shared" si="4"/>
        <v>73</v>
      </c>
      <c r="J28" s="14">
        <f t="shared" si="1"/>
        <v>364</v>
      </c>
      <c r="K28" s="14">
        <f t="shared" si="1"/>
        <v>469</v>
      </c>
      <c r="L28" s="14">
        <v>52</v>
      </c>
      <c r="M28" s="14">
        <f t="shared" si="5"/>
        <v>67</v>
      </c>
      <c r="N28" s="14">
        <v>1640</v>
      </c>
      <c r="O28" s="14">
        <f t="shared" si="3"/>
        <v>1820</v>
      </c>
      <c r="P28" s="15">
        <v>14</v>
      </c>
      <c r="Q28" s="15">
        <v>5</v>
      </c>
      <c r="R28" s="15">
        <v>15</v>
      </c>
      <c r="S28" s="15">
        <v>0.75</v>
      </c>
      <c r="T28" s="15">
        <v>15</v>
      </c>
      <c r="U28" s="15">
        <v>210</v>
      </c>
      <c r="V28" s="15">
        <v>10</v>
      </c>
      <c r="W28" s="15">
        <v>90</v>
      </c>
      <c r="X28" s="15">
        <v>960</v>
      </c>
    </row>
    <row r="29" spans="1:24" ht="12" customHeight="1" x14ac:dyDescent="0.2">
      <c r="A29" s="24" t="s">
        <v>67</v>
      </c>
      <c r="B29" s="28" t="s">
        <v>68</v>
      </c>
      <c r="C29" s="26">
        <v>160</v>
      </c>
      <c r="D29" s="22">
        <v>5</v>
      </c>
      <c r="E29" s="29" t="s">
        <v>69</v>
      </c>
      <c r="F29" s="14">
        <v>79</v>
      </c>
      <c r="G29" s="14">
        <f>F29+30</f>
        <v>109</v>
      </c>
      <c r="H29" s="14">
        <v>79</v>
      </c>
      <c r="I29" s="14">
        <f>H29+30</f>
        <v>109</v>
      </c>
      <c r="J29" s="14">
        <f t="shared" si="1"/>
        <v>497</v>
      </c>
      <c r="K29" s="14">
        <f t="shared" si="1"/>
        <v>707</v>
      </c>
      <c r="L29" s="14">
        <v>71</v>
      </c>
      <c r="M29" s="14">
        <f>L29+30</f>
        <v>101</v>
      </c>
      <c r="N29" s="14">
        <v>2170</v>
      </c>
      <c r="O29" s="14">
        <f>N29+240</f>
        <v>2410</v>
      </c>
      <c r="P29" s="15">
        <v>35</v>
      </c>
      <c r="Q29" s="15">
        <v>10</v>
      </c>
      <c r="R29" s="15">
        <v>40</v>
      </c>
      <c r="S29" s="15">
        <v>0.75</v>
      </c>
      <c r="T29" s="15">
        <v>15</v>
      </c>
      <c r="U29" s="15">
        <v>210</v>
      </c>
      <c r="V29" s="15">
        <v>10</v>
      </c>
      <c r="W29" s="15">
        <v>90</v>
      </c>
      <c r="X29" s="15">
        <v>960</v>
      </c>
    </row>
    <row r="30" spans="1:24" ht="12" customHeight="1" x14ac:dyDescent="0.2">
      <c r="A30" s="24" t="s">
        <v>70</v>
      </c>
      <c r="B30" s="28" t="s">
        <v>71</v>
      </c>
      <c r="C30" s="26">
        <v>230</v>
      </c>
      <c r="D30" s="22">
        <v>5</v>
      </c>
      <c r="E30" s="29" t="s">
        <v>72</v>
      </c>
      <c r="F30" s="14">
        <v>122</v>
      </c>
      <c r="G30" s="14">
        <f>F30+30</f>
        <v>152</v>
      </c>
      <c r="H30" s="14">
        <v>122</v>
      </c>
      <c r="I30" s="14">
        <f>H30+30</f>
        <v>152</v>
      </c>
      <c r="J30" s="14">
        <f t="shared" si="1"/>
        <v>770</v>
      </c>
      <c r="K30" s="14">
        <f t="shared" si="1"/>
        <v>980</v>
      </c>
      <c r="L30" s="14">
        <v>110</v>
      </c>
      <c r="M30" s="14">
        <f>L30+30</f>
        <v>140</v>
      </c>
      <c r="N30" s="14">
        <v>2690</v>
      </c>
      <c r="O30" s="14">
        <f>N30+240</f>
        <v>2930</v>
      </c>
      <c r="P30" s="15">
        <v>35</v>
      </c>
      <c r="Q30" s="15">
        <v>10</v>
      </c>
      <c r="R30" s="15">
        <v>40</v>
      </c>
      <c r="S30" s="15">
        <v>0.75</v>
      </c>
      <c r="T30" s="15">
        <v>15</v>
      </c>
      <c r="U30" s="15">
        <v>210</v>
      </c>
      <c r="V30" s="15">
        <v>10</v>
      </c>
      <c r="W30" s="15">
        <v>90</v>
      </c>
      <c r="X30" s="15">
        <v>960</v>
      </c>
    </row>
    <row r="31" spans="1:24" ht="12" customHeight="1" x14ac:dyDescent="0.2">
      <c r="A31" s="58" t="s">
        <v>73</v>
      </c>
      <c r="B31" s="59"/>
      <c r="C31" s="59"/>
      <c r="D31" s="59"/>
      <c r="E31" s="59"/>
      <c r="F31" s="9"/>
      <c r="G31" s="9"/>
      <c r="H31" s="9"/>
      <c r="I31" s="9"/>
      <c r="J31" s="9"/>
      <c r="K31" s="9"/>
      <c r="L31" s="34"/>
      <c r="M31" s="9"/>
      <c r="N31" s="9"/>
      <c r="O31" s="9"/>
      <c r="P31" s="9"/>
      <c r="Q31" s="9"/>
      <c r="R31" s="9"/>
      <c r="S31" s="16"/>
      <c r="T31" s="16"/>
      <c r="U31" s="16"/>
      <c r="V31" s="16"/>
      <c r="W31" s="16"/>
      <c r="X31" s="35"/>
    </row>
    <row r="32" spans="1:24" ht="12" customHeight="1" x14ac:dyDescent="0.2">
      <c r="A32" s="24" t="s">
        <v>74</v>
      </c>
      <c r="B32" s="30" t="s">
        <v>75</v>
      </c>
      <c r="C32" s="26">
        <v>65</v>
      </c>
      <c r="D32" s="22">
        <v>5</v>
      </c>
      <c r="E32" s="31" t="s">
        <v>76</v>
      </c>
      <c r="F32" s="14">
        <v>17</v>
      </c>
      <c r="G32" s="14">
        <f t="shared" ref="G32:I32" si="6">F32+12</f>
        <v>29</v>
      </c>
      <c r="H32" s="14">
        <v>17</v>
      </c>
      <c r="I32" s="14">
        <f t="shared" si="6"/>
        <v>29</v>
      </c>
      <c r="J32" s="14">
        <f t="shared" ref="J32:K40" si="7">L32*7</f>
        <v>105</v>
      </c>
      <c r="K32" s="14">
        <f t="shared" si="7"/>
        <v>189</v>
      </c>
      <c r="L32" s="14">
        <v>15</v>
      </c>
      <c r="M32" s="14">
        <f t="shared" ref="M32" si="8">L32+12</f>
        <v>27</v>
      </c>
      <c r="N32" s="14">
        <v>760</v>
      </c>
      <c r="O32" s="14">
        <f t="shared" ref="O32" si="9">N32+180</f>
        <v>940</v>
      </c>
      <c r="P32" s="15">
        <v>11</v>
      </c>
      <c r="Q32" s="15">
        <v>5</v>
      </c>
      <c r="R32" s="15">
        <v>12</v>
      </c>
      <c r="S32" s="15">
        <v>0.5</v>
      </c>
      <c r="T32" s="15">
        <v>10</v>
      </c>
      <c r="U32" s="15">
        <v>100</v>
      </c>
      <c r="V32" s="15">
        <v>5</v>
      </c>
      <c r="W32" s="15">
        <v>60</v>
      </c>
      <c r="X32" s="15">
        <v>475</v>
      </c>
    </row>
    <row r="33" spans="1:24" ht="12" customHeight="1" x14ac:dyDescent="0.2">
      <c r="A33" s="24" t="s">
        <v>77</v>
      </c>
      <c r="B33" s="25" t="s">
        <v>78</v>
      </c>
      <c r="C33" s="26">
        <v>200</v>
      </c>
      <c r="D33" s="22">
        <v>5</v>
      </c>
      <c r="E33" s="29" t="s">
        <v>79</v>
      </c>
      <c r="F33" s="14">
        <v>39</v>
      </c>
      <c r="G33" s="14">
        <f t="shared" ref="G33:I40" si="10">F33+30</f>
        <v>69</v>
      </c>
      <c r="H33" s="14">
        <v>39</v>
      </c>
      <c r="I33" s="14">
        <f t="shared" ref="I33" si="11">H33+30</f>
        <v>69</v>
      </c>
      <c r="J33" s="14">
        <f t="shared" si="7"/>
        <v>245</v>
      </c>
      <c r="K33" s="14">
        <f t="shared" si="7"/>
        <v>455</v>
      </c>
      <c r="L33" s="14">
        <v>35</v>
      </c>
      <c r="M33" s="14">
        <f t="shared" ref="M33:M40" si="12">L33+30</f>
        <v>65</v>
      </c>
      <c r="N33" s="14">
        <v>1050</v>
      </c>
      <c r="O33" s="14">
        <f t="shared" ref="O33:O34" si="13">N33+240</f>
        <v>1290</v>
      </c>
      <c r="P33" s="15">
        <v>15</v>
      </c>
      <c r="Q33" s="15">
        <v>10</v>
      </c>
      <c r="R33" s="15">
        <v>20</v>
      </c>
      <c r="S33" s="15">
        <v>0.75</v>
      </c>
      <c r="T33" s="15">
        <v>10</v>
      </c>
      <c r="U33" s="15">
        <v>100</v>
      </c>
      <c r="V33" s="15">
        <v>5</v>
      </c>
      <c r="W33" s="15">
        <v>60</v>
      </c>
      <c r="X33" s="15">
        <v>475</v>
      </c>
    </row>
    <row r="34" spans="1:24" ht="12" customHeight="1" x14ac:dyDescent="0.2">
      <c r="A34" s="24" t="s">
        <v>80</v>
      </c>
      <c r="B34" s="25" t="s">
        <v>81</v>
      </c>
      <c r="C34" s="26">
        <v>100</v>
      </c>
      <c r="D34" s="22">
        <v>5</v>
      </c>
      <c r="E34" s="29" t="s">
        <v>82</v>
      </c>
      <c r="F34" s="14">
        <v>42</v>
      </c>
      <c r="G34" s="14">
        <f t="shared" si="10"/>
        <v>72</v>
      </c>
      <c r="H34" s="14">
        <v>42</v>
      </c>
      <c r="I34" s="14">
        <f t="shared" si="10"/>
        <v>72</v>
      </c>
      <c r="J34" s="14">
        <f t="shared" si="7"/>
        <v>266</v>
      </c>
      <c r="K34" s="14">
        <f t="shared" si="7"/>
        <v>476</v>
      </c>
      <c r="L34" s="14">
        <v>38</v>
      </c>
      <c r="M34" s="14">
        <f t="shared" si="12"/>
        <v>68</v>
      </c>
      <c r="N34" s="14">
        <v>1240</v>
      </c>
      <c r="O34" s="14">
        <f t="shared" si="13"/>
        <v>1480</v>
      </c>
      <c r="P34" s="15">
        <v>15</v>
      </c>
      <c r="Q34" s="15">
        <v>10</v>
      </c>
      <c r="R34" s="15">
        <v>20</v>
      </c>
      <c r="S34" s="15">
        <v>0.75</v>
      </c>
      <c r="T34" s="15">
        <v>10</v>
      </c>
      <c r="U34" s="15">
        <v>150</v>
      </c>
      <c r="V34" s="15">
        <v>7</v>
      </c>
      <c r="W34" s="15">
        <v>70</v>
      </c>
      <c r="X34" s="15">
        <v>715</v>
      </c>
    </row>
    <row r="35" spans="1:24" ht="12" customHeight="1" x14ac:dyDescent="0.2">
      <c r="A35" s="24" t="s">
        <v>83</v>
      </c>
      <c r="B35" s="36" t="s">
        <v>84</v>
      </c>
      <c r="C35" s="26">
        <v>150</v>
      </c>
      <c r="D35" s="25">
        <v>5</v>
      </c>
      <c r="E35" s="29" t="s">
        <v>85</v>
      </c>
      <c r="F35" s="14">
        <v>74</v>
      </c>
      <c r="G35" s="14">
        <f t="shared" si="10"/>
        <v>104</v>
      </c>
      <c r="H35" s="14">
        <v>74</v>
      </c>
      <c r="I35" s="14">
        <f t="shared" si="10"/>
        <v>104</v>
      </c>
      <c r="J35" s="14">
        <f t="shared" si="7"/>
        <v>469</v>
      </c>
      <c r="K35" s="14">
        <f t="shared" si="7"/>
        <v>679</v>
      </c>
      <c r="L35" s="14">
        <v>67</v>
      </c>
      <c r="M35" s="14">
        <f t="shared" si="12"/>
        <v>97</v>
      </c>
      <c r="N35" s="14">
        <v>2250</v>
      </c>
      <c r="O35" s="14">
        <f t="shared" ref="O35" si="14">N35+300</f>
        <v>2550</v>
      </c>
      <c r="P35" s="15">
        <v>35</v>
      </c>
      <c r="Q35" s="15">
        <v>10</v>
      </c>
      <c r="R35" s="15">
        <v>40</v>
      </c>
      <c r="S35" s="15">
        <v>0.75</v>
      </c>
      <c r="T35" s="15">
        <v>15</v>
      </c>
      <c r="U35" s="15">
        <v>210</v>
      </c>
      <c r="V35" s="15">
        <v>10</v>
      </c>
      <c r="W35" s="15">
        <v>90</v>
      </c>
      <c r="X35" s="15">
        <v>960</v>
      </c>
    </row>
    <row r="36" spans="1:24" ht="12" customHeight="1" x14ac:dyDescent="0.2">
      <c r="A36" s="24" t="s">
        <v>86</v>
      </c>
      <c r="B36" s="25" t="s">
        <v>87</v>
      </c>
      <c r="C36" s="26">
        <v>210</v>
      </c>
      <c r="D36" s="37">
        <v>7</v>
      </c>
      <c r="E36" s="29" t="s">
        <v>88</v>
      </c>
      <c r="F36" s="14">
        <v>39</v>
      </c>
      <c r="G36" s="14">
        <f t="shared" si="10"/>
        <v>69</v>
      </c>
      <c r="H36" s="14">
        <v>39</v>
      </c>
      <c r="I36" s="14">
        <f t="shared" si="10"/>
        <v>69</v>
      </c>
      <c r="J36" s="14">
        <f t="shared" si="7"/>
        <v>245</v>
      </c>
      <c r="K36" s="14">
        <f t="shared" si="7"/>
        <v>455</v>
      </c>
      <c r="L36" s="14">
        <v>35</v>
      </c>
      <c r="M36" s="14">
        <f t="shared" si="12"/>
        <v>65</v>
      </c>
      <c r="N36" s="14">
        <v>1220</v>
      </c>
      <c r="O36" s="14">
        <f>N36+300</f>
        <v>1520</v>
      </c>
      <c r="P36" s="15">
        <v>15</v>
      </c>
      <c r="Q36" s="15">
        <v>10</v>
      </c>
      <c r="R36" s="15">
        <v>20</v>
      </c>
      <c r="S36" s="15">
        <v>0.75</v>
      </c>
      <c r="T36" s="15">
        <v>15</v>
      </c>
      <c r="U36" s="15">
        <v>210</v>
      </c>
      <c r="V36" s="15">
        <v>10</v>
      </c>
      <c r="W36" s="15">
        <v>90</v>
      </c>
      <c r="X36" s="15">
        <v>715</v>
      </c>
    </row>
    <row r="37" spans="1:24" ht="12" customHeight="1" x14ac:dyDescent="0.2">
      <c r="A37" s="24" t="s">
        <v>89</v>
      </c>
      <c r="B37" s="36" t="s">
        <v>90</v>
      </c>
      <c r="C37" s="26">
        <v>220</v>
      </c>
      <c r="D37" s="22">
        <v>7</v>
      </c>
      <c r="E37" s="29" t="s">
        <v>91</v>
      </c>
      <c r="F37" s="14">
        <v>58</v>
      </c>
      <c r="G37" s="14">
        <f t="shared" si="10"/>
        <v>88</v>
      </c>
      <c r="H37" s="14">
        <v>58</v>
      </c>
      <c r="I37" s="14">
        <f t="shared" si="10"/>
        <v>88</v>
      </c>
      <c r="J37" s="14">
        <f t="shared" si="7"/>
        <v>364</v>
      </c>
      <c r="K37" s="14">
        <f t="shared" si="7"/>
        <v>574</v>
      </c>
      <c r="L37" s="14">
        <v>52</v>
      </c>
      <c r="M37" s="14">
        <f t="shared" si="12"/>
        <v>82</v>
      </c>
      <c r="N37" s="14">
        <v>1550</v>
      </c>
      <c r="O37" s="14">
        <f t="shared" ref="O37:O40" si="15">N37+300</f>
        <v>1850</v>
      </c>
      <c r="P37" s="15">
        <v>15</v>
      </c>
      <c r="Q37" s="15">
        <v>10</v>
      </c>
      <c r="R37" s="15">
        <v>20</v>
      </c>
      <c r="S37" s="15">
        <v>0.75</v>
      </c>
      <c r="T37" s="15">
        <v>15</v>
      </c>
      <c r="U37" s="15">
        <v>210</v>
      </c>
      <c r="V37" s="15">
        <v>10</v>
      </c>
      <c r="W37" s="15">
        <v>90</v>
      </c>
      <c r="X37" s="15">
        <v>960</v>
      </c>
    </row>
    <row r="38" spans="1:24" ht="12" customHeight="1" x14ac:dyDescent="0.2">
      <c r="A38" s="24" t="s">
        <v>92</v>
      </c>
      <c r="B38" s="36" t="s">
        <v>93</v>
      </c>
      <c r="C38" s="26">
        <v>225</v>
      </c>
      <c r="D38" s="22">
        <v>8</v>
      </c>
      <c r="E38" s="29" t="s">
        <v>94</v>
      </c>
      <c r="F38" s="14">
        <v>83</v>
      </c>
      <c r="G38" s="14">
        <f t="shared" si="10"/>
        <v>113</v>
      </c>
      <c r="H38" s="14">
        <v>83</v>
      </c>
      <c r="I38" s="14">
        <f t="shared" si="10"/>
        <v>113</v>
      </c>
      <c r="J38" s="14">
        <f t="shared" si="7"/>
        <v>525</v>
      </c>
      <c r="K38" s="14">
        <f t="shared" si="7"/>
        <v>735</v>
      </c>
      <c r="L38" s="14">
        <v>75</v>
      </c>
      <c r="M38" s="14">
        <f t="shared" si="12"/>
        <v>105</v>
      </c>
      <c r="N38" s="14">
        <v>1870</v>
      </c>
      <c r="O38" s="14">
        <f t="shared" si="15"/>
        <v>2170</v>
      </c>
      <c r="P38" s="15">
        <v>35</v>
      </c>
      <c r="Q38" s="15">
        <v>10</v>
      </c>
      <c r="R38" s="15">
        <v>40</v>
      </c>
      <c r="S38" s="15">
        <v>0.75</v>
      </c>
      <c r="T38" s="15">
        <v>15</v>
      </c>
      <c r="U38" s="15">
        <v>210</v>
      </c>
      <c r="V38" s="15">
        <v>10</v>
      </c>
      <c r="W38" s="15">
        <v>90</v>
      </c>
      <c r="X38" s="15">
        <v>960</v>
      </c>
    </row>
    <row r="39" spans="1:24" ht="12" customHeight="1" x14ac:dyDescent="0.2">
      <c r="A39" s="24" t="s">
        <v>95</v>
      </c>
      <c r="B39" s="38" t="s">
        <v>96</v>
      </c>
      <c r="C39" s="26">
        <v>250</v>
      </c>
      <c r="D39" s="22">
        <v>9</v>
      </c>
      <c r="E39" s="29" t="s">
        <v>97</v>
      </c>
      <c r="F39" s="14">
        <v>55</v>
      </c>
      <c r="G39" s="14">
        <f t="shared" si="10"/>
        <v>85</v>
      </c>
      <c r="H39" s="14">
        <v>55</v>
      </c>
      <c r="I39" s="14">
        <f t="shared" si="10"/>
        <v>85</v>
      </c>
      <c r="J39" s="14">
        <f t="shared" si="7"/>
        <v>343</v>
      </c>
      <c r="K39" s="14">
        <f t="shared" si="7"/>
        <v>553</v>
      </c>
      <c r="L39" s="39">
        <v>49</v>
      </c>
      <c r="M39" s="14">
        <f t="shared" si="12"/>
        <v>79</v>
      </c>
      <c r="N39" s="39">
        <v>1600</v>
      </c>
      <c r="O39" s="14">
        <f t="shared" si="15"/>
        <v>1900</v>
      </c>
      <c r="P39" s="15">
        <v>35</v>
      </c>
      <c r="Q39" s="15">
        <v>10</v>
      </c>
      <c r="R39" s="15">
        <v>40</v>
      </c>
      <c r="S39" s="15">
        <v>0.75</v>
      </c>
      <c r="T39" s="15">
        <v>15</v>
      </c>
      <c r="U39" s="15">
        <v>210</v>
      </c>
      <c r="V39" s="15">
        <v>10</v>
      </c>
      <c r="W39" s="15">
        <v>90</v>
      </c>
      <c r="X39" s="15">
        <v>960</v>
      </c>
    </row>
    <row r="40" spans="1:24" ht="12" customHeight="1" x14ac:dyDescent="0.2">
      <c r="A40" s="24" t="s">
        <v>98</v>
      </c>
      <c r="B40" s="38" t="s">
        <v>99</v>
      </c>
      <c r="C40" s="26">
        <v>260</v>
      </c>
      <c r="D40" s="22">
        <v>9</v>
      </c>
      <c r="E40" s="29" t="s">
        <v>100</v>
      </c>
      <c r="F40" s="14">
        <v>95</v>
      </c>
      <c r="G40" s="14">
        <f t="shared" si="10"/>
        <v>125</v>
      </c>
      <c r="H40" s="14">
        <v>95</v>
      </c>
      <c r="I40" s="14">
        <f t="shared" si="10"/>
        <v>125</v>
      </c>
      <c r="J40" s="14">
        <f t="shared" si="7"/>
        <v>602</v>
      </c>
      <c r="K40" s="14">
        <f t="shared" si="7"/>
        <v>812</v>
      </c>
      <c r="L40" s="39">
        <v>86</v>
      </c>
      <c r="M40" s="14">
        <f t="shared" si="12"/>
        <v>116</v>
      </c>
      <c r="N40" s="39">
        <v>2120</v>
      </c>
      <c r="O40" s="14">
        <f t="shared" si="15"/>
        <v>2420</v>
      </c>
      <c r="P40" s="15">
        <v>35</v>
      </c>
      <c r="Q40" s="15">
        <v>10</v>
      </c>
      <c r="R40" s="15">
        <v>40</v>
      </c>
      <c r="S40" s="15">
        <v>0.75</v>
      </c>
      <c r="T40" s="15">
        <v>15</v>
      </c>
      <c r="U40" s="15">
        <v>210</v>
      </c>
      <c r="V40" s="15">
        <v>10</v>
      </c>
      <c r="W40" s="15">
        <v>90</v>
      </c>
      <c r="X40" s="15">
        <v>960</v>
      </c>
    </row>
    <row r="41" spans="1:24" ht="12" customHeight="1" x14ac:dyDescent="0.2">
      <c r="A41" s="40"/>
      <c r="B41" s="40"/>
      <c r="C41" s="40"/>
      <c r="D41" s="40"/>
      <c r="E41" s="40"/>
      <c r="F41" s="40"/>
      <c r="G41" s="40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" customHeight="1" x14ac:dyDescent="0.2">
      <c r="A42" s="60" t="s">
        <v>101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1:24" ht="12" customHeight="1" x14ac:dyDescent="0.2">
      <c r="A43" s="43" t="s">
        <v>105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 spans="1:24" ht="12" customHeight="1" x14ac:dyDescent="0.2">
      <c r="A44" s="45" t="s">
        <v>106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ht="15" x14ac:dyDescent="0.2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9"/>
      <c r="U45" s="49"/>
      <c r="V45" s="49"/>
      <c r="W45" s="49"/>
      <c r="X45" s="49"/>
    </row>
    <row r="46" spans="1:24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49"/>
      <c r="U46" s="49"/>
      <c r="V46" s="49"/>
      <c r="W46" s="49"/>
      <c r="X46" s="49"/>
    </row>
  </sheetData>
  <sheetProtection password="EB2B" sheet="1" objects="1" scenarios="1"/>
  <mergeCells count="28">
    <mergeCell ref="A10:X10"/>
    <mergeCell ref="A1:X5"/>
    <mergeCell ref="A6:X6"/>
    <mergeCell ref="A7:X7"/>
    <mergeCell ref="A8:X8"/>
    <mergeCell ref="A9:X9"/>
    <mergeCell ref="A11:X11"/>
    <mergeCell ref="A12:E12"/>
    <mergeCell ref="F12:G12"/>
    <mergeCell ref="H12:I12"/>
    <mergeCell ref="J12:K12"/>
    <mergeCell ref="L12:M12"/>
    <mergeCell ref="N12:O12"/>
    <mergeCell ref="P12:R12"/>
    <mergeCell ref="S12:S13"/>
    <mergeCell ref="T12:T13"/>
    <mergeCell ref="A43:X43"/>
    <mergeCell ref="A44:X44"/>
    <mergeCell ref="A45:X45"/>
    <mergeCell ref="A46:X46"/>
    <mergeCell ref="U12:U13"/>
    <mergeCell ref="W12:W13"/>
    <mergeCell ref="V12:V13"/>
    <mergeCell ref="X12:X13"/>
    <mergeCell ref="A14:E14"/>
    <mergeCell ref="A16:E16"/>
    <mergeCell ref="A31:E31"/>
    <mergeCell ref="A42:X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2018-06-14T11:09:46Z</dcterms:modified>
</cp:coreProperties>
</file>