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BF89C110-4425-410F-AF57-2FA880EF2839}" xr6:coauthVersionLast="45" xr6:coauthVersionMax="45" xr10:uidLastSave="{00000000-0000-0000-0000-000000000000}"/>
  <bookViews>
    <workbookView xWindow="3300" yWindow="570" windowWidth="25080" windowHeight="15030" activeTab="1" xr2:uid="{00000000-000D-0000-FFFF-FFFF00000000}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0" l="1"/>
  <c r="F30" i="10"/>
  <c r="F29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AG16" i="10" l="1"/>
  <c r="AG7" i="10"/>
  <c r="N7" i="10"/>
  <c r="N16" i="10"/>
  <c r="Z12" i="10"/>
  <c r="Z21" i="10"/>
  <c r="S17" i="10"/>
  <c r="S8" i="10"/>
  <c r="AM19" i="10"/>
  <c r="AM10" i="10"/>
  <c r="AN19" i="10"/>
  <c r="AN10" i="10"/>
  <c r="AG18" i="10"/>
  <c r="AG9" i="10"/>
  <c r="W17" i="10"/>
  <c r="W8" i="10"/>
  <c r="AF15" i="10"/>
  <c r="AF6" i="10"/>
  <c r="J14" i="10"/>
  <c r="J5" i="10"/>
  <c r="AG15" i="10"/>
  <c r="AG6" i="10"/>
  <c r="AE14" i="10"/>
  <c r="AE5" i="10"/>
  <c r="Z6" i="10"/>
  <c r="Z15" i="10"/>
  <c r="AD10" i="10"/>
  <c r="AD19" i="10"/>
  <c r="Z22" i="10"/>
  <c r="Z13" i="10"/>
  <c r="J11" i="10"/>
  <c r="J20" i="10"/>
  <c r="S20" i="10"/>
  <c r="S11" i="10"/>
  <c r="AE18" i="10"/>
  <c r="AE9" i="10"/>
  <c r="AE21" i="10"/>
  <c r="AE12" i="10"/>
  <c r="AB17" i="10"/>
  <c r="AB8" i="10"/>
  <c r="AB15" i="10"/>
  <c r="AB6" i="10"/>
  <c r="W14" i="10"/>
  <c r="W5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F21" i="10"/>
  <c r="AF12" i="10"/>
  <c r="AE19" i="10"/>
  <c r="AE10" i="10"/>
  <c r="J10" i="10"/>
  <c r="J19" i="10"/>
  <c r="AH10" i="10"/>
  <c r="AH19" i="10"/>
  <c r="AF19" i="10"/>
  <c r="AF10" i="10"/>
  <c r="N13" i="10"/>
  <c r="N22" i="10"/>
  <c r="AD13" i="10"/>
  <c r="AD22" i="10"/>
  <c r="S22" i="10"/>
  <c r="S13" i="10"/>
  <c r="W21" i="10"/>
  <c r="W12" i="10"/>
  <c r="W20" i="10"/>
  <c r="W11" i="10"/>
  <c r="J18" i="10"/>
  <c r="J9" i="10"/>
  <c r="Z18" i="10"/>
  <c r="Z9" i="10"/>
  <c r="AP18" i="10"/>
  <c r="AP9" i="10"/>
  <c r="S18" i="10"/>
  <c r="S9" i="10"/>
  <c r="L22" i="10"/>
  <c r="L13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S21" i="10"/>
  <c r="S12" i="10"/>
  <c r="AP12" i="10"/>
  <c r="AP21" i="10"/>
  <c r="K44" i="10"/>
  <c r="N5" i="10"/>
  <c r="N14" i="10"/>
  <c r="AE15" i="10"/>
  <c r="AE6" i="10"/>
  <c r="AM14" i="10"/>
  <c r="AM5" i="10"/>
  <c r="H15" i="10"/>
  <c r="H6" i="10"/>
  <c r="S16" i="10"/>
  <c r="S7" i="10"/>
  <c r="N6" i="10"/>
  <c r="N15" i="10"/>
  <c r="J7" i="10"/>
  <c r="J16" i="10"/>
  <c r="AH16" i="10"/>
  <c r="AH7" i="10"/>
  <c r="AP7" i="10"/>
  <c r="AP16" i="10"/>
  <c r="J12" i="10"/>
  <c r="J21" i="10"/>
  <c r="H21" i="10"/>
  <c r="H12" i="10"/>
  <c r="AN20" i="10"/>
  <c r="AN11" i="10"/>
  <c r="N11" i="10"/>
  <c r="N20" i="10"/>
  <c r="W19" i="10"/>
  <c r="W10" i="10"/>
  <c r="Z11" i="10"/>
  <c r="Z20" i="10"/>
  <c r="AH9" i="10"/>
  <c r="AH18" i="10"/>
  <c r="AB22" i="10"/>
  <c r="AB13" i="10"/>
  <c r="H18" i="10"/>
  <c r="H9" i="10"/>
  <c r="AF16" i="10"/>
  <c r="AF7" i="10"/>
  <c r="AF14" i="10"/>
  <c r="AF5" i="10"/>
  <c r="AP14" i="10"/>
  <c r="AP5" i="10"/>
  <c r="H14" i="10"/>
  <c r="H5" i="10"/>
  <c r="W16" i="10"/>
  <c r="W7" i="10"/>
  <c r="AH8" i="10"/>
  <c r="AH17" i="10"/>
  <c r="H17" i="10"/>
  <c r="H8" i="10"/>
  <c r="AG21" i="10"/>
  <c r="AG12" i="10"/>
  <c r="AG19" i="10"/>
  <c r="AG10" i="10"/>
  <c r="AB21" i="10"/>
  <c r="AB12" i="10"/>
  <c r="L19" i="10"/>
  <c r="L10" i="10"/>
  <c r="AB19" i="10"/>
  <c r="AB10" i="10"/>
  <c r="J22" i="10"/>
  <c r="J13" i="10"/>
  <c r="AP22" i="10"/>
  <c r="AP13" i="10"/>
  <c r="AE22" i="10"/>
  <c r="AE13" i="10"/>
  <c r="L17" i="10"/>
  <c r="L8" i="10"/>
  <c r="AB18" i="10"/>
  <c r="AB9" i="10"/>
  <c r="AN18" i="10"/>
  <c r="AN9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G14" i="10"/>
  <c r="AG5" i="10"/>
  <c r="AM15" i="10"/>
  <c r="AM6" i="10"/>
  <c r="S15" i="10"/>
  <c r="S6" i="10"/>
  <c r="AH14" i="10"/>
  <c r="AH5" i="10"/>
  <c r="AH6" i="10"/>
  <c r="AH15" i="10"/>
  <c r="AM16" i="10"/>
  <c r="AM7" i="10"/>
  <c r="AH12" i="10"/>
  <c r="AH21" i="10"/>
  <c r="AD17" i="10"/>
  <c r="AD8" i="10"/>
  <c r="H20" i="10"/>
  <c r="H11" i="10"/>
  <c r="AG17" i="10"/>
  <c r="AG8" i="10"/>
  <c r="H22" i="10"/>
  <c r="H13" i="10"/>
  <c r="N10" i="10"/>
  <c r="N19" i="10"/>
  <c r="AN16" i="10"/>
  <c r="AN7" i="10"/>
  <c r="AN15" i="10"/>
  <c r="AN6" i="10"/>
  <c r="AN14" i="10"/>
  <c r="AN5" i="10"/>
  <c r="H16" i="10"/>
  <c r="H7" i="10"/>
  <c r="S14" i="10"/>
  <c r="S5" i="10"/>
  <c r="Z14" i="10"/>
  <c r="Z5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Z8" i="10"/>
  <c r="Z17" i="10"/>
  <c r="J8" i="10"/>
  <c r="J17" i="10"/>
  <c r="AB20" i="10"/>
  <c r="AB11" i="10"/>
  <c r="L20" i="10"/>
  <c r="L11" i="10"/>
  <c r="AD11" i="10"/>
  <c r="AD20" i="10"/>
  <c r="L21" i="10"/>
  <c r="L12" i="10"/>
  <c r="AN21" i="10"/>
  <c r="AN12" i="10"/>
  <c r="Z10" i="10"/>
  <c r="Z19" i="10"/>
  <c r="S19" i="10"/>
  <c r="S10" i="10"/>
  <c r="AP10" i="10"/>
  <c r="AP19" i="10"/>
  <c r="AG22" i="10"/>
  <c r="AG13" i="10"/>
  <c r="AH13" i="10"/>
  <c r="AH22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N9" i="10"/>
  <c r="N18" i="10"/>
  <c r="AD9" i="10"/>
  <c r="AD18" i="10"/>
  <c r="W18" i="10"/>
  <c r="W9" i="10"/>
  <c r="AM18" i="10"/>
  <c r="AM9" i="10"/>
  <c r="AN17" i="10"/>
  <c r="AN8" i="10"/>
  <c r="AF17" i="10"/>
  <c r="AF8" i="10"/>
  <c r="AM17" i="10"/>
  <c r="AM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AC28" i="10" s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X30" i="10" s="1"/>
  <c r="O6" i="8"/>
  <c r="X31" i="10" s="1"/>
  <c r="N7" i="8"/>
  <c r="AQ30" i="10" s="1"/>
  <c r="O7" i="8"/>
  <c r="AQ31" i="10" s="1"/>
  <c r="N8" i="8"/>
  <c r="Y30" i="10" s="1"/>
  <c r="O8" i="8"/>
  <c r="Y31" i="10" s="1"/>
  <c r="N9" i="8"/>
  <c r="K30" i="10" s="1"/>
  <c r="O9" i="8"/>
  <c r="K31" i="10" s="1"/>
  <c r="N10" i="8"/>
  <c r="O30" i="10" s="1"/>
  <c r="O10" i="8"/>
  <c r="O31" i="10" s="1"/>
  <c r="N11" i="8"/>
  <c r="AK30" i="10" s="1"/>
  <c r="O11" i="8"/>
  <c r="AK31" i="10" s="1"/>
  <c r="N12" i="8"/>
  <c r="AI30" i="10" s="1"/>
  <c r="O12" i="8"/>
  <c r="AI31" i="10" s="1"/>
  <c r="N13" i="8"/>
  <c r="R30" i="10" s="1"/>
  <c r="O13" i="8"/>
  <c r="R31" i="10" s="1"/>
  <c r="N14" i="8"/>
  <c r="AL30" i="10" s="1"/>
  <c r="O14" i="8"/>
  <c r="AL31" i="10" s="1"/>
  <c r="N15" i="8"/>
  <c r="AR30" i="10" s="1"/>
  <c r="O15" i="8"/>
  <c r="AR31" i="10" s="1"/>
  <c r="N16" i="8"/>
  <c r="Q30" i="10" s="1"/>
  <c r="O16" i="8"/>
  <c r="Q31" i="10" s="1"/>
  <c r="N17" i="8"/>
  <c r="M30" i="10" s="1"/>
  <c r="O17" i="8"/>
  <c r="M31" i="10" s="1"/>
  <c r="N18" i="8"/>
  <c r="I30" i="10" s="1"/>
  <c r="O18" i="8"/>
  <c r="I31" i="10" s="1"/>
  <c r="N19" i="8"/>
  <c r="T30" i="10" s="1"/>
  <c r="O19" i="8"/>
  <c r="T31" i="10" s="1"/>
  <c r="N20" i="8"/>
  <c r="U30" i="10" s="1"/>
  <c r="O20" i="8"/>
  <c r="U31" i="10" s="1"/>
  <c r="N21" i="8"/>
  <c r="P30" i="10" s="1"/>
  <c r="O21" i="8"/>
  <c r="P31" i="10" s="1"/>
  <c r="N22" i="8"/>
  <c r="AJ30" i="10" s="1"/>
  <c r="O22" i="8"/>
  <c r="AJ31" i="10" s="1"/>
  <c r="N23" i="8"/>
  <c r="AA30" i="10" s="1"/>
  <c r="O23" i="8"/>
  <c r="AA31" i="10" s="1"/>
  <c r="N24" i="8"/>
  <c r="V30" i="10" s="1"/>
  <c r="O24" i="8"/>
  <c r="V31" i="10" s="1"/>
  <c r="N25" i="8"/>
  <c r="AO30" i="10" s="1"/>
  <c r="O25" i="8"/>
  <c r="AO31" i="10" s="1"/>
  <c r="O5" i="8"/>
  <c r="AC31" i="10" s="1"/>
  <c r="N5" i="8"/>
  <c r="AC30" i="10" s="1"/>
  <c r="L6" i="8"/>
  <c r="X28" i="10" s="1"/>
  <c r="M6" i="8"/>
  <c r="X29" i="10" s="1"/>
  <c r="L7" i="8"/>
  <c r="AQ28" i="10" s="1"/>
  <c r="M7" i="8"/>
  <c r="AQ29" i="10" s="1"/>
  <c r="L8" i="8"/>
  <c r="Y28" i="10" s="1"/>
  <c r="M8" i="8"/>
  <c r="Y29" i="10" s="1"/>
  <c r="L9" i="8"/>
  <c r="K28" i="10" s="1"/>
  <c r="M9" i="8"/>
  <c r="K29" i="10" s="1"/>
  <c r="L10" i="8"/>
  <c r="O28" i="10" s="1"/>
  <c r="M10" i="8"/>
  <c r="O29" i="10" s="1"/>
  <c r="L11" i="8"/>
  <c r="AK28" i="10" s="1"/>
  <c r="M11" i="8"/>
  <c r="AK29" i="10" s="1"/>
  <c r="L12" i="8"/>
  <c r="AI28" i="10" s="1"/>
  <c r="M12" i="8"/>
  <c r="AI29" i="10" s="1"/>
  <c r="L13" i="8"/>
  <c r="R28" i="10" s="1"/>
  <c r="M13" i="8"/>
  <c r="R29" i="10" s="1"/>
  <c r="L14" i="8"/>
  <c r="AL28" i="10" s="1"/>
  <c r="M14" i="8"/>
  <c r="AL29" i="10" s="1"/>
  <c r="L15" i="8"/>
  <c r="AR28" i="10" s="1"/>
  <c r="M15" i="8"/>
  <c r="AR29" i="10" s="1"/>
  <c r="L16" i="8"/>
  <c r="Q28" i="10" s="1"/>
  <c r="M16" i="8"/>
  <c r="Q29" i="10" s="1"/>
  <c r="L17" i="8"/>
  <c r="M28" i="10" s="1"/>
  <c r="M17" i="8"/>
  <c r="M29" i="10" s="1"/>
  <c r="L18" i="8"/>
  <c r="I28" i="10" s="1"/>
  <c r="M18" i="8"/>
  <c r="I29" i="10" s="1"/>
  <c r="L19" i="8"/>
  <c r="T28" i="10" s="1"/>
  <c r="M19" i="8"/>
  <c r="T29" i="10" s="1"/>
  <c r="L20" i="8"/>
  <c r="U28" i="10" s="1"/>
  <c r="M20" i="8"/>
  <c r="U29" i="10" s="1"/>
  <c r="L21" i="8"/>
  <c r="P28" i="10" s="1"/>
  <c r="M21" i="8"/>
  <c r="P29" i="10" s="1"/>
  <c r="L22" i="8"/>
  <c r="AJ28" i="10" s="1"/>
  <c r="M22" i="8"/>
  <c r="AJ29" i="10" s="1"/>
  <c r="L23" i="8"/>
  <c r="AA28" i="10" s="1"/>
  <c r="M23" i="8"/>
  <c r="AA29" i="10" s="1"/>
  <c r="L24" i="8"/>
  <c r="V28" i="10" s="1"/>
  <c r="M24" i="8"/>
  <c r="V29" i="10" s="1"/>
  <c r="L25" i="8"/>
  <c r="AO28" i="10" s="1"/>
  <c r="M25" i="8"/>
  <c r="AO29" i="10" s="1"/>
  <c r="M5" i="8"/>
  <c r="AC29" i="10" s="1"/>
  <c r="O19" i="10" l="1"/>
  <c r="O15" i="10"/>
  <c r="O14" i="10"/>
  <c r="O22" i="10"/>
  <c r="O17" i="10"/>
  <c r="O20" i="10"/>
  <c r="O21" i="10"/>
  <c r="O16" i="10"/>
  <c r="O18" i="10"/>
  <c r="AC16" i="10"/>
  <c r="AC22" i="10"/>
  <c r="AC15" i="10"/>
  <c r="AC21" i="10"/>
  <c r="AC17" i="10"/>
  <c r="AC18" i="10"/>
  <c r="AC19" i="10"/>
  <c r="AC20" i="10"/>
  <c r="AC14" i="10"/>
  <c r="R5" i="10"/>
  <c r="R13" i="10"/>
  <c r="R7" i="10"/>
  <c r="R10" i="10"/>
  <c r="R11" i="10"/>
  <c r="R8" i="10"/>
  <c r="R9" i="10"/>
  <c r="R12" i="10"/>
  <c r="R6" i="10"/>
  <c r="AO14" i="10"/>
  <c r="AO21" i="10"/>
  <c r="AO15" i="10"/>
  <c r="AO19" i="10"/>
  <c r="AO20" i="10"/>
  <c r="AO22" i="10"/>
  <c r="AO16" i="10"/>
  <c r="AO17" i="10"/>
  <c r="AO18" i="10"/>
  <c r="U12" i="10"/>
  <c r="U8" i="10"/>
  <c r="U11" i="10"/>
  <c r="U10" i="10"/>
  <c r="U9" i="10"/>
  <c r="U5" i="10"/>
  <c r="U13" i="10"/>
  <c r="U6" i="10"/>
  <c r="U7" i="10"/>
  <c r="Q22" i="10"/>
  <c r="Q20" i="10"/>
  <c r="Q15" i="10"/>
  <c r="Q21" i="10"/>
  <c r="Q14" i="10"/>
  <c r="Q19" i="10"/>
  <c r="Q18" i="10"/>
  <c r="Q16" i="10"/>
  <c r="Q17" i="10"/>
  <c r="T7" i="10"/>
  <c r="T9" i="10"/>
  <c r="T13" i="10"/>
  <c r="T8" i="10"/>
  <c r="T11" i="10"/>
  <c r="T5" i="10"/>
  <c r="T6" i="10"/>
  <c r="T10" i="10"/>
  <c r="T12" i="10"/>
  <c r="AR17" i="10"/>
  <c r="AR16" i="10"/>
  <c r="AR18" i="10"/>
  <c r="AR20" i="10"/>
  <c r="AR15" i="10"/>
  <c r="AR19" i="10"/>
  <c r="AR14" i="10"/>
  <c r="AR22" i="10"/>
  <c r="AR21" i="10"/>
  <c r="AC5" i="10"/>
  <c r="AC12" i="10"/>
  <c r="AC10" i="10"/>
  <c r="AC13" i="10"/>
  <c r="AC11" i="10"/>
  <c r="AC8" i="10"/>
  <c r="AC9" i="10"/>
  <c r="AC6" i="10"/>
  <c r="AC7" i="10"/>
  <c r="X20" i="10"/>
  <c r="X21" i="10"/>
  <c r="X16" i="10"/>
  <c r="X19" i="10"/>
  <c r="X15" i="10"/>
  <c r="X22" i="10"/>
  <c r="X17" i="10"/>
  <c r="X14" i="10"/>
  <c r="X18" i="10"/>
  <c r="K13" i="10"/>
  <c r="K5" i="10"/>
  <c r="K7" i="10"/>
  <c r="K6" i="10"/>
  <c r="K12" i="10"/>
  <c r="K8" i="10"/>
  <c r="K10" i="10"/>
  <c r="K11" i="10"/>
  <c r="K9" i="10"/>
  <c r="P15" i="10"/>
  <c r="P20" i="10"/>
  <c r="P14" i="10"/>
  <c r="P18" i="10"/>
  <c r="P17" i="10"/>
  <c r="P16" i="10"/>
  <c r="P22" i="10"/>
  <c r="P21" i="10"/>
  <c r="P19" i="10"/>
  <c r="Y8" i="10"/>
  <c r="Y10" i="10"/>
  <c r="Y9" i="10"/>
  <c r="Y12" i="10"/>
  <c r="Y6" i="10"/>
  <c r="Y5" i="10"/>
  <c r="Y11" i="10"/>
  <c r="Y13" i="10"/>
  <c r="Y7" i="10"/>
  <c r="AI18" i="10"/>
  <c r="AI14" i="10"/>
  <c r="AI17" i="10"/>
  <c r="AI21" i="10"/>
  <c r="AI16" i="10"/>
  <c r="AI15" i="10"/>
  <c r="AI19" i="10"/>
  <c r="AI20" i="10"/>
  <c r="AI22" i="10"/>
  <c r="AA9" i="10"/>
  <c r="AA6" i="10"/>
  <c r="AA8" i="10"/>
  <c r="AA10" i="10"/>
  <c r="AA13" i="10"/>
  <c r="AA11" i="10"/>
  <c r="AA7" i="10"/>
  <c r="AA5" i="10"/>
  <c r="AA12" i="10"/>
  <c r="AR5" i="10"/>
  <c r="AR13" i="10"/>
  <c r="AR12" i="10"/>
  <c r="AR8" i="10"/>
  <c r="AR11" i="10"/>
  <c r="AR9" i="10"/>
  <c r="AR7" i="10"/>
  <c r="AR10" i="10"/>
  <c r="AR6" i="10"/>
  <c r="AQ5" i="10"/>
  <c r="AQ9" i="10"/>
  <c r="AQ6" i="10"/>
  <c r="AQ11" i="10"/>
  <c r="AQ8" i="10"/>
  <c r="AQ13" i="10"/>
  <c r="AQ12" i="10"/>
  <c r="AQ7" i="10"/>
  <c r="AQ10" i="10"/>
  <c r="K16" i="10"/>
  <c r="K21" i="10"/>
  <c r="K17" i="10"/>
  <c r="K19" i="10"/>
  <c r="K20" i="10"/>
  <c r="K14" i="10"/>
  <c r="K18" i="10"/>
  <c r="K15" i="10"/>
  <c r="K22" i="10"/>
  <c r="Y17" i="10"/>
  <c r="Y15" i="10"/>
  <c r="Y22" i="10"/>
  <c r="Y18" i="10"/>
  <c r="Y20" i="10"/>
  <c r="Y21" i="10"/>
  <c r="Y14" i="10"/>
  <c r="Y19" i="10"/>
  <c r="Y16" i="10"/>
  <c r="AA16" i="10"/>
  <c r="AA19" i="10"/>
  <c r="AA22" i="10"/>
  <c r="AA17" i="10"/>
  <c r="AA20" i="10"/>
  <c r="AA15" i="10"/>
  <c r="AA14" i="10"/>
  <c r="AA18" i="10"/>
  <c r="AA21" i="10"/>
  <c r="I7" i="10"/>
  <c r="I5" i="10"/>
  <c r="I12" i="10"/>
  <c r="I9" i="10"/>
  <c r="I8" i="10"/>
  <c r="I10" i="10"/>
  <c r="I13" i="10"/>
  <c r="I11" i="10"/>
  <c r="I6" i="10"/>
  <c r="AJ21" i="10"/>
  <c r="AJ15" i="10"/>
  <c r="AJ14" i="10"/>
  <c r="AJ18" i="10"/>
  <c r="AJ20" i="10"/>
  <c r="AJ17" i="10"/>
  <c r="AJ22" i="10"/>
  <c r="AJ16" i="10"/>
  <c r="AJ19" i="10"/>
  <c r="AO8" i="10"/>
  <c r="AO6" i="10"/>
  <c r="AO5" i="10"/>
  <c r="AO13" i="10"/>
  <c r="AO7" i="10"/>
  <c r="AO10" i="10"/>
  <c r="AO12" i="10"/>
  <c r="AO11" i="10"/>
  <c r="AO9" i="10"/>
  <c r="V9" i="10"/>
  <c r="V11" i="10"/>
  <c r="V12" i="10"/>
  <c r="V10" i="10"/>
  <c r="V6" i="10"/>
  <c r="V13" i="10"/>
  <c r="V5" i="10"/>
  <c r="V8" i="10"/>
  <c r="V7" i="10"/>
  <c r="T16" i="10"/>
  <c r="T19" i="10"/>
  <c r="T21" i="10"/>
  <c r="T22" i="10"/>
  <c r="T17" i="10"/>
  <c r="T18" i="10"/>
  <c r="T14" i="10"/>
  <c r="T15" i="10"/>
  <c r="T20" i="10"/>
  <c r="AK18" i="10"/>
  <c r="AK17" i="10"/>
  <c r="AK16" i="10"/>
  <c r="AK21" i="10"/>
  <c r="AK20" i="10"/>
  <c r="AK14" i="10"/>
  <c r="AK22" i="10"/>
  <c r="AK15" i="10"/>
  <c r="AK19" i="10"/>
  <c r="I14" i="10"/>
  <c r="I17" i="10"/>
  <c r="I19" i="10"/>
  <c r="I18" i="10"/>
  <c r="I22" i="10"/>
  <c r="I21" i="10"/>
  <c r="I20" i="10"/>
  <c r="I16" i="10"/>
  <c r="I15" i="10"/>
  <c r="P5" i="10"/>
  <c r="P8" i="10"/>
  <c r="P11" i="10"/>
  <c r="P9" i="10"/>
  <c r="P7" i="10"/>
  <c r="P6" i="10"/>
  <c r="P13" i="10"/>
  <c r="P10" i="10"/>
  <c r="P12" i="10"/>
  <c r="M18" i="10"/>
  <c r="M14" i="10"/>
  <c r="M20" i="10"/>
  <c r="M22" i="10"/>
  <c r="M19" i="10"/>
  <c r="M15" i="10"/>
  <c r="M21" i="10"/>
  <c r="M17" i="10"/>
  <c r="M16" i="10"/>
  <c r="AI7" i="10"/>
  <c r="AI6" i="10"/>
  <c r="AI5" i="10"/>
  <c r="AI10" i="10"/>
  <c r="AI8" i="10"/>
  <c r="AI9" i="10"/>
  <c r="AI11" i="10"/>
  <c r="AI12" i="10"/>
  <c r="AI13" i="10"/>
  <c r="V16" i="10"/>
  <c r="V17" i="10"/>
  <c r="V18" i="10"/>
  <c r="V15" i="10"/>
  <c r="V21" i="10"/>
  <c r="V20" i="10"/>
  <c r="V19" i="10"/>
  <c r="V14" i="10"/>
  <c r="V22" i="10"/>
  <c r="AK6" i="10"/>
  <c r="AK12" i="10"/>
  <c r="AK13" i="10"/>
  <c r="AK11" i="10"/>
  <c r="AK9" i="10"/>
  <c r="AK5" i="10"/>
  <c r="AK8" i="10"/>
  <c r="AK7" i="10"/>
  <c r="AK10" i="10"/>
  <c r="AQ22" i="10"/>
  <c r="AQ15" i="10"/>
  <c r="AQ20" i="10"/>
  <c r="AQ21" i="10"/>
  <c r="AQ17" i="10"/>
  <c r="AQ18" i="10"/>
  <c r="AQ16" i="10"/>
  <c r="AQ14" i="10"/>
  <c r="AQ19" i="10"/>
  <c r="O8" i="10"/>
  <c r="O5" i="10"/>
  <c r="O11" i="10"/>
  <c r="O6" i="10"/>
  <c r="O13" i="10"/>
  <c r="O12" i="10"/>
  <c r="O10" i="10"/>
  <c r="O7" i="10"/>
  <c r="O9" i="10"/>
  <c r="AL18" i="10"/>
  <c r="AL20" i="10"/>
  <c r="AL21" i="10"/>
  <c r="AL17" i="10"/>
  <c r="AL22" i="10"/>
  <c r="AL14" i="10"/>
  <c r="AL16" i="10"/>
  <c r="AL15" i="10"/>
  <c r="AL19" i="10"/>
  <c r="M7" i="10"/>
  <c r="M12" i="10"/>
  <c r="M13" i="10"/>
  <c r="M8" i="10"/>
  <c r="M5" i="10"/>
  <c r="M11" i="10"/>
  <c r="M9" i="10"/>
  <c r="M10" i="10"/>
  <c r="M6" i="10"/>
  <c r="R19" i="10"/>
  <c r="R21" i="10"/>
  <c r="R20" i="10"/>
  <c r="R14" i="10"/>
  <c r="R22" i="10"/>
  <c r="R17" i="10"/>
  <c r="R18" i="10"/>
  <c r="R16" i="10"/>
  <c r="R15" i="10"/>
  <c r="Q8" i="10"/>
  <c r="Q13" i="10"/>
  <c r="Q9" i="10"/>
  <c r="Q5" i="10"/>
  <c r="Q12" i="10"/>
  <c r="Q6" i="10"/>
  <c r="Q10" i="10"/>
  <c r="Q11" i="10"/>
  <c r="Q7" i="10"/>
  <c r="U17" i="10"/>
  <c r="U14" i="10"/>
  <c r="U20" i="10"/>
  <c r="U16" i="10"/>
  <c r="U22" i="10"/>
  <c r="U19" i="10"/>
  <c r="U15" i="10"/>
  <c r="U18" i="10"/>
  <c r="U21" i="10"/>
  <c r="AJ13" i="10"/>
  <c r="AJ12" i="10"/>
  <c r="AJ6" i="10"/>
  <c r="AJ5" i="10"/>
  <c r="AJ9" i="10"/>
  <c r="AJ8" i="10"/>
  <c r="AJ11" i="10"/>
  <c r="AJ7" i="10"/>
  <c r="AJ10" i="10"/>
  <c r="AL10" i="10"/>
  <c r="AL6" i="10"/>
  <c r="AL11" i="10"/>
  <c r="AL7" i="10"/>
  <c r="AL8" i="10"/>
  <c r="AL13" i="10"/>
  <c r="AL12" i="10"/>
  <c r="AL9" i="10"/>
  <c r="AL5" i="10"/>
  <c r="X9" i="10"/>
  <c r="X10" i="10"/>
  <c r="X7" i="10"/>
  <c r="X11" i="10"/>
  <c r="X6" i="10"/>
  <c r="X12" i="10"/>
  <c r="X13" i="10"/>
  <c r="X8" i="10"/>
  <c r="X5" i="10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Q5" i="8" s="1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6" i="8" l="1"/>
  <c r="V13" i="8"/>
  <c r="V18" i="8"/>
  <c r="V14" i="8"/>
  <c r="V16" i="8"/>
  <c r="V21" i="8"/>
  <c r="V10" i="8"/>
  <c r="V5" i="8"/>
  <c r="V22" i="8"/>
  <c r="V7" i="8"/>
  <c r="V17" i="8"/>
  <c r="V8" i="8"/>
  <c r="V24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<sst xmlns="http://schemas.openxmlformats.org/spreadsheetml/2006/main" count="477" uniqueCount="148">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</sst>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1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0" fillId="43" borderId="0" xfId="0" applyFont="1" applyFill="1"/>
    <xf numFmtId="1" fontId="0" fillId="43" borderId="0" xfId="0" applyNumberFormat="1" applyFont="1" applyFill="1"/>
    <xf numFmtId="0" fontId="0" fillId="43" borderId="0" xfId="0" applyFont="1" applyFill="1" applyBorder="1"/>
    <xf numFmtId="1" fontId="0" fillId="43" borderId="0" xfId="0" applyNumberFormat="1" applyFont="1" applyFill="1" applyBorder="1"/>
    <xf numFmtId="0" fontId="0" fillId="43" borderId="4" xfId="0" applyFont="1" applyFill="1" applyBorder="1"/>
    <xf numFmtId="1" fontId="0" fillId="43" borderId="4" xfId="0" applyNumberFormat="1" applyFont="1" applyFill="1" applyBorder="1"/>
    <xf numFmtId="0" fontId="62" fillId="43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3" borderId="0" xfId="0" applyFont="1" applyFill="1"/>
    <xf numFmtId="0" fontId="62" fillId="43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2864"/>
        <c:axId val="140900120"/>
      </c:barChart>
      <c:catAx>
        <c:axId val="1409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900120"/>
        <c:crosses val="autoZero"/>
        <c:auto val="1"/>
        <c:lblAlgn val="ctr"/>
        <c:lblOffset val="100"/>
        <c:noMultiLvlLbl val="0"/>
      </c:catAx>
      <c:valAx>
        <c:axId val="140900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1296"/>
        <c:axId val="140896984"/>
      </c:barChart>
      <c:catAx>
        <c:axId val="14090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896984"/>
        <c:crosses val="autoZero"/>
        <c:auto val="1"/>
        <c:lblAlgn val="ctr"/>
        <c:lblOffset val="100"/>
        <c:noMultiLvlLbl val="0"/>
      </c:catAx>
      <c:valAx>
        <c:axId val="1408969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84</v>
      </c>
      <c r="M1" t="s">
        <v>0</v>
      </c>
      <c r="N1" t="s">
        <v>85</v>
      </c>
      <c r="O1" t="s">
        <v>1</v>
      </c>
      <c r="P1" t="s">
        <v>74</v>
      </c>
      <c r="Q1" t="s">
        <v>20</v>
      </c>
      <c r="R1" t="s">
        <v>75</v>
      </c>
      <c r="S1" t="s">
        <v>2</v>
      </c>
      <c r="T1" t="s">
        <v>3</v>
      </c>
      <c r="U1" t="s">
        <v>4</v>
      </c>
      <c r="V1" t="s">
        <v>5</v>
      </c>
      <c r="W1" t="s">
        <v>76</v>
      </c>
      <c r="X1" t="s">
        <v>6</v>
      </c>
      <c r="Y1" t="s">
        <v>7</v>
      </c>
      <c r="Z1" t="s">
        <v>8</v>
      </c>
      <c r="AA1" t="s">
        <v>77</v>
      </c>
      <c r="AB1" t="s">
        <v>9</v>
      </c>
      <c r="AC1" t="s">
        <v>10</v>
      </c>
      <c r="AD1" t="s">
        <v>78</v>
      </c>
      <c r="AE1" t="s">
        <v>11</v>
      </c>
      <c r="AF1" t="s">
        <v>89</v>
      </c>
      <c r="AG1" t="s">
        <v>12</v>
      </c>
      <c r="AH1" t="s">
        <v>79</v>
      </c>
      <c r="AI1" t="s">
        <v>80</v>
      </c>
      <c r="AJ1" t="s">
        <v>86</v>
      </c>
      <c r="AK1" t="s">
        <v>87</v>
      </c>
      <c r="AL1" t="s">
        <v>81</v>
      </c>
      <c r="AM1" t="s">
        <v>13</v>
      </c>
      <c r="AN1" t="s">
        <v>19</v>
      </c>
      <c r="AO1" t="s">
        <v>14</v>
      </c>
      <c r="AP1" t="s">
        <v>15</v>
      </c>
      <c r="AQ1" t="s">
        <v>82</v>
      </c>
      <c r="AR1" t="s">
        <v>88</v>
      </c>
      <c r="AS1" t="s">
        <v>16</v>
      </c>
      <c r="AT1" t="s">
        <v>83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118</v>
      </c>
      <c r="C5" s="9" t="s">
        <v>122</v>
      </c>
      <c r="D5" s="18" t="s">
        <v>124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124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36"/>
      <c r="C7" s="36"/>
      <c r="D7" s="18" t="s">
        <v>124</v>
      </c>
      <c r="E7" s="37">
        <f t="shared" si="1"/>
        <v>2060</v>
      </c>
      <c r="F7" s="37">
        <v>1</v>
      </c>
      <c r="G7" s="37"/>
      <c r="H7" s="38">
        <f t="shared" ref="H7:AR7" si="4">IF(H37*H$48&gt;SUM(H$28:H$29,H$31)/1000,H37*H$48,SUM(H$28:H$29,H$31)/1000*1.1)</f>
        <v>129.117339866951</v>
      </c>
      <c r="I7" s="38">
        <f t="shared" si="4"/>
        <v>639.35153068824002</v>
      </c>
      <c r="J7" s="38">
        <f t="shared" si="4"/>
        <v>219.5240982849335</v>
      </c>
      <c r="K7" s="38">
        <f t="shared" si="4"/>
        <v>709.53665549381503</v>
      </c>
      <c r="L7" s="38">
        <f t="shared" si="4"/>
        <v>348.82272014346898</v>
      </c>
      <c r="M7" s="38">
        <f t="shared" si="4"/>
        <v>566.505822956055</v>
      </c>
      <c r="N7" s="38">
        <f t="shared" si="4"/>
        <v>70.836454809878006</v>
      </c>
      <c r="O7" s="38">
        <f t="shared" si="4"/>
        <v>670.27070703544996</v>
      </c>
      <c r="P7" s="38">
        <f t="shared" si="4"/>
        <v>3650.3189300836448</v>
      </c>
      <c r="Q7" s="38">
        <f t="shared" si="4"/>
        <v>583.00918404956496</v>
      </c>
      <c r="R7" s="38">
        <f t="shared" si="4"/>
        <v>104.73650000000001</v>
      </c>
      <c r="S7" s="38">
        <f t="shared" si="4"/>
        <v>380.12294497415149</v>
      </c>
      <c r="T7" s="38">
        <f t="shared" si="4"/>
        <v>615.57328257129996</v>
      </c>
      <c r="U7" s="38">
        <f t="shared" si="4"/>
        <v>652.58490000000006</v>
      </c>
      <c r="V7" s="38">
        <f t="shared" si="4"/>
        <v>3742.413781854525</v>
      </c>
      <c r="W7" s="38">
        <f t="shared" si="4"/>
        <v>368.5385822123705</v>
      </c>
      <c r="X7" s="38">
        <f t="shared" si="4"/>
        <v>696.57372232057503</v>
      </c>
      <c r="Y7" s="38">
        <f t="shared" si="4"/>
        <v>305.65416419420751</v>
      </c>
      <c r="Z7" s="38">
        <f t="shared" si="4"/>
        <v>28.107135739152799</v>
      </c>
      <c r="AA7" s="38">
        <f t="shared" si="4"/>
        <v>1146.1557519590599</v>
      </c>
      <c r="AB7" s="38">
        <f t="shared" si="4"/>
        <v>140.855382561417</v>
      </c>
      <c r="AC7" s="38">
        <f t="shared" si="4"/>
        <v>77.714536534781004</v>
      </c>
      <c r="AD7" s="38">
        <f t="shared" si="4"/>
        <v>63.245150719837</v>
      </c>
      <c r="AE7" s="38">
        <f t="shared" si="4"/>
        <v>62.169358760272999</v>
      </c>
      <c r="AF7" s="38">
        <f t="shared" si="4"/>
        <v>26.0620848753844</v>
      </c>
      <c r="AG7" s="38">
        <f t="shared" si="4"/>
        <v>109.01939502878299</v>
      </c>
      <c r="AH7" s="38">
        <f t="shared" si="4"/>
        <v>3.6919101423571301</v>
      </c>
      <c r="AI7" s="38">
        <f t="shared" si="4"/>
        <v>394.96634500055001</v>
      </c>
      <c r="AJ7" s="38">
        <f t="shared" si="4"/>
        <v>901.21471000000008</v>
      </c>
      <c r="AK7" s="38">
        <f t="shared" si="4"/>
        <v>1895.0531414867</v>
      </c>
      <c r="AL7" s="38">
        <f t="shared" si="4"/>
        <v>454.59142178345149</v>
      </c>
      <c r="AM7" s="38">
        <f t="shared" si="4"/>
        <v>1263.7609690930999</v>
      </c>
      <c r="AN7" s="38">
        <f t="shared" si="4"/>
        <v>466.09398748617048</v>
      </c>
      <c r="AO7" s="38">
        <f t="shared" si="4"/>
        <v>1339.5250000000001</v>
      </c>
      <c r="AP7" s="38">
        <f t="shared" si="4"/>
        <v>115.68838224441799</v>
      </c>
      <c r="AQ7" s="38">
        <f t="shared" si="4"/>
        <v>278.35826466411049</v>
      </c>
      <c r="AR7" s="38">
        <f t="shared" si="4"/>
        <v>2641.1484169927999</v>
      </c>
    </row>
    <row r="8" spans="2:73">
      <c r="B8" s="36" t="s">
        <v>119</v>
      </c>
      <c r="C8" s="36" t="s">
        <v>121</v>
      </c>
      <c r="D8" s="18" t="s">
        <v>125</v>
      </c>
      <c r="E8" s="37">
        <f t="shared" si="1"/>
        <v>2010</v>
      </c>
      <c r="F8" s="37">
        <v>1</v>
      </c>
      <c r="G8" s="37">
        <v>5</v>
      </c>
      <c r="H8" s="38">
        <f t="shared" ref="H8:AR8" si="5">IF(H38*H$48&gt;SUM(H$28:H$29,H$31)/1000,H38*H$48,SUM(H$28:H$29,H$31)/1000*1.1)</f>
        <v>98.334862121069506</v>
      </c>
      <c r="I8" s="38">
        <f t="shared" si="5"/>
        <v>734.09657224528496</v>
      </c>
      <c r="J8" s="38">
        <f t="shared" si="5"/>
        <v>135.59370068248751</v>
      </c>
      <c r="K8" s="38">
        <f t="shared" si="5"/>
        <v>452.761507205996</v>
      </c>
      <c r="L8" s="38">
        <f t="shared" si="5"/>
        <v>388.60885300691098</v>
      </c>
      <c r="M8" s="38">
        <f t="shared" si="5"/>
        <v>824.14260576498498</v>
      </c>
      <c r="N8" s="38">
        <f t="shared" si="5"/>
        <v>41.77243684641455</v>
      </c>
      <c r="O8" s="38">
        <f t="shared" si="5"/>
        <v>1104.0156070124201</v>
      </c>
      <c r="P8" s="38">
        <f t="shared" si="5"/>
        <v>9253.7394673711497</v>
      </c>
      <c r="Q8" s="38">
        <f t="shared" si="5"/>
        <v>533.33812586260501</v>
      </c>
      <c r="R8" s="38">
        <f t="shared" si="5"/>
        <v>244.0731893753825</v>
      </c>
      <c r="S8" s="38">
        <f t="shared" si="5"/>
        <v>839.53765648899503</v>
      </c>
      <c r="T8" s="38">
        <f t="shared" si="5"/>
        <v>3716.554405926965</v>
      </c>
      <c r="U8" s="38">
        <f t="shared" si="5"/>
        <v>652.58490000000006</v>
      </c>
      <c r="V8" s="38">
        <f t="shared" si="5"/>
        <v>4597.6763490885596</v>
      </c>
      <c r="W8" s="38">
        <f t="shared" si="5"/>
        <v>252.51236342932251</v>
      </c>
      <c r="X8" s="38">
        <f t="shared" si="5"/>
        <v>657.40115265270504</v>
      </c>
      <c r="Y8" s="38">
        <f t="shared" si="5"/>
        <v>74.059134905125006</v>
      </c>
      <c r="Z8" s="38">
        <f t="shared" si="5"/>
        <v>33.5810673182364</v>
      </c>
      <c r="AA8" s="38">
        <f t="shared" si="5"/>
        <v>8523.9420774609498</v>
      </c>
      <c r="AB8" s="38">
        <f t="shared" si="5"/>
        <v>79.817141203430495</v>
      </c>
      <c r="AC8" s="38">
        <f t="shared" si="5"/>
        <v>362.771733024198</v>
      </c>
      <c r="AD8" s="38">
        <f t="shared" si="5"/>
        <v>33.999999819148897</v>
      </c>
      <c r="AE8" s="38">
        <f t="shared" si="5"/>
        <v>288.08008681238198</v>
      </c>
      <c r="AF8" s="38">
        <f t="shared" si="5"/>
        <v>49.276132718682753</v>
      </c>
      <c r="AG8" s="38">
        <f t="shared" si="5"/>
        <v>80.448543033375003</v>
      </c>
      <c r="AH8" s="38">
        <f t="shared" si="5"/>
        <v>8.1677312372924007</v>
      </c>
      <c r="AI8" s="38">
        <f t="shared" si="5"/>
        <v>864.35028381755001</v>
      </c>
      <c r="AJ8" s="38">
        <f t="shared" si="5"/>
        <v>901.21471000000008</v>
      </c>
      <c r="AK8" s="38">
        <f t="shared" si="5"/>
        <v>3367.0695922054451</v>
      </c>
      <c r="AL8" s="38">
        <f t="shared" si="5"/>
        <v>257.34288271958752</v>
      </c>
      <c r="AM8" s="38">
        <f t="shared" si="5"/>
        <v>1025.4536716392549</v>
      </c>
      <c r="AN8" s="38">
        <f t="shared" si="5"/>
        <v>400.63876202059998</v>
      </c>
      <c r="AO8" s="38">
        <f t="shared" si="5"/>
        <v>1339.5250000000001</v>
      </c>
      <c r="AP8" s="38">
        <f t="shared" si="5"/>
        <v>230.709455694307</v>
      </c>
      <c r="AQ8" s="38">
        <f t="shared" si="5"/>
        <v>290.18037601226303</v>
      </c>
      <c r="AR8" s="38">
        <f t="shared" si="5"/>
        <v>1964.1135408370151</v>
      </c>
    </row>
    <row r="9" spans="2:73">
      <c r="B9" s="36"/>
      <c r="C9" s="36"/>
      <c r="D9" s="18" t="s">
        <v>125</v>
      </c>
      <c r="E9" s="37">
        <f t="shared" si="1"/>
        <v>2050</v>
      </c>
      <c r="F9" s="37">
        <v>1</v>
      </c>
      <c r="G9" s="37"/>
      <c r="H9" s="38">
        <f t="shared" ref="H9:AR9" si="6">IF(H39*H$48&gt;SUM(H$28:H$29,H$31)/1000,H39*H$48,SUM(H$28:H$29,H$31)/1000*1.1)</f>
        <v>297.46706142323097</v>
      </c>
      <c r="I9" s="38">
        <f t="shared" si="6"/>
        <v>924.67189747022496</v>
      </c>
      <c r="J9" s="38">
        <f t="shared" si="6"/>
        <v>266.83958914391752</v>
      </c>
      <c r="K9" s="38">
        <f t="shared" si="6"/>
        <v>676.04210076517995</v>
      </c>
      <c r="L9" s="38">
        <f t="shared" si="6"/>
        <v>439.39346456116749</v>
      </c>
      <c r="M9" s="38">
        <f t="shared" si="6"/>
        <v>1109.575076636615</v>
      </c>
      <c r="N9" s="38">
        <f t="shared" si="6"/>
        <v>55.908407164648999</v>
      </c>
      <c r="O9" s="38">
        <f t="shared" si="6"/>
        <v>1440.987823692225</v>
      </c>
      <c r="P9" s="38">
        <f t="shared" si="6"/>
        <v>8735.6226452119008</v>
      </c>
      <c r="Q9" s="38">
        <f t="shared" si="6"/>
        <v>623.51485590738002</v>
      </c>
      <c r="R9" s="38">
        <f t="shared" si="6"/>
        <v>205.01069164115151</v>
      </c>
      <c r="S9" s="38">
        <f t="shared" si="6"/>
        <v>875.74647632551</v>
      </c>
      <c r="T9" s="38">
        <f t="shared" si="6"/>
        <v>4702.6675652577696</v>
      </c>
      <c r="U9" s="38">
        <f t="shared" si="6"/>
        <v>621.63855042874502</v>
      </c>
      <c r="V9" s="38">
        <f t="shared" si="6"/>
        <v>5463.3391617184498</v>
      </c>
      <c r="W9" s="38">
        <f t="shared" si="6"/>
        <v>292.604656603997</v>
      </c>
      <c r="X9" s="38">
        <f t="shared" si="6"/>
        <v>596.00399783234002</v>
      </c>
      <c r="Y9" s="38">
        <f t="shared" si="6"/>
        <v>97.257931838595994</v>
      </c>
      <c r="Z9" s="38">
        <f t="shared" si="6"/>
        <v>43.314061249489598</v>
      </c>
      <c r="AA9" s="38">
        <f t="shared" si="6"/>
        <v>9252.5138783959501</v>
      </c>
      <c r="AB9" s="38">
        <f t="shared" si="6"/>
        <v>171.21488121369251</v>
      </c>
      <c r="AC9" s="38">
        <f t="shared" si="6"/>
        <v>216.34551033115349</v>
      </c>
      <c r="AD9" s="38">
        <f t="shared" si="6"/>
        <v>82.212904255319003</v>
      </c>
      <c r="AE9" s="38">
        <f t="shared" si="6"/>
        <v>194.32392511355201</v>
      </c>
      <c r="AF9" s="38">
        <f t="shared" si="6"/>
        <v>60.0431499784005</v>
      </c>
      <c r="AG9" s="38">
        <f t="shared" si="6"/>
        <v>150.63018375992149</v>
      </c>
      <c r="AH9" s="38">
        <f t="shared" si="6"/>
        <v>16.9021824830795</v>
      </c>
      <c r="AI9" s="38">
        <f t="shared" si="6"/>
        <v>1073.90732119984</v>
      </c>
      <c r="AJ9" s="38">
        <f t="shared" si="6"/>
        <v>901.21471000000008</v>
      </c>
      <c r="AK9" s="38">
        <f t="shared" si="6"/>
        <v>3838.2134903667502</v>
      </c>
      <c r="AL9" s="38">
        <f t="shared" si="6"/>
        <v>570.91987504037502</v>
      </c>
      <c r="AM9" s="38">
        <f t="shared" si="6"/>
        <v>1232.17566375</v>
      </c>
      <c r="AN9" s="38">
        <f t="shared" si="6"/>
        <v>566.55432863607496</v>
      </c>
      <c r="AO9" s="38">
        <f t="shared" si="6"/>
        <v>1712.675874735105</v>
      </c>
      <c r="AP9" s="38">
        <f t="shared" si="6"/>
        <v>273.656849489688</v>
      </c>
      <c r="AQ9" s="38">
        <f t="shared" si="6"/>
        <v>374.38490456911501</v>
      </c>
      <c r="AR9" s="38">
        <f t="shared" si="6"/>
        <v>2722.4066843430101</v>
      </c>
    </row>
    <row r="10" spans="2:73">
      <c r="B10" s="36"/>
      <c r="C10" s="36"/>
      <c r="D10" s="18" t="s">
        <v>125</v>
      </c>
      <c r="E10" s="37">
        <f t="shared" si="1"/>
        <v>2060</v>
      </c>
      <c r="F10" s="37">
        <v>1</v>
      </c>
      <c r="G10" s="37"/>
      <c r="H10" s="38">
        <f t="shared" ref="H10:AR10" si="7">IF(H40*H$48&gt;SUM(H$28:H$29,H$31)/1000,H40*H$48,SUM(H$28:H$29,H$31)/1000*1.1)</f>
        <v>297.46706142323097</v>
      </c>
      <c r="I10" s="38">
        <f t="shared" si="7"/>
        <v>924.67189747022496</v>
      </c>
      <c r="J10" s="38">
        <f t="shared" si="7"/>
        <v>266.83958914391752</v>
      </c>
      <c r="K10" s="38">
        <f t="shared" si="7"/>
        <v>676.04210076517995</v>
      </c>
      <c r="L10" s="38">
        <f t="shared" si="7"/>
        <v>439.39346456116749</v>
      </c>
      <c r="M10" s="38">
        <f t="shared" si="7"/>
        <v>1109.575076636615</v>
      </c>
      <c r="N10" s="38">
        <f t="shared" si="7"/>
        <v>55.908407164648999</v>
      </c>
      <c r="O10" s="38">
        <f t="shared" si="7"/>
        <v>1440.987823692225</v>
      </c>
      <c r="P10" s="38">
        <f t="shared" si="7"/>
        <v>8735.6226452119008</v>
      </c>
      <c r="Q10" s="38">
        <f t="shared" si="7"/>
        <v>623.51485590738002</v>
      </c>
      <c r="R10" s="38">
        <f t="shared" si="7"/>
        <v>205.01069164115151</v>
      </c>
      <c r="S10" s="38">
        <f t="shared" si="7"/>
        <v>875.74647632551</v>
      </c>
      <c r="T10" s="38">
        <f t="shared" si="7"/>
        <v>4702.6675652577696</v>
      </c>
      <c r="U10" s="38">
        <f t="shared" si="7"/>
        <v>621.63855042874502</v>
      </c>
      <c r="V10" s="38">
        <f t="shared" si="7"/>
        <v>5463.3391617184498</v>
      </c>
      <c r="W10" s="38">
        <f t="shared" si="7"/>
        <v>292.604656603997</v>
      </c>
      <c r="X10" s="38">
        <f t="shared" si="7"/>
        <v>596.00399783234002</v>
      </c>
      <c r="Y10" s="38">
        <f t="shared" si="7"/>
        <v>97.257931838595994</v>
      </c>
      <c r="Z10" s="38">
        <f t="shared" si="7"/>
        <v>43.314061249489598</v>
      </c>
      <c r="AA10" s="38">
        <f t="shared" si="7"/>
        <v>9252.5138783959501</v>
      </c>
      <c r="AB10" s="38">
        <f t="shared" si="7"/>
        <v>171.21488121369251</v>
      </c>
      <c r="AC10" s="38">
        <f t="shared" si="7"/>
        <v>216.34551033115349</v>
      </c>
      <c r="AD10" s="38">
        <f t="shared" si="7"/>
        <v>82.212904255319003</v>
      </c>
      <c r="AE10" s="38">
        <f t="shared" si="7"/>
        <v>194.32392511355201</v>
      </c>
      <c r="AF10" s="38">
        <f t="shared" si="7"/>
        <v>60.0431499784005</v>
      </c>
      <c r="AG10" s="38">
        <f t="shared" si="7"/>
        <v>150.63018375992149</v>
      </c>
      <c r="AH10" s="38">
        <f t="shared" si="7"/>
        <v>16.9021824830795</v>
      </c>
      <c r="AI10" s="38">
        <f t="shared" si="7"/>
        <v>1073.90732119984</v>
      </c>
      <c r="AJ10" s="38">
        <f t="shared" si="7"/>
        <v>901.21471000000008</v>
      </c>
      <c r="AK10" s="38">
        <f t="shared" si="7"/>
        <v>3838.2134903667502</v>
      </c>
      <c r="AL10" s="38">
        <f t="shared" si="7"/>
        <v>570.91987504037502</v>
      </c>
      <c r="AM10" s="38">
        <f t="shared" si="7"/>
        <v>1232.17566375</v>
      </c>
      <c r="AN10" s="38">
        <f t="shared" si="7"/>
        <v>566.55432863607496</v>
      </c>
      <c r="AO10" s="38">
        <f t="shared" si="7"/>
        <v>1712.675874735105</v>
      </c>
      <c r="AP10" s="38">
        <f t="shared" si="7"/>
        <v>273.656849489688</v>
      </c>
      <c r="AQ10" s="38">
        <f t="shared" si="7"/>
        <v>374.38490456911501</v>
      </c>
      <c r="AR10" s="38">
        <f t="shared" si="7"/>
        <v>2722.4066843430101</v>
      </c>
    </row>
    <row r="11" spans="2:73">
      <c r="B11" s="36" t="s">
        <v>120</v>
      </c>
      <c r="C11" s="36" t="s">
        <v>123</v>
      </c>
      <c r="D11" s="18" t="s">
        <v>126</v>
      </c>
      <c r="E11" s="37">
        <f t="shared" si="1"/>
        <v>2010</v>
      </c>
      <c r="F11" s="37">
        <v>1</v>
      </c>
      <c r="G11" s="37">
        <v>5</v>
      </c>
      <c r="H11" s="38">
        <f t="shared" ref="H11:AR11" si="8">IF(H41*H$48&gt;SUM(H$28:H$29,H$31)/1000,H41*H$48,SUM(H$28:H$29,H$31)/1000*1.1)</f>
        <v>24.133749292604598</v>
      </c>
      <c r="I11" s="38">
        <f t="shared" si="8"/>
        <v>235.22040364960799</v>
      </c>
      <c r="J11" s="38">
        <f t="shared" si="8"/>
        <v>39.921319877224803</v>
      </c>
      <c r="K11" s="38">
        <f t="shared" si="8"/>
        <v>792.84324486114497</v>
      </c>
      <c r="L11" s="38">
        <f t="shared" si="8"/>
        <v>167.66639958755749</v>
      </c>
      <c r="M11" s="38">
        <f t="shared" si="8"/>
        <v>472.04603706439849</v>
      </c>
      <c r="N11" s="38">
        <f t="shared" si="8"/>
        <v>54.052139493939997</v>
      </c>
      <c r="O11" s="38">
        <f t="shared" si="8"/>
        <v>304.39029077548349</v>
      </c>
      <c r="P11" s="38">
        <f t="shared" si="8"/>
        <v>4042.5869383813401</v>
      </c>
      <c r="Q11" s="38">
        <f t="shared" si="8"/>
        <v>265.50254998606499</v>
      </c>
      <c r="R11" s="38">
        <f t="shared" si="8"/>
        <v>104.73650000000001</v>
      </c>
      <c r="S11" s="38">
        <f t="shared" si="8"/>
        <v>206.04281011205049</v>
      </c>
      <c r="T11" s="38">
        <f t="shared" si="8"/>
        <v>1078.5105200693699</v>
      </c>
      <c r="U11" s="38">
        <f t="shared" si="8"/>
        <v>652.58490000000006</v>
      </c>
      <c r="V11" s="38">
        <f t="shared" si="8"/>
        <v>2800.285546060195</v>
      </c>
      <c r="W11" s="38">
        <f t="shared" si="8"/>
        <v>113.81979869622749</v>
      </c>
      <c r="X11" s="38">
        <f t="shared" si="8"/>
        <v>283.76545233057101</v>
      </c>
      <c r="Y11" s="38">
        <f t="shared" si="8"/>
        <v>350.08983277790747</v>
      </c>
      <c r="Z11" s="38">
        <f t="shared" si="8"/>
        <v>20.35515215885755</v>
      </c>
      <c r="AA11" s="38">
        <f t="shared" si="8"/>
        <v>1877.8290473043251</v>
      </c>
      <c r="AB11" s="38">
        <f t="shared" si="8"/>
        <v>23.499658240976899</v>
      </c>
      <c r="AC11" s="38">
        <f t="shared" si="8"/>
        <v>65.896925552987497</v>
      </c>
      <c r="AD11" s="38">
        <f t="shared" si="8"/>
        <v>33.844311197222552</v>
      </c>
      <c r="AE11" s="38">
        <f t="shared" si="8"/>
        <v>36.807807926465102</v>
      </c>
      <c r="AF11" s="38">
        <f t="shared" si="8"/>
        <v>12.093552657628599</v>
      </c>
      <c r="AG11" s="38">
        <f t="shared" si="8"/>
        <v>31.644054366635149</v>
      </c>
      <c r="AH11" s="38">
        <f t="shared" si="8"/>
        <v>22.796338940234651</v>
      </c>
      <c r="AI11" s="38">
        <f t="shared" si="8"/>
        <v>1678.7578876191551</v>
      </c>
      <c r="AJ11" s="38">
        <f t="shared" si="8"/>
        <v>901.21471000000008</v>
      </c>
      <c r="AK11" s="38">
        <f t="shared" si="8"/>
        <v>623.83762961275499</v>
      </c>
      <c r="AL11" s="38">
        <f t="shared" si="8"/>
        <v>165.41500505332149</v>
      </c>
      <c r="AM11" s="38">
        <f t="shared" si="8"/>
        <v>302.0492726371545</v>
      </c>
      <c r="AN11" s="38">
        <f t="shared" si="8"/>
        <v>117.95553992063449</v>
      </c>
      <c r="AO11" s="38">
        <f t="shared" si="8"/>
        <v>1339.5250000000001</v>
      </c>
      <c r="AP11" s="38">
        <f t="shared" si="8"/>
        <v>32.437570660217553</v>
      </c>
      <c r="AQ11" s="38">
        <f t="shared" si="8"/>
        <v>64.206609646033996</v>
      </c>
      <c r="AR11" s="38">
        <f t="shared" si="8"/>
        <v>6615.3945956760999</v>
      </c>
    </row>
    <row r="12" spans="2:73">
      <c r="B12" s="36"/>
      <c r="C12" s="36"/>
      <c r="D12" s="18" t="s">
        <v>126</v>
      </c>
      <c r="E12" s="37">
        <f t="shared" si="1"/>
        <v>2050</v>
      </c>
      <c r="F12" s="37">
        <v>1</v>
      </c>
      <c r="G12" s="37"/>
      <c r="H12" s="38">
        <f t="shared" ref="H12:AR12" si="9">IF(H42*H$48&gt;SUM(H$28:H$29,H$31)/1000,H42*H$48,SUM(H$28:H$29,H$31)/1000*1.1)</f>
        <v>73.005598709818003</v>
      </c>
      <c r="I12" s="38">
        <f t="shared" si="9"/>
        <v>296.28485568479448</v>
      </c>
      <c r="J12" s="38">
        <f t="shared" si="9"/>
        <v>78.562562571149002</v>
      </c>
      <c r="K12" s="38">
        <f t="shared" si="9"/>
        <v>1183.836090972165</v>
      </c>
      <c r="L12" s="38">
        <f t="shared" si="9"/>
        <v>189.57756529536351</v>
      </c>
      <c r="M12" s="38">
        <f t="shared" si="9"/>
        <v>635.53384340028003</v>
      </c>
      <c r="N12" s="38">
        <f t="shared" si="9"/>
        <v>72.343613422854006</v>
      </c>
      <c r="O12" s="38">
        <f t="shared" si="9"/>
        <v>397.29755618633448</v>
      </c>
      <c r="P12" s="38">
        <f t="shared" si="9"/>
        <v>3816.24251781472</v>
      </c>
      <c r="Q12" s="38">
        <f t="shared" si="9"/>
        <v>310.393681175251</v>
      </c>
      <c r="R12" s="38">
        <f t="shared" si="9"/>
        <v>104.73650000000001</v>
      </c>
      <c r="S12" s="38">
        <f t="shared" si="9"/>
        <v>214.929328700338</v>
      </c>
      <c r="T12" s="38">
        <f t="shared" si="9"/>
        <v>1364.671652170935</v>
      </c>
      <c r="U12" s="38">
        <f t="shared" si="9"/>
        <v>652.58490000000006</v>
      </c>
      <c r="V12" s="38">
        <f t="shared" si="9"/>
        <v>3327.5308060380748</v>
      </c>
      <c r="W12" s="38">
        <f t="shared" si="9"/>
        <v>131.89137616846801</v>
      </c>
      <c r="X12" s="38">
        <f t="shared" si="9"/>
        <v>257.26353437817801</v>
      </c>
      <c r="Y12" s="38">
        <f t="shared" si="9"/>
        <v>459.754399471699</v>
      </c>
      <c r="Z12" s="38">
        <f t="shared" si="9"/>
        <v>26.254803011357598</v>
      </c>
      <c r="AA12" s="38">
        <f t="shared" si="9"/>
        <v>2038.33380888174</v>
      </c>
      <c r="AB12" s="38">
        <f t="shared" si="9"/>
        <v>50.408861224890501</v>
      </c>
      <c r="AC12" s="38">
        <f t="shared" si="9"/>
        <v>39.298828134065502</v>
      </c>
      <c r="AD12" s="38">
        <f t="shared" si="9"/>
        <v>81.836445024843997</v>
      </c>
      <c r="AE12" s="38">
        <f t="shared" si="9"/>
        <v>24.828643278473852</v>
      </c>
      <c r="AF12" s="38">
        <f t="shared" si="9"/>
        <v>14.73603864449305</v>
      </c>
      <c r="AG12" s="38">
        <f t="shared" si="9"/>
        <v>59.249671211295002</v>
      </c>
      <c r="AH12" s="38">
        <f t="shared" si="9"/>
        <v>47.174407374563351</v>
      </c>
      <c r="AI12" s="38">
        <f t="shared" si="9"/>
        <v>2085.7636305430251</v>
      </c>
      <c r="AJ12" s="38">
        <f t="shared" si="9"/>
        <v>901.21471000000008</v>
      </c>
      <c r="AK12" s="38">
        <f t="shared" si="9"/>
        <v>711.12934859470499</v>
      </c>
      <c r="AL12" s="38">
        <f t="shared" si="9"/>
        <v>366.97620317617299</v>
      </c>
      <c r="AM12" s="38">
        <f t="shared" si="9"/>
        <v>362.93961715690199</v>
      </c>
      <c r="AN12" s="38">
        <f t="shared" si="9"/>
        <v>166.804183877756</v>
      </c>
      <c r="AO12" s="38">
        <f t="shared" si="9"/>
        <v>1339.5250000000001</v>
      </c>
      <c r="AP12" s="38">
        <f t="shared" si="9"/>
        <v>38.475940941649547</v>
      </c>
      <c r="AQ12" s="38">
        <f t="shared" si="9"/>
        <v>82.838080766774496</v>
      </c>
      <c r="AR12" s="38">
        <f t="shared" si="9"/>
        <v>9169.4263556475998</v>
      </c>
    </row>
    <row r="13" spans="2:73">
      <c r="B13" s="32"/>
      <c r="C13" s="32"/>
      <c r="D13" s="33" t="s">
        <v>126</v>
      </c>
      <c r="E13" s="34">
        <f t="shared" si="1"/>
        <v>2060</v>
      </c>
      <c r="F13" s="34">
        <v>1</v>
      </c>
      <c r="G13" s="34"/>
      <c r="H13" s="35">
        <f t="shared" ref="H13:AR13" si="10">IF(H43*H$48&gt;SUM(H$28:H$29,H$31)/1000,H43*H$48,SUM(H$28:H$29,H$31)/1000*1.1)</f>
        <v>73.005598709818003</v>
      </c>
      <c r="I13" s="35">
        <f t="shared" si="10"/>
        <v>296.28485568479448</v>
      </c>
      <c r="J13" s="35">
        <f t="shared" si="10"/>
        <v>78.562562571149002</v>
      </c>
      <c r="K13" s="35">
        <f t="shared" si="10"/>
        <v>1183.836090972165</v>
      </c>
      <c r="L13" s="35">
        <f t="shared" si="10"/>
        <v>189.57756529536351</v>
      </c>
      <c r="M13" s="35">
        <f t="shared" si="10"/>
        <v>635.53384340028003</v>
      </c>
      <c r="N13" s="35">
        <f t="shared" si="10"/>
        <v>72.343613422854006</v>
      </c>
      <c r="O13" s="35">
        <f t="shared" si="10"/>
        <v>397.29755618633448</v>
      </c>
      <c r="P13" s="35">
        <f t="shared" si="10"/>
        <v>3816.24251781472</v>
      </c>
      <c r="Q13" s="35">
        <f t="shared" si="10"/>
        <v>310.393681175251</v>
      </c>
      <c r="R13" s="35">
        <f t="shared" si="10"/>
        <v>104.73650000000001</v>
      </c>
      <c r="S13" s="35">
        <f t="shared" si="10"/>
        <v>214.929328700338</v>
      </c>
      <c r="T13" s="35">
        <f t="shared" si="10"/>
        <v>1364.671652170935</v>
      </c>
      <c r="U13" s="35">
        <f t="shared" si="10"/>
        <v>652.58490000000006</v>
      </c>
      <c r="V13" s="35">
        <f t="shared" si="10"/>
        <v>3327.5308060380748</v>
      </c>
      <c r="W13" s="35">
        <f t="shared" si="10"/>
        <v>131.89137616846801</v>
      </c>
      <c r="X13" s="35">
        <f t="shared" si="10"/>
        <v>257.26353437817801</v>
      </c>
      <c r="Y13" s="35">
        <f t="shared" si="10"/>
        <v>459.754399471699</v>
      </c>
      <c r="Z13" s="35">
        <f t="shared" si="10"/>
        <v>26.254803011357598</v>
      </c>
      <c r="AA13" s="35">
        <f t="shared" si="10"/>
        <v>2038.33380888174</v>
      </c>
      <c r="AB13" s="35">
        <f t="shared" si="10"/>
        <v>50.408861224890501</v>
      </c>
      <c r="AC13" s="35">
        <f t="shared" si="10"/>
        <v>39.298828134065502</v>
      </c>
      <c r="AD13" s="35">
        <f t="shared" si="10"/>
        <v>81.836445024843997</v>
      </c>
      <c r="AE13" s="35">
        <f t="shared" si="10"/>
        <v>24.828643278473852</v>
      </c>
      <c r="AF13" s="35">
        <f t="shared" si="10"/>
        <v>14.73603864449305</v>
      </c>
      <c r="AG13" s="35">
        <f t="shared" si="10"/>
        <v>59.249671211295002</v>
      </c>
      <c r="AH13" s="35">
        <f t="shared" si="10"/>
        <v>47.174407374563351</v>
      </c>
      <c r="AI13" s="35">
        <f t="shared" si="10"/>
        <v>2085.7636305430251</v>
      </c>
      <c r="AJ13" s="35">
        <f t="shared" si="10"/>
        <v>901.21471000000008</v>
      </c>
      <c r="AK13" s="35">
        <f t="shared" si="10"/>
        <v>711.12934859470499</v>
      </c>
      <c r="AL13" s="35">
        <f t="shared" si="10"/>
        <v>366.97620317617299</v>
      </c>
      <c r="AM13" s="35">
        <f t="shared" si="10"/>
        <v>362.93961715690199</v>
      </c>
      <c r="AN13" s="35">
        <f t="shared" si="10"/>
        <v>166.804183877756</v>
      </c>
      <c r="AO13" s="35">
        <f t="shared" si="10"/>
        <v>1339.5250000000001</v>
      </c>
      <c r="AP13" s="35">
        <f t="shared" si="10"/>
        <v>38.475940941649547</v>
      </c>
      <c r="AQ13" s="35">
        <f t="shared" si="10"/>
        <v>82.838080766774496</v>
      </c>
      <c r="AR13" s="35">
        <f t="shared" si="10"/>
        <v>9169.4263556475998</v>
      </c>
    </row>
    <row r="14" spans="2:73">
      <c r="B14" s="36" t="s">
        <v>128</v>
      </c>
      <c r="C14" s="36" t="s">
        <v>130</v>
      </c>
      <c r="D14" s="17" t="s">
        <v>133</v>
      </c>
      <c r="E14" s="37">
        <f t="shared" ref="E14:E22" si="11">G35</f>
        <v>2010</v>
      </c>
      <c r="F14" s="37">
        <v>1</v>
      </c>
      <c r="G14" s="37">
        <v>5</v>
      </c>
      <c r="H14" s="38">
        <f t="shared" ref="H14:AR14" si="12">IF(H35*H$49&gt;H$31/1000,H35*H$49,H$31/1000*1.1)</f>
        <v>42.68282932741635</v>
      </c>
      <c r="I14" s="38">
        <f t="shared" si="12"/>
        <v>507.58087103336499</v>
      </c>
      <c r="J14" s="38">
        <f t="shared" si="12"/>
        <v>111.5504823363605</v>
      </c>
      <c r="K14" s="38">
        <f t="shared" si="12"/>
        <v>475.19360879399852</v>
      </c>
      <c r="L14" s="38">
        <f t="shared" si="12"/>
        <v>308.5061752411055</v>
      </c>
      <c r="M14" s="38">
        <f t="shared" si="12"/>
        <v>420.77511918099952</v>
      </c>
      <c r="N14" s="38">
        <f t="shared" si="12"/>
        <v>52.926053254483001</v>
      </c>
      <c r="O14" s="38">
        <f t="shared" si="12"/>
        <v>513.52919804298995</v>
      </c>
      <c r="P14" s="38">
        <f t="shared" si="12"/>
        <v>3866.8222888864948</v>
      </c>
      <c r="Q14" s="38">
        <f t="shared" si="12"/>
        <v>498.69064487514203</v>
      </c>
      <c r="R14" s="38">
        <f t="shared" si="12"/>
        <v>55.833970352173999</v>
      </c>
      <c r="S14" s="38">
        <f t="shared" si="12"/>
        <v>364.40629226428752</v>
      </c>
      <c r="T14" s="38">
        <f t="shared" si="12"/>
        <v>486.49230756031199</v>
      </c>
      <c r="U14" s="38">
        <f t="shared" si="12"/>
        <v>396.06073436567499</v>
      </c>
      <c r="V14" s="38">
        <f t="shared" si="12"/>
        <v>3149.4305632534551</v>
      </c>
      <c r="W14" s="38">
        <f t="shared" si="12"/>
        <v>318.04192554352602</v>
      </c>
      <c r="X14" s="38">
        <f t="shared" si="12"/>
        <v>768.33103406455496</v>
      </c>
      <c r="Y14" s="38">
        <f t="shared" si="12"/>
        <v>232.74690868337899</v>
      </c>
      <c r="Z14" s="38">
        <f t="shared" si="12"/>
        <v>21.791251851046852</v>
      </c>
      <c r="AA14" s="38">
        <f t="shared" si="12"/>
        <v>1055.9038732446049</v>
      </c>
      <c r="AB14" s="38">
        <f t="shared" si="12"/>
        <v>65.664116807322998</v>
      </c>
      <c r="AC14" s="38">
        <f t="shared" si="12"/>
        <v>130.313021318267</v>
      </c>
      <c r="AD14" s="38">
        <f t="shared" si="12"/>
        <v>26.155688483628548</v>
      </c>
      <c r="AE14" s="38">
        <f t="shared" si="12"/>
        <v>92.164432445794503</v>
      </c>
      <c r="AF14" s="38">
        <f t="shared" si="12"/>
        <v>21.388597262252201</v>
      </c>
      <c r="AG14" s="38">
        <f t="shared" si="12"/>
        <v>58.225060034608497</v>
      </c>
      <c r="AH14" s="38">
        <f t="shared" si="12"/>
        <v>1.78406130836619</v>
      </c>
      <c r="AI14" s="38">
        <f t="shared" si="12"/>
        <v>317.89453862571952</v>
      </c>
      <c r="AJ14" s="38">
        <f t="shared" si="12"/>
        <v>231.8062514754055</v>
      </c>
      <c r="AK14" s="38">
        <f t="shared" si="12"/>
        <v>1662.43379226505</v>
      </c>
      <c r="AL14" s="38">
        <f t="shared" si="12"/>
        <v>204.90767979145249</v>
      </c>
      <c r="AM14" s="38">
        <f t="shared" si="12"/>
        <v>1051.7399133552699</v>
      </c>
      <c r="AN14" s="38">
        <f t="shared" si="12"/>
        <v>329.59825508923802</v>
      </c>
      <c r="AO14" s="38">
        <f t="shared" si="12"/>
        <v>589.36531847897004</v>
      </c>
      <c r="AP14" s="38">
        <f t="shared" si="12"/>
        <v>97.532379502053502</v>
      </c>
      <c r="AQ14" s="38">
        <f t="shared" si="12"/>
        <v>215.75150312034251</v>
      </c>
      <c r="AR14" s="38">
        <f t="shared" si="12"/>
        <v>1905.48877175847</v>
      </c>
    </row>
    <row r="15" spans="2:73">
      <c r="B15" s="36"/>
      <c r="C15" s="36"/>
      <c r="D15" s="17" t="s">
        <v>133</v>
      </c>
      <c r="E15" s="37">
        <f t="shared" si="11"/>
        <v>2050</v>
      </c>
      <c r="F15" s="37">
        <v>1</v>
      </c>
      <c r="G15" s="37"/>
      <c r="H15" s="38">
        <f t="shared" ref="H15:AR15" si="13">IF(H36*H$49&gt;H$31/1000,H36*H$49,H$31/1000*1.1)</f>
        <v>129.117339866951</v>
      </c>
      <c r="I15" s="38">
        <f t="shared" si="13"/>
        <v>639.35153068824002</v>
      </c>
      <c r="J15" s="38">
        <f t="shared" si="13"/>
        <v>219.5240982849335</v>
      </c>
      <c r="K15" s="38">
        <f t="shared" si="13"/>
        <v>709.53665549381503</v>
      </c>
      <c r="L15" s="38">
        <f t="shared" si="13"/>
        <v>348.82272014346898</v>
      </c>
      <c r="M15" s="38">
        <f t="shared" si="13"/>
        <v>566.505822956055</v>
      </c>
      <c r="N15" s="38">
        <f t="shared" si="13"/>
        <v>70.836454809878006</v>
      </c>
      <c r="O15" s="38">
        <f t="shared" si="13"/>
        <v>670.27070703544996</v>
      </c>
      <c r="P15" s="38">
        <f t="shared" si="13"/>
        <v>3650.3189300836448</v>
      </c>
      <c r="Q15" s="38">
        <f t="shared" si="13"/>
        <v>583.00918404956496</v>
      </c>
      <c r="R15" s="38">
        <f t="shared" si="13"/>
        <v>46.898067371775149</v>
      </c>
      <c r="S15" s="38">
        <f t="shared" si="13"/>
        <v>380.12294497415149</v>
      </c>
      <c r="T15" s="38">
        <f t="shared" si="13"/>
        <v>615.57328257129996</v>
      </c>
      <c r="U15" s="38">
        <f t="shared" si="13"/>
        <v>444.347178519012</v>
      </c>
      <c r="V15" s="38">
        <f t="shared" si="13"/>
        <v>3742.413781854525</v>
      </c>
      <c r="W15" s="38">
        <f t="shared" si="13"/>
        <v>368.5385822123705</v>
      </c>
      <c r="X15" s="38">
        <f t="shared" si="13"/>
        <v>696.57372232057503</v>
      </c>
      <c r="Y15" s="38">
        <f t="shared" si="13"/>
        <v>305.65416419420751</v>
      </c>
      <c r="Z15" s="38">
        <f t="shared" si="13"/>
        <v>28.107135739152799</v>
      </c>
      <c r="AA15" s="38">
        <f t="shared" si="13"/>
        <v>1146.1557519590599</v>
      </c>
      <c r="AB15" s="38">
        <f t="shared" si="13"/>
        <v>140.855382561417</v>
      </c>
      <c r="AC15" s="38">
        <f t="shared" si="13"/>
        <v>77.714536534781004</v>
      </c>
      <c r="AD15" s="38">
        <f t="shared" si="13"/>
        <v>63.245150719837</v>
      </c>
      <c r="AE15" s="38">
        <f t="shared" si="13"/>
        <v>62.169358760272999</v>
      </c>
      <c r="AF15" s="38">
        <f t="shared" si="13"/>
        <v>26.0620848753844</v>
      </c>
      <c r="AG15" s="38">
        <f t="shared" si="13"/>
        <v>109.01939502878299</v>
      </c>
      <c r="AH15" s="38">
        <f t="shared" si="13"/>
        <v>3.6919101423571301</v>
      </c>
      <c r="AI15" s="38">
        <f t="shared" si="13"/>
        <v>394.96634500055001</v>
      </c>
      <c r="AJ15" s="38">
        <f t="shared" si="13"/>
        <v>314.40522151983799</v>
      </c>
      <c r="AK15" s="38">
        <f t="shared" si="13"/>
        <v>1895.0531414867</v>
      </c>
      <c r="AL15" s="38">
        <f t="shared" si="13"/>
        <v>454.59142178345149</v>
      </c>
      <c r="AM15" s="38">
        <f t="shared" si="13"/>
        <v>1263.7609690930999</v>
      </c>
      <c r="AN15" s="38">
        <f t="shared" si="13"/>
        <v>466.09398748617048</v>
      </c>
      <c r="AO15" s="38">
        <f t="shared" si="13"/>
        <v>831.876924719915</v>
      </c>
      <c r="AP15" s="38">
        <f t="shared" si="13"/>
        <v>115.68838224441799</v>
      </c>
      <c r="AQ15" s="38">
        <f t="shared" si="13"/>
        <v>278.35826466411049</v>
      </c>
      <c r="AR15" s="38">
        <f t="shared" si="13"/>
        <v>2641.1484169927999</v>
      </c>
    </row>
    <row r="16" spans="2:73">
      <c r="B16" s="36"/>
      <c r="C16" s="36"/>
      <c r="D16" s="17" t="s">
        <v>133</v>
      </c>
      <c r="E16" s="37">
        <f t="shared" si="11"/>
        <v>2060</v>
      </c>
      <c r="F16" s="37">
        <v>1</v>
      </c>
      <c r="G16" s="37"/>
      <c r="H16" s="38">
        <f t="shared" ref="H16:AR16" si="14">IF(H37*H$49&gt;H$31/1000,H37*H$49,H$31/1000*1.1)</f>
        <v>129.117339866951</v>
      </c>
      <c r="I16" s="38">
        <f t="shared" si="14"/>
        <v>639.35153068824002</v>
      </c>
      <c r="J16" s="38">
        <f t="shared" si="14"/>
        <v>219.5240982849335</v>
      </c>
      <c r="K16" s="38">
        <f t="shared" si="14"/>
        <v>709.53665549381503</v>
      </c>
      <c r="L16" s="38">
        <f t="shared" si="14"/>
        <v>348.82272014346898</v>
      </c>
      <c r="M16" s="38">
        <f t="shared" si="14"/>
        <v>566.505822956055</v>
      </c>
      <c r="N16" s="38">
        <f t="shared" si="14"/>
        <v>70.836454809878006</v>
      </c>
      <c r="O16" s="38">
        <f t="shared" si="14"/>
        <v>670.27070703544996</v>
      </c>
      <c r="P16" s="38">
        <f t="shared" si="14"/>
        <v>3650.3189300836448</v>
      </c>
      <c r="Q16" s="38">
        <f t="shared" si="14"/>
        <v>583.00918404956496</v>
      </c>
      <c r="R16" s="38">
        <f t="shared" si="14"/>
        <v>46.898067371775149</v>
      </c>
      <c r="S16" s="38">
        <f t="shared" si="14"/>
        <v>380.12294497415149</v>
      </c>
      <c r="T16" s="38">
        <f t="shared" si="14"/>
        <v>615.57328257129996</v>
      </c>
      <c r="U16" s="38">
        <f t="shared" si="14"/>
        <v>444.347178519012</v>
      </c>
      <c r="V16" s="38">
        <f t="shared" si="14"/>
        <v>3742.413781854525</v>
      </c>
      <c r="W16" s="38">
        <f t="shared" si="14"/>
        <v>368.5385822123705</v>
      </c>
      <c r="X16" s="38">
        <f t="shared" si="14"/>
        <v>696.57372232057503</v>
      </c>
      <c r="Y16" s="38">
        <f t="shared" si="14"/>
        <v>305.65416419420751</v>
      </c>
      <c r="Z16" s="38">
        <f t="shared" si="14"/>
        <v>28.107135739152799</v>
      </c>
      <c r="AA16" s="38">
        <f t="shared" si="14"/>
        <v>1146.1557519590599</v>
      </c>
      <c r="AB16" s="38">
        <f t="shared" si="14"/>
        <v>140.855382561417</v>
      </c>
      <c r="AC16" s="38">
        <f t="shared" si="14"/>
        <v>77.714536534781004</v>
      </c>
      <c r="AD16" s="38">
        <f t="shared" si="14"/>
        <v>63.245150719837</v>
      </c>
      <c r="AE16" s="38">
        <f t="shared" si="14"/>
        <v>62.169358760272999</v>
      </c>
      <c r="AF16" s="38">
        <f t="shared" si="14"/>
        <v>26.0620848753844</v>
      </c>
      <c r="AG16" s="38">
        <f t="shared" si="14"/>
        <v>109.01939502878299</v>
      </c>
      <c r="AH16" s="38">
        <f t="shared" si="14"/>
        <v>3.6919101423571301</v>
      </c>
      <c r="AI16" s="38">
        <f t="shared" si="14"/>
        <v>394.96634500055001</v>
      </c>
      <c r="AJ16" s="38">
        <f t="shared" si="14"/>
        <v>314.40522151983799</v>
      </c>
      <c r="AK16" s="38">
        <f t="shared" si="14"/>
        <v>1895.0531414867</v>
      </c>
      <c r="AL16" s="38">
        <f t="shared" si="14"/>
        <v>454.59142178345149</v>
      </c>
      <c r="AM16" s="38">
        <f t="shared" si="14"/>
        <v>1263.7609690930999</v>
      </c>
      <c r="AN16" s="38">
        <f t="shared" si="14"/>
        <v>466.09398748617048</v>
      </c>
      <c r="AO16" s="38">
        <f t="shared" si="14"/>
        <v>831.876924719915</v>
      </c>
      <c r="AP16" s="38">
        <f t="shared" si="14"/>
        <v>115.68838224441799</v>
      </c>
      <c r="AQ16" s="38">
        <f t="shared" si="14"/>
        <v>278.35826466411049</v>
      </c>
      <c r="AR16" s="38">
        <f t="shared" si="14"/>
        <v>2641.1484169927999</v>
      </c>
    </row>
    <row r="17" spans="2:44">
      <c r="B17" s="36" t="s">
        <v>127</v>
      </c>
      <c r="C17" s="36" t="s">
        <v>131</v>
      </c>
      <c r="D17" s="17" t="s">
        <v>134</v>
      </c>
      <c r="E17" s="37">
        <f t="shared" si="11"/>
        <v>2010</v>
      </c>
      <c r="F17" s="37">
        <v>1</v>
      </c>
      <c r="G17" s="37">
        <v>5</v>
      </c>
      <c r="H17" s="38">
        <f t="shared" ref="H17:AR17" si="15">IF(H38*H$50&gt;H$31/1000,H38*H$50,H$31/1000*1.1)</f>
        <v>39.333944848427805</v>
      </c>
      <c r="I17" s="38">
        <f t="shared" si="15"/>
        <v>293.63862889811401</v>
      </c>
      <c r="J17" s="38">
        <f t="shared" si="15"/>
        <v>54.237480272995008</v>
      </c>
      <c r="K17" s="38">
        <f t="shared" si="15"/>
        <v>181.10460288239841</v>
      </c>
      <c r="L17" s="38">
        <f t="shared" si="15"/>
        <v>155.44354120276441</v>
      </c>
      <c r="M17" s="38">
        <f t="shared" si="15"/>
        <v>329.65704230599403</v>
      </c>
      <c r="N17" s="38">
        <f t="shared" si="15"/>
        <v>16.708974738565821</v>
      </c>
      <c r="O17" s="38">
        <f t="shared" si="15"/>
        <v>441.60624280496808</v>
      </c>
      <c r="P17" s="38">
        <f t="shared" si="15"/>
        <v>3701.4957869484601</v>
      </c>
      <c r="Q17" s="38">
        <f t="shared" si="15"/>
        <v>213.33525034504203</v>
      </c>
      <c r="R17" s="38">
        <f t="shared" si="15"/>
        <v>97.629275750152999</v>
      </c>
      <c r="S17" s="38">
        <f t="shared" si="15"/>
        <v>335.81506259559802</v>
      </c>
      <c r="T17" s="38">
        <f t="shared" si="15"/>
        <v>1486.6217623707862</v>
      </c>
      <c r="U17" s="38">
        <f t="shared" si="15"/>
        <v>221.634463046142</v>
      </c>
      <c r="V17" s="38">
        <f t="shared" si="15"/>
        <v>1839.070539635424</v>
      </c>
      <c r="W17" s="38">
        <f t="shared" si="15"/>
        <v>101.00494537172901</v>
      </c>
      <c r="X17" s="38">
        <f t="shared" si="15"/>
        <v>262.96046106108201</v>
      </c>
      <c r="Y17" s="38">
        <f t="shared" si="15"/>
        <v>29.623653962050003</v>
      </c>
      <c r="Z17" s="38">
        <f t="shared" si="15"/>
        <v>13.432426927294561</v>
      </c>
      <c r="AA17" s="38">
        <f t="shared" si="15"/>
        <v>3409.5768309843802</v>
      </c>
      <c r="AB17" s="38">
        <f t="shared" si="15"/>
        <v>31.926856481372198</v>
      </c>
      <c r="AC17" s="38">
        <f t="shared" si="15"/>
        <v>145.10869320967922</v>
      </c>
      <c r="AD17" s="38">
        <f t="shared" si="15"/>
        <v>13.59999992765956</v>
      </c>
      <c r="AE17" s="38">
        <f t="shared" si="15"/>
        <v>115.2320347249528</v>
      </c>
      <c r="AF17" s="38">
        <f t="shared" si="15"/>
        <v>19.710453087473102</v>
      </c>
      <c r="AG17" s="38">
        <f t="shared" si="15"/>
        <v>32.17941721335</v>
      </c>
      <c r="AH17" s="38">
        <f t="shared" si="15"/>
        <v>3.2670924949169606</v>
      </c>
      <c r="AI17" s="38">
        <f t="shared" si="15"/>
        <v>345.74011352702001</v>
      </c>
      <c r="AJ17" s="38">
        <f t="shared" si="15"/>
        <v>230.33256224866</v>
      </c>
      <c r="AK17" s="38">
        <f t="shared" si="15"/>
        <v>1346.8278368821782</v>
      </c>
      <c r="AL17" s="38">
        <f t="shared" si="15"/>
        <v>102.93715308783501</v>
      </c>
      <c r="AM17" s="38">
        <f t="shared" si="15"/>
        <v>410.18146865570202</v>
      </c>
      <c r="AN17" s="38">
        <f t="shared" si="15"/>
        <v>160.25550480824</v>
      </c>
      <c r="AO17" s="38">
        <f t="shared" si="15"/>
        <v>485.35629844732807</v>
      </c>
      <c r="AP17" s="38">
        <f t="shared" si="15"/>
        <v>92.283782277722807</v>
      </c>
      <c r="AQ17" s="38">
        <f t="shared" si="15"/>
        <v>116.07215040490522</v>
      </c>
      <c r="AR17" s="38">
        <f t="shared" si="15"/>
        <v>785.6454163348061</v>
      </c>
    </row>
    <row r="18" spans="2:44">
      <c r="B18" s="36"/>
      <c r="C18" s="36"/>
      <c r="D18" s="17" t="s">
        <v>134</v>
      </c>
      <c r="E18" s="37">
        <f t="shared" si="11"/>
        <v>2050</v>
      </c>
      <c r="F18" s="37">
        <v>1</v>
      </c>
      <c r="G18" s="37"/>
      <c r="H18" s="38">
        <f t="shared" ref="H18:AR18" si="16">IF(H39*H$50&gt;H$31/1000,H39*H$50,H$31/1000*1.1)</f>
        <v>118.98682456929239</v>
      </c>
      <c r="I18" s="38">
        <f t="shared" si="16"/>
        <v>369.86875898809001</v>
      </c>
      <c r="J18" s="38">
        <f t="shared" si="16"/>
        <v>106.73583565756701</v>
      </c>
      <c r="K18" s="38">
        <f t="shared" si="16"/>
        <v>270.416840306072</v>
      </c>
      <c r="L18" s="38">
        <f t="shared" si="16"/>
        <v>175.75738582446701</v>
      </c>
      <c r="M18" s="38">
        <f t="shared" si="16"/>
        <v>443.83003065464601</v>
      </c>
      <c r="N18" s="38">
        <f t="shared" si="16"/>
        <v>22.3633628658596</v>
      </c>
      <c r="O18" s="38">
        <f t="shared" si="16"/>
        <v>576.39512947689002</v>
      </c>
      <c r="P18" s="38">
        <f t="shared" si="16"/>
        <v>3494.2490580847607</v>
      </c>
      <c r="Q18" s="38">
        <f t="shared" si="16"/>
        <v>249.40594236295203</v>
      </c>
      <c r="R18" s="38">
        <f t="shared" si="16"/>
        <v>82.004276656460604</v>
      </c>
      <c r="S18" s="38">
        <f t="shared" si="16"/>
        <v>350.29859053020402</v>
      </c>
      <c r="T18" s="38">
        <f t="shared" si="16"/>
        <v>1881.067026103108</v>
      </c>
      <c r="U18" s="38">
        <f t="shared" si="16"/>
        <v>248.65542017149801</v>
      </c>
      <c r="V18" s="38">
        <f t="shared" si="16"/>
        <v>2185.3356646873799</v>
      </c>
      <c r="W18" s="38">
        <f t="shared" si="16"/>
        <v>117.04186264159881</v>
      </c>
      <c r="X18" s="38">
        <f t="shared" si="16"/>
        <v>238.40159913293601</v>
      </c>
      <c r="Y18" s="38">
        <f t="shared" si="16"/>
        <v>38.903172735438403</v>
      </c>
      <c r="Z18" s="38">
        <f t="shared" si="16"/>
        <v>17.32562449979584</v>
      </c>
      <c r="AA18" s="38">
        <f t="shared" si="16"/>
        <v>3701.0055513583802</v>
      </c>
      <c r="AB18" s="38">
        <f t="shared" si="16"/>
        <v>68.485952485477</v>
      </c>
      <c r="AC18" s="38">
        <f t="shared" si="16"/>
        <v>86.538204132461402</v>
      </c>
      <c r="AD18" s="38">
        <f t="shared" si="16"/>
        <v>32.885161702127604</v>
      </c>
      <c r="AE18" s="38">
        <f t="shared" si="16"/>
        <v>77.729570045420814</v>
      </c>
      <c r="AF18" s="38">
        <f t="shared" si="16"/>
        <v>24.017259991360202</v>
      </c>
      <c r="AG18" s="38">
        <f t="shared" si="16"/>
        <v>60.252073503968603</v>
      </c>
      <c r="AH18" s="38">
        <f t="shared" si="16"/>
        <v>6.7608729932317999</v>
      </c>
      <c r="AI18" s="38">
        <f t="shared" si="16"/>
        <v>429.56292847993603</v>
      </c>
      <c r="AJ18" s="38">
        <f t="shared" si="16"/>
        <v>312.40641611732002</v>
      </c>
      <c r="AK18" s="38">
        <f t="shared" si="16"/>
        <v>1535.2853961467001</v>
      </c>
      <c r="AL18" s="38">
        <f t="shared" si="16"/>
        <v>228.36795001615002</v>
      </c>
      <c r="AM18" s="38">
        <f t="shared" si="16"/>
        <v>492.87026550000002</v>
      </c>
      <c r="AN18" s="38">
        <f t="shared" si="16"/>
        <v>226.62173145443001</v>
      </c>
      <c r="AO18" s="38">
        <f t="shared" si="16"/>
        <v>685.07034989404201</v>
      </c>
      <c r="AP18" s="38">
        <f t="shared" si="16"/>
        <v>109.46273979587521</v>
      </c>
      <c r="AQ18" s="38">
        <f t="shared" si="16"/>
        <v>149.75396182764601</v>
      </c>
      <c r="AR18" s="38">
        <f t="shared" si="16"/>
        <v>1088.9626737372041</v>
      </c>
    </row>
    <row r="19" spans="2:44">
      <c r="B19" s="36"/>
      <c r="C19" s="36"/>
      <c r="D19" s="17" t="s">
        <v>134</v>
      </c>
      <c r="E19" s="37">
        <f t="shared" si="11"/>
        <v>2060</v>
      </c>
      <c r="F19" s="37">
        <v>1</v>
      </c>
      <c r="G19" s="37"/>
      <c r="H19" s="38">
        <f t="shared" ref="H19:AR19" si="17">IF(H40*H$50&gt;H$31/1000,H40*H$50,H$31/1000*1.1)</f>
        <v>118.98682456929239</v>
      </c>
      <c r="I19" s="38">
        <f t="shared" si="17"/>
        <v>369.86875898809001</v>
      </c>
      <c r="J19" s="38">
        <f t="shared" si="17"/>
        <v>106.73583565756701</v>
      </c>
      <c r="K19" s="38">
        <f t="shared" si="17"/>
        <v>270.416840306072</v>
      </c>
      <c r="L19" s="38">
        <f t="shared" si="17"/>
        <v>175.75738582446701</v>
      </c>
      <c r="M19" s="38">
        <f t="shared" si="17"/>
        <v>443.83003065464601</v>
      </c>
      <c r="N19" s="38">
        <f t="shared" si="17"/>
        <v>22.3633628658596</v>
      </c>
      <c r="O19" s="38">
        <f t="shared" si="17"/>
        <v>576.39512947689002</v>
      </c>
      <c r="P19" s="38">
        <f t="shared" si="17"/>
        <v>3494.2490580847607</v>
      </c>
      <c r="Q19" s="38">
        <f t="shared" si="17"/>
        <v>249.40594236295203</v>
      </c>
      <c r="R19" s="38">
        <f t="shared" si="17"/>
        <v>82.004276656460604</v>
      </c>
      <c r="S19" s="38">
        <f t="shared" si="17"/>
        <v>350.29859053020402</v>
      </c>
      <c r="T19" s="38">
        <f t="shared" si="17"/>
        <v>1881.067026103108</v>
      </c>
      <c r="U19" s="38">
        <f t="shared" si="17"/>
        <v>248.65542017149801</v>
      </c>
      <c r="V19" s="38">
        <f t="shared" si="17"/>
        <v>2185.3356646873799</v>
      </c>
      <c r="W19" s="38">
        <f t="shared" si="17"/>
        <v>117.04186264159881</v>
      </c>
      <c r="X19" s="38">
        <f t="shared" si="17"/>
        <v>238.40159913293601</v>
      </c>
      <c r="Y19" s="38">
        <f t="shared" si="17"/>
        <v>38.903172735438403</v>
      </c>
      <c r="Z19" s="38">
        <f t="shared" si="17"/>
        <v>17.32562449979584</v>
      </c>
      <c r="AA19" s="38">
        <f t="shared" si="17"/>
        <v>3701.0055513583802</v>
      </c>
      <c r="AB19" s="38">
        <f t="shared" si="17"/>
        <v>68.485952485477</v>
      </c>
      <c r="AC19" s="38">
        <f t="shared" si="17"/>
        <v>86.538204132461402</v>
      </c>
      <c r="AD19" s="38">
        <f t="shared" si="17"/>
        <v>32.885161702127604</v>
      </c>
      <c r="AE19" s="38">
        <f t="shared" si="17"/>
        <v>77.729570045420814</v>
      </c>
      <c r="AF19" s="38">
        <f t="shared" si="17"/>
        <v>24.017259991360202</v>
      </c>
      <c r="AG19" s="38">
        <f t="shared" si="17"/>
        <v>60.252073503968603</v>
      </c>
      <c r="AH19" s="38">
        <f t="shared" si="17"/>
        <v>6.7608729932317999</v>
      </c>
      <c r="AI19" s="38">
        <f t="shared" si="17"/>
        <v>429.56292847993603</v>
      </c>
      <c r="AJ19" s="38">
        <f t="shared" si="17"/>
        <v>312.40641611732002</v>
      </c>
      <c r="AK19" s="38">
        <f t="shared" si="17"/>
        <v>1535.2853961467001</v>
      </c>
      <c r="AL19" s="38">
        <f t="shared" si="17"/>
        <v>228.36795001615002</v>
      </c>
      <c r="AM19" s="38">
        <f t="shared" si="17"/>
        <v>492.87026550000002</v>
      </c>
      <c r="AN19" s="38">
        <f t="shared" si="17"/>
        <v>226.62173145443001</v>
      </c>
      <c r="AO19" s="38">
        <f t="shared" si="17"/>
        <v>685.07034989404201</v>
      </c>
      <c r="AP19" s="38">
        <f t="shared" si="17"/>
        <v>109.46273979587521</v>
      </c>
      <c r="AQ19" s="38">
        <f t="shared" si="17"/>
        <v>149.75396182764601</v>
      </c>
      <c r="AR19" s="38">
        <f t="shared" si="17"/>
        <v>1088.9626737372041</v>
      </c>
    </row>
    <row r="20" spans="2:44">
      <c r="B20" s="36" t="s">
        <v>129</v>
      </c>
      <c r="C20" s="36" t="s">
        <v>132</v>
      </c>
      <c r="D20" s="17" t="s">
        <v>135</v>
      </c>
      <c r="E20" s="37">
        <f t="shared" si="11"/>
        <v>2010</v>
      </c>
      <c r="F20" s="37">
        <v>1</v>
      </c>
      <c r="G20" s="37">
        <v>5</v>
      </c>
      <c r="H20" s="38">
        <f t="shared" ref="H20:AR20" si="18">IF(H41*H$51&gt;H$31/1000,H41*H$51,H$31/1000*1.1)</f>
        <v>4.8267498585209196</v>
      </c>
      <c r="I20" s="38">
        <f t="shared" si="18"/>
        <v>98.83720000000001</v>
      </c>
      <c r="J20" s="38">
        <f t="shared" si="18"/>
        <v>7.9842639754449607</v>
      </c>
      <c r="K20" s="38">
        <f t="shared" si="18"/>
        <v>158.568648972229</v>
      </c>
      <c r="L20" s="38">
        <f t="shared" si="18"/>
        <v>33.5332799175115</v>
      </c>
      <c r="M20" s="38">
        <f t="shared" si="18"/>
        <v>94.409207412879709</v>
      </c>
      <c r="N20" s="38">
        <f t="shared" si="18"/>
        <v>10.810427898787999</v>
      </c>
      <c r="O20" s="38">
        <f t="shared" si="18"/>
        <v>60.878058155096703</v>
      </c>
      <c r="P20" s="38">
        <f t="shared" si="18"/>
        <v>808.51738767626807</v>
      </c>
      <c r="Q20" s="38">
        <f t="shared" si="18"/>
        <v>53.100509997213003</v>
      </c>
      <c r="R20" s="38">
        <f t="shared" si="18"/>
        <v>9.7625000000000011</v>
      </c>
      <c r="S20" s="38">
        <f t="shared" si="18"/>
        <v>41.208562022410099</v>
      </c>
      <c r="T20" s="38">
        <f t="shared" si="18"/>
        <v>215.70210401387399</v>
      </c>
      <c r="U20" s="38">
        <f t="shared" si="18"/>
        <v>93.823400000000007</v>
      </c>
      <c r="V20" s="38">
        <f t="shared" si="18"/>
        <v>560.05710921203899</v>
      </c>
      <c r="W20" s="38">
        <f t="shared" si="18"/>
        <v>22.7639597392455</v>
      </c>
      <c r="X20" s="38">
        <f t="shared" si="18"/>
        <v>56.753090466114202</v>
      </c>
      <c r="Y20" s="38">
        <f t="shared" si="18"/>
        <v>70.017966555581495</v>
      </c>
      <c r="Z20" s="38">
        <f t="shared" si="18"/>
        <v>4.0710304317715105</v>
      </c>
      <c r="AA20" s="38">
        <f t="shared" si="18"/>
        <v>375.56580946086501</v>
      </c>
      <c r="AB20" s="38">
        <f t="shared" si="18"/>
        <v>4.6999316481953803</v>
      </c>
      <c r="AC20" s="38">
        <f t="shared" si="18"/>
        <v>13.179385110597501</v>
      </c>
      <c r="AD20" s="38">
        <f t="shared" si="18"/>
        <v>6.7688622394445108</v>
      </c>
      <c r="AE20" s="38">
        <f t="shared" si="18"/>
        <v>7.3615615852930212</v>
      </c>
      <c r="AF20" s="38">
        <f t="shared" si="18"/>
        <v>2.4187105315257202</v>
      </c>
      <c r="AG20" s="38">
        <f t="shared" si="18"/>
        <v>6.3288108733270301</v>
      </c>
      <c r="AH20" s="38">
        <f t="shared" si="18"/>
        <v>4.5592677880469301</v>
      </c>
      <c r="AI20" s="38">
        <f t="shared" si="18"/>
        <v>335.75157752383103</v>
      </c>
      <c r="AJ20" s="38">
        <f t="shared" si="18"/>
        <v>41.914400000000001</v>
      </c>
      <c r="AK20" s="38">
        <f t="shared" si="18"/>
        <v>124.767525922551</v>
      </c>
      <c r="AL20" s="38">
        <f t="shared" si="18"/>
        <v>33.083001010664297</v>
      </c>
      <c r="AM20" s="38">
        <f t="shared" si="18"/>
        <v>60.409854527430902</v>
      </c>
      <c r="AN20" s="38">
        <f t="shared" si="18"/>
        <v>23.5911079841269</v>
      </c>
      <c r="AO20" s="38">
        <f t="shared" si="18"/>
        <v>521.48690000000011</v>
      </c>
      <c r="AP20" s="38">
        <f t="shared" si="18"/>
        <v>6.4875141320435112</v>
      </c>
      <c r="AQ20" s="38">
        <f t="shared" si="18"/>
        <v>12.841321929206799</v>
      </c>
      <c r="AR20" s="38">
        <f t="shared" si="18"/>
        <v>1323.0789191352201</v>
      </c>
    </row>
    <row r="21" spans="2:44">
      <c r="D21" s="17" t="s">
        <v>135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91.950879894339806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0"/>
      <c r="C22" s="40"/>
      <c r="D22" s="39" t="s">
        <v>135</v>
      </c>
      <c r="E22" s="34">
        <f t="shared" si="11"/>
        <v>2060</v>
      </c>
      <c r="F22" s="34">
        <v>1</v>
      </c>
      <c r="G22" s="34"/>
      <c r="H22" s="35">
        <f t="shared" ref="H22:AR22" si="20">IF(H43*H$51&gt;H$31/1000,H43*H$51,H$31/1000*1.1)</f>
        <v>14.601119741963601</v>
      </c>
      <c r="I22" s="35">
        <f t="shared" si="20"/>
        <v>98.83720000000001</v>
      </c>
      <c r="J22" s="35">
        <f t="shared" si="20"/>
        <v>15.7125125142298</v>
      </c>
      <c r="K22" s="35">
        <f t="shared" si="20"/>
        <v>236.76721819443301</v>
      </c>
      <c r="L22" s="35">
        <f t="shared" si="20"/>
        <v>37.915513059072701</v>
      </c>
      <c r="M22" s="35">
        <f t="shared" si="20"/>
        <v>127.10676868005601</v>
      </c>
      <c r="N22" s="35">
        <f t="shared" si="20"/>
        <v>14.468722684570801</v>
      </c>
      <c r="O22" s="35">
        <f t="shared" si="20"/>
        <v>79.459511237266895</v>
      </c>
      <c r="P22" s="35">
        <f t="shared" si="20"/>
        <v>763.24850356294405</v>
      </c>
      <c r="Q22" s="35">
        <f t="shared" si="20"/>
        <v>62.078736235050201</v>
      </c>
      <c r="R22" s="35">
        <f t="shared" si="20"/>
        <v>9.7625000000000011</v>
      </c>
      <c r="S22" s="35">
        <f t="shared" si="20"/>
        <v>42.985865740067602</v>
      </c>
      <c r="T22" s="35">
        <f t="shared" si="20"/>
        <v>272.93433043418702</v>
      </c>
      <c r="U22" s="35">
        <f t="shared" si="20"/>
        <v>93.823400000000007</v>
      </c>
      <c r="V22" s="35">
        <f t="shared" si="20"/>
        <v>665.50616120761504</v>
      </c>
      <c r="W22" s="35">
        <f t="shared" si="20"/>
        <v>26.378275233693603</v>
      </c>
      <c r="X22" s="35">
        <f t="shared" si="20"/>
        <v>51.452706875635606</v>
      </c>
      <c r="Y22" s="35">
        <f t="shared" si="20"/>
        <v>91.950879894339806</v>
      </c>
      <c r="Z22" s="35">
        <f t="shared" si="20"/>
        <v>5.2509606022715198</v>
      </c>
      <c r="AA22" s="35">
        <f t="shared" si="20"/>
        <v>407.66676177634804</v>
      </c>
      <c r="AB22" s="35">
        <f t="shared" si="20"/>
        <v>10.081772244978101</v>
      </c>
      <c r="AC22" s="35">
        <f t="shared" si="20"/>
        <v>7.8597656268131004</v>
      </c>
      <c r="AD22" s="35">
        <f t="shared" si="20"/>
        <v>16.3672890049688</v>
      </c>
      <c r="AE22" s="35">
        <f t="shared" si="20"/>
        <v>4.9657286556947708</v>
      </c>
      <c r="AF22" s="35">
        <f t="shared" si="20"/>
        <v>2.94720772889861</v>
      </c>
      <c r="AG22" s="35">
        <f t="shared" si="20"/>
        <v>11.849934242259001</v>
      </c>
      <c r="AH22" s="35">
        <f t="shared" si="20"/>
        <v>9.4348814749126699</v>
      </c>
      <c r="AI22" s="35">
        <f t="shared" si="20"/>
        <v>417.15272610860507</v>
      </c>
      <c r="AJ22" s="35">
        <f t="shared" si="20"/>
        <v>49.388036032811499</v>
      </c>
      <c r="AK22" s="35">
        <f t="shared" si="20"/>
        <v>142.225869718941</v>
      </c>
      <c r="AL22" s="35">
        <f t="shared" si="20"/>
        <v>73.3952406352346</v>
      </c>
      <c r="AM22" s="35">
        <f t="shared" si="20"/>
        <v>72.587923431380403</v>
      </c>
      <c r="AN22" s="35">
        <f t="shared" si="20"/>
        <v>33.360836775551199</v>
      </c>
      <c r="AO22" s="35">
        <f t="shared" si="20"/>
        <v>521.48690000000011</v>
      </c>
      <c r="AP22" s="35">
        <f t="shared" si="20"/>
        <v>7.6951881883299098</v>
      </c>
      <c r="AQ22" s="35">
        <f t="shared" si="20"/>
        <v>16.567616153354901</v>
      </c>
      <c r="AR22" s="35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3" t="str">
        <f>'STOCK 2014'!L4</f>
        <v>AIR</v>
      </c>
      <c r="G28" s="43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3" t="str">
        <f>'STOCK 2014'!M4</f>
        <v xml:space="preserve">AIR REVERSIBLE </v>
      </c>
      <c r="G29" s="43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3" t="str">
        <f>'STOCK 2014'!N4</f>
        <v>AIR Sanitary Hot Water</v>
      </c>
      <c r="G30" s="43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4" t="str">
        <f>'STOCK 2014'!O4</f>
        <v>GROUND</v>
      </c>
      <c r="G31" s="44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112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111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4" t="str">
        <f>Rdw_Stock!D2</f>
        <v>R_DetH</v>
      </c>
      <c r="G35" s="41">
        <f>Rdw_Stock!G2</f>
        <v>2010</v>
      </c>
      <c r="H35" s="25">
        <f>AVERAGEIFS(Rdw_Stock!L$2:L$29,Rdw_Stock!$D$2:$D$29,VDA_table!$F35,Rdw_Stock!$G$2:$G$29,VDA_table!$G35)</f>
        <v>85.3656586548327</v>
      </c>
      <c r="I35" s="25">
        <f>AVERAGEIFS(Rdw_Stock!M$2:M$29,Rdw_Stock!$D$2:$D$29,VDA_table!$F35,Rdw_Stock!$G$2:$G$29,VDA_table!$G35)</f>
        <v>1015.16174206673</v>
      </c>
      <c r="J35" s="25">
        <f>AVERAGEIFS(Rdw_Stock!N$2:N$29,Rdw_Stock!$D$2:$D$29,VDA_table!$F35,Rdw_Stock!$G$2:$G$29,VDA_table!$G35)</f>
        <v>223.10096467272101</v>
      </c>
      <c r="K35" s="25">
        <f>AVERAGEIFS(Rdw_Stock!O$2:O$29,Rdw_Stock!$D$2:$D$29,VDA_table!$F35,Rdw_Stock!$G$2:$G$29,VDA_table!$G35)</f>
        <v>950.38721758799704</v>
      </c>
      <c r="L35" s="25">
        <f>AVERAGEIFS(Rdw_Stock!P$2:P$29,Rdw_Stock!$D$2:$D$29,VDA_table!$F35,Rdw_Stock!$G$2:$G$29,VDA_table!$G35)</f>
        <v>617.01235048221099</v>
      </c>
      <c r="M35" s="25">
        <f>AVERAGEIFS(Rdw_Stock!Q$2:Q$29,Rdw_Stock!$D$2:$D$29,VDA_table!$F35,Rdw_Stock!$G$2:$G$29,VDA_table!$G35)</f>
        <v>841.55023836199905</v>
      </c>
      <c r="N35" s="25">
        <f>AVERAGEIFS(Rdw_Stock!R$2:R$29,Rdw_Stock!$D$2:$D$29,VDA_table!$F35,Rdw_Stock!$G$2:$G$29,VDA_table!$G35)</f>
        <v>105.852106508966</v>
      </c>
      <c r="O35" s="25">
        <f>AVERAGEIFS(Rdw_Stock!S$2:S$29,Rdw_Stock!$D$2:$D$29,VDA_table!$F35,Rdw_Stock!$G$2:$G$29,VDA_table!$G35)</f>
        <v>1027.0583960859799</v>
      </c>
      <c r="P35" s="25">
        <f>AVERAGEIFS(Rdw_Stock!T$2:T$29,Rdw_Stock!$D$2:$D$29,VDA_table!$F35,Rdw_Stock!$G$2:$G$29,VDA_table!$G35)</f>
        <v>7733.6445777729896</v>
      </c>
      <c r="Q35" s="25">
        <f>AVERAGEIFS(Rdw_Stock!U$2:U$29,Rdw_Stock!$D$2:$D$29,VDA_table!$F35,Rdw_Stock!$G$2:$G$29,VDA_table!$G35)</f>
        <v>997.38128975028405</v>
      </c>
      <c r="R35" s="25">
        <f>AVERAGEIFS(Rdw_Stock!V$2:V$29,Rdw_Stock!$D$2:$D$29,VDA_table!$F35,Rdw_Stock!$G$2:$G$29,VDA_table!$G35)</f>
        <v>111.667940704348</v>
      </c>
      <c r="S35" s="25">
        <f>AVERAGEIFS(Rdw_Stock!W$2:W$29,Rdw_Stock!$D$2:$D$29,VDA_table!$F35,Rdw_Stock!$G$2:$G$29,VDA_table!$G35)</f>
        <v>728.81258452857503</v>
      </c>
      <c r="T35" s="25">
        <f>AVERAGEIFS(Rdw_Stock!X$2:X$29,Rdw_Stock!$D$2:$D$29,VDA_table!$F35,Rdw_Stock!$G$2:$G$29,VDA_table!$G35)</f>
        <v>972.98461512062397</v>
      </c>
      <c r="U35" s="25">
        <f>AVERAGEIFS(Rdw_Stock!Y$2:Y$29,Rdw_Stock!$D$2:$D$29,VDA_table!$F35,Rdw_Stock!$G$2:$G$29,VDA_table!$G35)</f>
        <v>792.12146873134998</v>
      </c>
      <c r="V35" s="25">
        <f>AVERAGEIFS(Rdw_Stock!Z$2:Z$29,Rdw_Stock!$D$2:$D$29,VDA_table!$F35,Rdw_Stock!$G$2:$G$29,VDA_table!$G35)</f>
        <v>6298.8611265069103</v>
      </c>
      <c r="W35" s="25">
        <f>AVERAGEIFS(Rdw_Stock!AA$2:AA$29,Rdw_Stock!$D$2:$D$29,VDA_table!$F35,Rdw_Stock!$G$2:$G$29,VDA_table!$G35)</f>
        <v>636.08385108705204</v>
      </c>
      <c r="X35" s="25">
        <f>AVERAGEIFS(Rdw_Stock!AB$2:AB$29,Rdw_Stock!$D$2:$D$29,VDA_table!$F35,Rdw_Stock!$G$2:$G$29,VDA_table!$G35)</f>
        <v>1536.6620681291099</v>
      </c>
      <c r="Y35" s="25">
        <f>AVERAGEIFS(Rdw_Stock!AC$2:AC$29,Rdw_Stock!$D$2:$D$29,VDA_table!$F35,Rdw_Stock!$G$2:$G$29,VDA_table!$G35)</f>
        <v>465.49381736675798</v>
      </c>
      <c r="Z35" s="25">
        <f>AVERAGEIFS(Rdw_Stock!AD$2:AD$29,Rdw_Stock!$D$2:$D$29,VDA_table!$F35,Rdw_Stock!$G$2:$G$29,VDA_table!$G35)</f>
        <v>43.582503702093703</v>
      </c>
      <c r="AA35" s="25">
        <f>AVERAGEIFS(Rdw_Stock!AE$2:AE$29,Rdw_Stock!$D$2:$D$29,VDA_table!$F35,Rdw_Stock!$G$2:$G$29,VDA_table!$G35)</f>
        <v>2111.8077464892099</v>
      </c>
      <c r="AB35" s="25">
        <f>AVERAGEIFS(Rdw_Stock!AF$2:AF$29,Rdw_Stock!$D$2:$D$29,VDA_table!$F35,Rdw_Stock!$G$2:$G$29,VDA_table!$G35)</f>
        <v>131.328233614646</v>
      </c>
      <c r="AC35" s="25">
        <f>AVERAGEIFS(Rdw_Stock!AG$2:AG$29,Rdw_Stock!$D$2:$D$29,VDA_table!$F35,Rdw_Stock!$G$2:$G$29,VDA_table!$G35)</f>
        <v>260.62604263653401</v>
      </c>
      <c r="AD35" s="25">
        <f>AVERAGEIFS(Rdw_Stock!AH$2:AH$29,Rdw_Stock!$D$2:$D$29,VDA_table!$F35,Rdw_Stock!$G$2:$G$29,VDA_table!$G35)</f>
        <v>52.311376967257097</v>
      </c>
      <c r="AE35" s="25">
        <f>AVERAGEIFS(Rdw_Stock!AI$2:AI$29,Rdw_Stock!$D$2:$D$29,VDA_table!$F35,Rdw_Stock!$G$2:$G$29,VDA_table!$G35)</f>
        <v>184.32886489158901</v>
      </c>
      <c r="AF35" s="25">
        <f>AVERAGEIFS(Rdw_Stock!AJ$2:AJ$29,Rdw_Stock!$D$2:$D$29,VDA_table!$F35,Rdw_Stock!$G$2:$G$29,VDA_table!$G35)</f>
        <v>42.777194524504402</v>
      </c>
      <c r="AG35" s="25">
        <f>AVERAGEIFS(Rdw_Stock!AK$2:AK$29,Rdw_Stock!$D$2:$D$29,VDA_table!$F35,Rdw_Stock!$G$2:$G$29,VDA_table!$G35)</f>
        <v>116.45012006921699</v>
      </c>
      <c r="AH35" s="25">
        <f>AVERAGEIFS(Rdw_Stock!AL$2:AL$29,Rdw_Stock!$D$2:$D$29,VDA_table!$F35,Rdw_Stock!$G$2:$G$29,VDA_table!$G35)</f>
        <v>3.5681226167323801</v>
      </c>
      <c r="AI35" s="25">
        <f>AVERAGEIFS(Rdw_Stock!AM$2:AM$29,Rdw_Stock!$D$2:$D$29,VDA_table!$F35,Rdw_Stock!$G$2:$G$29,VDA_table!$G35)</f>
        <v>635.78907725143904</v>
      </c>
      <c r="AJ35" s="25">
        <f>AVERAGEIFS(Rdw_Stock!AN$2:AN$29,Rdw_Stock!$D$2:$D$29,VDA_table!$F35,Rdw_Stock!$G$2:$G$29,VDA_table!$G35)</f>
        <v>463.61250295081101</v>
      </c>
      <c r="AK35" s="25">
        <f>AVERAGEIFS(Rdw_Stock!AO$2:AO$29,Rdw_Stock!$D$2:$D$29,VDA_table!$F35,Rdw_Stock!$G$2:$G$29,VDA_table!$G35)</f>
        <v>3324.8675845301</v>
      </c>
      <c r="AL35" s="25">
        <f>AVERAGEIFS(Rdw_Stock!AP$2:AP$29,Rdw_Stock!$D$2:$D$29,VDA_table!$F35,Rdw_Stock!$G$2:$G$29,VDA_table!$G35)</f>
        <v>409.81535958290499</v>
      </c>
      <c r="AM35" s="25">
        <f>AVERAGEIFS(Rdw_Stock!AQ$2:AQ$29,Rdw_Stock!$D$2:$D$29,VDA_table!$F35,Rdw_Stock!$G$2:$G$29,VDA_table!$G35)</f>
        <v>2103.4798267105398</v>
      </c>
      <c r="AN35" s="25">
        <f>AVERAGEIFS(Rdw_Stock!AR$2:AR$29,Rdw_Stock!$D$2:$D$29,VDA_table!$F35,Rdw_Stock!$G$2:$G$29,VDA_table!$G35)</f>
        <v>659.19651017847605</v>
      </c>
      <c r="AO35" s="25">
        <f>AVERAGEIFS(Rdw_Stock!AS$2:AS$29,Rdw_Stock!$D$2:$D$29,VDA_table!$F35,Rdw_Stock!$G$2:$G$29,VDA_table!$G35)</f>
        <v>1178.7306369579401</v>
      </c>
      <c r="AP35" s="25">
        <f>AVERAGEIFS(Rdw_Stock!AT$2:AT$29,Rdw_Stock!$D$2:$D$29,VDA_table!$F35,Rdw_Stock!$G$2:$G$29,VDA_table!$G35)</f>
        <v>195.064759004107</v>
      </c>
      <c r="AQ35" s="25">
        <f>AVERAGEIFS(Rdw_Stock!AU$2:AU$29,Rdw_Stock!$D$2:$D$29,VDA_table!$F35,Rdw_Stock!$G$2:$G$29,VDA_table!$G35)</f>
        <v>431.50300624068501</v>
      </c>
      <c r="AR35" s="25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26" t="str">
        <f>Rdw_Stock!D3</f>
        <v>R_DetH</v>
      </c>
      <c r="G36" s="30">
        <f>Rdw_Stock!G3</f>
        <v>2050</v>
      </c>
      <c r="H36" s="27">
        <f>AVERAGEIFS(Rdw_Stock!L$2:L$29,Rdw_Stock!$D$2:$D$29,VDA_table!$F36,Rdw_Stock!$G$2:$G$29,VDA_table!$G36)</f>
        <v>258.234679733902</v>
      </c>
      <c r="I36" s="27">
        <f>AVERAGEIFS(Rdw_Stock!M$2:M$29,Rdw_Stock!$D$2:$D$29,VDA_table!$F36,Rdw_Stock!$G$2:$G$29,VDA_table!$G36)</f>
        <v>1278.70306137648</v>
      </c>
      <c r="J36" s="27">
        <f>AVERAGEIFS(Rdw_Stock!N$2:N$29,Rdw_Stock!$D$2:$D$29,VDA_table!$F36,Rdw_Stock!$G$2:$G$29,VDA_table!$G36)</f>
        <v>439.048196569867</v>
      </c>
      <c r="K36" s="27">
        <f>AVERAGEIFS(Rdw_Stock!O$2:O$29,Rdw_Stock!$D$2:$D$29,VDA_table!$F36,Rdw_Stock!$G$2:$G$29,VDA_table!$G36)</f>
        <v>1419.0733109876301</v>
      </c>
      <c r="L36" s="27">
        <f>AVERAGEIFS(Rdw_Stock!P$2:P$29,Rdw_Stock!$D$2:$D$29,VDA_table!$F36,Rdw_Stock!$G$2:$G$29,VDA_table!$G36)</f>
        <v>697.64544028693797</v>
      </c>
      <c r="M36" s="27">
        <f>AVERAGEIFS(Rdw_Stock!Q$2:Q$29,Rdw_Stock!$D$2:$D$29,VDA_table!$F36,Rdw_Stock!$G$2:$G$29,VDA_table!$G36)</f>
        <v>1133.01164591211</v>
      </c>
      <c r="N36" s="27">
        <f>AVERAGEIFS(Rdw_Stock!R$2:R$29,Rdw_Stock!$D$2:$D$29,VDA_table!$F36,Rdw_Stock!$G$2:$G$29,VDA_table!$G36)</f>
        <v>141.67290961975601</v>
      </c>
      <c r="O36" s="27">
        <f>AVERAGEIFS(Rdw_Stock!S$2:S$29,Rdw_Stock!$D$2:$D$29,VDA_table!$F36,Rdw_Stock!$G$2:$G$29,VDA_table!$G36)</f>
        <v>1340.5414140708999</v>
      </c>
      <c r="P36" s="27">
        <f>AVERAGEIFS(Rdw_Stock!T$2:T$29,Rdw_Stock!$D$2:$D$29,VDA_table!$F36,Rdw_Stock!$G$2:$G$29,VDA_table!$G36)</f>
        <v>7300.6378601672895</v>
      </c>
      <c r="Q36" s="27">
        <f>AVERAGEIFS(Rdw_Stock!U$2:U$29,Rdw_Stock!$D$2:$D$29,VDA_table!$F36,Rdw_Stock!$G$2:$G$29,VDA_table!$G36)</f>
        <v>1166.0183680991299</v>
      </c>
      <c r="R36" s="27">
        <f>AVERAGEIFS(Rdw_Stock!V$2:V$29,Rdw_Stock!$D$2:$D$29,VDA_table!$F36,Rdw_Stock!$G$2:$G$29,VDA_table!$G36)</f>
        <v>93.796134743550297</v>
      </c>
      <c r="S36" s="27">
        <f>AVERAGEIFS(Rdw_Stock!W$2:W$29,Rdw_Stock!$D$2:$D$29,VDA_table!$F36,Rdw_Stock!$G$2:$G$29,VDA_table!$G36)</f>
        <v>760.24588994830299</v>
      </c>
      <c r="T36" s="27">
        <f>AVERAGEIFS(Rdw_Stock!X$2:X$29,Rdw_Stock!$D$2:$D$29,VDA_table!$F36,Rdw_Stock!$G$2:$G$29,VDA_table!$G36)</f>
        <v>1231.1465651425999</v>
      </c>
      <c r="U36" s="27">
        <f>AVERAGEIFS(Rdw_Stock!Y$2:Y$29,Rdw_Stock!$D$2:$D$29,VDA_table!$F36,Rdw_Stock!$G$2:$G$29,VDA_table!$G36)</f>
        <v>888.69435703802401</v>
      </c>
      <c r="V36" s="27">
        <f>AVERAGEIFS(Rdw_Stock!Z$2:Z$29,Rdw_Stock!$D$2:$D$29,VDA_table!$F36,Rdw_Stock!$G$2:$G$29,VDA_table!$G36)</f>
        <v>7484.8275637090501</v>
      </c>
      <c r="W36" s="27">
        <f>AVERAGEIFS(Rdw_Stock!AA$2:AA$29,Rdw_Stock!$D$2:$D$29,VDA_table!$F36,Rdw_Stock!$G$2:$G$29,VDA_table!$G36)</f>
        <v>737.077164424741</v>
      </c>
      <c r="X36" s="27">
        <f>AVERAGEIFS(Rdw_Stock!AB$2:AB$29,Rdw_Stock!$D$2:$D$29,VDA_table!$F36,Rdw_Stock!$G$2:$G$29,VDA_table!$G36)</f>
        <v>1393.1474446411501</v>
      </c>
      <c r="Y36" s="27">
        <f>AVERAGEIFS(Rdw_Stock!AC$2:AC$29,Rdw_Stock!$D$2:$D$29,VDA_table!$F36,Rdw_Stock!$G$2:$G$29,VDA_table!$G36)</f>
        <v>611.30832838841502</v>
      </c>
      <c r="Z36" s="27">
        <f>AVERAGEIFS(Rdw_Stock!AD$2:AD$29,Rdw_Stock!$D$2:$D$29,VDA_table!$F36,Rdw_Stock!$G$2:$G$29,VDA_table!$G36)</f>
        <v>56.214271478305598</v>
      </c>
      <c r="AA36" s="27">
        <f>AVERAGEIFS(Rdw_Stock!AE$2:AE$29,Rdw_Stock!$D$2:$D$29,VDA_table!$F36,Rdw_Stock!$G$2:$G$29,VDA_table!$G36)</f>
        <v>2292.3115039181198</v>
      </c>
      <c r="AB36" s="27">
        <f>AVERAGEIFS(Rdw_Stock!AF$2:AF$29,Rdw_Stock!$D$2:$D$29,VDA_table!$F36,Rdw_Stock!$G$2:$G$29,VDA_table!$G36)</f>
        <v>281.710765122834</v>
      </c>
      <c r="AC36" s="27">
        <f>AVERAGEIFS(Rdw_Stock!AG$2:AG$29,Rdw_Stock!$D$2:$D$29,VDA_table!$F36,Rdw_Stock!$G$2:$G$29,VDA_table!$G36)</f>
        <v>155.42907306956201</v>
      </c>
      <c r="AD36" s="27">
        <f>AVERAGEIFS(Rdw_Stock!AH$2:AH$29,Rdw_Stock!$D$2:$D$29,VDA_table!$F36,Rdw_Stock!$G$2:$G$29,VDA_table!$G36)</f>
        <v>126.490301439674</v>
      </c>
      <c r="AE36" s="27">
        <f>AVERAGEIFS(Rdw_Stock!AI$2:AI$29,Rdw_Stock!$D$2:$D$29,VDA_table!$F36,Rdw_Stock!$G$2:$G$29,VDA_table!$G36)</f>
        <v>124.338717520546</v>
      </c>
      <c r="AF36" s="27">
        <f>AVERAGEIFS(Rdw_Stock!AJ$2:AJ$29,Rdw_Stock!$D$2:$D$29,VDA_table!$F36,Rdw_Stock!$G$2:$G$29,VDA_table!$G36)</f>
        <v>52.1241697507688</v>
      </c>
      <c r="AG36" s="27">
        <f>AVERAGEIFS(Rdw_Stock!AK$2:AK$29,Rdw_Stock!$D$2:$D$29,VDA_table!$F36,Rdw_Stock!$G$2:$G$29,VDA_table!$G36)</f>
        <v>218.03879005756599</v>
      </c>
      <c r="AH36" s="27">
        <f>AVERAGEIFS(Rdw_Stock!AL$2:AL$29,Rdw_Stock!$D$2:$D$29,VDA_table!$F36,Rdw_Stock!$G$2:$G$29,VDA_table!$G36)</f>
        <v>7.3838202847142602</v>
      </c>
      <c r="AI36" s="27">
        <f>AVERAGEIFS(Rdw_Stock!AM$2:AM$29,Rdw_Stock!$D$2:$D$29,VDA_table!$F36,Rdw_Stock!$G$2:$G$29,VDA_table!$G36)</f>
        <v>789.93269000110001</v>
      </c>
      <c r="AJ36" s="27">
        <f>AVERAGEIFS(Rdw_Stock!AN$2:AN$29,Rdw_Stock!$D$2:$D$29,VDA_table!$F36,Rdw_Stock!$G$2:$G$29,VDA_table!$G36)</f>
        <v>628.81044303967599</v>
      </c>
      <c r="AK36" s="27">
        <f>AVERAGEIFS(Rdw_Stock!AO$2:AO$29,Rdw_Stock!$D$2:$D$29,VDA_table!$F36,Rdw_Stock!$G$2:$G$29,VDA_table!$G36)</f>
        <v>3790.1062829734001</v>
      </c>
      <c r="AL36" s="27">
        <f>AVERAGEIFS(Rdw_Stock!AP$2:AP$29,Rdw_Stock!$D$2:$D$29,VDA_table!$F36,Rdw_Stock!$G$2:$G$29,VDA_table!$G36)</f>
        <v>909.18284356690299</v>
      </c>
      <c r="AM36" s="27">
        <f>AVERAGEIFS(Rdw_Stock!AQ$2:AQ$29,Rdw_Stock!$D$2:$D$29,VDA_table!$F36,Rdw_Stock!$G$2:$G$29,VDA_table!$G36)</f>
        <v>2527.5219381861998</v>
      </c>
      <c r="AN36" s="27">
        <f>AVERAGEIFS(Rdw_Stock!AR$2:AR$29,Rdw_Stock!$D$2:$D$29,VDA_table!$F36,Rdw_Stock!$G$2:$G$29,VDA_table!$G36)</f>
        <v>932.18797497234095</v>
      </c>
      <c r="AO36" s="27">
        <f>AVERAGEIFS(Rdw_Stock!AS$2:AS$29,Rdw_Stock!$D$2:$D$29,VDA_table!$F36,Rdw_Stock!$G$2:$G$29,VDA_table!$G36)</f>
        <v>1663.75384943983</v>
      </c>
      <c r="AP36" s="27">
        <f>AVERAGEIFS(Rdw_Stock!AT$2:AT$29,Rdw_Stock!$D$2:$D$29,VDA_table!$F36,Rdw_Stock!$G$2:$G$29,VDA_table!$G36)</f>
        <v>231.37676448883599</v>
      </c>
      <c r="AQ36" s="27">
        <f>AVERAGEIFS(Rdw_Stock!AU$2:AU$29,Rdw_Stock!$D$2:$D$29,VDA_table!$F36,Rdw_Stock!$G$2:$G$29,VDA_table!$G36)</f>
        <v>556.71652932822099</v>
      </c>
      <c r="AR36" s="27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28" t="str">
        <f>Rdw_Stock!D4</f>
        <v>R_DetH</v>
      </c>
      <c r="G37" s="42">
        <f>Rdw_Stock!G4</f>
        <v>2060</v>
      </c>
      <c r="H37" s="29">
        <f>AVERAGEIFS(Rdw_Stock!L$2:L$29,Rdw_Stock!$D$2:$D$29,VDA_table!$F37,Rdw_Stock!$G$2:$G$29,VDA_table!$G37)</f>
        <v>258.234679733902</v>
      </c>
      <c r="I37" s="29">
        <f>AVERAGEIFS(Rdw_Stock!M$2:M$29,Rdw_Stock!$D$2:$D$29,VDA_table!$F37,Rdw_Stock!$G$2:$G$29,VDA_table!$G37)</f>
        <v>1278.70306137648</v>
      </c>
      <c r="J37" s="29">
        <f>AVERAGEIFS(Rdw_Stock!N$2:N$29,Rdw_Stock!$D$2:$D$29,VDA_table!$F37,Rdw_Stock!$G$2:$G$29,VDA_table!$G37)</f>
        <v>439.048196569867</v>
      </c>
      <c r="K37" s="29">
        <f>AVERAGEIFS(Rdw_Stock!O$2:O$29,Rdw_Stock!$D$2:$D$29,VDA_table!$F37,Rdw_Stock!$G$2:$G$29,VDA_table!$G37)</f>
        <v>1419.0733109876301</v>
      </c>
      <c r="L37" s="29">
        <f>AVERAGEIFS(Rdw_Stock!P$2:P$29,Rdw_Stock!$D$2:$D$29,VDA_table!$F37,Rdw_Stock!$G$2:$G$29,VDA_table!$G37)</f>
        <v>697.64544028693797</v>
      </c>
      <c r="M37" s="29">
        <f>AVERAGEIFS(Rdw_Stock!Q$2:Q$29,Rdw_Stock!$D$2:$D$29,VDA_table!$F37,Rdw_Stock!$G$2:$G$29,VDA_table!$G37)</f>
        <v>1133.01164591211</v>
      </c>
      <c r="N37" s="29">
        <f>AVERAGEIFS(Rdw_Stock!R$2:R$29,Rdw_Stock!$D$2:$D$29,VDA_table!$F37,Rdw_Stock!$G$2:$G$29,VDA_table!$G37)</f>
        <v>141.67290961975601</v>
      </c>
      <c r="O37" s="29">
        <f>AVERAGEIFS(Rdw_Stock!S$2:S$29,Rdw_Stock!$D$2:$D$29,VDA_table!$F37,Rdw_Stock!$G$2:$G$29,VDA_table!$G37)</f>
        <v>1340.5414140708999</v>
      </c>
      <c r="P37" s="29">
        <f>AVERAGEIFS(Rdw_Stock!T$2:T$29,Rdw_Stock!$D$2:$D$29,VDA_table!$F37,Rdw_Stock!$G$2:$G$29,VDA_table!$G37)</f>
        <v>7300.6378601672895</v>
      </c>
      <c r="Q37" s="29">
        <f>AVERAGEIFS(Rdw_Stock!U$2:U$29,Rdw_Stock!$D$2:$D$29,VDA_table!$F37,Rdw_Stock!$G$2:$G$29,VDA_table!$G37)</f>
        <v>1166.0183680991299</v>
      </c>
      <c r="R37" s="29">
        <f>AVERAGEIFS(Rdw_Stock!V$2:V$29,Rdw_Stock!$D$2:$D$29,VDA_table!$F37,Rdw_Stock!$G$2:$G$29,VDA_table!$G37)</f>
        <v>93.796134743550297</v>
      </c>
      <c r="S37" s="29">
        <f>AVERAGEIFS(Rdw_Stock!W$2:W$29,Rdw_Stock!$D$2:$D$29,VDA_table!$F37,Rdw_Stock!$G$2:$G$29,VDA_table!$G37)</f>
        <v>760.24588994830299</v>
      </c>
      <c r="T37" s="29">
        <f>AVERAGEIFS(Rdw_Stock!X$2:X$29,Rdw_Stock!$D$2:$D$29,VDA_table!$F37,Rdw_Stock!$G$2:$G$29,VDA_table!$G37)</f>
        <v>1231.1465651425999</v>
      </c>
      <c r="U37" s="29">
        <f>AVERAGEIFS(Rdw_Stock!Y$2:Y$29,Rdw_Stock!$D$2:$D$29,VDA_table!$F37,Rdw_Stock!$G$2:$G$29,VDA_table!$G37)</f>
        <v>888.69435703802401</v>
      </c>
      <c r="V37" s="29">
        <f>AVERAGEIFS(Rdw_Stock!Z$2:Z$29,Rdw_Stock!$D$2:$D$29,VDA_table!$F37,Rdw_Stock!$G$2:$G$29,VDA_table!$G37)</f>
        <v>7484.8275637090501</v>
      </c>
      <c r="W37" s="29">
        <f>AVERAGEIFS(Rdw_Stock!AA$2:AA$29,Rdw_Stock!$D$2:$D$29,VDA_table!$F37,Rdw_Stock!$G$2:$G$29,VDA_table!$G37)</f>
        <v>737.077164424741</v>
      </c>
      <c r="X37" s="29">
        <f>AVERAGEIFS(Rdw_Stock!AB$2:AB$29,Rdw_Stock!$D$2:$D$29,VDA_table!$F37,Rdw_Stock!$G$2:$G$29,VDA_table!$G37)</f>
        <v>1393.1474446411501</v>
      </c>
      <c r="Y37" s="29">
        <f>AVERAGEIFS(Rdw_Stock!AC$2:AC$29,Rdw_Stock!$D$2:$D$29,VDA_table!$F37,Rdw_Stock!$G$2:$G$29,VDA_table!$G37)</f>
        <v>611.30832838841502</v>
      </c>
      <c r="Z37" s="29">
        <f>AVERAGEIFS(Rdw_Stock!AD$2:AD$29,Rdw_Stock!$D$2:$D$29,VDA_table!$F37,Rdw_Stock!$G$2:$G$29,VDA_table!$G37)</f>
        <v>56.214271478305598</v>
      </c>
      <c r="AA37" s="29">
        <f>AVERAGEIFS(Rdw_Stock!AE$2:AE$29,Rdw_Stock!$D$2:$D$29,VDA_table!$F37,Rdw_Stock!$G$2:$G$29,VDA_table!$G37)</f>
        <v>2292.3115039181198</v>
      </c>
      <c r="AB37" s="29">
        <f>AVERAGEIFS(Rdw_Stock!AF$2:AF$29,Rdw_Stock!$D$2:$D$29,VDA_table!$F37,Rdw_Stock!$G$2:$G$29,VDA_table!$G37)</f>
        <v>281.710765122834</v>
      </c>
      <c r="AC37" s="29">
        <f>AVERAGEIFS(Rdw_Stock!AG$2:AG$29,Rdw_Stock!$D$2:$D$29,VDA_table!$F37,Rdw_Stock!$G$2:$G$29,VDA_table!$G37)</f>
        <v>155.42907306956201</v>
      </c>
      <c r="AD37" s="29">
        <f>AVERAGEIFS(Rdw_Stock!AH$2:AH$29,Rdw_Stock!$D$2:$D$29,VDA_table!$F37,Rdw_Stock!$G$2:$G$29,VDA_table!$G37)</f>
        <v>126.490301439674</v>
      </c>
      <c r="AE37" s="29">
        <f>AVERAGEIFS(Rdw_Stock!AI$2:AI$29,Rdw_Stock!$D$2:$D$29,VDA_table!$F37,Rdw_Stock!$G$2:$G$29,VDA_table!$G37)</f>
        <v>124.338717520546</v>
      </c>
      <c r="AF37" s="29">
        <f>AVERAGEIFS(Rdw_Stock!AJ$2:AJ$29,Rdw_Stock!$D$2:$D$29,VDA_table!$F37,Rdw_Stock!$G$2:$G$29,VDA_table!$G37)</f>
        <v>52.1241697507688</v>
      </c>
      <c r="AG37" s="29">
        <f>AVERAGEIFS(Rdw_Stock!AK$2:AK$29,Rdw_Stock!$D$2:$D$29,VDA_table!$F37,Rdw_Stock!$G$2:$G$29,VDA_table!$G37)</f>
        <v>218.03879005756599</v>
      </c>
      <c r="AH37" s="29">
        <f>AVERAGEIFS(Rdw_Stock!AL$2:AL$29,Rdw_Stock!$D$2:$D$29,VDA_table!$F37,Rdw_Stock!$G$2:$G$29,VDA_table!$G37)</f>
        <v>7.3838202847142602</v>
      </c>
      <c r="AI37" s="29">
        <f>AVERAGEIFS(Rdw_Stock!AM$2:AM$29,Rdw_Stock!$D$2:$D$29,VDA_table!$F37,Rdw_Stock!$G$2:$G$29,VDA_table!$G37)</f>
        <v>789.93269000110001</v>
      </c>
      <c r="AJ37" s="29">
        <f>AVERAGEIFS(Rdw_Stock!AN$2:AN$29,Rdw_Stock!$D$2:$D$29,VDA_table!$F37,Rdw_Stock!$G$2:$G$29,VDA_table!$G37)</f>
        <v>628.81044303967599</v>
      </c>
      <c r="AK37" s="29">
        <f>AVERAGEIFS(Rdw_Stock!AO$2:AO$29,Rdw_Stock!$D$2:$D$29,VDA_table!$F37,Rdw_Stock!$G$2:$G$29,VDA_table!$G37)</f>
        <v>3790.1062829734001</v>
      </c>
      <c r="AL37" s="29">
        <f>AVERAGEIFS(Rdw_Stock!AP$2:AP$29,Rdw_Stock!$D$2:$D$29,VDA_table!$F37,Rdw_Stock!$G$2:$G$29,VDA_table!$G37)</f>
        <v>909.18284356690299</v>
      </c>
      <c r="AM37" s="29">
        <f>AVERAGEIFS(Rdw_Stock!AQ$2:AQ$29,Rdw_Stock!$D$2:$D$29,VDA_table!$F37,Rdw_Stock!$G$2:$G$29,VDA_table!$G37)</f>
        <v>2527.5219381861998</v>
      </c>
      <c r="AN37" s="29">
        <f>AVERAGEIFS(Rdw_Stock!AR$2:AR$29,Rdw_Stock!$D$2:$D$29,VDA_table!$F37,Rdw_Stock!$G$2:$G$29,VDA_table!$G37)</f>
        <v>932.18797497234095</v>
      </c>
      <c r="AO37" s="29">
        <f>AVERAGEIFS(Rdw_Stock!AS$2:AS$29,Rdw_Stock!$D$2:$D$29,VDA_table!$F37,Rdw_Stock!$G$2:$G$29,VDA_table!$G37)</f>
        <v>1663.75384943983</v>
      </c>
      <c r="AP37" s="29">
        <f>AVERAGEIFS(Rdw_Stock!AT$2:AT$29,Rdw_Stock!$D$2:$D$29,VDA_table!$F37,Rdw_Stock!$G$2:$G$29,VDA_table!$G37)</f>
        <v>231.37676448883599</v>
      </c>
      <c r="AQ37" s="29">
        <f>AVERAGEIFS(Rdw_Stock!AU$2:AU$29,Rdw_Stock!$D$2:$D$29,VDA_table!$F37,Rdw_Stock!$G$2:$G$29,VDA_table!$G37)</f>
        <v>556.71652932822099</v>
      </c>
      <c r="AR37" s="29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4" t="str">
        <f>Rdw_Stock!D5</f>
        <v>R_Flat</v>
      </c>
      <c r="G38" s="41">
        <f>Rdw_Stock!G5</f>
        <v>2010</v>
      </c>
      <c r="H38" s="25">
        <f>AVERAGEIFS(Rdw_Stock!L$2:L$29,Rdw_Stock!$D$2:$D$29,VDA_table!$F38,Rdw_Stock!$G$2:$G$29,VDA_table!$G38)</f>
        <v>196.66972424213901</v>
      </c>
      <c r="I38" s="25">
        <f>AVERAGEIFS(Rdw_Stock!M$2:M$29,Rdw_Stock!$D$2:$D$29,VDA_table!$F38,Rdw_Stock!$G$2:$G$29,VDA_table!$G38)</f>
        <v>1468.1931444905699</v>
      </c>
      <c r="J38" s="25">
        <f>AVERAGEIFS(Rdw_Stock!N$2:N$29,Rdw_Stock!$D$2:$D$29,VDA_table!$F38,Rdw_Stock!$G$2:$G$29,VDA_table!$G38)</f>
        <v>271.18740136497502</v>
      </c>
      <c r="K38" s="25">
        <f>AVERAGEIFS(Rdw_Stock!O$2:O$29,Rdw_Stock!$D$2:$D$29,VDA_table!$F38,Rdw_Stock!$G$2:$G$29,VDA_table!$G38)</f>
        <v>905.52301441199199</v>
      </c>
      <c r="L38" s="25">
        <f>AVERAGEIFS(Rdw_Stock!P$2:P$29,Rdw_Stock!$D$2:$D$29,VDA_table!$F38,Rdw_Stock!$G$2:$G$29,VDA_table!$G38)</f>
        <v>777.21770601382195</v>
      </c>
      <c r="M38" s="25">
        <f>AVERAGEIFS(Rdw_Stock!Q$2:Q$29,Rdw_Stock!$D$2:$D$29,VDA_table!$F38,Rdw_Stock!$G$2:$G$29,VDA_table!$G38)</f>
        <v>1648.28521152997</v>
      </c>
      <c r="N38" s="25">
        <f>AVERAGEIFS(Rdw_Stock!R$2:R$29,Rdw_Stock!$D$2:$D$29,VDA_table!$F38,Rdw_Stock!$G$2:$G$29,VDA_table!$G38)</f>
        <v>83.5448736928291</v>
      </c>
      <c r="O38" s="25">
        <f>AVERAGEIFS(Rdw_Stock!S$2:S$29,Rdw_Stock!$D$2:$D$29,VDA_table!$F38,Rdw_Stock!$G$2:$G$29,VDA_table!$G38)</f>
        <v>2208.0312140248402</v>
      </c>
      <c r="P38" s="25">
        <f>AVERAGEIFS(Rdw_Stock!T$2:T$29,Rdw_Stock!$D$2:$D$29,VDA_table!$F38,Rdw_Stock!$G$2:$G$29,VDA_table!$G38)</f>
        <v>18507.478934742299</v>
      </c>
      <c r="Q38" s="25">
        <f>AVERAGEIFS(Rdw_Stock!U$2:U$29,Rdw_Stock!$D$2:$D$29,VDA_table!$F38,Rdw_Stock!$G$2:$G$29,VDA_table!$G38)</f>
        <v>1066.67625172521</v>
      </c>
      <c r="R38" s="25">
        <f>AVERAGEIFS(Rdw_Stock!V$2:V$29,Rdw_Stock!$D$2:$D$29,VDA_table!$F38,Rdw_Stock!$G$2:$G$29,VDA_table!$G38)</f>
        <v>488.146378750765</v>
      </c>
      <c r="S38" s="25">
        <f>AVERAGEIFS(Rdw_Stock!W$2:W$29,Rdw_Stock!$D$2:$D$29,VDA_table!$F38,Rdw_Stock!$G$2:$G$29,VDA_table!$G38)</f>
        <v>1679.0753129779901</v>
      </c>
      <c r="T38" s="25">
        <f>AVERAGEIFS(Rdw_Stock!X$2:X$29,Rdw_Stock!$D$2:$D$29,VDA_table!$F38,Rdw_Stock!$G$2:$G$29,VDA_table!$G38)</f>
        <v>7433.1088118539301</v>
      </c>
      <c r="U38" s="25">
        <f>AVERAGEIFS(Rdw_Stock!Y$2:Y$29,Rdw_Stock!$D$2:$D$29,VDA_table!$F38,Rdw_Stock!$G$2:$G$29,VDA_table!$G38)</f>
        <v>1108.17231523071</v>
      </c>
      <c r="V38" s="25">
        <f>AVERAGEIFS(Rdw_Stock!Z$2:Z$29,Rdw_Stock!$D$2:$D$29,VDA_table!$F38,Rdw_Stock!$G$2:$G$29,VDA_table!$G38)</f>
        <v>9195.3526981771192</v>
      </c>
      <c r="W38" s="25">
        <f>AVERAGEIFS(Rdw_Stock!AA$2:AA$29,Rdw_Stock!$D$2:$D$29,VDA_table!$F38,Rdw_Stock!$G$2:$G$29,VDA_table!$G38)</f>
        <v>505.02472685864501</v>
      </c>
      <c r="X38" s="25">
        <f>AVERAGEIFS(Rdw_Stock!AB$2:AB$29,Rdw_Stock!$D$2:$D$29,VDA_table!$F38,Rdw_Stock!$G$2:$G$29,VDA_table!$G38)</f>
        <v>1314.8023053054101</v>
      </c>
      <c r="Y38" s="25">
        <f>AVERAGEIFS(Rdw_Stock!AC$2:AC$29,Rdw_Stock!$D$2:$D$29,VDA_table!$F38,Rdw_Stock!$G$2:$G$29,VDA_table!$G38)</f>
        <v>148.11826981025001</v>
      </c>
      <c r="Z38" s="25">
        <f>AVERAGEIFS(Rdw_Stock!AD$2:AD$29,Rdw_Stock!$D$2:$D$29,VDA_table!$F38,Rdw_Stock!$G$2:$G$29,VDA_table!$G38)</f>
        <v>67.1621346364728</v>
      </c>
      <c r="AA38" s="25">
        <f>AVERAGEIFS(Rdw_Stock!AE$2:AE$29,Rdw_Stock!$D$2:$D$29,VDA_table!$F38,Rdw_Stock!$G$2:$G$29,VDA_table!$G38)</f>
        <v>17047.8841549219</v>
      </c>
      <c r="AB38" s="25">
        <f>AVERAGEIFS(Rdw_Stock!AF$2:AF$29,Rdw_Stock!$D$2:$D$29,VDA_table!$F38,Rdw_Stock!$G$2:$G$29,VDA_table!$G38)</f>
        <v>159.63428240686099</v>
      </c>
      <c r="AC38" s="25">
        <f>AVERAGEIFS(Rdw_Stock!AG$2:AG$29,Rdw_Stock!$D$2:$D$29,VDA_table!$F38,Rdw_Stock!$G$2:$G$29,VDA_table!$G38)</f>
        <v>725.543466048396</v>
      </c>
      <c r="AD38" s="25">
        <f>AVERAGEIFS(Rdw_Stock!AH$2:AH$29,Rdw_Stock!$D$2:$D$29,VDA_table!$F38,Rdw_Stock!$G$2:$G$29,VDA_table!$G38)</f>
        <v>67.999999638297794</v>
      </c>
      <c r="AE38" s="25">
        <f>AVERAGEIFS(Rdw_Stock!AI$2:AI$29,Rdw_Stock!$D$2:$D$29,VDA_table!$F38,Rdw_Stock!$G$2:$G$29,VDA_table!$G38)</f>
        <v>576.16017362476396</v>
      </c>
      <c r="AF38" s="25">
        <f>AVERAGEIFS(Rdw_Stock!AJ$2:AJ$29,Rdw_Stock!$D$2:$D$29,VDA_table!$F38,Rdw_Stock!$G$2:$G$29,VDA_table!$G38)</f>
        <v>98.552265437365506</v>
      </c>
      <c r="AG38" s="25">
        <f>AVERAGEIFS(Rdw_Stock!AK$2:AK$29,Rdw_Stock!$D$2:$D$29,VDA_table!$F38,Rdw_Stock!$G$2:$G$29,VDA_table!$G38)</f>
        <v>160.89708606675001</v>
      </c>
      <c r="AH38" s="25">
        <f>AVERAGEIFS(Rdw_Stock!AL$2:AL$29,Rdw_Stock!$D$2:$D$29,VDA_table!$F38,Rdw_Stock!$G$2:$G$29,VDA_table!$G38)</f>
        <v>16.335462474584801</v>
      </c>
      <c r="AI38" s="25">
        <f>AVERAGEIFS(Rdw_Stock!AM$2:AM$29,Rdw_Stock!$D$2:$D$29,VDA_table!$F38,Rdw_Stock!$G$2:$G$29,VDA_table!$G38)</f>
        <v>1728.7005676351</v>
      </c>
      <c r="AJ38" s="25">
        <f>AVERAGEIFS(Rdw_Stock!AN$2:AN$29,Rdw_Stock!$D$2:$D$29,VDA_table!$F38,Rdw_Stock!$G$2:$G$29,VDA_table!$G38)</f>
        <v>1151.6628112433</v>
      </c>
      <c r="AK38" s="25">
        <f>AVERAGEIFS(Rdw_Stock!AO$2:AO$29,Rdw_Stock!$D$2:$D$29,VDA_table!$F38,Rdw_Stock!$G$2:$G$29,VDA_table!$G38)</f>
        <v>6734.1391844108903</v>
      </c>
      <c r="AL38" s="25">
        <f>AVERAGEIFS(Rdw_Stock!AP$2:AP$29,Rdw_Stock!$D$2:$D$29,VDA_table!$F38,Rdw_Stock!$G$2:$G$29,VDA_table!$G38)</f>
        <v>514.68576543917504</v>
      </c>
      <c r="AM38" s="25">
        <f>AVERAGEIFS(Rdw_Stock!AQ$2:AQ$29,Rdw_Stock!$D$2:$D$29,VDA_table!$F38,Rdw_Stock!$G$2:$G$29,VDA_table!$G38)</f>
        <v>2050.9073432785099</v>
      </c>
      <c r="AN38" s="25">
        <f>AVERAGEIFS(Rdw_Stock!AR$2:AR$29,Rdw_Stock!$D$2:$D$29,VDA_table!$F38,Rdw_Stock!$G$2:$G$29,VDA_table!$G38)</f>
        <v>801.27752404119997</v>
      </c>
      <c r="AO38" s="25">
        <f>AVERAGEIFS(Rdw_Stock!AS$2:AS$29,Rdw_Stock!$D$2:$D$29,VDA_table!$F38,Rdw_Stock!$G$2:$G$29,VDA_table!$G38)</f>
        <v>2426.7814922366401</v>
      </c>
      <c r="AP38" s="25">
        <f>AVERAGEIFS(Rdw_Stock!AT$2:AT$29,Rdw_Stock!$D$2:$D$29,VDA_table!$F38,Rdw_Stock!$G$2:$G$29,VDA_table!$G38)</f>
        <v>461.41891138861399</v>
      </c>
      <c r="AQ38" s="25">
        <f>AVERAGEIFS(Rdw_Stock!AU$2:AU$29,Rdw_Stock!$D$2:$D$29,VDA_table!$F38,Rdw_Stock!$G$2:$G$29,VDA_table!$G38)</f>
        <v>580.36075202452605</v>
      </c>
      <c r="AR38" s="25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26" t="str">
        <f>Rdw_Stock!D6</f>
        <v>R_Flat</v>
      </c>
      <c r="G39" s="30">
        <f>Rdw_Stock!G6</f>
        <v>2050</v>
      </c>
      <c r="H39" s="27">
        <f>AVERAGEIFS(Rdw_Stock!L$2:L$29,Rdw_Stock!$D$2:$D$29,VDA_table!$F39,Rdw_Stock!$G$2:$G$29,VDA_table!$G39)</f>
        <v>594.93412284646195</v>
      </c>
      <c r="I39" s="27">
        <f>AVERAGEIFS(Rdw_Stock!M$2:M$29,Rdw_Stock!$D$2:$D$29,VDA_table!$F39,Rdw_Stock!$G$2:$G$29,VDA_table!$G39)</f>
        <v>1849.3437949404499</v>
      </c>
      <c r="J39" s="27">
        <f>AVERAGEIFS(Rdw_Stock!N$2:N$29,Rdw_Stock!$D$2:$D$29,VDA_table!$F39,Rdw_Stock!$G$2:$G$29,VDA_table!$G39)</f>
        <v>533.67917828783504</v>
      </c>
      <c r="K39" s="27">
        <f>AVERAGEIFS(Rdw_Stock!O$2:O$29,Rdw_Stock!$D$2:$D$29,VDA_table!$F39,Rdw_Stock!$G$2:$G$29,VDA_table!$G39)</f>
        <v>1352.0842015303599</v>
      </c>
      <c r="L39" s="27">
        <f>AVERAGEIFS(Rdw_Stock!P$2:P$29,Rdw_Stock!$D$2:$D$29,VDA_table!$F39,Rdw_Stock!$G$2:$G$29,VDA_table!$G39)</f>
        <v>878.78692912233498</v>
      </c>
      <c r="M39" s="27">
        <f>AVERAGEIFS(Rdw_Stock!Q$2:Q$29,Rdw_Stock!$D$2:$D$29,VDA_table!$F39,Rdw_Stock!$G$2:$G$29,VDA_table!$G39)</f>
        <v>2219.15015327323</v>
      </c>
      <c r="N39" s="27">
        <f>AVERAGEIFS(Rdw_Stock!R$2:R$29,Rdw_Stock!$D$2:$D$29,VDA_table!$F39,Rdw_Stock!$G$2:$G$29,VDA_table!$G39)</f>
        <v>111.816814329298</v>
      </c>
      <c r="O39" s="27">
        <f>AVERAGEIFS(Rdw_Stock!S$2:S$29,Rdw_Stock!$D$2:$D$29,VDA_table!$F39,Rdw_Stock!$G$2:$G$29,VDA_table!$G39)</f>
        <v>2881.97564738445</v>
      </c>
      <c r="P39" s="27">
        <f>AVERAGEIFS(Rdw_Stock!T$2:T$29,Rdw_Stock!$D$2:$D$29,VDA_table!$F39,Rdw_Stock!$G$2:$G$29,VDA_table!$G39)</f>
        <v>17471.245290423802</v>
      </c>
      <c r="Q39" s="27">
        <f>AVERAGEIFS(Rdw_Stock!U$2:U$29,Rdw_Stock!$D$2:$D$29,VDA_table!$F39,Rdw_Stock!$G$2:$G$29,VDA_table!$G39)</f>
        <v>1247.02971181476</v>
      </c>
      <c r="R39" s="27">
        <f>AVERAGEIFS(Rdw_Stock!V$2:V$29,Rdw_Stock!$D$2:$D$29,VDA_table!$F39,Rdw_Stock!$G$2:$G$29,VDA_table!$G39)</f>
        <v>410.02138328230302</v>
      </c>
      <c r="S39" s="27">
        <f>AVERAGEIFS(Rdw_Stock!W$2:W$29,Rdw_Stock!$D$2:$D$29,VDA_table!$F39,Rdw_Stock!$G$2:$G$29,VDA_table!$G39)</f>
        <v>1751.49295265102</v>
      </c>
      <c r="T39" s="27">
        <f>AVERAGEIFS(Rdw_Stock!X$2:X$29,Rdw_Stock!$D$2:$D$29,VDA_table!$F39,Rdw_Stock!$G$2:$G$29,VDA_table!$G39)</f>
        <v>9405.3351305155393</v>
      </c>
      <c r="U39" s="27">
        <f>AVERAGEIFS(Rdw_Stock!Y$2:Y$29,Rdw_Stock!$D$2:$D$29,VDA_table!$F39,Rdw_Stock!$G$2:$G$29,VDA_table!$G39)</f>
        <v>1243.27710085749</v>
      </c>
      <c r="V39" s="27">
        <f>AVERAGEIFS(Rdw_Stock!Z$2:Z$29,Rdw_Stock!$D$2:$D$29,VDA_table!$F39,Rdw_Stock!$G$2:$G$29,VDA_table!$G39)</f>
        <v>10926.6783234369</v>
      </c>
      <c r="W39" s="27">
        <f>AVERAGEIFS(Rdw_Stock!AA$2:AA$29,Rdw_Stock!$D$2:$D$29,VDA_table!$F39,Rdw_Stock!$G$2:$G$29,VDA_table!$G39)</f>
        <v>585.209313207994</v>
      </c>
      <c r="X39" s="27">
        <f>AVERAGEIFS(Rdw_Stock!AB$2:AB$29,Rdw_Stock!$D$2:$D$29,VDA_table!$F39,Rdw_Stock!$G$2:$G$29,VDA_table!$G39)</f>
        <v>1192.00799566468</v>
      </c>
      <c r="Y39" s="27">
        <f>AVERAGEIFS(Rdw_Stock!AC$2:AC$29,Rdw_Stock!$D$2:$D$29,VDA_table!$F39,Rdw_Stock!$G$2:$G$29,VDA_table!$G39)</f>
        <v>194.51586367719199</v>
      </c>
      <c r="Z39" s="27">
        <f>AVERAGEIFS(Rdw_Stock!AD$2:AD$29,Rdw_Stock!$D$2:$D$29,VDA_table!$F39,Rdw_Stock!$G$2:$G$29,VDA_table!$G39)</f>
        <v>86.628122498979195</v>
      </c>
      <c r="AA39" s="27">
        <f>AVERAGEIFS(Rdw_Stock!AE$2:AE$29,Rdw_Stock!$D$2:$D$29,VDA_table!$F39,Rdw_Stock!$G$2:$G$29,VDA_table!$G39)</f>
        <v>18505.0277567919</v>
      </c>
      <c r="AB39" s="27">
        <f>AVERAGEIFS(Rdw_Stock!AF$2:AF$29,Rdw_Stock!$D$2:$D$29,VDA_table!$F39,Rdw_Stock!$G$2:$G$29,VDA_table!$G39)</f>
        <v>342.42976242738501</v>
      </c>
      <c r="AC39" s="27">
        <f>AVERAGEIFS(Rdw_Stock!AG$2:AG$29,Rdw_Stock!$D$2:$D$29,VDA_table!$F39,Rdw_Stock!$G$2:$G$29,VDA_table!$G39)</f>
        <v>432.69102066230698</v>
      </c>
      <c r="AD39" s="27">
        <f>AVERAGEIFS(Rdw_Stock!AH$2:AH$29,Rdw_Stock!$D$2:$D$29,VDA_table!$F39,Rdw_Stock!$G$2:$G$29,VDA_table!$G39)</f>
        <v>164.42580851063801</v>
      </c>
      <c r="AE39" s="27">
        <f>AVERAGEIFS(Rdw_Stock!AI$2:AI$29,Rdw_Stock!$D$2:$D$29,VDA_table!$F39,Rdw_Stock!$G$2:$G$29,VDA_table!$G39)</f>
        <v>388.64785022710402</v>
      </c>
      <c r="AF39" s="27">
        <f>AVERAGEIFS(Rdw_Stock!AJ$2:AJ$29,Rdw_Stock!$D$2:$D$29,VDA_table!$F39,Rdw_Stock!$G$2:$G$29,VDA_table!$G39)</f>
        <v>120.086299956801</v>
      </c>
      <c r="AG39" s="27">
        <f>AVERAGEIFS(Rdw_Stock!AK$2:AK$29,Rdw_Stock!$D$2:$D$29,VDA_table!$F39,Rdw_Stock!$G$2:$G$29,VDA_table!$G39)</f>
        <v>301.26036751984299</v>
      </c>
      <c r="AH39" s="27">
        <f>AVERAGEIFS(Rdw_Stock!AL$2:AL$29,Rdw_Stock!$D$2:$D$29,VDA_table!$F39,Rdw_Stock!$G$2:$G$29,VDA_table!$G39)</f>
        <v>33.804364966159</v>
      </c>
      <c r="AI39" s="27">
        <f>AVERAGEIFS(Rdw_Stock!AM$2:AM$29,Rdw_Stock!$D$2:$D$29,VDA_table!$F39,Rdw_Stock!$G$2:$G$29,VDA_table!$G39)</f>
        <v>2147.81464239968</v>
      </c>
      <c r="AJ39" s="27">
        <f>AVERAGEIFS(Rdw_Stock!AN$2:AN$29,Rdw_Stock!$D$2:$D$29,VDA_table!$F39,Rdw_Stock!$G$2:$G$29,VDA_table!$G39)</f>
        <v>1562.0320805865999</v>
      </c>
      <c r="AK39" s="27">
        <f>AVERAGEIFS(Rdw_Stock!AO$2:AO$29,Rdw_Stock!$D$2:$D$29,VDA_table!$F39,Rdw_Stock!$G$2:$G$29,VDA_table!$G39)</f>
        <v>7676.4269807335004</v>
      </c>
      <c r="AL39" s="27">
        <f>AVERAGEIFS(Rdw_Stock!AP$2:AP$29,Rdw_Stock!$D$2:$D$29,VDA_table!$F39,Rdw_Stock!$G$2:$G$29,VDA_table!$G39)</f>
        <v>1141.83975008075</v>
      </c>
      <c r="AM39" s="27">
        <f>AVERAGEIFS(Rdw_Stock!AQ$2:AQ$29,Rdw_Stock!$D$2:$D$29,VDA_table!$F39,Rdw_Stock!$G$2:$G$29,VDA_table!$G39)</f>
        <v>2464.3513275</v>
      </c>
      <c r="AN39" s="27">
        <f>AVERAGEIFS(Rdw_Stock!AR$2:AR$29,Rdw_Stock!$D$2:$D$29,VDA_table!$F39,Rdw_Stock!$G$2:$G$29,VDA_table!$G39)</f>
        <v>1133.1086572721499</v>
      </c>
      <c r="AO39" s="27">
        <f>AVERAGEIFS(Rdw_Stock!AS$2:AS$29,Rdw_Stock!$D$2:$D$29,VDA_table!$F39,Rdw_Stock!$G$2:$G$29,VDA_table!$G39)</f>
        <v>3425.3517494702101</v>
      </c>
      <c r="AP39" s="27">
        <f>AVERAGEIFS(Rdw_Stock!AT$2:AT$29,Rdw_Stock!$D$2:$D$29,VDA_table!$F39,Rdw_Stock!$G$2:$G$29,VDA_table!$G39)</f>
        <v>547.313698979376</v>
      </c>
      <c r="AQ39" s="27">
        <f>AVERAGEIFS(Rdw_Stock!AU$2:AU$29,Rdw_Stock!$D$2:$D$29,VDA_table!$F39,Rdw_Stock!$G$2:$G$29,VDA_table!$G39)</f>
        <v>748.76980913823002</v>
      </c>
      <c r="AR39" s="27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28" t="str">
        <f>Rdw_Stock!D7</f>
        <v>R_Flat</v>
      </c>
      <c r="G40" s="42">
        <f>Rdw_Stock!G7</f>
        <v>2060</v>
      </c>
      <c r="H40" s="29">
        <f>AVERAGEIFS(Rdw_Stock!L$2:L$29,Rdw_Stock!$D$2:$D$29,VDA_table!$F40,Rdw_Stock!$G$2:$G$29,VDA_table!$G40)</f>
        <v>594.93412284646195</v>
      </c>
      <c r="I40" s="29">
        <f>AVERAGEIFS(Rdw_Stock!M$2:M$29,Rdw_Stock!$D$2:$D$29,VDA_table!$F40,Rdw_Stock!$G$2:$G$29,VDA_table!$G40)</f>
        <v>1849.3437949404499</v>
      </c>
      <c r="J40" s="29">
        <f>AVERAGEIFS(Rdw_Stock!N$2:N$29,Rdw_Stock!$D$2:$D$29,VDA_table!$F40,Rdw_Stock!$G$2:$G$29,VDA_table!$G40)</f>
        <v>533.67917828783504</v>
      </c>
      <c r="K40" s="29">
        <f>AVERAGEIFS(Rdw_Stock!O$2:O$29,Rdw_Stock!$D$2:$D$29,VDA_table!$F40,Rdw_Stock!$G$2:$G$29,VDA_table!$G40)</f>
        <v>1352.0842015303599</v>
      </c>
      <c r="L40" s="29">
        <f>AVERAGEIFS(Rdw_Stock!P$2:P$29,Rdw_Stock!$D$2:$D$29,VDA_table!$F40,Rdw_Stock!$G$2:$G$29,VDA_table!$G40)</f>
        <v>878.78692912233498</v>
      </c>
      <c r="M40" s="29">
        <f>AVERAGEIFS(Rdw_Stock!Q$2:Q$29,Rdw_Stock!$D$2:$D$29,VDA_table!$F40,Rdw_Stock!$G$2:$G$29,VDA_table!$G40)</f>
        <v>2219.15015327323</v>
      </c>
      <c r="N40" s="29">
        <f>AVERAGEIFS(Rdw_Stock!R$2:R$29,Rdw_Stock!$D$2:$D$29,VDA_table!$F40,Rdw_Stock!$G$2:$G$29,VDA_table!$G40)</f>
        <v>111.816814329298</v>
      </c>
      <c r="O40" s="29">
        <f>AVERAGEIFS(Rdw_Stock!S$2:S$29,Rdw_Stock!$D$2:$D$29,VDA_table!$F40,Rdw_Stock!$G$2:$G$29,VDA_table!$G40)</f>
        <v>2881.97564738445</v>
      </c>
      <c r="P40" s="29">
        <f>AVERAGEIFS(Rdw_Stock!T$2:T$29,Rdw_Stock!$D$2:$D$29,VDA_table!$F40,Rdw_Stock!$G$2:$G$29,VDA_table!$G40)</f>
        <v>17471.245290423802</v>
      </c>
      <c r="Q40" s="29">
        <f>AVERAGEIFS(Rdw_Stock!U$2:U$29,Rdw_Stock!$D$2:$D$29,VDA_table!$F40,Rdw_Stock!$G$2:$G$29,VDA_table!$G40)</f>
        <v>1247.02971181476</v>
      </c>
      <c r="R40" s="29">
        <f>AVERAGEIFS(Rdw_Stock!V$2:V$29,Rdw_Stock!$D$2:$D$29,VDA_table!$F40,Rdw_Stock!$G$2:$G$29,VDA_table!$G40)</f>
        <v>410.02138328230302</v>
      </c>
      <c r="S40" s="29">
        <f>AVERAGEIFS(Rdw_Stock!W$2:W$29,Rdw_Stock!$D$2:$D$29,VDA_table!$F40,Rdw_Stock!$G$2:$G$29,VDA_table!$G40)</f>
        <v>1751.49295265102</v>
      </c>
      <c r="T40" s="29">
        <f>AVERAGEIFS(Rdw_Stock!X$2:X$29,Rdw_Stock!$D$2:$D$29,VDA_table!$F40,Rdw_Stock!$G$2:$G$29,VDA_table!$G40)</f>
        <v>9405.3351305155393</v>
      </c>
      <c r="U40" s="29">
        <f>AVERAGEIFS(Rdw_Stock!Y$2:Y$29,Rdw_Stock!$D$2:$D$29,VDA_table!$F40,Rdw_Stock!$G$2:$G$29,VDA_table!$G40)</f>
        <v>1243.27710085749</v>
      </c>
      <c r="V40" s="29">
        <f>AVERAGEIFS(Rdw_Stock!Z$2:Z$29,Rdw_Stock!$D$2:$D$29,VDA_table!$F40,Rdw_Stock!$G$2:$G$29,VDA_table!$G40)</f>
        <v>10926.6783234369</v>
      </c>
      <c r="W40" s="29">
        <f>AVERAGEIFS(Rdw_Stock!AA$2:AA$29,Rdw_Stock!$D$2:$D$29,VDA_table!$F40,Rdw_Stock!$G$2:$G$29,VDA_table!$G40)</f>
        <v>585.209313207994</v>
      </c>
      <c r="X40" s="29">
        <f>AVERAGEIFS(Rdw_Stock!AB$2:AB$29,Rdw_Stock!$D$2:$D$29,VDA_table!$F40,Rdw_Stock!$G$2:$G$29,VDA_table!$G40)</f>
        <v>1192.00799566468</v>
      </c>
      <c r="Y40" s="29">
        <f>AVERAGEIFS(Rdw_Stock!AC$2:AC$29,Rdw_Stock!$D$2:$D$29,VDA_table!$F40,Rdw_Stock!$G$2:$G$29,VDA_table!$G40)</f>
        <v>194.51586367719199</v>
      </c>
      <c r="Z40" s="29">
        <f>AVERAGEIFS(Rdw_Stock!AD$2:AD$29,Rdw_Stock!$D$2:$D$29,VDA_table!$F40,Rdw_Stock!$G$2:$G$29,VDA_table!$G40)</f>
        <v>86.628122498979195</v>
      </c>
      <c r="AA40" s="29">
        <f>AVERAGEIFS(Rdw_Stock!AE$2:AE$29,Rdw_Stock!$D$2:$D$29,VDA_table!$F40,Rdw_Stock!$G$2:$G$29,VDA_table!$G40)</f>
        <v>18505.0277567919</v>
      </c>
      <c r="AB40" s="29">
        <f>AVERAGEIFS(Rdw_Stock!AF$2:AF$29,Rdw_Stock!$D$2:$D$29,VDA_table!$F40,Rdw_Stock!$G$2:$G$29,VDA_table!$G40)</f>
        <v>342.42976242738501</v>
      </c>
      <c r="AC40" s="29">
        <f>AVERAGEIFS(Rdw_Stock!AG$2:AG$29,Rdw_Stock!$D$2:$D$29,VDA_table!$F40,Rdw_Stock!$G$2:$G$29,VDA_table!$G40)</f>
        <v>432.69102066230698</v>
      </c>
      <c r="AD40" s="29">
        <f>AVERAGEIFS(Rdw_Stock!AH$2:AH$29,Rdw_Stock!$D$2:$D$29,VDA_table!$F40,Rdw_Stock!$G$2:$G$29,VDA_table!$G40)</f>
        <v>164.42580851063801</v>
      </c>
      <c r="AE40" s="29">
        <f>AVERAGEIFS(Rdw_Stock!AI$2:AI$29,Rdw_Stock!$D$2:$D$29,VDA_table!$F40,Rdw_Stock!$G$2:$G$29,VDA_table!$G40)</f>
        <v>388.64785022710402</v>
      </c>
      <c r="AF40" s="29">
        <f>AVERAGEIFS(Rdw_Stock!AJ$2:AJ$29,Rdw_Stock!$D$2:$D$29,VDA_table!$F40,Rdw_Stock!$G$2:$G$29,VDA_table!$G40)</f>
        <v>120.086299956801</v>
      </c>
      <c r="AG40" s="29">
        <f>AVERAGEIFS(Rdw_Stock!AK$2:AK$29,Rdw_Stock!$D$2:$D$29,VDA_table!$F40,Rdw_Stock!$G$2:$G$29,VDA_table!$G40)</f>
        <v>301.26036751984299</v>
      </c>
      <c r="AH40" s="29">
        <f>AVERAGEIFS(Rdw_Stock!AL$2:AL$29,Rdw_Stock!$D$2:$D$29,VDA_table!$F40,Rdw_Stock!$G$2:$G$29,VDA_table!$G40)</f>
        <v>33.804364966159</v>
      </c>
      <c r="AI40" s="29">
        <f>AVERAGEIFS(Rdw_Stock!AM$2:AM$29,Rdw_Stock!$D$2:$D$29,VDA_table!$F40,Rdw_Stock!$G$2:$G$29,VDA_table!$G40)</f>
        <v>2147.81464239968</v>
      </c>
      <c r="AJ40" s="29">
        <f>AVERAGEIFS(Rdw_Stock!AN$2:AN$29,Rdw_Stock!$D$2:$D$29,VDA_table!$F40,Rdw_Stock!$G$2:$G$29,VDA_table!$G40)</f>
        <v>1562.0320805865999</v>
      </c>
      <c r="AK40" s="29">
        <f>AVERAGEIFS(Rdw_Stock!AO$2:AO$29,Rdw_Stock!$D$2:$D$29,VDA_table!$F40,Rdw_Stock!$G$2:$G$29,VDA_table!$G40)</f>
        <v>7676.4269807335004</v>
      </c>
      <c r="AL40" s="29">
        <f>AVERAGEIFS(Rdw_Stock!AP$2:AP$29,Rdw_Stock!$D$2:$D$29,VDA_table!$F40,Rdw_Stock!$G$2:$G$29,VDA_table!$G40)</f>
        <v>1141.83975008075</v>
      </c>
      <c r="AM40" s="29">
        <f>AVERAGEIFS(Rdw_Stock!AQ$2:AQ$29,Rdw_Stock!$D$2:$D$29,VDA_table!$F40,Rdw_Stock!$G$2:$G$29,VDA_table!$G40)</f>
        <v>2464.3513275</v>
      </c>
      <c r="AN40" s="29">
        <f>AVERAGEIFS(Rdw_Stock!AR$2:AR$29,Rdw_Stock!$D$2:$D$29,VDA_table!$F40,Rdw_Stock!$G$2:$G$29,VDA_table!$G40)</f>
        <v>1133.1086572721499</v>
      </c>
      <c r="AO40" s="29">
        <f>AVERAGEIFS(Rdw_Stock!AS$2:AS$29,Rdw_Stock!$D$2:$D$29,VDA_table!$F40,Rdw_Stock!$G$2:$G$29,VDA_table!$G40)</f>
        <v>3425.3517494702101</v>
      </c>
      <c r="AP40" s="29">
        <f>AVERAGEIFS(Rdw_Stock!AT$2:AT$29,Rdw_Stock!$D$2:$D$29,VDA_table!$F40,Rdw_Stock!$G$2:$G$29,VDA_table!$G40)</f>
        <v>547.313698979376</v>
      </c>
      <c r="AQ40" s="29">
        <f>AVERAGEIFS(Rdw_Stock!AU$2:AU$29,Rdw_Stock!$D$2:$D$29,VDA_table!$F40,Rdw_Stock!$G$2:$G$29,VDA_table!$G40)</f>
        <v>748.76980913823002</v>
      </c>
      <c r="AR40" s="29">
        <f>AVERAGEIFS(Rdw_Stock!AV$2:AV$29,Rdw_Stock!$D$2:$D$29,VDA_table!$F40,Rdw_Stock!$G$2:$G$29,VDA_table!$G40)</f>
        <v>5444.8133686860201</v>
      </c>
    </row>
    <row r="41" spans="2:45">
      <c r="F41" s="24" t="str">
        <f>Rdw_Stock!D8</f>
        <v>R_SDetH</v>
      </c>
      <c r="G41" s="41">
        <f>Rdw_Stock!G8</f>
        <v>2010</v>
      </c>
      <c r="H41" s="25">
        <f>AVERAGEIFS(Rdw_Stock!L$2:L$29,Rdw_Stock!$D$2:$D$29,VDA_table!$F41,Rdw_Stock!$G$2:$G$29,VDA_table!$G41)</f>
        <v>48.267498585209196</v>
      </c>
      <c r="I41" s="25">
        <f>AVERAGEIFS(Rdw_Stock!M$2:M$29,Rdw_Stock!$D$2:$D$29,VDA_table!$F41,Rdw_Stock!$G$2:$G$29,VDA_table!$G41)</f>
        <v>470.44080729921598</v>
      </c>
      <c r="J41" s="25">
        <f>AVERAGEIFS(Rdw_Stock!N$2:N$29,Rdw_Stock!$D$2:$D$29,VDA_table!$F41,Rdw_Stock!$G$2:$G$29,VDA_table!$G41)</f>
        <v>79.842639754449607</v>
      </c>
      <c r="K41" s="25">
        <f>AVERAGEIFS(Rdw_Stock!O$2:O$29,Rdw_Stock!$D$2:$D$29,VDA_table!$F41,Rdw_Stock!$G$2:$G$29,VDA_table!$G41)</f>
        <v>1585.6864897222899</v>
      </c>
      <c r="L41" s="25">
        <f>AVERAGEIFS(Rdw_Stock!P$2:P$29,Rdw_Stock!$D$2:$D$29,VDA_table!$F41,Rdw_Stock!$G$2:$G$29,VDA_table!$G41)</f>
        <v>335.33279917511499</v>
      </c>
      <c r="M41" s="25">
        <f>AVERAGEIFS(Rdw_Stock!Q$2:Q$29,Rdw_Stock!$D$2:$D$29,VDA_table!$F41,Rdw_Stock!$G$2:$G$29,VDA_table!$G41)</f>
        <v>944.09207412879698</v>
      </c>
      <c r="N41" s="25">
        <f>AVERAGEIFS(Rdw_Stock!R$2:R$29,Rdw_Stock!$D$2:$D$29,VDA_table!$F41,Rdw_Stock!$G$2:$G$29,VDA_table!$G41)</f>
        <v>108.10427898787999</v>
      </c>
      <c r="O41" s="25">
        <f>AVERAGEIFS(Rdw_Stock!S$2:S$29,Rdw_Stock!$D$2:$D$29,VDA_table!$F41,Rdw_Stock!$G$2:$G$29,VDA_table!$G41)</f>
        <v>608.78058155096699</v>
      </c>
      <c r="P41" s="25">
        <f>AVERAGEIFS(Rdw_Stock!T$2:T$29,Rdw_Stock!$D$2:$D$29,VDA_table!$F41,Rdw_Stock!$G$2:$G$29,VDA_table!$G41)</f>
        <v>8085.1738767626803</v>
      </c>
      <c r="Q41" s="25">
        <f>AVERAGEIFS(Rdw_Stock!U$2:U$29,Rdw_Stock!$D$2:$D$29,VDA_table!$F41,Rdw_Stock!$G$2:$G$29,VDA_table!$G41)</f>
        <v>531.00509997212998</v>
      </c>
      <c r="R41" s="25">
        <f>AVERAGEIFS(Rdw_Stock!V$2:V$29,Rdw_Stock!$D$2:$D$29,VDA_table!$F41,Rdw_Stock!$G$2:$G$29,VDA_table!$G41)</f>
        <v>51.8056805448864</v>
      </c>
      <c r="S41" s="25">
        <f>AVERAGEIFS(Rdw_Stock!W$2:W$29,Rdw_Stock!$D$2:$D$29,VDA_table!$F41,Rdw_Stock!$G$2:$G$29,VDA_table!$G41)</f>
        <v>412.08562022410098</v>
      </c>
      <c r="T41" s="25">
        <f>AVERAGEIFS(Rdw_Stock!X$2:X$29,Rdw_Stock!$D$2:$D$29,VDA_table!$F41,Rdw_Stock!$G$2:$G$29,VDA_table!$G41)</f>
        <v>2157.0210401387399</v>
      </c>
      <c r="U41" s="25">
        <f>AVERAGEIFS(Rdw_Stock!Y$2:Y$29,Rdw_Stock!$D$2:$D$29,VDA_table!$F41,Rdw_Stock!$G$2:$G$29,VDA_table!$G41)</f>
        <v>598.70621603794302</v>
      </c>
      <c r="V41" s="25">
        <f>AVERAGEIFS(Rdw_Stock!Z$2:Z$29,Rdw_Stock!$D$2:$D$29,VDA_table!$F41,Rdw_Stock!$G$2:$G$29,VDA_table!$G41)</f>
        <v>5600.5710921203899</v>
      </c>
      <c r="W41" s="25">
        <f>AVERAGEIFS(Rdw_Stock!AA$2:AA$29,Rdw_Stock!$D$2:$D$29,VDA_table!$F41,Rdw_Stock!$G$2:$G$29,VDA_table!$G41)</f>
        <v>227.63959739245499</v>
      </c>
      <c r="X41" s="25">
        <f>AVERAGEIFS(Rdw_Stock!AB$2:AB$29,Rdw_Stock!$D$2:$D$29,VDA_table!$F41,Rdw_Stock!$G$2:$G$29,VDA_table!$G41)</f>
        <v>567.53090466114202</v>
      </c>
      <c r="Y41" s="25">
        <f>AVERAGEIFS(Rdw_Stock!AC$2:AC$29,Rdw_Stock!$D$2:$D$29,VDA_table!$F41,Rdw_Stock!$G$2:$G$29,VDA_table!$G41)</f>
        <v>700.17966555581495</v>
      </c>
      <c r="Z41" s="25">
        <f>AVERAGEIFS(Rdw_Stock!AD$2:AD$29,Rdw_Stock!$D$2:$D$29,VDA_table!$F41,Rdw_Stock!$G$2:$G$29,VDA_table!$G41)</f>
        <v>40.710304317715099</v>
      </c>
      <c r="AA41" s="25">
        <f>AVERAGEIFS(Rdw_Stock!AE$2:AE$29,Rdw_Stock!$D$2:$D$29,VDA_table!$F41,Rdw_Stock!$G$2:$G$29,VDA_table!$G41)</f>
        <v>3755.6580946086501</v>
      </c>
      <c r="AB41" s="25">
        <f>AVERAGEIFS(Rdw_Stock!AF$2:AF$29,Rdw_Stock!$D$2:$D$29,VDA_table!$F41,Rdw_Stock!$G$2:$G$29,VDA_table!$G41)</f>
        <v>46.999316481953798</v>
      </c>
      <c r="AC41" s="25">
        <f>AVERAGEIFS(Rdw_Stock!AG$2:AG$29,Rdw_Stock!$D$2:$D$29,VDA_table!$F41,Rdw_Stock!$G$2:$G$29,VDA_table!$G41)</f>
        <v>131.79385110597499</v>
      </c>
      <c r="AD41" s="25">
        <f>AVERAGEIFS(Rdw_Stock!AH$2:AH$29,Rdw_Stock!$D$2:$D$29,VDA_table!$F41,Rdw_Stock!$G$2:$G$29,VDA_table!$G41)</f>
        <v>67.688622394445105</v>
      </c>
      <c r="AE41" s="25">
        <f>AVERAGEIFS(Rdw_Stock!AI$2:AI$29,Rdw_Stock!$D$2:$D$29,VDA_table!$F41,Rdw_Stock!$G$2:$G$29,VDA_table!$G41)</f>
        <v>73.615615852930205</v>
      </c>
      <c r="AF41" s="25">
        <f>AVERAGEIFS(Rdw_Stock!AJ$2:AJ$29,Rdw_Stock!$D$2:$D$29,VDA_table!$F41,Rdw_Stock!$G$2:$G$29,VDA_table!$G41)</f>
        <v>24.187105315257199</v>
      </c>
      <c r="AG41" s="25">
        <f>AVERAGEIFS(Rdw_Stock!AK$2:AK$29,Rdw_Stock!$D$2:$D$29,VDA_table!$F41,Rdw_Stock!$G$2:$G$29,VDA_table!$G41)</f>
        <v>63.288108733270299</v>
      </c>
      <c r="AH41" s="25">
        <f>AVERAGEIFS(Rdw_Stock!AL$2:AL$29,Rdw_Stock!$D$2:$D$29,VDA_table!$F41,Rdw_Stock!$G$2:$G$29,VDA_table!$G41)</f>
        <v>45.592677880469303</v>
      </c>
      <c r="AI41" s="25">
        <f>AVERAGEIFS(Rdw_Stock!AM$2:AM$29,Rdw_Stock!$D$2:$D$29,VDA_table!$F41,Rdw_Stock!$G$2:$G$29,VDA_table!$G41)</f>
        <v>3357.5157752383102</v>
      </c>
      <c r="AJ41" s="25">
        <f>AVERAGEIFS(Rdw_Stock!AN$2:AN$29,Rdw_Stock!$D$2:$D$29,VDA_table!$F41,Rdw_Stock!$G$2:$G$29,VDA_table!$G41)</f>
        <v>364.130577894233</v>
      </c>
      <c r="AK41" s="25">
        <f>AVERAGEIFS(Rdw_Stock!AO$2:AO$29,Rdw_Stock!$D$2:$D$29,VDA_table!$F41,Rdw_Stock!$G$2:$G$29,VDA_table!$G41)</f>
        <v>1247.67525922551</v>
      </c>
      <c r="AL41" s="25">
        <f>AVERAGEIFS(Rdw_Stock!AP$2:AP$29,Rdw_Stock!$D$2:$D$29,VDA_table!$F41,Rdw_Stock!$G$2:$G$29,VDA_table!$G41)</f>
        <v>330.83001010664299</v>
      </c>
      <c r="AM41" s="25">
        <f>AVERAGEIFS(Rdw_Stock!AQ$2:AQ$29,Rdw_Stock!$D$2:$D$29,VDA_table!$F41,Rdw_Stock!$G$2:$G$29,VDA_table!$G41)</f>
        <v>604.098545274309</v>
      </c>
      <c r="AN41" s="25">
        <f>AVERAGEIFS(Rdw_Stock!AR$2:AR$29,Rdw_Stock!$D$2:$D$29,VDA_table!$F41,Rdw_Stock!$G$2:$G$29,VDA_table!$G41)</f>
        <v>235.91107984126899</v>
      </c>
      <c r="AO41" s="25">
        <f>AVERAGEIFS(Rdw_Stock!AS$2:AS$29,Rdw_Stock!$D$2:$D$29,VDA_table!$F41,Rdw_Stock!$G$2:$G$29,VDA_table!$G41)</f>
        <v>565.48786980541695</v>
      </c>
      <c r="AP41" s="25">
        <f>AVERAGEIFS(Rdw_Stock!AT$2:AT$29,Rdw_Stock!$D$2:$D$29,VDA_table!$F41,Rdw_Stock!$G$2:$G$29,VDA_table!$G41)</f>
        <v>64.875141320435105</v>
      </c>
      <c r="AQ41" s="25">
        <f>AVERAGEIFS(Rdw_Stock!AU$2:AU$29,Rdw_Stock!$D$2:$D$29,VDA_table!$F41,Rdw_Stock!$G$2:$G$29,VDA_table!$G41)</f>
        <v>128.41321929206799</v>
      </c>
      <c r="AR41" s="25">
        <f>AVERAGEIFS(Rdw_Stock!AV$2:AV$29,Rdw_Stock!$D$2:$D$29,VDA_table!$F41,Rdw_Stock!$G$2:$G$29,VDA_table!$G41)</f>
        <v>13230.7891913522</v>
      </c>
    </row>
    <row r="42" spans="2:45">
      <c r="F42" s="26" t="str">
        <f>Rdw_Stock!D9</f>
        <v>R_SDetH</v>
      </c>
      <c r="G42" s="30">
        <f>Rdw_Stock!G9</f>
        <v>2050</v>
      </c>
      <c r="H42" s="27">
        <f>AVERAGEIFS(Rdw_Stock!L$2:L$29,Rdw_Stock!$D$2:$D$29,VDA_table!$F42,Rdw_Stock!$G$2:$G$29,VDA_table!$G42)</f>
        <v>146.01119741963601</v>
      </c>
      <c r="I42" s="27">
        <f>AVERAGEIFS(Rdw_Stock!M$2:M$29,Rdw_Stock!$D$2:$D$29,VDA_table!$F42,Rdw_Stock!$G$2:$G$29,VDA_table!$G42)</f>
        <v>592.56971136958896</v>
      </c>
      <c r="J42" s="27">
        <f>AVERAGEIFS(Rdw_Stock!N$2:N$29,Rdw_Stock!$D$2:$D$29,VDA_table!$F42,Rdw_Stock!$G$2:$G$29,VDA_table!$G42)</f>
        <v>157.125125142298</v>
      </c>
      <c r="K42" s="27">
        <f>AVERAGEIFS(Rdw_Stock!O$2:O$29,Rdw_Stock!$D$2:$D$29,VDA_table!$F42,Rdw_Stock!$G$2:$G$29,VDA_table!$G42)</f>
        <v>2367.6721819443301</v>
      </c>
      <c r="L42" s="27">
        <f>AVERAGEIFS(Rdw_Stock!P$2:P$29,Rdw_Stock!$D$2:$D$29,VDA_table!$F42,Rdw_Stock!$G$2:$G$29,VDA_table!$G42)</f>
        <v>379.15513059072703</v>
      </c>
      <c r="M42" s="27">
        <f>AVERAGEIFS(Rdw_Stock!Q$2:Q$29,Rdw_Stock!$D$2:$D$29,VDA_table!$F42,Rdw_Stock!$G$2:$G$29,VDA_table!$G42)</f>
        <v>1271.0676868005601</v>
      </c>
      <c r="N42" s="27">
        <f>AVERAGEIFS(Rdw_Stock!R$2:R$29,Rdw_Stock!$D$2:$D$29,VDA_table!$F42,Rdw_Stock!$G$2:$G$29,VDA_table!$G42)</f>
        <v>144.68722684570801</v>
      </c>
      <c r="O42" s="27">
        <f>AVERAGEIFS(Rdw_Stock!S$2:S$29,Rdw_Stock!$D$2:$D$29,VDA_table!$F42,Rdw_Stock!$G$2:$G$29,VDA_table!$G42)</f>
        <v>794.59511237266895</v>
      </c>
      <c r="P42" s="27">
        <f>AVERAGEIFS(Rdw_Stock!T$2:T$29,Rdw_Stock!$D$2:$D$29,VDA_table!$F42,Rdw_Stock!$G$2:$G$29,VDA_table!$G42)</f>
        <v>7632.4850356294401</v>
      </c>
      <c r="Q42" s="27">
        <f>AVERAGEIFS(Rdw_Stock!U$2:U$29,Rdw_Stock!$D$2:$D$29,VDA_table!$F42,Rdw_Stock!$G$2:$G$29,VDA_table!$G42)</f>
        <v>620.78736235050201</v>
      </c>
      <c r="R42" s="27">
        <f>AVERAGEIFS(Rdw_Stock!V$2:V$29,Rdw_Stock!$D$2:$D$29,VDA_table!$F42,Rdw_Stock!$G$2:$G$29,VDA_table!$G42)</f>
        <v>43.514481974147202</v>
      </c>
      <c r="S42" s="27">
        <f>AVERAGEIFS(Rdw_Stock!W$2:W$29,Rdw_Stock!$D$2:$D$29,VDA_table!$F42,Rdw_Stock!$G$2:$G$29,VDA_table!$G42)</f>
        <v>429.85865740067601</v>
      </c>
      <c r="T42" s="27">
        <f>AVERAGEIFS(Rdw_Stock!X$2:X$29,Rdw_Stock!$D$2:$D$29,VDA_table!$F42,Rdw_Stock!$G$2:$G$29,VDA_table!$G42)</f>
        <v>2729.34330434187</v>
      </c>
      <c r="U42" s="27">
        <f>AVERAGEIFS(Rdw_Stock!Y$2:Y$29,Rdw_Stock!$D$2:$D$29,VDA_table!$F42,Rdw_Stock!$G$2:$G$29,VDA_table!$G42)</f>
        <v>671.69854210448204</v>
      </c>
      <c r="V42" s="27">
        <f>AVERAGEIFS(Rdw_Stock!Z$2:Z$29,Rdw_Stock!$D$2:$D$29,VDA_table!$F42,Rdw_Stock!$G$2:$G$29,VDA_table!$G42)</f>
        <v>6655.0616120761497</v>
      </c>
      <c r="W42" s="27">
        <f>AVERAGEIFS(Rdw_Stock!AA$2:AA$29,Rdw_Stock!$D$2:$D$29,VDA_table!$F42,Rdw_Stock!$G$2:$G$29,VDA_table!$G42)</f>
        <v>263.78275233693603</v>
      </c>
      <c r="X42" s="27">
        <f>AVERAGEIFS(Rdw_Stock!AB$2:AB$29,Rdw_Stock!$D$2:$D$29,VDA_table!$F42,Rdw_Stock!$G$2:$G$29,VDA_table!$G42)</f>
        <v>514.52706875635602</v>
      </c>
      <c r="Y42" s="27">
        <f>AVERAGEIFS(Rdw_Stock!AC$2:AC$29,Rdw_Stock!$D$2:$D$29,VDA_table!$F42,Rdw_Stock!$G$2:$G$29,VDA_table!$G42)</f>
        <v>919.50879894339801</v>
      </c>
      <c r="Z42" s="27">
        <f>AVERAGEIFS(Rdw_Stock!AD$2:AD$29,Rdw_Stock!$D$2:$D$29,VDA_table!$F42,Rdw_Stock!$G$2:$G$29,VDA_table!$G42)</f>
        <v>52.509606022715197</v>
      </c>
      <c r="AA42" s="27">
        <f>AVERAGEIFS(Rdw_Stock!AE$2:AE$29,Rdw_Stock!$D$2:$D$29,VDA_table!$F42,Rdw_Stock!$G$2:$G$29,VDA_table!$G42)</f>
        <v>4076.6676177634799</v>
      </c>
      <c r="AB42" s="27">
        <f>AVERAGEIFS(Rdw_Stock!AF$2:AF$29,Rdw_Stock!$D$2:$D$29,VDA_table!$F42,Rdw_Stock!$G$2:$G$29,VDA_table!$G42)</f>
        <v>100.817722449781</v>
      </c>
      <c r="AC42" s="27">
        <f>AVERAGEIFS(Rdw_Stock!AG$2:AG$29,Rdw_Stock!$D$2:$D$29,VDA_table!$F42,Rdw_Stock!$G$2:$G$29,VDA_table!$G42)</f>
        <v>78.597656268131004</v>
      </c>
      <c r="AD42" s="27">
        <f>AVERAGEIFS(Rdw_Stock!AH$2:AH$29,Rdw_Stock!$D$2:$D$29,VDA_table!$F42,Rdw_Stock!$G$2:$G$29,VDA_table!$G42)</f>
        <v>163.67289004968799</v>
      </c>
      <c r="AE42" s="27">
        <f>AVERAGEIFS(Rdw_Stock!AI$2:AI$29,Rdw_Stock!$D$2:$D$29,VDA_table!$F42,Rdw_Stock!$G$2:$G$29,VDA_table!$G42)</f>
        <v>49.657286556947703</v>
      </c>
      <c r="AF42" s="27">
        <f>AVERAGEIFS(Rdw_Stock!AJ$2:AJ$29,Rdw_Stock!$D$2:$D$29,VDA_table!$F42,Rdw_Stock!$G$2:$G$29,VDA_table!$G42)</f>
        <v>29.4720772889861</v>
      </c>
      <c r="AG42" s="27">
        <f>AVERAGEIFS(Rdw_Stock!AK$2:AK$29,Rdw_Stock!$D$2:$D$29,VDA_table!$F42,Rdw_Stock!$G$2:$G$29,VDA_table!$G42)</f>
        <v>118.49934242259</v>
      </c>
      <c r="AH42" s="27">
        <f>AVERAGEIFS(Rdw_Stock!AL$2:AL$29,Rdw_Stock!$D$2:$D$29,VDA_table!$F42,Rdw_Stock!$G$2:$G$29,VDA_table!$G42)</f>
        <v>94.348814749126703</v>
      </c>
      <c r="AI42" s="27">
        <f>AVERAGEIFS(Rdw_Stock!AM$2:AM$29,Rdw_Stock!$D$2:$D$29,VDA_table!$F42,Rdw_Stock!$G$2:$G$29,VDA_table!$G42)</f>
        <v>4171.5272610860502</v>
      </c>
      <c r="AJ42" s="27">
        <f>AVERAGEIFS(Rdw_Stock!AN$2:AN$29,Rdw_Stock!$D$2:$D$29,VDA_table!$F42,Rdw_Stock!$G$2:$G$29,VDA_table!$G42)</f>
        <v>493.88036032811499</v>
      </c>
      <c r="AK42" s="27">
        <f>AVERAGEIFS(Rdw_Stock!AO$2:AO$29,Rdw_Stock!$D$2:$D$29,VDA_table!$F42,Rdw_Stock!$G$2:$G$29,VDA_table!$G42)</f>
        <v>1422.25869718941</v>
      </c>
      <c r="AL42" s="27">
        <f>AVERAGEIFS(Rdw_Stock!AP$2:AP$29,Rdw_Stock!$D$2:$D$29,VDA_table!$F42,Rdw_Stock!$G$2:$G$29,VDA_table!$G42)</f>
        <v>733.95240635234597</v>
      </c>
      <c r="AM42" s="27">
        <f>AVERAGEIFS(Rdw_Stock!AQ$2:AQ$29,Rdw_Stock!$D$2:$D$29,VDA_table!$F42,Rdw_Stock!$G$2:$G$29,VDA_table!$G42)</f>
        <v>725.87923431380398</v>
      </c>
      <c r="AN42" s="27">
        <f>AVERAGEIFS(Rdw_Stock!AR$2:AR$29,Rdw_Stock!$D$2:$D$29,VDA_table!$F42,Rdw_Stock!$G$2:$G$29,VDA_table!$G42)</f>
        <v>333.60836775551201</v>
      </c>
      <c r="AO42" s="27">
        <f>AVERAGEIFS(Rdw_Stock!AS$2:AS$29,Rdw_Stock!$D$2:$D$29,VDA_table!$F42,Rdw_Stock!$G$2:$G$29,VDA_table!$G42)</f>
        <v>798.17440108995697</v>
      </c>
      <c r="AP42" s="27">
        <f>AVERAGEIFS(Rdw_Stock!AT$2:AT$29,Rdw_Stock!$D$2:$D$29,VDA_table!$F42,Rdw_Stock!$G$2:$G$29,VDA_table!$G42)</f>
        <v>76.951881883299095</v>
      </c>
      <c r="AQ42" s="27">
        <f>AVERAGEIFS(Rdw_Stock!AU$2:AU$29,Rdw_Stock!$D$2:$D$29,VDA_table!$F42,Rdw_Stock!$G$2:$G$29,VDA_table!$G42)</f>
        <v>165.67616153354899</v>
      </c>
      <c r="AR42" s="27">
        <f>AVERAGEIFS(Rdw_Stock!AV$2:AV$29,Rdw_Stock!$D$2:$D$29,VDA_table!$F42,Rdw_Stock!$G$2:$G$29,VDA_table!$G42)</f>
        <v>18338.8527112952</v>
      </c>
    </row>
    <row r="43" spans="2:45">
      <c r="F43" s="28" t="str">
        <f>Rdw_Stock!D10</f>
        <v>R_SDetH</v>
      </c>
      <c r="G43" s="42">
        <f>Rdw_Stock!G10</f>
        <v>2060</v>
      </c>
      <c r="H43" s="29">
        <f>AVERAGEIFS(Rdw_Stock!L$2:L$29,Rdw_Stock!$D$2:$D$29,VDA_table!$F43,Rdw_Stock!$G$2:$G$29,VDA_table!$G43)</f>
        <v>146.01119741963601</v>
      </c>
      <c r="I43" s="29">
        <f>AVERAGEIFS(Rdw_Stock!M$2:M$29,Rdw_Stock!$D$2:$D$29,VDA_table!$F43,Rdw_Stock!$G$2:$G$29,VDA_table!$G43)</f>
        <v>592.56971136958896</v>
      </c>
      <c r="J43" s="29">
        <f>AVERAGEIFS(Rdw_Stock!N$2:N$29,Rdw_Stock!$D$2:$D$29,VDA_table!$F43,Rdw_Stock!$G$2:$G$29,VDA_table!$G43)</f>
        <v>157.125125142298</v>
      </c>
      <c r="K43" s="29">
        <f>AVERAGEIFS(Rdw_Stock!O$2:O$29,Rdw_Stock!$D$2:$D$29,VDA_table!$F43,Rdw_Stock!$G$2:$G$29,VDA_table!$G43)</f>
        <v>2367.6721819443301</v>
      </c>
      <c r="L43" s="29">
        <f>AVERAGEIFS(Rdw_Stock!P$2:P$29,Rdw_Stock!$D$2:$D$29,VDA_table!$F43,Rdw_Stock!$G$2:$G$29,VDA_table!$G43)</f>
        <v>379.15513059072703</v>
      </c>
      <c r="M43" s="29">
        <f>AVERAGEIFS(Rdw_Stock!Q$2:Q$29,Rdw_Stock!$D$2:$D$29,VDA_table!$F43,Rdw_Stock!$G$2:$G$29,VDA_table!$G43)</f>
        <v>1271.0676868005601</v>
      </c>
      <c r="N43" s="29">
        <f>AVERAGEIFS(Rdw_Stock!R$2:R$29,Rdw_Stock!$D$2:$D$29,VDA_table!$F43,Rdw_Stock!$G$2:$G$29,VDA_table!$G43)</f>
        <v>144.68722684570801</v>
      </c>
      <c r="O43" s="29">
        <f>AVERAGEIFS(Rdw_Stock!S$2:S$29,Rdw_Stock!$D$2:$D$29,VDA_table!$F43,Rdw_Stock!$G$2:$G$29,VDA_table!$G43)</f>
        <v>794.59511237266895</v>
      </c>
      <c r="P43" s="29">
        <f>AVERAGEIFS(Rdw_Stock!T$2:T$29,Rdw_Stock!$D$2:$D$29,VDA_table!$F43,Rdw_Stock!$G$2:$G$29,VDA_table!$G43)</f>
        <v>7632.4850356294401</v>
      </c>
      <c r="Q43" s="29">
        <f>AVERAGEIFS(Rdw_Stock!U$2:U$29,Rdw_Stock!$D$2:$D$29,VDA_table!$F43,Rdw_Stock!$G$2:$G$29,VDA_table!$G43)</f>
        <v>620.78736235050201</v>
      </c>
      <c r="R43" s="29">
        <f>AVERAGEIFS(Rdw_Stock!V$2:V$29,Rdw_Stock!$D$2:$D$29,VDA_table!$F43,Rdw_Stock!$G$2:$G$29,VDA_table!$G43)</f>
        <v>43.514481974147202</v>
      </c>
      <c r="S43" s="29">
        <f>AVERAGEIFS(Rdw_Stock!W$2:W$29,Rdw_Stock!$D$2:$D$29,VDA_table!$F43,Rdw_Stock!$G$2:$G$29,VDA_table!$G43)</f>
        <v>429.85865740067601</v>
      </c>
      <c r="T43" s="29">
        <f>AVERAGEIFS(Rdw_Stock!X$2:X$29,Rdw_Stock!$D$2:$D$29,VDA_table!$F43,Rdw_Stock!$G$2:$G$29,VDA_table!$G43)</f>
        <v>2729.34330434187</v>
      </c>
      <c r="U43" s="29">
        <f>AVERAGEIFS(Rdw_Stock!Y$2:Y$29,Rdw_Stock!$D$2:$D$29,VDA_table!$F43,Rdw_Stock!$G$2:$G$29,VDA_table!$G43)</f>
        <v>671.69854210448204</v>
      </c>
      <c r="V43" s="29">
        <f>AVERAGEIFS(Rdw_Stock!Z$2:Z$29,Rdw_Stock!$D$2:$D$29,VDA_table!$F43,Rdw_Stock!$G$2:$G$29,VDA_table!$G43)</f>
        <v>6655.0616120761497</v>
      </c>
      <c r="W43" s="29">
        <f>AVERAGEIFS(Rdw_Stock!AA$2:AA$29,Rdw_Stock!$D$2:$D$29,VDA_table!$F43,Rdw_Stock!$G$2:$G$29,VDA_table!$G43)</f>
        <v>263.78275233693603</v>
      </c>
      <c r="X43" s="29">
        <f>AVERAGEIFS(Rdw_Stock!AB$2:AB$29,Rdw_Stock!$D$2:$D$29,VDA_table!$F43,Rdw_Stock!$G$2:$G$29,VDA_table!$G43)</f>
        <v>514.52706875635602</v>
      </c>
      <c r="Y43" s="29">
        <f>AVERAGEIFS(Rdw_Stock!AC$2:AC$29,Rdw_Stock!$D$2:$D$29,VDA_table!$F43,Rdw_Stock!$G$2:$G$29,VDA_table!$G43)</f>
        <v>919.50879894339801</v>
      </c>
      <c r="Z43" s="29">
        <f>AVERAGEIFS(Rdw_Stock!AD$2:AD$29,Rdw_Stock!$D$2:$D$29,VDA_table!$F43,Rdw_Stock!$G$2:$G$29,VDA_table!$G43)</f>
        <v>52.509606022715197</v>
      </c>
      <c r="AA43" s="29">
        <f>AVERAGEIFS(Rdw_Stock!AE$2:AE$29,Rdw_Stock!$D$2:$D$29,VDA_table!$F43,Rdw_Stock!$G$2:$G$29,VDA_table!$G43)</f>
        <v>4076.6676177634799</v>
      </c>
      <c r="AB43" s="29">
        <f>AVERAGEIFS(Rdw_Stock!AF$2:AF$29,Rdw_Stock!$D$2:$D$29,VDA_table!$F43,Rdw_Stock!$G$2:$G$29,VDA_table!$G43)</f>
        <v>100.817722449781</v>
      </c>
      <c r="AC43" s="29">
        <f>AVERAGEIFS(Rdw_Stock!AG$2:AG$29,Rdw_Stock!$D$2:$D$29,VDA_table!$F43,Rdw_Stock!$G$2:$G$29,VDA_table!$G43)</f>
        <v>78.597656268131004</v>
      </c>
      <c r="AD43" s="29">
        <f>AVERAGEIFS(Rdw_Stock!AH$2:AH$29,Rdw_Stock!$D$2:$D$29,VDA_table!$F43,Rdw_Stock!$G$2:$G$29,VDA_table!$G43)</f>
        <v>163.67289004968799</v>
      </c>
      <c r="AE43" s="29">
        <f>AVERAGEIFS(Rdw_Stock!AI$2:AI$29,Rdw_Stock!$D$2:$D$29,VDA_table!$F43,Rdw_Stock!$G$2:$G$29,VDA_table!$G43)</f>
        <v>49.657286556947703</v>
      </c>
      <c r="AF43" s="29">
        <f>AVERAGEIFS(Rdw_Stock!AJ$2:AJ$29,Rdw_Stock!$D$2:$D$29,VDA_table!$F43,Rdw_Stock!$G$2:$G$29,VDA_table!$G43)</f>
        <v>29.4720772889861</v>
      </c>
      <c r="AG43" s="29">
        <f>AVERAGEIFS(Rdw_Stock!AK$2:AK$29,Rdw_Stock!$D$2:$D$29,VDA_table!$F43,Rdw_Stock!$G$2:$G$29,VDA_table!$G43)</f>
        <v>118.49934242259</v>
      </c>
      <c r="AH43" s="29">
        <f>AVERAGEIFS(Rdw_Stock!AL$2:AL$29,Rdw_Stock!$D$2:$D$29,VDA_table!$F43,Rdw_Stock!$G$2:$G$29,VDA_table!$G43)</f>
        <v>94.348814749126703</v>
      </c>
      <c r="AI43" s="29">
        <f>AVERAGEIFS(Rdw_Stock!AM$2:AM$29,Rdw_Stock!$D$2:$D$29,VDA_table!$F43,Rdw_Stock!$G$2:$G$29,VDA_table!$G43)</f>
        <v>4171.5272610860502</v>
      </c>
      <c r="AJ43" s="29">
        <f>AVERAGEIFS(Rdw_Stock!AN$2:AN$29,Rdw_Stock!$D$2:$D$29,VDA_table!$F43,Rdw_Stock!$G$2:$G$29,VDA_table!$G43)</f>
        <v>493.88036032811499</v>
      </c>
      <c r="AK43" s="29">
        <f>AVERAGEIFS(Rdw_Stock!AO$2:AO$29,Rdw_Stock!$D$2:$D$29,VDA_table!$F43,Rdw_Stock!$G$2:$G$29,VDA_table!$G43)</f>
        <v>1422.25869718941</v>
      </c>
      <c r="AL43" s="29">
        <f>AVERAGEIFS(Rdw_Stock!AP$2:AP$29,Rdw_Stock!$D$2:$D$29,VDA_table!$F43,Rdw_Stock!$G$2:$G$29,VDA_table!$G43)</f>
        <v>733.95240635234597</v>
      </c>
      <c r="AM43" s="29">
        <f>AVERAGEIFS(Rdw_Stock!AQ$2:AQ$29,Rdw_Stock!$D$2:$D$29,VDA_table!$F43,Rdw_Stock!$G$2:$G$29,VDA_table!$G43)</f>
        <v>725.87923431380398</v>
      </c>
      <c r="AN43" s="29">
        <f>AVERAGEIFS(Rdw_Stock!AR$2:AR$29,Rdw_Stock!$D$2:$D$29,VDA_table!$F43,Rdw_Stock!$G$2:$G$29,VDA_table!$G43)</f>
        <v>333.60836775551201</v>
      </c>
      <c r="AO43" s="29">
        <f>AVERAGEIFS(Rdw_Stock!AS$2:AS$29,Rdw_Stock!$D$2:$D$29,VDA_table!$F43,Rdw_Stock!$G$2:$G$29,VDA_table!$G43)</f>
        <v>798.17440108995697</v>
      </c>
      <c r="AP43" s="29">
        <f>AVERAGEIFS(Rdw_Stock!AT$2:AT$29,Rdw_Stock!$D$2:$D$29,VDA_table!$F43,Rdw_Stock!$G$2:$G$29,VDA_table!$G43)</f>
        <v>76.951881883299095</v>
      </c>
      <c r="AQ43" s="29">
        <f>AVERAGEIFS(Rdw_Stock!AU$2:AU$29,Rdw_Stock!$D$2:$D$29,VDA_table!$F43,Rdw_Stock!$G$2:$G$29,VDA_table!$G43)</f>
        <v>165.67616153354899</v>
      </c>
      <c r="AR43" s="29">
        <f>AVERAGEIFS(Rdw_Stock!AV$2:AV$29,Rdw_Stock!$D$2:$D$29,VDA_table!$F43,Rdw_Stock!$G$2:$G$29,VDA_table!$G43)</f>
        <v>18338.8527112952</v>
      </c>
    </row>
    <row r="44" spans="2:45">
      <c r="F44" s="30" t="s">
        <v>113</v>
      </c>
      <c r="G44" s="41">
        <f>G35</f>
        <v>2010</v>
      </c>
      <c r="H44" s="27">
        <f>SUM(H35,H38,H41)</f>
        <v>330.30288148218091</v>
      </c>
      <c r="I44" s="27">
        <f t="shared" ref="I44:AR44" si="21">SUM(I35,I38,I41)</f>
        <v>2953.7956938565158</v>
      </c>
      <c r="J44" s="27">
        <f t="shared" si="21"/>
        <v>574.13100579214563</v>
      </c>
      <c r="K44" s="27">
        <f t="shared" si="21"/>
        <v>3441.5967217222787</v>
      </c>
      <c r="L44" s="27">
        <f t="shared" si="21"/>
        <v>1729.5628556711479</v>
      </c>
      <c r="M44" s="27">
        <f t="shared" si="21"/>
        <v>3433.9275240207658</v>
      </c>
      <c r="N44" s="27">
        <f t="shared" si="21"/>
        <v>297.50125918967507</v>
      </c>
      <c r="O44" s="27">
        <f t="shared" si="21"/>
        <v>3843.870191661787</v>
      </c>
      <c r="P44" s="27">
        <f t="shared" si="21"/>
        <v>34326.29738927797</v>
      </c>
      <c r="Q44" s="27">
        <f t="shared" si="21"/>
        <v>2595.0626414476237</v>
      </c>
      <c r="R44" s="27">
        <f t="shared" si="21"/>
        <v>651.61999999999944</v>
      </c>
      <c r="S44" s="27">
        <f t="shared" si="21"/>
        <v>2819.9735177306661</v>
      </c>
      <c r="T44" s="27">
        <f t="shared" si="21"/>
        <v>10563.114467113293</v>
      </c>
      <c r="U44" s="27">
        <f t="shared" si="21"/>
        <v>2499.0000000000027</v>
      </c>
      <c r="V44" s="27">
        <f t="shared" si="21"/>
        <v>21094.784916804419</v>
      </c>
      <c r="W44" s="27">
        <f t="shared" si="21"/>
        <v>1368.7481753381521</v>
      </c>
      <c r="X44" s="27">
        <f t="shared" si="21"/>
        <v>3418.9952780956619</v>
      </c>
      <c r="Y44" s="27">
        <f t="shared" si="21"/>
        <v>1313.7917527328229</v>
      </c>
      <c r="Z44" s="27">
        <f t="shared" si="21"/>
        <v>151.45494265628162</v>
      </c>
      <c r="AA44" s="27">
        <f t="shared" si="21"/>
        <v>22915.349996019759</v>
      </c>
      <c r="AB44" s="27">
        <f t="shared" si="21"/>
        <v>337.96183250346076</v>
      </c>
      <c r="AC44" s="27">
        <f t="shared" si="21"/>
        <v>1117.9633597909049</v>
      </c>
      <c r="AD44" s="27">
        <f t="shared" si="21"/>
        <v>187.999999</v>
      </c>
      <c r="AE44" s="27">
        <f t="shared" si="21"/>
        <v>834.10465436928314</v>
      </c>
      <c r="AF44" s="27">
        <f t="shared" si="21"/>
        <v>165.51656527712709</v>
      </c>
      <c r="AG44" s="27">
        <f t="shared" si="21"/>
        <v>340.63531486923728</v>
      </c>
      <c r="AH44" s="27">
        <f t="shared" si="21"/>
        <v>65.496262971786479</v>
      </c>
      <c r="AI44" s="27">
        <f t="shared" si="21"/>
        <v>5722.0054201248495</v>
      </c>
      <c r="AJ44" s="27">
        <f t="shared" si="21"/>
        <v>1979.405892088344</v>
      </c>
      <c r="AK44" s="27">
        <f t="shared" si="21"/>
        <v>11306.6820281665</v>
      </c>
      <c r="AL44" s="27">
        <f t="shared" si="21"/>
        <v>1255.331135128723</v>
      </c>
      <c r="AM44" s="27">
        <f t="shared" si="21"/>
        <v>4758.4857152633585</v>
      </c>
      <c r="AN44" s="27">
        <f t="shared" si="21"/>
        <v>1696.3851140609449</v>
      </c>
      <c r="AO44" s="27">
        <f t="shared" si="21"/>
        <v>4170.9999989999969</v>
      </c>
      <c r="AP44" s="27">
        <f t="shared" si="21"/>
        <v>721.35881171315611</v>
      </c>
      <c r="AQ44" s="27">
        <f t="shared" si="21"/>
        <v>1140.2769775572792</v>
      </c>
      <c r="AR44" s="27">
        <f t="shared" si="21"/>
        <v>20969.99381654317</v>
      </c>
    </row>
    <row r="45" spans="2:45">
      <c r="F45" s="30" t="s">
        <v>113</v>
      </c>
      <c r="G45" s="41">
        <f>G36</f>
        <v>2050</v>
      </c>
      <c r="H45" s="27">
        <f>SUM(H36,H39,H42)</f>
        <v>999.18</v>
      </c>
      <c r="I45" s="27">
        <f t="shared" ref="I45:AR45" si="22">SUM(I36,I39,I42)</f>
        <v>3720.6165676865185</v>
      </c>
      <c r="J45" s="27">
        <f t="shared" si="22"/>
        <v>1129.8525</v>
      </c>
      <c r="K45" s="27">
        <f t="shared" si="22"/>
        <v>5138.8296944623198</v>
      </c>
      <c r="L45" s="27">
        <f t="shared" si="22"/>
        <v>1955.5875000000001</v>
      </c>
      <c r="M45" s="27">
        <f t="shared" si="22"/>
        <v>4623.2294859859003</v>
      </c>
      <c r="N45" s="27">
        <f t="shared" si="22"/>
        <v>398.17695079476198</v>
      </c>
      <c r="O45" s="27">
        <f t="shared" si="22"/>
        <v>5017.112173828019</v>
      </c>
      <c r="P45" s="27">
        <f t="shared" si="22"/>
        <v>32404.368186220534</v>
      </c>
      <c r="Q45" s="27">
        <f t="shared" si="22"/>
        <v>3033.835442264392</v>
      </c>
      <c r="R45" s="27">
        <f t="shared" si="22"/>
        <v>547.33200000000056</v>
      </c>
      <c r="S45" s="27">
        <f t="shared" si="22"/>
        <v>2941.5974999999989</v>
      </c>
      <c r="T45" s="27">
        <f t="shared" si="22"/>
        <v>13365.82500000001</v>
      </c>
      <c r="U45" s="27">
        <f t="shared" si="22"/>
        <v>2803.669999999996</v>
      </c>
      <c r="V45" s="27">
        <f t="shared" si="22"/>
        <v>25066.567499222096</v>
      </c>
      <c r="W45" s="27">
        <f t="shared" si="22"/>
        <v>1586.0692299696711</v>
      </c>
      <c r="X45" s="27">
        <f t="shared" si="22"/>
        <v>3099.682509062186</v>
      </c>
      <c r="Y45" s="27">
        <f t="shared" si="22"/>
        <v>1725.3329910090051</v>
      </c>
      <c r="Z45" s="27">
        <f t="shared" si="22"/>
        <v>195.35199999999998</v>
      </c>
      <c r="AA45" s="27">
        <f t="shared" si="22"/>
        <v>24874.006878473501</v>
      </c>
      <c r="AB45" s="27">
        <f t="shared" si="22"/>
        <v>724.95825000000013</v>
      </c>
      <c r="AC45" s="27">
        <f t="shared" si="22"/>
        <v>666.71775000000002</v>
      </c>
      <c r="AD45" s="27">
        <f t="shared" si="22"/>
        <v>454.58900000000006</v>
      </c>
      <c r="AE45" s="27">
        <f t="shared" si="22"/>
        <v>562.64385430459777</v>
      </c>
      <c r="AF45" s="27">
        <f t="shared" si="22"/>
        <v>201.68254699655591</v>
      </c>
      <c r="AG45" s="27">
        <f t="shared" si="22"/>
        <v>637.79849999999897</v>
      </c>
      <c r="AH45" s="27">
        <f t="shared" si="22"/>
        <v>135.53699999999998</v>
      </c>
      <c r="AI45" s="27">
        <f t="shared" si="22"/>
        <v>7109.2745934868308</v>
      </c>
      <c r="AJ45" s="27">
        <f t="shared" si="22"/>
        <v>2684.7228839543909</v>
      </c>
      <c r="AK45" s="27">
        <f t="shared" si="22"/>
        <v>12888.791960896311</v>
      </c>
      <c r="AL45" s="27">
        <f t="shared" si="22"/>
        <v>2784.974999999999</v>
      </c>
      <c r="AM45" s="27">
        <f t="shared" si="22"/>
        <v>5717.7525000000032</v>
      </c>
      <c r="AN45" s="27">
        <f t="shared" si="22"/>
        <v>2398.9050000000029</v>
      </c>
      <c r="AO45" s="27">
        <f t="shared" si="22"/>
        <v>5887.279999999997</v>
      </c>
      <c r="AP45" s="27">
        <f t="shared" si="22"/>
        <v>855.64234535151104</v>
      </c>
      <c r="AQ45" s="27">
        <f t="shared" si="22"/>
        <v>1471.1624999999999</v>
      </c>
      <c r="AR45" s="27">
        <f t="shared" si="22"/>
        <v>29065.962913966818</v>
      </c>
    </row>
    <row r="46" spans="2:45">
      <c r="F46" s="42" t="s">
        <v>113</v>
      </c>
      <c r="G46" s="42">
        <f>G37</f>
        <v>2060</v>
      </c>
      <c r="H46" s="29">
        <f>SUM(H37,H40,H43)</f>
        <v>999.18</v>
      </c>
      <c r="I46" s="29">
        <f t="shared" ref="I46:AR46" si="23">SUM(I37,I40,I43)</f>
        <v>3720.6165676865185</v>
      </c>
      <c r="J46" s="29">
        <f t="shared" si="23"/>
        <v>1129.8525</v>
      </c>
      <c r="K46" s="29">
        <f t="shared" si="23"/>
        <v>5138.8296944623198</v>
      </c>
      <c r="L46" s="29">
        <f t="shared" si="23"/>
        <v>1955.5875000000001</v>
      </c>
      <c r="M46" s="29">
        <f t="shared" si="23"/>
        <v>4623.2294859859003</v>
      </c>
      <c r="N46" s="29">
        <f t="shared" si="23"/>
        <v>398.17695079476198</v>
      </c>
      <c r="O46" s="29">
        <f t="shared" si="23"/>
        <v>5017.112173828019</v>
      </c>
      <c r="P46" s="29">
        <f t="shared" si="23"/>
        <v>32404.368186220534</v>
      </c>
      <c r="Q46" s="29">
        <f t="shared" si="23"/>
        <v>3033.835442264392</v>
      </c>
      <c r="R46" s="29">
        <f t="shared" si="23"/>
        <v>547.33200000000056</v>
      </c>
      <c r="S46" s="29">
        <f t="shared" si="23"/>
        <v>2941.5974999999989</v>
      </c>
      <c r="T46" s="29">
        <f t="shared" si="23"/>
        <v>13365.82500000001</v>
      </c>
      <c r="U46" s="29">
        <f t="shared" si="23"/>
        <v>2803.669999999996</v>
      </c>
      <c r="V46" s="29">
        <f t="shared" si="23"/>
        <v>25066.567499222096</v>
      </c>
      <c r="W46" s="29">
        <f t="shared" si="23"/>
        <v>1586.0692299696711</v>
      </c>
      <c r="X46" s="29">
        <f t="shared" si="23"/>
        <v>3099.682509062186</v>
      </c>
      <c r="Y46" s="29">
        <f t="shared" si="23"/>
        <v>1725.3329910090051</v>
      </c>
      <c r="Z46" s="29">
        <f t="shared" si="23"/>
        <v>195.35199999999998</v>
      </c>
      <c r="AA46" s="29">
        <f t="shared" si="23"/>
        <v>24874.006878473501</v>
      </c>
      <c r="AB46" s="29">
        <f t="shared" si="23"/>
        <v>724.95825000000013</v>
      </c>
      <c r="AC46" s="29">
        <f t="shared" si="23"/>
        <v>666.71775000000002</v>
      </c>
      <c r="AD46" s="29">
        <f t="shared" si="23"/>
        <v>454.58900000000006</v>
      </c>
      <c r="AE46" s="29">
        <f t="shared" si="23"/>
        <v>562.64385430459777</v>
      </c>
      <c r="AF46" s="29">
        <f t="shared" si="23"/>
        <v>201.68254699655591</v>
      </c>
      <c r="AG46" s="29">
        <f t="shared" si="23"/>
        <v>637.79849999999897</v>
      </c>
      <c r="AH46" s="29">
        <f t="shared" si="23"/>
        <v>135.53699999999998</v>
      </c>
      <c r="AI46" s="29">
        <f t="shared" si="23"/>
        <v>7109.2745934868308</v>
      </c>
      <c r="AJ46" s="29">
        <f t="shared" si="23"/>
        <v>2684.7228839543909</v>
      </c>
      <c r="AK46" s="29">
        <f t="shared" si="23"/>
        <v>12888.791960896311</v>
      </c>
      <c r="AL46" s="29">
        <f t="shared" si="23"/>
        <v>2784.974999999999</v>
      </c>
      <c r="AM46" s="29">
        <f t="shared" si="23"/>
        <v>5717.7525000000032</v>
      </c>
      <c r="AN46" s="29">
        <f t="shared" si="23"/>
        <v>2398.9050000000029</v>
      </c>
      <c r="AO46" s="29">
        <f t="shared" si="23"/>
        <v>5887.279999999997</v>
      </c>
      <c r="AP46" s="29">
        <f t="shared" si="23"/>
        <v>855.64234535151104</v>
      </c>
      <c r="AQ46" s="29">
        <f t="shared" si="23"/>
        <v>1471.1624999999999</v>
      </c>
      <c r="AR46" s="29">
        <f t="shared" si="23"/>
        <v>29065.962913966818</v>
      </c>
    </row>
    <row r="47" spans="2:45">
      <c r="B47" s="8"/>
    </row>
    <row r="48" spans="2:45">
      <c r="B48" s="8"/>
      <c r="F48" s="5" t="s">
        <v>114</v>
      </c>
      <c r="G48" s="31"/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  <c r="Z48" s="31">
        <v>0.5</v>
      </c>
      <c r="AA48" s="31">
        <v>0.5</v>
      </c>
      <c r="AB48" s="31">
        <v>0.5</v>
      </c>
      <c r="AC48" s="31">
        <v>0.5</v>
      </c>
      <c r="AD48" s="31">
        <v>0.5</v>
      </c>
      <c r="AE48" s="31">
        <v>0.5</v>
      </c>
      <c r="AF48" s="31">
        <v>0.5</v>
      </c>
      <c r="AG48" s="31">
        <v>0.5</v>
      </c>
      <c r="AH48" s="31">
        <v>0.5</v>
      </c>
      <c r="AI48" s="31">
        <v>0.5</v>
      </c>
      <c r="AJ48" s="31">
        <v>0.5</v>
      </c>
      <c r="AK48" s="31">
        <v>0.5</v>
      </c>
      <c r="AL48" s="31">
        <v>0.5</v>
      </c>
      <c r="AM48" s="31">
        <v>0.5</v>
      </c>
      <c r="AN48" s="31">
        <v>0.5</v>
      </c>
      <c r="AO48" s="31">
        <v>0.5</v>
      </c>
      <c r="AP48" s="31">
        <v>0.5</v>
      </c>
      <c r="AQ48" s="31">
        <v>0.5</v>
      </c>
      <c r="AR48" s="31">
        <v>0.5</v>
      </c>
      <c r="AS48" s="21"/>
    </row>
    <row r="49" spans="2:45">
      <c r="B49" s="8"/>
      <c r="F49" s="5" t="s">
        <v>115</v>
      </c>
      <c r="G49" s="31"/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31">
        <v>0.5</v>
      </c>
      <c r="Y49" s="31">
        <v>0.5</v>
      </c>
      <c r="Z49" s="31">
        <v>0.5</v>
      </c>
      <c r="AA49" s="31">
        <v>0.5</v>
      </c>
      <c r="AB49" s="31">
        <v>0.5</v>
      </c>
      <c r="AC49" s="31">
        <v>0.5</v>
      </c>
      <c r="AD49" s="31">
        <v>0.5</v>
      </c>
      <c r="AE49" s="31">
        <v>0.5</v>
      </c>
      <c r="AF49" s="31">
        <v>0.5</v>
      </c>
      <c r="AG49" s="31">
        <v>0.5</v>
      </c>
      <c r="AH49" s="31">
        <v>0.5</v>
      </c>
      <c r="AI49" s="31">
        <v>0.5</v>
      </c>
      <c r="AJ49" s="31">
        <v>0.5</v>
      </c>
      <c r="AK49" s="31">
        <v>0.5</v>
      </c>
      <c r="AL49" s="31">
        <v>0.5</v>
      </c>
      <c r="AM49" s="31">
        <v>0.5</v>
      </c>
      <c r="AN49" s="31">
        <v>0.5</v>
      </c>
      <c r="AO49" s="31">
        <v>0.5</v>
      </c>
      <c r="AP49" s="31">
        <v>0.5</v>
      </c>
      <c r="AQ49" s="31">
        <v>0.5</v>
      </c>
      <c r="AR49" s="31">
        <v>0.5</v>
      </c>
      <c r="AS49" s="21"/>
    </row>
    <row r="50" spans="2:45">
      <c r="B50" s="8"/>
      <c r="F50" s="5" t="s">
        <v>116</v>
      </c>
      <c r="G50" s="31"/>
      <c r="H50" s="31">
        <v>0.2</v>
      </c>
      <c r="I50" s="31">
        <v>0.2</v>
      </c>
      <c r="J50" s="31">
        <v>0.2</v>
      </c>
      <c r="K50" s="31">
        <v>0.2</v>
      </c>
      <c r="L50" s="31">
        <v>0.2</v>
      </c>
      <c r="M50" s="31">
        <v>0.2</v>
      </c>
      <c r="N50" s="31">
        <v>0.2</v>
      </c>
      <c r="O50" s="31">
        <v>0.2</v>
      </c>
      <c r="P50" s="31">
        <v>0.2</v>
      </c>
      <c r="Q50" s="31">
        <v>0.2</v>
      </c>
      <c r="R50" s="31">
        <v>0.2</v>
      </c>
      <c r="S50" s="31">
        <v>0.2</v>
      </c>
      <c r="T50" s="31">
        <v>0.2</v>
      </c>
      <c r="U50" s="31">
        <v>0.2</v>
      </c>
      <c r="V50" s="31">
        <v>0.2</v>
      </c>
      <c r="W50" s="31">
        <v>0.2</v>
      </c>
      <c r="X50" s="31">
        <v>0.2</v>
      </c>
      <c r="Y50" s="31">
        <v>0.2</v>
      </c>
      <c r="Z50" s="31">
        <v>0.2</v>
      </c>
      <c r="AA50" s="31">
        <v>0.2</v>
      </c>
      <c r="AB50" s="31">
        <v>0.2</v>
      </c>
      <c r="AC50" s="31">
        <v>0.2</v>
      </c>
      <c r="AD50" s="31">
        <v>0.2</v>
      </c>
      <c r="AE50" s="31">
        <v>0.2</v>
      </c>
      <c r="AF50" s="31">
        <v>0.2</v>
      </c>
      <c r="AG50" s="31">
        <v>0.2</v>
      </c>
      <c r="AH50" s="31">
        <v>0.2</v>
      </c>
      <c r="AI50" s="31">
        <v>0.2</v>
      </c>
      <c r="AJ50" s="31">
        <v>0.2</v>
      </c>
      <c r="AK50" s="31">
        <v>0.2</v>
      </c>
      <c r="AL50" s="31">
        <v>0.2</v>
      </c>
      <c r="AM50" s="31">
        <v>0.2</v>
      </c>
      <c r="AN50" s="31">
        <v>0.2</v>
      </c>
      <c r="AO50" s="31">
        <v>0.2</v>
      </c>
      <c r="AP50" s="31">
        <v>0.2</v>
      </c>
      <c r="AQ50" s="31">
        <v>0.2</v>
      </c>
      <c r="AR50" s="31">
        <v>0.2</v>
      </c>
      <c r="AS50" s="21"/>
    </row>
    <row r="51" spans="2:45">
      <c r="F51" s="5" t="s">
        <v>117</v>
      </c>
      <c r="G51" s="31"/>
      <c r="H51" s="31">
        <v>0.1</v>
      </c>
      <c r="I51" s="31">
        <v>0.1</v>
      </c>
      <c r="J51" s="31">
        <v>0.1</v>
      </c>
      <c r="K51" s="31">
        <v>0.1</v>
      </c>
      <c r="L51" s="31">
        <v>0.1</v>
      </c>
      <c r="M51" s="31">
        <v>0.1</v>
      </c>
      <c r="N51" s="31">
        <v>0.1</v>
      </c>
      <c r="O51" s="31">
        <v>0.1</v>
      </c>
      <c r="P51" s="31">
        <v>0.1</v>
      </c>
      <c r="Q51" s="31">
        <v>0.1</v>
      </c>
      <c r="R51" s="31">
        <v>0.1</v>
      </c>
      <c r="S51" s="31">
        <v>0.1</v>
      </c>
      <c r="T51" s="31">
        <v>0.1</v>
      </c>
      <c r="U51" s="31">
        <v>0.1</v>
      </c>
      <c r="V51" s="31">
        <v>0.1</v>
      </c>
      <c r="W51" s="31">
        <v>0.1</v>
      </c>
      <c r="X51" s="31">
        <v>0.1</v>
      </c>
      <c r="Y51" s="31">
        <v>0.1</v>
      </c>
      <c r="Z51" s="31">
        <v>0.1</v>
      </c>
      <c r="AA51" s="31">
        <v>0.1</v>
      </c>
      <c r="AB51" s="31">
        <v>0.1</v>
      </c>
      <c r="AC51" s="31">
        <v>0.1</v>
      </c>
      <c r="AD51" s="31">
        <v>0.1</v>
      </c>
      <c r="AE51" s="31">
        <v>0.1</v>
      </c>
      <c r="AF51" s="31">
        <v>0.1</v>
      </c>
      <c r="AG51" s="31">
        <v>0.1</v>
      </c>
      <c r="AH51" s="31">
        <v>0.1</v>
      </c>
      <c r="AI51" s="31">
        <v>0.1</v>
      </c>
      <c r="AJ51" s="31">
        <v>0.1</v>
      </c>
      <c r="AK51" s="31">
        <v>0.1</v>
      </c>
      <c r="AL51" s="31">
        <v>0.1</v>
      </c>
      <c r="AM51" s="31">
        <v>0.1</v>
      </c>
      <c r="AN51" s="31">
        <v>0.1</v>
      </c>
      <c r="AO51" s="31">
        <v>0.1</v>
      </c>
      <c r="AP51" s="31">
        <v>0.1</v>
      </c>
      <c r="AQ51" s="31">
        <v>0.1</v>
      </c>
      <c r="AR51" s="31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xmlns:xlrd2="http://schemas.microsoft.com/office/spreadsheetml/2017/richdata2"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2020-06-25T09:18:06Z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