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F26D5D79-372A-45CC-96AD-66BB131F3C86}" xr6:coauthVersionLast="45" xr6:coauthVersionMax="45" xr10:uidLastSave="{00000000-0000-0000-0000-000000000000}"/>
  <bookViews>
    <workbookView xWindow="3300" yWindow="570" windowWidth="25080" windowHeight="15030" activeTab="5" xr2:uid="{00000000-000D-0000-FFFF-FFFF00000000}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" i="23" l="1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G17" i="23" l="1"/>
  <c r="G18" i="23" s="1"/>
  <c r="G19" i="23" s="1"/>
  <c r="H19" i="23"/>
  <c r="H18" i="23"/>
  <c r="H17" i="23"/>
  <c r="H9" i="23"/>
  <c r="H7" i="23"/>
  <c r="H5" i="23"/>
  <c r="G10" i="23"/>
  <c r="H10" i="23" s="1"/>
  <c r="G8" i="23"/>
  <c r="H8" i="23" s="1"/>
  <c r="G6" i="23"/>
  <c r="H6" i="23" s="1"/>
  <c r="F6" i="23"/>
  <c r="F8" i="23"/>
  <c r="F10" i="23"/>
  <c r="E6" i="23"/>
  <c r="E7" i="23"/>
  <c r="E8" i="23"/>
  <c r="E9" i="23"/>
  <c r="E10" i="23"/>
  <c r="E5" i="23"/>
  <c r="H54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G54" i="21"/>
  <c r="F54" i="21"/>
  <c r="E54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AO45" i="21"/>
  <c r="AT15" i="23"/>
  <c r="AN45" i="21"/>
  <c r="AS15" i="23"/>
  <c r="AM45" i="21"/>
  <c r="AL45" i="21"/>
  <c r="AK45" i="21"/>
  <c r="AP15" i="23"/>
  <c r="AJ45" i="21"/>
  <c r="AO4" i="23"/>
  <c r="AI45" i="21"/>
  <c r="AN4" i="23"/>
  <c r="AN15" i="23"/>
  <c r="AH45" i="21"/>
  <c r="AG45" i="21"/>
  <c r="AL15" i="23"/>
  <c r="AF45" i="21"/>
  <c r="AK15" i="23"/>
  <c r="AE45" i="21"/>
  <c r="AJ15" i="23"/>
  <c r="AD45" i="21"/>
  <c r="AI4" i="23"/>
  <c r="AC45" i="21"/>
  <c r="AH4" i="23"/>
  <c r="AB45" i="21"/>
  <c r="AA45" i="21"/>
  <c r="AF15" i="23"/>
  <c r="Z45" i="21"/>
  <c r="AE4" i="23"/>
  <c r="Y45" i="21"/>
  <c r="AD4" i="23"/>
  <c r="X45" i="21"/>
  <c r="W45" i="21"/>
  <c r="AB15" i="23"/>
  <c r="V45" i="21"/>
  <c r="U45" i="21"/>
  <c r="Z4" i="23"/>
  <c r="T45" i="21"/>
  <c r="Y15" i="23"/>
  <c r="S45" i="21"/>
  <c r="X4" i="23"/>
  <c r="R45" i="21"/>
  <c r="W15" i="23"/>
  <c r="Q45" i="21"/>
  <c r="V4" i="23"/>
  <c r="P45" i="21"/>
  <c r="O45" i="21"/>
  <c r="T15" i="23"/>
  <c r="N45" i="21"/>
  <c r="S15" i="23"/>
  <c r="S4" i="23"/>
  <c r="M45" i="21"/>
  <c r="R4" i="23"/>
  <c r="L45" i="21"/>
  <c r="K45" i="21"/>
  <c r="P4" i="23"/>
  <c r="P15" i="23"/>
  <c r="J45" i="21"/>
  <c r="I45" i="21"/>
  <c r="N15" i="23"/>
  <c r="H45" i="21"/>
  <c r="M4" i="23"/>
  <c r="G45" i="21"/>
  <c r="L4" i="23"/>
  <c r="F45" i="21"/>
  <c r="K4" i="23"/>
  <c r="E45" i="21"/>
  <c r="J4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8" i="22"/>
  <c r="F18" i="22" s="1"/>
  <c r="F28" i="22" s="1"/>
  <c r="F7" i="22"/>
  <c r="F17" i="22" s="1"/>
  <c r="F27" i="22" s="1"/>
  <c r="F6" i="22"/>
  <c r="F16" i="22" s="1"/>
  <c r="F26" i="22" s="1"/>
  <c r="F5" i="22"/>
  <c r="F15" i="22" s="1"/>
  <c r="F25" i="22" s="1"/>
  <c r="C6" i="22"/>
  <c r="C16" i="22" s="1"/>
  <c r="C26" i="22" s="1"/>
  <c r="C7" i="22"/>
  <c r="C17" i="22" s="1"/>
  <c r="C27" i="22" s="1"/>
  <c r="C8" i="22"/>
  <c r="C18" i="22" s="1"/>
  <c r="C28" i="22" s="1"/>
  <c r="C5" i="22"/>
  <c r="C15" i="22" s="1"/>
  <c r="C25" i="22" s="1"/>
  <c r="C4" i="21"/>
  <c r="C5" i="21"/>
  <c r="C6" i="21"/>
  <c r="AH6" i="21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E28" i="21" s="1"/>
  <c r="B27" i="21"/>
  <c r="A27" i="21"/>
  <c r="Y27" i="21" s="1"/>
  <c r="B26" i="21"/>
  <c r="A26" i="21"/>
  <c r="B25" i="21"/>
  <c r="A25" i="21"/>
  <c r="B24" i="21"/>
  <c r="A24" i="21"/>
  <c r="P16" i="23"/>
  <c r="P19" i="23" s="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AO3" i="20"/>
  <c r="AR4" i="22"/>
  <c r="AN3" i="20"/>
  <c r="AQ24" i="22"/>
  <c r="AM3" i="20"/>
  <c r="AP14" i="22"/>
  <c r="AP24" i="22"/>
  <c r="AP4" i="22"/>
  <c r="AL3" i="20"/>
  <c r="AO14" i="22"/>
  <c r="AO24" i="22"/>
  <c r="AK3" i="20"/>
  <c r="AN4" i="22"/>
  <c r="AN14" i="22"/>
  <c r="AJ3" i="20"/>
  <c r="AI3" i="20"/>
  <c r="AL14" i="22"/>
  <c r="AH3" i="20"/>
  <c r="AK14" i="22"/>
  <c r="AK24" i="22"/>
  <c r="AG3" i="20"/>
  <c r="AJ14" i="22"/>
  <c r="AJ24" i="22"/>
  <c r="AF3" i="20"/>
  <c r="AI14" i="22"/>
  <c r="AE3" i="20"/>
  <c r="AH4" i="22"/>
  <c r="AH24" i="22"/>
  <c r="AD3" i="20"/>
  <c r="AG24" i="22"/>
  <c r="AC3" i="20"/>
  <c r="AF24" i="22"/>
  <c r="AB3" i="20"/>
  <c r="AE24" i="22"/>
  <c r="AA3" i="20"/>
  <c r="AD4" i="22"/>
  <c r="Z3" i="20"/>
  <c r="AC24" i="22"/>
  <c r="Y3" i="20"/>
  <c r="AB4" i="22"/>
  <c r="X3" i="20"/>
  <c r="AA14" i="22"/>
  <c r="AA24" i="22"/>
  <c r="W3" i="20"/>
  <c r="Z14" i="22"/>
  <c r="V3" i="20"/>
  <c r="Y14" i="22"/>
  <c r="U3" i="20"/>
  <c r="X14" i="22"/>
  <c r="T3" i="20"/>
  <c r="W4" i="22"/>
  <c r="S3" i="20"/>
  <c r="V14" i="22"/>
  <c r="R3" i="20"/>
  <c r="U14" i="22"/>
  <c r="U4" i="22"/>
  <c r="Q3" i="20"/>
  <c r="T4" i="22"/>
  <c r="T14" i="22"/>
  <c r="P3" i="20"/>
  <c r="O3" i="20"/>
  <c r="R14" i="22"/>
  <c r="N3" i="20"/>
  <c r="Q4" i="22"/>
  <c r="M3" i="20"/>
  <c r="L3" i="20"/>
  <c r="O4" i="22"/>
  <c r="O24" i="22"/>
  <c r="O14" i="22"/>
  <c r="K3" i="20"/>
  <c r="J3" i="20"/>
  <c r="M14" i="22"/>
  <c r="I3" i="20"/>
  <c r="H3" i="20"/>
  <c r="K14" i="22"/>
  <c r="K4" i="22"/>
  <c r="G3" i="20"/>
  <c r="J4" i="22"/>
  <c r="F3" i="20"/>
  <c r="I14" i="22"/>
  <c r="A5" i="20"/>
  <c r="B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AG26" i="22"/>
  <c r="B13" i="20"/>
  <c r="C13" i="20"/>
  <c r="A14" i="20"/>
  <c r="B14" i="20"/>
  <c r="C14" i="20"/>
  <c r="A15" i="20"/>
  <c r="AI28" i="22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E3" i="20"/>
  <c r="H4" i="22"/>
  <c r="R24" i="22"/>
  <c r="AL24" i="22"/>
  <c r="Z15" i="23"/>
  <c r="AJ4" i="22"/>
  <c r="R4" i="22"/>
  <c r="AA4" i="22"/>
  <c r="O15" i="22"/>
  <c r="L24" i="22"/>
  <c r="AI24" i="22"/>
  <c r="AK4" i="23"/>
  <c r="AI4" i="22"/>
  <c r="D7" i="22"/>
  <c r="P14" i="22"/>
  <c r="J14" i="22"/>
  <c r="J24" i="22"/>
  <c r="T15" i="22"/>
  <c r="R6" i="22"/>
  <c r="AK6" i="22"/>
  <c r="AI15" i="23"/>
  <c r="AD14" i="22"/>
  <c r="Y4" i="23"/>
  <c r="AS4" i="23"/>
  <c r="AD24" i="22"/>
  <c r="K24" i="22"/>
  <c r="AH15" i="23"/>
  <c r="AO4" i="22"/>
  <c r="AL4" i="23"/>
  <c r="X15" i="23"/>
  <c r="N24" i="22"/>
  <c r="N4" i="22"/>
  <c r="N14" i="22"/>
  <c r="AA25" i="22"/>
  <c r="S5" i="22"/>
  <c r="W5" i="22"/>
  <c r="AE15" i="22"/>
  <c r="AO15" i="22"/>
  <c r="H14" i="22"/>
  <c r="H24" i="22"/>
  <c r="P24" i="22"/>
  <c r="P4" i="22"/>
  <c r="AA15" i="23"/>
  <c r="AA4" i="23"/>
  <c r="AE4" i="22"/>
  <c r="AE14" i="22"/>
  <c r="X4" i="22"/>
  <c r="AC15" i="23"/>
  <c r="AC4" i="23"/>
  <c r="AF4" i="22"/>
  <c r="AF14" i="22"/>
  <c r="AK25" i="22"/>
  <c r="X24" i="22"/>
  <c r="R15" i="23"/>
  <c r="V24" i="22"/>
  <c r="AL5" i="22"/>
  <c r="W14" i="22"/>
  <c r="V15" i="23"/>
  <c r="K15" i="23"/>
  <c r="D8" i="22"/>
  <c r="Z4" i="22"/>
  <c r="AH14" i="22"/>
  <c r="AC4" i="22"/>
  <c r="AE15" i="23"/>
  <c r="AR14" i="22"/>
  <c r="K16" i="22"/>
  <c r="AG14" i="22"/>
  <c r="AG4" i="22"/>
  <c r="U4" i="23"/>
  <c r="U15" i="23"/>
  <c r="AG4" i="23"/>
  <c r="AG15" i="23"/>
  <c r="I24" i="22"/>
  <c r="AB14" i="22"/>
  <c r="I4" i="22"/>
  <c r="AJ16" i="23"/>
  <c r="AJ18" i="23" s="1"/>
  <c r="AC16" i="23"/>
  <c r="AC17" i="23" s="1"/>
  <c r="AR24" i="22"/>
  <c r="T16" i="23"/>
  <c r="T19" i="23" s="1"/>
  <c r="J16" i="23"/>
  <c r="J18" i="23" s="1"/>
  <c r="N16" i="23"/>
  <c r="N17" i="23" s="1"/>
  <c r="R16" i="23"/>
  <c r="R18" i="23" s="1"/>
  <c r="AD16" i="23"/>
  <c r="AD17" i="23" s="1"/>
  <c r="Z16" i="23"/>
  <c r="Z19" i="23" s="1"/>
  <c r="AK16" i="23"/>
  <c r="AK17" i="23" s="1"/>
  <c r="S16" i="23"/>
  <c r="S17" i="23" s="1"/>
  <c r="K16" i="23"/>
  <c r="K18" i="23" s="1"/>
  <c r="AM16" i="23"/>
  <c r="AM19" i="23" s="1"/>
  <c r="AT16" i="23"/>
  <c r="AT18" i="23" s="1"/>
  <c r="M16" i="23"/>
  <c r="M18" i="23" s="1"/>
  <c r="AP16" i="23"/>
  <c r="AP19" i="23" s="1"/>
  <c r="M18" i="22"/>
  <c r="AD27" i="22"/>
  <c r="O25" i="22"/>
  <c r="O5" i="22"/>
  <c r="O4" i="23"/>
  <c r="O15" i="23"/>
  <c r="L18" i="22"/>
  <c r="M16" i="22"/>
  <c r="AD26" i="22"/>
  <c r="AC16" i="22"/>
  <c r="AA26" i="22"/>
  <c r="AO16" i="22"/>
  <c r="D6" i="22"/>
  <c r="AM26" i="22"/>
  <c r="K26" i="22"/>
  <c r="AF16" i="23"/>
  <c r="AF17" i="23" s="1"/>
  <c r="AK4" i="22"/>
  <c r="AD15" i="23"/>
  <c r="L15" i="23"/>
  <c r="AQ15" i="23"/>
  <c r="AQ4" i="23"/>
  <c r="D5" i="22"/>
  <c r="AB15" i="22"/>
  <c r="AM25" i="22"/>
  <c r="Z15" i="22"/>
  <c r="U15" i="22"/>
  <c r="AN25" i="22"/>
  <c r="M25" i="22"/>
  <c r="AI15" i="22"/>
  <c r="N15" i="22"/>
  <c r="AD15" i="22"/>
  <c r="AL4" i="22"/>
  <c r="AM15" i="23"/>
  <c r="AM4" i="23"/>
  <c r="AK16" i="22"/>
  <c r="W28" i="22"/>
  <c r="AK26" i="22"/>
  <c r="R26" i="22"/>
  <c r="AL15" i="22"/>
  <c r="T25" i="22"/>
  <c r="T5" i="22"/>
  <c r="AL25" i="22"/>
  <c r="AA5" i="22"/>
  <c r="AA15" i="22"/>
  <c r="R25" i="22"/>
  <c r="R15" i="22"/>
  <c r="R5" i="22"/>
  <c r="X5" i="22"/>
  <c r="AK15" i="22"/>
  <c r="AK5" i="22"/>
  <c r="AP15" i="22"/>
  <c r="S15" i="22"/>
  <c r="S25" i="22"/>
  <c r="K18" i="22"/>
  <c r="Z26" i="22"/>
  <c r="Z16" i="22"/>
  <c r="Z6" i="22"/>
  <c r="I5" i="22"/>
  <c r="I15" i="22"/>
  <c r="I25" i="22"/>
  <c r="AO26" i="22"/>
  <c r="AO6" i="22"/>
  <c r="U18" i="22"/>
  <c r="M6" i="22"/>
  <c r="M26" i="22"/>
  <c r="AB18" i="22"/>
  <c r="AB28" i="22"/>
  <c r="AI5" i="22"/>
  <c r="AI25" i="22"/>
  <c r="M5" i="22"/>
  <c r="AN18" i="22"/>
  <c r="AN28" i="22"/>
  <c r="AI18" i="22"/>
  <c r="AI8" i="22"/>
  <c r="V26" i="22"/>
  <c r="V16" i="22"/>
  <c r="V6" i="22"/>
  <c r="AE6" i="22"/>
  <c r="AE16" i="22"/>
  <c r="AE26" i="22"/>
  <c r="AR5" i="22"/>
  <c r="AR15" i="22"/>
  <c r="AR25" i="22"/>
  <c r="AA6" i="22"/>
  <c r="P18" i="22"/>
  <c r="P28" i="22"/>
  <c r="AN5" i="22"/>
  <c r="AN15" i="22"/>
  <c r="O26" i="22"/>
  <c r="X17" i="22"/>
  <c r="V17" i="22"/>
  <c r="Q18" i="22"/>
  <c r="AD17" i="22"/>
  <c r="AD7" i="22"/>
  <c r="AM6" i="22"/>
  <c r="AM16" i="22"/>
  <c r="AJ25" i="22"/>
  <c r="AJ5" i="22"/>
  <c r="AJ15" i="22"/>
  <c r="AG8" i="22"/>
  <c r="AG18" i="22"/>
  <c r="AG28" i="22"/>
  <c r="U25" i="22"/>
  <c r="AM5" i="22"/>
  <c r="AM15" i="22"/>
  <c r="Y8" i="22"/>
  <c r="Y18" i="22"/>
  <c r="Y28" i="22"/>
  <c r="AF26" i="22"/>
  <c r="AF16" i="22"/>
  <c r="AF6" i="22"/>
  <c r="W16" i="22"/>
  <c r="W6" i="22"/>
  <c r="W26" i="22"/>
  <c r="N5" i="22"/>
  <c r="AG6" i="22"/>
  <c r="AG16" i="22"/>
  <c r="AN16" i="23"/>
  <c r="AN17" i="23" s="1"/>
  <c r="W16" i="23"/>
  <c r="W18" i="23" s="1"/>
  <c r="R18" i="22"/>
  <c r="S8" i="22"/>
  <c r="AI6" i="22"/>
  <c r="Z8" i="22"/>
  <c r="S27" i="22"/>
  <c r="M28" i="22"/>
  <c r="AH18" i="22"/>
  <c r="AB8" i="22"/>
  <c r="K8" i="22"/>
  <c r="AP27" i="22"/>
  <c r="N7" i="22"/>
  <c r="W18" i="22"/>
  <c r="V8" i="22"/>
  <c r="W27" i="22"/>
  <c r="AP28" i="22"/>
  <c r="AJ6" i="22"/>
  <c r="AQ26" i="22"/>
  <c r="T8" i="22"/>
  <c r="M27" i="22"/>
  <c r="AC28" i="22"/>
  <c r="AO7" i="22"/>
  <c r="U8" i="22"/>
  <c r="AM18" i="22"/>
  <c r="AJ28" i="22"/>
  <c r="AR6" i="22"/>
  <c r="I16" i="22"/>
  <c r="P8" i="22"/>
  <c r="V27" i="22"/>
  <c r="J28" i="22"/>
  <c r="AN8" i="22"/>
  <c r="L26" i="22"/>
  <c r="H7" i="22"/>
  <c r="I28" i="22"/>
  <c r="AQ28" i="22"/>
  <c r="O17" i="22"/>
  <c r="AK27" i="22"/>
  <c r="AL8" i="22"/>
  <c r="AG7" i="22"/>
  <c r="X16" i="22"/>
  <c r="AK8" i="22"/>
  <c r="L17" i="22"/>
  <c r="Z27" i="22"/>
  <c r="AF28" i="22"/>
  <c r="U27" i="22"/>
  <c r="AM17" i="22"/>
  <c r="AO16" i="23"/>
  <c r="AO17" i="23" s="1"/>
  <c r="L16" i="23"/>
  <c r="L17" i="23" s="1"/>
  <c r="Y16" i="23"/>
  <c r="Y18" i="23" s="1"/>
  <c r="AR16" i="23"/>
  <c r="AR19" i="23" s="1"/>
  <c r="AI16" i="23"/>
  <c r="AI18" i="23" s="1"/>
  <c r="AE16" i="23"/>
  <c r="AE18" i="23" s="1"/>
  <c r="K6" i="22"/>
  <c r="U6" i="22"/>
  <c r="U16" i="22"/>
  <c r="U26" i="22"/>
  <c r="AB5" i="22"/>
  <c r="K28" i="22"/>
  <c r="W8" i="22"/>
  <c r="X18" i="22"/>
  <c r="X28" i="22"/>
  <c r="U7" i="22"/>
  <c r="AB25" i="22"/>
  <c r="U17" i="22"/>
  <c r="V18" i="22"/>
  <c r="V7" i="22"/>
  <c r="V28" i="22"/>
  <c r="AL28" i="22"/>
  <c r="AL18" i="22"/>
  <c r="AC18" i="22"/>
  <c r="AP7" i="22"/>
  <c r="AC8" i="22"/>
  <c r="X8" i="22"/>
  <c r="X25" i="22"/>
  <c r="X15" i="22"/>
  <c r="AP17" i="22"/>
  <c r="S7" i="22"/>
  <c r="O27" i="22"/>
  <c r="AK28" i="22"/>
  <c r="S17" i="22"/>
  <c r="O7" i="22"/>
  <c r="AP5" i="22"/>
  <c r="AP25" i="22"/>
  <c r="N17" i="22"/>
  <c r="N27" i="22"/>
  <c r="AK18" i="22"/>
  <c r="N18" i="22"/>
  <c r="N28" i="22"/>
  <c r="AO17" i="22"/>
  <c r="AF8" i="22"/>
  <c r="V15" i="22"/>
  <c r="V5" i="22"/>
  <c r="AO27" i="22"/>
  <c r="U5" i="22"/>
  <c r="AF18" i="22"/>
  <c r="AI7" i="22"/>
  <c r="AI17" i="22"/>
  <c r="AI27" i="22"/>
  <c r="AG27" i="22"/>
  <c r="H25" i="22"/>
  <c r="H5" i="22"/>
  <c r="H15" i="22"/>
  <c r="L16" i="22"/>
  <c r="L6" i="22"/>
  <c r="AA17" i="22"/>
  <c r="AA7" i="22"/>
  <c r="AG17" i="22"/>
  <c r="AK7" i="22"/>
  <c r="Q4" i="23"/>
  <c r="Q15" i="23"/>
  <c r="AK17" i="22"/>
  <c r="AQ16" i="22"/>
  <c r="AH27" i="22"/>
  <c r="AH17" i="22"/>
  <c r="AH7" i="22"/>
  <c r="X27" i="22"/>
  <c r="X7" i="22"/>
  <c r="AM28" i="22"/>
  <c r="AQ6" i="22"/>
  <c r="AR16" i="22"/>
  <c r="O28" i="22"/>
  <c r="O8" i="22"/>
  <c r="J6" i="22"/>
  <c r="J26" i="22"/>
  <c r="AM8" i="22"/>
  <c r="Z17" i="22"/>
  <c r="AR26" i="22"/>
  <c r="I18" i="22"/>
  <c r="I8" i="22"/>
  <c r="AD18" i="22"/>
  <c r="AD28" i="22"/>
  <c r="AO28" i="22"/>
  <c r="AO18" i="22"/>
  <c r="AA27" i="22"/>
  <c r="Z7" i="22"/>
  <c r="AJ26" i="22"/>
  <c r="AD8" i="22"/>
  <c r="M7" i="22"/>
  <c r="M17" i="22"/>
  <c r="W7" i="22"/>
  <c r="AJ16" i="22"/>
  <c r="AM14" i="22"/>
  <c r="AM4" i="22"/>
  <c r="AM24" i="22"/>
  <c r="W17" i="22"/>
  <c r="O18" i="22"/>
  <c r="AO8" i="22"/>
  <c r="AD6" i="22"/>
  <c r="N8" i="22"/>
  <c r="AJ18" i="22"/>
  <c r="AJ8" i="22"/>
  <c r="Z25" i="22"/>
  <c r="AP8" i="22"/>
  <c r="AD16" i="22"/>
  <c r="Z18" i="22"/>
  <c r="Z5" i="22"/>
  <c r="AP18" i="22"/>
  <c r="M15" i="22"/>
  <c r="Z28" i="22"/>
  <c r="AD25" i="22"/>
  <c r="AD5" i="22"/>
  <c r="J17" i="22"/>
  <c r="J7" i="22"/>
  <c r="J27" i="22"/>
  <c r="I6" i="22"/>
  <c r="I26" i="22"/>
  <c r="AH8" i="22"/>
  <c r="Q8" i="22"/>
  <c r="Q28" i="22"/>
  <c r="AH28" i="22"/>
  <c r="V25" i="22"/>
  <c r="J16" i="22"/>
  <c r="S14" i="22"/>
  <c r="S24" i="22"/>
  <c r="S4" i="22"/>
  <c r="H8" i="22"/>
  <c r="H18" i="22"/>
  <c r="H28" i="22"/>
  <c r="AI16" i="22"/>
  <c r="AI26" i="22"/>
  <c r="N25" i="22"/>
  <c r="T26" i="22"/>
  <c r="T16" i="22"/>
  <c r="T6" i="22"/>
  <c r="AM7" i="22"/>
  <c r="AM27" i="22"/>
  <c r="Y26" i="22"/>
  <c r="Y16" i="22"/>
  <c r="Y6" i="22"/>
  <c r="AF27" i="22"/>
  <c r="AF7" i="22"/>
  <c r="AF17" i="22"/>
  <c r="S18" i="22"/>
  <c r="S28" i="22"/>
  <c r="Y17" i="22"/>
  <c r="Y27" i="22"/>
  <c r="Y7" i="22"/>
  <c r="J8" i="22"/>
  <c r="O16" i="22"/>
  <c r="O6" i="22"/>
  <c r="AQ25" i="22"/>
  <c r="AQ15" i="22"/>
  <c r="AQ5" i="22"/>
  <c r="R28" i="22"/>
  <c r="J18" i="22"/>
  <c r="AQ8" i="22"/>
  <c r="AC5" i="22"/>
  <c r="AC25" i="22"/>
  <c r="AC15" i="22"/>
  <c r="R8" i="22"/>
  <c r="L7" i="22"/>
  <c r="AQ18" i="22"/>
  <c r="L27" i="22"/>
  <c r="H27" i="22"/>
  <c r="AC6" i="22"/>
  <c r="AC26" i="22"/>
  <c r="AH6" i="22"/>
  <c r="AH16" i="22"/>
  <c r="AH26" i="22"/>
  <c r="T28" i="22"/>
  <c r="T18" i="22"/>
  <c r="X6" i="22"/>
  <c r="X26" i="22"/>
  <c r="AA16" i="22"/>
  <c r="H17" i="22"/>
  <c r="U28" i="22"/>
  <c r="M8" i="22"/>
  <c r="AP4" i="23"/>
  <c r="W15" i="22"/>
  <c r="R16" i="22"/>
  <c r="T24" i="22"/>
  <c r="AN24" i="22"/>
  <c r="AO15" i="23"/>
  <c r="U24" i="22"/>
  <c r="AR4" i="23"/>
  <c r="AR15" i="23"/>
  <c r="AB16" i="23"/>
  <c r="AB18" i="23" s="1"/>
  <c r="AQ4" i="22"/>
  <c r="W4" i="23"/>
  <c r="AT4" i="23"/>
  <c r="Y24" i="22"/>
  <c r="AQ14" i="22"/>
  <c r="Z24" i="22"/>
  <c r="AB24" i="22"/>
  <c r="AB4" i="23"/>
  <c r="AS16" i="23"/>
  <c r="AS18" i="23" s="1"/>
  <c r="V16" i="23"/>
  <c r="V18" i="23" s="1"/>
  <c r="W24" i="22"/>
  <c r="L8" i="22"/>
  <c r="AQ16" i="23"/>
  <c r="AQ19" i="23" s="1"/>
  <c r="L28" i="22"/>
  <c r="AH16" i="23"/>
  <c r="AH18" i="23" s="1"/>
  <c r="T4" i="23"/>
  <c r="N4" i="23"/>
  <c r="AJ4" i="23"/>
  <c r="AC14" i="22"/>
  <c r="M24" i="22"/>
  <c r="J15" i="23"/>
  <c r="Q16" i="23"/>
  <c r="Q17" i="23" s="1"/>
  <c r="L4" i="22"/>
  <c r="L14" i="22"/>
  <c r="AF4" i="23"/>
  <c r="AO5" i="22"/>
  <c r="M4" i="22"/>
  <c r="Q24" i="22"/>
  <c r="X16" i="23"/>
  <c r="X18" i="23" s="1"/>
  <c r="AA16" i="23"/>
  <c r="AA18" i="23" s="1"/>
  <c r="Y4" i="22"/>
  <c r="Q14" i="22"/>
  <c r="M15" i="23"/>
  <c r="AO25" i="22"/>
  <c r="U16" i="23"/>
  <c r="U19" i="23" s="1"/>
  <c r="AE5" i="22"/>
  <c r="W25" i="22"/>
  <c r="AG16" i="23"/>
  <c r="AG18" i="23" s="1"/>
  <c r="O16" i="23"/>
  <c r="O19" i="23" s="1"/>
  <c r="AE25" i="22"/>
  <c r="AL16" i="23"/>
  <c r="AL18" i="23" s="1"/>
  <c r="V4" i="22"/>
  <c r="AE17" i="23"/>
  <c r="T27" i="22"/>
  <c r="T17" i="22"/>
  <c r="T7" i="22"/>
  <c r="AE17" i="22"/>
  <c r="AE27" i="22"/>
  <c r="AE7" i="22"/>
  <c r="I7" i="22"/>
  <c r="I17" i="22"/>
  <c r="I27" i="22"/>
  <c r="P5" i="22"/>
  <c r="P25" i="22"/>
  <c r="P15" i="22"/>
  <c r="N26" i="22"/>
  <c r="N6" i="22"/>
  <c r="N16" i="22"/>
  <c r="AP16" i="22"/>
  <c r="AP6" i="22"/>
  <c r="AP26" i="22"/>
  <c r="AE8" i="22"/>
  <c r="AE18" i="22"/>
  <c r="AE28" i="22"/>
  <c r="Q26" i="22"/>
  <c r="Q6" i="22"/>
  <c r="Q16" i="22"/>
  <c r="K5" i="22"/>
  <c r="K15" i="22"/>
  <c r="K25" i="22"/>
  <c r="J25" i="22"/>
  <c r="J5" i="22"/>
  <c r="J15" i="22"/>
  <c r="S6" i="22"/>
  <c r="S16" i="22"/>
  <c r="S26" i="22"/>
  <c r="AG15" i="22"/>
  <c r="AG25" i="22"/>
  <c r="AG5" i="22"/>
  <c r="AL7" i="22"/>
  <c r="AL17" i="22"/>
  <c r="AL27" i="22"/>
  <c r="AR28" i="22"/>
  <c r="AR18" i="22"/>
  <c r="AR8" i="22"/>
  <c r="AF25" i="22"/>
  <c r="AF15" i="22"/>
  <c r="AF5" i="22"/>
  <c r="P6" i="22"/>
  <c r="P26" i="22"/>
  <c r="P16" i="22"/>
  <c r="AR17" i="22"/>
  <c r="AR7" i="22"/>
  <c r="AR27" i="22"/>
  <c r="AQ17" i="22"/>
  <c r="AQ27" i="22"/>
  <c r="AQ7" i="22"/>
  <c r="AA8" i="22"/>
  <c r="AA28" i="22"/>
  <c r="AA18" i="22"/>
  <c r="Y15" i="22"/>
  <c r="Y25" i="22"/>
  <c r="Y5" i="22"/>
  <c r="AL26" i="22"/>
  <c r="AL16" i="22"/>
  <c r="AL6" i="22"/>
  <c r="AB17" i="22"/>
  <c r="AB27" i="22"/>
  <c r="AB7" i="22"/>
  <c r="L25" i="22"/>
  <c r="L5" i="22"/>
  <c r="L15" i="22"/>
  <c r="AB19" i="23"/>
  <c r="Q7" i="22"/>
  <c r="Q27" i="22"/>
  <c r="Q17" i="22"/>
  <c r="AJ7" i="22"/>
  <c r="AJ27" i="22"/>
  <c r="AJ17" i="22"/>
  <c r="K27" i="22"/>
  <c r="K7" i="22"/>
  <c r="K17" i="22"/>
  <c r="AN26" i="22"/>
  <c r="AN16" i="22"/>
  <c r="AN6" i="22"/>
  <c r="AH5" i="22"/>
  <c r="AH15" i="22"/>
  <c r="AH25" i="22"/>
  <c r="R17" i="22"/>
  <c r="R7" i="22"/>
  <c r="R27" i="22"/>
  <c r="AC27" i="22"/>
  <c r="AC17" i="22"/>
  <c r="AC7" i="22"/>
  <c r="AB16" i="22"/>
  <c r="AB26" i="22"/>
  <c r="AB6" i="22"/>
  <c r="P7" i="22"/>
  <c r="P17" i="22"/>
  <c r="P27" i="22"/>
  <c r="Q15" i="22"/>
  <c r="Q25" i="22"/>
  <c r="Q5" i="22"/>
  <c r="H6" i="22"/>
  <c r="H16" i="22"/>
  <c r="H26" i="22"/>
  <c r="AN27" i="22"/>
  <c r="AN17" i="22"/>
  <c r="AN7" i="22"/>
  <c r="AD18" i="23"/>
  <c r="AG14" i="20" l="1"/>
  <c r="O4" i="21"/>
  <c r="AB24" i="21"/>
  <c r="F6" i="21"/>
  <c r="AG12" i="21"/>
  <c r="K8" i="21"/>
  <c r="AC31" i="21"/>
  <c r="AI29" i="21"/>
  <c r="U34" i="21"/>
  <c r="Q4" i="21"/>
  <c r="AO19" i="21"/>
  <c r="O22" i="21"/>
  <c r="AE14" i="20"/>
  <c r="R17" i="23"/>
  <c r="N18" i="23"/>
  <c r="AI19" i="23"/>
  <c r="T18" i="23"/>
  <c r="T17" i="23"/>
  <c r="N19" i="23"/>
  <c r="G38" i="21"/>
  <c r="AB23" i="21"/>
  <c r="AN8" i="21"/>
  <c r="H37" i="21"/>
  <c r="AD14" i="20"/>
  <c r="AR17" i="23"/>
  <c r="V17" i="23"/>
  <c r="K17" i="23"/>
  <c r="AT17" i="23"/>
  <c r="J8" i="21"/>
  <c r="R40" i="21"/>
  <c r="T5" i="21"/>
  <c r="AJ28" i="21"/>
  <c r="Q25" i="21"/>
  <c r="AG6" i="21"/>
  <c r="AC4" i="21"/>
  <c r="I37" i="21"/>
  <c r="Q27" i="21"/>
  <c r="AA10" i="21"/>
  <c r="T23" i="21"/>
  <c r="AF12" i="21"/>
  <c r="F30" i="21"/>
  <c r="Z31" i="21"/>
  <c r="S32" i="21"/>
  <c r="AB21" i="21"/>
  <c r="AH15" i="20"/>
  <c r="U13" i="20"/>
  <c r="H12" i="20"/>
  <c r="AG25" i="21"/>
  <c r="W33" i="21"/>
  <c r="Y17" i="21"/>
  <c r="AL14" i="21"/>
  <c r="AN10" i="21"/>
  <c r="K28" i="21"/>
  <c r="I10" i="21"/>
  <c r="N34" i="21"/>
  <c r="AA6" i="21"/>
  <c r="AE15" i="21"/>
  <c r="AF7" i="21"/>
  <c r="R20" i="21"/>
  <c r="P41" i="21"/>
  <c r="N23" i="21"/>
  <c r="E5" i="21"/>
  <c r="W35" i="21"/>
  <c r="Y30" i="21"/>
  <c r="AE26" i="21"/>
  <c r="T31" i="21"/>
  <c r="S12" i="20"/>
  <c r="T13" i="20"/>
  <c r="J12" i="20"/>
  <c r="U12" i="20"/>
  <c r="G12" i="20"/>
  <c r="AB13" i="20"/>
  <c r="I13" i="20"/>
  <c r="M12" i="20"/>
  <c r="F12" i="20"/>
  <c r="AM13" i="20"/>
  <c r="L15" i="20"/>
  <c r="AD13" i="20"/>
  <c r="P13" i="20"/>
  <c r="R13" i="20"/>
  <c r="S15" i="20"/>
  <c r="AC13" i="20"/>
  <c r="S13" i="20"/>
  <c r="R19" i="23"/>
  <c r="AQ17" i="23"/>
  <c r="AN18" i="23"/>
  <c r="AC19" i="23"/>
  <c r="U32" i="21"/>
  <c r="AE35" i="21"/>
  <c r="T15" i="21"/>
  <c r="U10" i="21"/>
  <c r="AC32" i="21"/>
  <c r="AJ33" i="21"/>
  <c r="N31" i="21"/>
  <c r="L16" i="21"/>
  <c r="N25" i="21"/>
  <c r="X33" i="21"/>
  <c r="H36" i="21"/>
  <c r="J13" i="21"/>
  <c r="AB32" i="21"/>
  <c r="J33" i="21"/>
  <c r="U31" i="21"/>
  <c r="AM32" i="21"/>
  <c r="AK10" i="21"/>
  <c r="AA33" i="21"/>
  <c r="AE31" i="21"/>
  <c r="U33" i="21"/>
  <c r="I33" i="21"/>
  <c r="AL31" i="21"/>
  <c r="AB33" i="21"/>
  <c r="S10" i="21"/>
  <c r="Q22" i="21"/>
  <c r="U23" i="21"/>
  <c r="Y11" i="21"/>
  <c r="Q23" i="21"/>
  <c r="X28" i="21"/>
  <c r="AF10" i="21"/>
  <c r="AK31" i="21"/>
  <c r="F32" i="21"/>
  <c r="E8" i="21"/>
  <c r="AM31" i="21"/>
  <c r="AN39" i="21"/>
  <c r="O31" i="21"/>
  <c r="E27" i="21"/>
  <c r="AM27" i="21"/>
  <c r="I40" i="21"/>
  <c r="AF32" i="21"/>
  <c r="AK4" i="21"/>
  <c r="AI25" i="21"/>
  <c r="AC21" i="21"/>
  <c r="I32" i="21"/>
  <c r="R16" i="21"/>
  <c r="AB31" i="21"/>
  <c r="AA31" i="21"/>
  <c r="X31" i="21"/>
  <c r="AL33" i="21"/>
  <c r="M35" i="21"/>
  <c r="Z27" i="21"/>
  <c r="F33" i="21"/>
  <c r="Z33" i="21"/>
  <c r="M32" i="21"/>
  <c r="AK33" i="21"/>
  <c r="AG4" i="21"/>
  <c r="J31" i="21"/>
  <c r="AO32" i="21"/>
  <c r="AD6" i="21"/>
  <c r="AL27" i="21"/>
  <c r="S33" i="21"/>
  <c r="Z22" i="21"/>
  <c r="S23" i="21"/>
  <c r="AF23" i="21"/>
  <c r="Y29" i="21"/>
  <c r="AJ27" i="21"/>
  <c r="AG33" i="21"/>
  <c r="AD26" i="21"/>
  <c r="AD31" i="21"/>
  <c r="Q26" i="21"/>
  <c r="AI33" i="21"/>
  <c r="AI4" i="20"/>
  <c r="N14" i="20"/>
  <c r="P14" i="20"/>
  <c r="S5" i="20"/>
  <c r="V14" i="20"/>
  <c r="AQ18" i="23"/>
  <c r="AB17" i="23"/>
  <c r="Z18" i="23"/>
  <c r="P17" i="23"/>
  <c r="AK19" i="23"/>
  <c r="AK18" i="23"/>
  <c r="AP18" i="23"/>
  <c r="AP17" i="23"/>
  <c r="W17" i="23"/>
  <c r="AE19" i="21"/>
  <c r="M16" i="21"/>
  <c r="AN17" i="21"/>
  <c r="P27" i="21"/>
  <c r="AN35" i="21"/>
  <c r="AE23" i="21"/>
  <c r="AF18" i="21"/>
  <c r="J37" i="21"/>
  <c r="AH39" i="21"/>
  <c r="AN19" i="21"/>
  <c r="AE21" i="21"/>
  <c r="AM28" i="21"/>
  <c r="N8" i="21"/>
  <c r="AJ35" i="21"/>
  <c r="P40" i="21"/>
  <c r="AL21" i="21"/>
  <c r="S27" i="21"/>
  <c r="N27" i="21"/>
  <c r="Z28" i="21"/>
  <c r="AK21" i="21"/>
  <c r="F37" i="21"/>
  <c r="H22" i="21"/>
  <c r="O32" i="21"/>
  <c r="N7" i="21"/>
  <c r="AF26" i="21"/>
  <c r="AG22" i="21"/>
  <c r="G40" i="21"/>
  <c r="AF6" i="21"/>
  <c r="O39" i="21"/>
  <c r="V33" i="21"/>
  <c r="O19" i="21"/>
  <c r="AE16" i="21"/>
  <c r="AA8" i="21"/>
  <c r="AN27" i="21"/>
  <c r="F23" i="21"/>
  <c r="L22" i="21"/>
  <c r="AC8" i="21"/>
  <c r="AH27" i="21"/>
  <c r="E21" i="21"/>
  <c r="AE27" i="21"/>
  <c r="AD16" i="21"/>
  <c r="AD28" i="21"/>
  <c r="AD23" i="21"/>
  <c r="H30" i="21"/>
  <c r="AI19" i="21"/>
  <c r="K15" i="21"/>
  <c r="X23" i="21"/>
  <c r="X27" i="21"/>
  <c r="R10" i="21"/>
  <c r="AG27" i="21"/>
  <c r="AB16" i="21"/>
  <c r="X37" i="21"/>
  <c r="K27" i="21"/>
  <c r="O37" i="21"/>
  <c r="H31" i="21"/>
  <c r="M23" i="21"/>
  <c r="AB11" i="21"/>
  <c r="AL15" i="21"/>
  <c r="AI30" i="21"/>
  <c r="N35" i="21"/>
  <c r="I35" i="21"/>
  <c r="AI4" i="21"/>
  <c r="K37" i="21"/>
  <c r="Y22" i="21"/>
  <c r="M22" i="21"/>
  <c r="L21" i="21"/>
  <c r="O29" i="21"/>
  <c r="AN5" i="20"/>
  <c r="AC4" i="20"/>
  <c r="AH4" i="20"/>
  <c r="AN4" i="20"/>
  <c r="V4" i="20"/>
  <c r="R15" i="20"/>
  <c r="N13" i="20"/>
  <c r="K19" i="23"/>
  <c r="AR18" i="23"/>
  <c r="S18" i="23"/>
  <c r="Q19" i="23"/>
  <c r="Q18" i="23"/>
  <c r="AA17" i="23"/>
  <c r="AG19" i="23"/>
  <c r="AA19" i="23"/>
  <c r="Y19" i="23"/>
  <c r="AK35" i="21"/>
  <c r="AD35" i="21"/>
  <c r="AC35" i="21"/>
  <c r="AH21" i="21"/>
  <c r="M38" i="21"/>
  <c r="G37" i="21"/>
  <c r="AB38" i="21"/>
  <c r="G36" i="21"/>
  <c r="L17" i="21"/>
  <c r="R19" i="21"/>
  <c r="AB5" i="21"/>
  <c r="J16" i="21"/>
  <c r="E11" i="21"/>
  <c r="O23" i="21"/>
  <c r="O28" i="21"/>
  <c r="T17" i="21"/>
  <c r="Y31" i="21"/>
  <c r="AL22" i="21"/>
  <c r="X14" i="21"/>
  <c r="AB22" i="21"/>
  <c r="AA38" i="21"/>
  <c r="AD18" i="21"/>
  <c r="K21" i="21"/>
  <c r="AN18" i="21"/>
  <c r="V19" i="21"/>
  <c r="S38" i="21"/>
  <c r="AM40" i="21"/>
  <c r="AJ17" i="21"/>
  <c r="R21" i="21"/>
  <c r="U19" i="21"/>
  <c r="W19" i="21"/>
  <c r="AM21" i="21"/>
  <c r="U37" i="21"/>
  <c r="Z40" i="21"/>
  <c r="R11" i="21"/>
  <c r="E23" i="21"/>
  <c r="AL34" i="21"/>
  <c r="AO10" i="21"/>
  <c r="AI5" i="21"/>
  <c r="R41" i="21"/>
  <c r="M4" i="21"/>
  <c r="T36" i="21"/>
  <c r="O18" i="21"/>
  <c r="AG38" i="21"/>
  <c r="AH17" i="21"/>
  <c r="Q38" i="21"/>
  <c r="AL30" i="21"/>
  <c r="AK19" i="21"/>
  <c r="AA17" i="21"/>
  <c r="Z38" i="21"/>
  <c r="AM35" i="21"/>
  <c r="P35" i="21"/>
  <c r="AJ37" i="21"/>
  <c r="Q37" i="21"/>
  <c r="AO36" i="21"/>
  <c r="U17" i="21"/>
  <c r="AB25" i="21"/>
  <c r="X26" i="21"/>
  <c r="AD19" i="21"/>
  <c r="U27" i="21"/>
  <c r="X19" i="21"/>
  <c r="AF21" i="21"/>
  <c r="P7" i="21"/>
  <c r="I7" i="21"/>
  <c r="K11" i="21"/>
  <c r="R34" i="21"/>
  <c r="L38" i="21"/>
  <c r="F38" i="21"/>
  <c r="T11" i="21"/>
  <c r="AJ21" i="21"/>
  <c r="J38" i="21"/>
  <c r="AG18" i="21"/>
  <c r="V38" i="21"/>
  <c r="E15" i="21"/>
  <c r="P26" i="21"/>
  <c r="J6" i="21"/>
  <c r="AF30" i="21"/>
  <c r="N29" i="21"/>
  <c r="AL29" i="21"/>
  <c r="AL35" i="21"/>
  <c r="H7" i="21"/>
  <c r="Z9" i="21"/>
  <c r="Z15" i="21"/>
  <c r="M28" i="21"/>
  <c r="F35" i="21"/>
  <c r="M21" i="21"/>
  <c r="U8" i="21"/>
  <c r="Z23" i="21"/>
  <c r="AA21" i="21"/>
  <c r="K30" i="21"/>
  <c r="AN36" i="21"/>
  <c r="V37" i="21"/>
  <c r="AE29" i="21"/>
  <c r="J11" i="21"/>
  <c r="P21" i="21"/>
  <c r="T35" i="21"/>
  <c r="Z10" i="21"/>
  <c r="AH31" i="21"/>
  <c r="AB10" i="21"/>
  <c r="AN28" i="21"/>
  <c r="V21" i="21"/>
  <c r="AF19" i="21"/>
  <c r="N38" i="21"/>
  <c r="H38" i="21"/>
  <c r="AA19" i="21"/>
  <c r="N11" i="21"/>
  <c r="V8" i="21"/>
  <c r="Q17" i="21"/>
  <c r="AH18" i="21"/>
  <c r="AD17" i="21"/>
  <c r="AL19" i="21"/>
  <c r="E17" i="21"/>
  <c r="U38" i="21"/>
  <c r="F22" i="21"/>
  <c r="F19" i="21"/>
  <c r="K19" i="21"/>
  <c r="Z37" i="21"/>
  <c r="N6" i="21"/>
  <c r="AI11" i="21"/>
  <c r="AD8" i="21"/>
  <c r="AA7" i="21"/>
  <c r="F29" i="21"/>
  <c r="T37" i="21"/>
  <c r="L37" i="21"/>
  <c r="L31" i="21"/>
  <c r="S18" i="21"/>
  <c r="L11" i="21"/>
  <c r="Z21" i="21"/>
  <c r="W27" i="21"/>
  <c r="AC34" i="21"/>
  <c r="U29" i="21"/>
  <c r="G10" i="21"/>
  <c r="AL37" i="21"/>
  <c r="Y37" i="21"/>
  <c r="S31" i="21"/>
  <c r="AI37" i="21"/>
  <c r="I31" i="21"/>
  <c r="AJ10" i="21"/>
  <c r="G32" i="21"/>
  <c r="Q31" i="21"/>
  <c r="V17" i="21"/>
  <c r="AI31" i="21"/>
  <c r="K17" i="21"/>
  <c r="AL6" i="21"/>
  <c r="F31" i="21"/>
  <c r="AC19" i="21"/>
  <c r="AM19" i="21"/>
  <c r="G11" i="21"/>
  <c r="S29" i="21"/>
  <c r="AA18" i="21"/>
  <c r="O12" i="21"/>
  <c r="Q30" i="21"/>
  <c r="AF38" i="21"/>
  <c r="AO17" i="21"/>
  <c r="AB6" i="21"/>
  <c r="H35" i="21"/>
  <c r="G18" i="21"/>
  <c r="AA20" i="21"/>
  <c r="F18" i="21"/>
  <c r="AK13" i="21"/>
  <c r="R31" i="21"/>
  <c r="AF17" i="21"/>
  <c r="M13" i="21"/>
  <c r="T19" i="21"/>
  <c r="AK34" i="21"/>
  <c r="P31" i="21"/>
  <c r="AM38" i="21"/>
  <c r="AC6" i="21"/>
  <c r="AI38" i="21"/>
  <c r="AN37" i="21"/>
  <c r="AN34" i="21"/>
  <c r="AI20" i="21"/>
  <c r="AM15" i="21"/>
  <c r="T38" i="21"/>
  <c r="AH22" i="21"/>
  <c r="U18" i="21"/>
  <c r="Y36" i="21"/>
  <c r="R38" i="21"/>
  <c r="W38" i="21"/>
  <c r="Y18" i="21"/>
  <c r="W21" i="21"/>
  <c r="AL40" i="21"/>
  <c r="V26" i="21"/>
  <c r="O30" i="21"/>
  <c r="AO37" i="21"/>
  <c r="S21" i="21"/>
  <c r="W8" i="21"/>
  <c r="M19" i="21"/>
  <c r="G19" i="21"/>
  <c r="AK23" i="21"/>
  <c r="J27" i="21"/>
  <c r="AG15" i="21"/>
  <c r="W22" i="21"/>
  <c r="N37" i="21"/>
  <c r="J19" i="21"/>
  <c r="P19" i="21"/>
  <c r="AF37" i="21"/>
  <c r="AI8" i="21"/>
  <c r="S19" i="21"/>
  <c r="L8" i="21"/>
  <c r="AG37" i="21"/>
  <c r="M6" i="21"/>
  <c r="V31" i="21"/>
  <c r="R27" i="21"/>
  <c r="AC23" i="21"/>
  <c r="AC10" i="21"/>
  <c r="X15" i="21"/>
  <c r="H23" i="21"/>
  <c r="AF31" i="21"/>
  <c r="O27" i="21"/>
  <c r="AM6" i="21"/>
  <c r="AI23" i="21"/>
  <c r="AC33" i="21"/>
  <c r="AD37" i="21"/>
  <c r="AM33" i="21"/>
  <c r="P23" i="21"/>
  <c r="P18" i="21"/>
  <c r="Q5" i="21"/>
  <c r="E37" i="21"/>
  <c r="U30" i="21"/>
  <c r="K35" i="21"/>
  <c r="L19" i="21"/>
  <c r="L18" i="21"/>
  <c r="AG17" i="21"/>
  <c r="AN11" i="21"/>
  <c r="N18" i="21"/>
  <c r="P37" i="21"/>
  <c r="K6" i="21"/>
  <c r="O6" i="21"/>
  <c r="P38" i="21"/>
  <c r="AM37" i="21"/>
  <c r="Z16" i="21"/>
  <c r="E22" i="21"/>
  <c r="R18" i="21"/>
  <c r="G31" i="21"/>
  <c r="AK27" i="21"/>
  <c r="K40" i="21"/>
  <c r="S37" i="21"/>
  <c r="T18" i="21"/>
  <c r="AB17" i="21"/>
  <c r="M31" i="21"/>
  <c r="M18" i="21"/>
  <c r="M17" i="21"/>
  <c r="L27" i="21"/>
  <c r="Z25" i="21"/>
  <c r="AJ19" i="21"/>
  <c r="AO31" i="21"/>
  <c r="AL4" i="20"/>
  <c r="AJ4" i="20"/>
  <c r="U15" i="20"/>
  <c r="H5" i="20"/>
  <c r="AF4" i="20"/>
  <c r="H15" i="20"/>
  <c r="AB4" i="20"/>
  <c r="H14" i="20"/>
  <c r="Q15" i="20"/>
  <c r="Z13" i="20"/>
  <c r="O4" i="20"/>
  <c r="AJ13" i="20"/>
  <c r="AM4" i="20"/>
  <c r="AC14" i="20"/>
  <c r="AB15" i="20"/>
  <c r="Z4" i="20"/>
  <c r="N4" i="20"/>
  <c r="K13" i="20"/>
  <c r="P5" i="20"/>
  <c r="T5" i="20"/>
  <c r="P4" i="20"/>
  <c r="AN13" i="20"/>
  <c r="O13" i="20"/>
  <c r="AG4" i="20"/>
  <c r="K4" i="20"/>
  <c r="AK4" i="20"/>
  <c r="AG13" i="20"/>
  <c r="AA4" i="20"/>
  <c r="W14" i="20"/>
  <c r="M4" i="20"/>
  <c r="F4" i="20"/>
  <c r="AC5" i="20"/>
  <c r="G4" i="20"/>
  <c r="AD4" i="20"/>
  <c r="AL5" i="20"/>
  <c r="T14" i="20"/>
  <c r="Q14" i="20"/>
  <c r="S4" i="20"/>
  <c r="AG17" i="23"/>
  <c r="AO19" i="23"/>
  <c r="AC18" i="23"/>
  <c r="Y17" i="23"/>
  <c r="AJ19" i="23"/>
  <c r="AH19" i="23"/>
  <c r="S19" i="23"/>
  <c r="W19" i="23"/>
  <c r="AJ17" i="23"/>
  <c r="J19" i="23"/>
  <c r="AD19" i="23"/>
  <c r="AH17" i="23"/>
  <c r="AE19" i="23"/>
  <c r="J17" i="23"/>
  <c r="AL19" i="23"/>
  <c r="AL17" i="23"/>
  <c r="L18" i="23"/>
  <c r="V19" i="23"/>
  <c r="AF19" i="23"/>
  <c r="AO18" i="23"/>
  <c r="AS19" i="23"/>
  <c r="L19" i="23"/>
  <c r="P18" i="23"/>
  <c r="AC39" i="21"/>
  <c r="U39" i="21"/>
  <c r="Z24" i="21"/>
  <c r="I24" i="21"/>
  <c r="Z41" i="21"/>
  <c r="Z13" i="21"/>
  <c r="AA25" i="21"/>
  <c r="AG39" i="21"/>
  <c r="AF13" i="21"/>
  <c r="AL25" i="21"/>
  <c r="E40" i="21"/>
  <c r="AE11" i="21"/>
  <c r="AK14" i="21"/>
  <c r="AL11" i="21"/>
  <c r="AM11" i="21"/>
  <c r="Z39" i="21"/>
  <c r="L28" i="21"/>
  <c r="X34" i="21"/>
  <c r="T40" i="21"/>
  <c r="Y13" i="21"/>
  <c r="AK5" i="21"/>
  <c r="AD36" i="21"/>
  <c r="X10" i="21"/>
  <c r="H11" i="21"/>
  <c r="H41" i="21"/>
  <c r="V25" i="21"/>
  <c r="G13" i="21"/>
  <c r="AM12" i="21"/>
  <c r="G14" i="21"/>
  <c r="O14" i="21"/>
  <c r="Y9" i="21"/>
  <c r="AA28" i="21"/>
  <c r="AD29" i="21"/>
  <c r="Z11" i="21"/>
  <c r="M9" i="21"/>
  <c r="E14" i="21"/>
  <c r="AE39" i="21"/>
  <c r="N13" i="21"/>
  <c r="G39" i="21"/>
  <c r="AA39" i="21"/>
  <c r="V34" i="21"/>
  <c r="U11" i="21"/>
  <c r="I28" i="21"/>
  <c r="J14" i="21"/>
  <c r="U14" i="21"/>
  <c r="AF29" i="21"/>
  <c r="V12" i="21"/>
  <c r="I25" i="21"/>
  <c r="K25" i="21"/>
  <c r="AH14" i="21"/>
  <c r="N14" i="21"/>
  <c r="AK28" i="21"/>
  <c r="L26" i="21"/>
  <c r="AO41" i="21"/>
  <c r="Q9" i="21"/>
  <c r="AN25" i="21"/>
  <c r="AJ13" i="21"/>
  <c r="AH40" i="21"/>
  <c r="V11" i="21"/>
  <c r="T16" i="21"/>
  <c r="U7" i="21"/>
  <c r="O5" i="21"/>
  <c r="E10" i="21"/>
  <c r="K10" i="21"/>
  <c r="U12" i="21"/>
  <c r="AJ40" i="21"/>
  <c r="K12" i="21"/>
  <c r="H25" i="21"/>
  <c r="AC40" i="21"/>
  <c r="AK40" i="21"/>
  <c r="U21" i="21"/>
  <c r="AO33" i="21"/>
  <c r="AB14" i="21"/>
  <c r="AH32" i="21"/>
  <c r="N30" i="21"/>
  <c r="X36" i="21"/>
  <c r="I23" i="21"/>
  <c r="W11" i="21"/>
  <c r="N15" i="21"/>
  <c r="Z32" i="21"/>
  <c r="AF27" i="21"/>
  <c r="F16" i="21"/>
  <c r="AD10" i="21"/>
  <c r="AE40" i="21"/>
  <c r="O35" i="21"/>
  <c r="O11" i="21"/>
  <c r="W30" i="21"/>
  <c r="M29" i="21"/>
  <c r="AF16" i="21"/>
  <c r="AB19" i="21"/>
  <c r="R6" i="21"/>
  <c r="AF11" i="21"/>
  <c r="Q16" i="21"/>
  <c r="X20" i="21"/>
  <c r="AG10" i="21"/>
  <c r="E18" i="21"/>
  <c r="Q10" i="21"/>
  <c r="AA5" i="21"/>
  <c r="F15" i="21"/>
  <c r="AC18" i="21"/>
  <c r="S28" i="21"/>
  <c r="E39" i="21"/>
  <c r="AD39" i="21"/>
  <c r="F39" i="21"/>
  <c r="H13" i="21"/>
  <c r="R36" i="21"/>
  <c r="G34" i="21"/>
  <c r="AK7" i="21"/>
  <c r="AC5" i="21"/>
  <c r="H10" i="21"/>
  <c r="AG5" i="21"/>
  <c r="G12" i="21"/>
  <c r="P10" i="21"/>
  <c r="AC26" i="21"/>
  <c r="AM16" i="21"/>
  <c r="AN31" i="21"/>
  <c r="M27" i="21"/>
  <c r="Y40" i="21"/>
  <c r="M5" i="21"/>
  <c r="H32" i="21"/>
  <c r="L20" i="21"/>
  <c r="Q21" i="21"/>
  <c r="AJ30" i="21"/>
  <c r="V40" i="21"/>
  <c r="AJ32" i="21"/>
  <c r="H39" i="21"/>
  <c r="AH9" i="21"/>
  <c r="AO21" i="21"/>
  <c r="U6" i="21"/>
  <c r="N33" i="21"/>
  <c r="AO11" i="21"/>
  <c r="AE6" i="21"/>
  <c r="T27" i="21"/>
  <c r="AA14" i="21"/>
  <c r="AC11" i="21"/>
  <c r="AH8" i="21"/>
  <c r="O9" i="21"/>
  <c r="Z18" i="21"/>
  <c r="E33" i="21"/>
  <c r="AG24" i="21"/>
  <c r="AG36" i="21"/>
  <c r="G25" i="21"/>
  <c r="AE7" i="21"/>
  <c r="AN32" i="21"/>
  <c r="AG40" i="21"/>
  <c r="P11" i="21"/>
  <c r="AN20" i="21"/>
  <c r="AM29" i="21"/>
  <c r="J36" i="21"/>
  <c r="F11" i="21"/>
  <c r="AF22" i="21"/>
  <c r="AN6" i="21"/>
  <c r="G23" i="21"/>
  <c r="AE13" i="21"/>
  <c r="J10" i="21"/>
  <c r="F13" i="21"/>
  <c r="O34" i="21"/>
  <c r="W6" i="21"/>
  <c r="W31" i="21"/>
  <c r="I17" i="21"/>
  <c r="AD40" i="21"/>
  <c r="N32" i="21"/>
  <c r="AH37" i="21"/>
  <c r="AE37" i="21"/>
  <c r="E31" i="21"/>
  <c r="G22" i="21"/>
  <c r="AI27" i="21"/>
  <c r="Z6" i="21"/>
  <c r="T33" i="21"/>
  <c r="O7" i="21"/>
  <c r="U25" i="21"/>
  <c r="AG31" i="21"/>
  <c r="O26" i="21"/>
  <c r="AB12" i="21"/>
  <c r="R17" i="21"/>
  <c r="AH26" i="21"/>
  <c r="R32" i="21"/>
  <c r="AI9" i="21"/>
  <c r="P34" i="21"/>
  <c r="AF39" i="21"/>
  <c r="AF14" i="21"/>
  <c r="X12" i="21"/>
  <c r="Q20" i="21"/>
  <c r="E25" i="21"/>
  <c r="AA30" i="21"/>
  <c r="O20" i="21"/>
  <c r="H28" i="21"/>
  <c r="AI16" i="21"/>
  <c r="G28" i="21"/>
  <c r="AH13" i="21"/>
  <c r="Q34" i="21"/>
  <c r="AH5" i="21"/>
  <c r="O38" i="21"/>
  <c r="AO20" i="21"/>
  <c r="N40" i="21"/>
  <c r="AJ14" i="21"/>
  <c r="H27" i="21"/>
  <c r="AM41" i="21"/>
  <c r="AH36" i="21"/>
  <c r="S5" i="21"/>
  <c r="T28" i="21"/>
  <c r="AC30" i="21"/>
  <c r="AD22" i="21"/>
  <c r="I6" i="21"/>
  <c r="X41" i="21"/>
  <c r="J17" i="21"/>
  <c r="AB35" i="21"/>
  <c r="R25" i="21"/>
  <c r="AJ24" i="21"/>
  <c r="W17" i="21"/>
  <c r="AL5" i="21"/>
  <c r="AB29" i="21"/>
  <c r="K31" i="21"/>
  <c r="AH24" i="21"/>
  <c r="AH16" i="21"/>
  <c r="G29" i="21"/>
  <c r="V32" i="21"/>
  <c r="N28" i="21"/>
  <c r="AJ29" i="21"/>
  <c r="O21" i="21"/>
  <c r="AJ6" i="21"/>
  <c r="AD15" i="21"/>
  <c r="X24" i="21"/>
  <c r="AJ39" i="21"/>
  <c r="AB41" i="21"/>
  <c r="AO30" i="21"/>
  <c r="AH10" i="21"/>
  <c r="V10" i="21"/>
  <c r="I19" i="21"/>
  <c r="Y25" i="21"/>
  <c r="AJ4" i="21"/>
  <c r="M25" i="21"/>
  <c r="AF24" i="21"/>
  <c r="H24" i="21"/>
  <c r="J9" i="21"/>
  <c r="Q24" i="21"/>
  <c r="M36" i="21"/>
  <c r="AB34" i="21"/>
  <c r="AN24" i="21"/>
  <c r="U5" i="21"/>
  <c r="S40" i="21"/>
  <c r="S34" i="21"/>
  <c r="AO28" i="21"/>
  <c r="T22" i="21"/>
  <c r="AN40" i="21"/>
  <c r="AC14" i="21"/>
  <c r="V6" i="21"/>
  <c r="AM4" i="21"/>
  <c r="AA11" i="21"/>
  <c r="N17" i="21"/>
  <c r="AA4" i="21"/>
  <c r="AO27" i="21"/>
  <c r="H21" i="21"/>
  <c r="AB8" i="21"/>
  <c r="AM17" i="21"/>
  <c r="E19" i="21"/>
  <c r="AA27" i="21"/>
  <c r="AI35" i="21"/>
  <c r="AE10" i="21"/>
  <c r="AF34" i="21"/>
  <c r="N21" i="21"/>
  <c r="R4" i="21"/>
  <c r="AI6" i="21"/>
  <c r="AI15" i="21"/>
  <c r="S39" i="21"/>
  <c r="N19" i="21"/>
  <c r="AO40" i="21"/>
  <c r="AB15" i="21"/>
  <c r="Z19" i="21"/>
  <c r="H17" i="21"/>
  <c r="AA16" i="21"/>
  <c r="P29" i="21"/>
  <c r="AG19" i="21"/>
  <c r="R39" i="21"/>
  <c r="S41" i="21"/>
  <c r="AG41" i="21"/>
  <c r="AG9" i="21"/>
  <c r="AG8" i="21"/>
  <c r="AI22" i="21"/>
  <c r="AF5" i="21"/>
  <c r="U35" i="21"/>
  <c r="AM14" i="21"/>
  <c r="AI12" i="21"/>
  <c r="V39" i="21"/>
  <c r="AM22" i="21"/>
  <c r="Y10" i="21"/>
  <c r="AI28" i="21"/>
  <c r="T10" i="21"/>
  <c r="F7" i="21"/>
  <c r="AK25" i="21"/>
  <c r="E36" i="21"/>
  <c r="N12" i="21"/>
  <c r="T12" i="21"/>
  <c r="X11" i="21"/>
  <c r="O10" i="21"/>
  <c r="R37" i="21"/>
  <c r="G21" i="21"/>
  <c r="AI40" i="21"/>
  <c r="AF40" i="21"/>
  <c r="E26" i="21"/>
  <c r="AH25" i="21"/>
  <c r="X16" i="21"/>
  <c r="F28" i="21"/>
  <c r="AM39" i="21"/>
  <c r="Q40" i="21"/>
  <c r="F41" i="21"/>
  <c r="W26" i="21"/>
  <c r="V15" i="21"/>
  <c r="AA40" i="21"/>
  <c r="AE9" i="21"/>
  <c r="M11" i="21"/>
  <c r="AO12" i="21"/>
  <c r="F25" i="21"/>
  <c r="AB28" i="21"/>
  <c r="Z5" i="21"/>
  <c r="AF9" i="21"/>
  <c r="J26" i="21"/>
  <c r="N39" i="21"/>
  <c r="AD9" i="21"/>
  <c r="Q12" i="21"/>
  <c r="AB7" i="21"/>
  <c r="S25" i="21"/>
  <c r="M30" i="21"/>
  <c r="Z29" i="21"/>
  <c r="AK15" i="21"/>
  <c r="AF25" i="21"/>
  <c r="AL10" i="21"/>
  <c r="H5" i="21"/>
  <c r="O25" i="21"/>
  <c r="M20" i="21"/>
  <c r="Y21" i="21"/>
  <c r="F24" i="21"/>
  <c r="W37" i="21"/>
  <c r="AL39" i="21"/>
  <c r="F17" i="21"/>
  <c r="AN7" i="21"/>
  <c r="M37" i="21"/>
  <c r="L30" i="21"/>
  <c r="AL13" i="21"/>
  <c r="R14" i="21"/>
  <c r="I30" i="21"/>
  <c r="AD34" i="21"/>
  <c r="U40" i="21"/>
  <c r="AD13" i="21"/>
  <c r="Q19" i="21"/>
  <c r="I15" i="21"/>
  <c r="Q18" i="21"/>
  <c r="W41" i="21"/>
  <c r="AD32" i="21"/>
  <c r="AG29" i="21"/>
  <c r="K5" i="21"/>
  <c r="J18" i="21"/>
  <c r="V18" i="21"/>
  <c r="I39" i="21"/>
  <c r="K22" i="21"/>
  <c r="T13" i="21"/>
  <c r="W25" i="21"/>
  <c r="J24" i="21"/>
  <c r="L24" i="21"/>
  <c r="K13" i="21"/>
  <c r="Q7" i="21"/>
  <c r="I34" i="21"/>
  <c r="O36" i="21"/>
  <c r="AA29" i="21"/>
  <c r="Y5" i="21"/>
  <c r="Y34" i="21"/>
  <c r="AM26" i="21"/>
  <c r="E32" i="21"/>
  <c r="AB37" i="21"/>
  <c r="AA32" i="21"/>
  <c r="AE8" i="21"/>
  <c r="M24" i="21"/>
  <c r="V35" i="21"/>
  <c r="G7" i="21"/>
  <c r="AG28" i="21"/>
  <c r="K41" i="21"/>
  <c r="X17" i="21"/>
  <c r="AC37" i="21"/>
  <c r="AJ31" i="21"/>
  <c r="E6" i="21"/>
  <c r="Y14" i="21"/>
  <c r="H9" i="21"/>
  <c r="AD38" i="21"/>
  <c r="I8" i="21"/>
  <c r="S16" i="21"/>
  <c r="G15" i="21"/>
  <c r="AH11" i="21"/>
  <c r="AJ11" i="21"/>
  <c r="K4" i="21"/>
  <c r="AI41" i="21"/>
  <c r="AO38" i="21"/>
  <c r="T20" i="21"/>
  <c r="F4" i="21"/>
  <c r="AA15" i="21"/>
  <c r="AJ7" i="21"/>
  <c r="X22" i="21"/>
  <c r="L25" i="21"/>
  <c r="O40" i="21"/>
  <c r="AC29" i="21"/>
  <c r="AB18" i="21"/>
  <c r="J28" i="21"/>
  <c r="J39" i="21"/>
  <c r="AH4" i="21"/>
  <c r="G8" i="21"/>
  <c r="V29" i="21"/>
  <c r="H29" i="21"/>
  <c r="N36" i="21"/>
  <c r="AE41" i="21"/>
  <c r="X5" i="21"/>
  <c r="T25" i="21"/>
  <c r="T14" i="21"/>
  <c r="E16" i="21"/>
  <c r="AH41" i="21"/>
  <c r="AC7" i="21"/>
  <c r="X21" i="21"/>
  <c r="AE36" i="21"/>
  <c r="AN16" i="21"/>
  <c r="AE25" i="21"/>
  <c r="AJ23" i="21"/>
  <c r="AB40" i="21"/>
  <c r="F27" i="21"/>
  <c r="L9" i="21"/>
  <c r="P5" i="21"/>
  <c r="AB20" i="21"/>
  <c r="S15" i="21"/>
  <c r="AC17" i="21"/>
  <c r="Y38" i="21"/>
  <c r="P28" i="21"/>
  <c r="R29" i="21"/>
  <c r="AK18" i="21"/>
  <c r="H12" i="21"/>
  <c r="V22" i="21"/>
  <c r="W32" i="21"/>
  <c r="AN5" i="21"/>
  <c r="Y6" i="21"/>
  <c r="P17" i="21"/>
  <c r="AK37" i="21"/>
  <c r="S17" i="21"/>
  <c r="AA35" i="21"/>
  <c r="X35" i="21"/>
  <c r="J41" i="21"/>
  <c r="M12" i="21"/>
  <c r="W40" i="21"/>
  <c r="M15" i="21"/>
  <c r="AM24" i="21"/>
  <c r="T7" i="21"/>
  <c r="AL18" i="21"/>
  <c r="J40" i="21"/>
  <c r="J5" i="21"/>
  <c r="AL28" i="21"/>
  <c r="M40" i="21"/>
  <c r="K23" i="21"/>
  <c r="AK38" i="21"/>
  <c r="M41" i="21"/>
  <c r="J25" i="21"/>
  <c r="N5" i="21"/>
  <c r="AO29" i="21"/>
  <c r="I9" i="21"/>
  <c r="Y26" i="21"/>
  <c r="AG20" i="21"/>
  <c r="Q14" i="21"/>
  <c r="AM10" i="21"/>
  <c r="L29" i="21"/>
  <c r="AI10" i="21"/>
  <c r="AE28" i="21"/>
  <c r="AK24" i="21"/>
  <c r="AJ9" i="21"/>
  <c r="W5" i="20"/>
  <c r="J4" i="20"/>
  <c r="Y5" i="20"/>
  <c r="AG5" i="20"/>
  <c r="H4" i="20"/>
  <c r="Q4" i="20"/>
  <c r="AA5" i="20"/>
  <c r="U5" i="20"/>
  <c r="F5" i="20"/>
  <c r="M5" i="20"/>
  <c r="Q5" i="20"/>
  <c r="O5" i="20"/>
  <c r="U4" i="20"/>
  <c r="AO4" i="20"/>
  <c r="AF5" i="20"/>
  <c r="AO5" i="20"/>
  <c r="Z5" i="20"/>
  <c r="L5" i="20"/>
  <c r="I5" i="20"/>
  <c r="O12" i="20"/>
  <c r="AE5" i="20"/>
  <c r="I4" i="20"/>
  <c r="AO12" i="20"/>
  <c r="X4" i="20"/>
  <c r="J5" i="20"/>
  <c r="N15" i="20"/>
  <c r="AL12" i="20"/>
  <c r="AB5" i="20"/>
  <c r="AK5" i="20"/>
  <c r="L4" i="20"/>
  <c r="AJ5" i="20"/>
  <c r="G5" i="20"/>
  <c r="AL13" i="20"/>
  <c r="AE4" i="20"/>
  <c r="X5" i="20"/>
  <c r="N5" i="20"/>
  <c r="V5" i="20"/>
  <c r="Y4" i="20"/>
  <c r="AI5" i="20"/>
  <c r="E4" i="20"/>
  <c r="K5" i="20"/>
  <c r="R4" i="20"/>
  <c r="T4" i="20"/>
  <c r="E5" i="20"/>
  <c r="AM5" i="20"/>
  <c r="AD5" i="20"/>
  <c r="AB12" i="20"/>
  <c r="AH5" i="20"/>
  <c r="R5" i="20"/>
  <c r="AI17" i="23"/>
  <c r="AS17" i="23"/>
  <c r="AM17" i="23"/>
  <c r="AM18" i="23"/>
  <c r="X17" i="23"/>
  <c r="M19" i="23"/>
  <c r="AT19" i="23"/>
  <c r="M17" i="23"/>
  <c r="AF18" i="23"/>
  <c r="AN19" i="23"/>
  <c r="Z17" i="23"/>
  <c r="U18" i="23"/>
  <c r="O17" i="23"/>
  <c r="U17" i="23"/>
  <c r="O18" i="23"/>
  <c r="X19" i="23"/>
  <c r="AO13" i="21"/>
  <c r="R12" i="21"/>
  <c r="J30" i="21"/>
  <c r="R7" i="21"/>
  <c r="X4" i="21"/>
  <c r="AE22" i="21"/>
  <c r="H20" i="21"/>
  <c r="AN33" i="21"/>
  <c r="I11" i="21"/>
  <c r="AD27" i="21"/>
  <c r="AK17" i="21"/>
  <c r="AK26" i="21"/>
  <c r="AG16" i="21"/>
  <c r="AI14" i="21"/>
  <c r="G26" i="21"/>
  <c r="I18" i="21"/>
  <c r="I27" i="21"/>
  <c r="AC41" i="21"/>
  <c r="Q32" i="21"/>
  <c r="AJ38" i="21"/>
  <c r="AH12" i="21"/>
  <c r="Q6" i="21"/>
  <c r="AK22" i="21"/>
  <c r="AN21" i="21"/>
  <c r="P12" i="21"/>
  <c r="AE38" i="21"/>
  <c r="S26" i="21"/>
  <c r="W18" i="21"/>
  <c r="X38" i="21"/>
  <c r="AC28" i="21"/>
  <c r="W23" i="21"/>
  <c r="M10" i="21"/>
  <c r="T41" i="21"/>
  <c r="S6" i="21"/>
  <c r="AO18" i="21"/>
  <c r="T4" i="21"/>
  <c r="H14" i="21"/>
  <c r="AH23" i="21"/>
  <c r="O24" i="21"/>
  <c r="U36" i="21"/>
  <c r="P13" i="21"/>
  <c r="K24" i="21"/>
  <c r="R5" i="21"/>
  <c r="N4" i="21"/>
  <c r="W14" i="21"/>
  <c r="AG23" i="21"/>
  <c r="AG35" i="21"/>
  <c r="AE32" i="21"/>
  <c r="V13" i="21"/>
  <c r="AO24" i="21"/>
  <c r="AL36" i="21"/>
  <c r="G30" i="21"/>
  <c r="AG13" i="21"/>
  <c r="AA23" i="21"/>
  <c r="AF36" i="21"/>
  <c r="AK36" i="21"/>
  <c r="L39" i="21"/>
  <c r="Q15" i="21"/>
  <c r="AL4" i="21"/>
  <c r="AB39" i="21"/>
  <c r="N26" i="21"/>
  <c r="AC24" i="21"/>
  <c r="L6" i="21"/>
  <c r="Y33" i="21"/>
  <c r="U26" i="21"/>
  <c r="U41" i="21"/>
  <c r="Y4" i="21"/>
  <c r="Y7" i="21"/>
  <c r="L33" i="21"/>
  <c r="M8" i="21"/>
  <c r="AL41" i="21"/>
  <c r="G6" i="21"/>
  <c r="J35" i="21"/>
  <c r="F14" i="21"/>
  <c r="AM18" i="21"/>
  <c r="N20" i="21"/>
  <c r="P36" i="21"/>
  <c r="Z14" i="21"/>
  <c r="AC25" i="21"/>
  <c r="AB36" i="21"/>
  <c r="X6" i="21"/>
  <c r="M33" i="21"/>
  <c r="AD21" i="21"/>
  <c r="AM7" i="21"/>
  <c r="N16" i="21"/>
  <c r="W9" i="21"/>
  <c r="AG34" i="21"/>
  <c r="Q33" i="21"/>
  <c r="R28" i="21"/>
  <c r="AE4" i="21"/>
  <c r="Q11" i="21"/>
  <c r="I21" i="21"/>
  <c r="L5" i="21"/>
  <c r="I20" i="21"/>
  <c r="AH28" i="21"/>
  <c r="AF28" i="21"/>
  <c r="AJ25" i="21"/>
  <c r="AJ16" i="21"/>
  <c r="AF15" i="21"/>
  <c r="AE24" i="21"/>
  <c r="AC15" i="21"/>
  <c r="AL26" i="21"/>
  <c r="AG26" i="21"/>
  <c r="AA24" i="21"/>
  <c r="AA12" i="21"/>
  <c r="AI26" i="21"/>
  <c r="AA22" i="21"/>
  <c r="AG7" i="21"/>
  <c r="V14" i="21"/>
  <c r="S14" i="21"/>
  <c r="K32" i="21"/>
  <c r="W12" i="21"/>
  <c r="AB9" i="21"/>
  <c r="Q39" i="21"/>
  <c r="W15" i="21"/>
  <c r="AC13" i="21"/>
  <c r="V20" i="21"/>
  <c r="L41" i="21"/>
  <c r="X39" i="21"/>
  <c r="R33" i="21"/>
  <c r="V24" i="21"/>
  <c r="F36" i="21"/>
  <c r="AM23" i="21"/>
  <c r="AK12" i="21"/>
  <c r="W24" i="21"/>
  <c r="AN15" i="21"/>
  <c r="AE33" i="21"/>
  <c r="P9" i="21"/>
  <c r="W7" i="21"/>
  <c r="AO34" i="21"/>
  <c r="E24" i="21"/>
  <c r="I38" i="21"/>
  <c r="AK8" i="21"/>
  <c r="L32" i="21"/>
  <c r="AN9" i="21"/>
  <c r="AM8" i="21"/>
  <c r="AI36" i="21"/>
  <c r="AO15" i="21"/>
  <c r="AB13" i="21"/>
  <c r="AK39" i="21"/>
  <c r="AJ12" i="21"/>
  <c r="AD4" i="21"/>
  <c r="AL16" i="21"/>
  <c r="T39" i="21"/>
  <c r="Y24" i="21"/>
  <c r="AM20" i="21"/>
  <c r="AJ36" i="21"/>
  <c r="V28" i="21"/>
  <c r="P22" i="21"/>
  <c r="AO23" i="21"/>
  <c r="Z20" i="21"/>
  <c r="H15" i="21"/>
  <c r="G33" i="21"/>
  <c r="J7" i="21"/>
  <c r="I41" i="21"/>
  <c r="AH33" i="21"/>
  <c r="K39" i="21"/>
  <c r="AL12" i="21"/>
  <c r="J23" i="21"/>
  <c r="L23" i="21"/>
  <c r="L36" i="21"/>
  <c r="Z30" i="21"/>
  <c r="K26" i="21"/>
  <c r="S24" i="21"/>
  <c r="AO4" i="21"/>
  <c r="J29" i="21"/>
  <c r="AH7" i="21"/>
  <c r="AK16" i="21"/>
  <c r="AC36" i="21"/>
  <c r="V36" i="21"/>
  <c r="AD25" i="21"/>
  <c r="H8" i="21"/>
  <c r="AD41" i="21"/>
  <c r="Z34" i="21"/>
  <c r="P25" i="21"/>
  <c r="E34" i="21"/>
  <c r="I22" i="21"/>
  <c r="AO26" i="21"/>
  <c r="AI17" i="21"/>
  <c r="L35" i="21"/>
  <c r="X25" i="21"/>
  <c r="AG21" i="21"/>
  <c r="S35" i="21"/>
  <c r="AC27" i="21"/>
  <c r="AH15" i="21"/>
  <c r="K33" i="21"/>
  <c r="U4" i="21"/>
  <c r="H16" i="21"/>
  <c r="Y19" i="21"/>
  <c r="P8" i="21"/>
  <c r="K14" i="21"/>
  <c r="AJ22" i="21"/>
  <c r="AJ34" i="21"/>
  <c r="R23" i="21"/>
  <c r="Z26" i="21"/>
  <c r="G4" i="21"/>
  <c r="T8" i="21"/>
  <c r="W36" i="21"/>
  <c r="X29" i="21"/>
  <c r="Z12" i="21"/>
  <c r="AL32" i="21"/>
  <c r="Y28" i="21"/>
  <c r="S13" i="21"/>
  <c r="AO8" i="21"/>
  <c r="AD30" i="21"/>
  <c r="AD20" i="21"/>
  <c r="I12" i="21"/>
  <c r="N41" i="21"/>
  <c r="Q35" i="21"/>
  <c r="AO6" i="21"/>
  <c r="K29" i="21"/>
  <c r="AN22" i="21"/>
  <c r="AK41" i="21"/>
  <c r="O8" i="21"/>
  <c r="S30" i="21"/>
  <c r="AH29" i="21"/>
  <c r="E12" i="21"/>
  <c r="Y41" i="21"/>
  <c r="AN30" i="21"/>
  <c r="AK20" i="21"/>
  <c r="AL23" i="21"/>
  <c r="S22" i="21"/>
  <c r="J12" i="21"/>
  <c r="AG30" i="21"/>
  <c r="L15" i="21"/>
  <c r="S4" i="21"/>
  <c r="AJ8" i="21"/>
  <c r="P24" i="21"/>
  <c r="AN4" i="21"/>
  <c r="K20" i="21"/>
  <c r="R15" i="21"/>
  <c r="AB26" i="21"/>
  <c r="AF41" i="21"/>
  <c r="T24" i="21"/>
  <c r="AK6" i="21"/>
  <c r="AO25" i="21"/>
  <c r="S36" i="21"/>
  <c r="AF33" i="21"/>
  <c r="L14" i="21"/>
  <c r="J22" i="21"/>
  <c r="S9" i="21"/>
  <c r="Z35" i="21"/>
  <c r="AE30" i="21"/>
  <c r="M7" i="21"/>
  <c r="AE20" i="21"/>
  <c r="R22" i="21"/>
  <c r="S12" i="21"/>
  <c r="AM25" i="21"/>
  <c r="U15" i="21"/>
  <c r="V16" i="21"/>
  <c r="E7" i="21"/>
  <c r="V41" i="21"/>
  <c r="V5" i="21"/>
  <c r="U16" i="21"/>
  <c r="N10" i="21"/>
  <c r="AL38" i="21"/>
  <c r="AL7" i="21"/>
  <c r="M39" i="21"/>
  <c r="M34" i="21"/>
  <c r="I29" i="21"/>
  <c r="AM5" i="21"/>
  <c r="AF35" i="21"/>
  <c r="AL24" i="21"/>
  <c r="U22" i="21"/>
  <c r="Y23" i="21"/>
  <c r="O15" i="21"/>
  <c r="T21" i="21"/>
  <c r="X30" i="21"/>
  <c r="Z17" i="21"/>
  <c r="L10" i="21"/>
  <c r="AG11" i="21"/>
  <c r="AI13" i="21"/>
  <c r="I26" i="21"/>
  <c r="F40" i="21"/>
  <c r="F5" i="21"/>
  <c r="R13" i="21"/>
  <c r="Z4" i="21"/>
  <c r="Z7" i="21"/>
  <c r="AN12" i="21"/>
  <c r="Q36" i="21"/>
  <c r="AK11" i="21"/>
  <c r="N24" i="21"/>
  <c r="AG32" i="21"/>
  <c r="X8" i="21"/>
  <c r="K38" i="21"/>
  <c r="AE14" i="21"/>
  <c r="AB27" i="21"/>
  <c r="J34" i="21"/>
  <c r="AI18" i="21"/>
  <c r="G27" i="21"/>
  <c r="G9" i="21"/>
  <c r="AI7" i="21"/>
  <c r="AC12" i="21"/>
  <c r="W20" i="21"/>
  <c r="I36" i="21"/>
  <c r="O13" i="21"/>
  <c r="V4" i="21"/>
  <c r="U9" i="21"/>
  <c r="AH34" i="21"/>
  <c r="V30" i="21"/>
  <c r="G17" i="21"/>
  <c r="J15" i="21"/>
  <c r="X7" i="21"/>
  <c r="AI39" i="21"/>
  <c r="AH20" i="21"/>
  <c r="E29" i="21"/>
  <c r="P20" i="21"/>
  <c r="N22" i="21"/>
  <c r="H4" i="21"/>
  <c r="Y15" i="21"/>
  <c r="P30" i="21"/>
  <c r="V27" i="21"/>
  <c r="F34" i="21"/>
  <c r="G20" i="21"/>
  <c r="AL20" i="21"/>
  <c r="T32" i="21"/>
  <c r="Y39" i="21"/>
  <c r="AD11" i="21"/>
  <c r="AO5" i="21"/>
  <c r="AD5" i="21"/>
  <c r="P14" i="21"/>
  <c r="W10" i="21"/>
  <c r="X40" i="21"/>
  <c r="AL8" i="21"/>
  <c r="AM30" i="21"/>
  <c r="L40" i="21"/>
  <c r="AO14" i="21"/>
  <c r="V9" i="21"/>
  <c r="AE5" i="21"/>
  <c r="AI21" i="21"/>
  <c r="E9" i="21"/>
  <c r="AA37" i="21"/>
  <c r="AL17" i="21"/>
  <c r="AJ15" i="21"/>
  <c r="AM36" i="21"/>
  <c r="I16" i="21"/>
  <c r="H19" i="21"/>
  <c r="AA41" i="21"/>
  <c r="W39" i="21"/>
  <c r="AM13" i="21"/>
  <c r="Q28" i="21"/>
  <c r="AK30" i="21"/>
  <c r="I5" i="21"/>
  <c r="R24" i="21"/>
  <c r="R9" i="21"/>
  <c r="AO16" i="21"/>
  <c r="AD7" i="21"/>
  <c r="F10" i="21"/>
  <c r="R30" i="21"/>
  <c r="H40" i="21"/>
  <c r="E20" i="21"/>
  <c r="Y20" i="21"/>
  <c r="P39" i="21"/>
  <c r="G16" i="21"/>
  <c r="P15" i="21"/>
  <c r="Y8" i="21"/>
  <c r="AC16" i="21"/>
  <c r="P4" i="21"/>
  <c r="AO22" i="21"/>
  <c r="G24" i="21"/>
  <c r="T6" i="21"/>
  <c r="R8" i="21"/>
  <c r="L4" i="21"/>
  <c r="AI24" i="21"/>
  <c r="O41" i="21"/>
  <c r="V7" i="21"/>
  <c r="K9" i="21"/>
  <c r="P33" i="21"/>
  <c r="F26" i="21"/>
  <c r="AJ26" i="21"/>
  <c r="AA9" i="21"/>
  <c r="AI32" i="21"/>
  <c r="AC38" i="21"/>
  <c r="M26" i="21"/>
  <c r="V23" i="21"/>
  <c r="T30" i="21"/>
  <c r="E30" i="21"/>
  <c r="S7" i="21"/>
  <c r="AE34" i="21"/>
  <c r="AI34" i="21"/>
  <c r="AD33" i="21"/>
  <c r="G5" i="21"/>
  <c r="F9" i="21"/>
  <c r="AD14" i="21"/>
  <c r="S8" i="21"/>
  <c r="AJ5" i="21"/>
  <c r="AA13" i="21"/>
  <c r="AB30" i="21"/>
  <c r="O17" i="21"/>
  <c r="H6" i="21"/>
  <c r="U28" i="21"/>
  <c r="AF8" i="21"/>
  <c r="W16" i="21"/>
  <c r="K7" i="21"/>
  <c r="AA34" i="21"/>
  <c r="I14" i="21"/>
  <c r="AH38" i="21"/>
  <c r="AC22" i="21"/>
  <c r="U24" i="21"/>
  <c r="T26" i="21"/>
  <c r="J32" i="21"/>
  <c r="AH19" i="21"/>
  <c r="P32" i="21"/>
  <c r="J21" i="21"/>
  <c r="AO39" i="21"/>
  <c r="J20" i="21"/>
  <c r="I13" i="21"/>
  <c r="S11" i="21"/>
  <c r="I4" i="21"/>
  <c r="AE17" i="21"/>
  <c r="K36" i="21"/>
  <c r="AA36" i="21"/>
  <c r="W34" i="21"/>
  <c r="E38" i="21"/>
  <c r="O16" i="21"/>
  <c r="X13" i="21"/>
  <c r="AN23" i="21"/>
  <c r="L13" i="21"/>
  <c r="J4" i="21"/>
  <c r="AO9" i="21"/>
  <c r="H34" i="21"/>
  <c r="AM9" i="21"/>
  <c r="AN13" i="21"/>
  <c r="AJ20" i="21"/>
  <c r="AD12" i="21"/>
  <c r="G41" i="21"/>
  <c r="X18" i="21"/>
  <c r="H26" i="21"/>
  <c r="K16" i="21"/>
  <c r="AN26" i="21"/>
  <c r="Y16" i="21"/>
  <c r="P6" i="21"/>
  <c r="P16" i="21"/>
  <c r="AD24" i="21"/>
  <c r="H18" i="21"/>
  <c r="AN41" i="21"/>
  <c r="F21" i="21"/>
  <c r="AK29" i="21"/>
  <c r="K34" i="21"/>
  <c r="E4" i="21"/>
  <c r="O33" i="21"/>
  <c r="AL9" i="21"/>
  <c r="W13" i="21"/>
  <c r="X9" i="21"/>
  <c r="N9" i="21"/>
  <c r="AO35" i="21"/>
  <c r="K18" i="21"/>
  <c r="AJ18" i="21"/>
  <c r="H33" i="21"/>
  <c r="Z36" i="21"/>
  <c r="AE12" i="21"/>
  <c r="S20" i="21"/>
  <c r="Q13" i="21"/>
  <c r="Y35" i="21"/>
  <c r="L34" i="21"/>
  <c r="AN38" i="21"/>
  <c r="Z8" i="21"/>
  <c r="AA26" i="21"/>
  <c r="AK9" i="21"/>
  <c r="W4" i="21"/>
  <c r="Q41" i="21"/>
  <c r="AN14" i="21"/>
  <c r="Q8" i="21"/>
  <c r="AN29" i="21"/>
  <c r="X32" i="21"/>
  <c r="E35" i="21"/>
  <c r="AF4" i="21"/>
  <c r="AG14" i="21"/>
  <c r="L12" i="21"/>
  <c r="F8" i="21"/>
  <c r="AO7" i="21"/>
  <c r="U20" i="21"/>
  <c r="AH30" i="21"/>
  <c r="T29" i="21"/>
  <c r="F12" i="21"/>
  <c r="AF20" i="21"/>
  <c r="AB4" i="21"/>
  <c r="R26" i="21"/>
  <c r="AC9" i="21"/>
  <c r="R35" i="21"/>
  <c r="AE18" i="21"/>
  <c r="M14" i="21"/>
  <c r="E41" i="21"/>
  <c r="W29" i="21"/>
  <c r="Y32" i="21"/>
  <c r="T34" i="21"/>
  <c r="W5" i="21"/>
  <c r="L7" i="21"/>
  <c r="U13" i="21"/>
  <c r="AC20" i="21"/>
  <c r="W28" i="21"/>
  <c r="Q29" i="21"/>
  <c r="AH35" i="21"/>
  <c r="G35" i="21"/>
  <c r="F20" i="21"/>
  <c r="Y12" i="21"/>
  <c r="AK32" i="21"/>
  <c r="E13" i="21"/>
  <c r="AJ41" i="21"/>
  <c r="T9" i="21"/>
  <c r="AM34" i="21"/>
  <c r="AC12" i="20"/>
  <c r="I14" i="20"/>
  <c r="AC15" i="20"/>
  <c r="J15" i="20"/>
  <c r="AK12" i="20"/>
  <c r="AA12" i="20"/>
  <c r="AG12" i="20"/>
  <c r="AL14" i="20"/>
  <c r="AO13" i="20"/>
  <c r="AJ15" i="20"/>
  <c r="V13" i="20"/>
  <c r="AA13" i="20"/>
  <c r="AF15" i="20"/>
  <c r="Y12" i="20"/>
  <c r="AE13" i="20"/>
  <c r="AM15" i="20"/>
  <c r="AK14" i="20"/>
  <c r="J14" i="20"/>
  <c r="S14" i="20"/>
  <c r="I15" i="20"/>
  <c r="W15" i="20"/>
  <c r="F14" i="20"/>
  <c r="AH13" i="20"/>
  <c r="AI15" i="20"/>
  <c r="AE15" i="20"/>
  <c r="X15" i="20"/>
  <c r="AH12" i="20"/>
  <c r="E15" i="20"/>
  <c r="AB14" i="20"/>
  <c r="AH14" i="20"/>
  <c r="AJ12" i="20"/>
  <c r="E13" i="20"/>
  <c r="L14" i="20"/>
  <c r="T12" i="20"/>
  <c r="AN15" i="20"/>
  <c r="AF12" i="20"/>
  <c r="AD12" i="20"/>
  <c r="R14" i="20"/>
  <c r="Z12" i="20"/>
  <c r="H13" i="20"/>
  <c r="K12" i="20"/>
  <c r="O14" i="20"/>
  <c r="AN12" i="20"/>
  <c r="G13" i="20"/>
  <c r="P12" i="20"/>
  <c r="G14" i="20"/>
  <c r="Z15" i="20"/>
  <c r="V12" i="20"/>
  <c r="X13" i="20"/>
  <c r="T15" i="20"/>
  <c r="AA15" i="20"/>
  <c r="AA14" i="20"/>
  <c r="W12" i="20"/>
  <c r="K14" i="20"/>
  <c r="AL15" i="20"/>
  <c r="AF14" i="20"/>
  <c r="N12" i="20"/>
  <c r="K15" i="20"/>
  <c r="M14" i="20"/>
  <c r="AO15" i="20"/>
  <c r="AM14" i="20"/>
  <c r="AK15" i="20"/>
  <c r="AD15" i="20"/>
  <c r="L12" i="20"/>
  <c r="F15" i="20"/>
  <c r="J13" i="20"/>
  <c r="AN14" i="20"/>
  <c r="G15" i="20"/>
  <c r="X14" i="20"/>
  <c r="E12" i="20"/>
  <c r="Z14" i="20"/>
  <c r="R12" i="20"/>
  <c r="P15" i="20"/>
  <c r="AI14" i="20"/>
  <c r="AK13" i="20"/>
  <c r="I12" i="20"/>
  <c r="AG15" i="20"/>
  <c r="AO14" i="20"/>
  <c r="U14" i="20"/>
  <c r="Y15" i="20"/>
  <c r="AI12" i="20"/>
  <c r="AE12" i="20"/>
  <c r="AI13" i="20"/>
  <c r="M15" i="20"/>
  <c r="X12" i="20"/>
  <c r="AM12" i="20"/>
  <c r="M13" i="20"/>
  <c r="AJ14" i="20"/>
  <c r="V15" i="20"/>
  <c r="Q13" i="20"/>
  <c r="F13" i="20"/>
  <c r="L13" i="20"/>
  <c r="Y13" i="20"/>
  <c r="E14" i="20"/>
  <c r="W4" i="20"/>
  <c r="Q12" i="20"/>
  <c r="Y14" i="20"/>
  <c r="W13" i="20"/>
  <c r="O15" i="20"/>
  <c r="AF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<sst xmlns="http://schemas.openxmlformats.org/spreadsheetml/2006/main" count="561" uniqueCount="135">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</sst>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2" applyFont="1"/>
    <xf numFmtId="164" fontId="0" fillId="0" borderId="0" xfId="2" applyNumberFormat="1" applyFont="1"/>
    <xf numFmtId="0" fontId="4" fillId="0" borderId="0" xfId="0" applyFont="1"/>
    <xf numFmtId="0" fontId="7" fillId="2" borderId="1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zoomScaleNormal="100" workbookViewId="0">
      <selection activeCell="F6" sqref="F6"/>
    </sheetView>
  </sheetViews>
  <sheetFormatPr defaultRowHeight="12.75" x14ac:dyDescent="0.2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7.8554687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6" x14ac:dyDescent="0.2">
      <c r="A3" s="1" t="s">
        <v>5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2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1"/>
  <sheetViews>
    <sheetView workbookViewId="0">
      <selection activeCell="A22" sqref="A22"/>
    </sheetView>
  </sheetViews>
  <sheetFormatPr defaultRowHeight="12.75" x14ac:dyDescent="0.2"/>
  <cols>
    <col min="3" max="3" width="21.42578125" bestFit="1" customWidth="1"/>
  </cols>
  <sheetData>
    <row r="1" spans="1:48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t="s">
        <v>46</v>
      </c>
      <c r="B2" t="s">
        <v>6</v>
      </c>
      <c r="C2" t="s">
        <v>47</v>
      </c>
      <c r="D2" t="s">
        <v>48</v>
      </c>
      <c r="E2" t="s">
        <v>48</v>
      </c>
      <c r="F2" t="s">
        <v>48</v>
      </c>
      <c r="G2">
        <v>2010</v>
      </c>
      <c r="H2" t="s">
        <v>48</v>
      </c>
      <c r="I2" t="s">
        <v>48</v>
      </c>
      <c r="J2" t="s">
        <v>48</v>
      </c>
      <c r="K2" t="s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0.27</v>
      </c>
      <c r="AT2">
        <v>0</v>
      </c>
      <c r="AU2">
        <v>0</v>
      </c>
      <c r="AV2">
        <v>0</v>
      </c>
    </row>
    <row r="3" spans="1:48" x14ac:dyDescent="0.2">
      <c r="A3" t="s">
        <v>46</v>
      </c>
      <c r="B3" t="s">
        <v>6</v>
      </c>
      <c r="C3" t="s">
        <v>49</v>
      </c>
      <c r="D3" t="s">
        <v>48</v>
      </c>
      <c r="E3" t="s">
        <v>48</v>
      </c>
      <c r="F3" t="s">
        <v>48</v>
      </c>
      <c r="G3">
        <v>2010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>
        <v>0</v>
      </c>
      <c r="N3">
        <v>0</v>
      </c>
      <c r="O3">
        <v>0</v>
      </c>
      <c r="P3">
        <v>0</v>
      </c>
      <c r="Q3">
        <v>0.18</v>
      </c>
      <c r="R3">
        <v>0</v>
      </c>
      <c r="S3">
        <v>0</v>
      </c>
      <c r="T3">
        <v>1.53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0.06</v>
      </c>
      <c r="AB3">
        <v>0</v>
      </c>
      <c r="AC3">
        <v>0</v>
      </c>
      <c r="AD3">
        <v>0</v>
      </c>
      <c r="AE3">
        <v>3.55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0.47800000258800002</v>
      </c>
      <c r="AN3">
        <v>0</v>
      </c>
      <c r="AO3">
        <v>0</v>
      </c>
      <c r="AP3">
        <v>0</v>
      </c>
      <c r="AQ3">
        <v>0</v>
      </c>
      <c r="AR3">
        <v>3.8559752858332699E-2</v>
      </c>
      <c r="AS3">
        <v>1.2</v>
      </c>
      <c r="AT3">
        <v>0</v>
      </c>
      <c r="AU3">
        <v>0</v>
      </c>
      <c r="AV3">
        <v>0</v>
      </c>
    </row>
    <row r="4" spans="1:48" x14ac:dyDescent="0.2">
      <c r="A4" t="s">
        <v>46</v>
      </c>
      <c r="B4" t="s">
        <v>6</v>
      </c>
      <c r="C4" t="s">
        <v>50</v>
      </c>
      <c r="D4" t="s">
        <v>48</v>
      </c>
      <c r="E4" t="s">
        <v>48</v>
      </c>
      <c r="F4" t="s">
        <v>48</v>
      </c>
      <c r="G4">
        <v>2010</v>
      </c>
      <c r="H4" t="s">
        <v>48</v>
      </c>
      <c r="I4" t="s">
        <v>48</v>
      </c>
      <c r="J4" t="s">
        <v>48</v>
      </c>
      <c r="K4" t="s">
        <v>48</v>
      </c>
      <c r="L4">
        <v>3.8439258546575199</v>
      </c>
      <c r="M4">
        <v>7.29</v>
      </c>
      <c r="N4">
        <v>2.82424782452523</v>
      </c>
      <c r="O4">
        <v>9.4600000000000009</v>
      </c>
      <c r="P4">
        <v>11.69</v>
      </c>
      <c r="Q4">
        <v>2.4700000000000002</v>
      </c>
      <c r="R4">
        <v>2.36</v>
      </c>
      <c r="S4">
        <v>12.55</v>
      </c>
      <c r="T4">
        <v>29.51</v>
      </c>
      <c r="U4">
        <v>8.35</v>
      </c>
      <c r="V4">
        <v>3.29</v>
      </c>
      <c r="W4">
        <v>16.899999999999999</v>
      </c>
      <c r="X4">
        <v>39.65</v>
      </c>
      <c r="Y4">
        <v>5.93</v>
      </c>
      <c r="Z4">
        <v>61.69</v>
      </c>
      <c r="AA4">
        <v>3.78</v>
      </c>
      <c r="AB4">
        <v>12.16</v>
      </c>
      <c r="AC4">
        <v>4.95</v>
      </c>
      <c r="AD4">
        <v>0.87</v>
      </c>
      <c r="AE4">
        <v>78.099999999999994</v>
      </c>
      <c r="AF4">
        <v>0.76589734782191099</v>
      </c>
      <c r="AG4">
        <v>4.05</v>
      </c>
      <c r="AH4">
        <v>0.85</v>
      </c>
      <c r="AI4">
        <v>1.83</v>
      </c>
      <c r="AJ4">
        <v>1.0775337134348699</v>
      </c>
      <c r="AK4">
        <v>1.1100000000000001</v>
      </c>
      <c r="AL4">
        <v>0.21</v>
      </c>
      <c r="AM4">
        <v>6.27</v>
      </c>
      <c r="AN4">
        <v>6.81</v>
      </c>
      <c r="AO4">
        <v>35.81</v>
      </c>
      <c r="AP4">
        <v>10.02</v>
      </c>
      <c r="AQ4">
        <v>13.09</v>
      </c>
      <c r="AR4">
        <v>3.5094836339232698</v>
      </c>
      <c r="AS4">
        <v>5.77</v>
      </c>
      <c r="AT4">
        <v>1.22</v>
      </c>
      <c r="AU4">
        <v>3.82</v>
      </c>
      <c r="AV4">
        <v>119.9</v>
      </c>
    </row>
    <row r="5" spans="1:48" x14ac:dyDescent="0.2">
      <c r="A5" t="s">
        <v>46</v>
      </c>
      <c r="B5" t="s">
        <v>6</v>
      </c>
      <c r="C5" t="s">
        <v>51</v>
      </c>
      <c r="D5" t="s">
        <v>48</v>
      </c>
      <c r="E5" t="s">
        <v>48</v>
      </c>
      <c r="F5" t="s">
        <v>48</v>
      </c>
      <c r="G5">
        <v>2010</v>
      </c>
      <c r="H5" t="s">
        <v>48</v>
      </c>
      <c r="I5" t="s">
        <v>48</v>
      </c>
      <c r="J5" t="s">
        <v>48</v>
      </c>
      <c r="K5" t="s">
        <v>48</v>
      </c>
      <c r="L5">
        <v>2.3677673459754298</v>
      </c>
      <c r="M5">
        <v>2.14</v>
      </c>
      <c r="N5">
        <v>0.799456394773016</v>
      </c>
      <c r="O5">
        <v>6.52</v>
      </c>
      <c r="P5">
        <v>12.16</v>
      </c>
      <c r="Q5">
        <v>4.72</v>
      </c>
      <c r="R5">
        <v>3.14</v>
      </c>
      <c r="S5">
        <v>5.07</v>
      </c>
      <c r="T5">
        <v>44.69</v>
      </c>
      <c r="U5">
        <v>5.17</v>
      </c>
      <c r="V5">
        <v>0</v>
      </c>
      <c r="W5">
        <v>10.41</v>
      </c>
      <c r="X5">
        <v>21.35</v>
      </c>
      <c r="Y5">
        <v>7.72</v>
      </c>
      <c r="Z5">
        <v>21.2</v>
      </c>
      <c r="AA5">
        <v>1.07</v>
      </c>
      <c r="AB5">
        <v>4.91</v>
      </c>
      <c r="AC5">
        <v>4.95</v>
      </c>
      <c r="AD5">
        <v>0.91</v>
      </c>
      <c r="AE5">
        <v>15.59</v>
      </c>
      <c r="AF5">
        <v>0.216801630203557</v>
      </c>
      <c r="AG5">
        <v>9.86</v>
      </c>
      <c r="AH5">
        <v>0.79</v>
      </c>
      <c r="AI5">
        <v>1.76</v>
      </c>
      <c r="AJ5">
        <v>0.66373526371934699</v>
      </c>
      <c r="AK5">
        <v>1.1499999999999999</v>
      </c>
      <c r="AL5">
        <v>1.62</v>
      </c>
      <c r="AM5">
        <v>4.32</v>
      </c>
      <c r="AN5">
        <v>7.67</v>
      </c>
      <c r="AO5">
        <v>56.08</v>
      </c>
      <c r="AP5">
        <v>5.4</v>
      </c>
      <c r="AQ5">
        <v>15.06</v>
      </c>
      <c r="AR5">
        <v>0.99342526145447096</v>
      </c>
      <c r="AS5">
        <v>6.66</v>
      </c>
      <c r="AT5">
        <v>1.21</v>
      </c>
      <c r="AU5">
        <v>5.53</v>
      </c>
      <c r="AV5">
        <v>44.35</v>
      </c>
    </row>
    <row r="6" spans="1:48" x14ac:dyDescent="0.2">
      <c r="A6" t="s">
        <v>46</v>
      </c>
      <c r="B6" t="s">
        <v>6</v>
      </c>
      <c r="C6" t="s">
        <v>52</v>
      </c>
      <c r="D6" t="s">
        <v>48</v>
      </c>
      <c r="E6" t="s">
        <v>48</v>
      </c>
      <c r="F6" t="s">
        <v>48</v>
      </c>
      <c r="G6">
        <v>2010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1.45</v>
      </c>
      <c r="T6">
        <v>0</v>
      </c>
      <c r="U6">
        <v>1.05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1.98</v>
      </c>
    </row>
    <row r="7" spans="1:48" x14ac:dyDescent="0.2">
      <c r="A7" t="s">
        <v>46</v>
      </c>
      <c r="B7" t="s">
        <v>6</v>
      </c>
      <c r="C7" t="s">
        <v>53</v>
      </c>
      <c r="D7" t="s">
        <v>48</v>
      </c>
      <c r="E7" t="s">
        <v>48</v>
      </c>
      <c r="F7" t="s">
        <v>48</v>
      </c>
      <c r="G7">
        <v>2010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0.57999999999999996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0.39</v>
      </c>
      <c r="AL7">
        <v>0</v>
      </c>
      <c r="AM7">
        <v>0.03</v>
      </c>
      <c r="AN7">
        <v>0</v>
      </c>
      <c r="AO7">
        <v>4.38</v>
      </c>
      <c r="AP7">
        <v>5.9999999901E-3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4.62</v>
      </c>
    </row>
    <row r="8" spans="1:48" x14ac:dyDescent="0.2">
      <c r="A8" t="s">
        <v>46</v>
      </c>
      <c r="B8" t="s">
        <v>6</v>
      </c>
      <c r="C8" t="s">
        <v>54</v>
      </c>
      <c r="D8" t="s">
        <v>48</v>
      </c>
      <c r="E8" t="s">
        <v>48</v>
      </c>
      <c r="F8" t="s">
        <v>48</v>
      </c>
      <c r="G8">
        <v>2010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0.03</v>
      </c>
    </row>
    <row r="9" spans="1:48" x14ac:dyDescent="0.2">
      <c r="A9" t="s">
        <v>46</v>
      </c>
      <c r="B9" t="s">
        <v>6</v>
      </c>
      <c r="C9" t="s">
        <v>55</v>
      </c>
      <c r="D9" t="s">
        <v>48</v>
      </c>
      <c r="E9" t="s">
        <v>48</v>
      </c>
      <c r="F9" t="s">
        <v>48</v>
      </c>
      <c r="G9">
        <v>2010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1.299999990459E-2</v>
      </c>
      <c r="AJ9">
        <v>0</v>
      </c>
      <c r="AK9">
        <v>0.05</v>
      </c>
      <c r="AL9">
        <v>0</v>
      </c>
      <c r="AM9">
        <v>0.08</v>
      </c>
      <c r="AN9">
        <v>0</v>
      </c>
      <c r="AO9">
        <v>0.77</v>
      </c>
      <c r="AP9">
        <v>3.0000000005500002E-3</v>
      </c>
      <c r="AQ9">
        <v>0</v>
      </c>
      <c r="AR9">
        <v>0</v>
      </c>
      <c r="AS9">
        <v>0</v>
      </c>
      <c r="AT9">
        <v>0</v>
      </c>
      <c r="AU9">
        <v>0</v>
      </c>
      <c r="AV9">
        <v>0.23</v>
      </c>
    </row>
    <row r="10" spans="1:48" x14ac:dyDescent="0.2">
      <c r="A10" t="s">
        <v>46</v>
      </c>
      <c r="B10" t="s">
        <v>6</v>
      </c>
      <c r="C10" t="s">
        <v>56</v>
      </c>
      <c r="D10" t="s">
        <v>48</v>
      </c>
      <c r="E10" t="s">
        <v>48</v>
      </c>
      <c r="F10" t="s">
        <v>48</v>
      </c>
      <c r="G10">
        <v>2010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>
        <v>0</v>
      </c>
      <c r="N10">
        <v>0</v>
      </c>
      <c r="O10">
        <v>0</v>
      </c>
      <c r="P10">
        <v>0</v>
      </c>
      <c r="Q10">
        <v>0.9</v>
      </c>
      <c r="R10">
        <v>0</v>
      </c>
      <c r="S10">
        <v>0</v>
      </c>
      <c r="T10">
        <v>9.1999999999999993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97.21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0.12</v>
      </c>
      <c r="AN10">
        <v>0</v>
      </c>
      <c r="AO10">
        <v>0</v>
      </c>
      <c r="AP10">
        <v>0</v>
      </c>
      <c r="AQ10">
        <v>0</v>
      </c>
      <c r="AR10">
        <v>1.0558825338492199</v>
      </c>
      <c r="AS10">
        <v>2.42</v>
      </c>
      <c r="AT10">
        <v>0</v>
      </c>
      <c r="AU10">
        <v>0</v>
      </c>
      <c r="AV10">
        <v>0.18</v>
      </c>
    </row>
    <row r="11" spans="1:48" x14ac:dyDescent="0.2">
      <c r="A11" t="s">
        <v>46</v>
      </c>
      <c r="B11" t="s">
        <v>6</v>
      </c>
      <c r="C11" t="s">
        <v>57</v>
      </c>
      <c r="D11" t="s">
        <v>48</v>
      </c>
      <c r="E11" t="s">
        <v>48</v>
      </c>
      <c r="F11" t="s">
        <v>48</v>
      </c>
      <c r="G11">
        <v>2010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>
        <v>0</v>
      </c>
      <c r="N11">
        <v>0</v>
      </c>
      <c r="O11">
        <v>0</v>
      </c>
      <c r="P11">
        <v>0</v>
      </c>
      <c r="Q11">
        <v>2.34</v>
      </c>
      <c r="R11">
        <v>0</v>
      </c>
      <c r="S11">
        <v>0</v>
      </c>
      <c r="T11">
        <v>23.9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252.71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</v>
      </c>
      <c r="AN11">
        <v>0</v>
      </c>
      <c r="AO11">
        <v>0</v>
      </c>
      <c r="AP11">
        <v>0</v>
      </c>
      <c r="AQ11">
        <v>0</v>
      </c>
      <c r="AR11">
        <v>2.7449035606319998</v>
      </c>
      <c r="AS11">
        <v>8.9</v>
      </c>
      <c r="AT11">
        <v>0</v>
      </c>
      <c r="AU11">
        <v>0</v>
      </c>
      <c r="AV11">
        <v>0.48</v>
      </c>
    </row>
    <row r="12" spans="1:48" x14ac:dyDescent="0.2">
      <c r="A12" t="s">
        <v>46</v>
      </c>
      <c r="B12" t="s">
        <v>6</v>
      </c>
      <c r="C12" t="s">
        <v>58</v>
      </c>
      <c r="D12" t="s">
        <v>48</v>
      </c>
      <c r="E12" t="s">
        <v>48</v>
      </c>
      <c r="F12" t="s">
        <v>48</v>
      </c>
      <c r="G12">
        <v>2010</v>
      </c>
      <c r="H12" t="s">
        <v>48</v>
      </c>
      <c r="I12" t="s">
        <v>48</v>
      </c>
      <c r="J12" t="s">
        <v>48</v>
      </c>
      <c r="K12" t="s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2.29</v>
      </c>
      <c r="R12">
        <v>0</v>
      </c>
      <c r="S12">
        <v>0</v>
      </c>
      <c r="T12">
        <v>23.34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246.79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0.32</v>
      </c>
      <c r="AN12">
        <v>0</v>
      </c>
      <c r="AO12">
        <v>0</v>
      </c>
      <c r="AP12">
        <v>0</v>
      </c>
      <c r="AQ12">
        <v>0</v>
      </c>
      <c r="AR12">
        <v>2.6806012810271498</v>
      </c>
      <c r="AS12">
        <v>8.94</v>
      </c>
      <c r="AT12">
        <v>0</v>
      </c>
      <c r="AU12">
        <v>0</v>
      </c>
      <c r="AV12">
        <v>0.47</v>
      </c>
    </row>
    <row r="13" spans="1:48" x14ac:dyDescent="0.2">
      <c r="A13" t="s">
        <v>46</v>
      </c>
      <c r="B13" t="s">
        <v>6</v>
      </c>
      <c r="C13" t="s">
        <v>59</v>
      </c>
      <c r="D13" t="s">
        <v>48</v>
      </c>
      <c r="E13" t="s">
        <v>48</v>
      </c>
      <c r="F13" t="s">
        <v>48</v>
      </c>
      <c r="G13">
        <v>2010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  <c r="Q13">
        <v>1.05</v>
      </c>
      <c r="R13">
        <v>0</v>
      </c>
      <c r="S13">
        <v>0</v>
      </c>
      <c r="T13">
        <v>10.72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113.31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</v>
      </c>
      <c r="AR13">
        <v>1.2307586658826799</v>
      </c>
      <c r="AS13">
        <v>4.74</v>
      </c>
      <c r="AT13">
        <v>0</v>
      </c>
      <c r="AU13">
        <v>0</v>
      </c>
      <c r="AV13">
        <v>0.21</v>
      </c>
    </row>
    <row r="14" spans="1:48" x14ac:dyDescent="0.2">
      <c r="A14" t="s">
        <v>46</v>
      </c>
      <c r="B14" t="s">
        <v>6</v>
      </c>
      <c r="C14" t="s">
        <v>60</v>
      </c>
      <c r="D14" t="s">
        <v>48</v>
      </c>
      <c r="E14" t="s">
        <v>48</v>
      </c>
      <c r="F14" t="s">
        <v>48</v>
      </c>
      <c r="G14">
        <v>2010</v>
      </c>
      <c r="H14" t="s">
        <v>48</v>
      </c>
      <c r="I14" t="s">
        <v>48</v>
      </c>
      <c r="J14" t="s">
        <v>48</v>
      </c>
      <c r="K14" t="s">
        <v>48</v>
      </c>
      <c r="L14">
        <v>9.54786834174263</v>
      </c>
      <c r="M14">
        <v>509.07</v>
      </c>
      <c r="N14">
        <v>56.7531396958396</v>
      </c>
      <c r="O14">
        <v>509.08</v>
      </c>
      <c r="P14">
        <v>212.83</v>
      </c>
      <c r="Q14">
        <v>259.88</v>
      </c>
      <c r="R14">
        <v>34.71</v>
      </c>
      <c r="S14">
        <v>218.49</v>
      </c>
      <c r="T14">
        <v>3483.21</v>
      </c>
      <c r="U14">
        <v>93.82</v>
      </c>
      <c r="V14">
        <v>51.42</v>
      </c>
      <c r="W14">
        <v>41.98</v>
      </c>
      <c r="X14">
        <v>2108.62</v>
      </c>
      <c r="Y14">
        <v>228.8</v>
      </c>
      <c r="Z14">
        <v>2771.18</v>
      </c>
      <c r="AA14">
        <v>75.959999999999994</v>
      </c>
      <c r="AB14">
        <v>124.01</v>
      </c>
      <c r="AC14">
        <v>115.16</v>
      </c>
      <c r="AD14">
        <v>16.91</v>
      </c>
      <c r="AE14">
        <v>2443.14</v>
      </c>
      <c r="AF14">
        <v>15.3906745704644</v>
      </c>
      <c r="AG14">
        <v>177.92</v>
      </c>
      <c r="AH14">
        <v>57.92</v>
      </c>
      <c r="AI14">
        <v>70.72</v>
      </c>
      <c r="AJ14">
        <v>2.6764694270050602</v>
      </c>
      <c r="AK14">
        <v>16.14</v>
      </c>
      <c r="AL14">
        <v>7.97</v>
      </c>
      <c r="AM14">
        <v>361.29</v>
      </c>
      <c r="AN14">
        <v>211.5</v>
      </c>
      <c r="AO14">
        <v>694.3</v>
      </c>
      <c r="AP14">
        <v>425.2</v>
      </c>
      <c r="AQ14">
        <v>298.81</v>
      </c>
      <c r="AR14">
        <v>70.522924088572907</v>
      </c>
      <c r="AS14">
        <v>270.85000000000002</v>
      </c>
      <c r="AT14">
        <v>69.86</v>
      </c>
      <c r="AU14">
        <v>82.8</v>
      </c>
      <c r="AV14">
        <v>2069.75</v>
      </c>
    </row>
    <row r="15" spans="1:48" x14ac:dyDescent="0.2">
      <c r="A15" t="s">
        <v>46</v>
      </c>
      <c r="B15" t="s">
        <v>6</v>
      </c>
      <c r="C15" t="s">
        <v>61</v>
      </c>
      <c r="D15" t="s">
        <v>48</v>
      </c>
      <c r="E15" t="s">
        <v>48</v>
      </c>
      <c r="F15" t="s">
        <v>48</v>
      </c>
      <c r="G15">
        <v>2010</v>
      </c>
      <c r="H15" t="s">
        <v>48</v>
      </c>
      <c r="I15" t="s">
        <v>48</v>
      </c>
      <c r="J15" t="s">
        <v>48</v>
      </c>
      <c r="K15" t="s">
        <v>48</v>
      </c>
      <c r="L15">
        <v>10.2165375395683</v>
      </c>
      <c r="M15">
        <v>872.35</v>
      </c>
      <c r="N15">
        <v>131.07166004266901</v>
      </c>
      <c r="O15">
        <v>1128.43</v>
      </c>
      <c r="P15">
        <v>303.18</v>
      </c>
      <c r="Q15">
        <v>198.78</v>
      </c>
      <c r="R15">
        <v>8.8800000000000008</v>
      </c>
      <c r="S15">
        <v>407.23</v>
      </c>
      <c r="T15">
        <v>3109.2</v>
      </c>
      <c r="U15">
        <v>189.54</v>
      </c>
      <c r="V15">
        <v>26.14</v>
      </c>
      <c r="W15">
        <v>44.92</v>
      </c>
      <c r="X15">
        <v>4274.0600000000004</v>
      </c>
      <c r="Y15">
        <v>134.11000000000001</v>
      </c>
      <c r="Z15">
        <v>6576.88</v>
      </c>
      <c r="AA15">
        <v>175.43</v>
      </c>
      <c r="AB15">
        <v>204.45</v>
      </c>
      <c r="AC15">
        <v>173.67</v>
      </c>
      <c r="AD15">
        <v>8.6</v>
      </c>
      <c r="AE15">
        <v>4903.8100000000004</v>
      </c>
      <c r="AF15">
        <v>35.544839914383502</v>
      </c>
      <c r="AG15">
        <v>161.85</v>
      </c>
      <c r="AH15">
        <v>64.53</v>
      </c>
      <c r="AI15">
        <v>39.799999999999997</v>
      </c>
      <c r="AJ15">
        <v>2.86391154504686</v>
      </c>
      <c r="AK15">
        <v>23</v>
      </c>
      <c r="AL15">
        <v>24.59</v>
      </c>
      <c r="AM15">
        <v>386.22</v>
      </c>
      <c r="AN15">
        <v>197.84</v>
      </c>
      <c r="AO15">
        <v>1310</v>
      </c>
      <c r="AP15">
        <v>681.17</v>
      </c>
      <c r="AQ15">
        <v>489.17</v>
      </c>
      <c r="AR15">
        <v>162.873045982864</v>
      </c>
      <c r="AS15">
        <v>151.06</v>
      </c>
      <c r="AT15">
        <v>126.18</v>
      </c>
      <c r="AU15">
        <v>144.02000000000001</v>
      </c>
      <c r="AV15">
        <v>2530.87</v>
      </c>
    </row>
    <row r="16" spans="1:48" x14ac:dyDescent="0.2">
      <c r="A16" t="s">
        <v>46</v>
      </c>
      <c r="B16" t="s">
        <v>6</v>
      </c>
      <c r="C16" t="s">
        <v>62</v>
      </c>
      <c r="D16" t="s">
        <v>48</v>
      </c>
      <c r="E16" t="s">
        <v>48</v>
      </c>
      <c r="F16" t="s">
        <v>48</v>
      </c>
      <c r="G16">
        <v>2010</v>
      </c>
      <c r="H16" t="s">
        <v>48</v>
      </c>
      <c r="I16" t="s">
        <v>48</v>
      </c>
      <c r="J16" t="s">
        <v>48</v>
      </c>
      <c r="K16" t="s">
        <v>48</v>
      </c>
      <c r="L16">
        <v>8.14229839529267</v>
      </c>
      <c r="M16">
        <v>851.92</v>
      </c>
      <c r="N16">
        <v>128.000893795303</v>
      </c>
      <c r="O16">
        <v>1102.01</v>
      </c>
      <c r="P16">
        <v>296.08</v>
      </c>
      <c r="Q16">
        <v>194.12</v>
      </c>
      <c r="R16">
        <v>8.67</v>
      </c>
      <c r="S16">
        <v>397.69</v>
      </c>
      <c r="T16">
        <v>3036.41</v>
      </c>
      <c r="U16">
        <v>185.11</v>
      </c>
      <c r="V16">
        <v>25.53</v>
      </c>
      <c r="W16">
        <v>35.799999999999997</v>
      </c>
      <c r="X16">
        <v>3269.74</v>
      </c>
      <c r="Y16">
        <v>130.97</v>
      </c>
      <c r="Z16">
        <v>6422.89</v>
      </c>
      <c r="AA16">
        <v>171.32</v>
      </c>
      <c r="AB16">
        <v>199.67</v>
      </c>
      <c r="AC16">
        <v>79.540000000000006</v>
      </c>
      <c r="AD16">
        <v>8.39</v>
      </c>
      <c r="AE16">
        <v>4788.99</v>
      </c>
      <c r="AF16">
        <v>34.712090144970603</v>
      </c>
      <c r="AG16">
        <v>158.06</v>
      </c>
      <c r="AH16">
        <v>63.08</v>
      </c>
      <c r="AI16">
        <v>38.869999999999997</v>
      </c>
      <c r="AJ16">
        <v>2.28245844418249</v>
      </c>
      <c r="AK16">
        <v>22.46</v>
      </c>
      <c r="AL16">
        <v>24.02</v>
      </c>
      <c r="AM16">
        <v>377.18</v>
      </c>
      <c r="AN16">
        <v>170.98</v>
      </c>
      <c r="AO16">
        <v>1279.33</v>
      </c>
      <c r="AP16">
        <v>665.22</v>
      </c>
      <c r="AQ16">
        <v>477.71</v>
      </c>
      <c r="AR16">
        <v>159.05723215974601</v>
      </c>
      <c r="AS16">
        <v>151.77000000000001</v>
      </c>
      <c r="AT16">
        <v>123.23</v>
      </c>
      <c r="AU16">
        <v>140.65</v>
      </c>
      <c r="AV16">
        <v>2471.61</v>
      </c>
    </row>
    <row r="17" spans="1:48" x14ac:dyDescent="0.2">
      <c r="A17" t="s">
        <v>46</v>
      </c>
      <c r="B17" t="s">
        <v>6</v>
      </c>
      <c r="C17" t="s">
        <v>63</v>
      </c>
      <c r="D17" t="s">
        <v>48</v>
      </c>
      <c r="E17" t="s">
        <v>48</v>
      </c>
      <c r="F17" t="s">
        <v>48</v>
      </c>
      <c r="G17">
        <v>2010</v>
      </c>
      <c r="H17" t="s">
        <v>48</v>
      </c>
      <c r="I17" t="s">
        <v>48</v>
      </c>
      <c r="J17" t="s">
        <v>48</v>
      </c>
      <c r="K17" t="s">
        <v>48</v>
      </c>
      <c r="L17">
        <v>4.8012267911907296</v>
      </c>
      <c r="M17">
        <v>391.14</v>
      </c>
      <c r="N17">
        <v>58.770431391189298</v>
      </c>
      <c r="O17">
        <v>505.96</v>
      </c>
      <c r="P17">
        <v>135.94</v>
      </c>
      <c r="Q17">
        <v>89.13</v>
      </c>
      <c r="R17">
        <v>3.98</v>
      </c>
      <c r="S17">
        <v>182.59</v>
      </c>
      <c r="T17">
        <v>1394.08</v>
      </c>
      <c r="U17">
        <v>84.99</v>
      </c>
      <c r="V17">
        <v>11.72</v>
      </c>
      <c r="W17">
        <v>21.11</v>
      </c>
      <c r="X17">
        <v>1814.42</v>
      </c>
      <c r="Y17">
        <v>60.13</v>
      </c>
      <c r="Z17">
        <v>2948.89</v>
      </c>
      <c r="AA17">
        <v>78.66</v>
      </c>
      <c r="AB17">
        <v>91.67</v>
      </c>
      <c r="AC17">
        <v>127.95</v>
      </c>
      <c r="AD17">
        <v>3.85</v>
      </c>
      <c r="AE17">
        <v>2198.73</v>
      </c>
      <c r="AF17">
        <v>15.937736462779499</v>
      </c>
      <c r="AG17">
        <v>72.569999999999993</v>
      </c>
      <c r="AH17">
        <v>30.38</v>
      </c>
      <c r="AI17">
        <v>17.850000000000001</v>
      </c>
      <c r="AJ17">
        <v>1.3458854121981101</v>
      </c>
      <c r="AK17">
        <v>10.31</v>
      </c>
      <c r="AL17">
        <v>11.03</v>
      </c>
      <c r="AM17">
        <v>173.31</v>
      </c>
      <c r="AN17">
        <v>110.94</v>
      </c>
      <c r="AO17">
        <v>587.37</v>
      </c>
      <c r="AP17">
        <v>305.42</v>
      </c>
      <c r="AQ17">
        <v>219.33</v>
      </c>
      <c r="AR17">
        <v>73.029663096460496</v>
      </c>
      <c r="AS17">
        <v>66.63</v>
      </c>
      <c r="AT17">
        <v>56.58</v>
      </c>
      <c r="AU17">
        <v>64.58</v>
      </c>
      <c r="AV17">
        <v>1134.77</v>
      </c>
    </row>
    <row r="18" spans="1:48" x14ac:dyDescent="0.2">
      <c r="A18" t="s">
        <v>46</v>
      </c>
      <c r="B18" t="s">
        <v>6</v>
      </c>
      <c r="C18" t="s">
        <v>64</v>
      </c>
      <c r="D18" t="s">
        <v>48</v>
      </c>
      <c r="E18" t="s">
        <v>48</v>
      </c>
      <c r="F18" t="s">
        <v>48</v>
      </c>
      <c r="G18">
        <v>2010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>
        <v>0</v>
      </c>
      <c r="N18">
        <v>0</v>
      </c>
      <c r="O18">
        <v>0</v>
      </c>
      <c r="P18">
        <v>0</v>
      </c>
      <c r="Q18">
        <v>0.44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19.82</v>
      </c>
      <c r="AT18">
        <v>0</v>
      </c>
      <c r="AU18">
        <v>0</v>
      </c>
      <c r="AV18">
        <v>0</v>
      </c>
    </row>
    <row r="19" spans="1:48" x14ac:dyDescent="0.2">
      <c r="A19" t="s">
        <v>46</v>
      </c>
      <c r="B19" t="s">
        <v>6</v>
      </c>
      <c r="C19" t="s">
        <v>65</v>
      </c>
      <c r="D19" t="s">
        <v>48</v>
      </c>
      <c r="E19" t="s">
        <v>48</v>
      </c>
      <c r="F19" t="s">
        <v>48</v>
      </c>
      <c r="G19">
        <v>2010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>
        <v>0</v>
      </c>
      <c r="N19">
        <v>0</v>
      </c>
      <c r="O19">
        <v>0</v>
      </c>
      <c r="P19">
        <v>0</v>
      </c>
      <c r="Q19">
        <v>1.1399999999999999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72.78</v>
      </c>
      <c r="AT19">
        <v>0</v>
      </c>
      <c r="AU19">
        <v>0</v>
      </c>
      <c r="AV19">
        <v>0</v>
      </c>
    </row>
    <row r="20" spans="1:48" x14ac:dyDescent="0.2">
      <c r="A20" t="s">
        <v>46</v>
      </c>
      <c r="B20" t="s">
        <v>6</v>
      </c>
      <c r="C20" t="s">
        <v>66</v>
      </c>
      <c r="D20" t="s">
        <v>48</v>
      </c>
      <c r="E20" t="s">
        <v>48</v>
      </c>
      <c r="F20" t="s">
        <v>48</v>
      </c>
      <c r="G20">
        <v>2010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1.1100000000000001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73.12</v>
      </c>
      <c r="AT20">
        <v>0</v>
      </c>
      <c r="AU20">
        <v>0</v>
      </c>
      <c r="AV20">
        <v>0</v>
      </c>
    </row>
    <row r="21" spans="1:48" x14ac:dyDescent="0.2">
      <c r="A21" t="s">
        <v>46</v>
      </c>
      <c r="B21" t="s">
        <v>6</v>
      </c>
      <c r="C21" t="s">
        <v>67</v>
      </c>
      <c r="D21" t="s">
        <v>48</v>
      </c>
      <c r="E21" t="s">
        <v>48</v>
      </c>
      <c r="F21" t="s">
        <v>48</v>
      </c>
      <c r="G21">
        <v>2010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>
        <v>0</v>
      </c>
      <c r="N21">
        <v>0</v>
      </c>
      <c r="O21">
        <v>0</v>
      </c>
      <c r="P21">
        <v>0</v>
      </c>
      <c r="Q21">
        <v>0.51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38.770000000000003</v>
      </c>
      <c r="AT21">
        <v>0</v>
      </c>
      <c r="AU21">
        <v>0</v>
      </c>
      <c r="AV21">
        <v>0</v>
      </c>
    </row>
    <row r="22" spans="1:48" x14ac:dyDescent="0.2">
      <c r="A22" t="s">
        <v>46</v>
      </c>
      <c r="B22" t="s">
        <v>6</v>
      </c>
      <c r="C22" t="s">
        <v>68</v>
      </c>
      <c r="D22" t="s">
        <v>48</v>
      </c>
      <c r="E22" t="s">
        <v>48</v>
      </c>
      <c r="F22" t="s">
        <v>48</v>
      </c>
      <c r="G22">
        <v>2010</v>
      </c>
      <c r="H22" t="s">
        <v>48</v>
      </c>
      <c r="I22" t="s">
        <v>48</v>
      </c>
      <c r="J22" t="s">
        <v>48</v>
      </c>
      <c r="K22" t="s">
        <v>48</v>
      </c>
      <c r="L22">
        <v>7.47097444011838</v>
      </c>
      <c r="M22">
        <v>192.76</v>
      </c>
      <c r="N22">
        <v>11.081003780669599</v>
      </c>
      <c r="O22">
        <v>149.02000000000001</v>
      </c>
      <c r="P22">
        <v>52.89</v>
      </c>
      <c r="Q22">
        <v>805.57</v>
      </c>
      <c r="R22">
        <v>23.27</v>
      </c>
      <c r="S22">
        <v>134.5</v>
      </c>
      <c r="T22">
        <v>3124.93</v>
      </c>
      <c r="U22">
        <v>110.06</v>
      </c>
      <c r="V22">
        <v>56.61</v>
      </c>
      <c r="W22">
        <v>233.41</v>
      </c>
      <c r="X22">
        <v>1144.8</v>
      </c>
      <c r="Y22">
        <v>313.37</v>
      </c>
      <c r="Z22">
        <v>509.92</v>
      </c>
      <c r="AA22">
        <v>27.39</v>
      </c>
      <c r="AB22">
        <v>66.040000000000006</v>
      </c>
      <c r="AC22">
        <v>102.17</v>
      </c>
      <c r="AD22">
        <v>30.63</v>
      </c>
      <c r="AE22">
        <v>470.76</v>
      </c>
      <c r="AF22">
        <v>3.0143481281586202</v>
      </c>
      <c r="AG22">
        <v>158.56</v>
      </c>
      <c r="AH22">
        <v>27.25</v>
      </c>
      <c r="AI22">
        <v>64.510000000000005</v>
      </c>
      <c r="AJ22">
        <v>3.65777743624934</v>
      </c>
      <c r="AK22">
        <v>7.74</v>
      </c>
      <c r="AL22">
        <v>3.28</v>
      </c>
      <c r="AM22">
        <v>969.7</v>
      </c>
      <c r="AN22">
        <v>483.99</v>
      </c>
      <c r="AO22">
        <v>400.48</v>
      </c>
      <c r="AP22">
        <v>47.07</v>
      </c>
      <c r="AQ22">
        <v>88.69</v>
      </c>
      <c r="AR22">
        <v>20.0575082234948</v>
      </c>
      <c r="AS22">
        <v>1515.46</v>
      </c>
      <c r="AT22">
        <v>23.4</v>
      </c>
      <c r="AU22">
        <v>48.16</v>
      </c>
      <c r="AV22">
        <v>2029.67</v>
      </c>
    </row>
    <row r="23" spans="1:48" x14ac:dyDescent="0.2">
      <c r="A23" t="s">
        <v>46</v>
      </c>
      <c r="B23" t="s">
        <v>6</v>
      </c>
      <c r="C23" t="s">
        <v>69</v>
      </c>
      <c r="D23" t="s">
        <v>48</v>
      </c>
      <c r="E23" t="s">
        <v>48</v>
      </c>
      <c r="F23" t="s">
        <v>48</v>
      </c>
      <c r="G23">
        <v>2010</v>
      </c>
      <c r="H23" t="s">
        <v>48</v>
      </c>
      <c r="I23" t="s">
        <v>48</v>
      </c>
      <c r="J23" t="s">
        <v>48</v>
      </c>
      <c r="K23" t="s">
        <v>48</v>
      </c>
      <c r="L23">
        <v>41.399716208979598</v>
      </c>
      <c r="M23">
        <v>488.15</v>
      </c>
      <c r="N23">
        <v>71.502614391951198</v>
      </c>
      <c r="O23">
        <v>430.66</v>
      </c>
      <c r="P23">
        <v>373.82</v>
      </c>
      <c r="Q23">
        <v>1067.5999999999999</v>
      </c>
      <c r="R23">
        <v>179.24</v>
      </c>
      <c r="S23">
        <v>647.79999999999995</v>
      </c>
      <c r="T23">
        <v>9395.2999999999993</v>
      </c>
      <c r="U23">
        <v>631.03</v>
      </c>
      <c r="V23">
        <v>127.94</v>
      </c>
      <c r="W23">
        <v>1293.42</v>
      </c>
      <c r="X23">
        <v>3931.95</v>
      </c>
      <c r="Y23">
        <v>929.39</v>
      </c>
      <c r="Z23">
        <v>2494.9299999999998</v>
      </c>
      <c r="AA23">
        <v>176.74</v>
      </c>
      <c r="AB23">
        <v>431.55</v>
      </c>
      <c r="AC23">
        <v>603.86</v>
      </c>
      <c r="AD23">
        <v>69.23</v>
      </c>
      <c r="AE23">
        <v>2383.06</v>
      </c>
      <c r="AF23">
        <v>19.450744365489399</v>
      </c>
      <c r="AG23">
        <v>345.81</v>
      </c>
      <c r="AH23">
        <v>34</v>
      </c>
      <c r="AI23">
        <v>141.06</v>
      </c>
      <c r="AJ23">
        <v>20.269236500550999</v>
      </c>
      <c r="AK23">
        <v>54.68</v>
      </c>
      <c r="AL23">
        <v>20.66</v>
      </c>
      <c r="AM23">
        <v>1653</v>
      </c>
      <c r="AN23">
        <v>413.44</v>
      </c>
      <c r="AO23">
        <v>2314.36</v>
      </c>
      <c r="AP23">
        <v>243.49</v>
      </c>
      <c r="AQ23">
        <v>560.16999999999996</v>
      </c>
      <c r="AR23">
        <v>129.425483878075</v>
      </c>
      <c r="AS23">
        <v>951.22</v>
      </c>
      <c r="AT23">
        <v>168.48</v>
      </c>
      <c r="AU23">
        <v>222.29</v>
      </c>
      <c r="AV23">
        <v>5885.71</v>
      </c>
    </row>
    <row r="24" spans="1:48" x14ac:dyDescent="0.2">
      <c r="A24" t="s">
        <v>46</v>
      </c>
      <c r="B24" t="s">
        <v>6</v>
      </c>
      <c r="C24" t="s">
        <v>70</v>
      </c>
      <c r="D24" t="s">
        <v>48</v>
      </c>
      <c r="E24" t="s">
        <v>48</v>
      </c>
      <c r="F24" t="s">
        <v>48</v>
      </c>
      <c r="G24">
        <v>2010</v>
      </c>
      <c r="H24" t="s">
        <v>48</v>
      </c>
      <c r="I24" t="s">
        <v>48</v>
      </c>
      <c r="J24" t="s">
        <v>48</v>
      </c>
      <c r="K24" t="s">
        <v>48</v>
      </c>
      <c r="L24">
        <v>97.517005603815903</v>
      </c>
      <c r="M24">
        <v>1132.6600000000001</v>
      </c>
      <c r="N24">
        <v>266.87458758512201</v>
      </c>
      <c r="O24">
        <v>1284.54</v>
      </c>
      <c r="P24">
        <v>958.71</v>
      </c>
      <c r="Q24">
        <v>972.29</v>
      </c>
      <c r="R24">
        <v>195.71</v>
      </c>
      <c r="S24">
        <v>2212.25</v>
      </c>
      <c r="T24">
        <v>13429.25</v>
      </c>
      <c r="U24">
        <v>669.17</v>
      </c>
      <c r="V24">
        <v>65.400000000000006</v>
      </c>
      <c r="W24">
        <v>3046.65</v>
      </c>
      <c r="X24">
        <v>3981.04</v>
      </c>
      <c r="Y24">
        <v>642.52</v>
      </c>
      <c r="Z24">
        <v>8331.68</v>
      </c>
      <c r="AA24">
        <v>659.66</v>
      </c>
      <c r="AB24">
        <v>1668.32</v>
      </c>
      <c r="AC24">
        <v>450.26</v>
      </c>
      <c r="AD24">
        <v>35.39</v>
      </c>
      <c r="AE24">
        <v>16337.15</v>
      </c>
      <c r="AF24">
        <v>72.597476678390606</v>
      </c>
      <c r="AG24">
        <v>495.7</v>
      </c>
      <c r="AH24">
        <v>45.08</v>
      </c>
      <c r="AI24">
        <v>55.23</v>
      </c>
      <c r="AJ24">
        <v>47.744173883505603</v>
      </c>
      <c r="AK24">
        <v>140.24</v>
      </c>
      <c r="AL24">
        <v>140.15</v>
      </c>
      <c r="AM24">
        <v>2806</v>
      </c>
      <c r="AN24">
        <v>457.83</v>
      </c>
      <c r="AO24">
        <v>6764.32</v>
      </c>
      <c r="AP24">
        <v>2169.2600000000002</v>
      </c>
      <c r="AQ24">
        <v>2666.51</v>
      </c>
      <c r="AR24">
        <v>483.06447151188701</v>
      </c>
      <c r="AS24">
        <v>579.42999999999995</v>
      </c>
      <c r="AT24">
        <v>438.73</v>
      </c>
      <c r="AU24">
        <v>813.03</v>
      </c>
      <c r="AV24">
        <v>9544.6200000000008</v>
      </c>
    </row>
    <row r="25" spans="1:48" x14ac:dyDescent="0.2">
      <c r="A25" t="s">
        <v>46</v>
      </c>
      <c r="B25" t="s">
        <v>6</v>
      </c>
      <c r="C25" t="s">
        <v>71</v>
      </c>
      <c r="D25" t="s">
        <v>48</v>
      </c>
      <c r="E25" t="s">
        <v>48</v>
      </c>
      <c r="F25" t="s">
        <v>48</v>
      </c>
      <c r="G25">
        <v>2010</v>
      </c>
      <c r="H25" t="s">
        <v>48</v>
      </c>
      <c r="I25" t="s">
        <v>48</v>
      </c>
      <c r="J25" t="s">
        <v>48</v>
      </c>
      <c r="K25" t="s">
        <v>48</v>
      </c>
      <c r="L25">
        <v>15.7703144965782</v>
      </c>
      <c r="M25">
        <v>218.87</v>
      </c>
      <c r="N25">
        <v>32.061684907559901</v>
      </c>
      <c r="O25">
        <v>193.1</v>
      </c>
      <c r="P25">
        <v>167.61</v>
      </c>
      <c r="Q25">
        <v>478.68</v>
      </c>
      <c r="R25">
        <v>80.37</v>
      </c>
      <c r="S25">
        <v>290.45</v>
      </c>
      <c r="T25">
        <v>4212.6000000000004</v>
      </c>
      <c r="U25">
        <v>282.94</v>
      </c>
      <c r="V25">
        <v>57.36</v>
      </c>
      <c r="W25">
        <v>492.7</v>
      </c>
      <c r="X25">
        <v>1619.21</v>
      </c>
      <c r="Y25">
        <v>416.71</v>
      </c>
      <c r="Z25">
        <v>1118.6600000000001</v>
      </c>
      <c r="AA25">
        <v>79.25</v>
      </c>
      <c r="AB25">
        <v>193.5</v>
      </c>
      <c r="AC25">
        <v>246.68</v>
      </c>
      <c r="AD25">
        <v>31.04</v>
      </c>
      <c r="AE25">
        <v>1068.5</v>
      </c>
      <c r="AF25">
        <v>8.7216900020653902</v>
      </c>
      <c r="AG25">
        <v>155.05000000000001</v>
      </c>
      <c r="AH25">
        <v>14.76</v>
      </c>
      <c r="AI25">
        <v>63.25</v>
      </c>
      <c r="AJ25">
        <v>7.7211213865731896</v>
      </c>
      <c r="AK25">
        <v>24.52</v>
      </c>
      <c r="AL25">
        <v>9.26</v>
      </c>
      <c r="AM25">
        <v>741.3</v>
      </c>
      <c r="AN25">
        <v>229.6</v>
      </c>
      <c r="AO25">
        <v>1037.83</v>
      </c>
      <c r="AP25">
        <v>109.17</v>
      </c>
      <c r="AQ25">
        <v>251.16</v>
      </c>
      <c r="AR25">
        <v>58.034228795617501</v>
      </c>
      <c r="AS25">
        <v>419.6</v>
      </c>
      <c r="AT25">
        <v>75.540000000000006</v>
      </c>
      <c r="AU25">
        <v>99.67</v>
      </c>
      <c r="AV25">
        <v>2638.99</v>
      </c>
    </row>
    <row r="26" spans="1:48" x14ac:dyDescent="0.2">
      <c r="A26" t="s">
        <v>46</v>
      </c>
      <c r="B26" t="s">
        <v>6</v>
      </c>
      <c r="C26" t="s">
        <v>72</v>
      </c>
      <c r="D26" t="s">
        <v>48</v>
      </c>
      <c r="E26" t="s">
        <v>48</v>
      </c>
      <c r="F26" t="s">
        <v>48</v>
      </c>
      <c r="G26">
        <v>2010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>
        <v>0</v>
      </c>
      <c r="N26">
        <v>0</v>
      </c>
      <c r="O26">
        <v>4.91</v>
      </c>
      <c r="P26">
        <v>13.46</v>
      </c>
      <c r="Q26">
        <v>0</v>
      </c>
      <c r="R26">
        <v>0</v>
      </c>
      <c r="S26">
        <v>0</v>
      </c>
      <c r="T26">
        <v>55.87</v>
      </c>
      <c r="U26">
        <v>1.9167789818072399E-3</v>
      </c>
      <c r="V26">
        <v>0</v>
      </c>
      <c r="W26">
        <v>1.25</v>
      </c>
      <c r="X26">
        <v>0</v>
      </c>
      <c r="Y26">
        <v>0</v>
      </c>
      <c r="Z26">
        <v>29.3</v>
      </c>
      <c r="AA26">
        <v>6.54</v>
      </c>
      <c r="AB26">
        <v>0.65</v>
      </c>
      <c r="AC26">
        <v>0.12</v>
      </c>
      <c r="AD26">
        <v>0</v>
      </c>
      <c r="AE26">
        <v>289.5</v>
      </c>
      <c r="AF26">
        <v>1.3117340122350201</v>
      </c>
      <c r="AG26">
        <v>0</v>
      </c>
      <c r="AH26">
        <v>0</v>
      </c>
      <c r="AI26">
        <v>2.13</v>
      </c>
      <c r="AJ26">
        <v>0</v>
      </c>
      <c r="AK26">
        <v>1.52</v>
      </c>
      <c r="AL26">
        <v>0</v>
      </c>
      <c r="AM26">
        <v>28.89</v>
      </c>
      <c r="AN26">
        <v>0</v>
      </c>
      <c r="AO26">
        <v>339.28</v>
      </c>
      <c r="AP26">
        <v>5.2</v>
      </c>
      <c r="AQ26">
        <v>29.09</v>
      </c>
      <c r="AR26">
        <v>33.504479861051102</v>
      </c>
      <c r="AS26">
        <v>0</v>
      </c>
      <c r="AT26">
        <v>0</v>
      </c>
      <c r="AU26">
        <v>7.38</v>
      </c>
      <c r="AV26">
        <v>3.56</v>
      </c>
    </row>
    <row r="27" spans="1:48" x14ac:dyDescent="0.2">
      <c r="A27" t="s">
        <v>46</v>
      </c>
      <c r="B27" t="s">
        <v>6</v>
      </c>
      <c r="C27" t="s">
        <v>73</v>
      </c>
      <c r="D27" t="s">
        <v>48</v>
      </c>
      <c r="E27" t="s">
        <v>48</v>
      </c>
      <c r="F27" t="s">
        <v>48</v>
      </c>
      <c r="G27">
        <v>2010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>
        <v>0</v>
      </c>
      <c r="N27">
        <v>0</v>
      </c>
      <c r="O27">
        <v>12.76</v>
      </c>
      <c r="P27">
        <v>34.979999999999997</v>
      </c>
      <c r="Q27">
        <v>0</v>
      </c>
      <c r="R27">
        <v>0</v>
      </c>
      <c r="S27">
        <v>0</v>
      </c>
      <c r="T27">
        <v>145.24</v>
      </c>
      <c r="U27">
        <v>4.9828705802341701E-3</v>
      </c>
      <c r="V27">
        <v>0</v>
      </c>
      <c r="W27">
        <v>2.48</v>
      </c>
      <c r="X27">
        <v>0</v>
      </c>
      <c r="Y27">
        <v>0</v>
      </c>
      <c r="Z27">
        <v>76.17</v>
      </c>
      <c r="AA27">
        <v>17.010000000000002</v>
      </c>
      <c r="AB27">
        <v>1.7</v>
      </c>
      <c r="AC27">
        <v>0.23</v>
      </c>
      <c r="AD27">
        <v>0</v>
      </c>
      <c r="AE27">
        <v>752.55</v>
      </c>
      <c r="AF27">
        <v>3.41171185751036</v>
      </c>
      <c r="AG27">
        <v>0</v>
      </c>
      <c r="AH27">
        <v>0</v>
      </c>
      <c r="AI27">
        <v>5.54</v>
      </c>
      <c r="AJ27">
        <v>0</v>
      </c>
      <c r="AK27">
        <v>3.95</v>
      </c>
      <c r="AL27">
        <v>0</v>
      </c>
      <c r="AM27">
        <v>75.099999999999994</v>
      </c>
      <c r="AN27">
        <v>0</v>
      </c>
      <c r="AO27">
        <v>881.96</v>
      </c>
      <c r="AP27">
        <v>13.52</v>
      </c>
      <c r="AQ27">
        <v>75.63</v>
      </c>
      <c r="AR27">
        <v>87.142385693651207</v>
      </c>
      <c r="AS27">
        <v>0</v>
      </c>
      <c r="AT27">
        <v>0</v>
      </c>
      <c r="AU27">
        <v>19.18</v>
      </c>
      <c r="AV27">
        <v>9.25</v>
      </c>
    </row>
    <row r="28" spans="1:48" x14ac:dyDescent="0.2">
      <c r="A28" t="s">
        <v>46</v>
      </c>
      <c r="B28" t="s">
        <v>6</v>
      </c>
      <c r="C28" t="s">
        <v>74</v>
      </c>
      <c r="D28" t="s">
        <v>48</v>
      </c>
      <c r="E28" t="s">
        <v>48</v>
      </c>
      <c r="F28" t="s">
        <v>48</v>
      </c>
      <c r="G28">
        <v>2010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>
        <v>0</v>
      </c>
      <c r="N28">
        <v>0</v>
      </c>
      <c r="O28">
        <v>12.46</v>
      </c>
      <c r="P28">
        <v>34.17</v>
      </c>
      <c r="Q28">
        <v>0</v>
      </c>
      <c r="R28">
        <v>0</v>
      </c>
      <c r="S28">
        <v>0</v>
      </c>
      <c r="T28">
        <v>141.84</v>
      </c>
      <c r="U28">
        <v>4.8662239266071003E-3</v>
      </c>
      <c r="V28">
        <v>0</v>
      </c>
      <c r="W28">
        <v>1.98</v>
      </c>
      <c r="X28">
        <v>0</v>
      </c>
      <c r="Y28">
        <v>0</v>
      </c>
      <c r="Z28">
        <v>74.38</v>
      </c>
      <c r="AA28">
        <v>16.61</v>
      </c>
      <c r="AB28">
        <v>1.66</v>
      </c>
      <c r="AC28">
        <v>0.1</v>
      </c>
      <c r="AD28">
        <v>0</v>
      </c>
      <c r="AE28">
        <v>734.93</v>
      </c>
      <c r="AF28">
        <v>3.3314834775571498</v>
      </c>
      <c r="AG28">
        <v>0</v>
      </c>
      <c r="AH28">
        <v>0</v>
      </c>
      <c r="AI28">
        <v>5.41</v>
      </c>
      <c r="AJ28">
        <v>0</v>
      </c>
      <c r="AK28">
        <v>3.86</v>
      </c>
      <c r="AL28">
        <v>0</v>
      </c>
      <c r="AM28">
        <v>73.34</v>
      </c>
      <c r="AN28">
        <v>0</v>
      </c>
      <c r="AO28">
        <v>861.31</v>
      </c>
      <c r="AP28">
        <v>13.21</v>
      </c>
      <c r="AQ28">
        <v>73.86</v>
      </c>
      <c r="AR28">
        <v>85.093182032424906</v>
      </c>
      <c r="AS28">
        <v>0</v>
      </c>
      <c r="AT28">
        <v>0</v>
      </c>
      <c r="AU28">
        <v>18.73</v>
      </c>
      <c r="AV28">
        <v>9.0399999999999991</v>
      </c>
    </row>
    <row r="29" spans="1:48" x14ac:dyDescent="0.2">
      <c r="A29" t="s">
        <v>46</v>
      </c>
      <c r="B29" t="s">
        <v>6</v>
      </c>
      <c r="C29" t="s">
        <v>75</v>
      </c>
      <c r="D29" t="s">
        <v>48</v>
      </c>
      <c r="E29" t="s">
        <v>48</v>
      </c>
      <c r="F29" t="s">
        <v>48</v>
      </c>
      <c r="G29">
        <v>2010</v>
      </c>
      <c r="H29" t="s">
        <v>48</v>
      </c>
      <c r="I29" t="s">
        <v>48</v>
      </c>
      <c r="J29" t="s">
        <v>48</v>
      </c>
      <c r="K29" t="s">
        <v>48</v>
      </c>
      <c r="L29">
        <v>0</v>
      </c>
      <c r="M29">
        <v>0</v>
      </c>
      <c r="N29">
        <v>0</v>
      </c>
      <c r="O29">
        <v>5.72</v>
      </c>
      <c r="P29">
        <v>15.69</v>
      </c>
      <c r="Q29">
        <v>0</v>
      </c>
      <c r="R29">
        <v>0</v>
      </c>
      <c r="S29">
        <v>0</v>
      </c>
      <c r="T29">
        <v>65.12</v>
      </c>
      <c r="U29">
        <v>2.2341264953514798E-3</v>
      </c>
      <c r="V29">
        <v>0</v>
      </c>
      <c r="W29">
        <v>1.17</v>
      </c>
      <c r="X29">
        <v>0</v>
      </c>
      <c r="Y29">
        <v>0</v>
      </c>
      <c r="Z29">
        <v>34.15</v>
      </c>
      <c r="AA29">
        <v>7.63</v>
      </c>
      <c r="AB29">
        <v>0.76</v>
      </c>
      <c r="AC29">
        <v>0.17</v>
      </c>
      <c r="AD29">
        <v>0</v>
      </c>
      <c r="AE29">
        <v>337.42</v>
      </c>
      <c r="AF29">
        <v>1.5303563476075299</v>
      </c>
      <c r="AG29">
        <v>0</v>
      </c>
      <c r="AH29">
        <v>0</v>
      </c>
      <c r="AI29">
        <v>2.4900000000000002</v>
      </c>
      <c r="AJ29">
        <v>0</v>
      </c>
      <c r="AK29">
        <v>1.77</v>
      </c>
      <c r="AL29">
        <v>0</v>
      </c>
      <c r="AM29">
        <v>33.67</v>
      </c>
      <c r="AN29">
        <v>0</v>
      </c>
      <c r="AO29">
        <v>395.45</v>
      </c>
      <c r="AP29">
        <v>6.06</v>
      </c>
      <c r="AQ29">
        <v>33.909999999999997</v>
      </c>
      <c r="AR29">
        <v>39.088559837892902</v>
      </c>
      <c r="AS29">
        <v>0</v>
      </c>
      <c r="AT29">
        <v>0</v>
      </c>
      <c r="AU29">
        <v>8.6</v>
      </c>
      <c r="AV29">
        <v>4.1500000000000004</v>
      </c>
    </row>
    <row r="30" spans="1:48" x14ac:dyDescent="0.2">
      <c r="A30" t="s">
        <v>46</v>
      </c>
      <c r="B30" t="s">
        <v>6</v>
      </c>
      <c r="C30" t="s">
        <v>76</v>
      </c>
      <c r="D30" t="s">
        <v>48</v>
      </c>
      <c r="E30" t="s">
        <v>48</v>
      </c>
      <c r="F30" t="s">
        <v>48</v>
      </c>
      <c r="G30">
        <v>2010</v>
      </c>
      <c r="H30" t="s">
        <v>48</v>
      </c>
      <c r="I30" t="s">
        <v>48</v>
      </c>
      <c r="J30" t="s">
        <v>48</v>
      </c>
      <c r="K30" t="s">
        <v>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0.68</v>
      </c>
      <c r="T30">
        <v>0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0.14000000000000001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7.67</v>
      </c>
      <c r="AN30">
        <v>0</v>
      </c>
      <c r="AO30">
        <v>51.21</v>
      </c>
      <c r="AP30">
        <v>1.1000000000000001</v>
      </c>
      <c r="AQ30">
        <v>0</v>
      </c>
      <c r="AR30">
        <v>0</v>
      </c>
      <c r="AS30">
        <v>1.88</v>
      </c>
      <c r="AT30">
        <v>0</v>
      </c>
      <c r="AU30">
        <v>0</v>
      </c>
      <c r="AV30">
        <v>0.27</v>
      </c>
    </row>
    <row r="31" spans="1:48" x14ac:dyDescent="0.2">
      <c r="A31" t="s">
        <v>46</v>
      </c>
      <c r="B31" t="s">
        <v>6</v>
      </c>
      <c r="C31" t="s">
        <v>77</v>
      </c>
      <c r="D31" t="s">
        <v>48</v>
      </c>
      <c r="E31" t="s">
        <v>48</v>
      </c>
      <c r="F31" t="s">
        <v>48</v>
      </c>
      <c r="G31">
        <v>2010</v>
      </c>
      <c r="H31" t="s">
        <v>48</v>
      </c>
      <c r="I31" t="s">
        <v>48</v>
      </c>
      <c r="J31" t="s">
        <v>48</v>
      </c>
      <c r="K31" t="s">
        <v>48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1.78</v>
      </c>
      <c r="T31">
        <v>0</v>
      </c>
      <c r="U31">
        <v>0.14000000000000001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0.14000000000000001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19.93</v>
      </c>
      <c r="AN31">
        <v>0</v>
      </c>
      <c r="AO31">
        <v>133.11000000000001</v>
      </c>
      <c r="AP31">
        <v>2.85</v>
      </c>
      <c r="AQ31">
        <v>0</v>
      </c>
      <c r="AR31">
        <v>0</v>
      </c>
      <c r="AS31">
        <v>6.91</v>
      </c>
      <c r="AT31">
        <v>0</v>
      </c>
      <c r="AU31">
        <v>0</v>
      </c>
      <c r="AV31">
        <v>0.71</v>
      </c>
    </row>
    <row r="32" spans="1:48" x14ac:dyDescent="0.2">
      <c r="A32" t="s">
        <v>46</v>
      </c>
      <c r="B32" t="s">
        <v>6</v>
      </c>
      <c r="C32" t="s">
        <v>78</v>
      </c>
      <c r="D32" t="s">
        <v>48</v>
      </c>
      <c r="E32" t="s">
        <v>48</v>
      </c>
      <c r="F32" t="s">
        <v>48</v>
      </c>
      <c r="G32">
        <v>2010</v>
      </c>
      <c r="H32" t="s">
        <v>48</v>
      </c>
      <c r="I32" t="s">
        <v>48</v>
      </c>
      <c r="J32" t="s">
        <v>48</v>
      </c>
      <c r="K32" t="s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1.74</v>
      </c>
      <c r="T32">
        <v>0</v>
      </c>
      <c r="U32">
        <v>0.12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0.14000000000000001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19.46</v>
      </c>
      <c r="AN32">
        <v>0</v>
      </c>
      <c r="AO32">
        <v>130</v>
      </c>
      <c r="AP32">
        <v>2.78</v>
      </c>
      <c r="AQ32">
        <v>0</v>
      </c>
      <c r="AR32">
        <v>0</v>
      </c>
      <c r="AS32">
        <v>6.94</v>
      </c>
      <c r="AT32">
        <v>0</v>
      </c>
      <c r="AU32">
        <v>0</v>
      </c>
      <c r="AV32">
        <v>0.7</v>
      </c>
    </row>
    <row r="33" spans="1:48" x14ac:dyDescent="0.2">
      <c r="A33" t="s">
        <v>46</v>
      </c>
      <c r="B33" t="s">
        <v>6</v>
      </c>
      <c r="C33" t="s">
        <v>79</v>
      </c>
      <c r="D33" t="s">
        <v>48</v>
      </c>
      <c r="E33" t="s">
        <v>48</v>
      </c>
      <c r="F33" t="s">
        <v>48</v>
      </c>
      <c r="G33">
        <v>2010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</v>
      </c>
      <c r="T33">
        <v>0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0.14000000000000001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8.94</v>
      </c>
      <c r="AN33">
        <v>0</v>
      </c>
      <c r="AO33">
        <v>59.68</v>
      </c>
      <c r="AP33">
        <v>1.28</v>
      </c>
      <c r="AQ33">
        <v>0</v>
      </c>
      <c r="AR33">
        <v>0</v>
      </c>
      <c r="AS33">
        <v>3.68</v>
      </c>
      <c r="AT33">
        <v>0</v>
      </c>
      <c r="AU33">
        <v>0</v>
      </c>
      <c r="AV33">
        <v>0.32</v>
      </c>
    </row>
    <row r="34" spans="1:48" x14ac:dyDescent="0.2">
      <c r="A34" t="s">
        <v>46</v>
      </c>
      <c r="B34" t="s">
        <v>6</v>
      </c>
      <c r="C34" t="s">
        <v>80</v>
      </c>
      <c r="D34" t="s">
        <v>48</v>
      </c>
      <c r="E34" t="s">
        <v>48</v>
      </c>
      <c r="F34" t="s">
        <v>48</v>
      </c>
      <c r="G34">
        <v>2010</v>
      </c>
      <c r="H34" t="s">
        <v>48</v>
      </c>
      <c r="I34" t="s">
        <v>48</v>
      </c>
      <c r="J34" t="s">
        <v>48</v>
      </c>
      <c r="K34" t="s">
        <v>48</v>
      </c>
      <c r="L34">
        <v>52.8598820134292</v>
      </c>
      <c r="M34">
        <v>32.568999746049798</v>
      </c>
      <c r="N34">
        <v>24.700961128090501</v>
      </c>
      <c r="O34">
        <v>151.57399990305899</v>
      </c>
      <c r="P34">
        <v>121.43499977</v>
      </c>
      <c r="Q34">
        <v>54.224830704589003</v>
      </c>
      <c r="R34">
        <v>19.5045764664</v>
      </c>
      <c r="S34">
        <v>185.23697113599201</v>
      </c>
      <c r="T34">
        <v>852.94649898008004</v>
      </c>
      <c r="U34">
        <v>44.468999888468097</v>
      </c>
      <c r="V34">
        <v>21.2130000028749</v>
      </c>
      <c r="W34">
        <v>232.40945435395</v>
      </c>
      <c r="X34">
        <v>662.308812138799</v>
      </c>
      <c r="Y34">
        <v>113.832573086111</v>
      </c>
      <c r="Z34">
        <v>551.06199939653402</v>
      </c>
      <c r="AA34">
        <v>33.060000035039998</v>
      </c>
      <c r="AB34">
        <v>90.533000269212806</v>
      </c>
      <c r="AC34">
        <v>29.330999901446202</v>
      </c>
      <c r="AD34">
        <v>9.4600000076436093</v>
      </c>
      <c r="AE34">
        <v>914.39099659864496</v>
      </c>
      <c r="AF34">
        <v>6.6985625172029302</v>
      </c>
      <c r="AG34">
        <v>75.853999829315597</v>
      </c>
      <c r="AH34">
        <v>10.8834270885361</v>
      </c>
      <c r="AI34">
        <v>21.9749999274303</v>
      </c>
      <c r="AJ34">
        <v>14.8177428783246</v>
      </c>
      <c r="AK34">
        <v>9.5854144211999994</v>
      </c>
      <c r="AL34">
        <v>12.848631861799999</v>
      </c>
      <c r="AM34">
        <v>142.69802482320401</v>
      </c>
      <c r="AN34">
        <v>89.167530442753105</v>
      </c>
      <c r="AO34">
        <v>679.63454349399899</v>
      </c>
      <c r="AP34">
        <v>131.99999941128601</v>
      </c>
      <c r="AQ34">
        <v>314.90500103954002</v>
      </c>
      <c r="AR34">
        <v>30.694055269664901</v>
      </c>
      <c r="AS34">
        <v>77.167999878383</v>
      </c>
      <c r="AT34">
        <v>27.295019982903</v>
      </c>
      <c r="AU34">
        <v>84.127000173538306</v>
      </c>
      <c r="AV34">
        <v>471.50936879168501</v>
      </c>
    </row>
    <row r="35" spans="1:48" x14ac:dyDescent="0.2">
      <c r="A35" t="s">
        <v>46</v>
      </c>
      <c r="B35" t="s">
        <v>6</v>
      </c>
      <c r="C35" t="s">
        <v>81</v>
      </c>
      <c r="D35" t="s">
        <v>48</v>
      </c>
      <c r="E35" t="s">
        <v>48</v>
      </c>
      <c r="F35" t="s">
        <v>48</v>
      </c>
      <c r="G35">
        <v>2010</v>
      </c>
      <c r="H35" t="s">
        <v>48</v>
      </c>
      <c r="I35" t="s">
        <v>48</v>
      </c>
      <c r="J35" t="s">
        <v>48</v>
      </c>
      <c r="K35" t="s">
        <v>48</v>
      </c>
      <c r="L35">
        <v>0.22391271790379699</v>
      </c>
      <c r="M35">
        <v>0</v>
      </c>
      <c r="N35">
        <v>6.5539760469267003E-2</v>
      </c>
      <c r="O35">
        <v>0</v>
      </c>
      <c r="P35">
        <v>8.0999999530000005E-2</v>
      </c>
      <c r="Q35">
        <v>0</v>
      </c>
      <c r="R35">
        <v>9.0594762829999995E-2</v>
      </c>
      <c r="S35">
        <v>3.8650286392440001</v>
      </c>
      <c r="T35">
        <v>0</v>
      </c>
      <c r="U35">
        <v>0.3429999992412</v>
      </c>
      <c r="V35">
        <v>2.3590000204530002</v>
      </c>
      <c r="W35">
        <v>6.99554571</v>
      </c>
      <c r="X35">
        <v>1.4240000103770001</v>
      </c>
      <c r="Y35">
        <v>2.6434269370000001</v>
      </c>
      <c r="Z35">
        <v>2.6530000046810001</v>
      </c>
      <c r="AA35">
        <v>0.16200000005000001</v>
      </c>
      <c r="AB35">
        <v>1.888999993281</v>
      </c>
      <c r="AC35">
        <v>3.0000000448590001E-2</v>
      </c>
      <c r="AD35">
        <v>0.70600000092000004</v>
      </c>
      <c r="AE35">
        <v>1.06000000152</v>
      </c>
      <c r="AF35">
        <v>1.7828678538593701E-2</v>
      </c>
      <c r="AG35">
        <v>3.0490000141800002</v>
      </c>
      <c r="AH35">
        <v>2.0572879822289999E-2</v>
      </c>
      <c r="AI35">
        <v>2.5789999947900002</v>
      </c>
      <c r="AJ35">
        <v>0.10962731753433699</v>
      </c>
      <c r="AK35">
        <v>6.3936967869999998E-3</v>
      </c>
      <c r="AL35">
        <v>0</v>
      </c>
      <c r="AM35">
        <v>1.0094756491500001</v>
      </c>
      <c r="AN35">
        <v>8.8735100399999993</v>
      </c>
      <c r="AO35">
        <v>131.3814552</v>
      </c>
      <c r="AP35">
        <v>0</v>
      </c>
      <c r="AQ35">
        <v>3.2150000279730002</v>
      </c>
      <c r="AR35">
        <v>0.118632238612842</v>
      </c>
      <c r="AS35">
        <v>1.7919999827999999</v>
      </c>
      <c r="AT35">
        <v>2.0000000152E-2</v>
      </c>
      <c r="AU35">
        <v>0</v>
      </c>
      <c r="AV35">
        <v>1.0086318944599999</v>
      </c>
    </row>
    <row r="36" spans="1:48" x14ac:dyDescent="0.2">
      <c r="A36" t="s">
        <v>46</v>
      </c>
      <c r="B36" t="s">
        <v>6</v>
      </c>
      <c r="C36" t="s">
        <v>82</v>
      </c>
      <c r="D36" t="s">
        <v>48</v>
      </c>
      <c r="E36" t="s">
        <v>48</v>
      </c>
      <c r="F36" t="s">
        <v>48</v>
      </c>
      <c r="G36">
        <v>2010</v>
      </c>
      <c r="H36" t="s">
        <v>48</v>
      </c>
      <c r="I36" t="s">
        <v>48</v>
      </c>
      <c r="J36" t="s">
        <v>48</v>
      </c>
      <c r="K36" t="s">
        <v>48</v>
      </c>
      <c r="L36">
        <v>0</v>
      </c>
      <c r="M36">
        <v>0</v>
      </c>
      <c r="N36">
        <v>0</v>
      </c>
      <c r="O36">
        <v>0</v>
      </c>
      <c r="P36">
        <v>0</v>
      </c>
      <c r="Q36">
        <v>1.9443520490099999</v>
      </c>
      <c r="R36">
        <v>0</v>
      </c>
      <c r="S36">
        <v>0</v>
      </c>
      <c r="T36">
        <v>14.638840973000001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1.1869999809705001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0.37500000057299998</v>
      </c>
    </row>
    <row r="37" spans="1:48" x14ac:dyDescent="0.2">
      <c r="A37" t="s">
        <v>46</v>
      </c>
      <c r="B37" t="s">
        <v>6</v>
      </c>
      <c r="C37" t="s">
        <v>83</v>
      </c>
      <c r="D37" t="s">
        <v>48</v>
      </c>
      <c r="E37" t="s">
        <v>48</v>
      </c>
      <c r="F37" t="s">
        <v>48</v>
      </c>
      <c r="G37">
        <v>2010</v>
      </c>
      <c r="H37" t="s">
        <v>48</v>
      </c>
      <c r="I37" t="s">
        <v>48</v>
      </c>
      <c r="J37" t="s">
        <v>48</v>
      </c>
      <c r="K37" t="s">
        <v>48</v>
      </c>
      <c r="L37">
        <v>53.4570728045991</v>
      </c>
      <c r="M37">
        <v>289.83715218999998</v>
      </c>
      <c r="N37">
        <v>91.289701633270298</v>
      </c>
      <c r="O37">
        <v>557.67600093999999</v>
      </c>
      <c r="P37">
        <v>223.82999960000001</v>
      </c>
      <c r="Q37">
        <v>229.103783623</v>
      </c>
      <c r="R37">
        <v>119.0010005</v>
      </c>
      <c r="S37">
        <v>404.94891904100001</v>
      </c>
      <c r="T37">
        <v>1791.090503266</v>
      </c>
      <c r="U37">
        <v>319.39599979719998</v>
      </c>
      <c r="V37">
        <v>28.816999973750001</v>
      </c>
      <c r="W37">
        <v>235.03512774999999</v>
      </c>
      <c r="X37">
        <v>4034.8460279999999</v>
      </c>
      <c r="Y37">
        <v>321.67353816999997</v>
      </c>
      <c r="Z37">
        <v>5564.8820338019996</v>
      </c>
      <c r="AA37">
        <v>122.18300023</v>
      </c>
      <c r="AB37">
        <v>321.48399966800002</v>
      </c>
      <c r="AC37">
        <v>296.66900073620002</v>
      </c>
      <c r="AD37">
        <v>12.577000009000001</v>
      </c>
      <c r="AE37">
        <v>3588.4349739999998</v>
      </c>
      <c r="AF37">
        <v>24.756517383926401</v>
      </c>
      <c r="AG37">
        <v>88.089999992800003</v>
      </c>
      <c r="AH37">
        <v>22.486999766699999</v>
      </c>
      <c r="AI37">
        <v>26.070000070470002</v>
      </c>
      <c r="AJ37">
        <v>14.9851480872619</v>
      </c>
      <c r="AK37">
        <v>13.83255904</v>
      </c>
      <c r="AL37">
        <v>31.065263430000002</v>
      </c>
      <c r="AM37">
        <v>817.7049987291</v>
      </c>
      <c r="AN37">
        <v>377.04568280356</v>
      </c>
      <c r="AO37">
        <v>1441.4962</v>
      </c>
      <c r="AP37">
        <v>1185.9300026000001</v>
      </c>
      <c r="AQ37">
        <v>370.15100263599999</v>
      </c>
      <c r="AR37">
        <v>113.438952150581</v>
      </c>
      <c r="AS37">
        <v>352.15599931100002</v>
      </c>
      <c r="AT37">
        <v>57.2259995621</v>
      </c>
      <c r="AU37">
        <v>157.44637327667999</v>
      </c>
      <c r="AV37">
        <v>3120.3086291700001</v>
      </c>
    </row>
    <row r="38" spans="1:48" x14ac:dyDescent="0.2">
      <c r="A38" t="s">
        <v>46</v>
      </c>
      <c r="B38" t="s">
        <v>6</v>
      </c>
      <c r="C38" t="s">
        <v>84</v>
      </c>
      <c r="D38" t="s">
        <v>48</v>
      </c>
      <c r="E38" t="s">
        <v>48</v>
      </c>
      <c r="F38" t="s">
        <v>48</v>
      </c>
      <c r="G38">
        <v>2010</v>
      </c>
      <c r="H38" t="s">
        <v>48</v>
      </c>
      <c r="I38" t="s">
        <v>48</v>
      </c>
      <c r="J38" t="s">
        <v>48</v>
      </c>
      <c r="K38" t="s">
        <v>48</v>
      </c>
      <c r="L38">
        <v>17.6658590590045</v>
      </c>
      <c r="M38">
        <v>18.198849930000002</v>
      </c>
      <c r="N38">
        <v>3.18838798805597</v>
      </c>
      <c r="O38">
        <v>28.740999782500001</v>
      </c>
      <c r="P38">
        <v>19.449999911999999</v>
      </c>
      <c r="Q38">
        <v>95.200863909999995</v>
      </c>
      <c r="R38">
        <v>6.5056410375790001</v>
      </c>
      <c r="S38">
        <v>87.489083275900001</v>
      </c>
      <c r="T38">
        <v>142.07199079290001</v>
      </c>
      <c r="U38">
        <v>42.970999570491998</v>
      </c>
      <c r="V38">
        <v>7.4360000886030004</v>
      </c>
      <c r="W38">
        <v>551.92186361999995</v>
      </c>
      <c r="X38">
        <v>602.84299629999998</v>
      </c>
      <c r="Y38">
        <v>21.6694635894325</v>
      </c>
      <c r="Z38">
        <v>214.6500016</v>
      </c>
      <c r="AA38">
        <v>7.88100003</v>
      </c>
      <c r="AB38">
        <v>31.01399999673</v>
      </c>
      <c r="AC38">
        <v>1.066000008754</v>
      </c>
      <c r="AD38">
        <v>7.5789999702164002</v>
      </c>
      <c r="AE38">
        <v>265.89799779999998</v>
      </c>
      <c r="AF38">
        <v>0.86733219786512705</v>
      </c>
      <c r="AG38">
        <v>6.4820000289999999</v>
      </c>
      <c r="AH38">
        <v>1.2710000030999999</v>
      </c>
      <c r="AI38">
        <v>3.0030000120347</v>
      </c>
      <c r="AJ38">
        <v>8.6491770485783608</v>
      </c>
      <c r="AK38">
        <v>5.0464104189999999</v>
      </c>
      <c r="AL38">
        <v>1.5711049859999999</v>
      </c>
      <c r="AM38">
        <v>31.468500116000001</v>
      </c>
      <c r="AN38">
        <v>63.538330332999998</v>
      </c>
      <c r="AO38">
        <v>585.37737370000002</v>
      </c>
      <c r="AP38">
        <v>18.27699994</v>
      </c>
      <c r="AQ38">
        <v>182.191001228</v>
      </c>
      <c r="AR38">
        <v>5.7712387393717002</v>
      </c>
      <c r="AS38">
        <v>95.459999879999998</v>
      </c>
      <c r="AT38">
        <v>6.0870000184629998</v>
      </c>
      <c r="AU38">
        <v>51.423628088183001</v>
      </c>
      <c r="AV38">
        <v>175.875642218</v>
      </c>
    </row>
    <row r="39" spans="1:48" x14ac:dyDescent="0.2">
      <c r="A39" t="s">
        <v>46</v>
      </c>
      <c r="B39" t="s">
        <v>6</v>
      </c>
      <c r="C39" t="s">
        <v>85</v>
      </c>
      <c r="D39" t="s">
        <v>48</v>
      </c>
      <c r="E39" t="s">
        <v>48</v>
      </c>
      <c r="F39" t="s">
        <v>48</v>
      </c>
      <c r="G39">
        <v>2010</v>
      </c>
      <c r="H39" t="s">
        <v>48</v>
      </c>
      <c r="I39" t="s">
        <v>48</v>
      </c>
      <c r="J39" t="s">
        <v>48</v>
      </c>
      <c r="K39" t="s">
        <v>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7.1301685618999997</v>
      </c>
      <c r="U39">
        <v>1.7999999914970002E-2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0.64200000290000003</v>
      </c>
      <c r="AJ39">
        <v>0</v>
      </c>
      <c r="AK39">
        <v>0.32422244189999999</v>
      </c>
      <c r="AL39">
        <v>0</v>
      </c>
      <c r="AM39">
        <v>16.569000104099999</v>
      </c>
      <c r="AN39">
        <v>0</v>
      </c>
      <c r="AO39">
        <v>143.72640799999999</v>
      </c>
      <c r="AP39">
        <v>0.79299999840000002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12.452000085</v>
      </c>
    </row>
    <row r="40" spans="1:48" x14ac:dyDescent="0.2">
      <c r="A40" t="s">
        <v>46</v>
      </c>
      <c r="B40" t="s">
        <v>6</v>
      </c>
      <c r="C40" t="s">
        <v>86</v>
      </c>
      <c r="D40" t="s">
        <v>48</v>
      </c>
      <c r="E40" t="s">
        <v>48</v>
      </c>
      <c r="F40" t="s">
        <v>48</v>
      </c>
      <c r="G40">
        <v>2010</v>
      </c>
      <c r="H40" t="s">
        <v>48</v>
      </c>
      <c r="I40" t="s">
        <v>48</v>
      </c>
      <c r="J40" t="s">
        <v>48</v>
      </c>
      <c r="K40" t="s">
        <v>48</v>
      </c>
      <c r="L40">
        <v>7.3618165842481504</v>
      </c>
      <c r="M40">
        <v>290.14153806000002</v>
      </c>
      <c r="N40">
        <v>30.825129161596202</v>
      </c>
      <c r="O40">
        <v>644.30100442800006</v>
      </c>
      <c r="P40">
        <v>54.983000269999998</v>
      </c>
      <c r="Q40">
        <v>228.4080404</v>
      </c>
      <c r="R40">
        <v>25.6159997</v>
      </c>
      <c r="S40">
        <v>478.18399968450001</v>
      </c>
      <c r="T40">
        <v>2163.9508115580002</v>
      </c>
      <c r="U40">
        <v>153.0000001359</v>
      </c>
      <c r="V40">
        <v>0</v>
      </c>
      <c r="W40">
        <v>229.99999690000001</v>
      </c>
      <c r="X40">
        <v>2290.2029451817002</v>
      </c>
      <c r="Y40">
        <v>258.24100226439998</v>
      </c>
      <c r="Z40">
        <v>1730.50202831</v>
      </c>
      <c r="AA40">
        <v>76.192999333000003</v>
      </c>
      <c r="AB40">
        <v>579.99900256550097</v>
      </c>
      <c r="AC40">
        <v>2.8590000120300001</v>
      </c>
      <c r="AD40">
        <v>0</v>
      </c>
      <c r="AE40">
        <v>4028.7180389999999</v>
      </c>
      <c r="AF40">
        <v>8.3853116764202191</v>
      </c>
      <c r="AG40">
        <v>37.314999639</v>
      </c>
      <c r="AH40">
        <v>26.338999891899999</v>
      </c>
      <c r="AI40">
        <v>9.61900017254065</v>
      </c>
      <c r="AJ40">
        <v>3.6043339202271998</v>
      </c>
      <c r="AK40">
        <v>0</v>
      </c>
      <c r="AL40">
        <v>6.9999999660000006E-2</v>
      </c>
      <c r="AM40">
        <v>569.03500359999998</v>
      </c>
      <c r="AN40">
        <v>146.82753971190999</v>
      </c>
      <c r="AO40">
        <v>922.12606614870003</v>
      </c>
      <c r="AP40">
        <v>283.37399602767999</v>
      </c>
      <c r="AQ40">
        <v>73.336000261199999</v>
      </c>
      <c r="AR40">
        <v>55.795963424140702</v>
      </c>
      <c r="AS40">
        <v>172.10320989000999</v>
      </c>
      <c r="AT40">
        <v>43.153000125459997</v>
      </c>
      <c r="AU40">
        <v>28.29999997837</v>
      </c>
      <c r="AV40">
        <v>118.60499928</v>
      </c>
    </row>
    <row r="41" spans="1:48" x14ac:dyDescent="0.2">
      <c r="A41" t="s">
        <v>46</v>
      </c>
      <c r="B41" t="s">
        <v>6</v>
      </c>
      <c r="C41" t="s">
        <v>87</v>
      </c>
      <c r="D41" t="s">
        <v>48</v>
      </c>
      <c r="E41" t="s">
        <v>48</v>
      </c>
      <c r="F41" t="s">
        <v>48</v>
      </c>
      <c r="G41">
        <v>2010</v>
      </c>
      <c r="H41" t="s">
        <v>48</v>
      </c>
      <c r="I41" t="s">
        <v>48</v>
      </c>
      <c r="J41" t="s">
        <v>48</v>
      </c>
      <c r="K41" t="s">
        <v>48</v>
      </c>
      <c r="L41">
        <v>47.984095975949998</v>
      </c>
      <c r="M41">
        <v>360.97546203000002</v>
      </c>
      <c r="N41">
        <v>43.491700079240402</v>
      </c>
      <c r="O41">
        <v>396.16899992899999</v>
      </c>
      <c r="P41">
        <v>70.386999759999995</v>
      </c>
      <c r="Q41">
        <v>587.33496343160004</v>
      </c>
      <c r="R41">
        <v>29.384999759060001</v>
      </c>
      <c r="S41">
        <v>446.10699692999998</v>
      </c>
      <c r="T41">
        <v>2685.73051252</v>
      </c>
      <c r="U41">
        <v>148.76599956999999</v>
      </c>
      <c r="V41">
        <v>7.4059038591149999</v>
      </c>
      <c r="W41">
        <v>1499.1329652700001</v>
      </c>
      <c r="X41">
        <v>2703.7540039</v>
      </c>
      <c r="Y41">
        <v>225.50400045000001</v>
      </c>
      <c r="Z41">
        <v>1994.5180045187999</v>
      </c>
      <c r="AA41">
        <v>107.5020012976</v>
      </c>
      <c r="AB41">
        <v>139.08400052087899</v>
      </c>
      <c r="AC41">
        <v>35.285999903700002</v>
      </c>
      <c r="AD41">
        <v>11.111999915248999</v>
      </c>
      <c r="AE41">
        <v>6570.9769968000001</v>
      </c>
      <c r="AF41">
        <v>11.8309791530793</v>
      </c>
      <c r="AG41">
        <v>26.849794227899999</v>
      </c>
      <c r="AH41">
        <v>15.752999972510001</v>
      </c>
      <c r="AI41">
        <v>8.6099999990039997</v>
      </c>
      <c r="AJ41">
        <v>23.4929385673111</v>
      </c>
      <c r="AK41">
        <v>7.761000009</v>
      </c>
      <c r="AL41">
        <v>15.39100015</v>
      </c>
      <c r="AM41">
        <v>681.84300099999996</v>
      </c>
      <c r="AN41">
        <v>129.62847980971301</v>
      </c>
      <c r="AO41">
        <v>1013.014008943</v>
      </c>
      <c r="AP41">
        <v>216.00400010000001</v>
      </c>
      <c r="AQ41">
        <v>89.933000035009997</v>
      </c>
      <c r="AR41">
        <v>78.7234757120913</v>
      </c>
      <c r="AS41">
        <v>303.14278832299999</v>
      </c>
      <c r="AT41">
        <v>43.679999728239999</v>
      </c>
      <c r="AU41">
        <v>59.600000016099997</v>
      </c>
      <c r="AV41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1"/>
  <sheetViews>
    <sheetView workbookViewId="0">
      <selection activeCell="E21" sqref="A17:E21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14" width="4.7109375" bestFit="1" customWidth="1"/>
    <col min="15" max="15" width="5.7109375" bestFit="1" customWidth="1"/>
    <col min="16" max="41" width="4.71093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91</v>
      </c>
    </row>
    <row r="3" spans="1:41" x14ac:dyDescent="0.2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2">
        <f>SUMIF(Stock!$C$2:$C$41,TypeShares!$B4,Stock!L$2:L$41)/SUMIF(Stock!$C$2:$C$41,TypeShares!$A4,Stock!L$2:L$41)</f>
        <v>0.61882094470889792</v>
      </c>
      <c r="F4" s="2">
        <f>SUMIF(Stock!$C$2:$C$41,TypeShares!$B4,Stock!M$2:M$41)/SUMIF(Stock!$C$2:$C$41,TypeShares!$A4,Stock!M$2:M$41)</f>
        <v>0.77306468716861088</v>
      </c>
      <c r="G4" s="2">
        <f>SUMIF(Stock!$C$2:$C$41,TypeShares!$B4,Stock!N$2:N$41)/SUMIF(Stock!$C$2:$C$41,TypeShares!$A4,Stock!N$2:N$41)</f>
        <v>0.77938144329896875</v>
      </c>
      <c r="H4" s="2">
        <f>SUMIF(Stock!$C$2:$C$41,TypeShares!$B4,Stock!O$2:O$41)/SUMIF(Stock!$C$2:$C$41,TypeShares!$A4,Stock!O$2:O$41)</f>
        <v>0.5919899874843555</v>
      </c>
      <c r="I4" s="2">
        <f>SUMIF(Stock!$C$2:$C$41,TypeShares!$B4,Stock!P$2:P$41)/SUMIF(Stock!$C$2:$C$41,TypeShares!$A4,Stock!P$2:P$41)</f>
        <v>0.49014675052410894</v>
      </c>
      <c r="J4" s="2">
        <f>SUMIF(Stock!$C$2:$C$41,TypeShares!$B4,Stock!Q$2:Q$41)/SUMIF(Stock!$C$2:$C$41,TypeShares!$A4,Stock!Q$2:Q$41)</f>
        <v>0.33514246947082771</v>
      </c>
      <c r="K4" s="2">
        <f>SUMIF(Stock!$C$2:$C$41,TypeShares!$B4,Stock!R$2:R$41)/SUMIF(Stock!$C$2:$C$41,TypeShares!$A4,Stock!R$2:R$41)</f>
        <v>0.42909090909090908</v>
      </c>
      <c r="L4" s="2">
        <f>SUMIF(Stock!$C$2:$C$41,TypeShares!$B4,Stock!S$2:S$41)/SUMIF(Stock!$C$2:$C$41,TypeShares!$A4,Stock!S$2:S$41)</f>
        <v>0.71246819338422396</v>
      </c>
      <c r="M4" s="2">
        <f>SUMIF(Stock!$C$2:$C$41,TypeShares!$B4,Stock!T$2:T$41)/SUMIF(Stock!$C$2:$C$41,TypeShares!$A4,Stock!T$2:T$41)</f>
        <v>0.3896738412782253</v>
      </c>
      <c r="N4" s="2">
        <f>SUMIF(Stock!$C$2:$C$41,TypeShares!$B4,Stock!U$2:U$41)/SUMIF(Stock!$C$2:$C$41,TypeShares!$A4,Stock!U$2:U$41)</f>
        <v>0.644718792866941</v>
      </c>
      <c r="O4" s="2">
        <f>SUMIF(Stock!$C$2:$C$41,TypeShares!$B4,Stock!V$2:V$41)/SUMIF(Stock!$C$2:$C$41,TypeShares!$A4,Stock!V$2:V$41)</f>
        <v>1</v>
      </c>
      <c r="P4" s="2">
        <f>SUMIF(Stock!$C$2:$C$41,TypeShares!$B4,Stock!W$2:W$41)/SUMIF(Stock!$C$2:$C$41,TypeShares!$A4,Stock!W$2:W$41)</f>
        <v>0.61882094470889781</v>
      </c>
      <c r="Q4" s="2">
        <f>SUMIF(Stock!$C$2:$C$41,TypeShares!$B4,Stock!X$2:X$41)/SUMIF(Stock!$C$2:$C$41,TypeShares!$A4,Stock!X$2:X$41)</f>
        <v>0.65</v>
      </c>
      <c r="R4" s="2">
        <f>SUMIF(Stock!$C$2:$C$41,TypeShares!$B4,Stock!Y$2:Y$41)/SUMIF(Stock!$C$2:$C$41,TypeShares!$A4,Stock!Y$2:Y$41)</f>
        <v>0.43443223443223444</v>
      </c>
      <c r="S4" s="2">
        <f>SUMIF(Stock!$C$2:$C$41,TypeShares!$B4,Stock!Z$2:Z$41)/SUMIF(Stock!$C$2:$C$41,TypeShares!$A4,Stock!Z$2:Z$41)</f>
        <v>0.74423935335987446</v>
      </c>
      <c r="T4" s="2">
        <f>SUMIF(Stock!$C$2:$C$41,TypeShares!$B4,Stock!AA$2:AA$41)/SUMIF(Stock!$C$2:$C$41,TypeShares!$A4,Stock!AA$2:AA$41)</f>
        <v>0.76985743380855387</v>
      </c>
      <c r="U4" s="2">
        <f>SUMIF(Stock!$C$2:$C$41,TypeShares!$B4,Stock!AB$2:AB$41)/SUMIF(Stock!$C$2:$C$41,TypeShares!$A4,Stock!AB$2:AB$41)</f>
        <v>0.71236086701816048</v>
      </c>
      <c r="V4" s="2">
        <f>SUMIF(Stock!$C$2:$C$41,TypeShares!$B4,Stock!AC$2:AC$41)/SUMIF(Stock!$C$2:$C$41,TypeShares!$A4,Stock!AC$2:AC$41)</f>
        <v>0.5</v>
      </c>
      <c r="W4" s="2">
        <f>SUMIF(Stock!$C$2:$C$41,TypeShares!$B4,Stock!AD$2:AD$41)/SUMIF(Stock!$C$2:$C$41,TypeShares!$A4,Stock!AD$2:AD$41)</f>
        <v>0.4578947368421053</v>
      </c>
      <c r="X4" s="2">
        <f>SUMIF(Stock!$C$2:$C$41,TypeShares!$B4,Stock!AE$2:AE$41)/SUMIF(Stock!$C$2:$C$41,TypeShares!$A4,Stock!AE$2:AE$41)</f>
        <v>0.80316742081447967</v>
      </c>
      <c r="Y4" s="2">
        <f>SUMIF(Stock!$C$2:$C$41,TypeShares!$B4,Stock!AF$2:AF$41)/SUMIF(Stock!$C$2:$C$41,TypeShares!$A4,Stock!AF$2:AF$41)</f>
        <v>0.77938144329896886</v>
      </c>
      <c r="Z4" s="2">
        <f>SUMIF(Stock!$C$2:$C$41,TypeShares!$B4,Stock!AG$2:AG$41)/SUMIF(Stock!$C$2:$C$41,TypeShares!$A4,Stock!AG$2:AG$41)</f>
        <v>0.29115744069015098</v>
      </c>
      <c r="AA4" s="2">
        <f>SUMIF(Stock!$C$2:$C$41,TypeShares!$B4,Stock!AH$2:AH$41)/SUMIF(Stock!$C$2:$C$41,TypeShares!$A4,Stock!AH$2:AH$41)</f>
        <v>0.51829268292682917</v>
      </c>
      <c r="AB4" s="2">
        <f>SUMIF(Stock!$C$2:$C$41,TypeShares!$B4,Stock!AI$2:AI$41)/SUMIF(Stock!$C$2:$C$41,TypeShares!$A4,Stock!AI$2:AI$41)</f>
        <v>0.50791007495100193</v>
      </c>
      <c r="AC4" s="2">
        <f>SUMIF(Stock!$C$2:$C$41,TypeShares!$B4,Stock!AJ$2:AJ$41)/SUMIF(Stock!$C$2:$C$41,TypeShares!$A4,Stock!AJ$2:AJ$41)</f>
        <v>0.61882094470889848</v>
      </c>
      <c r="AD4" s="2">
        <f>SUMIF(Stock!$C$2:$C$41,TypeShares!$B4,Stock!AK$2:AK$41)/SUMIF(Stock!$C$2:$C$41,TypeShares!$A4,Stock!AK$2:AK$41)</f>
        <v>0.4111111111111112</v>
      </c>
      <c r="AE4" s="2">
        <f>SUMIF(Stock!$C$2:$C$41,TypeShares!$B4,Stock!AL$2:AL$41)/SUMIF(Stock!$C$2:$C$41,TypeShares!$A4,Stock!AL$2:AL$41)</f>
        <v>0.11475409836065573</v>
      </c>
      <c r="AF4" s="2">
        <f>SUMIF(Stock!$C$2:$C$41,TypeShares!$B4,Stock!AM$2:AM$41)/SUMIF(Stock!$C$2:$C$41,TypeShares!$A4,Stock!AM$2:AM$41)</f>
        <v>0.56092324195279386</v>
      </c>
      <c r="AG4" s="2">
        <f>SUMIF(Stock!$C$2:$C$41,TypeShares!$B4,Stock!AN$2:AN$41)/SUMIF(Stock!$C$2:$C$41,TypeShares!$A4,Stock!AN$2:AN$41)</f>
        <v>0.47030386740331487</v>
      </c>
      <c r="AH4" s="2">
        <f>SUMIF(Stock!$C$2:$C$41,TypeShares!$B4,Stock!AO$2:AO$41)/SUMIF(Stock!$C$2:$C$41,TypeShares!$A4,Stock!AO$2:AO$41)</f>
        <v>0.36902308326463318</v>
      </c>
      <c r="AI4" s="2">
        <f>SUMIF(Stock!$C$2:$C$41,TypeShares!$B4,Stock!AP$2:AP$41)/SUMIF(Stock!$C$2:$C$41,TypeShares!$A4,Stock!AP$2:AP$41)</f>
        <v>0.64942640482248171</v>
      </c>
      <c r="AJ4" s="2">
        <f>SUMIF(Stock!$C$2:$C$41,TypeShares!$B4,Stock!AQ$2:AQ$41)/SUMIF(Stock!$C$2:$C$41,TypeShares!$A4,Stock!AQ$2:AQ$41)</f>
        <v>0.46500888099467141</v>
      </c>
      <c r="AK4" s="2">
        <f>SUMIF(Stock!$C$2:$C$41,TypeShares!$B4,Stock!AR$2:AR$41)/SUMIF(Stock!$C$2:$C$41,TypeShares!$A4,Stock!AR$2:AR$41)</f>
        <v>0.77276403422632201</v>
      </c>
      <c r="AL4" s="2">
        <f>SUMIF(Stock!$C$2:$C$41,TypeShares!$B4,Stock!AS$2:AS$41)/SUMIF(Stock!$C$2:$C$41,TypeShares!$A4,Stock!AS$2:AS$41)</f>
        <v>0.43453237410071943</v>
      </c>
      <c r="AM4" s="2">
        <f>SUMIF(Stock!$C$2:$C$41,TypeShares!$B4,Stock!AT$2:AT$41)/SUMIF(Stock!$C$2:$C$41,TypeShares!$A4,Stock!AT$2:AT$41)</f>
        <v>0.50205761316872433</v>
      </c>
      <c r="AN4" s="2">
        <f>SUMIF(Stock!$C$2:$C$41,TypeShares!$B4,Stock!AU$2:AU$41)/SUMIF(Stock!$C$2:$C$41,TypeShares!$A4,Stock!AU$2:AU$41)</f>
        <v>0.40855614973262033</v>
      </c>
      <c r="AO4" s="2">
        <f>SUMIF(Stock!$C$2:$C$41,TypeShares!$B4,Stock!AV$2:AV$41)/SUMIF(Stock!$C$2:$C$41,TypeShares!$A4,Stock!AV$2:AV$41)</f>
        <v>0.7124656653614635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2">
        <f>SUMIF(Stock!$C$2:$C$41,TypeShares!$B5,Stock!L$2:L$41)/SUMIF(Stock!$C$2:$C$41,TypeShares!$A5,Stock!L$2:L$41)</f>
        <v>0.38117905529110208</v>
      </c>
      <c r="F5" s="2">
        <f>SUMIF(Stock!$C$2:$C$41,TypeShares!$B5,Stock!M$2:M$41)/SUMIF(Stock!$C$2:$C$41,TypeShares!$A5,Stock!M$2:M$41)</f>
        <v>0.22693531283138921</v>
      </c>
      <c r="G5" s="2">
        <f>SUMIF(Stock!$C$2:$C$41,TypeShares!$B5,Stock!N$2:N$41)/SUMIF(Stock!$C$2:$C$41,TypeShares!$A5,Stock!N$2:N$41)</f>
        <v>0.22061855670103117</v>
      </c>
      <c r="H5" s="2">
        <f>SUMIF(Stock!$C$2:$C$41,TypeShares!$B5,Stock!O$2:O$41)/SUMIF(Stock!$C$2:$C$41,TypeShares!$A5,Stock!O$2:O$41)</f>
        <v>0.4080100125156445</v>
      </c>
      <c r="I5" s="2">
        <f>SUMIF(Stock!$C$2:$C$41,TypeShares!$B5,Stock!P$2:P$41)/SUMIF(Stock!$C$2:$C$41,TypeShares!$A5,Stock!P$2:P$41)</f>
        <v>0.50985324947589095</v>
      </c>
      <c r="J5" s="2">
        <f>SUMIF(Stock!$C$2:$C$41,TypeShares!$B5,Stock!Q$2:Q$41)/SUMIF(Stock!$C$2:$C$41,TypeShares!$A5,Stock!Q$2:Q$41)</f>
        <v>0.66485753052917229</v>
      </c>
      <c r="K5" s="2">
        <f>SUMIF(Stock!$C$2:$C$41,TypeShares!$B5,Stock!R$2:R$41)/SUMIF(Stock!$C$2:$C$41,TypeShares!$A5,Stock!R$2:R$41)</f>
        <v>0.57090909090909092</v>
      </c>
      <c r="L5" s="2">
        <f>SUMIF(Stock!$C$2:$C$41,TypeShares!$B5,Stock!S$2:S$41)/SUMIF(Stock!$C$2:$C$41,TypeShares!$A5,Stock!S$2:S$41)</f>
        <v>0.2875318066157761</v>
      </c>
      <c r="M5" s="2">
        <f>SUMIF(Stock!$C$2:$C$41,TypeShares!$B5,Stock!T$2:T$41)/SUMIF(Stock!$C$2:$C$41,TypeShares!$A5,Stock!T$2:T$41)</f>
        <v>0.61032615872177465</v>
      </c>
      <c r="N5" s="2">
        <f>SUMIF(Stock!$C$2:$C$41,TypeShares!$B5,Stock!U$2:U$41)/SUMIF(Stock!$C$2:$C$41,TypeShares!$A5,Stock!U$2:U$41)</f>
        <v>0.35528120713305894</v>
      </c>
      <c r="O5" s="2">
        <f>SUMIF(Stock!$C$2:$C$41,TypeShares!$B5,Stock!V$2:V$41)/SUMIF(Stock!$C$2:$C$41,TypeShares!$A5,Stock!V$2:V$41)</f>
        <v>0</v>
      </c>
      <c r="P5" s="2">
        <f>SUMIF(Stock!$C$2:$C$41,TypeShares!$B5,Stock!W$2:W$41)/SUMIF(Stock!$C$2:$C$41,TypeShares!$A5,Stock!W$2:W$41)</f>
        <v>0.38117905529110219</v>
      </c>
      <c r="Q5" s="2">
        <f>SUMIF(Stock!$C$2:$C$41,TypeShares!$B5,Stock!X$2:X$41)/SUMIF(Stock!$C$2:$C$41,TypeShares!$A5,Stock!X$2:X$41)</f>
        <v>0.35000000000000003</v>
      </c>
      <c r="R5" s="2">
        <f>SUMIF(Stock!$C$2:$C$41,TypeShares!$B5,Stock!Y$2:Y$41)/SUMIF(Stock!$C$2:$C$41,TypeShares!$A5,Stock!Y$2:Y$41)</f>
        <v>0.56556776556776556</v>
      </c>
      <c r="S5" s="2">
        <f>SUMIF(Stock!$C$2:$C$41,TypeShares!$B5,Stock!Z$2:Z$41)/SUMIF(Stock!$C$2:$C$41,TypeShares!$A5,Stock!Z$2:Z$41)</f>
        <v>0.25576064664012543</v>
      </c>
      <c r="T5" s="2">
        <f>SUMIF(Stock!$C$2:$C$41,TypeShares!$B5,Stock!AA$2:AA$41)/SUMIF(Stock!$C$2:$C$41,TypeShares!$A5,Stock!AA$2:AA$41)</f>
        <v>0.23014256619144605</v>
      </c>
      <c r="U5" s="2">
        <f>SUMIF(Stock!$C$2:$C$41,TypeShares!$B5,Stock!AB$2:AB$41)/SUMIF(Stock!$C$2:$C$41,TypeShares!$A5,Stock!AB$2:AB$41)</f>
        <v>0.28763913298183946</v>
      </c>
      <c r="V5" s="2">
        <f>SUMIF(Stock!$C$2:$C$41,TypeShares!$B5,Stock!AC$2:AC$41)/SUMIF(Stock!$C$2:$C$41,TypeShares!$A5,Stock!AC$2:AC$41)</f>
        <v>0.5</v>
      </c>
      <c r="W5" s="2">
        <f>SUMIF(Stock!$C$2:$C$41,TypeShares!$B5,Stock!AD$2:AD$41)/SUMIF(Stock!$C$2:$C$41,TypeShares!$A5,Stock!AD$2:AD$41)</f>
        <v>0.54210526315789476</v>
      </c>
      <c r="X5" s="2">
        <f>SUMIF(Stock!$C$2:$C$41,TypeShares!$B5,Stock!AE$2:AE$41)/SUMIF(Stock!$C$2:$C$41,TypeShares!$A5,Stock!AE$2:AE$41)</f>
        <v>0.19683257918552038</v>
      </c>
      <c r="Y5" s="2">
        <f>SUMIF(Stock!$C$2:$C$41,TypeShares!$B5,Stock!AF$2:AF$41)/SUMIF(Stock!$C$2:$C$41,TypeShares!$A5,Stock!AF$2:AF$41)</f>
        <v>0.22061855670103106</v>
      </c>
      <c r="Z5" s="2">
        <f>SUMIF(Stock!$C$2:$C$41,TypeShares!$B5,Stock!AG$2:AG$41)/SUMIF(Stock!$C$2:$C$41,TypeShares!$A5,Stock!AG$2:AG$41)</f>
        <v>0.70884255930984896</v>
      </c>
      <c r="AA5" s="2">
        <f>SUMIF(Stock!$C$2:$C$41,TypeShares!$B5,Stock!AH$2:AH$41)/SUMIF(Stock!$C$2:$C$41,TypeShares!$A5,Stock!AH$2:AH$41)</f>
        <v>0.48170731707317072</v>
      </c>
      <c r="AB5" s="2">
        <f>SUMIF(Stock!$C$2:$C$41,TypeShares!$B5,Stock!AI$2:AI$41)/SUMIF(Stock!$C$2:$C$41,TypeShares!$A5,Stock!AI$2:AI$41)</f>
        <v>0.49208992504899818</v>
      </c>
      <c r="AC5" s="2">
        <f>SUMIF(Stock!$C$2:$C$41,TypeShares!$B5,Stock!AJ$2:AJ$41)/SUMIF(Stock!$C$2:$C$41,TypeShares!$A5,Stock!AJ$2:AJ$41)</f>
        <v>0.38117905529110147</v>
      </c>
      <c r="AD5" s="2">
        <f>SUMIF(Stock!$C$2:$C$41,TypeShares!$B5,Stock!AK$2:AK$41)/SUMIF(Stock!$C$2:$C$41,TypeShares!$A5,Stock!AK$2:AK$41)</f>
        <v>0.58888888888888902</v>
      </c>
      <c r="AE5" s="2">
        <f>SUMIF(Stock!$C$2:$C$41,TypeShares!$B5,Stock!AL$2:AL$41)/SUMIF(Stock!$C$2:$C$41,TypeShares!$A5,Stock!AL$2:AL$41)</f>
        <v>0.88524590163934425</v>
      </c>
      <c r="AF5" s="2">
        <f>SUMIF(Stock!$C$2:$C$41,TypeShares!$B5,Stock!AM$2:AM$41)/SUMIF(Stock!$C$2:$C$41,TypeShares!$A5,Stock!AM$2:AM$41)</f>
        <v>0.43907675804720608</v>
      </c>
      <c r="AG5" s="2">
        <f>SUMIF(Stock!$C$2:$C$41,TypeShares!$B5,Stock!AN$2:AN$41)/SUMIF(Stock!$C$2:$C$41,TypeShares!$A5,Stock!AN$2:AN$41)</f>
        <v>0.52969613259668502</v>
      </c>
      <c r="AH5" s="2">
        <f>SUMIF(Stock!$C$2:$C$41,TypeShares!$B5,Stock!AO$2:AO$41)/SUMIF(Stock!$C$2:$C$41,TypeShares!$A5,Stock!AO$2:AO$41)</f>
        <v>0.63097691673536693</v>
      </c>
      <c r="AI5" s="2">
        <f>SUMIF(Stock!$C$2:$C$41,TypeShares!$B5,Stock!AP$2:AP$41)/SUMIF(Stock!$C$2:$C$41,TypeShares!$A5,Stock!AP$2:AP$41)</f>
        <v>0.35057359517751813</v>
      </c>
      <c r="AJ5" s="2">
        <f>SUMIF(Stock!$C$2:$C$41,TypeShares!$B5,Stock!AQ$2:AQ$41)/SUMIF(Stock!$C$2:$C$41,TypeShares!$A5,Stock!AQ$2:AQ$41)</f>
        <v>0.5349911190053287</v>
      </c>
      <c r="AK5" s="2">
        <f>SUMIF(Stock!$C$2:$C$41,TypeShares!$B5,Stock!AR$2:AR$41)/SUMIF(Stock!$C$2:$C$41,TypeShares!$A5,Stock!AR$2:AR$41)</f>
        <v>0.22723596577367791</v>
      </c>
      <c r="AL5" s="2">
        <f>SUMIF(Stock!$C$2:$C$41,TypeShares!$B5,Stock!AS$2:AS$41)/SUMIF(Stock!$C$2:$C$41,TypeShares!$A5,Stock!AS$2:AS$41)</f>
        <v>0.56546762589928068</v>
      </c>
      <c r="AM5" s="2">
        <f>SUMIF(Stock!$C$2:$C$41,TypeShares!$B5,Stock!AT$2:AT$41)/SUMIF(Stock!$C$2:$C$41,TypeShares!$A5,Stock!AT$2:AT$41)</f>
        <v>0.49794238683127579</v>
      </c>
      <c r="AN5" s="2">
        <f>SUMIF(Stock!$C$2:$C$41,TypeShares!$B5,Stock!AU$2:AU$41)/SUMIF(Stock!$C$2:$C$41,TypeShares!$A5,Stock!AU$2:AU$41)</f>
        <v>0.59144385026737978</v>
      </c>
      <c r="AO5" s="2">
        <f>SUMIF(Stock!$C$2:$C$41,TypeShares!$B5,Stock!AV$2:AV$41)/SUMIF(Stock!$C$2:$C$41,TypeShares!$A5,Stock!AV$2:AV$41)</f>
        <v>0.28753433463853662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2">
        <f>SUMIF(Stock!$C$2:$C$41,TypeShares!$B12,Stock!L$2:L$41)/SUMIF(Stock!$C$2:$C$41,TypeShares!$A12,Stock!L$2:L$41)</f>
        <v>8.7336158505412473E-2</v>
      </c>
      <c r="F12" s="2">
        <f>SUMIF(Stock!$C$2:$C$41,TypeShares!$B12,Stock!M$2:M$41)/SUMIF(Stock!$C$2:$C$41,TypeShares!$A12,Stock!M$2:M$41)</f>
        <v>0.15070690499299966</v>
      </c>
      <c r="G12" s="2">
        <f>SUMIF(Stock!$C$2:$C$41,TypeShares!$B12,Stock!N$2:N$41)/SUMIF(Stock!$C$2:$C$41,TypeShares!$A12,Stock!N$2:N$41)</f>
        <v>8.9713935530846722E-2</v>
      </c>
      <c r="H12" s="2">
        <f>SUMIF(Stock!$C$2:$C$41,TypeShares!$B12,Stock!O$2:O$41)/SUMIF(Stock!$C$2:$C$41,TypeShares!$A12,Stock!O$2:O$41)</f>
        <v>0.1241905725230161</v>
      </c>
      <c r="I12" s="2">
        <f>SUMIF(Stock!$C$2:$C$41,TypeShares!$B12,Stock!P$2:P$41)/SUMIF(Stock!$C$2:$C$41,TypeShares!$A12,Stock!P$2:P$41)</f>
        <v>0.10740336082728055</v>
      </c>
      <c r="J12" s="2">
        <f>SUMIF(Stock!$C$2:$C$41,TypeShares!$B12,Stock!Q$2:Q$41)/SUMIF(Stock!$C$2:$C$41,TypeShares!$A12,Stock!Q$2:Q$41)</f>
        <v>0.26173564648182085</v>
      </c>
      <c r="K12" s="2">
        <f>SUMIF(Stock!$C$2:$C$41,TypeShares!$B12,Stock!R$2:R$41)/SUMIF(Stock!$C$2:$C$41,TypeShares!$A12,Stock!R$2:R$41)</f>
        <v>0.10840827926630892</v>
      </c>
      <c r="L12" s="2">
        <f>SUMIF(Stock!$C$2:$C$41,TypeShares!$B12,Stock!S$2:S$41)/SUMIF(Stock!$C$2:$C$41,TypeShares!$A12,Stock!S$2:S$41)</f>
        <v>7.8663256227758008E-2</v>
      </c>
      <c r="M12" s="2">
        <f>SUMIF(Stock!$C$2:$C$41,TypeShares!$B12,Stock!T$2:T$41)/SUMIF(Stock!$C$2:$C$41,TypeShares!$A12,Stock!T$2:T$41)</f>
        <v>0.16018186178130164</v>
      </c>
      <c r="N12" s="2">
        <f>SUMIF(Stock!$C$2:$C$41,TypeShares!$B12,Stock!U$2:U$41)/SUMIF(Stock!$C$2:$C$41,TypeShares!$A12,Stock!U$2:U$41)</f>
        <v>9.074350083220814E-2</v>
      </c>
      <c r="O12" s="2">
        <f>SUMIF(Stock!$C$2:$C$41,TypeShares!$B12,Stock!V$2:V$41)/SUMIF(Stock!$C$2:$C$41,TypeShares!$A12,Stock!V$2:V$41)</f>
        <v>0.25592248649673077</v>
      </c>
      <c r="P12" s="2">
        <f>SUMIF(Stock!$C$2:$C$41,TypeShares!$B12,Stock!W$2:W$41)/SUMIF(Stock!$C$2:$C$41,TypeShares!$A12,Stock!W$2:W$41)</f>
        <v>5.3027965044174008E-2</v>
      </c>
      <c r="Q12" s="2">
        <f>SUMIF(Stock!$C$2:$C$41,TypeShares!$B12,Stock!X$2:X$41)/SUMIF(Stock!$C$2:$C$41,TypeShares!$A12,Stock!X$2:X$41)</f>
        <v>0.14692212371476673</v>
      </c>
      <c r="R12" s="2">
        <f>SUMIF(Stock!$C$2:$C$41,TypeShares!$B12,Stock!Y$2:Y$41)/SUMIF(Stock!$C$2:$C$41,TypeShares!$A12,Stock!Y$2:Y$41)</f>
        <v>0.18983543417366949</v>
      </c>
      <c r="S12" s="2">
        <f>SUMIF(Stock!$C$2:$C$41,TypeShares!$B12,Stock!Z$2:Z$41)/SUMIF(Stock!$C$2:$C$41,TypeShares!$A12,Stock!Z$2:Z$41)</f>
        <v>0.10546359667692821</v>
      </c>
      <c r="T12" s="2">
        <f>SUMIF(Stock!$C$2:$C$41,TypeShares!$B12,Stock!AA$2:AA$41)/SUMIF(Stock!$C$2:$C$41,TypeShares!$A12,Stock!AA$2:AA$41)</f>
        <v>7.3642943305186975E-2</v>
      </c>
      <c r="U12" s="2">
        <f>SUMIF(Stock!$C$2:$C$41,TypeShares!$B12,Stock!AB$2:AB$41)/SUMIF(Stock!$C$2:$C$41,TypeShares!$A12,Stock!AB$2:AB$41)</f>
        <v>6.3907935039779096E-2</v>
      </c>
      <c r="V12" s="2">
        <f>SUMIF(Stock!$C$2:$C$41,TypeShares!$B12,Stock!AC$2:AC$41)/SUMIF(Stock!$C$2:$C$41,TypeShares!$A12,Stock!AC$2:AC$41)</f>
        <v>0.11445278986899379</v>
      </c>
      <c r="W12" s="2">
        <f>SUMIF(Stock!$C$2:$C$41,TypeShares!$B12,Stock!AD$2:AD$41)/SUMIF(Stock!$C$2:$C$41,TypeShares!$A12,Stock!AD$2:AD$41)</f>
        <v>0.2330400782013686</v>
      </c>
      <c r="X12" s="2">
        <f>SUMIF(Stock!$C$2:$C$41,TypeShares!$B12,Stock!AE$2:AE$41)/SUMIF(Stock!$C$2:$C$41,TypeShares!$A12,Stock!AE$2:AE$41)</f>
        <v>8.8207830552538627E-2</v>
      </c>
      <c r="Y12" s="2">
        <f>SUMIF(Stock!$C$2:$C$41,TypeShares!$B12,Stock!AF$2:AF$41)/SUMIF(Stock!$C$2:$C$41,TypeShares!$A12,Stock!AF$2:AF$41)</f>
        <v>9.1725092093878621E-2</v>
      </c>
      <c r="Z12" s="2">
        <f>SUMIF(Stock!$C$2:$C$41,TypeShares!$B12,Stock!AG$2:AG$41)/SUMIF(Stock!$C$2:$C$41,TypeShares!$A12,Stock!AG$2:AG$41)</f>
        <v>0.1950020863275998</v>
      </c>
      <c r="AA12" s="2">
        <f>SUMIF(Stock!$C$2:$C$41,TypeShares!$B12,Stock!AH$2:AH$41)/SUMIF(Stock!$C$2:$C$41,TypeShares!$A12,Stock!AH$2:AH$41)</f>
        <v>0.25272997032640954</v>
      </c>
      <c r="AB12" s="2">
        <f>SUMIF(Stock!$C$2:$C$41,TypeShares!$B12,Stock!AI$2:AI$41)/SUMIF(Stock!$C$2:$C$41,TypeShares!$A12,Stock!AI$2:AI$41)</f>
        <v>0.27100185455549852</v>
      </c>
      <c r="AC12" s="2">
        <f>SUMIF(Stock!$C$2:$C$41,TypeShares!$B12,Stock!AJ$2:AJ$41)/SUMIF(Stock!$C$2:$C$41,TypeShares!$A12,Stock!AJ$2:AJ$41)</f>
        <v>7.1524084291165413E-2</v>
      </c>
      <c r="AD12" s="2">
        <f>SUMIF(Stock!$C$2:$C$41,TypeShares!$B12,Stock!AK$2:AK$41)/SUMIF(Stock!$C$2:$C$41,TypeShares!$A12,Stock!AK$2:AK$41)</f>
        <v>8.1885296108836547E-2</v>
      </c>
      <c r="AE12" s="2">
        <f>SUMIF(Stock!$C$2:$C$41,TypeShares!$B12,Stock!AL$2:AL$41)/SUMIF(Stock!$C$2:$C$41,TypeShares!$A12,Stock!AL$2:AL$41)</f>
        <v>4.6688247011952198E-2</v>
      </c>
      <c r="AF12" s="2">
        <f>SUMIF(Stock!$C$2:$C$41,TypeShares!$B12,Stock!AM$2:AM$41)/SUMIF(Stock!$C$2:$C$41,TypeShares!$A12,Stock!AM$2:AM$41)</f>
        <v>0.17679497305423666</v>
      </c>
      <c r="AG12" s="2">
        <f>SUMIF(Stock!$C$2:$C$41,TypeShares!$B12,Stock!AN$2:AN$41)/SUMIF(Stock!$C$2:$C$41,TypeShares!$A12,Stock!AN$2:AN$41)</f>
        <v>0.30555946083686275</v>
      </c>
      <c r="AH12" s="2">
        <f>SUMIF(Stock!$C$2:$C$41,TypeShares!$B12,Stock!AO$2:AO$41)/SUMIF(Stock!$C$2:$C$41,TypeShares!$A12,Stock!AO$2:AO$41)</f>
        <v>8.6152602176683385E-2</v>
      </c>
      <c r="AI12" s="2">
        <f>SUMIF(Stock!$C$2:$C$41,TypeShares!$B12,Stock!AP$2:AP$41)/SUMIF(Stock!$C$2:$C$41,TypeShares!$A12,Stock!AP$2:AP$41)</f>
        <v>0.10199701619778344</v>
      </c>
      <c r="AJ12" s="2">
        <f>SUMIF(Stock!$C$2:$C$41,TypeShares!$B12,Stock!AQ$2:AQ$41)/SUMIF(Stock!$C$2:$C$41,TypeShares!$A12,Stock!AQ$2:AQ$41)</f>
        <v>7.9138836331030915E-2</v>
      </c>
      <c r="AK12" s="2">
        <f>SUMIF(Stock!$C$2:$C$41,TypeShares!$B12,Stock!AR$2:AR$41)/SUMIF(Stock!$C$2:$C$41,TypeShares!$A12,Stock!AR$2:AR$41)</f>
        <v>8.8840212167084473E-2</v>
      </c>
      <c r="AL12" s="2">
        <f>SUMIF(Stock!$C$2:$C$41,TypeShares!$B12,Stock!AS$2:AS$41)/SUMIF(Stock!$C$2:$C$41,TypeShares!$A12,Stock!AS$2:AS$41)</f>
        <v>0.41572061025231238</v>
      </c>
      <c r="AM12" s="2">
        <f>SUMIF(Stock!$C$2:$C$41,TypeShares!$B12,Stock!AT$2:AT$41)/SUMIF(Stock!$C$2:$C$41,TypeShares!$A12,Stock!AT$2:AT$41)</f>
        <v>8.6192236598890928E-2</v>
      </c>
      <c r="AN12" s="2">
        <f>SUMIF(Stock!$C$2:$C$41,TypeShares!$B12,Stock!AU$2:AU$41)/SUMIF(Stock!$C$2:$C$41,TypeShares!$A12,Stock!AU$2:AU$41)</f>
        <v>8.2883487409306844E-2</v>
      </c>
      <c r="AO12" s="2">
        <f>SUMIF(Stock!$C$2:$C$41,TypeShares!$B12,Stock!AV$2:AV$41)/SUMIF(Stock!$C$2:$C$41,TypeShares!$A12,Stock!AV$2:AV$41)</f>
        <v>0.14481673585590851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2">
        <f>SUMIF(Stock!$C$2:$C$41,TypeShares!$B13,Stock!L$2:L$41)/SUMIF(Stock!$C$2:$C$41,TypeShares!$A13,Stock!L$2:L$41)</f>
        <v>0.26488083688295422</v>
      </c>
      <c r="F13" s="2">
        <f>SUMIF(Stock!$C$2:$C$41,TypeShares!$B13,Stock!M$2:M$41)/SUMIF(Stock!$C$2:$C$41,TypeShares!$A13,Stock!M$2:M$41)</f>
        <v>0.29214588182747397</v>
      </c>
      <c r="G13" s="2">
        <f>SUMIF(Stock!$C$2:$C$41,TypeShares!$B13,Stock!N$2:N$41)/SUMIF(Stock!$C$2:$C$41,TypeShares!$A13,Stock!N$2:N$41)</f>
        <v>0.26791427539921825</v>
      </c>
      <c r="H13" s="2">
        <f>SUMIF(Stock!$C$2:$C$41,TypeShares!$B13,Stock!O$2:O$41)/SUMIF(Stock!$C$2:$C$41,TypeShares!$A13,Stock!O$2:O$41)</f>
        <v>0.29442836672192407</v>
      </c>
      <c r="I13" s="2">
        <f>SUMIF(Stock!$C$2:$C$41,TypeShares!$B13,Stock!P$2:P$41)/SUMIF(Stock!$C$2:$C$41,TypeShares!$A13,Stock!P$2:P$41)</f>
        <v>0.27390588452542164</v>
      </c>
      <c r="J13" s="2">
        <f>SUMIF(Stock!$C$2:$C$41,TypeShares!$B13,Stock!Q$2:Q$41)/SUMIF(Stock!$C$2:$C$41,TypeShares!$A13,Stock!Q$2:Q$41)</f>
        <v>0.31155862732253303</v>
      </c>
      <c r="K13" s="2">
        <f>SUMIF(Stock!$C$2:$C$41,TypeShares!$B13,Stock!R$2:R$41)/SUMIF(Stock!$C$2:$C$41,TypeShares!$A13,Stock!R$2:R$41)</f>
        <v>0.35173793541873116</v>
      </c>
      <c r="L13" s="2">
        <f>SUMIF(Stock!$C$2:$C$41,TypeShares!$B13,Stock!S$2:S$41)/SUMIF(Stock!$C$2:$C$41,TypeShares!$A13,Stock!S$2:S$41)</f>
        <v>0.2350556049822064</v>
      </c>
      <c r="M13" s="2">
        <f>SUMIF(Stock!$C$2:$C$41,TypeShares!$B13,Stock!T$2:T$41)/SUMIF(Stock!$C$2:$C$41,TypeShares!$A13,Stock!T$2:T$41)</f>
        <v>0.30421450107908721</v>
      </c>
      <c r="N13" s="2">
        <f>SUMIF(Stock!$C$2:$C$41,TypeShares!$B13,Stock!U$2:U$41)/SUMIF(Stock!$C$2:$C$41,TypeShares!$A13,Stock!U$2:U$41)</f>
        <v>0.36524693787870754</v>
      </c>
      <c r="O13" s="2">
        <f>SUMIF(Stock!$C$2:$C$41,TypeShares!$B13,Stock!V$2:V$41)/SUMIF(Stock!$C$2:$C$41,TypeShares!$A13,Stock!V$2:V$41)</f>
        <v>0.36501468776651186</v>
      </c>
      <c r="P13" s="2">
        <f>SUMIF(Stock!$C$2:$C$41,TypeShares!$B13,Stock!W$2:W$41)/SUMIF(Stock!$C$2:$C$41,TypeShares!$A13,Stock!W$2:W$41)</f>
        <v>0.25701618020000505</v>
      </c>
      <c r="Q13" s="2">
        <f>SUMIF(Stock!$C$2:$C$41,TypeShares!$B13,Stock!X$2:X$41)/SUMIF(Stock!$C$2:$C$41,TypeShares!$A13,Stock!X$2:X$41)</f>
        <v>0.37057755113837526</v>
      </c>
      <c r="R13" s="2">
        <f>SUMIF(Stock!$C$2:$C$41,TypeShares!$B13,Stock!Y$2:Y$41)/SUMIF(Stock!$C$2:$C$41,TypeShares!$A13,Stock!Y$2:Y$41)</f>
        <v>0.37237394957983194</v>
      </c>
      <c r="S13" s="2">
        <f>SUMIF(Stock!$C$2:$C$41,TypeShares!$B13,Stock!Z$2:Z$41)/SUMIF(Stock!$C$2:$C$41,TypeShares!$A13,Stock!Z$2:Z$41)</f>
        <v>0.29143876061158946</v>
      </c>
      <c r="T13" s="2">
        <f>SUMIF(Stock!$C$2:$C$41,TypeShares!$B13,Stock!AA$2:AA$41)/SUMIF(Stock!$C$2:$C$41,TypeShares!$A13,Stock!AA$2:AA$41)</f>
        <v>0.24740651387213514</v>
      </c>
      <c r="U13" s="2">
        <f>SUMIF(Stock!$C$2:$C$41,TypeShares!$B13,Stock!AB$2:AB$41)/SUMIF(Stock!$C$2:$C$41,TypeShares!$A13,Stock!AB$2:AB$41)</f>
        <v>0.21370786667470962</v>
      </c>
      <c r="V13" s="2">
        <f>SUMIF(Stock!$C$2:$C$41,TypeShares!$B13,Stock!AC$2:AC$41)/SUMIF(Stock!$C$2:$C$41,TypeShares!$A13,Stock!AC$2:AC$41)</f>
        <v>0.40936675947808054</v>
      </c>
      <c r="W13" s="2">
        <f>SUMIF(Stock!$C$2:$C$41,TypeShares!$B13,Stock!AD$2:AD$41)/SUMIF(Stock!$C$2:$C$41,TypeShares!$A13,Stock!AD$2:AD$41)</f>
        <v>0.38108504398826992</v>
      </c>
      <c r="X13" s="2">
        <f>SUMIF(Stock!$C$2:$C$41,TypeShares!$B13,Stock!AE$2:AE$41)/SUMIF(Stock!$C$2:$C$41,TypeShares!$A13,Stock!AE$2:AE$41)</f>
        <v>0.22160473305226069</v>
      </c>
      <c r="Y13" s="2">
        <f>SUMIF(Stock!$C$2:$C$41,TypeShares!$B13,Stock!AF$2:AF$41)/SUMIF(Stock!$C$2:$C$41,TypeShares!$A13,Stock!AF$2:AF$41)</f>
        <v>0.27171885801104323</v>
      </c>
      <c r="Z13" s="2">
        <f>SUMIF(Stock!$C$2:$C$41,TypeShares!$B13,Stock!AG$2:AG$41)/SUMIF(Stock!$C$2:$C$41,TypeShares!$A13,Stock!AG$2:AG$41)</f>
        <v>0.29420696369789973</v>
      </c>
      <c r="AA13" s="2">
        <f>SUMIF(Stock!$C$2:$C$41,TypeShares!$B13,Stock!AH$2:AH$41)/SUMIF(Stock!$C$2:$C$41,TypeShares!$A13,Stock!AH$2:AH$41)</f>
        <v>0.29237388724035612</v>
      </c>
      <c r="AB13" s="2">
        <f>SUMIF(Stock!$C$2:$C$41,TypeShares!$B13,Stock!AI$2:AI$41)/SUMIF(Stock!$C$2:$C$41,TypeShares!$A13,Stock!AI$2:AI$41)</f>
        <v>0.36775440950163751</v>
      </c>
      <c r="AC13" s="2">
        <f>SUMIF(Stock!$C$2:$C$41,TypeShares!$B13,Stock!AJ$2:AJ$41)/SUMIF(Stock!$C$2:$C$41,TypeShares!$A13,Stock!AJ$2:AJ$41)</f>
        <v>0.26121135889599095</v>
      </c>
      <c r="AD13" s="2">
        <f>SUMIF(Stock!$C$2:$C$41,TypeShares!$B13,Stock!AK$2:AK$41)/SUMIF(Stock!$C$2:$C$41,TypeShares!$A13,Stock!AK$2:AK$41)</f>
        <v>0.26316128824269003</v>
      </c>
      <c r="AE13" s="2">
        <f>SUMIF(Stock!$C$2:$C$41,TypeShares!$B13,Stock!AL$2:AL$41)/SUMIF(Stock!$C$2:$C$41,TypeShares!$A13,Stock!AL$2:AL$41)</f>
        <v>0.1877905046480744</v>
      </c>
      <c r="AF13" s="2">
        <f>SUMIF(Stock!$C$2:$C$41,TypeShares!$B13,Stock!AM$2:AM$41)/SUMIF(Stock!$C$2:$C$41,TypeShares!$A13,Stock!AM$2:AM$41)</f>
        <v>0.27593004572183483</v>
      </c>
      <c r="AG13" s="2">
        <f>SUMIF(Stock!$C$2:$C$41,TypeShares!$B13,Stock!AN$2:AN$41)/SUMIF(Stock!$C$2:$C$41,TypeShares!$A13,Stock!AN$2:AN$41)</f>
        <v>0.2685622902131698</v>
      </c>
      <c r="AH13" s="2">
        <f>SUMIF(Stock!$C$2:$C$41,TypeShares!$B13,Stock!AO$2:AO$41)/SUMIF(Stock!$C$2:$C$41,TypeShares!$A13,Stock!AO$2:AO$41)</f>
        <v>0.26910862477298414</v>
      </c>
      <c r="AI13" s="2">
        <f>SUMIF(Stock!$C$2:$C$41,TypeShares!$B13,Stock!AP$2:AP$41)/SUMIF(Stock!$C$2:$C$41,TypeShares!$A13,Stock!AP$2:AP$41)</f>
        <v>0.20056052855924975</v>
      </c>
      <c r="AJ13" s="2">
        <f>SUMIF(Stock!$C$2:$C$41,TypeShares!$B13,Stock!AQ$2:AQ$41)/SUMIF(Stock!$C$2:$C$41,TypeShares!$A13,Stock!AQ$2:AQ$41)</f>
        <v>0.21370848245833995</v>
      </c>
      <c r="AK13" s="2">
        <f>SUMIF(Stock!$C$2:$C$41,TypeShares!$B13,Stock!AR$2:AR$41)/SUMIF(Stock!$C$2:$C$41,TypeShares!$A13,Stock!AR$2:AR$41)</f>
        <v>0.27132214828068951</v>
      </c>
      <c r="AL13" s="2">
        <f>SUMIF(Stock!$C$2:$C$41,TypeShares!$B13,Stock!AS$2:AS$41)/SUMIF(Stock!$C$2:$C$41,TypeShares!$A13,Stock!AS$2:AS$41)</f>
        <v>0.27345393256362921</v>
      </c>
      <c r="AM13" s="2">
        <f>SUMIF(Stock!$C$2:$C$41,TypeShares!$B13,Stock!AT$2:AT$41)/SUMIF(Stock!$C$2:$C$41,TypeShares!$A13,Stock!AT$2:AT$41)</f>
        <v>0.27232902033271716</v>
      </c>
      <c r="AN13" s="2">
        <f>SUMIF(Stock!$C$2:$C$41,TypeShares!$B13,Stock!AU$2:AU$41)/SUMIF(Stock!$C$2:$C$41,TypeShares!$A13,Stock!AU$2:AU$41)</f>
        <v>0.23095818679639801</v>
      </c>
      <c r="AO13" s="2">
        <f>SUMIF(Stock!$C$2:$C$41,TypeShares!$B13,Stock!AV$2:AV$41)/SUMIF(Stock!$C$2:$C$41,TypeShares!$A13,Stock!AV$2:AV$41)</f>
        <v>0.29740327711023645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2">
        <f>SUMIF(Stock!$C$2:$C$41,TypeShares!$B14,Stock!L$2:L$41)/SUMIF(Stock!$C$2:$C$41,TypeShares!$A14,Stock!L$2:L$41)</f>
        <v>0.54221534565634188</v>
      </c>
      <c r="F14" s="2">
        <f>SUMIF(Stock!$C$2:$C$41,TypeShares!$B14,Stock!M$2:M$41)/SUMIF(Stock!$C$2:$C$41,TypeShares!$A14,Stock!M$2:M$41)</f>
        <v>0.4261572026146036</v>
      </c>
      <c r="G14" s="2">
        <f>SUMIF(Stock!$C$2:$C$41,TypeShares!$B14,Stock!N$2:N$41)/SUMIF(Stock!$C$2:$C$41,TypeShares!$A14,Stock!N$2:N$41)</f>
        <v>0.52224192218986887</v>
      </c>
      <c r="H14" s="2">
        <f>SUMIF(Stock!$C$2:$C$41,TypeShares!$B14,Stock!O$2:O$41)/SUMIF(Stock!$C$2:$C$41,TypeShares!$A14,Stock!O$2:O$41)</f>
        <v>0.44936641285718298</v>
      </c>
      <c r="I14" s="2">
        <f>SUMIF(Stock!$C$2:$C$41,TypeShares!$B14,Stock!P$2:P$41)/SUMIF(Stock!$C$2:$C$41,TypeShares!$A14,Stock!P$2:P$41)</f>
        <v>0.49587590791579467</v>
      </c>
      <c r="J14" s="2">
        <f>SUMIF(Stock!$C$2:$C$41,TypeShares!$B14,Stock!Q$2:Q$41)/SUMIF(Stock!$C$2:$C$41,TypeShares!$A14,Stock!Q$2:Q$41)</f>
        <v>0.28701147987035769</v>
      </c>
      <c r="K14" s="2">
        <f>SUMIF(Stock!$C$2:$C$41,TypeShares!$B14,Stock!R$2:R$41)/SUMIF(Stock!$C$2:$C$41,TypeShares!$A14,Stock!R$2:R$41)</f>
        <v>0.38214011929024172</v>
      </c>
      <c r="L14" s="2">
        <f>SUMIF(Stock!$C$2:$C$41,TypeShares!$B14,Stock!S$2:S$41)/SUMIF(Stock!$C$2:$C$41,TypeShares!$A14,Stock!S$2:S$41)</f>
        <v>0.58088967971530248</v>
      </c>
      <c r="M14" s="2">
        <f>SUMIF(Stock!$C$2:$C$41,TypeShares!$B14,Stock!T$2:T$41)/SUMIF(Stock!$C$2:$C$41,TypeShares!$A14,Stock!T$2:T$41)</f>
        <v>0.39920202034507268</v>
      </c>
      <c r="N14" s="2">
        <f>SUMIF(Stock!$C$2:$C$41,TypeShares!$B14,Stock!U$2:U$41)/SUMIF(Stock!$C$2:$C$41,TypeShares!$A14,Stock!U$2:U$41)</f>
        <v>0.38024011698366494</v>
      </c>
      <c r="O14" s="2">
        <f>SUMIF(Stock!$C$2:$C$41,TypeShares!$B14,Stock!V$2:V$41)/SUMIF(Stock!$C$2:$C$41,TypeShares!$A14,Stock!V$2:V$41)</f>
        <v>0.21541267885909221</v>
      </c>
      <c r="P14" s="2">
        <f>SUMIF(Stock!$C$2:$C$41,TypeShares!$B14,Stock!W$2:W$41)/SUMIF(Stock!$C$2:$C$41,TypeShares!$A14,Stock!W$2:W$41)</f>
        <v>0.59124149154569716</v>
      </c>
      <c r="Q14" s="2">
        <f>SUMIF(Stock!$C$2:$C$41,TypeShares!$B14,Stock!X$2:X$41)/SUMIF(Stock!$C$2:$C$41,TypeShares!$A14,Stock!X$2:X$41)</f>
        <v>0.3274400465321281</v>
      </c>
      <c r="R14" s="2">
        <f>SUMIF(Stock!$C$2:$C$41,TypeShares!$B14,Stock!Y$2:Y$41)/SUMIF(Stock!$C$2:$C$41,TypeShares!$A14,Stock!Y$2:Y$41)</f>
        <v>0.2708298319327731</v>
      </c>
      <c r="S14" s="2">
        <f>SUMIF(Stock!$C$2:$C$41,TypeShares!$B14,Stock!Z$2:Z$41)/SUMIF(Stock!$C$2:$C$41,TypeShares!$A14,Stock!Z$2:Z$41)</f>
        <v>0.47242460184338286</v>
      </c>
      <c r="T14" s="2">
        <f>SUMIF(Stock!$C$2:$C$41,TypeShares!$B14,Stock!AA$2:AA$41)/SUMIF(Stock!$C$2:$C$41,TypeShares!$A14,Stock!AA$2:AA$41)</f>
        <v>0.56801367108966638</v>
      </c>
      <c r="U14" s="2">
        <f>SUMIF(Stock!$C$2:$C$41,TypeShares!$B14,Stock!AB$2:AB$41)/SUMIF(Stock!$C$2:$C$41,TypeShares!$A14,Stock!AB$2:AB$41)</f>
        <v>0.62656251047259037</v>
      </c>
      <c r="V14" s="2">
        <f>SUMIF(Stock!$C$2:$C$41,TypeShares!$B14,Stock!AC$2:AC$41)/SUMIF(Stock!$C$2:$C$41,TypeShares!$A14,Stock!AC$2:AC$41)</f>
        <v>0.27890794827123389</v>
      </c>
      <c r="W14" s="2">
        <f>SUMIF(Stock!$C$2:$C$41,TypeShares!$B14,Stock!AD$2:AD$41)/SUMIF(Stock!$C$2:$C$41,TypeShares!$A14,Stock!AD$2:AD$41)</f>
        <v>0.21466275659824055</v>
      </c>
      <c r="X14" s="2">
        <f>SUMIF(Stock!$C$2:$C$41,TypeShares!$B14,Stock!AE$2:AE$41)/SUMIF(Stock!$C$2:$C$41,TypeShares!$A14,Stock!AE$2:AE$41)</f>
        <v>0.59082604996023369</v>
      </c>
      <c r="Y14" s="2">
        <f>SUMIF(Stock!$C$2:$C$41,TypeShares!$B14,Stock!AF$2:AF$41)/SUMIF(Stock!$C$2:$C$41,TypeShares!$A14,Stock!AF$2:AF$41)</f>
        <v>0.51471754087356403</v>
      </c>
      <c r="Z14" s="2">
        <f>SUMIF(Stock!$C$2:$C$41,TypeShares!$B14,Stock!AG$2:AG$41)/SUMIF(Stock!$C$2:$C$41,TypeShares!$A14,Stock!AG$2:AG$41)</f>
        <v>0.37887709212295423</v>
      </c>
      <c r="AA14" s="2">
        <f>SUMIF(Stock!$C$2:$C$41,TypeShares!$B14,Stock!AH$2:AH$41)/SUMIF(Stock!$C$2:$C$41,TypeShares!$A14,Stock!AH$2:AH$41)</f>
        <v>0.32094955489614246</v>
      </c>
      <c r="AB14" s="2">
        <f>SUMIF(Stock!$C$2:$C$41,TypeShares!$B14,Stock!AI$2:AI$41)/SUMIF(Stock!$C$2:$C$41,TypeShares!$A14,Stock!AI$2:AI$41)</f>
        <v>0.19632640176774646</v>
      </c>
      <c r="AC14" s="2">
        <f>SUMIF(Stock!$C$2:$C$41,TypeShares!$B14,Stock!AJ$2:AJ$41)/SUMIF(Stock!$C$2:$C$41,TypeShares!$A14,Stock!AJ$2:AJ$41)</f>
        <v>0.56488310996618596</v>
      </c>
      <c r="AD14" s="2">
        <f>SUMIF(Stock!$C$2:$C$41,TypeShares!$B14,Stock!AK$2:AK$41)/SUMIF(Stock!$C$2:$C$41,TypeShares!$A14,Stock!AK$2:AK$41)</f>
        <v>0.53696121731841795</v>
      </c>
      <c r="AE14" s="2">
        <f>SUMIF(Stock!$C$2:$C$41,TypeShares!$B14,Stock!AL$2:AL$41)/SUMIF(Stock!$C$2:$C$41,TypeShares!$A14,Stock!AL$2:AL$41)</f>
        <v>0.68131640106241709</v>
      </c>
      <c r="AF14" s="2">
        <f>SUMIF(Stock!$C$2:$C$41,TypeShares!$B14,Stock!AM$2:AM$41)/SUMIF(Stock!$C$2:$C$41,TypeShares!$A14,Stock!AM$2:AM$41)</f>
        <v>0.42351837081868837</v>
      </c>
      <c r="AG14" s="2">
        <f>SUMIF(Stock!$C$2:$C$41,TypeShares!$B14,Stock!AN$2:AN$41)/SUMIF(Stock!$C$2:$C$41,TypeShares!$A14,Stock!AN$2:AN$41)</f>
        <v>0.27626399311108374</v>
      </c>
      <c r="AH14" s="2">
        <f>SUMIF(Stock!$C$2:$C$41,TypeShares!$B14,Stock!AO$2:AO$41)/SUMIF(Stock!$C$2:$C$41,TypeShares!$A14,Stock!AO$2:AO$41)</f>
        <v>0.52406990955331167</v>
      </c>
      <c r="AI14" s="2">
        <f>SUMIF(Stock!$C$2:$C$41,TypeShares!$B14,Stock!AP$2:AP$41)/SUMIF(Stock!$C$2:$C$41,TypeShares!$A14,Stock!AP$2:AP$41)</f>
        <v>0.60751705029838021</v>
      </c>
      <c r="AJ14" s="2">
        <f>SUMIF(Stock!$C$2:$C$41,TypeShares!$B14,Stock!AQ$2:AQ$41)/SUMIF(Stock!$C$2:$C$41,TypeShares!$A14,Stock!AQ$2:AQ$41)</f>
        <v>0.61133274063267007</v>
      </c>
      <c r="AK14" s="2">
        <f>SUMIF(Stock!$C$2:$C$41,TypeShares!$B14,Stock!AR$2:AR$41)/SUMIF(Stock!$C$2:$C$41,TypeShares!$A14,Stock!AR$2:AR$41)</f>
        <v>0.51816891586306824</v>
      </c>
      <c r="AL14" s="2">
        <f>SUMIF(Stock!$C$2:$C$41,TypeShares!$B14,Stock!AS$2:AS$41)/SUMIF(Stock!$C$2:$C$41,TypeShares!$A14,Stock!AS$2:AS$41)</f>
        <v>0.18833870656636634</v>
      </c>
      <c r="AM14" s="2">
        <f>SUMIF(Stock!$C$2:$C$41,TypeShares!$B14,Stock!AT$2:AT$41)/SUMIF(Stock!$C$2:$C$41,TypeShares!$A14,Stock!AT$2:AT$41)</f>
        <v>0.51937153419593352</v>
      </c>
      <c r="AN14" s="2">
        <f>SUMIF(Stock!$C$2:$C$41,TypeShares!$B14,Stock!AU$2:AU$41)/SUMIF(Stock!$C$2:$C$41,TypeShares!$A14,Stock!AU$2:AU$41)</f>
        <v>0.58259890119765856</v>
      </c>
      <c r="AO14" s="2">
        <f>SUMIF(Stock!$C$2:$C$41,TypeShares!$B14,Stock!AV$2:AV$41)/SUMIF(Stock!$C$2:$C$41,TypeShares!$A14,Stock!AV$2:AV$41)</f>
        <v>0.42443267821479402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2">
        <f>SUMIF(Stock!$C$2:$C$41,TypeShares!$B15,Stock!L$2:L$41)/SUMIF(Stock!$C$2:$C$41,TypeShares!$A15,Stock!L$2:L$41)</f>
        <v>0.1055676589552913</v>
      </c>
      <c r="F15" s="2">
        <f>SUMIF(Stock!$C$2:$C$41,TypeShares!$B15,Stock!M$2:M$41)/SUMIF(Stock!$C$2:$C$41,TypeShares!$A15,Stock!M$2:M$41)</f>
        <v>0.13099001056492274</v>
      </c>
      <c r="G15" s="2">
        <f>SUMIF(Stock!$C$2:$C$41,TypeShares!$B15,Stock!N$2:N$41)/SUMIF(Stock!$C$2:$C$41,TypeShares!$A15,Stock!N$2:N$41)</f>
        <v>0.12012986688006616</v>
      </c>
      <c r="H15" s="2">
        <f>SUMIF(Stock!$C$2:$C$41,TypeShares!$B15,Stock!O$2:O$41)/SUMIF(Stock!$C$2:$C$41,TypeShares!$A15,Stock!O$2:O$41)</f>
        <v>0.13201464789787679</v>
      </c>
      <c r="I15" s="2">
        <f>SUMIF(Stock!$C$2:$C$41,TypeShares!$B15,Stock!P$2:P$41)/SUMIF(Stock!$C$2:$C$41,TypeShares!$A15,Stock!P$2:P$41)</f>
        <v>0.12281484673150314</v>
      </c>
      <c r="J15" s="2">
        <f>SUMIF(Stock!$C$2:$C$41,TypeShares!$B15,Stock!Q$2:Q$41)/SUMIF(Stock!$C$2:$C$41,TypeShares!$A15,Stock!Q$2:Q$41)</f>
        <v>0.13969424632528835</v>
      </c>
      <c r="K15" s="2">
        <f>SUMIF(Stock!$C$2:$C$41,TypeShares!$B15,Stock!R$2:R$41)/SUMIF(Stock!$C$2:$C$41,TypeShares!$A15,Stock!R$2:R$41)</f>
        <v>0.15771366602471815</v>
      </c>
      <c r="L15" s="2">
        <f>SUMIF(Stock!$C$2:$C$41,TypeShares!$B15,Stock!S$2:S$41)/SUMIF(Stock!$C$2:$C$41,TypeShares!$A15,Stock!S$2:S$41)</f>
        <v>0.10539145907473309</v>
      </c>
      <c r="M15" s="2">
        <f>SUMIF(Stock!$C$2:$C$41,TypeShares!$B15,Stock!T$2:T$41)/SUMIF(Stock!$C$2:$C$41,TypeShares!$A15,Stock!T$2:T$41)</f>
        <v>0.13640161679453849</v>
      </c>
      <c r="N15" s="2">
        <f>SUMIF(Stock!$C$2:$C$41,TypeShares!$B15,Stock!U$2:U$41)/SUMIF(Stock!$C$2:$C$41,TypeShares!$A15,Stock!U$2:U$41)</f>
        <v>0.16376944430541959</v>
      </c>
      <c r="O15" s="2">
        <f>SUMIF(Stock!$C$2:$C$41,TypeShares!$B15,Stock!V$2:V$41)/SUMIF(Stock!$C$2:$C$41,TypeShares!$A15,Stock!V$2:V$41)</f>
        <v>0.1636501468776651</v>
      </c>
      <c r="P15" s="2">
        <f>SUMIF(Stock!$C$2:$C$41,TypeShares!$B15,Stock!W$2:W$41)/SUMIF(Stock!$C$2:$C$41,TypeShares!$A15,Stock!W$2:W$41)</f>
        <v>9.8714363210124084E-2</v>
      </c>
      <c r="Q15" s="2">
        <f>SUMIF(Stock!$C$2:$C$41,TypeShares!$B15,Stock!X$2:X$41)/SUMIF(Stock!$C$2:$C$41,TypeShares!$A15,Stock!X$2:X$41)</f>
        <v>0.15506027861472987</v>
      </c>
      <c r="R15" s="2">
        <f>SUMIF(Stock!$C$2:$C$41,TypeShares!$B15,Stock!Y$2:Y$41)/SUMIF(Stock!$C$2:$C$41,TypeShares!$A15,Stock!Y$2:Y$41)</f>
        <v>0.16696078431372549</v>
      </c>
      <c r="S15" s="2">
        <f>SUMIF(Stock!$C$2:$C$41,TypeShares!$B15,Stock!Z$2:Z$41)/SUMIF(Stock!$C$2:$C$41,TypeShares!$A15,Stock!Z$2:Z$41)</f>
        <v>0.13067304086809947</v>
      </c>
      <c r="T15" s="2">
        <f>SUMIF(Stock!$C$2:$C$41,TypeShares!$B15,Stock!AA$2:AA$41)/SUMIF(Stock!$C$2:$C$41,TypeShares!$A15,Stock!AA$2:AA$41)</f>
        <v>0.11093687173301167</v>
      </c>
      <c r="U15" s="2">
        <f>SUMIF(Stock!$C$2:$C$41,TypeShares!$B15,Stock!AB$2:AB$41)/SUMIF(Stock!$C$2:$C$41,TypeShares!$A15,Stock!AB$2:AB$41)</f>
        <v>9.5821687812920997E-2</v>
      </c>
      <c r="V15" s="2">
        <f>SUMIF(Stock!$C$2:$C$41,TypeShares!$B15,Stock!AC$2:AC$41)/SUMIF(Stock!$C$2:$C$41,TypeShares!$A15,Stock!AC$2:AC$41)</f>
        <v>0.19727250238169178</v>
      </c>
      <c r="W15" s="2">
        <f>SUMIF(Stock!$C$2:$C$41,TypeShares!$B15,Stock!AD$2:AD$41)/SUMIF(Stock!$C$2:$C$41,TypeShares!$A15,Stock!AD$2:AD$41)</f>
        <v>0.17121212121212126</v>
      </c>
      <c r="X15" s="2">
        <f>SUMIF(Stock!$C$2:$C$41,TypeShares!$B15,Stock!AE$2:AE$41)/SUMIF(Stock!$C$2:$C$41,TypeShares!$A15,Stock!AE$2:AE$41)</f>
        <v>9.9361386434967044E-2</v>
      </c>
      <c r="Y15" s="2">
        <f>SUMIF(Stock!$C$2:$C$41,TypeShares!$B15,Stock!AF$2:AF$41)/SUMIF(Stock!$C$2:$C$41,TypeShares!$A15,Stock!AF$2:AF$41)</f>
        <v>0.12183850902151416</v>
      </c>
      <c r="Z15" s="2">
        <f>SUMIF(Stock!$C$2:$C$41,TypeShares!$B15,Stock!AG$2:AG$41)/SUMIF(Stock!$C$2:$C$41,TypeShares!$A15,Stock!AG$2:AG$41)</f>
        <v>0.13191385785154622</v>
      </c>
      <c r="AA15" s="2">
        <f>SUMIF(Stock!$C$2:$C$41,TypeShares!$B15,Stock!AH$2:AH$41)/SUMIF(Stock!$C$2:$C$41,TypeShares!$A15,Stock!AH$2:AH$41)</f>
        <v>0.13394658753709202</v>
      </c>
      <c r="AB15" s="2">
        <f>SUMIF(Stock!$C$2:$C$41,TypeShares!$B15,Stock!AI$2:AI$41)/SUMIF(Stock!$C$2:$C$41,TypeShares!$A15,Stock!AI$2:AI$41)</f>
        <v>0.16491733417511734</v>
      </c>
      <c r="AC15" s="2">
        <f>SUMIF(Stock!$C$2:$C$41,TypeShares!$B15,Stock!AJ$2:AJ$41)/SUMIF(Stock!$C$2:$C$41,TypeShares!$A15,Stock!AJ$2:AJ$41)</f>
        <v>0.10238144684665765</v>
      </c>
      <c r="AD15" s="2">
        <f>SUMIF(Stock!$C$2:$C$41,TypeShares!$B15,Stock!AK$2:AK$41)/SUMIF(Stock!$C$2:$C$41,TypeShares!$A15,Stock!AK$2:AK$41)</f>
        <v>0.11799219833005579</v>
      </c>
      <c r="AE15" s="2">
        <f>SUMIF(Stock!$C$2:$C$41,TypeShares!$B15,Stock!AL$2:AL$41)/SUMIF(Stock!$C$2:$C$41,TypeShares!$A15,Stock!AL$2:AL$41)</f>
        <v>8.4204847277556449E-2</v>
      </c>
      <c r="AF15" s="2">
        <f>SUMIF(Stock!$C$2:$C$41,TypeShares!$B15,Stock!AM$2:AM$41)/SUMIF(Stock!$C$2:$C$41,TypeShares!$A15,Stock!AM$2:AM$41)</f>
        <v>0.12375661040523996</v>
      </c>
      <c r="AG15" s="2">
        <f>SUMIF(Stock!$C$2:$C$41,TypeShares!$B15,Stock!AN$2:AN$41)/SUMIF(Stock!$C$2:$C$41,TypeShares!$A15,Stock!AN$2:AN$41)</f>
        <v>0.14961425583888371</v>
      </c>
      <c r="AH15" s="2">
        <f>SUMIF(Stock!$C$2:$C$41,TypeShares!$B15,Stock!AO$2:AO$41)/SUMIF(Stock!$C$2:$C$41,TypeShares!$A15,Stock!AO$2:AO$41)</f>
        <v>0.12066886349702058</v>
      </c>
      <c r="AI15" s="2">
        <f>SUMIF(Stock!$C$2:$C$41,TypeShares!$B15,Stock!AP$2:AP$41)/SUMIF(Stock!$C$2:$C$41,TypeShares!$A15,Stock!AP$2:AP$41)</f>
        <v>8.9925404944586521E-2</v>
      </c>
      <c r="AJ15" s="2">
        <f>SUMIF(Stock!$C$2:$C$41,TypeShares!$B15,Stock!AQ$2:AQ$41)/SUMIF(Stock!$C$2:$C$41,TypeShares!$A15,Stock!AQ$2:AQ$41)</f>
        <v>9.5819940577959131E-2</v>
      </c>
      <c r="AK15" s="2">
        <f>SUMIF(Stock!$C$2:$C$41,TypeShares!$B15,Stock!AR$2:AR$41)/SUMIF(Stock!$C$2:$C$41,TypeShares!$A15,Stock!AR$2:AR$41)</f>
        <v>0.12166872368915775</v>
      </c>
      <c r="AL15" s="2">
        <f>SUMIF(Stock!$C$2:$C$41,TypeShares!$B15,Stock!AS$2:AS$41)/SUMIF(Stock!$C$2:$C$41,TypeShares!$A15,Stock!AS$2:AS$41)</f>
        <v>0.12248675061769217</v>
      </c>
      <c r="AM15" s="2">
        <f>SUMIF(Stock!$C$2:$C$41,TypeShares!$B15,Stock!AT$2:AT$41)/SUMIF(Stock!$C$2:$C$41,TypeShares!$A15,Stock!AT$2:AT$41)</f>
        <v>0.12210720887245842</v>
      </c>
      <c r="AN15" s="2">
        <f>SUMIF(Stock!$C$2:$C$41,TypeShares!$B15,Stock!AU$2:AU$41)/SUMIF(Stock!$C$2:$C$41,TypeShares!$A15,Stock!AU$2:AU$41)</f>
        <v>0.10355942459663647</v>
      </c>
      <c r="AO15" s="2">
        <f>SUMIF(Stock!$C$2:$C$41,TypeShares!$B15,Stock!AV$2:AV$41)/SUMIF(Stock!$C$2:$C$41,TypeShares!$A15,Stock!AV$2:AV$41)</f>
        <v>0.13334730881906084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2"/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2"/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2"/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2"/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2"/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1"/>
  <sheetViews>
    <sheetView workbookViewId="0">
      <selection activeCell="H22" sqref="H22"/>
    </sheetView>
  </sheetViews>
  <sheetFormatPr defaultRowHeight="12.75" x14ac:dyDescent="0.2"/>
  <cols>
    <col min="3" max="3" width="17.5703125" bestFit="1" customWidth="1"/>
    <col min="8" max="44" width="5.140625" bestFit="1" customWidth="1"/>
  </cols>
  <sheetData>
    <row r="1" spans="2:46" ht="15" x14ac:dyDescent="0.25">
      <c r="H1" s="5">
        <v>0.99</v>
      </c>
    </row>
    <row r="2" spans="2:46" x14ac:dyDescent="0.2">
      <c r="B2" s="4" t="s">
        <v>92</v>
      </c>
    </row>
    <row r="3" spans="2:46" x14ac:dyDescent="0.2">
      <c r="F3" s="1" t="s">
        <v>117</v>
      </c>
    </row>
    <row r="4" spans="2:46" x14ac:dyDescent="0.2">
      <c r="C4" s="1" t="s">
        <v>93</v>
      </c>
      <c r="D4" s="1" t="s">
        <v>94</v>
      </c>
      <c r="E4" s="1" t="s">
        <v>96</v>
      </c>
      <c r="F4" s="1" t="s">
        <v>95</v>
      </c>
      <c r="G4" s="1" t="s">
        <v>98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99</v>
      </c>
      <c r="AT4" s="1" t="s">
        <v>100</v>
      </c>
    </row>
    <row r="5" spans="2:46" x14ac:dyDescent="0.2">
      <c r="C5" t="str">
        <f>"TUC_"&amp;LEFT(Stock!C10,8)&amp;RIGHT(Stock!C10,3)</f>
        <v>TUC_TRA_Car_Exe</v>
      </c>
      <c r="D5" t="str">
        <f>TypeShares!B12</f>
        <v>*Exe*</v>
      </c>
      <c r="E5" s="1" t="s">
        <v>97</v>
      </c>
      <c r="F5" t="str">
        <f>E5</f>
        <v>Tcar</v>
      </c>
      <c r="G5">
        <v>1</v>
      </c>
      <c r="H5" s="6">
        <f>-TypeShares!E12*TypeUC!$H$1</f>
        <v>-8.6462796920358354E-2</v>
      </c>
      <c r="I5" s="6">
        <f>-TypeShares!F12*TypeUC!$H$1</f>
        <v>-0.14919983594306965</v>
      </c>
      <c r="J5" s="6">
        <f>-TypeShares!G12*TypeUC!$H$1</f>
        <v>-8.8816796175538254E-2</v>
      </c>
      <c r="K5" s="6">
        <f>-TypeShares!H12*TypeUC!$H$1</f>
        <v>-0.12294866679778595</v>
      </c>
      <c r="L5" s="6">
        <f>-TypeShares!I12*TypeUC!$H$1</f>
        <v>-0.10632932721900774</v>
      </c>
      <c r="M5" s="6">
        <f>-TypeShares!J12*TypeUC!$H$1</f>
        <v>-0.25911829001700265</v>
      </c>
      <c r="N5" s="6">
        <f>-TypeShares!K12*TypeUC!$H$1</f>
        <v>-0.10732419647364583</v>
      </c>
      <c r="O5" s="6">
        <f>-TypeShares!L12*TypeUC!$H$1</f>
        <v>-7.7876623665480427E-2</v>
      </c>
      <c r="P5" s="6">
        <f>-TypeShares!M12*TypeUC!$H$1</f>
        <v>-0.15858004316348862</v>
      </c>
      <c r="Q5" s="6">
        <f>-TypeShares!N12*TypeUC!$H$1</f>
        <v>-8.9836065823886063E-2</v>
      </c>
      <c r="R5" s="6">
        <f>-TypeShares!O12*TypeUC!$H$1</f>
        <v>-0.25336326163176348</v>
      </c>
      <c r="S5" s="6">
        <f>-TypeShares!P12*TypeUC!$H$1</f>
        <v>-5.2497685393732264E-2</v>
      </c>
      <c r="T5" s="6">
        <f>-TypeShares!Q12*TypeUC!$H$1</f>
        <v>-0.14545290247761908</v>
      </c>
      <c r="U5" s="6">
        <f>-TypeShares!R12*TypeUC!$H$1</f>
        <v>-0.18793707983193281</v>
      </c>
      <c r="V5" s="6">
        <f>-TypeShares!S12*TypeUC!$H$1</f>
        <v>-0.10440896071015893</v>
      </c>
      <c r="W5" s="6">
        <f>-TypeShares!T12*TypeUC!$H$1</f>
        <v>-7.2906513872135106E-2</v>
      </c>
      <c r="X5" s="6">
        <f>-TypeShares!U12*TypeUC!$H$1</f>
        <v>-6.3268855689381301E-2</v>
      </c>
      <c r="Y5" s="6">
        <f>-TypeShares!V12*TypeUC!$H$1</f>
        <v>-0.11330826197030386</v>
      </c>
      <c r="Z5" s="6">
        <f>-TypeShares!W12*TypeUC!$H$1</f>
        <v>-0.23070967741935491</v>
      </c>
      <c r="AA5" s="6">
        <f>-TypeShares!X12*TypeUC!$H$1</f>
        <v>-8.7325752247013236E-2</v>
      </c>
      <c r="AB5" s="6">
        <f>-TypeShares!Y12*TypeUC!$H$1</f>
        <v>-9.0807841172939829E-2</v>
      </c>
      <c r="AC5" s="6">
        <f>-TypeShares!Z12*TypeUC!$H$1</f>
        <v>-0.1930520654643238</v>
      </c>
      <c r="AD5" s="6">
        <f>-TypeShares!AA12*TypeUC!$H$1</f>
        <v>-0.25020267062314544</v>
      </c>
      <c r="AE5" s="6">
        <f>-TypeShares!AB12*TypeUC!$H$1</f>
        <v>-0.26829183600994355</v>
      </c>
      <c r="AF5" s="6">
        <f>-TypeShares!AC12*TypeUC!$H$1</f>
        <v>-7.0808843448253764E-2</v>
      </c>
      <c r="AG5" s="6">
        <f>-TypeShares!AD12*TypeUC!$H$1</f>
        <v>-8.1066443147748177E-2</v>
      </c>
      <c r="AH5" s="6">
        <f>-TypeShares!AE12*TypeUC!$H$1</f>
        <v>-4.6221364541832677E-2</v>
      </c>
      <c r="AI5" s="6">
        <f>-TypeShares!AF12*TypeUC!$H$1</f>
        <v>-0.1750270233236943</v>
      </c>
      <c r="AJ5" s="6">
        <f>-TypeShares!AG12*TypeUC!$H$1</f>
        <v>-0.30250386622849412</v>
      </c>
      <c r="AK5" s="6">
        <f>-TypeShares!AH12*TypeUC!$H$1</f>
        <v>-8.5291076154916545E-2</v>
      </c>
      <c r="AL5" s="6">
        <f>-TypeShares!AI12*TypeUC!$H$1</f>
        <v>-0.10097704603580561</v>
      </c>
      <c r="AM5" s="6">
        <f>-TypeShares!AJ12*TypeUC!$H$1</f>
        <v>-7.8347447967720599E-2</v>
      </c>
      <c r="AN5" s="6">
        <f>-TypeShares!AK12*TypeUC!$H$1</f>
        <v>-8.7951810045413623E-2</v>
      </c>
      <c r="AO5" s="6">
        <f>-TypeShares!AL12*TypeUC!$H$1</f>
        <v>-0.41156340414978926</v>
      </c>
      <c r="AP5" s="6">
        <f>-TypeShares!AM12*TypeUC!$H$1</f>
        <v>-8.5330314232902021E-2</v>
      </c>
      <c r="AQ5" s="6">
        <f>-TypeShares!AN12*TypeUC!$H$1</f>
        <v>-8.2054652535213782E-2</v>
      </c>
      <c r="AR5" s="6">
        <f>-TypeShares!AO12*TypeUC!$H$1</f>
        <v>-0.14336856849734941</v>
      </c>
      <c r="AS5">
        <v>0</v>
      </c>
      <c r="AT5">
        <v>5</v>
      </c>
    </row>
    <row r="6" spans="2:46" x14ac:dyDescent="0.2">
      <c r="C6" t="str">
        <f>"TUC_"&amp;LEFT(Stock!C11,8)&amp;RIGHT(Stock!C11,3)</f>
        <v>TUC_TRA_Car_Lom</v>
      </c>
      <c r="D6" t="str">
        <f>TypeShares!B13</f>
        <v>*Lom*</v>
      </c>
      <c r="E6" s="1" t="s">
        <v>97</v>
      </c>
      <c r="F6" t="str">
        <f>E6</f>
        <v>Tcar</v>
      </c>
      <c r="G6">
        <v>1</v>
      </c>
      <c r="H6" s="6">
        <f>-TypeShares!E13*TypeUC!$H$1</f>
        <v>-0.26223202851412469</v>
      </c>
      <c r="I6" s="6">
        <f>-TypeShares!F13*TypeUC!$H$1</f>
        <v>-0.28922442300919921</v>
      </c>
      <c r="J6" s="6">
        <f>-TypeShares!G13*TypeUC!$H$1</f>
        <v>-0.26523513264522608</v>
      </c>
      <c r="K6" s="6">
        <f>-TypeShares!H13*TypeUC!$H$1</f>
        <v>-0.29148408305470486</v>
      </c>
      <c r="L6" s="6">
        <f>-TypeShares!I13*TypeUC!$H$1</f>
        <v>-0.27116682568016742</v>
      </c>
      <c r="M6" s="6">
        <f>-TypeShares!J13*TypeUC!$H$1</f>
        <v>-0.3084430410493077</v>
      </c>
      <c r="N6" s="6">
        <f>-TypeShares!K13*TypeUC!$H$1</f>
        <v>-0.34822055606454383</v>
      </c>
      <c r="O6" s="6">
        <f>-TypeShares!L13*TypeUC!$H$1</f>
        <v>-0.23270504893238433</v>
      </c>
      <c r="P6" s="6">
        <f>-TypeShares!M13*TypeUC!$H$1</f>
        <v>-0.30117235606829634</v>
      </c>
      <c r="Q6" s="6">
        <f>-TypeShares!N13*TypeUC!$H$1</f>
        <v>-0.36159446849992044</v>
      </c>
      <c r="R6" s="6">
        <f>-TypeShares!O13*TypeUC!$H$1</f>
        <v>-0.36136454088884673</v>
      </c>
      <c r="S6" s="6">
        <f>-TypeShares!P13*TypeUC!$H$1</f>
        <v>-0.25444601839800501</v>
      </c>
      <c r="T6" s="6">
        <f>-TypeShares!Q13*TypeUC!$H$1</f>
        <v>-0.36687177562699153</v>
      </c>
      <c r="U6" s="6">
        <f>-TypeShares!R13*TypeUC!$H$1</f>
        <v>-0.36865021008403365</v>
      </c>
      <c r="V6" s="6">
        <f>-TypeShares!S13*TypeUC!$H$1</f>
        <v>-0.28852437300547357</v>
      </c>
      <c r="W6" s="6">
        <f>-TypeShares!T13*TypeUC!$H$1</f>
        <v>-0.24493244873341377</v>
      </c>
      <c r="X6" s="6">
        <f>-TypeShares!U13*TypeUC!$H$1</f>
        <v>-0.21157078800796253</v>
      </c>
      <c r="Y6" s="6">
        <f>-TypeShares!V13*TypeUC!$H$1</f>
        <v>-0.40527309188329974</v>
      </c>
      <c r="Z6" s="6">
        <f>-TypeShares!W13*TypeUC!$H$1</f>
        <v>-0.3772741935483872</v>
      </c>
      <c r="AA6" s="6">
        <f>-TypeShares!X13*TypeUC!$H$1</f>
        <v>-0.21938868572173809</v>
      </c>
      <c r="AB6" s="6">
        <f>-TypeShares!Y13*TypeUC!$H$1</f>
        <v>-0.26900166943093279</v>
      </c>
      <c r="AC6" s="6">
        <f>-TypeShares!Z13*TypeUC!$H$1</f>
        <v>-0.29126489406092071</v>
      </c>
      <c r="AD6" s="6">
        <f>-TypeShares!AA13*TypeUC!$H$1</f>
        <v>-0.28945014836795258</v>
      </c>
      <c r="AE6" s="6">
        <f>-TypeShares!AB13*TypeUC!$H$1</f>
        <v>-0.36407686540662115</v>
      </c>
      <c r="AF6" s="6">
        <f>-TypeShares!AC13*TypeUC!$H$1</f>
        <v>-0.25859924530703104</v>
      </c>
      <c r="AG6" s="6">
        <f>-TypeShares!AD13*TypeUC!$H$1</f>
        <v>-0.26052967536026311</v>
      </c>
      <c r="AH6" s="6">
        <f>-TypeShares!AE13*TypeUC!$H$1</f>
        <v>-0.18591259960159365</v>
      </c>
      <c r="AI6" s="6">
        <f>-TypeShares!AF13*TypeUC!$H$1</f>
        <v>-0.27317074526461649</v>
      </c>
      <c r="AJ6" s="6">
        <f>-TypeShares!AG13*TypeUC!$H$1</f>
        <v>-0.2658766673110381</v>
      </c>
      <c r="AK6" s="6">
        <f>-TypeShares!AH13*TypeUC!$H$1</f>
        <v>-0.26641753852525429</v>
      </c>
      <c r="AL6" s="6">
        <f>-TypeShares!AI13*TypeUC!$H$1</f>
        <v>-0.19855492327365726</v>
      </c>
      <c r="AM6" s="6">
        <f>-TypeShares!AJ13*TypeUC!$H$1</f>
        <v>-0.21157139763375654</v>
      </c>
      <c r="AN6" s="6">
        <f>-TypeShares!AK13*TypeUC!$H$1</f>
        <v>-0.26860892679788262</v>
      </c>
      <c r="AO6" s="6">
        <f>-TypeShares!AL13*TypeUC!$H$1</f>
        <v>-0.27071939323799293</v>
      </c>
      <c r="AP6" s="6">
        <f>-TypeShares!AM13*TypeUC!$H$1</f>
        <v>-0.26960573012938999</v>
      </c>
      <c r="AQ6" s="6">
        <f>-TypeShares!AN13*TypeUC!$H$1</f>
        <v>-0.22864860492843403</v>
      </c>
      <c r="AR6" s="6">
        <f>-TypeShares!AO13*TypeUC!$H$1</f>
        <v>-0.29442924433913409</v>
      </c>
      <c r="AS6">
        <v>0</v>
      </c>
      <c r="AT6">
        <v>5</v>
      </c>
    </row>
    <row r="7" spans="2:46" x14ac:dyDescent="0.2">
      <c r="C7" t="str">
        <f>"TUC_"&amp;LEFT(Stock!C12,8)&amp;RIGHT(Stock!C12,3)</f>
        <v>TUC_TRA_Car_Sma</v>
      </c>
      <c r="D7" t="str">
        <f>TypeShares!B14</f>
        <v>*Sma*</v>
      </c>
      <c r="E7" s="1" t="s">
        <v>97</v>
      </c>
      <c r="F7" t="str">
        <f>E7</f>
        <v>Tcar</v>
      </c>
      <c r="G7">
        <v>1</v>
      </c>
      <c r="H7" s="6">
        <f>-TypeShares!E14*TypeUC!$H$1</f>
        <v>-0.5367931921997785</v>
      </c>
      <c r="I7" s="6">
        <f>-TypeShares!F14*TypeUC!$H$1</f>
        <v>-0.42189563058845758</v>
      </c>
      <c r="J7" s="6">
        <f>-TypeShares!G14*TypeUC!$H$1</f>
        <v>-0.51701950296797017</v>
      </c>
      <c r="K7" s="6">
        <f>-TypeShares!H14*TypeUC!$H$1</f>
        <v>-0.44487274872861116</v>
      </c>
      <c r="L7" s="6">
        <f>-TypeShares!I14*TypeUC!$H$1</f>
        <v>-0.49091714883663673</v>
      </c>
      <c r="M7" s="6">
        <f>-TypeShares!J14*TypeUC!$H$1</f>
        <v>-0.28414136507165411</v>
      </c>
      <c r="N7" s="6">
        <f>-TypeShares!K14*TypeUC!$H$1</f>
        <v>-0.3783187180973393</v>
      </c>
      <c r="O7" s="6">
        <f>-TypeShares!L14*TypeUC!$H$1</f>
        <v>-0.57508078291814946</v>
      </c>
      <c r="P7" s="6">
        <f>-TypeShares!M14*TypeUC!$H$1</f>
        <v>-0.39521000014162194</v>
      </c>
      <c r="Q7" s="6">
        <f>-TypeShares!N14*TypeUC!$H$1</f>
        <v>-0.37643771581382829</v>
      </c>
      <c r="R7" s="6">
        <f>-TypeShares!O14*TypeUC!$H$1</f>
        <v>-0.21325855207050129</v>
      </c>
      <c r="S7" s="6">
        <f>-TypeShares!P14*TypeUC!$H$1</f>
        <v>-0.58532907663024014</v>
      </c>
      <c r="T7" s="6">
        <f>-TypeShares!Q14*TypeUC!$H$1</f>
        <v>-0.32416564606680681</v>
      </c>
      <c r="U7" s="6">
        <f>-TypeShares!R14*TypeUC!$H$1</f>
        <v>-0.26812153361344537</v>
      </c>
      <c r="V7" s="6">
        <f>-TypeShares!S14*TypeUC!$H$1</f>
        <v>-0.46770035582494901</v>
      </c>
      <c r="W7" s="6">
        <f>-TypeShares!T14*TypeUC!$H$1</f>
        <v>-0.56233353437876976</v>
      </c>
      <c r="X7" s="6">
        <f>-TypeShares!U14*TypeUC!$H$1</f>
        <v>-0.62029688536786443</v>
      </c>
      <c r="Y7" s="6">
        <f>-TypeShares!V14*TypeUC!$H$1</f>
        <v>-0.27611886878852154</v>
      </c>
      <c r="Z7" s="6">
        <f>-TypeShares!W14*TypeUC!$H$1</f>
        <v>-0.21251612903225814</v>
      </c>
      <c r="AA7" s="6">
        <f>-TypeShares!X14*TypeUC!$H$1</f>
        <v>-0.58491778946063133</v>
      </c>
      <c r="AB7" s="6">
        <f>-TypeShares!Y14*TypeUC!$H$1</f>
        <v>-0.50957036546482837</v>
      </c>
      <c r="AC7" s="6">
        <f>-TypeShares!Z14*TypeUC!$H$1</f>
        <v>-0.37508832120172469</v>
      </c>
      <c r="AD7" s="6">
        <f>-TypeShares!AA14*TypeUC!$H$1</f>
        <v>-0.31774005934718103</v>
      </c>
      <c r="AE7" s="6">
        <f>-TypeShares!AB14*TypeUC!$H$1</f>
        <v>-0.194363137750069</v>
      </c>
      <c r="AF7" s="6">
        <f>-TypeShares!AC14*TypeUC!$H$1</f>
        <v>-0.5592342788665241</v>
      </c>
      <c r="AG7" s="6">
        <f>-TypeShares!AD14*TypeUC!$H$1</f>
        <v>-0.53159160514523374</v>
      </c>
      <c r="AH7" s="6">
        <f>-TypeShares!AE14*TypeUC!$H$1</f>
        <v>-0.67450323705179294</v>
      </c>
      <c r="AI7" s="6">
        <f>-TypeShares!AF14*TypeUC!$H$1</f>
        <v>-0.4192831871105015</v>
      </c>
      <c r="AJ7" s="6">
        <f>-TypeShares!AG14*TypeUC!$H$1</f>
        <v>-0.27350135317997287</v>
      </c>
      <c r="AK7" s="6">
        <f>-TypeShares!AH14*TypeUC!$H$1</f>
        <v>-0.51882921045777852</v>
      </c>
      <c r="AL7" s="6">
        <f>-TypeShares!AI14*TypeUC!$H$1</f>
        <v>-0.60144187979539643</v>
      </c>
      <c r="AM7" s="6">
        <f>-TypeShares!AJ14*TypeUC!$H$1</f>
        <v>-0.60521941322634332</v>
      </c>
      <c r="AN7" s="6">
        <f>-TypeShares!AK14*TypeUC!$H$1</f>
        <v>-0.51298722670443753</v>
      </c>
      <c r="AO7" s="6">
        <f>-TypeShares!AL14*TypeUC!$H$1</f>
        <v>-0.18645531950070268</v>
      </c>
      <c r="AP7" s="6">
        <f>-TypeShares!AM14*TypeUC!$H$1</f>
        <v>-0.51417781885397418</v>
      </c>
      <c r="AQ7" s="6">
        <f>-TypeShares!AN14*TypeUC!$H$1</f>
        <v>-0.57677291218568194</v>
      </c>
      <c r="AR7" s="6">
        <f>-TypeShares!AO14*TypeUC!$H$1</f>
        <v>-0.4201883514326461</v>
      </c>
      <c r="AS7">
        <v>0</v>
      </c>
      <c r="AT7">
        <v>5</v>
      </c>
    </row>
    <row r="8" spans="2:46" x14ac:dyDescent="0.2">
      <c r="C8" t="str">
        <f>"TUC_"&amp;LEFT(Stock!C13,8)&amp;RIGHT(Stock!C13,3)</f>
        <v>TUC_TRA_Car_Upm</v>
      </c>
      <c r="D8" t="str">
        <f>TypeShares!B15</f>
        <v>*Upm*</v>
      </c>
      <c r="E8" s="1" t="s">
        <v>97</v>
      </c>
      <c r="F8" t="str">
        <f>E8</f>
        <v>Tcar</v>
      </c>
      <c r="G8">
        <v>1</v>
      </c>
      <c r="H8" s="6">
        <f>-TypeShares!E15*TypeUC!$H$1</f>
        <v>-0.10451198236573839</v>
      </c>
      <c r="I8" s="6">
        <f>-TypeShares!F15*TypeUC!$H$1</f>
        <v>-0.1296801104592735</v>
      </c>
      <c r="J8" s="6">
        <f>-TypeShares!G15*TypeUC!$H$1</f>
        <v>-0.1189285682112655</v>
      </c>
      <c r="K8" s="6">
        <f>-TypeShares!H15*TypeUC!$H$1</f>
        <v>-0.13069450141889802</v>
      </c>
      <c r="L8" s="6">
        <f>-TypeShares!I15*TypeUC!$H$1</f>
        <v>-0.12158669826418811</v>
      </c>
      <c r="M8" s="6">
        <f>-TypeShares!J15*TypeUC!$H$1</f>
        <v>-0.13829730386203545</v>
      </c>
      <c r="N8" s="6">
        <f>-TypeShares!K15*TypeUC!$H$1</f>
        <v>-0.15613652936447098</v>
      </c>
      <c r="O8" s="6">
        <f>-TypeShares!L15*TypeUC!$H$1</f>
        <v>-0.10433754448398576</v>
      </c>
      <c r="P8" s="6">
        <f>-TypeShares!M15*TypeUC!$H$1</f>
        <v>-0.13503760062659312</v>
      </c>
      <c r="Q8" s="6">
        <f>-TypeShares!N15*TypeUC!$H$1</f>
        <v>-0.16213174986236539</v>
      </c>
      <c r="R8" s="6">
        <f>-TypeShares!O15*TypeUC!$H$1</f>
        <v>-0.16201364540888846</v>
      </c>
      <c r="S8" s="6">
        <f>-TypeShares!P15*TypeUC!$H$1</f>
        <v>-9.7727219578022842E-2</v>
      </c>
      <c r="T8" s="6">
        <f>-TypeShares!Q15*TypeUC!$H$1</f>
        <v>-0.15350967582858258</v>
      </c>
      <c r="U8" s="6">
        <f>-TypeShares!R15*TypeUC!$H$1</f>
        <v>-0.16529117647058825</v>
      </c>
      <c r="V8" s="6">
        <f>-TypeShares!S15*TypeUC!$H$1</f>
        <v>-0.12936631045941849</v>
      </c>
      <c r="W8" s="6">
        <f>-TypeShares!T15*TypeUC!$H$1</f>
        <v>-0.10982750301568156</v>
      </c>
      <c r="X8" s="6">
        <f>-TypeShares!U15*TypeUC!$H$1</f>
        <v>-9.4863470934791791E-2</v>
      </c>
      <c r="Y8" s="6">
        <f>-TypeShares!V15*TypeUC!$H$1</f>
        <v>-0.19529977735787485</v>
      </c>
      <c r="Z8" s="6">
        <f>-TypeShares!W15*TypeUC!$H$1</f>
        <v>-0.16950000000000004</v>
      </c>
      <c r="AA8" s="6">
        <f>-TypeShares!X15*TypeUC!$H$1</f>
        <v>-9.8367772570617379E-2</v>
      </c>
      <c r="AB8" s="6">
        <f>-TypeShares!Y15*TypeUC!$H$1</f>
        <v>-0.12062012393129902</v>
      </c>
      <c r="AC8" s="6">
        <f>-TypeShares!Z15*TypeUC!$H$1</f>
        <v>-0.13059471927303076</v>
      </c>
      <c r="AD8" s="6">
        <f>-TypeShares!AA15*TypeUC!$H$1</f>
        <v>-0.13260712166172109</v>
      </c>
      <c r="AE8" s="6">
        <f>-TypeShares!AB15*TypeUC!$H$1</f>
        <v>-0.16326816083336615</v>
      </c>
      <c r="AF8" s="6">
        <f>-TypeShares!AC15*TypeUC!$H$1</f>
        <v>-0.10135763237819106</v>
      </c>
      <c r="AG8" s="6">
        <f>-TypeShares!AD15*TypeUC!$H$1</f>
        <v>-0.11681227634675524</v>
      </c>
      <c r="AH8" s="6">
        <f>-TypeShares!AE15*TypeUC!$H$1</f>
        <v>-8.3362798804780883E-2</v>
      </c>
      <c r="AI8" s="6">
        <f>-TypeShares!AF15*TypeUC!$H$1</f>
        <v>-0.12251904430118755</v>
      </c>
      <c r="AJ8" s="6">
        <f>-TypeShares!AG15*TypeUC!$H$1</f>
        <v>-0.14811811328049487</v>
      </c>
      <c r="AK8" s="6">
        <f>-TypeShares!AH15*TypeUC!$H$1</f>
        <v>-0.11946217486205037</v>
      </c>
      <c r="AL8" s="6">
        <f>-TypeShares!AI15*TypeUC!$H$1</f>
        <v>-8.9026150895140654E-2</v>
      </c>
      <c r="AM8" s="6">
        <f>-TypeShares!AJ15*TypeUC!$H$1</f>
        <v>-9.4861741172179534E-2</v>
      </c>
      <c r="AN8" s="6">
        <f>-TypeShares!AK15*TypeUC!$H$1</f>
        <v>-0.12045203645226617</v>
      </c>
      <c r="AO8" s="6">
        <f>-TypeShares!AL15*TypeUC!$H$1</f>
        <v>-0.12126188311151524</v>
      </c>
      <c r="AP8" s="6">
        <f>-TypeShares!AM15*TypeUC!$H$1</f>
        <v>-0.12088613678373383</v>
      </c>
      <c r="AQ8" s="6">
        <f>-TypeShares!AN15*TypeUC!$H$1</f>
        <v>-0.10252383035067011</v>
      </c>
      <c r="AR8" s="6">
        <f>-TypeShares!AO15*TypeUC!$H$1</f>
        <v>-0.13201383573087022</v>
      </c>
      <c r="AS8">
        <v>0</v>
      </c>
      <c r="AT8">
        <v>5</v>
      </c>
    </row>
    <row r="11" spans="2:46" ht="15" x14ac:dyDescent="0.25">
      <c r="H11" s="5">
        <v>0.99</v>
      </c>
    </row>
    <row r="13" spans="2:46" x14ac:dyDescent="0.2">
      <c r="F13" s="1" t="s">
        <v>101</v>
      </c>
    </row>
    <row r="14" spans="2:46" x14ac:dyDescent="0.2">
      <c r="C14" s="1" t="s">
        <v>93</v>
      </c>
      <c r="D14" s="1" t="s">
        <v>94</v>
      </c>
      <c r="E14" s="1" t="s">
        <v>96</v>
      </c>
      <c r="F14" s="1" t="s">
        <v>95</v>
      </c>
      <c r="G14" s="1" t="s">
        <v>98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2">
      <c r="C15" t="str">
        <f>C5</f>
        <v>TUC_TRA_Car_Exe</v>
      </c>
      <c r="F15" t="str">
        <f>F5</f>
        <v>Tcar</v>
      </c>
      <c r="H15" s="6">
        <f>-TypeShares!E12*TypeUC!$H$11</f>
        <v>-8.6462796920358354E-2</v>
      </c>
      <c r="I15" s="6">
        <f>-TypeShares!F12*TypeUC!$H$11</f>
        <v>-0.14919983594306965</v>
      </c>
      <c r="J15" s="6">
        <f>-TypeShares!G12*TypeUC!$H$11</f>
        <v>-8.8816796175538254E-2</v>
      </c>
      <c r="K15" s="6">
        <f>-TypeShares!H12*TypeUC!$H$11</f>
        <v>-0.12294866679778595</v>
      </c>
      <c r="L15" s="6">
        <f>-TypeShares!I12*TypeUC!$H$11</f>
        <v>-0.10632932721900774</v>
      </c>
      <c r="M15" s="6">
        <f>-TypeShares!J12*TypeUC!$H$11</f>
        <v>-0.25911829001700265</v>
      </c>
      <c r="N15" s="6">
        <f>-TypeShares!K12*TypeUC!$H$11</f>
        <v>-0.10732419647364583</v>
      </c>
      <c r="O15" s="6">
        <f>-TypeShares!L12*TypeUC!$H$11</f>
        <v>-7.7876623665480427E-2</v>
      </c>
      <c r="P15" s="6">
        <f>-TypeShares!M12*TypeUC!$H$11</f>
        <v>-0.15858004316348862</v>
      </c>
      <c r="Q15" s="6">
        <f>-TypeShares!N12*TypeUC!$H$11</f>
        <v>-8.9836065823886063E-2</v>
      </c>
      <c r="R15" s="6">
        <f>-TypeShares!O12*TypeUC!$H$11</f>
        <v>-0.25336326163176348</v>
      </c>
      <c r="S15" s="6">
        <f>-TypeShares!P12*TypeUC!$H$11</f>
        <v>-5.2497685393732264E-2</v>
      </c>
      <c r="T15" s="6">
        <f>-TypeShares!Q12*TypeUC!$H$11</f>
        <v>-0.14545290247761908</v>
      </c>
      <c r="U15" s="6">
        <f>-TypeShares!R12*TypeUC!$H$11</f>
        <v>-0.18793707983193281</v>
      </c>
      <c r="V15" s="6">
        <f>-TypeShares!S12*TypeUC!$H$11</f>
        <v>-0.10440896071015893</v>
      </c>
      <c r="W15" s="6">
        <f>-TypeShares!T12*TypeUC!$H$11</f>
        <v>-7.2906513872135106E-2</v>
      </c>
      <c r="X15" s="6">
        <f>-TypeShares!U12*TypeUC!$H$11</f>
        <v>-6.3268855689381301E-2</v>
      </c>
      <c r="Y15" s="6">
        <f>-TypeShares!V12*TypeUC!$H$11</f>
        <v>-0.11330826197030386</v>
      </c>
      <c r="Z15" s="6">
        <f>-TypeShares!W12*TypeUC!$H$11</f>
        <v>-0.23070967741935491</v>
      </c>
      <c r="AA15" s="6">
        <f>-TypeShares!X12*TypeUC!$H$11</f>
        <v>-8.7325752247013236E-2</v>
      </c>
      <c r="AB15" s="6">
        <f>-TypeShares!Y12*TypeUC!$H$11</f>
        <v>-9.0807841172939829E-2</v>
      </c>
      <c r="AC15" s="6">
        <f>-TypeShares!Z12*TypeUC!$H$11</f>
        <v>-0.1930520654643238</v>
      </c>
      <c r="AD15" s="6">
        <f>-TypeShares!AA12*TypeUC!$H$11</f>
        <v>-0.25020267062314544</v>
      </c>
      <c r="AE15" s="6">
        <f>-TypeShares!AB12*TypeUC!$H$11</f>
        <v>-0.26829183600994355</v>
      </c>
      <c r="AF15" s="6">
        <f>-TypeShares!AC12*TypeUC!$H$11</f>
        <v>-7.0808843448253764E-2</v>
      </c>
      <c r="AG15" s="6">
        <f>-TypeShares!AD12*TypeUC!$H$11</f>
        <v>-8.1066443147748177E-2</v>
      </c>
      <c r="AH15" s="6">
        <f>-TypeShares!AE12*TypeUC!$H$11</f>
        <v>-4.6221364541832677E-2</v>
      </c>
      <c r="AI15" s="6">
        <f>-TypeShares!AF12*TypeUC!$H$11</f>
        <v>-0.1750270233236943</v>
      </c>
      <c r="AJ15" s="6">
        <f>-TypeShares!AG12*TypeUC!$H$11</f>
        <v>-0.30250386622849412</v>
      </c>
      <c r="AK15" s="6">
        <f>-TypeShares!AH12*TypeUC!$H$11</f>
        <v>-8.5291076154916545E-2</v>
      </c>
      <c r="AL15" s="6">
        <f>-TypeShares!AI12*TypeUC!$H$11</f>
        <v>-0.10097704603580561</v>
      </c>
      <c r="AM15" s="6">
        <f>-TypeShares!AJ12*TypeUC!$H$11</f>
        <v>-7.8347447967720599E-2</v>
      </c>
      <c r="AN15" s="6">
        <f>-TypeShares!AK12*TypeUC!$H$11</f>
        <v>-8.7951810045413623E-2</v>
      </c>
      <c r="AO15" s="6">
        <f>-TypeShares!AL12*TypeUC!$H$11</f>
        <v>-0.41156340414978926</v>
      </c>
      <c r="AP15" s="6">
        <f>-TypeShares!AM12*TypeUC!$H$11</f>
        <v>-8.5330314232902021E-2</v>
      </c>
      <c r="AQ15" s="6">
        <f>-TypeShares!AN12*TypeUC!$H$11</f>
        <v>-8.2054652535213782E-2</v>
      </c>
      <c r="AR15" s="6">
        <f>-TypeShares!AO12*TypeUC!$H$11</f>
        <v>-0.14336856849734941</v>
      </c>
    </row>
    <row r="16" spans="2:46" x14ac:dyDescent="0.2">
      <c r="C16" t="str">
        <f>C6</f>
        <v>TUC_TRA_Car_Lom</v>
      </c>
      <c r="F16" t="str">
        <f>F6</f>
        <v>Tcar</v>
      </c>
      <c r="H16" s="6">
        <f>-TypeShares!E13*TypeUC!$H$11</f>
        <v>-0.26223202851412469</v>
      </c>
      <c r="I16" s="6">
        <f>-TypeShares!F13*TypeUC!$H$11</f>
        <v>-0.28922442300919921</v>
      </c>
      <c r="J16" s="6">
        <f>-TypeShares!G13*TypeUC!$H$11</f>
        <v>-0.26523513264522608</v>
      </c>
      <c r="K16" s="6">
        <f>-TypeShares!H13*TypeUC!$H$11</f>
        <v>-0.29148408305470486</v>
      </c>
      <c r="L16" s="6">
        <f>-TypeShares!I13*TypeUC!$H$11</f>
        <v>-0.27116682568016742</v>
      </c>
      <c r="M16" s="6">
        <f>-TypeShares!J13*TypeUC!$H$11</f>
        <v>-0.3084430410493077</v>
      </c>
      <c r="N16" s="6">
        <f>-TypeShares!K13*TypeUC!$H$11</f>
        <v>-0.34822055606454383</v>
      </c>
      <c r="O16" s="6">
        <f>-TypeShares!L13*TypeUC!$H$11</f>
        <v>-0.23270504893238433</v>
      </c>
      <c r="P16" s="6">
        <f>-TypeShares!M13*TypeUC!$H$11</f>
        <v>-0.30117235606829634</v>
      </c>
      <c r="Q16" s="6">
        <f>-TypeShares!N13*TypeUC!$H$11</f>
        <v>-0.36159446849992044</v>
      </c>
      <c r="R16" s="6">
        <f>-TypeShares!O13*TypeUC!$H$11</f>
        <v>-0.36136454088884673</v>
      </c>
      <c r="S16" s="6">
        <f>-TypeShares!P13*TypeUC!$H$11</f>
        <v>-0.25444601839800501</v>
      </c>
      <c r="T16" s="6">
        <f>-TypeShares!Q13*TypeUC!$H$11</f>
        <v>-0.36687177562699153</v>
      </c>
      <c r="U16" s="6">
        <f>-TypeShares!R13*TypeUC!$H$11</f>
        <v>-0.36865021008403365</v>
      </c>
      <c r="V16" s="6">
        <f>-TypeShares!S13*TypeUC!$H$11</f>
        <v>-0.28852437300547357</v>
      </c>
      <c r="W16" s="6">
        <f>-TypeShares!T13*TypeUC!$H$11</f>
        <v>-0.24493244873341377</v>
      </c>
      <c r="X16" s="6">
        <f>-TypeShares!U13*TypeUC!$H$11</f>
        <v>-0.21157078800796253</v>
      </c>
      <c r="Y16" s="6">
        <f>-TypeShares!V13*TypeUC!$H$11</f>
        <v>-0.40527309188329974</v>
      </c>
      <c r="Z16" s="6">
        <f>-TypeShares!W13*TypeUC!$H$11</f>
        <v>-0.3772741935483872</v>
      </c>
      <c r="AA16" s="6">
        <f>-TypeShares!X13*TypeUC!$H$11</f>
        <v>-0.21938868572173809</v>
      </c>
      <c r="AB16" s="6">
        <f>-TypeShares!Y13*TypeUC!$H$11</f>
        <v>-0.26900166943093279</v>
      </c>
      <c r="AC16" s="6">
        <f>-TypeShares!Z13*TypeUC!$H$11</f>
        <v>-0.29126489406092071</v>
      </c>
      <c r="AD16" s="6">
        <f>-TypeShares!AA13*TypeUC!$H$11</f>
        <v>-0.28945014836795258</v>
      </c>
      <c r="AE16" s="6">
        <f>-TypeShares!AB13*TypeUC!$H$11</f>
        <v>-0.36407686540662115</v>
      </c>
      <c r="AF16" s="6">
        <f>-TypeShares!AC13*TypeUC!$H$11</f>
        <v>-0.25859924530703104</v>
      </c>
      <c r="AG16" s="6">
        <f>-TypeShares!AD13*TypeUC!$H$11</f>
        <v>-0.26052967536026311</v>
      </c>
      <c r="AH16" s="6">
        <f>-TypeShares!AE13*TypeUC!$H$11</f>
        <v>-0.18591259960159365</v>
      </c>
      <c r="AI16" s="6">
        <f>-TypeShares!AF13*TypeUC!$H$11</f>
        <v>-0.27317074526461649</v>
      </c>
      <c r="AJ16" s="6">
        <f>-TypeShares!AG13*TypeUC!$H$11</f>
        <v>-0.2658766673110381</v>
      </c>
      <c r="AK16" s="6">
        <f>-TypeShares!AH13*TypeUC!$H$11</f>
        <v>-0.26641753852525429</v>
      </c>
      <c r="AL16" s="6">
        <f>-TypeShares!AI13*TypeUC!$H$11</f>
        <v>-0.19855492327365726</v>
      </c>
      <c r="AM16" s="6">
        <f>-TypeShares!AJ13*TypeUC!$H$11</f>
        <v>-0.21157139763375654</v>
      </c>
      <c r="AN16" s="6">
        <f>-TypeShares!AK13*TypeUC!$H$11</f>
        <v>-0.26860892679788262</v>
      </c>
      <c r="AO16" s="6">
        <f>-TypeShares!AL13*TypeUC!$H$11</f>
        <v>-0.27071939323799293</v>
      </c>
      <c r="AP16" s="6">
        <f>-TypeShares!AM13*TypeUC!$H$11</f>
        <v>-0.26960573012938999</v>
      </c>
      <c r="AQ16" s="6">
        <f>-TypeShares!AN13*TypeUC!$H$11</f>
        <v>-0.22864860492843403</v>
      </c>
      <c r="AR16" s="6">
        <f>-TypeShares!AO13*TypeUC!$H$11</f>
        <v>-0.29442924433913409</v>
      </c>
    </row>
    <row r="17" spans="3:44" x14ac:dyDescent="0.2">
      <c r="C17" t="str">
        <f>C7</f>
        <v>TUC_TRA_Car_Sma</v>
      </c>
      <c r="F17" t="str">
        <f>F7</f>
        <v>Tcar</v>
      </c>
      <c r="H17" s="6">
        <f>-TypeShares!E14*TypeUC!$H$11</f>
        <v>-0.5367931921997785</v>
      </c>
      <c r="I17" s="6">
        <f>-TypeShares!F14*TypeUC!$H$11</f>
        <v>-0.42189563058845758</v>
      </c>
      <c r="J17" s="6">
        <f>-TypeShares!G14*TypeUC!$H$11</f>
        <v>-0.51701950296797017</v>
      </c>
      <c r="K17" s="6">
        <f>-TypeShares!H14*TypeUC!$H$11</f>
        <v>-0.44487274872861116</v>
      </c>
      <c r="L17" s="6">
        <f>-TypeShares!I14*TypeUC!$H$11</f>
        <v>-0.49091714883663673</v>
      </c>
      <c r="M17" s="6">
        <f>-TypeShares!J14*TypeUC!$H$11</f>
        <v>-0.28414136507165411</v>
      </c>
      <c r="N17" s="6">
        <f>-TypeShares!K14*TypeUC!$H$11</f>
        <v>-0.3783187180973393</v>
      </c>
      <c r="O17" s="6">
        <f>-TypeShares!L14*TypeUC!$H$11</f>
        <v>-0.57508078291814946</v>
      </c>
      <c r="P17" s="6">
        <f>-TypeShares!M14*TypeUC!$H$11</f>
        <v>-0.39521000014162194</v>
      </c>
      <c r="Q17" s="6">
        <f>-TypeShares!N14*TypeUC!$H$11</f>
        <v>-0.37643771581382829</v>
      </c>
      <c r="R17" s="6">
        <f>-TypeShares!O14*TypeUC!$H$11</f>
        <v>-0.21325855207050129</v>
      </c>
      <c r="S17" s="6">
        <f>-TypeShares!P14*TypeUC!$H$11</f>
        <v>-0.58532907663024014</v>
      </c>
      <c r="T17" s="6">
        <f>-TypeShares!Q14*TypeUC!$H$11</f>
        <v>-0.32416564606680681</v>
      </c>
      <c r="U17" s="6">
        <f>-TypeShares!R14*TypeUC!$H$11</f>
        <v>-0.26812153361344537</v>
      </c>
      <c r="V17" s="6">
        <f>-TypeShares!S14*TypeUC!$H$11</f>
        <v>-0.46770035582494901</v>
      </c>
      <c r="W17" s="6">
        <f>-TypeShares!T14*TypeUC!$H$11</f>
        <v>-0.56233353437876976</v>
      </c>
      <c r="X17" s="6">
        <f>-TypeShares!U14*TypeUC!$H$11</f>
        <v>-0.62029688536786443</v>
      </c>
      <c r="Y17" s="6">
        <f>-TypeShares!V14*TypeUC!$H$11</f>
        <v>-0.27611886878852154</v>
      </c>
      <c r="Z17" s="6">
        <f>-TypeShares!W14*TypeUC!$H$11</f>
        <v>-0.21251612903225814</v>
      </c>
      <c r="AA17" s="6">
        <f>-TypeShares!X14*TypeUC!$H$11</f>
        <v>-0.58491778946063133</v>
      </c>
      <c r="AB17" s="6">
        <f>-TypeShares!Y14*TypeUC!$H$11</f>
        <v>-0.50957036546482837</v>
      </c>
      <c r="AC17" s="6">
        <f>-TypeShares!Z14*TypeUC!$H$11</f>
        <v>-0.37508832120172469</v>
      </c>
      <c r="AD17" s="6">
        <f>-TypeShares!AA14*TypeUC!$H$11</f>
        <v>-0.31774005934718103</v>
      </c>
      <c r="AE17" s="6">
        <f>-TypeShares!AB14*TypeUC!$H$11</f>
        <v>-0.194363137750069</v>
      </c>
      <c r="AF17" s="6">
        <f>-TypeShares!AC14*TypeUC!$H$11</f>
        <v>-0.5592342788665241</v>
      </c>
      <c r="AG17" s="6">
        <f>-TypeShares!AD14*TypeUC!$H$11</f>
        <v>-0.53159160514523374</v>
      </c>
      <c r="AH17" s="6">
        <f>-TypeShares!AE14*TypeUC!$H$11</f>
        <v>-0.67450323705179294</v>
      </c>
      <c r="AI17" s="6">
        <f>-TypeShares!AF14*TypeUC!$H$11</f>
        <v>-0.4192831871105015</v>
      </c>
      <c r="AJ17" s="6">
        <f>-TypeShares!AG14*TypeUC!$H$11</f>
        <v>-0.27350135317997287</v>
      </c>
      <c r="AK17" s="6">
        <f>-TypeShares!AH14*TypeUC!$H$11</f>
        <v>-0.51882921045777852</v>
      </c>
      <c r="AL17" s="6">
        <f>-TypeShares!AI14*TypeUC!$H$11</f>
        <v>-0.60144187979539643</v>
      </c>
      <c r="AM17" s="6">
        <f>-TypeShares!AJ14*TypeUC!$H$11</f>
        <v>-0.60521941322634332</v>
      </c>
      <c r="AN17" s="6">
        <f>-TypeShares!AK14*TypeUC!$H$11</f>
        <v>-0.51298722670443753</v>
      </c>
      <c r="AO17" s="6">
        <f>-TypeShares!AL14*TypeUC!$H$11</f>
        <v>-0.18645531950070268</v>
      </c>
      <c r="AP17" s="6">
        <f>-TypeShares!AM14*TypeUC!$H$11</f>
        <v>-0.51417781885397418</v>
      </c>
      <c r="AQ17" s="6">
        <f>-TypeShares!AN14*TypeUC!$H$11</f>
        <v>-0.57677291218568194</v>
      </c>
      <c r="AR17" s="6">
        <f>-TypeShares!AO14*TypeUC!$H$11</f>
        <v>-0.4201883514326461</v>
      </c>
    </row>
    <row r="18" spans="3:44" x14ac:dyDescent="0.2">
      <c r="C18" t="str">
        <f>C8</f>
        <v>TUC_TRA_Car_Upm</v>
      </c>
      <c r="F18" t="str">
        <f>F8</f>
        <v>Tcar</v>
      </c>
      <c r="H18" s="6">
        <f>-TypeShares!E15*TypeUC!$H$11</f>
        <v>-0.10451198236573839</v>
      </c>
      <c r="I18" s="6">
        <f>-TypeShares!F15*TypeUC!$H$11</f>
        <v>-0.1296801104592735</v>
      </c>
      <c r="J18" s="6">
        <f>-TypeShares!G15*TypeUC!$H$11</f>
        <v>-0.1189285682112655</v>
      </c>
      <c r="K18" s="6">
        <f>-TypeShares!H15*TypeUC!$H$11</f>
        <v>-0.13069450141889802</v>
      </c>
      <c r="L18" s="6">
        <f>-TypeShares!I15*TypeUC!$H$11</f>
        <v>-0.12158669826418811</v>
      </c>
      <c r="M18" s="6">
        <f>-TypeShares!J15*TypeUC!$H$11</f>
        <v>-0.13829730386203545</v>
      </c>
      <c r="N18" s="6">
        <f>-TypeShares!K15*TypeUC!$H$11</f>
        <v>-0.15613652936447098</v>
      </c>
      <c r="O18" s="6">
        <f>-TypeShares!L15*TypeUC!$H$11</f>
        <v>-0.10433754448398576</v>
      </c>
      <c r="P18" s="6">
        <f>-TypeShares!M15*TypeUC!$H$11</f>
        <v>-0.13503760062659312</v>
      </c>
      <c r="Q18" s="6">
        <f>-TypeShares!N15*TypeUC!$H$11</f>
        <v>-0.16213174986236539</v>
      </c>
      <c r="R18" s="6">
        <f>-TypeShares!O15*TypeUC!$H$11</f>
        <v>-0.16201364540888846</v>
      </c>
      <c r="S18" s="6">
        <f>-TypeShares!P15*TypeUC!$H$11</f>
        <v>-9.7727219578022842E-2</v>
      </c>
      <c r="T18" s="6">
        <f>-TypeShares!Q15*TypeUC!$H$11</f>
        <v>-0.15350967582858258</v>
      </c>
      <c r="U18" s="6">
        <f>-TypeShares!R15*TypeUC!$H$11</f>
        <v>-0.16529117647058825</v>
      </c>
      <c r="V18" s="6">
        <f>-TypeShares!S15*TypeUC!$H$11</f>
        <v>-0.12936631045941849</v>
      </c>
      <c r="W18" s="6">
        <f>-TypeShares!T15*TypeUC!$H$11</f>
        <v>-0.10982750301568156</v>
      </c>
      <c r="X18" s="6">
        <f>-TypeShares!U15*TypeUC!$H$11</f>
        <v>-9.4863470934791791E-2</v>
      </c>
      <c r="Y18" s="6">
        <f>-TypeShares!V15*TypeUC!$H$11</f>
        <v>-0.19529977735787485</v>
      </c>
      <c r="Z18" s="6">
        <f>-TypeShares!W15*TypeUC!$H$11</f>
        <v>-0.16950000000000004</v>
      </c>
      <c r="AA18" s="6">
        <f>-TypeShares!X15*TypeUC!$H$11</f>
        <v>-9.8367772570617379E-2</v>
      </c>
      <c r="AB18" s="6">
        <f>-TypeShares!Y15*TypeUC!$H$11</f>
        <v>-0.12062012393129902</v>
      </c>
      <c r="AC18" s="6">
        <f>-TypeShares!Z15*TypeUC!$H$11</f>
        <v>-0.13059471927303076</v>
      </c>
      <c r="AD18" s="6">
        <f>-TypeShares!AA15*TypeUC!$H$11</f>
        <v>-0.13260712166172109</v>
      </c>
      <c r="AE18" s="6">
        <f>-TypeShares!AB15*TypeUC!$H$11</f>
        <v>-0.16326816083336615</v>
      </c>
      <c r="AF18" s="6">
        <f>-TypeShares!AC15*TypeUC!$H$11</f>
        <v>-0.10135763237819106</v>
      </c>
      <c r="AG18" s="6">
        <f>-TypeShares!AD15*TypeUC!$H$11</f>
        <v>-0.11681227634675524</v>
      </c>
      <c r="AH18" s="6">
        <f>-TypeShares!AE15*TypeUC!$H$11</f>
        <v>-8.3362798804780883E-2</v>
      </c>
      <c r="AI18" s="6">
        <f>-TypeShares!AF15*TypeUC!$H$11</f>
        <v>-0.12251904430118755</v>
      </c>
      <c r="AJ18" s="6">
        <f>-TypeShares!AG15*TypeUC!$H$11</f>
        <v>-0.14811811328049487</v>
      </c>
      <c r="AK18" s="6">
        <f>-TypeShares!AH15*TypeUC!$H$11</f>
        <v>-0.11946217486205037</v>
      </c>
      <c r="AL18" s="6">
        <f>-TypeShares!AI15*TypeUC!$H$11</f>
        <v>-8.9026150895140654E-2</v>
      </c>
      <c r="AM18" s="6">
        <f>-TypeShares!AJ15*TypeUC!$H$11</f>
        <v>-9.4861741172179534E-2</v>
      </c>
      <c r="AN18" s="6">
        <f>-TypeShares!AK15*TypeUC!$H$11</f>
        <v>-0.12045203645226617</v>
      </c>
      <c r="AO18" s="6">
        <f>-TypeShares!AL15*TypeUC!$H$11</f>
        <v>-0.12126188311151524</v>
      </c>
      <c r="AP18" s="6">
        <f>-TypeShares!AM15*TypeUC!$H$11</f>
        <v>-0.12088613678373383</v>
      </c>
      <c r="AQ18" s="6">
        <f>-TypeShares!AN15*TypeUC!$H$11</f>
        <v>-0.10252383035067011</v>
      </c>
      <c r="AR18" s="6">
        <f>-TypeShares!AO15*TypeUC!$H$11</f>
        <v>-0.13201383573087022</v>
      </c>
    </row>
    <row r="21" spans="3:44" ht="15" x14ac:dyDescent="0.25">
      <c r="H21" s="5">
        <v>0.99</v>
      </c>
    </row>
    <row r="23" spans="3:44" x14ac:dyDescent="0.2">
      <c r="F23" s="1" t="s">
        <v>102</v>
      </c>
    </row>
    <row r="24" spans="3:44" x14ac:dyDescent="0.2">
      <c r="C24" s="1" t="s">
        <v>93</v>
      </c>
      <c r="D24" s="1" t="s">
        <v>94</v>
      </c>
      <c r="E24" s="1" t="s">
        <v>96</v>
      </c>
      <c r="F24" s="1" t="s">
        <v>95</v>
      </c>
      <c r="G24" s="1" t="s">
        <v>98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2">
      <c r="C25" t="str">
        <f>C15</f>
        <v>TUC_TRA_Car_Exe</v>
      </c>
      <c r="F25" t="str">
        <f>F15</f>
        <v>Tcar</v>
      </c>
      <c r="H25" s="6">
        <f>-TypeShares!E12*TypeUC!$H$21</f>
        <v>-8.6462796920358354E-2</v>
      </c>
      <c r="I25" s="6">
        <f>-TypeShares!F12*TypeUC!$H$21</f>
        <v>-0.14919983594306965</v>
      </c>
      <c r="J25" s="6">
        <f>-TypeShares!G12*TypeUC!$H$21</f>
        <v>-8.8816796175538254E-2</v>
      </c>
      <c r="K25" s="6">
        <f>-TypeShares!H12*TypeUC!$H$21</f>
        <v>-0.12294866679778595</v>
      </c>
      <c r="L25" s="6">
        <f>-TypeShares!I12*TypeUC!$H$21</f>
        <v>-0.10632932721900774</v>
      </c>
      <c r="M25" s="6">
        <f>-TypeShares!J12*TypeUC!$H$21</f>
        <v>-0.25911829001700265</v>
      </c>
      <c r="N25" s="6">
        <f>-TypeShares!K12*TypeUC!$H$21</f>
        <v>-0.10732419647364583</v>
      </c>
      <c r="O25" s="6">
        <f>-TypeShares!L12*TypeUC!$H$21</f>
        <v>-7.7876623665480427E-2</v>
      </c>
      <c r="P25" s="6">
        <f>-TypeShares!M12*TypeUC!$H$21</f>
        <v>-0.15858004316348862</v>
      </c>
      <c r="Q25" s="6">
        <f>-TypeShares!N12*TypeUC!$H$21</f>
        <v>-8.9836065823886063E-2</v>
      </c>
      <c r="R25" s="6">
        <f>-TypeShares!O12*TypeUC!$H$21</f>
        <v>-0.25336326163176348</v>
      </c>
      <c r="S25" s="6">
        <f>-TypeShares!P12*TypeUC!$H$21</f>
        <v>-5.2497685393732264E-2</v>
      </c>
      <c r="T25" s="6">
        <f>-TypeShares!Q12*TypeUC!$H$21</f>
        <v>-0.14545290247761908</v>
      </c>
      <c r="U25" s="6">
        <f>-TypeShares!R12*TypeUC!$H$21</f>
        <v>-0.18793707983193281</v>
      </c>
      <c r="V25" s="6">
        <f>-TypeShares!S12*TypeUC!$H$21</f>
        <v>-0.10440896071015893</v>
      </c>
      <c r="W25" s="6">
        <f>-TypeShares!T12*TypeUC!$H$21</f>
        <v>-7.2906513872135106E-2</v>
      </c>
      <c r="X25" s="6">
        <f>-TypeShares!U12*TypeUC!$H$21</f>
        <v>-6.3268855689381301E-2</v>
      </c>
      <c r="Y25" s="6">
        <f>-TypeShares!V12*TypeUC!$H$21</f>
        <v>-0.11330826197030386</v>
      </c>
      <c r="Z25" s="6">
        <f>-TypeShares!W12*TypeUC!$H$21</f>
        <v>-0.23070967741935491</v>
      </c>
      <c r="AA25" s="6">
        <f>-TypeShares!X12*TypeUC!$H$21</f>
        <v>-8.7325752247013236E-2</v>
      </c>
      <c r="AB25" s="6">
        <f>-TypeShares!Y12*TypeUC!$H$21</f>
        <v>-9.0807841172939829E-2</v>
      </c>
      <c r="AC25" s="6">
        <f>-TypeShares!Z12*TypeUC!$H$21</f>
        <v>-0.1930520654643238</v>
      </c>
      <c r="AD25" s="6">
        <f>-TypeShares!AA12*TypeUC!$H$21</f>
        <v>-0.25020267062314544</v>
      </c>
      <c r="AE25" s="6">
        <f>-TypeShares!AB12*TypeUC!$H$21</f>
        <v>-0.26829183600994355</v>
      </c>
      <c r="AF25" s="6">
        <f>-TypeShares!AC12*TypeUC!$H$21</f>
        <v>-7.0808843448253764E-2</v>
      </c>
      <c r="AG25" s="6">
        <f>-TypeShares!AD12*TypeUC!$H$21</f>
        <v>-8.1066443147748177E-2</v>
      </c>
      <c r="AH25" s="6">
        <f>-TypeShares!AE12*TypeUC!$H$21</f>
        <v>-4.6221364541832677E-2</v>
      </c>
      <c r="AI25" s="6">
        <f>-TypeShares!AF12*TypeUC!$H$21</f>
        <v>-0.1750270233236943</v>
      </c>
      <c r="AJ25" s="6">
        <f>-TypeShares!AG12*TypeUC!$H$21</f>
        <v>-0.30250386622849412</v>
      </c>
      <c r="AK25" s="6">
        <f>-TypeShares!AH12*TypeUC!$H$21</f>
        <v>-8.5291076154916545E-2</v>
      </c>
      <c r="AL25" s="6">
        <f>-TypeShares!AI12*TypeUC!$H$21</f>
        <v>-0.10097704603580561</v>
      </c>
      <c r="AM25" s="6">
        <f>-TypeShares!AJ12*TypeUC!$H$21</f>
        <v>-7.8347447967720599E-2</v>
      </c>
      <c r="AN25" s="6">
        <f>-TypeShares!AK12*TypeUC!$H$21</f>
        <v>-8.7951810045413623E-2</v>
      </c>
      <c r="AO25" s="6">
        <f>-TypeShares!AL12*TypeUC!$H$21</f>
        <v>-0.41156340414978926</v>
      </c>
      <c r="AP25" s="6">
        <f>-TypeShares!AM12*TypeUC!$H$21</f>
        <v>-8.5330314232902021E-2</v>
      </c>
      <c r="AQ25" s="6">
        <f>-TypeShares!AN12*TypeUC!$H$21</f>
        <v>-8.2054652535213782E-2</v>
      </c>
      <c r="AR25" s="6">
        <f>-TypeShares!AO12*TypeUC!$H$21</f>
        <v>-0.14336856849734941</v>
      </c>
    </row>
    <row r="26" spans="3:44" x14ac:dyDescent="0.2">
      <c r="C26" t="str">
        <f>C16</f>
        <v>TUC_TRA_Car_Lom</v>
      </c>
      <c r="F26" t="str">
        <f>F16</f>
        <v>Tcar</v>
      </c>
      <c r="H26" s="6">
        <f>-TypeShares!E13*TypeUC!$H$21</f>
        <v>-0.26223202851412469</v>
      </c>
      <c r="I26" s="6">
        <f>-TypeShares!F13*TypeUC!$H$21</f>
        <v>-0.28922442300919921</v>
      </c>
      <c r="J26" s="6">
        <f>-TypeShares!G13*TypeUC!$H$21</f>
        <v>-0.26523513264522608</v>
      </c>
      <c r="K26" s="6">
        <f>-TypeShares!H13*TypeUC!$H$21</f>
        <v>-0.29148408305470486</v>
      </c>
      <c r="L26" s="6">
        <f>-TypeShares!I13*TypeUC!$H$21</f>
        <v>-0.27116682568016742</v>
      </c>
      <c r="M26" s="6">
        <f>-TypeShares!J13*TypeUC!$H$21</f>
        <v>-0.3084430410493077</v>
      </c>
      <c r="N26" s="6">
        <f>-TypeShares!K13*TypeUC!$H$21</f>
        <v>-0.34822055606454383</v>
      </c>
      <c r="O26" s="6">
        <f>-TypeShares!L13*TypeUC!$H$21</f>
        <v>-0.23270504893238433</v>
      </c>
      <c r="P26" s="6">
        <f>-TypeShares!M13*TypeUC!$H$21</f>
        <v>-0.30117235606829634</v>
      </c>
      <c r="Q26" s="6">
        <f>-TypeShares!N13*TypeUC!$H$21</f>
        <v>-0.36159446849992044</v>
      </c>
      <c r="R26" s="6">
        <f>-TypeShares!O13*TypeUC!$H$21</f>
        <v>-0.36136454088884673</v>
      </c>
      <c r="S26" s="6">
        <f>-TypeShares!P13*TypeUC!$H$21</f>
        <v>-0.25444601839800501</v>
      </c>
      <c r="T26" s="6">
        <f>-TypeShares!Q13*TypeUC!$H$21</f>
        <v>-0.36687177562699153</v>
      </c>
      <c r="U26" s="6">
        <f>-TypeShares!R13*TypeUC!$H$21</f>
        <v>-0.36865021008403365</v>
      </c>
      <c r="V26" s="6">
        <f>-TypeShares!S13*TypeUC!$H$21</f>
        <v>-0.28852437300547357</v>
      </c>
      <c r="W26" s="6">
        <f>-TypeShares!T13*TypeUC!$H$21</f>
        <v>-0.24493244873341377</v>
      </c>
      <c r="X26" s="6">
        <f>-TypeShares!U13*TypeUC!$H$21</f>
        <v>-0.21157078800796253</v>
      </c>
      <c r="Y26" s="6">
        <f>-TypeShares!V13*TypeUC!$H$21</f>
        <v>-0.40527309188329974</v>
      </c>
      <c r="Z26" s="6">
        <f>-TypeShares!W13*TypeUC!$H$21</f>
        <v>-0.3772741935483872</v>
      </c>
      <c r="AA26" s="6">
        <f>-TypeShares!X13*TypeUC!$H$21</f>
        <v>-0.21938868572173809</v>
      </c>
      <c r="AB26" s="6">
        <f>-TypeShares!Y13*TypeUC!$H$21</f>
        <v>-0.26900166943093279</v>
      </c>
      <c r="AC26" s="6">
        <f>-TypeShares!Z13*TypeUC!$H$21</f>
        <v>-0.29126489406092071</v>
      </c>
      <c r="AD26" s="6">
        <f>-TypeShares!AA13*TypeUC!$H$21</f>
        <v>-0.28945014836795258</v>
      </c>
      <c r="AE26" s="6">
        <f>-TypeShares!AB13*TypeUC!$H$21</f>
        <v>-0.36407686540662115</v>
      </c>
      <c r="AF26" s="6">
        <f>-TypeShares!AC13*TypeUC!$H$21</f>
        <v>-0.25859924530703104</v>
      </c>
      <c r="AG26" s="6">
        <f>-TypeShares!AD13*TypeUC!$H$21</f>
        <v>-0.26052967536026311</v>
      </c>
      <c r="AH26" s="6">
        <f>-TypeShares!AE13*TypeUC!$H$21</f>
        <v>-0.18591259960159365</v>
      </c>
      <c r="AI26" s="6">
        <f>-TypeShares!AF13*TypeUC!$H$21</f>
        <v>-0.27317074526461649</v>
      </c>
      <c r="AJ26" s="6">
        <f>-TypeShares!AG13*TypeUC!$H$21</f>
        <v>-0.2658766673110381</v>
      </c>
      <c r="AK26" s="6">
        <f>-TypeShares!AH13*TypeUC!$H$21</f>
        <v>-0.26641753852525429</v>
      </c>
      <c r="AL26" s="6">
        <f>-TypeShares!AI13*TypeUC!$H$21</f>
        <v>-0.19855492327365726</v>
      </c>
      <c r="AM26" s="6">
        <f>-TypeShares!AJ13*TypeUC!$H$21</f>
        <v>-0.21157139763375654</v>
      </c>
      <c r="AN26" s="6">
        <f>-TypeShares!AK13*TypeUC!$H$21</f>
        <v>-0.26860892679788262</v>
      </c>
      <c r="AO26" s="6">
        <f>-TypeShares!AL13*TypeUC!$H$21</f>
        <v>-0.27071939323799293</v>
      </c>
      <c r="AP26" s="6">
        <f>-TypeShares!AM13*TypeUC!$H$21</f>
        <v>-0.26960573012938999</v>
      </c>
      <c r="AQ26" s="6">
        <f>-TypeShares!AN13*TypeUC!$H$21</f>
        <v>-0.22864860492843403</v>
      </c>
      <c r="AR26" s="6">
        <f>-TypeShares!AO13*TypeUC!$H$21</f>
        <v>-0.29442924433913409</v>
      </c>
    </row>
    <row r="27" spans="3:44" x14ac:dyDescent="0.2">
      <c r="C27" t="str">
        <f>C17</f>
        <v>TUC_TRA_Car_Sma</v>
      </c>
      <c r="F27" t="str">
        <f>F17</f>
        <v>Tcar</v>
      </c>
      <c r="H27" s="6">
        <f>-TypeShares!E14*TypeUC!$H$21</f>
        <v>-0.5367931921997785</v>
      </c>
      <c r="I27" s="6">
        <f>-TypeShares!F14*TypeUC!$H$21</f>
        <v>-0.42189563058845758</v>
      </c>
      <c r="J27" s="6">
        <f>-TypeShares!G14*TypeUC!$H$21</f>
        <v>-0.51701950296797017</v>
      </c>
      <c r="K27" s="6">
        <f>-TypeShares!H14*TypeUC!$H$21</f>
        <v>-0.44487274872861116</v>
      </c>
      <c r="L27" s="6">
        <f>-TypeShares!I14*TypeUC!$H$21</f>
        <v>-0.49091714883663673</v>
      </c>
      <c r="M27" s="6">
        <f>-TypeShares!J14*TypeUC!$H$21</f>
        <v>-0.28414136507165411</v>
      </c>
      <c r="N27" s="6">
        <f>-TypeShares!K14*TypeUC!$H$21</f>
        <v>-0.3783187180973393</v>
      </c>
      <c r="O27" s="6">
        <f>-TypeShares!L14*TypeUC!$H$21</f>
        <v>-0.57508078291814946</v>
      </c>
      <c r="P27" s="6">
        <f>-TypeShares!M14*TypeUC!$H$21</f>
        <v>-0.39521000014162194</v>
      </c>
      <c r="Q27" s="6">
        <f>-TypeShares!N14*TypeUC!$H$21</f>
        <v>-0.37643771581382829</v>
      </c>
      <c r="R27" s="6">
        <f>-TypeShares!O14*TypeUC!$H$21</f>
        <v>-0.21325855207050129</v>
      </c>
      <c r="S27" s="6">
        <f>-TypeShares!P14*TypeUC!$H$21</f>
        <v>-0.58532907663024014</v>
      </c>
      <c r="T27" s="6">
        <f>-TypeShares!Q14*TypeUC!$H$21</f>
        <v>-0.32416564606680681</v>
      </c>
      <c r="U27" s="6">
        <f>-TypeShares!R14*TypeUC!$H$21</f>
        <v>-0.26812153361344537</v>
      </c>
      <c r="V27" s="6">
        <f>-TypeShares!S14*TypeUC!$H$21</f>
        <v>-0.46770035582494901</v>
      </c>
      <c r="W27" s="6">
        <f>-TypeShares!T14*TypeUC!$H$21</f>
        <v>-0.56233353437876976</v>
      </c>
      <c r="X27" s="6">
        <f>-TypeShares!U14*TypeUC!$H$21</f>
        <v>-0.62029688536786443</v>
      </c>
      <c r="Y27" s="6">
        <f>-TypeShares!V14*TypeUC!$H$21</f>
        <v>-0.27611886878852154</v>
      </c>
      <c r="Z27" s="6">
        <f>-TypeShares!W14*TypeUC!$H$21</f>
        <v>-0.21251612903225814</v>
      </c>
      <c r="AA27" s="6">
        <f>-TypeShares!X14*TypeUC!$H$21</f>
        <v>-0.58491778946063133</v>
      </c>
      <c r="AB27" s="6">
        <f>-TypeShares!Y14*TypeUC!$H$21</f>
        <v>-0.50957036546482837</v>
      </c>
      <c r="AC27" s="6">
        <f>-TypeShares!Z14*TypeUC!$H$21</f>
        <v>-0.37508832120172469</v>
      </c>
      <c r="AD27" s="6">
        <f>-TypeShares!AA14*TypeUC!$H$21</f>
        <v>-0.31774005934718103</v>
      </c>
      <c r="AE27" s="6">
        <f>-TypeShares!AB14*TypeUC!$H$21</f>
        <v>-0.194363137750069</v>
      </c>
      <c r="AF27" s="6">
        <f>-TypeShares!AC14*TypeUC!$H$21</f>
        <v>-0.5592342788665241</v>
      </c>
      <c r="AG27" s="6">
        <f>-TypeShares!AD14*TypeUC!$H$21</f>
        <v>-0.53159160514523374</v>
      </c>
      <c r="AH27" s="6">
        <f>-TypeShares!AE14*TypeUC!$H$21</f>
        <v>-0.67450323705179294</v>
      </c>
      <c r="AI27" s="6">
        <f>-TypeShares!AF14*TypeUC!$H$21</f>
        <v>-0.4192831871105015</v>
      </c>
      <c r="AJ27" s="6">
        <f>-TypeShares!AG14*TypeUC!$H$21</f>
        <v>-0.27350135317997287</v>
      </c>
      <c r="AK27" s="6">
        <f>-TypeShares!AH14*TypeUC!$H$21</f>
        <v>-0.51882921045777852</v>
      </c>
      <c r="AL27" s="6">
        <f>-TypeShares!AI14*TypeUC!$H$21</f>
        <v>-0.60144187979539643</v>
      </c>
      <c r="AM27" s="6">
        <f>-TypeShares!AJ14*TypeUC!$H$21</f>
        <v>-0.60521941322634332</v>
      </c>
      <c r="AN27" s="6">
        <f>-TypeShares!AK14*TypeUC!$H$21</f>
        <v>-0.51298722670443753</v>
      </c>
      <c r="AO27" s="6">
        <f>-TypeShares!AL14*TypeUC!$H$21</f>
        <v>-0.18645531950070268</v>
      </c>
      <c r="AP27" s="6">
        <f>-TypeShares!AM14*TypeUC!$H$21</f>
        <v>-0.51417781885397418</v>
      </c>
      <c r="AQ27" s="6">
        <f>-TypeShares!AN14*TypeUC!$H$21</f>
        <v>-0.57677291218568194</v>
      </c>
      <c r="AR27" s="6">
        <f>-TypeShares!AO14*TypeUC!$H$21</f>
        <v>-0.4201883514326461</v>
      </c>
    </row>
    <row r="28" spans="3:44" x14ac:dyDescent="0.2">
      <c r="C28" t="str">
        <f>C18</f>
        <v>TUC_TRA_Car_Upm</v>
      </c>
      <c r="F28" t="str">
        <f>F18</f>
        <v>Tcar</v>
      </c>
      <c r="H28" s="6">
        <f>-TypeShares!E15*TypeUC!$H$21</f>
        <v>-0.10451198236573839</v>
      </c>
      <c r="I28" s="6">
        <f>-TypeShares!F15*TypeUC!$H$21</f>
        <v>-0.1296801104592735</v>
      </c>
      <c r="J28" s="6">
        <f>-TypeShares!G15*TypeUC!$H$21</f>
        <v>-0.1189285682112655</v>
      </c>
      <c r="K28" s="6">
        <f>-TypeShares!H15*TypeUC!$H$21</f>
        <v>-0.13069450141889802</v>
      </c>
      <c r="L28" s="6">
        <f>-TypeShares!I15*TypeUC!$H$21</f>
        <v>-0.12158669826418811</v>
      </c>
      <c r="M28" s="6">
        <f>-TypeShares!J15*TypeUC!$H$21</f>
        <v>-0.13829730386203545</v>
      </c>
      <c r="N28" s="6">
        <f>-TypeShares!K15*TypeUC!$H$21</f>
        <v>-0.15613652936447098</v>
      </c>
      <c r="O28" s="6">
        <f>-TypeShares!L15*TypeUC!$H$21</f>
        <v>-0.10433754448398576</v>
      </c>
      <c r="P28" s="6">
        <f>-TypeShares!M15*TypeUC!$H$21</f>
        <v>-0.13503760062659312</v>
      </c>
      <c r="Q28" s="6">
        <f>-TypeShares!N15*TypeUC!$H$21</f>
        <v>-0.16213174986236539</v>
      </c>
      <c r="R28" s="6">
        <f>-TypeShares!O15*TypeUC!$H$21</f>
        <v>-0.16201364540888846</v>
      </c>
      <c r="S28" s="6">
        <f>-TypeShares!P15*TypeUC!$H$21</f>
        <v>-9.7727219578022842E-2</v>
      </c>
      <c r="T28" s="6">
        <f>-TypeShares!Q15*TypeUC!$H$21</f>
        <v>-0.15350967582858258</v>
      </c>
      <c r="U28" s="6">
        <f>-TypeShares!R15*TypeUC!$H$21</f>
        <v>-0.16529117647058825</v>
      </c>
      <c r="V28" s="6">
        <f>-TypeShares!S15*TypeUC!$H$21</f>
        <v>-0.12936631045941849</v>
      </c>
      <c r="W28" s="6">
        <f>-TypeShares!T15*TypeUC!$H$21</f>
        <v>-0.10982750301568156</v>
      </c>
      <c r="X28" s="6">
        <f>-TypeShares!U15*TypeUC!$H$21</f>
        <v>-9.4863470934791791E-2</v>
      </c>
      <c r="Y28" s="6">
        <f>-TypeShares!V15*TypeUC!$H$21</f>
        <v>-0.19529977735787485</v>
      </c>
      <c r="Z28" s="6">
        <f>-TypeShares!W15*TypeUC!$H$21</f>
        <v>-0.16950000000000004</v>
      </c>
      <c r="AA28" s="6">
        <f>-TypeShares!X15*TypeUC!$H$21</f>
        <v>-9.8367772570617379E-2</v>
      </c>
      <c r="AB28" s="6">
        <f>-TypeShares!Y15*TypeUC!$H$21</f>
        <v>-0.12062012393129902</v>
      </c>
      <c r="AC28" s="6">
        <f>-TypeShares!Z15*TypeUC!$H$21</f>
        <v>-0.13059471927303076</v>
      </c>
      <c r="AD28" s="6">
        <f>-TypeShares!AA15*TypeUC!$H$21</f>
        <v>-0.13260712166172109</v>
      </c>
      <c r="AE28" s="6">
        <f>-TypeShares!AB15*TypeUC!$H$21</f>
        <v>-0.16326816083336615</v>
      </c>
      <c r="AF28" s="6">
        <f>-TypeShares!AC15*TypeUC!$H$21</f>
        <v>-0.10135763237819106</v>
      </c>
      <c r="AG28" s="6">
        <f>-TypeShares!AD15*TypeUC!$H$21</f>
        <v>-0.11681227634675524</v>
      </c>
      <c r="AH28" s="6">
        <f>-TypeShares!AE15*TypeUC!$H$21</f>
        <v>-8.3362798804780883E-2</v>
      </c>
      <c r="AI28" s="6">
        <f>-TypeShares!AF15*TypeUC!$H$21</f>
        <v>-0.12251904430118755</v>
      </c>
      <c r="AJ28" s="6">
        <f>-TypeShares!AG15*TypeUC!$H$21</f>
        <v>-0.14811811328049487</v>
      </c>
      <c r="AK28" s="6">
        <f>-TypeShares!AH15*TypeUC!$H$21</f>
        <v>-0.11946217486205037</v>
      </c>
      <c r="AL28" s="6">
        <f>-TypeShares!AI15*TypeUC!$H$21</f>
        <v>-8.9026150895140654E-2</v>
      </c>
      <c r="AM28" s="6">
        <f>-TypeShares!AJ15*TypeUC!$H$21</f>
        <v>-9.4861741172179534E-2</v>
      </c>
      <c r="AN28" s="6">
        <f>-TypeShares!AK15*TypeUC!$H$21</f>
        <v>-0.12045203645226617</v>
      </c>
      <c r="AO28" s="6">
        <f>-TypeShares!AL15*TypeUC!$H$21</f>
        <v>-0.12126188311151524</v>
      </c>
      <c r="AP28" s="6">
        <f>-TypeShares!AM15*TypeUC!$H$21</f>
        <v>-0.12088613678373383</v>
      </c>
      <c r="AQ28" s="6">
        <f>-TypeShares!AN15*TypeUC!$H$21</f>
        <v>-0.10252383035067011</v>
      </c>
      <c r="AR28" s="6">
        <f>-TypeShares!AO15*TypeUC!$H$21</f>
        <v>-0.13201383573087022</v>
      </c>
    </row>
    <row r="31" spans="3:44" x14ac:dyDescent="0.2">
      <c r="K31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1"/>
  <sheetViews>
    <sheetView workbookViewId="0">
      <selection activeCell="H24" sqref="H24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9" width="7.2851562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7.28515625" bestFit="1" customWidth="1"/>
    <col min="14" max="14" width="6.85546875" bestFit="1" customWidth="1"/>
    <col min="15" max="19" width="7.28515625" bestFit="1" customWidth="1"/>
    <col min="20" max="20" width="6.85546875" bestFit="1" customWidth="1"/>
    <col min="21" max="22" width="7.28515625" bestFit="1" customWidth="1"/>
    <col min="23" max="23" width="6.85546875" bestFit="1" customWidth="1"/>
    <col min="24" max="24" width="7.85546875" bestFit="1" customWidth="1"/>
    <col min="25" max="27" width="7.28515625" bestFit="1" customWidth="1"/>
    <col min="28" max="28" width="6.85546875" bestFit="1" customWidth="1"/>
    <col min="29" max="29" width="7.28515625" bestFit="1" customWidth="1"/>
    <col min="30" max="30" width="6.28515625" bestFit="1" customWidth="1"/>
    <col min="31" max="31" width="7.28515625" bestFit="1" customWidth="1"/>
    <col min="32" max="32" width="7.85546875" bestFit="1" customWidth="1"/>
    <col min="33" max="33" width="7.28515625" bestFit="1" customWidth="1"/>
    <col min="34" max="34" width="6.85546875" bestFit="1" customWidth="1"/>
    <col min="35" max="37" width="7.28515625" bestFit="1" customWidth="1"/>
    <col min="38" max="38" width="6.85546875" bestFit="1" customWidth="1"/>
    <col min="39" max="40" width="7.28515625" bestFit="1" customWidth="1"/>
    <col min="41" max="41" width="6.855468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108</v>
      </c>
    </row>
    <row r="3" spans="1:41" x14ac:dyDescent="0.2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3">
        <f>SUMIFS(Stock!L$2:L$41,Stock!$C$2:$C$41,FuelShares!$A4,Stock!$C$2:$C$41,FuelShares!$C4)/SUMIF(Stock!$C$2:$C$41,FuelShares!$A4,Stock!L$2:L$41)</f>
        <v>0</v>
      </c>
      <c r="F4" s="3">
        <f>SUMIFS(Stock!M$2:M$41,Stock!$C$2:$C$41,FuelShares!$A4,Stock!$C$2:$C$41,FuelShares!$C4)/SUMIF(Stock!$C$2:$C$41,FuelShares!$A4,Stock!M$2:M$41)</f>
        <v>0</v>
      </c>
      <c r="G4" s="3">
        <f>SUMIFS(Stock!N$2:N$41,Stock!$C$2:$C$41,FuelShares!$A4,Stock!$C$2:$C$41,FuelShares!$C4)/SUMIF(Stock!$C$2:$C$41,FuelShares!$A4,Stock!N$2:N$41)</f>
        <v>0</v>
      </c>
      <c r="H4" s="3">
        <f>SUMIFS(Stock!O$2:O$41,Stock!$C$2:$C$41,FuelShares!$A4,Stock!$C$2:$C$41,FuelShares!$C4)/SUMIF(Stock!$C$2:$C$41,FuelShares!$A4,Stock!O$2:O$41)</f>
        <v>0</v>
      </c>
      <c r="I4" s="3">
        <f>SUMIFS(Stock!P$2:P$41,Stock!$C$2:$C$41,FuelShares!$A4,Stock!$C$2:$C$41,FuelShares!$C4)/SUMIF(Stock!$C$2:$C$41,FuelShares!$A4,Stock!P$2:P$41)</f>
        <v>0</v>
      </c>
      <c r="J4" s="3">
        <f>SUMIFS(Stock!Q$2:Q$41,Stock!$C$2:$C$41,FuelShares!$A4,Stock!$C$2:$C$41,FuelShares!$C4)/SUMIF(Stock!$C$2:$C$41,FuelShares!$A4,Stock!Q$2:Q$41)</f>
        <v>2.4423337856173677E-2</v>
      </c>
      <c r="K4" s="3">
        <f>SUMIFS(Stock!R$2:R$41,Stock!$C$2:$C$41,FuelShares!$A4,Stock!$C$2:$C$41,FuelShares!$C4)/SUMIF(Stock!$C$2:$C$41,FuelShares!$A4,Stock!R$2:R$41)</f>
        <v>0</v>
      </c>
      <c r="L4" s="3">
        <f>SUMIFS(Stock!S$2:S$41,Stock!$C$2:$C$41,FuelShares!$A4,Stock!$C$2:$C$41,FuelShares!$C4)/SUMIF(Stock!$C$2:$C$41,FuelShares!$A4,Stock!S$2:S$41)</f>
        <v>0</v>
      </c>
      <c r="M4" s="3">
        <f>SUMIFS(Stock!T$2:T$41,Stock!$C$2:$C$41,FuelShares!$A4,Stock!$C$2:$C$41,FuelShares!$C4)/SUMIF(Stock!$C$2:$C$41,FuelShares!$A4,Stock!T$2:T$41)</f>
        <v>2.0203354020863595E-2</v>
      </c>
      <c r="N4" s="3">
        <f>SUMIFS(Stock!U$2:U$41,Stock!$C$2:$C$41,FuelShares!$A4,Stock!$C$2:$C$41,FuelShares!$C4)/SUMIF(Stock!$C$2:$C$41,FuelShares!$A4,Stock!U$2:U$41)</f>
        <v>0</v>
      </c>
      <c r="O4" s="3">
        <f>SUMIFS(Stock!V$2:V$41,Stock!$C$2:$C$41,FuelShares!$A4,Stock!$C$2:$C$41,FuelShares!$C4)/SUMIF(Stock!$C$2:$C$41,FuelShares!$A4,Stock!V$2:V$41)</f>
        <v>0</v>
      </c>
      <c r="P4" s="3">
        <f>SUMIFS(Stock!W$2:W$41,Stock!$C$2:$C$41,FuelShares!$A4,Stock!$C$2:$C$41,FuelShares!$C4)/SUMIF(Stock!$C$2:$C$41,FuelShares!$A4,Stock!W$2:W$41)</f>
        <v>0</v>
      </c>
      <c r="Q4" s="3">
        <f>SUMIFS(Stock!X$2:X$41,Stock!$C$2:$C$41,FuelShares!$A4,Stock!$C$2:$C$41,FuelShares!$C4)/SUMIF(Stock!$C$2:$C$41,FuelShares!$A4,Stock!X$2:X$41)</f>
        <v>0</v>
      </c>
      <c r="R4" s="3">
        <f>SUMIFS(Stock!Y$2:Y$41,Stock!$C$2:$C$41,FuelShares!$A4,Stock!$C$2:$C$41,FuelShares!$C4)/SUMIF(Stock!$C$2:$C$41,FuelShares!$A4,Stock!Y$2:Y$41)</f>
        <v>0</v>
      </c>
      <c r="S4" s="3">
        <f>SUMIFS(Stock!Z$2:Z$41,Stock!$C$2:$C$41,FuelShares!$A4,Stock!$C$2:$C$41,FuelShares!$C4)/SUMIF(Stock!$C$2:$C$41,FuelShares!$A4,Stock!Z$2:Z$41)</f>
        <v>0</v>
      </c>
      <c r="T4" s="3">
        <f>SUMIFS(Stock!AA$2:AA$41,Stock!$C$2:$C$41,FuelShares!$A4,Stock!$C$2:$C$41,FuelShares!$C4)/SUMIF(Stock!$C$2:$C$41,FuelShares!$A4,Stock!AA$2:AA$41)</f>
        <v>1.2219959266802444E-2</v>
      </c>
      <c r="U4" s="3">
        <f>SUMIFS(Stock!AB$2:AB$41,Stock!$C$2:$C$41,FuelShares!$A4,Stock!$C$2:$C$41,FuelShares!$C4)/SUMIF(Stock!$C$2:$C$41,FuelShares!$A4,Stock!AB$2:AB$41)</f>
        <v>0</v>
      </c>
      <c r="V4" s="3">
        <f>SUMIFS(Stock!AC$2:AC$41,Stock!$C$2:$C$41,FuelShares!$A4,Stock!$C$2:$C$41,FuelShares!$C4)/SUMIF(Stock!$C$2:$C$41,FuelShares!$A4,Stock!AC$2:AC$41)</f>
        <v>0</v>
      </c>
      <c r="W4" s="3">
        <f>SUMIFS(Stock!AD$2:AD$41,Stock!$C$2:$C$41,FuelShares!$A4,Stock!$C$2:$C$41,FuelShares!$C4)/SUMIF(Stock!$C$2:$C$41,FuelShares!$A4,Stock!AD$2:AD$41)</f>
        <v>0</v>
      </c>
      <c r="X4" s="3">
        <f>SUMIFS(Stock!AE$2:AE$41,Stock!$C$2:$C$41,FuelShares!$A4,Stock!$C$2:$C$41,FuelShares!$C4)/SUMIF(Stock!$C$2:$C$41,FuelShares!$A4,Stock!AE$2:AE$41)</f>
        <v>3.6507610037021805E-2</v>
      </c>
      <c r="Y4" s="3">
        <f>SUMIFS(Stock!AF$2:AF$41,Stock!$C$2:$C$41,FuelShares!$A4,Stock!$C$2:$C$41,FuelShares!$C4)/SUMIF(Stock!$C$2:$C$41,FuelShares!$A4,Stock!AF$2:AF$41)</f>
        <v>0</v>
      </c>
      <c r="Z4" s="3">
        <f>SUMIFS(Stock!AG$2:AG$41,Stock!$C$2:$C$41,FuelShares!$A4,Stock!$C$2:$C$41,FuelShares!$C4)/SUMIF(Stock!$C$2:$C$41,FuelShares!$A4,Stock!AG$2:AG$41)</f>
        <v>0</v>
      </c>
      <c r="AA4" s="3">
        <f>SUMIFS(Stock!AH$2:AH$41,Stock!$C$2:$C$41,FuelShares!$A4,Stock!$C$2:$C$41,FuelShares!$C4)/SUMIF(Stock!$C$2:$C$41,FuelShares!$A4,Stock!AH$2:AH$41)</f>
        <v>0</v>
      </c>
      <c r="AB4" s="3">
        <f>SUMIFS(Stock!AI$2:AI$41,Stock!$C$2:$C$41,FuelShares!$A4,Stock!$C$2:$C$41,FuelShares!$C4)/SUMIF(Stock!$C$2:$C$41,FuelShares!$A4,Stock!AI$2:AI$41)</f>
        <v>0</v>
      </c>
      <c r="AC4" s="3">
        <f>SUMIFS(Stock!AJ$2:AJ$41,Stock!$C$2:$C$41,FuelShares!$A4,Stock!$C$2:$C$41,FuelShares!$C4)/SUMIF(Stock!$C$2:$C$41,FuelShares!$A4,Stock!AJ$2:AJ$41)</f>
        <v>0</v>
      </c>
      <c r="AD4" s="3">
        <f>SUMIFS(Stock!AK$2:AK$41,Stock!$C$2:$C$41,FuelShares!$A4,Stock!$C$2:$C$41,FuelShares!$C4)/SUMIF(Stock!$C$2:$C$41,FuelShares!$A4,Stock!AK$2:AK$41)</f>
        <v>0</v>
      </c>
      <c r="AE4" s="3">
        <f>SUMIFS(Stock!AL$2:AL$41,Stock!$C$2:$C$41,FuelShares!$A4,Stock!$C$2:$C$41,FuelShares!$C4)/SUMIF(Stock!$C$2:$C$41,FuelShares!$A4,Stock!AL$2:AL$41)</f>
        <v>0</v>
      </c>
      <c r="AF4" s="3">
        <f>SUMIFS(Stock!AM$2:AM$41,Stock!$C$2:$C$41,FuelShares!$A4,Stock!$C$2:$C$41,FuelShares!$C4)/SUMIF(Stock!$C$2:$C$41,FuelShares!$A4,Stock!AM$2:AM$41)</f>
        <v>4.27625695542432E-2</v>
      </c>
      <c r="AG4" s="3">
        <f>SUMIFS(Stock!AN$2:AN$41,Stock!$C$2:$C$41,FuelShares!$A4,Stock!$C$2:$C$41,FuelShares!$C4)/SUMIF(Stock!$C$2:$C$41,FuelShares!$A4,Stock!AN$2:AN$41)</f>
        <v>0</v>
      </c>
      <c r="AH4" s="3">
        <f>SUMIFS(Stock!AO$2:AO$41,Stock!$C$2:$C$41,FuelShares!$A4,Stock!$C$2:$C$41,FuelShares!$C4)/SUMIF(Stock!$C$2:$C$41,FuelShares!$A4,Stock!AO$2:AO$41)</f>
        <v>0</v>
      </c>
      <c r="AI4" s="3">
        <f>SUMIFS(Stock!AP$2:AP$41,Stock!$C$2:$C$41,FuelShares!$A4,Stock!$C$2:$C$41,FuelShares!$C4)/SUMIF(Stock!$C$2:$C$41,FuelShares!$A4,Stock!AP$2:AP$41)</f>
        <v>0</v>
      </c>
      <c r="AJ4" s="3">
        <f>SUMIFS(Stock!AQ$2:AQ$41,Stock!$C$2:$C$41,FuelShares!$A4,Stock!$C$2:$C$41,FuelShares!$C4)/SUMIF(Stock!$C$2:$C$41,FuelShares!$A4,Stock!AQ$2:AQ$41)</f>
        <v>0</v>
      </c>
      <c r="AK4" s="3">
        <f>SUMIFS(Stock!AR$2:AR$41,Stock!$C$2:$C$41,FuelShares!$A4,Stock!$C$2:$C$41,FuelShares!$C4)/SUMIF(Stock!$C$2:$C$41,FuelShares!$A4,Stock!AR$2:AR$41)</f>
        <v>8.4905910059093932E-3</v>
      </c>
      <c r="AL4" s="3">
        <f>SUMIFS(Stock!AS$2:AS$41,Stock!$C$2:$C$41,FuelShares!$A4,Stock!$C$2:$C$41,FuelShares!$C4)/SUMIF(Stock!$C$2:$C$41,FuelShares!$A4,Stock!AS$2:AS$41)</f>
        <v>0.10575539568345324</v>
      </c>
      <c r="AM4" s="3">
        <f>SUMIFS(Stock!AT$2:AT$41,Stock!$C$2:$C$41,FuelShares!$A4,Stock!$C$2:$C$41,FuelShares!$C4)/SUMIF(Stock!$C$2:$C$41,FuelShares!$A4,Stock!AT$2:AT$41)</f>
        <v>0</v>
      </c>
      <c r="AN4" s="3">
        <f>SUMIFS(Stock!AU$2:AU$41,Stock!$C$2:$C$41,FuelShares!$A4,Stock!$C$2:$C$41,FuelShares!$C4)/SUMIF(Stock!$C$2:$C$41,FuelShares!$A4,Stock!AU$2:AU$41)</f>
        <v>0</v>
      </c>
      <c r="AO4" s="3">
        <f>SUMIFS(Stock!AV$2:AV$41,Stock!$C$2:$C$41,FuelShares!$A4,Stock!$C$2:$C$41,FuelShares!$C4)/SUMIF(Stock!$C$2:$C$41,FuelShares!$A4,Stock!AV$2:AV$41)</f>
        <v>0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3">
        <f>SUMIFS(Stock!L$2:L$41,Stock!$C$2:$C$41,FuelShares!$A5,Stock!$C$2:$C$41,FuelShares!$C5)/SUMIF(Stock!$C$2:$C$41,FuelShares!$A5,Stock!L$2:L$41)</f>
        <v>0</v>
      </c>
      <c r="F5" s="3">
        <f>SUMIFS(Stock!M$2:M$41,Stock!$C$2:$C$41,FuelShares!$A5,Stock!$C$2:$C$41,FuelShares!$C5)/SUMIF(Stock!$C$2:$C$41,FuelShares!$A5,Stock!M$2:M$41)</f>
        <v>0</v>
      </c>
      <c r="G5" s="3">
        <f>SUMIFS(Stock!N$2:N$41,Stock!$C$2:$C$41,FuelShares!$A5,Stock!$C$2:$C$41,FuelShares!$C5)/SUMIF(Stock!$C$2:$C$41,FuelShares!$A5,Stock!N$2:N$41)</f>
        <v>0</v>
      </c>
      <c r="H5" s="3">
        <f>SUMIFS(Stock!O$2:O$41,Stock!$C$2:$C$41,FuelShares!$A5,Stock!$C$2:$C$41,FuelShares!$C5)/SUMIF(Stock!$C$2:$C$41,FuelShares!$A5,Stock!O$2:O$41)</f>
        <v>0</v>
      </c>
      <c r="I5" s="3">
        <f>SUMIFS(Stock!P$2:P$41,Stock!$C$2:$C$41,FuelShares!$A5,Stock!$C$2:$C$41,FuelShares!$C5)/SUMIF(Stock!$C$2:$C$41,FuelShares!$A5,Stock!P$2:P$41)</f>
        <v>0</v>
      </c>
      <c r="J5" s="3">
        <f>SUMIFS(Stock!Q$2:Q$41,Stock!$C$2:$C$41,FuelShares!$A5,Stock!$C$2:$C$41,FuelShares!$C5)/SUMIF(Stock!$C$2:$C$41,FuelShares!$A5,Stock!Q$2:Q$41)</f>
        <v>2.4423337856173677E-2</v>
      </c>
      <c r="K5" s="3">
        <f>SUMIFS(Stock!R$2:R$41,Stock!$C$2:$C$41,FuelShares!$A5,Stock!$C$2:$C$41,FuelShares!$C5)/SUMIF(Stock!$C$2:$C$41,FuelShares!$A5,Stock!R$2:R$41)</f>
        <v>0</v>
      </c>
      <c r="L5" s="3">
        <f>SUMIFS(Stock!S$2:S$41,Stock!$C$2:$C$41,FuelShares!$A5,Stock!$C$2:$C$41,FuelShares!$C5)/SUMIF(Stock!$C$2:$C$41,FuelShares!$A5,Stock!S$2:S$41)</f>
        <v>0</v>
      </c>
      <c r="M5" s="3">
        <f>SUMIFS(Stock!T$2:T$41,Stock!$C$2:$C$41,FuelShares!$A5,Stock!$C$2:$C$41,FuelShares!$C5)/SUMIF(Stock!$C$2:$C$41,FuelShares!$A5,Stock!T$2:T$41)</f>
        <v>2.0203354020863595E-2</v>
      </c>
      <c r="N5" s="3">
        <f>SUMIFS(Stock!U$2:U$41,Stock!$C$2:$C$41,FuelShares!$A5,Stock!$C$2:$C$41,FuelShares!$C5)/SUMIF(Stock!$C$2:$C$41,FuelShares!$A5,Stock!U$2:U$41)</f>
        <v>0</v>
      </c>
      <c r="O5" s="3">
        <f>SUMIFS(Stock!V$2:V$41,Stock!$C$2:$C$41,FuelShares!$A5,Stock!$C$2:$C$41,FuelShares!$C5)/SUMIF(Stock!$C$2:$C$41,FuelShares!$A5,Stock!V$2:V$41)</f>
        <v>0</v>
      </c>
      <c r="P5" s="3">
        <f>SUMIFS(Stock!W$2:W$41,Stock!$C$2:$C$41,FuelShares!$A5,Stock!$C$2:$C$41,FuelShares!$C5)/SUMIF(Stock!$C$2:$C$41,FuelShares!$A5,Stock!W$2:W$41)</f>
        <v>0</v>
      </c>
      <c r="Q5" s="3">
        <f>SUMIFS(Stock!X$2:X$41,Stock!$C$2:$C$41,FuelShares!$A5,Stock!$C$2:$C$41,FuelShares!$C5)/SUMIF(Stock!$C$2:$C$41,FuelShares!$A5,Stock!X$2:X$41)</f>
        <v>0</v>
      </c>
      <c r="R5" s="3">
        <f>SUMIFS(Stock!Y$2:Y$41,Stock!$C$2:$C$41,FuelShares!$A5,Stock!$C$2:$C$41,FuelShares!$C5)/SUMIF(Stock!$C$2:$C$41,FuelShares!$A5,Stock!Y$2:Y$41)</f>
        <v>0</v>
      </c>
      <c r="S5" s="3">
        <f>SUMIFS(Stock!Z$2:Z$41,Stock!$C$2:$C$41,FuelShares!$A5,Stock!$C$2:$C$41,FuelShares!$C5)/SUMIF(Stock!$C$2:$C$41,FuelShares!$A5,Stock!Z$2:Z$41)</f>
        <v>0</v>
      </c>
      <c r="T5" s="3">
        <f>SUMIFS(Stock!AA$2:AA$41,Stock!$C$2:$C$41,FuelShares!$A5,Stock!$C$2:$C$41,FuelShares!$C5)/SUMIF(Stock!$C$2:$C$41,FuelShares!$A5,Stock!AA$2:AA$41)</f>
        <v>1.2219959266802444E-2</v>
      </c>
      <c r="U5" s="3">
        <f>SUMIFS(Stock!AB$2:AB$41,Stock!$C$2:$C$41,FuelShares!$A5,Stock!$C$2:$C$41,FuelShares!$C5)/SUMIF(Stock!$C$2:$C$41,FuelShares!$A5,Stock!AB$2:AB$41)</f>
        <v>0</v>
      </c>
      <c r="V5" s="3">
        <f>SUMIFS(Stock!AC$2:AC$41,Stock!$C$2:$C$41,FuelShares!$A5,Stock!$C$2:$C$41,FuelShares!$C5)/SUMIF(Stock!$C$2:$C$41,FuelShares!$A5,Stock!AC$2:AC$41)</f>
        <v>0</v>
      </c>
      <c r="W5" s="3">
        <f>SUMIFS(Stock!AD$2:AD$41,Stock!$C$2:$C$41,FuelShares!$A5,Stock!$C$2:$C$41,FuelShares!$C5)/SUMIF(Stock!$C$2:$C$41,FuelShares!$A5,Stock!AD$2:AD$41)</f>
        <v>0</v>
      </c>
      <c r="X5" s="3">
        <f>SUMIFS(Stock!AE$2:AE$41,Stock!$C$2:$C$41,FuelShares!$A5,Stock!$C$2:$C$41,FuelShares!$C5)/SUMIF(Stock!$C$2:$C$41,FuelShares!$A5,Stock!AE$2:AE$41)</f>
        <v>3.6507610037021805E-2</v>
      </c>
      <c r="Y5" s="3">
        <f>SUMIFS(Stock!AF$2:AF$41,Stock!$C$2:$C$41,FuelShares!$A5,Stock!$C$2:$C$41,FuelShares!$C5)/SUMIF(Stock!$C$2:$C$41,FuelShares!$A5,Stock!AF$2:AF$41)</f>
        <v>0</v>
      </c>
      <c r="Z5" s="3">
        <f>SUMIFS(Stock!AG$2:AG$41,Stock!$C$2:$C$41,FuelShares!$A5,Stock!$C$2:$C$41,FuelShares!$C5)/SUMIF(Stock!$C$2:$C$41,FuelShares!$A5,Stock!AG$2:AG$41)</f>
        <v>0</v>
      </c>
      <c r="AA5" s="3">
        <f>SUMIFS(Stock!AH$2:AH$41,Stock!$C$2:$C$41,FuelShares!$A5,Stock!$C$2:$C$41,FuelShares!$C5)/SUMIF(Stock!$C$2:$C$41,FuelShares!$A5,Stock!AH$2:AH$41)</f>
        <v>0</v>
      </c>
      <c r="AB5" s="3">
        <f>SUMIFS(Stock!AI$2:AI$41,Stock!$C$2:$C$41,FuelShares!$A5,Stock!$C$2:$C$41,FuelShares!$C5)/SUMIF(Stock!$C$2:$C$41,FuelShares!$A5,Stock!AI$2:AI$41)</f>
        <v>0</v>
      </c>
      <c r="AC5" s="3">
        <f>SUMIFS(Stock!AJ$2:AJ$41,Stock!$C$2:$C$41,FuelShares!$A5,Stock!$C$2:$C$41,FuelShares!$C5)/SUMIF(Stock!$C$2:$C$41,FuelShares!$A5,Stock!AJ$2:AJ$41)</f>
        <v>0</v>
      </c>
      <c r="AD5" s="3">
        <f>SUMIFS(Stock!AK$2:AK$41,Stock!$C$2:$C$41,FuelShares!$A5,Stock!$C$2:$C$41,FuelShares!$C5)/SUMIF(Stock!$C$2:$C$41,FuelShares!$A5,Stock!AK$2:AK$41)</f>
        <v>0</v>
      </c>
      <c r="AE5" s="3">
        <f>SUMIFS(Stock!AL$2:AL$41,Stock!$C$2:$C$41,FuelShares!$A5,Stock!$C$2:$C$41,FuelShares!$C5)/SUMIF(Stock!$C$2:$C$41,FuelShares!$A5,Stock!AL$2:AL$41)</f>
        <v>0</v>
      </c>
      <c r="AF5" s="3">
        <f>SUMIFS(Stock!AM$2:AM$41,Stock!$C$2:$C$41,FuelShares!$A5,Stock!$C$2:$C$41,FuelShares!$C5)/SUMIF(Stock!$C$2:$C$41,FuelShares!$A5,Stock!AM$2:AM$41)</f>
        <v>4.27625695542432E-2</v>
      </c>
      <c r="AG5" s="3">
        <f>SUMIFS(Stock!AN$2:AN$41,Stock!$C$2:$C$41,FuelShares!$A5,Stock!$C$2:$C$41,FuelShares!$C5)/SUMIF(Stock!$C$2:$C$41,FuelShares!$A5,Stock!AN$2:AN$41)</f>
        <v>0</v>
      </c>
      <c r="AH5" s="3">
        <f>SUMIFS(Stock!AO$2:AO$41,Stock!$C$2:$C$41,FuelShares!$A5,Stock!$C$2:$C$41,FuelShares!$C5)/SUMIF(Stock!$C$2:$C$41,FuelShares!$A5,Stock!AO$2:AO$41)</f>
        <v>0</v>
      </c>
      <c r="AI5" s="3">
        <f>SUMIFS(Stock!AP$2:AP$41,Stock!$C$2:$C$41,FuelShares!$A5,Stock!$C$2:$C$41,FuelShares!$C5)/SUMIF(Stock!$C$2:$C$41,FuelShares!$A5,Stock!AP$2:AP$41)</f>
        <v>0</v>
      </c>
      <c r="AJ5" s="3">
        <f>SUMIFS(Stock!AQ$2:AQ$41,Stock!$C$2:$C$41,FuelShares!$A5,Stock!$C$2:$C$41,FuelShares!$C5)/SUMIF(Stock!$C$2:$C$41,FuelShares!$A5,Stock!AQ$2:AQ$41)</f>
        <v>0</v>
      </c>
      <c r="AK5" s="3">
        <f>SUMIFS(Stock!AR$2:AR$41,Stock!$C$2:$C$41,FuelShares!$A5,Stock!$C$2:$C$41,FuelShares!$C5)/SUMIF(Stock!$C$2:$C$41,FuelShares!$A5,Stock!AR$2:AR$41)</f>
        <v>8.4905910059093932E-3</v>
      </c>
      <c r="AL5" s="3">
        <f>SUMIFS(Stock!AS$2:AS$41,Stock!$C$2:$C$41,FuelShares!$A5,Stock!$C$2:$C$41,FuelShares!$C5)/SUMIF(Stock!$C$2:$C$41,FuelShares!$A5,Stock!AS$2:AS$41)</f>
        <v>0.10575539568345324</v>
      </c>
      <c r="AM5" s="3">
        <f>SUMIFS(Stock!AT$2:AT$41,Stock!$C$2:$C$41,FuelShares!$A5,Stock!$C$2:$C$41,FuelShares!$C5)/SUMIF(Stock!$C$2:$C$41,FuelShares!$A5,Stock!AT$2:AT$41)</f>
        <v>0</v>
      </c>
      <c r="AN5" s="3">
        <f>SUMIFS(Stock!AU$2:AU$41,Stock!$C$2:$C$41,FuelShares!$A5,Stock!$C$2:$C$41,FuelShares!$C5)/SUMIF(Stock!$C$2:$C$41,FuelShares!$A5,Stock!AU$2:AU$41)</f>
        <v>0</v>
      </c>
      <c r="AO5" s="3">
        <f>SUMIFS(Stock!AV$2:AV$41,Stock!$C$2:$C$41,FuelShares!$A5,Stock!$C$2:$C$41,FuelShares!$C5)/SUMIF(Stock!$C$2:$C$41,FuelShares!$A5,Stock!AV$2:AV$41)</f>
        <v>0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3">
        <f>SUMIFS(Stock!L$2:L$41,Stock!$C$2:$C$41,FuelShares!$A6,Stock!$C$2:$C$41,FuelShares!$C6)/SUMIF(Stock!$C$2:$C$41,FuelShares!$A6,Stock!L$2:L$41)</f>
        <v>1</v>
      </c>
      <c r="F6" s="3">
        <f>SUMIFS(Stock!M$2:M$41,Stock!$C$2:$C$41,FuelShares!$A6,Stock!$C$2:$C$41,FuelShares!$C6)/SUMIF(Stock!$C$2:$C$41,FuelShares!$A6,Stock!M$2:M$41)</f>
        <v>1</v>
      </c>
      <c r="G6" s="3">
        <f>SUMIFS(Stock!N$2:N$41,Stock!$C$2:$C$41,FuelShares!$A6,Stock!$C$2:$C$41,FuelShares!$C6)/SUMIF(Stock!$C$2:$C$41,FuelShares!$A6,Stock!N$2:N$41)</f>
        <v>1</v>
      </c>
      <c r="H6" s="3">
        <f>SUMIFS(Stock!O$2:O$41,Stock!$C$2:$C$41,FuelShares!$A6,Stock!$C$2:$C$41,FuelShares!$C6)/SUMIF(Stock!$C$2:$C$41,FuelShares!$A6,Stock!O$2:O$41)</f>
        <v>1</v>
      </c>
      <c r="I6" s="3">
        <f>SUMIFS(Stock!P$2:P$41,Stock!$C$2:$C$41,FuelShares!$A6,Stock!$C$2:$C$41,FuelShares!$C6)/SUMIF(Stock!$C$2:$C$41,FuelShares!$A6,Stock!P$2:P$41)</f>
        <v>1</v>
      </c>
      <c r="J6" s="3">
        <f>SUMIFS(Stock!Q$2:Q$41,Stock!$C$2:$C$41,FuelShares!$A6,Stock!$C$2:$C$41,FuelShares!$C6)/SUMIF(Stock!$C$2:$C$41,FuelShares!$A6,Stock!Q$2:Q$41)</f>
        <v>0.97557666214382621</v>
      </c>
      <c r="K6" s="3">
        <f>SUMIFS(Stock!R$2:R$41,Stock!$C$2:$C$41,FuelShares!$A6,Stock!$C$2:$C$41,FuelShares!$C6)/SUMIF(Stock!$C$2:$C$41,FuelShares!$A6,Stock!R$2:R$41)</f>
        <v>1</v>
      </c>
      <c r="L6" s="3">
        <f>SUMIFS(Stock!S$2:S$41,Stock!$C$2:$C$41,FuelShares!$A6,Stock!$C$2:$C$41,FuelShares!$C6)/SUMIF(Stock!$C$2:$C$41,FuelShares!$A6,Stock!S$2:S$41)</f>
        <v>0.89669211195928766</v>
      </c>
      <c r="M6" s="3">
        <f>SUMIFS(Stock!T$2:T$41,Stock!$C$2:$C$41,FuelShares!$A6,Stock!$C$2:$C$41,FuelShares!$C6)/SUMIF(Stock!$C$2:$C$41,FuelShares!$A6,Stock!T$2:T$41)</f>
        <v>0.9797966459791364</v>
      </c>
      <c r="N6" s="3">
        <f>SUMIFS(Stock!U$2:U$41,Stock!$C$2:$C$41,FuelShares!$A6,Stock!$C$2:$C$41,FuelShares!$C6)/SUMIF(Stock!$C$2:$C$41,FuelShares!$A6,Stock!U$2:U$41)</f>
        <v>0.92729766803840874</v>
      </c>
      <c r="O6" s="3">
        <f>SUMIFS(Stock!V$2:V$41,Stock!$C$2:$C$41,FuelShares!$A6,Stock!$C$2:$C$41,FuelShares!$C6)/SUMIF(Stock!$C$2:$C$41,FuelShares!$A6,Stock!V$2:V$41)</f>
        <v>1</v>
      </c>
      <c r="P6" s="3">
        <f>SUMIFS(Stock!W$2:W$41,Stock!$C$2:$C$41,FuelShares!$A6,Stock!$C$2:$C$41,FuelShares!$C6)/SUMIF(Stock!$C$2:$C$41,FuelShares!$A6,Stock!W$2:W$41)</f>
        <v>1</v>
      </c>
      <c r="Q6" s="3">
        <f>SUMIFS(Stock!X$2:X$41,Stock!$C$2:$C$41,FuelShares!$A6,Stock!$C$2:$C$41,FuelShares!$C6)/SUMIF(Stock!$C$2:$C$41,FuelShares!$A6,Stock!X$2:X$41)</f>
        <v>1</v>
      </c>
      <c r="R6" s="3">
        <f>SUMIFS(Stock!Y$2:Y$41,Stock!$C$2:$C$41,FuelShares!$A6,Stock!$C$2:$C$41,FuelShares!$C6)/SUMIF(Stock!$C$2:$C$41,FuelShares!$A6,Stock!Y$2:Y$41)</f>
        <v>1</v>
      </c>
      <c r="S6" s="3">
        <f>SUMIFS(Stock!Z$2:Z$41,Stock!$C$2:$C$41,FuelShares!$A6,Stock!$C$2:$C$41,FuelShares!$C6)/SUMIF(Stock!$C$2:$C$41,FuelShares!$A6,Stock!Z$2:Z$41)</f>
        <v>1</v>
      </c>
      <c r="T6" s="3">
        <f>SUMIFS(Stock!AA$2:AA$41,Stock!$C$2:$C$41,FuelShares!$A6,Stock!$C$2:$C$41,FuelShares!$C6)/SUMIF(Stock!$C$2:$C$41,FuelShares!$A6,Stock!AA$2:AA$41)</f>
        <v>0.98778004073319747</v>
      </c>
      <c r="U6" s="3">
        <f>SUMIFS(Stock!AB$2:AB$41,Stock!$C$2:$C$41,FuelShares!$A6,Stock!$C$2:$C$41,FuelShares!$C6)/SUMIF(Stock!$C$2:$C$41,FuelShares!$A6,Stock!AB$2:AB$41)</f>
        <v>1</v>
      </c>
      <c r="V6" s="3">
        <f>SUMIFS(Stock!AC$2:AC$41,Stock!$C$2:$C$41,FuelShares!$A6,Stock!$C$2:$C$41,FuelShares!$C6)/SUMIF(Stock!$C$2:$C$41,FuelShares!$A6,Stock!AC$2:AC$41)</f>
        <v>1</v>
      </c>
      <c r="W6" s="3">
        <f>SUMIFS(Stock!AD$2:AD$41,Stock!$C$2:$C$41,FuelShares!$A6,Stock!$C$2:$C$41,FuelShares!$C6)/SUMIF(Stock!$C$2:$C$41,FuelShares!$A6,Stock!AD$2:AD$41)</f>
        <v>0.93684210526315792</v>
      </c>
      <c r="X6" s="3">
        <f>SUMIFS(Stock!AE$2:AE$41,Stock!$C$2:$C$41,FuelShares!$A6,Stock!$C$2:$C$41,FuelShares!$C6)/SUMIF(Stock!$C$2:$C$41,FuelShares!$A6,Stock!AE$2:AE$41)</f>
        <v>0.96349238996297826</v>
      </c>
      <c r="Y6" s="3">
        <f>SUMIFS(Stock!AF$2:AF$41,Stock!$C$2:$C$41,FuelShares!$A6,Stock!$C$2:$C$41,FuelShares!$C6)/SUMIF(Stock!$C$2:$C$41,FuelShares!$A6,Stock!AF$2:AF$41)</f>
        <v>1</v>
      </c>
      <c r="Z6" s="3">
        <f>SUMIFS(Stock!AG$2:AG$41,Stock!$C$2:$C$41,FuelShares!$A6,Stock!$C$2:$C$41,FuelShares!$C6)/SUMIF(Stock!$C$2:$C$41,FuelShares!$A6,Stock!AG$2:AG$41)</f>
        <v>1</v>
      </c>
      <c r="AA6" s="3">
        <f>SUMIFS(Stock!AH$2:AH$41,Stock!$C$2:$C$41,FuelShares!$A6,Stock!$C$2:$C$41,FuelShares!$C6)/SUMIF(Stock!$C$2:$C$41,FuelShares!$A6,Stock!AH$2:AH$41)</f>
        <v>1</v>
      </c>
      <c r="AB6" s="3">
        <f>SUMIFS(Stock!AI$2:AI$41,Stock!$C$2:$C$41,FuelShares!$A6,Stock!$C$2:$C$41,FuelShares!$C6)/SUMIF(Stock!$C$2:$C$41,FuelShares!$A6,Stock!AI$2:AI$41)</f>
        <v>0.99639189566890529</v>
      </c>
      <c r="AC6" s="3">
        <f>SUMIFS(Stock!AJ$2:AJ$41,Stock!$C$2:$C$41,FuelShares!$A6,Stock!$C$2:$C$41,FuelShares!$C6)/SUMIF(Stock!$C$2:$C$41,FuelShares!$A6,Stock!AJ$2:AJ$41)</f>
        <v>1</v>
      </c>
      <c r="AD6" s="3">
        <f>SUMIFS(Stock!AK$2:AK$41,Stock!$C$2:$C$41,FuelShares!$A6,Stock!$C$2:$C$41,FuelShares!$C6)/SUMIF(Stock!$C$2:$C$41,FuelShares!$A6,Stock!AK$2:AK$41)</f>
        <v>0.83703703703703702</v>
      </c>
      <c r="AE6" s="3">
        <f>SUMIFS(Stock!AL$2:AL$41,Stock!$C$2:$C$41,FuelShares!$A6,Stock!$C$2:$C$41,FuelShares!$C6)/SUMIF(Stock!$C$2:$C$41,FuelShares!$A6,Stock!AL$2:AL$41)</f>
        <v>1</v>
      </c>
      <c r="AF6" s="3">
        <f>SUMIFS(Stock!AM$2:AM$41,Stock!$C$2:$C$41,FuelShares!$A6,Stock!$C$2:$C$41,FuelShares!$C6)/SUMIF(Stock!$C$2:$C$41,FuelShares!$A6,Stock!AM$2:AM$41)</f>
        <v>0.94739667181500598</v>
      </c>
      <c r="AG6" s="3">
        <f>SUMIFS(Stock!AN$2:AN$41,Stock!$C$2:$C$41,FuelShares!$A6,Stock!$C$2:$C$41,FuelShares!$C6)/SUMIF(Stock!$C$2:$C$41,FuelShares!$A6,Stock!AN$2:AN$41)</f>
        <v>1</v>
      </c>
      <c r="AH6" s="3">
        <f>SUMIFS(Stock!AO$2:AO$41,Stock!$C$2:$C$41,FuelShares!$A6,Stock!$C$2:$C$41,FuelShares!$C6)/SUMIF(Stock!$C$2:$C$41,FuelShares!$A6,Stock!AO$2:AO$41)</f>
        <v>0.94692910140148401</v>
      </c>
      <c r="AI6" s="3">
        <f>SUMIFS(Stock!AP$2:AP$41,Stock!$C$2:$C$41,FuelShares!$A6,Stock!$C$2:$C$41,FuelShares!$C6)/SUMIF(Stock!$C$2:$C$41,FuelShares!$A6,Stock!AP$2:AP$41)</f>
        <v>0.99941668287052587</v>
      </c>
      <c r="AJ6" s="3">
        <f>SUMIFS(Stock!AQ$2:AQ$41,Stock!$C$2:$C$41,FuelShares!$A6,Stock!$C$2:$C$41,FuelShares!$C6)/SUMIF(Stock!$C$2:$C$41,FuelShares!$A6,Stock!AQ$2:AQ$41)</f>
        <v>1</v>
      </c>
      <c r="AK6" s="3">
        <f>SUMIFS(Stock!AR$2:AR$41,Stock!$C$2:$C$41,FuelShares!$A6,Stock!$C$2:$C$41,FuelShares!$C6)/SUMIF(Stock!$C$2:$C$41,FuelShares!$A6,Stock!AR$2:AR$41)</f>
        <v>0.99150940899409046</v>
      </c>
      <c r="AL6" s="3">
        <f>SUMIFS(Stock!AS$2:AS$41,Stock!$C$2:$C$41,FuelShares!$A6,Stock!$C$2:$C$41,FuelShares!$C6)/SUMIF(Stock!$C$2:$C$41,FuelShares!$A6,Stock!AS$2:AS$41)</f>
        <v>0.89424460431654684</v>
      </c>
      <c r="AM6" s="3">
        <f>SUMIFS(Stock!AT$2:AT$41,Stock!$C$2:$C$41,FuelShares!$A6,Stock!$C$2:$C$41,FuelShares!$C6)/SUMIF(Stock!$C$2:$C$41,FuelShares!$A6,Stock!AT$2:AT$41)</f>
        <v>1</v>
      </c>
      <c r="AN6" s="3">
        <f>SUMIFS(Stock!AU$2:AU$41,Stock!$C$2:$C$41,FuelShares!$A6,Stock!$C$2:$C$41,FuelShares!$C6)/SUMIF(Stock!$C$2:$C$41,FuelShares!$A6,Stock!AU$2:AU$41)</f>
        <v>1</v>
      </c>
      <c r="AO6" s="3">
        <f>SUMIFS(Stock!AV$2:AV$41,Stock!$C$2:$C$41,FuelShares!$A6,Stock!$C$2:$C$41,FuelShares!$C6)/SUMIF(Stock!$C$2:$C$41,FuelShares!$A6,Stock!AV$2:AV$41)</f>
        <v>0.95990883057682197</v>
      </c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3">
        <f>SUMIFS(Stock!L$2:L$41,Stock!$C$2:$C$41,FuelShares!$A7,Stock!$C$2:$C$41,FuelShares!$C7)/SUMIF(Stock!$C$2:$C$41,FuelShares!$A7,Stock!L$2:L$41)</f>
        <v>1</v>
      </c>
      <c r="F7" s="3">
        <f>SUMIFS(Stock!M$2:M$41,Stock!$C$2:$C$41,FuelShares!$A7,Stock!$C$2:$C$41,FuelShares!$C7)/SUMIF(Stock!$C$2:$C$41,FuelShares!$A7,Stock!M$2:M$41)</f>
        <v>1</v>
      </c>
      <c r="G7" s="3">
        <f>SUMIFS(Stock!N$2:N$41,Stock!$C$2:$C$41,FuelShares!$A7,Stock!$C$2:$C$41,FuelShares!$C7)/SUMIF(Stock!$C$2:$C$41,FuelShares!$A7,Stock!N$2:N$41)</f>
        <v>1</v>
      </c>
      <c r="H7" s="3">
        <f>SUMIFS(Stock!O$2:O$41,Stock!$C$2:$C$41,FuelShares!$A7,Stock!$C$2:$C$41,FuelShares!$C7)/SUMIF(Stock!$C$2:$C$41,FuelShares!$A7,Stock!O$2:O$41)</f>
        <v>1</v>
      </c>
      <c r="I7" s="3">
        <f>SUMIFS(Stock!P$2:P$41,Stock!$C$2:$C$41,FuelShares!$A7,Stock!$C$2:$C$41,FuelShares!$C7)/SUMIF(Stock!$C$2:$C$41,FuelShares!$A7,Stock!P$2:P$41)</f>
        <v>1</v>
      </c>
      <c r="J7" s="3">
        <f>SUMIFS(Stock!Q$2:Q$41,Stock!$C$2:$C$41,FuelShares!$A7,Stock!$C$2:$C$41,FuelShares!$C7)/SUMIF(Stock!$C$2:$C$41,FuelShares!$A7,Stock!Q$2:Q$41)</f>
        <v>0.97557666214382621</v>
      </c>
      <c r="K7" s="3">
        <f>SUMIFS(Stock!R$2:R$41,Stock!$C$2:$C$41,FuelShares!$A7,Stock!$C$2:$C$41,FuelShares!$C7)/SUMIF(Stock!$C$2:$C$41,FuelShares!$A7,Stock!R$2:R$41)</f>
        <v>1</v>
      </c>
      <c r="L7" s="3">
        <f>SUMIFS(Stock!S$2:S$41,Stock!$C$2:$C$41,FuelShares!$A7,Stock!$C$2:$C$41,FuelShares!$C7)/SUMIF(Stock!$C$2:$C$41,FuelShares!$A7,Stock!S$2:S$41)</f>
        <v>0.89669211195928766</v>
      </c>
      <c r="M7" s="3">
        <f>SUMIFS(Stock!T$2:T$41,Stock!$C$2:$C$41,FuelShares!$A7,Stock!$C$2:$C$41,FuelShares!$C7)/SUMIF(Stock!$C$2:$C$41,FuelShares!$A7,Stock!T$2:T$41)</f>
        <v>0.9797966459791364</v>
      </c>
      <c r="N7" s="3">
        <f>SUMIFS(Stock!U$2:U$41,Stock!$C$2:$C$41,FuelShares!$A7,Stock!$C$2:$C$41,FuelShares!$C7)/SUMIF(Stock!$C$2:$C$41,FuelShares!$A7,Stock!U$2:U$41)</f>
        <v>0.92729766803840874</v>
      </c>
      <c r="O7" s="3">
        <f>SUMIFS(Stock!V$2:V$41,Stock!$C$2:$C$41,FuelShares!$A7,Stock!$C$2:$C$41,FuelShares!$C7)/SUMIF(Stock!$C$2:$C$41,FuelShares!$A7,Stock!V$2:V$41)</f>
        <v>1</v>
      </c>
      <c r="P7" s="3">
        <f>SUMIFS(Stock!W$2:W$41,Stock!$C$2:$C$41,FuelShares!$A7,Stock!$C$2:$C$41,FuelShares!$C7)/SUMIF(Stock!$C$2:$C$41,FuelShares!$A7,Stock!W$2:W$41)</f>
        <v>1</v>
      </c>
      <c r="Q7" s="3">
        <f>SUMIFS(Stock!X$2:X$41,Stock!$C$2:$C$41,FuelShares!$A7,Stock!$C$2:$C$41,FuelShares!$C7)/SUMIF(Stock!$C$2:$C$41,FuelShares!$A7,Stock!X$2:X$41)</f>
        <v>1</v>
      </c>
      <c r="R7" s="3">
        <f>SUMIFS(Stock!Y$2:Y$41,Stock!$C$2:$C$41,FuelShares!$A7,Stock!$C$2:$C$41,FuelShares!$C7)/SUMIF(Stock!$C$2:$C$41,FuelShares!$A7,Stock!Y$2:Y$41)</f>
        <v>1</v>
      </c>
      <c r="S7" s="3">
        <f>SUMIFS(Stock!Z$2:Z$41,Stock!$C$2:$C$41,FuelShares!$A7,Stock!$C$2:$C$41,FuelShares!$C7)/SUMIF(Stock!$C$2:$C$41,FuelShares!$A7,Stock!Z$2:Z$41)</f>
        <v>1</v>
      </c>
      <c r="T7" s="3">
        <f>SUMIFS(Stock!AA$2:AA$41,Stock!$C$2:$C$41,FuelShares!$A7,Stock!$C$2:$C$41,FuelShares!$C7)/SUMIF(Stock!$C$2:$C$41,FuelShares!$A7,Stock!AA$2:AA$41)</f>
        <v>0.98778004073319747</v>
      </c>
      <c r="U7" s="3">
        <f>SUMIFS(Stock!AB$2:AB$41,Stock!$C$2:$C$41,FuelShares!$A7,Stock!$C$2:$C$41,FuelShares!$C7)/SUMIF(Stock!$C$2:$C$41,FuelShares!$A7,Stock!AB$2:AB$41)</f>
        <v>1</v>
      </c>
      <c r="V7" s="3">
        <f>SUMIFS(Stock!AC$2:AC$41,Stock!$C$2:$C$41,FuelShares!$A7,Stock!$C$2:$C$41,FuelShares!$C7)/SUMIF(Stock!$C$2:$C$41,FuelShares!$A7,Stock!AC$2:AC$41)</f>
        <v>1</v>
      </c>
      <c r="W7" s="3">
        <f>SUMIFS(Stock!AD$2:AD$41,Stock!$C$2:$C$41,FuelShares!$A7,Stock!$C$2:$C$41,FuelShares!$C7)/SUMIF(Stock!$C$2:$C$41,FuelShares!$A7,Stock!AD$2:AD$41)</f>
        <v>0.93684210526315792</v>
      </c>
      <c r="X7" s="3">
        <f>SUMIFS(Stock!AE$2:AE$41,Stock!$C$2:$C$41,FuelShares!$A7,Stock!$C$2:$C$41,FuelShares!$C7)/SUMIF(Stock!$C$2:$C$41,FuelShares!$A7,Stock!AE$2:AE$41)</f>
        <v>0.96349238996297826</v>
      </c>
      <c r="Y7" s="3">
        <f>SUMIFS(Stock!AF$2:AF$41,Stock!$C$2:$C$41,FuelShares!$A7,Stock!$C$2:$C$41,FuelShares!$C7)/SUMIF(Stock!$C$2:$C$41,FuelShares!$A7,Stock!AF$2:AF$41)</f>
        <v>1</v>
      </c>
      <c r="Z7" s="3">
        <f>SUMIFS(Stock!AG$2:AG$41,Stock!$C$2:$C$41,FuelShares!$A7,Stock!$C$2:$C$41,FuelShares!$C7)/SUMIF(Stock!$C$2:$C$41,FuelShares!$A7,Stock!AG$2:AG$41)</f>
        <v>1</v>
      </c>
      <c r="AA7" s="3">
        <f>SUMIFS(Stock!AH$2:AH$41,Stock!$C$2:$C$41,FuelShares!$A7,Stock!$C$2:$C$41,FuelShares!$C7)/SUMIF(Stock!$C$2:$C$41,FuelShares!$A7,Stock!AH$2:AH$41)</f>
        <v>1</v>
      </c>
      <c r="AB7" s="3">
        <f>SUMIFS(Stock!AI$2:AI$41,Stock!$C$2:$C$41,FuelShares!$A7,Stock!$C$2:$C$41,FuelShares!$C7)/SUMIF(Stock!$C$2:$C$41,FuelShares!$A7,Stock!AI$2:AI$41)</f>
        <v>0.99639189566890529</v>
      </c>
      <c r="AC7" s="3">
        <f>SUMIFS(Stock!AJ$2:AJ$41,Stock!$C$2:$C$41,FuelShares!$A7,Stock!$C$2:$C$41,FuelShares!$C7)/SUMIF(Stock!$C$2:$C$41,FuelShares!$A7,Stock!AJ$2:AJ$41)</f>
        <v>1</v>
      </c>
      <c r="AD7" s="3">
        <f>SUMIFS(Stock!AK$2:AK$41,Stock!$C$2:$C$41,FuelShares!$A7,Stock!$C$2:$C$41,FuelShares!$C7)/SUMIF(Stock!$C$2:$C$41,FuelShares!$A7,Stock!AK$2:AK$41)</f>
        <v>0.83703703703703702</v>
      </c>
      <c r="AE7" s="3">
        <f>SUMIFS(Stock!AL$2:AL$41,Stock!$C$2:$C$41,FuelShares!$A7,Stock!$C$2:$C$41,FuelShares!$C7)/SUMIF(Stock!$C$2:$C$41,FuelShares!$A7,Stock!AL$2:AL$41)</f>
        <v>1</v>
      </c>
      <c r="AF7" s="3">
        <f>SUMIFS(Stock!AM$2:AM$41,Stock!$C$2:$C$41,FuelShares!$A7,Stock!$C$2:$C$41,FuelShares!$C7)/SUMIF(Stock!$C$2:$C$41,FuelShares!$A7,Stock!AM$2:AM$41)</f>
        <v>0.94739667181500598</v>
      </c>
      <c r="AG7" s="3">
        <f>SUMIFS(Stock!AN$2:AN$41,Stock!$C$2:$C$41,FuelShares!$A7,Stock!$C$2:$C$41,FuelShares!$C7)/SUMIF(Stock!$C$2:$C$41,FuelShares!$A7,Stock!AN$2:AN$41)</f>
        <v>1</v>
      </c>
      <c r="AH7" s="3">
        <f>SUMIFS(Stock!AO$2:AO$41,Stock!$C$2:$C$41,FuelShares!$A7,Stock!$C$2:$C$41,FuelShares!$C7)/SUMIF(Stock!$C$2:$C$41,FuelShares!$A7,Stock!AO$2:AO$41)</f>
        <v>0.94692910140148401</v>
      </c>
      <c r="AI7" s="3">
        <f>SUMIFS(Stock!AP$2:AP$41,Stock!$C$2:$C$41,FuelShares!$A7,Stock!$C$2:$C$41,FuelShares!$C7)/SUMIF(Stock!$C$2:$C$41,FuelShares!$A7,Stock!AP$2:AP$41)</f>
        <v>0.99941668287052587</v>
      </c>
      <c r="AJ7" s="3">
        <f>SUMIFS(Stock!AQ$2:AQ$41,Stock!$C$2:$C$41,FuelShares!$A7,Stock!$C$2:$C$41,FuelShares!$C7)/SUMIF(Stock!$C$2:$C$41,FuelShares!$A7,Stock!AQ$2:AQ$41)</f>
        <v>1</v>
      </c>
      <c r="AK7" s="3">
        <f>SUMIFS(Stock!AR$2:AR$41,Stock!$C$2:$C$41,FuelShares!$A7,Stock!$C$2:$C$41,FuelShares!$C7)/SUMIF(Stock!$C$2:$C$41,FuelShares!$A7,Stock!AR$2:AR$41)</f>
        <v>0.99150940899409046</v>
      </c>
      <c r="AL7" s="3">
        <f>SUMIFS(Stock!AS$2:AS$41,Stock!$C$2:$C$41,FuelShares!$A7,Stock!$C$2:$C$41,FuelShares!$C7)/SUMIF(Stock!$C$2:$C$41,FuelShares!$A7,Stock!AS$2:AS$41)</f>
        <v>0.89424460431654684</v>
      </c>
      <c r="AM7" s="3">
        <f>SUMIFS(Stock!AT$2:AT$41,Stock!$C$2:$C$41,FuelShares!$A7,Stock!$C$2:$C$41,FuelShares!$C7)/SUMIF(Stock!$C$2:$C$41,FuelShares!$A7,Stock!AT$2:AT$41)</f>
        <v>1</v>
      </c>
      <c r="AN7" s="3">
        <f>SUMIFS(Stock!AU$2:AU$41,Stock!$C$2:$C$41,FuelShares!$A7,Stock!$C$2:$C$41,FuelShares!$C7)/SUMIF(Stock!$C$2:$C$41,FuelShares!$A7,Stock!AU$2:AU$41)</f>
        <v>1</v>
      </c>
      <c r="AO7" s="3">
        <f>SUMIFS(Stock!AV$2:AV$41,Stock!$C$2:$C$41,FuelShares!$A7,Stock!$C$2:$C$41,FuelShares!$C7)/SUMIF(Stock!$C$2:$C$41,FuelShares!$A7,Stock!AV$2:AV$41)</f>
        <v>0.95990883057682197</v>
      </c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3">
        <f>SUMIFS(Stock!L$2:L$41,Stock!$C$2:$C$41,FuelShares!$A8,Stock!$C$2:$C$41,FuelShares!$C8)/SUMIF(Stock!$C$2:$C$41,FuelShares!$A8,Stock!L$2:L$41)</f>
        <v>0</v>
      </c>
      <c r="F8" s="3">
        <f>SUMIFS(Stock!M$2:M$41,Stock!$C$2:$C$41,FuelShares!$A8,Stock!$C$2:$C$41,FuelShares!$C8)/SUMIF(Stock!$C$2:$C$41,FuelShares!$A8,Stock!M$2:M$41)</f>
        <v>0</v>
      </c>
      <c r="G8" s="3">
        <f>SUMIFS(Stock!N$2:N$41,Stock!$C$2:$C$41,FuelShares!$A8,Stock!$C$2:$C$41,FuelShares!$C8)/SUMIF(Stock!$C$2:$C$41,FuelShares!$A8,Stock!N$2:N$41)</f>
        <v>0</v>
      </c>
      <c r="H8" s="3">
        <f>SUMIFS(Stock!O$2:O$41,Stock!$C$2:$C$41,FuelShares!$A8,Stock!$C$2:$C$41,FuelShares!$C8)/SUMIF(Stock!$C$2:$C$41,FuelShares!$A8,Stock!O$2:O$41)</f>
        <v>0</v>
      </c>
      <c r="I8" s="3">
        <f>SUMIFS(Stock!P$2:P$41,Stock!$C$2:$C$41,FuelShares!$A8,Stock!$C$2:$C$41,FuelShares!$C8)/SUMIF(Stock!$C$2:$C$41,FuelShares!$A8,Stock!P$2:P$41)</f>
        <v>0</v>
      </c>
      <c r="J8" s="3">
        <f>SUMIFS(Stock!Q$2:Q$41,Stock!$C$2:$C$41,FuelShares!$A8,Stock!$C$2:$C$41,FuelShares!$C8)/SUMIF(Stock!$C$2:$C$41,FuelShares!$A8,Stock!Q$2:Q$41)</f>
        <v>0</v>
      </c>
      <c r="K8" s="3">
        <f>SUMIFS(Stock!R$2:R$41,Stock!$C$2:$C$41,FuelShares!$A8,Stock!$C$2:$C$41,FuelShares!$C8)/SUMIF(Stock!$C$2:$C$41,FuelShares!$A8,Stock!R$2:R$41)</f>
        <v>0</v>
      </c>
      <c r="L8" s="3">
        <f>SUMIFS(Stock!S$2:S$41,Stock!$C$2:$C$41,FuelShares!$A8,Stock!$C$2:$C$41,FuelShares!$C8)/SUMIF(Stock!$C$2:$C$41,FuelShares!$A8,Stock!S$2:S$41)</f>
        <v>0.10330788804071246</v>
      </c>
      <c r="M8" s="3">
        <f>SUMIFS(Stock!T$2:T$41,Stock!$C$2:$C$41,FuelShares!$A8,Stock!$C$2:$C$41,FuelShares!$C8)/SUMIF(Stock!$C$2:$C$41,FuelShares!$A8,Stock!T$2:T$41)</f>
        <v>0</v>
      </c>
      <c r="N8" s="3">
        <f>SUMIFS(Stock!U$2:U$41,Stock!$C$2:$C$41,FuelShares!$A8,Stock!$C$2:$C$41,FuelShares!$C8)/SUMIF(Stock!$C$2:$C$41,FuelShares!$A8,Stock!U$2:U$41)</f>
        <v>7.2702331961591218E-2</v>
      </c>
      <c r="O8" s="3">
        <f>SUMIFS(Stock!V$2:V$41,Stock!$C$2:$C$41,FuelShares!$A8,Stock!$C$2:$C$41,FuelShares!$C8)/SUMIF(Stock!$C$2:$C$41,FuelShares!$A8,Stock!V$2:V$41)</f>
        <v>0</v>
      </c>
      <c r="P8" s="3">
        <f>SUMIFS(Stock!W$2:W$41,Stock!$C$2:$C$41,FuelShares!$A8,Stock!$C$2:$C$41,FuelShares!$C8)/SUMIF(Stock!$C$2:$C$41,FuelShares!$A8,Stock!W$2:W$41)</f>
        <v>0</v>
      </c>
      <c r="Q8" s="3">
        <f>SUMIFS(Stock!X$2:X$41,Stock!$C$2:$C$41,FuelShares!$A8,Stock!$C$2:$C$41,FuelShares!$C8)/SUMIF(Stock!$C$2:$C$41,FuelShares!$A8,Stock!X$2:X$41)</f>
        <v>0</v>
      </c>
      <c r="R8" s="3">
        <f>SUMIFS(Stock!Y$2:Y$41,Stock!$C$2:$C$41,FuelShares!$A8,Stock!$C$2:$C$41,FuelShares!$C8)/SUMIF(Stock!$C$2:$C$41,FuelShares!$A8,Stock!Y$2:Y$41)</f>
        <v>0</v>
      </c>
      <c r="S8" s="3">
        <f>SUMIFS(Stock!Z$2:Z$41,Stock!$C$2:$C$41,FuelShares!$A8,Stock!$C$2:$C$41,FuelShares!$C8)/SUMIF(Stock!$C$2:$C$41,FuelShares!$A8,Stock!Z$2:Z$41)</f>
        <v>0</v>
      </c>
      <c r="T8" s="3">
        <f>SUMIFS(Stock!AA$2:AA$41,Stock!$C$2:$C$41,FuelShares!$A8,Stock!$C$2:$C$41,FuelShares!$C8)/SUMIF(Stock!$C$2:$C$41,FuelShares!$A8,Stock!AA$2:AA$41)</f>
        <v>0</v>
      </c>
      <c r="U8" s="3">
        <f>SUMIFS(Stock!AB$2:AB$41,Stock!$C$2:$C$41,FuelShares!$A8,Stock!$C$2:$C$41,FuelShares!$C8)/SUMIF(Stock!$C$2:$C$41,FuelShares!$A8,Stock!AB$2:AB$41)</f>
        <v>0</v>
      </c>
      <c r="V8" s="3">
        <f>SUMIFS(Stock!AC$2:AC$41,Stock!$C$2:$C$41,FuelShares!$A8,Stock!$C$2:$C$41,FuelShares!$C8)/SUMIF(Stock!$C$2:$C$41,FuelShares!$A8,Stock!AC$2:AC$41)</f>
        <v>0</v>
      </c>
      <c r="W8" s="3">
        <f>SUMIFS(Stock!AD$2:AD$41,Stock!$C$2:$C$41,FuelShares!$A8,Stock!$C$2:$C$41,FuelShares!$C8)/SUMIF(Stock!$C$2:$C$41,FuelShares!$A8,Stock!AD$2:AD$41)</f>
        <v>6.3157894736842107E-2</v>
      </c>
      <c r="X8" s="3">
        <f>SUMIFS(Stock!AE$2:AE$41,Stock!$C$2:$C$41,FuelShares!$A8,Stock!$C$2:$C$41,FuelShares!$C8)/SUMIF(Stock!$C$2:$C$41,FuelShares!$A8,Stock!AE$2:AE$41)</f>
        <v>0</v>
      </c>
      <c r="Y8" s="3">
        <f>SUMIFS(Stock!AF$2:AF$41,Stock!$C$2:$C$41,FuelShares!$A8,Stock!$C$2:$C$41,FuelShares!$C8)/SUMIF(Stock!$C$2:$C$41,FuelShares!$A8,Stock!AF$2:AF$41)</f>
        <v>0</v>
      </c>
      <c r="Z8" s="3">
        <f>SUMIFS(Stock!AG$2:AG$41,Stock!$C$2:$C$41,FuelShares!$A8,Stock!$C$2:$C$41,FuelShares!$C8)/SUMIF(Stock!$C$2:$C$41,FuelShares!$A8,Stock!AG$2:AG$41)</f>
        <v>0</v>
      </c>
      <c r="AA8" s="3">
        <f>SUMIFS(Stock!AH$2:AH$41,Stock!$C$2:$C$41,FuelShares!$A8,Stock!$C$2:$C$41,FuelShares!$C8)/SUMIF(Stock!$C$2:$C$41,FuelShares!$A8,Stock!AH$2:AH$41)</f>
        <v>0</v>
      </c>
      <c r="AB8" s="3">
        <f>SUMIFS(Stock!AI$2:AI$41,Stock!$C$2:$C$41,FuelShares!$A8,Stock!$C$2:$C$41,FuelShares!$C8)/SUMIF(Stock!$C$2:$C$41,FuelShares!$A8,Stock!AI$2:AI$41)</f>
        <v>0</v>
      </c>
      <c r="AC8" s="3">
        <f>SUMIFS(Stock!AJ$2:AJ$41,Stock!$C$2:$C$41,FuelShares!$A8,Stock!$C$2:$C$41,FuelShares!$C8)/SUMIF(Stock!$C$2:$C$41,FuelShares!$A8,Stock!AJ$2:AJ$41)</f>
        <v>0</v>
      </c>
      <c r="AD8" s="3">
        <f>SUMIFS(Stock!AK$2:AK$41,Stock!$C$2:$C$41,FuelShares!$A8,Stock!$C$2:$C$41,FuelShares!$C8)/SUMIF(Stock!$C$2:$C$41,FuelShares!$A8,Stock!AK$2:AK$41)</f>
        <v>0.14444444444444446</v>
      </c>
      <c r="AE8" s="3">
        <f>SUMIFS(Stock!AL$2:AL$41,Stock!$C$2:$C$41,FuelShares!$A8,Stock!$C$2:$C$41,FuelShares!$C8)/SUMIF(Stock!$C$2:$C$41,FuelShares!$A8,Stock!AL$2:AL$41)</f>
        <v>0</v>
      </c>
      <c r="AF8" s="3">
        <f>SUMIFS(Stock!AM$2:AM$41,Stock!$C$2:$C$41,FuelShares!$A8,Stock!$C$2:$C$41,FuelShares!$C8)/SUMIF(Stock!$C$2:$C$41,FuelShares!$A8,Stock!AM$2:AM$41)</f>
        <v>2.6838432629320281E-3</v>
      </c>
      <c r="AG8" s="3">
        <f>SUMIFS(Stock!AN$2:AN$41,Stock!$C$2:$C$41,FuelShares!$A8,Stock!$C$2:$C$41,FuelShares!$C8)/SUMIF(Stock!$C$2:$C$41,FuelShares!$A8,Stock!AN$2:AN$41)</f>
        <v>0</v>
      </c>
      <c r="AH8" s="3">
        <f>SUMIFS(Stock!AO$2:AO$41,Stock!$C$2:$C$41,FuelShares!$A8,Stock!$C$2:$C$41,FuelShares!$C8)/SUMIF(Stock!$C$2:$C$41,FuelShares!$A8,Stock!AO$2:AO$41)</f>
        <v>4.513602638087387E-2</v>
      </c>
      <c r="AI8" s="3">
        <f>SUMIFS(Stock!AP$2:AP$41,Stock!$C$2:$C$41,FuelShares!$A8,Stock!$C$2:$C$41,FuelShares!$C8)/SUMIF(Stock!$C$2:$C$41,FuelShares!$A8,Stock!AP$2:AP$41)</f>
        <v>3.888780860784001E-4</v>
      </c>
      <c r="AJ8" s="3">
        <f>SUMIFS(Stock!AQ$2:AQ$41,Stock!$C$2:$C$41,FuelShares!$A8,Stock!$C$2:$C$41,FuelShares!$C8)/SUMIF(Stock!$C$2:$C$41,FuelShares!$A8,Stock!AQ$2:AQ$41)</f>
        <v>0</v>
      </c>
      <c r="AK8" s="3">
        <f>SUMIFS(Stock!AR$2:AR$41,Stock!$C$2:$C$41,FuelShares!$A8,Stock!$C$2:$C$41,FuelShares!$C8)/SUMIF(Stock!$C$2:$C$41,FuelShares!$A8,Stock!AR$2:AR$41)</f>
        <v>0</v>
      </c>
      <c r="AL8" s="3">
        <f>SUMIFS(Stock!AS$2:AS$41,Stock!$C$2:$C$41,FuelShares!$A8,Stock!$C$2:$C$41,FuelShares!$C8)/SUMIF(Stock!$C$2:$C$41,FuelShares!$A8,Stock!AS$2:AS$41)</f>
        <v>0</v>
      </c>
      <c r="AM8" s="3">
        <f>SUMIFS(Stock!AT$2:AT$41,Stock!$C$2:$C$41,FuelShares!$A8,Stock!$C$2:$C$41,FuelShares!$C8)/SUMIF(Stock!$C$2:$C$41,FuelShares!$A8,Stock!AT$2:AT$41)</f>
        <v>0</v>
      </c>
      <c r="AN8" s="3">
        <f>SUMIFS(Stock!AU$2:AU$41,Stock!$C$2:$C$41,FuelShares!$A8,Stock!$C$2:$C$41,FuelShares!$C8)/SUMIF(Stock!$C$2:$C$41,FuelShares!$A8,Stock!AU$2:AU$41)</f>
        <v>0</v>
      </c>
      <c r="AO8" s="3">
        <f>SUMIFS(Stock!AV$2:AV$41,Stock!$C$2:$C$41,FuelShares!$A8,Stock!$C$2:$C$41,FuelShares!$C8)/SUMIF(Stock!$C$2:$C$41,FuelShares!$A8,Stock!AV$2:AV$41)</f>
        <v>3.8571679036876867E-2</v>
      </c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3">
        <f>SUMIFS(Stock!L$2:L$41,Stock!$C$2:$C$41,FuelShares!$A9,Stock!$C$2:$C$41,FuelShares!$C9)/SUMIF(Stock!$C$2:$C$41,FuelShares!$A9,Stock!L$2:L$41)</f>
        <v>0</v>
      </c>
      <c r="F9" s="3">
        <f>SUMIFS(Stock!M$2:M$41,Stock!$C$2:$C$41,FuelShares!$A9,Stock!$C$2:$C$41,FuelShares!$C9)/SUMIF(Stock!$C$2:$C$41,FuelShares!$A9,Stock!M$2:M$41)</f>
        <v>0</v>
      </c>
      <c r="G9" s="3">
        <f>SUMIFS(Stock!N$2:N$41,Stock!$C$2:$C$41,FuelShares!$A9,Stock!$C$2:$C$41,FuelShares!$C9)/SUMIF(Stock!$C$2:$C$41,FuelShares!$A9,Stock!N$2:N$41)</f>
        <v>0</v>
      </c>
      <c r="H9" s="3">
        <f>SUMIFS(Stock!O$2:O$41,Stock!$C$2:$C$41,FuelShares!$A9,Stock!$C$2:$C$41,FuelShares!$C9)/SUMIF(Stock!$C$2:$C$41,FuelShares!$A9,Stock!O$2:O$41)</f>
        <v>0</v>
      </c>
      <c r="I9" s="3">
        <f>SUMIFS(Stock!P$2:P$41,Stock!$C$2:$C$41,FuelShares!$A9,Stock!$C$2:$C$41,FuelShares!$C9)/SUMIF(Stock!$C$2:$C$41,FuelShares!$A9,Stock!P$2:P$41)</f>
        <v>0</v>
      </c>
      <c r="J9" s="3">
        <f>SUMIFS(Stock!Q$2:Q$41,Stock!$C$2:$C$41,FuelShares!$A9,Stock!$C$2:$C$41,FuelShares!$C9)/SUMIF(Stock!$C$2:$C$41,FuelShares!$A9,Stock!Q$2:Q$41)</f>
        <v>0</v>
      </c>
      <c r="K9" s="3">
        <f>SUMIFS(Stock!R$2:R$41,Stock!$C$2:$C$41,FuelShares!$A9,Stock!$C$2:$C$41,FuelShares!$C9)/SUMIF(Stock!$C$2:$C$41,FuelShares!$A9,Stock!R$2:R$41)</f>
        <v>0</v>
      </c>
      <c r="L9" s="3">
        <f>SUMIFS(Stock!S$2:S$41,Stock!$C$2:$C$41,FuelShares!$A9,Stock!$C$2:$C$41,FuelShares!$C9)/SUMIF(Stock!$C$2:$C$41,FuelShares!$A9,Stock!S$2:S$41)</f>
        <v>0.10330788804071246</v>
      </c>
      <c r="M9" s="3">
        <f>SUMIFS(Stock!T$2:T$41,Stock!$C$2:$C$41,FuelShares!$A9,Stock!$C$2:$C$41,FuelShares!$C9)/SUMIF(Stock!$C$2:$C$41,FuelShares!$A9,Stock!T$2:T$41)</f>
        <v>0</v>
      </c>
      <c r="N9" s="3">
        <f>SUMIFS(Stock!U$2:U$41,Stock!$C$2:$C$41,FuelShares!$A9,Stock!$C$2:$C$41,FuelShares!$C9)/SUMIF(Stock!$C$2:$C$41,FuelShares!$A9,Stock!U$2:U$41)</f>
        <v>7.2702331961591218E-2</v>
      </c>
      <c r="O9" s="3">
        <f>SUMIFS(Stock!V$2:V$41,Stock!$C$2:$C$41,FuelShares!$A9,Stock!$C$2:$C$41,FuelShares!$C9)/SUMIF(Stock!$C$2:$C$41,FuelShares!$A9,Stock!V$2:V$41)</f>
        <v>0</v>
      </c>
      <c r="P9" s="3">
        <f>SUMIFS(Stock!W$2:W$41,Stock!$C$2:$C$41,FuelShares!$A9,Stock!$C$2:$C$41,FuelShares!$C9)/SUMIF(Stock!$C$2:$C$41,FuelShares!$A9,Stock!W$2:W$41)</f>
        <v>0</v>
      </c>
      <c r="Q9" s="3">
        <f>SUMIFS(Stock!X$2:X$41,Stock!$C$2:$C$41,FuelShares!$A9,Stock!$C$2:$C$41,FuelShares!$C9)/SUMIF(Stock!$C$2:$C$41,FuelShares!$A9,Stock!X$2:X$41)</f>
        <v>0</v>
      </c>
      <c r="R9" s="3">
        <f>SUMIFS(Stock!Y$2:Y$41,Stock!$C$2:$C$41,FuelShares!$A9,Stock!$C$2:$C$41,FuelShares!$C9)/SUMIF(Stock!$C$2:$C$41,FuelShares!$A9,Stock!Y$2:Y$41)</f>
        <v>0</v>
      </c>
      <c r="S9" s="3">
        <f>SUMIFS(Stock!Z$2:Z$41,Stock!$C$2:$C$41,FuelShares!$A9,Stock!$C$2:$C$41,FuelShares!$C9)/SUMIF(Stock!$C$2:$C$41,FuelShares!$A9,Stock!Z$2:Z$41)</f>
        <v>0</v>
      </c>
      <c r="T9" s="3">
        <f>SUMIFS(Stock!AA$2:AA$41,Stock!$C$2:$C$41,FuelShares!$A9,Stock!$C$2:$C$41,FuelShares!$C9)/SUMIF(Stock!$C$2:$C$41,FuelShares!$A9,Stock!AA$2:AA$41)</f>
        <v>0</v>
      </c>
      <c r="U9" s="3">
        <f>SUMIFS(Stock!AB$2:AB$41,Stock!$C$2:$C$41,FuelShares!$A9,Stock!$C$2:$C$41,FuelShares!$C9)/SUMIF(Stock!$C$2:$C$41,FuelShares!$A9,Stock!AB$2:AB$41)</f>
        <v>0</v>
      </c>
      <c r="V9" s="3">
        <f>SUMIFS(Stock!AC$2:AC$41,Stock!$C$2:$C$41,FuelShares!$A9,Stock!$C$2:$C$41,FuelShares!$C9)/SUMIF(Stock!$C$2:$C$41,FuelShares!$A9,Stock!AC$2:AC$41)</f>
        <v>0</v>
      </c>
      <c r="W9" s="3">
        <f>SUMIFS(Stock!AD$2:AD$41,Stock!$C$2:$C$41,FuelShares!$A9,Stock!$C$2:$C$41,FuelShares!$C9)/SUMIF(Stock!$C$2:$C$41,FuelShares!$A9,Stock!AD$2:AD$41)</f>
        <v>6.3157894736842107E-2</v>
      </c>
      <c r="X9" s="3">
        <f>SUMIFS(Stock!AE$2:AE$41,Stock!$C$2:$C$41,FuelShares!$A9,Stock!$C$2:$C$41,FuelShares!$C9)/SUMIF(Stock!$C$2:$C$41,FuelShares!$A9,Stock!AE$2:AE$41)</f>
        <v>0</v>
      </c>
      <c r="Y9" s="3">
        <f>SUMIFS(Stock!AF$2:AF$41,Stock!$C$2:$C$41,FuelShares!$A9,Stock!$C$2:$C$41,FuelShares!$C9)/SUMIF(Stock!$C$2:$C$41,FuelShares!$A9,Stock!AF$2:AF$41)</f>
        <v>0</v>
      </c>
      <c r="Z9" s="3">
        <f>SUMIFS(Stock!AG$2:AG$41,Stock!$C$2:$C$41,FuelShares!$A9,Stock!$C$2:$C$41,FuelShares!$C9)/SUMIF(Stock!$C$2:$C$41,FuelShares!$A9,Stock!AG$2:AG$41)</f>
        <v>0</v>
      </c>
      <c r="AA9" s="3">
        <f>SUMIFS(Stock!AH$2:AH$41,Stock!$C$2:$C$41,FuelShares!$A9,Stock!$C$2:$C$41,FuelShares!$C9)/SUMIF(Stock!$C$2:$C$41,FuelShares!$A9,Stock!AH$2:AH$41)</f>
        <v>0</v>
      </c>
      <c r="AB9" s="3">
        <f>SUMIFS(Stock!AI$2:AI$41,Stock!$C$2:$C$41,FuelShares!$A9,Stock!$C$2:$C$41,FuelShares!$C9)/SUMIF(Stock!$C$2:$C$41,FuelShares!$A9,Stock!AI$2:AI$41)</f>
        <v>0</v>
      </c>
      <c r="AC9" s="3">
        <f>SUMIFS(Stock!AJ$2:AJ$41,Stock!$C$2:$C$41,FuelShares!$A9,Stock!$C$2:$C$41,FuelShares!$C9)/SUMIF(Stock!$C$2:$C$41,FuelShares!$A9,Stock!AJ$2:AJ$41)</f>
        <v>0</v>
      </c>
      <c r="AD9" s="3">
        <f>SUMIFS(Stock!AK$2:AK$41,Stock!$C$2:$C$41,FuelShares!$A9,Stock!$C$2:$C$41,FuelShares!$C9)/SUMIF(Stock!$C$2:$C$41,FuelShares!$A9,Stock!AK$2:AK$41)</f>
        <v>0.14444444444444446</v>
      </c>
      <c r="AE9" s="3">
        <f>SUMIFS(Stock!AL$2:AL$41,Stock!$C$2:$C$41,FuelShares!$A9,Stock!$C$2:$C$41,FuelShares!$C9)/SUMIF(Stock!$C$2:$C$41,FuelShares!$A9,Stock!AL$2:AL$41)</f>
        <v>0</v>
      </c>
      <c r="AF9" s="3">
        <f>SUMIFS(Stock!AM$2:AM$41,Stock!$C$2:$C$41,FuelShares!$A9,Stock!$C$2:$C$41,FuelShares!$C9)/SUMIF(Stock!$C$2:$C$41,FuelShares!$A9,Stock!AM$2:AM$41)</f>
        <v>2.6838432629320281E-3</v>
      </c>
      <c r="AG9" s="3">
        <f>SUMIFS(Stock!AN$2:AN$41,Stock!$C$2:$C$41,FuelShares!$A9,Stock!$C$2:$C$41,FuelShares!$C9)/SUMIF(Stock!$C$2:$C$41,FuelShares!$A9,Stock!AN$2:AN$41)</f>
        <v>0</v>
      </c>
      <c r="AH9" s="3">
        <f>SUMIFS(Stock!AO$2:AO$41,Stock!$C$2:$C$41,FuelShares!$A9,Stock!$C$2:$C$41,FuelShares!$C9)/SUMIF(Stock!$C$2:$C$41,FuelShares!$A9,Stock!AO$2:AO$41)</f>
        <v>4.513602638087387E-2</v>
      </c>
      <c r="AI9" s="3">
        <f>SUMIFS(Stock!AP$2:AP$41,Stock!$C$2:$C$41,FuelShares!$A9,Stock!$C$2:$C$41,FuelShares!$C9)/SUMIF(Stock!$C$2:$C$41,FuelShares!$A9,Stock!AP$2:AP$41)</f>
        <v>3.888780860784001E-4</v>
      </c>
      <c r="AJ9" s="3">
        <f>SUMIFS(Stock!AQ$2:AQ$41,Stock!$C$2:$C$41,FuelShares!$A9,Stock!$C$2:$C$41,FuelShares!$C9)/SUMIF(Stock!$C$2:$C$41,FuelShares!$A9,Stock!AQ$2:AQ$41)</f>
        <v>0</v>
      </c>
      <c r="AK9" s="3">
        <f>SUMIFS(Stock!AR$2:AR$41,Stock!$C$2:$C$41,FuelShares!$A9,Stock!$C$2:$C$41,FuelShares!$C9)/SUMIF(Stock!$C$2:$C$41,FuelShares!$A9,Stock!AR$2:AR$41)</f>
        <v>0</v>
      </c>
      <c r="AL9" s="3">
        <f>SUMIFS(Stock!AS$2:AS$41,Stock!$C$2:$C$41,FuelShares!$A9,Stock!$C$2:$C$41,FuelShares!$C9)/SUMIF(Stock!$C$2:$C$41,FuelShares!$A9,Stock!AS$2:AS$41)</f>
        <v>0</v>
      </c>
      <c r="AM9" s="3">
        <f>SUMIFS(Stock!AT$2:AT$41,Stock!$C$2:$C$41,FuelShares!$A9,Stock!$C$2:$C$41,FuelShares!$C9)/SUMIF(Stock!$C$2:$C$41,FuelShares!$A9,Stock!AT$2:AT$41)</f>
        <v>0</v>
      </c>
      <c r="AN9" s="3">
        <f>SUMIFS(Stock!AU$2:AU$41,Stock!$C$2:$C$41,FuelShares!$A9,Stock!$C$2:$C$41,FuelShares!$C9)/SUMIF(Stock!$C$2:$C$41,FuelShares!$A9,Stock!AU$2:AU$41)</f>
        <v>0</v>
      </c>
      <c r="AO9" s="3">
        <f>SUMIFS(Stock!AV$2:AV$41,Stock!$C$2:$C$41,FuelShares!$A9,Stock!$C$2:$C$41,FuelShares!$C9)/SUMIF(Stock!$C$2:$C$41,FuelShares!$A9,Stock!AV$2:AV$41)</f>
        <v>3.8571679036876867E-2</v>
      </c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3">
        <f>SUMIFS(Stock!L$2:L$41,Stock!$C$2:$C$41,FuelShares!$A10,Stock!$C$2:$C$41,FuelShares!$C10)/SUMIF(Stock!$C$2:$C$41,FuelShares!$A10,Stock!L$2:L$41)</f>
        <v>0</v>
      </c>
      <c r="F10" s="3">
        <f>SUMIFS(Stock!M$2:M$41,Stock!$C$2:$C$41,FuelShares!$A10,Stock!$C$2:$C$41,FuelShares!$C10)/SUMIF(Stock!$C$2:$C$41,FuelShares!$A10,Stock!M$2:M$41)</f>
        <v>0</v>
      </c>
      <c r="G10" s="3">
        <f>SUMIFS(Stock!N$2:N$41,Stock!$C$2:$C$41,FuelShares!$A10,Stock!$C$2:$C$41,FuelShares!$C10)/SUMIF(Stock!$C$2:$C$41,FuelShares!$A10,Stock!N$2:N$41)</f>
        <v>0</v>
      </c>
      <c r="H10" s="3">
        <f>SUMIFS(Stock!O$2:O$41,Stock!$C$2:$C$41,FuelShares!$A10,Stock!$C$2:$C$41,FuelShares!$C10)/SUMIF(Stock!$C$2:$C$41,FuelShares!$A10,Stock!O$2:O$41)</f>
        <v>0</v>
      </c>
      <c r="I10" s="3">
        <f>SUMIFS(Stock!P$2:P$41,Stock!$C$2:$C$41,FuelShares!$A10,Stock!$C$2:$C$41,FuelShares!$C10)/SUMIF(Stock!$C$2:$C$41,FuelShares!$A10,Stock!P$2:P$41)</f>
        <v>0</v>
      </c>
      <c r="J10" s="3">
        <f>SUMIFS(Stock!Q$2:Q$41,Stock!$C$2:$C$41,FuelShares!$A10,Stock!$C$2:$C$41,FuelShares!$C10)/SUMIF(Stock!$C$2:$C$41,FuelShares!$A10,Stock!Q$2:Q$41)</f>
        <v>0</v>
      </c>
      <c r="K10" s="3">
        <f>SUMIFS(Stock!R$2:R$41,Stock!$C$2:$C$41,FuelShares!$A10,Stock!$C$2:$C$41,FuelShares!$C10)/SUMIF(Stock!$C$2:$C$41,FuelShares!$A10,Stock!R$2:R$41)</f>
        <v>0</v>
      </c>
      <c r="L10" s="3">
        <f>SUMIFS(Stock!S$2:S$41,Stock!$C$2:$C$41,FuelShares!$A10,Stock!$C$2:$C$41,FuelShares!$C10)/SUMIF(Stock!$C$2:$C$41,FuelShares!$A10,Stock!S$2:S$41)</f>
        <v>0</v>
      </c>
      <c r="M10" s="3">
        <f>SUMIFS(Stock!T$2:T$41,Stock!$C$2:$C$41,FuelShares!$A10,Stock!$C$2:$C$41,FuelShares!$C10)/SUMIF(Stock!$C$2:$C$41,FuelShares!$A10,Stock!T$2:T$41)</f>
        <v>0</v>
      </c>
      <c r="N10" s="3">
        <f>SUMIFS(Stock!U$2:U$41,Stock!$C$2:$C$41,FuelShares!$A10,Stock!$C$2:$C$41,FuelShares!$C10)/SUMIF(Stock!$C$2:$C$41,FuelShares!$A10,Stock!U$2:U$41)</f>
        <v>0</v>
      </c>
      <c r="O10" s="3">
        <f>SUMIFS(Stock!V$2:V$41,Stock!$C$2:$C$41,FuelShares!$A10,Stock!$C$2:$C$41,FuelShares!$C10)/SUMIF(Stock!$C$2:$C$41,FuelShares!$A10,Stock!V$2:V$41)</f>
        <v>0</v>
      </c>
      <c r="P10" s="3">
        <f>SUMIFS(Stock!W$2:W$41,Stock!$C$2:$C$41,FuelShares!$A10,Stock!$C$2:$C$41,FuelShares!$C10)/SUMIF(Stock!$C$2:$C$41,FuelShares!$A10,Stock!W$2:W$41)</f>
        <v>0</v>
      </c>
      <c r="Q10" s="3">
        <f>SUMIFS(Stock!X$2:X$41,Stock!$C$2:$C$41,FuelShares!$A10,Stock!$C$2:$C$41,FuelShares!$C10)/SUMIF(Stock!$C$2:$C$41,FuelShares!$A10,Stock!X$2:X$41)</f>
        <v>0</v>
      </c>
      <c r="R10" s="3">
        <f>SUMIFS(Stock!Y$2:Y$41,Stock!$C$2:$C$41,FuelShares!$A10,Stock!$C$2:$C$41,FuelShares!$C10)/SUMIF(Stock!$C$2:$C$41,FuelShares!$A10,Stock!Y$2:Y$41)</f>
        <v>0</v>
      </c>
      <c r="S10" s="3">
        <f>SUMIFS(Stock!Z$2:Z$41,Stock!$C$2:$C$41,FuelShares!$A10,Stock!$C$2:$C$41,FuelShares!$C10)/SUMIF(Stock!$C$2:$C$41,FuelShares!$A10,Stock!Z$2:Z$41)</f>
        <v>0</v>
      </c>
      <c r="T10" s="3">
        <f>SUMIFS(Stock!AA$2:AA$41,Stock!$C$2:$C$41,FuelShares!$A10,Stock!$C$2:$C$41,FuelShares!$C10)/SUMIF(Stock!$C$2:$C$41,FuelShares!$A10,Stock!AA$2:AA$41)</f>
        <v>0</v>
      </c>
      <c r="U10" s="3">
        <f>SUMIFS(Stock!AB$2:AB$41,Stock!$C$2:$C$41,FuelShares!$A10,Stock!$C$2:$C$41,FuelShares!$C10)/SUMIF(Stock!$C$2:$C$41,FuelShares!$A10,Stock!AB$2:AB$41)</f>
        <v>0</v>
      </c>
      <c r="V10" s="3">
        <f>SUMIFS(Stock!AC$2:AC$41,Stock!$C$2:$C$41,FuelShares!$A10,Stock!$C$2:$C$41,FuelShares!$C10)/SUMIF(Stock!$C$2:$C$41,FuelShares!$A10,Stock!AC$2:AC$41)</f>
        <v>0</v>
      </c>
      <c r="W10" s="3">
        <f>SUMIFS(Stock!AD$2:AD$41,Stock!$C$2:$C$41,FuelShares!$A10,Stock!$C$2:$C$41,FuelShares!$C10)/SUMIF(Stock!$C$2:$C$41,FuelShares!$A10,Stock!AD$2:AD$41)</f>
        <v>0</v>
      </c>
      <c r="X10" s="3">
        <f>SUMIFS(Stock!AE$2:AE$41,Stock!$C$2:$C$41,FuelShares!$A10,Stock!$C$2:$C$41,FuelShares!$C10)/SUMIF(Stock!$C$2:$C$41,FuelShares!$A10,Stock!AE$2:AE$41)</f>
        <v>0</v>
      </c>
      <c r="Y10" s="3">
        <f>SUMIFS(Stock!AF$2:AF$41,Stock!$C$2:$C$41,FuelShares!$A10,Stock!$C$2:$C$41,FuelShares!$C10)/SUMIF(Stock!$C$2:$C$41,FuelShares!$A10,Stock!AF$2:AF$41)</f>
        <v>0</v>
      </c>
      <c r="Z10" s="3">
        <f>SUMIFS(Stock!AG$2:AG$41,Stock!$C$2:$C$41,FuelShares!$A10,Stock!$C$2:$C$41,FuelShares!$C10)/SUMIF(Stock!$C$2:$C$41,FuelShares!$A10,Stock!AG$2:AG$41)</f>
        <v>0</v>
      </c>
      <c r="AA10" s="3">
        <f>SUMIFS(Stock!AH$2:AH$41,Stock!$C$2:$C$41,FuelShares!$A10,Stock!$C$2:$C$41,FuelShares!$C10)/SUMIF(Stock!$C$2:$C$41,FuelShares!$A10,Stock!AH$2:AH$41)</f>
        <v>0</v>
      </c>
      <c r="AB10" s="3">
        <f>SUMIFS(Stock!AI$2:AI$41,Stock!$C$2:$C$41,FuelShares!$A10,Stock!$C$2:$C$41,FuelShares!$C10)/SUMIF(Stock!$C$2:$C$41,FuelShares!$A10,Stock!AI$2:AI$41)</f>
        <v>3.6081043310947128E-3</v>
      </c>
      <c r="AC10" s="3">
        <f>SUMIFS(Stock!AJ$2:AJ$41,Stock!$C$2:$C$41,FuelShares!$A10,Stock!$C$2:$C$41,FuelShares!$C10)/SUMIF(Stock!$C$2:$C$41,FuelShares!$A10,Stock!AJ$2:AJ$41)</f>
        <v>0</v>
      </c>
      <c r="AD10" s="3">
        <f>SUMIFS(Stock!AK$2:AK$41,Stock!$C$2:$C$41,FuelShares!$A10,Stock!$C$2:$C$41,FuelShares!$C10)/SUMIF(Stock!$C$2:$C$41,FuelShares!$A10,Stock!AK$2:AK$41)</f>
        <v>1.8518518518518521E-2</v>
      </c>
      <c r="AE10" s="3">
        <f>SUMIFS(Stock!AL$2:AL$41,Stock!$C$2:$C$41,FuelShares!$A10,Stock!$C$2:$C$41,FuelShares!$C10)/SUMIF(Stock!$C$2:$C$41,FuelShares!$A10,Stock!AL$2:AL$41)</f>
        <v>0</v>
      </c>
      <c r="AF10" s="3">
        <f>SUMIFS(Stock!AM$2:AM$41,Stock!$C$2:$C$41,FuelShares!$A10,Stock!$C$2:$C$41,FuelShares!$C10)/SUMIF(Stock!$C$2:$C$41,FuelShares!$A10,Stock!AM$2:AM$41)</f>
        <v>7.1569153678187423E-3</v>
      </c>
      <c r="AG10" s="3">
        <f>SUMIFS(Stock!AN$2:AN$41,Stock!$C$2:$C$41,FuelShares!$A10,Stock!$C$2:$C$41,FuelShares!$C10)/SUMIF(Stock!$C$2:$C$41,FuelShares!$A10,Stock!AN$2:AN$41)</f>
        <v>0</v>
      </c>
      <c r="AH10" s="3">
        <f>SUMIFS(Stock!AO$2:AO$41,Stock!$C$2:$C$41,FuelShares!$A10,Stock!$C$2:$C$41,FuelShares!$C10)/SUMIF(Stock!$C$2:$C$41,FuelShares!$A10,Stock!AO$2:AO$41)</f>
        <v>7.9348722176422106E-3</v>
      </c>
      <c r="AI10" s="3">
        <f>SUMIFS(Stock!AP$2:AP$41,Stock!$C$2:$C$41,FuelShares!$A10,Stock!$C$2:$C$41,FuelShares!$C10)/SUMIF(Stock!$C$2:$C$41,FuelShares!$A10,Stock!AP$2:AP$41)</f>
        <v>1.9443904339567166E-4</v>
      </c>
      <c r="AJ10" s="3">
        <f>SUMIFS(Stock!AQ$2:AQ$41,Stock!$C$2:$C$41,FuelShares!$A10,Stock!$C$2:$C$41,FuelShares!$C10)/SUMIF(Stock!$C$2:$C$41,FuelShares!$A10,Stock!AQ$2:AQ$41)</f>
        <v>0</v>
      </c>
      <c r="AK10" s="3">
        <f>SUMIFS(Stock!AR$2:AR$41,Stock!$C$2:$C$41,FuelShares!$A10,Stock!$C$2:$C$41,FuelShares!$C10)/SUMIF(Stock!$C$2:$C$41,FuelShares!$A10,Stock!AR$2:AR$41)</f>
        <v>0</v>
      </c>
      <c r="AL10" s="3">
        <f>SUMIFS(Stock!AS$2:AS$41,Stock!$C$2:$C$41,FuelShares!$A10,Stock!$C$2:$C$41,FuelShares!$C10)/SUMIF(Stock!$C$2:$C$41,FuelShares!$A10,Stock!AS$2:AS$41)</f>
        <v>0</v>
      </c>
      <c r="AM10" s="3">
        <f>SUMIFS(Stock!AT$2:AT$41,Stock!$C$2:$C$41,FuelShares!$A10,Stock!$C$2:$C$41,FuelShares!$C10)/SUMIF(Stock!$C$2:$C$41,FuelShares!$A10,Stock!AT$2:AT$41)</f>
        <v>0</v>
      </c>
      <c r="AN10" s="3">
        <f>SUMIFS(Stock!AU$2:AU$41,Stock!$C$2:$C$41,FuelShares!$A10,Stock!$C$2:$C$41,FuelShares!$C10)/SUMIF(Stock!$C$2:$C$41,FuelShares!$A10,Stock!AU$2:AU$41)</f>
        <v>0</v>
      </c>
      <c r="AO10" s="3">
        <f>SUMIFS(Stock!AV$2:AV$41,Stock!$C$2:$C$41,FuelShares!$A10,Stock!$C$2:$C$41,FuelShares!$C10)/SUMIF(Stock!$C$2:$C$41,FuelShares!$A10,Stock!AV$2:AV$41)</f>
        <v>1.5194903863012098E-3</v>
      </c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3">
        <f>SUMIFS(Stock!L$2:L$41,Stock!$C$2:$C$41,FuelShares!$A11,Stock!$C$2:$C$41,FuelShares!$C11)/SUMIF(Stock!$C$2:$C$41,FuelShares!$A11,Stock!L$2:L$41)</f>
        <v>0</v>
      </c>
      <c r="F11" s="3">
        <f>SUMIFS(Stock!M$2:M$41,Stock!$C$2:$C$41,FuelShares!$A11,Stock!$C$2:$C$41,FuelShares!$C11)/SUMIF(Stock!$C$2:$C$41,FuelShares!$A11,Stock!M$2:M$41)</f>
        <v>0</v>
      </c>
      <c r="G11" s="3">
        <f>SUMIFS(Stock!N$2:N$41,Stock!$C$2:$C$41,FuelShares!$A11,Stock!$C$2:$C$41,FuelShares!$C11)/SUMIF(Stock!$C$2:$C$41,FuelShares!$A11,Stock!N$2:N$41)</f>
        <v>0</v>
      </c>
      <c r="H11" s="3">
        <f>SUMIFS(Stock!O$2:O$41,Stock!$C$2:$C$41,FuelShares!$A11,Stock!$C$2:$C$41,FuelShares!$C11)/SUMIF(Stock!$C$2:$C$41,FuelShares!$A11,Stock!O$2:O$41)</f>
        <v>0</v>
      </c>
      <c r="I11" s="3">
        <f>SUMIFS(Stock!P$2:P$41,Stock!$C$2:$C$41,FuelShares!$A11,Stock!$C$2:$C$41,FuelShares!$C11)/SUMIF(Stock!$C$2:$C$41,FuelShares!$A11,Stock!P$2:P$41)</f>
        <v>0</v>
      </c>
      <c r="J11" s="3">
        <f>SUMIFS(Stock!Q$2:Q$41,Stock!$C$2:$C$41,FuelShares!$A11,Stock!$C$2:$C$41,FuelShares!$C11)/SUMIF(Stock!$C$2:$C$41,FuelShares!$A11,Stock!Q$2:Q$41)</f>
        <v>0</v>
      </c>
      <c r="K11" s="3">
        <f>SUMIFS(Stock!R$2:R$41,Stock!$C$2:$C$41,FuelShares!$A11,Stock!$C$2:$C$41,FuelShares!$C11)/SUMIF(Stock!$C$2:$C$41,FuelShares!$A11,Stock!R$2:R$41)</f>
        <v>0</v>
      </c>
      <c r="L11" s="3">
        <f>SUMIFS(Stock!S$2:S$41,Stock!$C$2:$C$41,FuelShares!$A11,Stock!$C$2:$C$41,FuelShares!$C11)/SUMIF(Stock!$C$2:$C$41,FuelShares!$A11,Stock!S$2:S$41)</f>
        <v>0</v>
      </c>
      <c r="M11" s="3">
        <f>SUMIFS(Stock!T$2:T$41,Stock!$C$2:$C$41,FuelShares!$A11,Stock!$C$2:$C$41,FuelShares!$C11)/SUMIF(Stock!$C$2:$C$41,FuelShares!$A11,Stock!T$2:T$41)</f>
        <v>0</v>
      </c>
      <c r="N11" s="3">
        <f>SUMIFS(Stock!U$2:U$41,Stock!$C$2:$C$41,FuelShares!$A11,Stock!$C$2:$C$41,FuelShares!$C11)/SUMIF(Stock!$C$2:$C$41,FuelShares!$A11,Stock!U$2:U$41)</f>
        <v>0</v>
      </c>
      <c r="O11" s="3">
        <f>SUMIFS(Stock!V$2:V$41,Stock!$C$2:$C$41,FuelShares!$A11,Stock!$C$2:$C$41,FuelShares!$C11)/SUMIF(Stock!$C$2:$C$41,FuelShares!$A11,Stock!V$2:V$41)</f>
        <v>0</v>
      </c>
      <c r="P11" s="3">
        <f>SUMIFS(Stock!W$2:W$41,Stock!$C$2:$C$41,FuelShares!$A11,Stock!$C$2:$C$41,FuelShares!$C11)/SUMIF(Stock!$C$2:$C$41,FuelShares!$A11,Stock!W$2:W$41)</f>
        <v>0</v>
      </c>
      <c r="Q11" s="3">
        <f>SUMIFS(Stock!X$2:X$41,Stock!$C$2:$C$41,FuelShares!$A11,Stock!$C$2:$C$41,FuelShares!$C11)/SUMIF(Stock!$C$2:$C$41,FuelShares!$A11,Stock!X$2:X$41)</f>
        <v>0</v>
      </c>
      <c r="R11" s="3">
        <f>SUMIFS(Stock!Y$2:Y$41,Stock!$C$2:$C$41,FuelShares!$A11,Stock!$C$2:$C$41,FuelShares!$C11)/SUMIF(Stock!$C$2:$C$41,FuelShares!$A11,Stock!Y$2:Y$41)</f>
        <v>0</v>
      </c>
      <c r="S11" s="3">
        <f>SUMIFS(Stock!Z$2:Z$41,Stock!$C$2:$C$41,FuelShares!$A11,Stock!$C$2:$C$41,FuelShares!$C11)/SUMIF(Stock!$C$2:$C$41,FuelShares!$A11,Stock!Z$2:Z$41)</f>
        <v>0</v>
      </c>
      <c r="T11" s="3">
        <f>SUMIFS(Stock!AA$2:AA$41,Stock!$C$2:$C$41,FuelShares!$A11,Stock!$C$2:$C$41,FuelShares!$C11)/SUMIF(Stock!$C$2:$C$41,FuelShares!$A11,Stock!AA$2:AA$41)</f>
        <v>0</v>
      </c>
      <c r="U11" s="3">
        <f>SUMIFS(Stock!AB$2:AB$41,Stock!$C$2:$C$41,FuelShares!$A11,Stock!$C$2:$C$41,FuelShares!$C11)/SUMIF(Stock!$C$2:$C$41,FuelShares!$A11,Stock!AB$2:AB$41)</f>
        <v>0</v>
      </c>
      <c r="V11" s="3">
        <f>SUMIFS(Stock!AC$2:AC$41,Stock!$C$2:$C$41,FuelShares!$A11,Stock!$C$2:$C$41,FuelShares!$C11)/SUMIF(Stock!$C$2:$C$41,FuelShares!$A11,Stock!AC$2:AC$41)</f>
        <v>0</v>
      </c>
      <c r="W11" s="3">
        <f>SUMIFS(Stock!AD$2:AD$41,Stock!$C$2:$C$41,FuelShares!$A11,Stock!$C$2:$C$41,FuelShares!$C11)/SUMIF(Stock!$C$2:$C$41,FuelShares!$A11,Stock!AD$2:AD$41)</f>
        <v>0</v>
      </c>
      <c r="X11" s="3">
        <f>SUMIFS(Stock!AE$2:AE$41,Stock!$C$2:$C$41,FuelShares!$A11,Stock!$C$2:$C$41,FuelShares!$C11)/SUMIF(Stock!$C$2:$C$41,FuelShares!$A11,Stock!AE$2:AE$41)</f>
        <v>0</v>
      </c>
      <c r="Y11" s="3">
        <f>SUMIFS(Stock!AF$2:AF$41,Stock!$C$2:$C$41,FuelShares!$A11,Stock!$C$2:$C$41,FuelShares!$C11)/SUMIF(Stock!$C$2:$C$41,FuelShares!$A11,Stock!AF$2:AF$41)</f>
        <v>0</v>
      </c>
      <c r="Z11" s="3">
        <f>SUMIFS(Stock!AG$2:AG$41,Stock!$C$2:$C$41,FuelShares!$A11,Stock!$C$2:$C$41,FuelShares!$C11)/SUMIF(Stock!$C$2:$C$41,FuelShares!$A11,Stock!AG$2:AG$41)</f>
        <v>0</v>
      </c>
      <c r="AA11" s="3">
        <f>SUMIFS(Stock!AH$2:AH$41,Stock!$C$2:$C$41,FuelShares!$A11,Stock!$C$2:$C$41,FuelShares!$C11)/SUMIF(Stock!$C$2:$C$41,FuelShares!$A11,Stock!AH$2:AH$41)</f>
        <v>0</v>
      </c>
      <c r="AB11" s="3">
        <f>SUMIFS(Stock!AI$2:AI$41,Stock!$C$2:$C$41,FuelShares!$A11,Stock!$C$2:$C$41,FuelShares!$C11)/SUMIF(Stock!$C$2:$C$41,FuelShares!$A11,Stock!AI$2:AI$41)</f>
        <v>3.6081043310947128E-3</v>
      </c>
      <c r="AC11" s="3">
        <f>SUMIFS(Stock!AJ$2:AJ$41,Stock!$C$2:$C$41,FuelShares!$A11,Stock!$C$2:$C$41,FuelShares!$C11)/SUMIF(Stock!$C$2:$C$41,FuelShares!$A11,Stock!AJ$2:AJ$41)</f>
        <v>0</v>
      </c>
      <c r="AD11" s="3">
        <f>SUMIFS(Stock!AK$2:AK$41,Stock!$C$2:$C$41,FuelShares!$A11,Stock!$C$2:$C$41,FuelShares!$C11)/SUMIF(Stock!$C$2:$C$41,FuelShares!$A11,Stock!AK$2:AK$41)</f>
        <v>1.8518518518518521E-2</v>
      </c>
      <c r="AE11" s="3">
        <f>SUMIFS(Stock!AL$2:AL$41,Stock!$C$2:$C$41,FuelShares!$A11,Stock!$C$2:$C$41,FuelShares!$C11)/SUMIF(Stock!$C$2:$C$41,FuelShares!$A11,Stock!AL$2:AL$41)</f>
        <v>0</v>
      </c>
      <c r="AF11" s="3">
        <f>SUMIFS(Stock!AM$2:AM$41,Stock!$C$2:$C$41,FuelShares!$A11,Stock!$C$2:$C$41,FuelShares!$C11)/SUMIF(Stock!$C$2:$C$41,FuelShares!$A11,Stock!AM$2:AM$41)</f>
        <v>7.1569153678187423E-3</v>
      </c>
      <c r="AG11" s="3">
        <f>SUMIFS(Stock!AN$2:AN$41,Stock!$C$2:$C$41,FuelShares!$A11,Stock!$C$2:$C$41,FuelShares!$C11)/SUMIF(Stock!$C$2:$C$41,FuelShares!$A11,Stock!AN$2:AN$41)</f>
        <v>0</v>
      </c>
      <c r="AH11" s="3">
        <f>SUMIFS(Stock!AO$2:AO$41,Stock!$C$2:$C$41,FuelShares!$A11,Stock!$C$2:$C$41,FuelShares!$C11)/SUMIF(Stock!$C$2:$C$41,FuelShares!$A11,Stock!AO$2:AO$41)</f>
        <v>7.9348722176422106E-3</v>
      </c>
      <c r="AI11" s="3">
        <f>SUMIFS(Stock!AP$2:AP$41,Stock!$C$2:$C$41,FuelShares!$A11,Stock!$C$2:$C$41,FuelShares!$C11)/SUMIF(Stock!$C$2:$C$41,FuelShares!$A11,Stock!AP$2:AP$41)</f>
        <v>1.9443904339567166E-4</v>
      </c>
      <c r="AJ11" s="3">
        <f>SUMIFS(Stock!AQ$2:AQ$41,Stock!$C$2:$C$41,FuelShares!$A11,Stock!$C$2:$C$41,FuelShares!$C11)/SUMIF(Stock!$C$2:$C$41,FuelShares!$A11,Stock!AQ$2:AQ$41)</f>
        <v>0</v>
      </c>
      <c r="AK11" s="3">
        <f>SUMIFS(Stock!AR$2:AR$41,Stock!$C$2:$C$41,FuelShares!$A11,Stock!$C$2:$C$41,FuelShares!$C11)/SUMIF(Stock!$C$2:$C$41,FuelShares!$A11,Stock!AR$2:AR$41)</f>
        <v>0</v>
      </c>
      <c r="AL11" s="3">
        <f>SUMIFS(Stock!AS$2:AS$41,Stock!$C$2:$C$41,FuelShares!$A11,Stock!$C$2:$C$41,FuelShares!$C11)/SUMIF(Stock!$C$2:$C$41,FuelShares!$A11,Stock!AS$2:AS$41)</f>
        <v>0</v>
      </c>
      <c r="AM11" s="3">
        <f>SUMIFS(Stock!AT$2:AT$41,Stock!$C$2:$C$41,FuelShares!$A11,Stock!$C$2:$C$41,FuelShares!$C11)/SUMIF(Stock!$C$2:$C$41,FuelShares!$A11,Stock!AT$2:AT$41)</f>
        <v>0</v>
      </c>
      <c r="AN11" s="3">
        <f>SUMIFS(Stock!AU$2:AU$41,Stock!$C$2:$C$41,FuelShares!$A11,Stock!$C$2:$C$41,FuelShares!$C11)/SUMIF(Stock!$C$2:$C$41,FuelShares!$A11,Stock!AU$2:AU$41)</f>
        <v>0</v>
      </c>
      <c r="AO11" s="3">
        <f>SUMIFS(Stock!AV$2:AV$41,Stock!$C$2:$C$41,FuelShares!$A11,Stock!$C$2:$C$41,FuelShares!$C11)/SUMIF(Stock!$C$2:$C$41,FuelShares!$A11,Stock!AV$2:AV$41)</f>
        <v>1.5194903863012098E-3</v>
      </c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3">
        <f>SUMIFS(Stock!L$2:L$41,Stock!$C$2:$C$41,FuelShares!$A12,Stock!$C$2:$C$41,FuelShares!$C12)/SUMIF(Stock!$C$2:$C$41,FuelShares!$A12,Stock!L$2:L$41)</f>
        <v>0</v>
      </c>
      <c r="F12" s="3">
        <f>SUMIFS(Stock!M$2:M$41,Stock!$C$2:$C$41,FuelShares!$A12,Stock!$C$2:$C$41,FuelShares!$C12)/SUMIF(Stock!$C$2:$C$41,FuelShares!$A12,Stock!M$2:M$41)</f>
        <v>0</v>
      </c>
      <c r="G12" s="3">
        <f>SUMIFS(Stock!N$2:N$41,Stock!$C$2:$C$41,FuelShares!$A12,Stock!$C$2:$C$41,FuelShares!$C12)/SUMIF(Stock!$C$2:$C$41,FuelShares!$A12,Stock!N$2:N$41)</f>
        <v>0</v>
      </c>
      <c r="H12" s="3">
        <f>SUMIFS(Stock!O$2:O$41,Stock!$C$2:$C$41,FuelShares!$A12,Stock!$C$2:$C$41,FuelShares!$C12)/SUMIF(Stock!$C$2:$C$41,FuelShares!$A12,Stock!O$2:O$41)</f>
        <v>0</v>
      </c>
      <c r="I12" s="3">
        <f>SUMIFS(Stock!P$2:P$41,Stock!$C$2:$C$41,FuelShares!$A12,Stock!$C$2:$C$41,FuelShares!$C12)/SUMIF(Stock!$C$2:$C$41,FuelShares!$A12,Stock!P$2:P$41)</f>
        <v>0</v>
      </c>
      <c r="J12" s="3">
        <f>SUMIFS(Stock!Q$2:Q$41,Stock!$C$2:$C$41,FuelShares!$A12,Stock!$C$2:$C$41,FuelShares!$C12)/SUMIF(Stock!$C$2:$C$41,FuelShares!$A12,Stock!Q$2:Q$41)</f>
        <v>1.6143951048007397E-3</v>
      </c>
      <c r="K12" s="3">
        <f>SUMIFS(Stock!R$2:R$41,Stock!$C$2:$C$41,FuelShares!$A12,Stock!$C$2:$C$41,FuelShares!$C12)/SUMIF(Stock!$C$2:$C$41,FuelShares!$A12,Stock!R$2:R$41)</f>
        <v>0</v>
      </c>
      <c r="L12" s="3">
        <f>SUMIFS(Stock!S$2:S$41,Stock!$C$2:$C$41,FuelShares!$A12,Stock!$C$2:$C$41,FuelShares!$C12)/SUMIF(Stock!$C$2:$C$41,FuelShares!$A12,Stock!S$2:S$41)</f>
        <v>0</v>
      </c>
      <c r="M12" s="3">
        <f>SUMIFS(Stock!T$2:T$41,Stock!$C$2:$C$41,FuelShares!$A12,Stock!$C$2:$C$41,FuelShares!$C12)/SUMIF(Stock!$C$2:$C$41,FuelShares!$A12,Stock!T$2:T$41)</f>
        <v>1.6120898094368703E-3</v>
      </c>
      <c r="N12" s="3">
        <f>SUMIFS(Stock!U$2:U$41,Stock!$C$2:$C$41,FuelShares!$A12,Stock!$C$2:$C$41,FuelShares!$C12)/SUMIF(Stock!$C$2:$C$41,FuelShares!$A12,Stock!U$2:U$41)</f>
        <v>0</v>
      </c>
      <c r="O12" s="3">
        <f>SUMIFS(Stock!V$2:V$41,Stock!$C$2:$C$41,FuelShares!$A12,Stock!$C$2:$C$41,FuelShares!$C12)/SUMIF(Stock!$C$2:$C$41,FuelShares!$A12,Stock!V$2:V$41)</f>
        <v>0</v>
      </c>
      <c r="P12" s="3">
        <f>SUMIFS(Stock!W$2:W$41,Stock!$C$2:$C$41,FuelShares!$A12,Stock!$C$2:$C$41,FuelShares!$C12)/SUMIF(Stock!$C$2:$C$41,FuelShares!$A12,Stock!W$2:W$41)</f>
        <v>0</v>
      </c>
      <c r="Q12" s="3">
        <f>SUMIFS(Stock!X$2:X$41,Stock!$C$2:$C$41,FuelShares!$A12,Stock!$C$2:$C$41,FuelShares!$C12)/SUMIF(Stock!$C$2:$C$41,FuelShares!$A12,Stock!X$2:X$41)</f>
        <v>0</v>
      </c>
      <c r="R12" s="3">
        <f>SUMIFS(Stock!Y$2:Y$41,Stock!$C$2:$C$41,FuelShares!$A12,Stock!$C$2:$C$41,FuelShares!$C12)/SUMIF(Stock!$C$2:$C$41,FuelShares!$A12,Stock!Y$2:Y$41)</f>
        <v>0</v>
      </c>
      <c r="S12" s="3">
        <f>SUMIFS(Stock!Z$2:Z$41,Stock!$C$2:$C$41,FuelShares!$A12,Stock!$C$2:$C$41,FuelShares!$C12)/SUMIF(Stock!$C$2:$C$41,FuelShares!$A12,Stock!Z$2:Z$41)</f>
        <v>0</v>
      </c>
      <c r="T12" s="3">
        <f>SUMIFS(Stock!AA$2:AA$41,Stock!$C$2:$C$41,FuelShares!$A12,Stock!$C$2:$C$41,FuelShares!$C12)/SUMIF(Stock!$C$2:$C$41,FuelShares!$A12,Stock!AA$2:AA$41)</f>
        <v>0</v>
      </c>
      <c r="U12" s="3">
        <f>SUMIFS(Stock!AB$2:AB$41,Stock!$C$2:$C$41,FuelShares!$A12,Stock!$C$2:$C$41,FuelShares!$C12)/SUMIF(Stock!$C$2:$C$41,FuelShares!$A12,Stock!AB$2:AB$41)</f>
        <v>0</v>
      </c>
      <c r="V12" s="3">
        <f>SUMIFS(Stock!AC$2:AC$41,Stock!$C$2:$C$41,FuelShares!$A12,Stock!$C$2:$C$41,FuelShares!$C12)/SUMIF(Stock!$C$2:$C$41,FuelShares!$A12,Stock!AC$2:AC$41)</f>
        <v>0</v>
      </c>
      <c r="W12" s="3">
        <f>SUMIFS(Stock!AD$2:AD$41,Stock!$C$2:$C$41,FuelShares!$A12,Stock!$C$2:$C$41,FuelShares!$C12)/SUMIF(Stock!$C$2:$C$41,FuelShares!$A12,Stock!AD$2:AD$41)</f>
        <v>0</v>
      </c>
      <c r="X12" s="3">
        <f>SUMIFS(Stock!AE$2:AE$41,Stock!$C$2:$C$41,FuelShares!$A12,Stock!$C$2:$C$41,FuelShares!$C12)/SUMIF(Stock!$C$2:$C$41,FuelShares!$A12,Stock!AE$2:AE$41)</f>
        <v>1.8975075470568616E-2</v>
      </c>
      <c r="Y12" s="3">
        <f>SUMIFS(Stock!AF$2:AF$41,Stock!$C$2:$C$41,FuelShares!$A12,Stock!$C$2:$C$41,FuelShares!$C12)/SUMIF(Stock!$C$2:$C$41,FuelShares!$A12,Stock!AF$2:AF$41)</f>
        <v>0</v>
      </c>
      <c r="Z12" s="3">
        <f>SUMIFS(Stock!AG$2:AG$41,Stock!$C$2:$C$41,FuelShares!$A12,Stock!$C$2:$C$41,FuelShares!$C12)/SUMIF(Stock!$C$2:$C$41,FuelShares!$A12,Stock!AG$2:AG$41)</f>
        <v>0</v>
      </c>
      <c r="AA12" s="3">
        <f>SUMIFS(Stock!AH$2:AH$41,Stock!$C$2:$C$41,FuelShares!$A12,Stock!$C$2:$C$41,FuelShares!$C12)/SUMIF(Stock!$C$2:$C$41,FuelShares!$A12,Stock!AH$2:AH$41)</f>
        <v>0</v>
      </c>
      <c r="AB12" s="3">
        <f>SUMIFS(Stock!AI$2:AI$41,Stock!$C$2:$C$41,FuelShares!$A12,Stock!$C$2:$C$41,FuelShares!$C12)/SUMIF(Stock!$C$2:$C$41,FuelShares!$A12,Stock!AI$2:AI$41)</f>
        <v>0</v>
      </c>
      <c r="AC12" s="3">
        <f>SUMIFS(Stock!AJ$2:AJ$41,Stock!$C$2:$C$41,FuelShares!$A12,Stock!$C$2:$C$41,FuelShares!$C12)/SUMIF(Stock!$C$2:$C$41,FuelShares!$A12,Stock!AJ$2:AJ$41)</f>
        <v>0</v>
      </c>
      <c r="AD12" s="3">
        <f>SUMIFS(Stock!AK$2:AK$41,Stock!$C$2:$C$41,FuelShares!$A12,Stock!$C$2:$C$41,FuelShares!$C12)/SUMIF(Stock!$C$2:$C$41,FuelShares!$A12,Stock!AK$2:AK$41)</f>
        <v>0</v>
      </c>
      <c r="AE12" s="3">
        <f>SUMIFS(Stock!AL$2:AL$41,Stock!$C$2:$C$41,FuelShares!$A12,Stock!$C$2:$C$41,FuelShares!$C12)/SUMIF(Stock!$C$2:$C$41,FuelShares!$A12,Stock!AL$2:AL$41)</f>
        <v>0</v>
      </c>
      <c r="AF12" s="3">
        <f>SUMIFS(Stock!AM$2:AM$41,Stock!$C$2:$C$41,FuelShares!$A12,Stock!$C$2:$C$41,FuelShares!$C12)/SUMIF(Stock!$C$2:$C$41,FuelShares!$A12,Stock!AM$2:AM$41)</f>
        <v>1.1763321962122101E-4</v>
      </c>
      <c r="AG12" s="3">
        <f>SUMIFS(Stock!AN$2:AN$41,Stock!$C$2:$C$41,FuelShares!$A12,Stock!$C$2:$C$41,FuelShares!$C12)/SUMIF(Stock!$C$2:$C$41,FuelShares!$A12,Stock!AN$2:AN$41)</f>
        <v>0</v>
      </c>
      <c r="AH12" s="3">
        <f>SUMIFS(Stock!AO$2:AO$41,Stock!$C$2:$C$41,FuelShares!$A12,Stock!$C$2:$C$41,FuelShares!$C12)/SUMIF(Stock!$C$2:$C$41,FuelShares!$A12,Stock!AO$2:AO$41)</f>
        <v>0</v>
      </c>
      <c r="AI12" s="3">
        <f>SUMIFS(Stock!AP$2:AP$41,Stock!$C$2:$C$41,FuelShares!$A12,Stock!$C$2:$C$41,FuelShares!$C12)/SUMIF(Stock!$C$2:$C$41,FuelShares!$A12,Stock!AP$2:AP$41)</f>
        <v>0</v>
      </c>
      <c r="AJ12" s="3">
        <f>SUMIFS(Stock!AQ$2:AQ$41,Stock!$C$2:$C$41,FuelShares!$A12,Stock!$C$2:$C$41,FuelShares!$C12)/SUMIF(Stock!$C$2:$C$41,FuelShares!$A12,Stock!AQ$2:AQ$41)</f>
        <v>0</v>
      </c>
      <c r="AK12" s="3">
        <f>SUMIFS(Stock!AR$2:AR$41,Stock!$C$2:$C$41,FuelShares!$A12,Stock!$C$2:$C$41,FuelShares!$C12)/SUMIF(Stock!$C$2:$C$41,FuelShares!$A12,Stock!AR$2:AR$41)</f>
        <v>5.4750226909224785E-3</v>
      </c>
      <c r="AL12" s="3">
        <f>SUMIFS(Stock!AS$2:AS$41,Stock!$C$2:$C$41,FuelShares!$A12,Stock!$C$2:$C$41,FuelShares!$C12)/SUMIF(Stock!$C$2:$C$41,FuelShares!$A12,Stock!AS$2:AS$41)</f>
        <v>5.7406335822472055E-3</v>
      </c>
      <c r="AM12" s="3">
        <f>SUMIFS(Stock!AT$2:AT$41,Stock!$C$2:$C$41,FuelShares!$A12,Stock!$C$2:$C$41,FuelShares!$C12)/SUMIF(Stock!$C$2:$C$41,FuelShares!$A12,Stock!AT$2:AT$41)</f>
        <v>0</v>
      </c>
      <c r="AN12" s="3">
        <f>SUMIFS(Stock!AU$2:AU$41,Stock!$C$2:$C$41,FuelShares!$A12,Stock!$C$2:$C$41,FuelShares!$C12)/SUMIF(Stock!$C$2:$C$41,FuelShares!$A12,Stock!AU$2:AU$41)</f>
        <v>0</v>
      </c>
      <c r="AO12" s="3">
        <f>SUMIFS(Stock!AV$2:AV$41,Stock!$C$2:$C$41,FuelShares!$A12,Stock!$C$2:$C$41,FuelShares!$C12)/SUMIF(Stock!$C$2:$C$41,FuelShares!$A12,Stock!AV$2:AV$41)</f>
        <v>4.7290785037619102E-5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3">
        <f>SUMIFS(Stock!L$2:L$41,Stock!$C$2:$C$41,FuelShares!$A13,Stock!$C$2:$C$41,FuelShares!$C13)/SUMIF(Stock!$C$2:$C$41,FuelShares!$A13,Stock!L$2:L$41)</f>
        <v>0</v>
      </c>
      <c r="F13" s="3">
        <f>SUMIFS(Stock!M$2:M$41,Stock!$C$2:$C$41,FuelShares!$A13,Stock!$C$2:$C$41,FuelShares!$C13)/SUMIF(Stock!$C$2:$C$41,FuelShares!$A13,Stock!M$2:M$41)</f>
        <v>0</v>
      </c>
      <c r="G13" s="3">
        <f>SUMIFS(Stock!N$2:N$41,Stock!$C$2:$C$41,FuelShares!$A13,Stock!$C$2:$C$41,FuelShares!$C13)/SUMIF(Stock!$C$2:$C$41,FuelShares!$A13,Stock!N$2:N$41)</f>
        <v>0</v>
      </c>
      <c r="H13" s="3">
        <f>SUMIFS(Stock!O$2:O$41,Stock!$C$2:$C$41,FuelShares!$A13,Stock!$C$2:$C$41,FuelShares!$C13)/SUMIF(Stock!$C$2:$C$41,FuelShares!$A13,Stock!O$2:O$41)</f>
        <v>0</v>
      </c>
      <c r="I13" s="3">
        <f>SUMIFS(Stock!P$2:P$41,Stock!$C$2:$C$41,FuelShares!$A13,Stock!$C$2:$C$41,FuelShares!$C13)/SUMIF(Stock!$C$2:$C$41,FuelShares!$A13,Stock!P$2:P$41)</f>
        <v>0</v>
      </c>
      <c r="J13" s="3">
        <f>SUMIFS(Stock!Q$2:Q$41,Stock!$C$2:$C$41,FuelShares!$A13,Stock!$C$2:$C$41,FuelShares!$C13)/SUMIF(Stock!$C$2:$C$41,FuelShares!$A13,Stock!Q$2:Q$41)</f>
        <v>1.6143951048007397E-3</v>
      </c>
      <c r="K13" s="3">
        <f>SUMIFS(Stock!R$2:R$41,Stock!$C$2:$C$41,FuelShares!$A13,Stock!$C$2:$C$41,FuelShares!$C13)/SUMIF(Stock!$C$2:$C$41,FuelShares!$A13,Stock!R$2:R$41)</f>
        <v>0</v>
      </c>
      <c r="L13" s="3">
        <f>SUMIFS(Stock!S$2:S$41,Stock!$C$2:$C$41,FuelShares!$A13,Stock!$C$2:$C$41,FuelShares!$C13)/SUMIF(Stock!$C$2:$C$41,FuelShares!$A13,Stock!S$2:S$41)</f>
        <v>0</v>
      </c>
      <c r="M13" s="3">
        <f>SUMIFS(Stock!T$2:T$41,Stock!$C$2:$C$41,FuelShares!$A13,Stock!$C$2:$C$41,FuelShares!$C13)/SUMIF(Stock!$C$2:$C$41,FuelShares!$A13,Stock!T$2:T$41)</f>
        <v>1.6120898094368703E-3</v>
      </c>
      <c r="N13" s="3">
        <f>SUMIFS(Stock!U$2:U$41,Stock!$C$2:$C$41,FuelShares!$A13,Stock!$C$2:$C$41,FuelShares!$C13)/SUMIF(Stock!$C$2:$C$41,FuelShares!$A13,Stock!U$2:U$41)</f>
        <v>0</v>
      </c>
      <c r="O13" s="3">
        <f>SUMIFS(Stock!V$2:V$41,Stock!$C$2:$C$41,FuelShares!$A13,Stock!$C$2:$C$41,FuelShares!$C13)/SUMIF(Stock!$C$2:$C$41,FuelShares!$A13,Stock!V$2:V$41)</f>
        <v>0</v>
      </c>
      <c r="P13" s="3">
        <f>SUMIFS(Stock!W$2:W$41,Stock!$C$2:$C$41,FuelShares!$A13,Stock!$C$2:$C$41,FuelShares!$C13)/SUMIF(Stock!$C$2:$C$41,FuelShares!$A13,Stock!W$2:W$41)</f>
        <v>0</v>
      </c>
      <c r="Q13" s="3">
        <f>SUMIFS(Stock!X$2:X$41,Stock!$C$2:$C$41,FuelShares!$A13,Stock!$C$2:$C$41,FuelShares!$C13)/SUMIF(Stock!$C$2:$C$41,FuelShares!$A13,Stock!X$2:X$41)</f>
        <v>0</v>
      </c>
      <c r="R13" s="3">
        <f>SUMIFS(Stock!Y$2:Y$41,Stock!$C$2:$C$41,FuelShares!$A13,Stock!$C$2:$C$41,FuelShares!$C13)/SUMIF(Stock!$C$2:$C$41,FuelShares!$A13,Stock!Y$2:Y$41)</f>
        <v>0</v>
      </c>
      <c r="S13" s="3">
        <f>SUMIFS(Stock!Z$2:Z$41,Stock!$C$2:$C$41,FuelShares!$A13,Stock!$C$2:$C$41,FuelShares!$C13)/SUMIF(Stock!$C$2:$C$41,FuelShares!$A13,Stock!Z$2:Z$41)</f>
        <v>0</v>
      </c>
      <c r="T13" s="3">
        <f>SUMIFS(Stock!AA$2:AA$41,Stock!$C$2:$C$41,FuelShares!$A13,Stock!$C$2:$C$41,FuelShares!$C13)/SUMIF(Stock!$C$2:$C$41,FuelShares!$A13,Stock!AA$2:AA$41)</f>
        <v>0</v>
      </c>
      <c r="U13" s="3">
        <f>SUMIFS(Stock!AB$2:AB$41,Stock!$C$2:$C$41,FuelShares!$A13,Stock!$C$2:$C$41,FuelShares!$C13)/SUMIF(Stock!$C$2:$C$41,FuelShares!$A13,Stock!AB$2:AB$41)</f>
        <v>0</v>
      </c>
      <c r="V13" s="3">
        <f>SUMIFS(Stock!AC$2:AC$41,Stock!$C$2:$C$41,FuelShares!$A13,Stock!$C$2:$C$41,FuelShares!$C13)/SUMIF(Stock!$C$2:$C$41,FuelShares!$A13,Stock!AC$2:AC$41)</f>
        <v>0</v>
      </c>
      <c r="W13" s="3">
        <f>SUMIFS(Stock!AD$2:AD$41,Stock!$C$2:$C$41,FuelShares!$A13,Stock!$C$2:$C$41,FuelShares!$C13)/SUMIF(Stock!$C$2:$C$41,FuelShares!$A13,Stock!AD$2:AD$41)</f>
        <v>0</v>
      </c>
      <c r="X13" s="3">
        <f>SUMIFS(Stock!AE$2:AE$41,Stock!$C$2:$C$41,FuelShares!$A13,Stock!$C$2:$C$41,FuelShares!$C13)/SUMIF(Stock!$C$2:$C$41,FuelShares!$A13,Stock!AE$2:AE$41)</f>
        <v>1.8975075470568616E-2</v>
      </c>
      <c r="Y13" s="3">
        <f>SUMIFS(Stock!AF$2:AF$41,Stock!$C$2:$C$41,FuelShares!$A13,Stock!$C$2:$C$41,FuelShares!$C13)/SUMIF(Stock!$C$2:$C$41,FuelShares!$A13,Stock!AF$2:AF$41)</f>
        <v>0</v>
      </c>
      <c r="Z13" s="3">
        <f>SUMIFS(Stock!AG$2:AG$41,Stock!$C$2:$C$41,FuelShares!$A13,Stock!$C$2:$C$41,FuelShares!$C13)/SUMIF(Stock!$C$2:$C$41,FuelShares!$A13,Stock!AG$2:AG$41)</f>
        <v>0</v>
      </c>
      <c r="AA13" s="3">
        <f>SUMIFS(Stock!AH$2:AH$41,Stock!$C$2:$C$41,FuelShares!$A13,Stock!$C$2:$C$41,FuelShares!$C13)/SUMIF(Stock!$C$2:$C$41,FuelShares!$A13,Stock!AH$2:AH$41)</f>
        <v>0</v>
      </c>
      <c r="AB13" s="3">
        <f>SUMIFS(Stock!AI$2:AI$41,Stock!$C$2:$C$41,FuelShares!$A13,Stock!$C$2:$C$41,FuelShares!$C13)/SUMIF(Stock!$C$2:$C$41,FuelShares!$A13,Stock!AI$2:AI$41)</f>
        <v>0</v>
      </c>
      <c r="AC13" s="3">
        <f>SUMIFS(Stock!AJ$2:AJ$41,Stock!$C$2:$C$41,FuelShares!$A13,Stock!$C$2:$C$41,FuelShares!$C13)/SUMIF(Stock!$C$2:$C$41,FuelShares!$A13,Stock!AJ$2:AJ$41)</f>
        <v>0</v>
      </c>
      <c r="AD13" s="3">
        <f>SUMIFS(Stock!AK$2:AK$41,Stock!$C$2:$C$41,FuelShares!$A13,Stock!$C$2:$C$41,FuelShares!$C13)/SUMIF(Stock!$C$2:$C$41,FuelShares!$A13,Stock!AK$2:AK$41)</f>
        <v>0</v>
      </c>
      <c r="AE13" s="3">
        <f>SUMIFS(Stock!AL$2:AL$41,Stock!$C$2:$C$41,FuelShares!$A13,Stock!$C$2:$C$41,FuelShares!$C13)/SUMIF(Stock!$C$2:$C$41,FuelShares!$A13,Stock!AL$2:AL$41)</f>
        <v>0</v>
      </c>
      <c r="AF13" s="3">
        <f>SUMIFS(Stock!AM$2:AM$41,Stock!$C$2:$C$41,FuelShares!$A13,Stock!$C$2:$C$41,FuelShares!$C13)/SUMIF(Stock!$C$2:$C$41,FuelShares!$A13,Stock!AM$2:AM$41)</f>
        <v>1.1763321962122101E-4</v>
      </c>
      <c r="AG13" s="3">
        <f>SUMIFS(Stock!AN$2:AN$41,Stock!$C$2:$C$41,FuelShares!$A13,Stock!$C$2:$C$41,FuelShares!$C13)/SUMIF(Stock!$C$2:$C$41,FuelShares!$A13,Stock!AN$2:AN$41)</f>
        <v>0</v>
      </c>
      <c r="AH13" s="3">
        <f>SUMIFS(Stock!AO$2:AO$41,Stock!$C$2:$C$41,FuelShares!$A13,Stock!$C$2:$C$41,FuelShares!$C13)/SUMIF(Stock!$C$2:$C$41,FuelShares!$A13,Stock!AO$2:AO$41)</f>
        <v>0</v>
      </c>
      <c r="AI13" s="3">
        <f>SUMIFS(Stock!AP$2:AP$41,Stock!$C$2:$C$41,FuelShares!$A13,Stock!$C$2:$C$41,FuelShares!$C13)/SUMIF(Stock!$C$2:$C$41,FuelShares!$A13,Stock!AP$2:AP$41)</f>
        <v>0</v>
      </c>
      <c r="AJ13" s="3">
        <f>SUMIFS(Stock!AQ$2:AQ$41,Stock!$C$2:$C$41,FuelShares!$A13,Stock!$C$2:$C$41,FuelShares!$C13)/SUMIF(Stock!$C$2:$C$41,FuelShares!$A13,Stock!AQ$2:AQ$41)</f>
        <v>0</v>
      </c>
      <c r="AK13" s="3">
        <f>SUMIFS(Stock!AR$2:AR$41,Stock!$C$2:$C$41,FuelShares!$A13,Stock!$C$2:$C$41,FuelShares!$C13)/SUMIF(Stock!$C$2:$C$41,FuelShares!$A13,Stock!AR$2:AR$41)</f>
        <v>5.4750226909224785E-3</v>
      </c>
      <c r="AL13" s="3">
        <f>SUMIFS(Stock!AS$2:AS$41,Stock!$C$2:$C$41,FuelShares!$A13,Stock!$C$2:$C$41,FuelShares!$C13)/SUMIF(Stock!$C$2:$C$41,FuelShares!$A13,Stock!AS$2:AS$41)</f>
        <v>5.7406335822472055E-3</v>
      </c>
      <c r="AM13" s="3">
        <f>SUMIFS(Stock!AT$2:AT$41,Stock!$C$2:$C$41,FuelShares!$A13,Stock!$C$2:$C$41,FuelShares!$C13)/SUMIF(Stock!$C$2:$C$41,FuelShares!$A13,Stock!AT$2:AT$41)</f>
        <v>0</v>
      </c>
      <c r="AN13" s="3">
        <f>SUMIFS(Stock!AU$2:AU$41,Stock!$C$2:$C$41,FuelShares!$A13,Stock!$C$2:$C$41,FuelShares!$C13)/SUMIF(Stock!$C$2:$C$41,FuelShares!$A13,Stock!AU$2:AU$41)</f>
        <v>0</v>
      </c>
      <c r="AO13" s="3">
        <f>SUMIFS(Stock!AV$2:AV$41,Stock!$C$2:$C$41,FuelShares!$A13,Stock!$C$2:$C$41,FuelShares!$C13)/SUMIF(Stock!$C$2:$C$41,FuelShares!$A13,Stock!AV$2:AV$41)</f>
        <v>4.7290785037619102E-5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3">
        <f>SUMIFS(Stock!L$2:L$41,Stock!$C$2:$C$41,FuelShares!$A14,Stock!$C$2:$C$41,FuelShares!$C14)/SUMIF(Stock!$C$2:$C$41,FuelShares!$A14,Stock!L$2:L$41)</f>
        <v>0</v>
      </c>
      <c r="F14" s="3">
        <f>SUMIFS(Stock!M$2:M$41,Stock!$C$2:$C$41,FuelShares!$A14,Stock!$C$2:$C$41,FuelShares!$C14)/SUMIF(Stock!$C$2:$C$41,FuelShares!$A14,Stock!M$2:M$41)</f>
        <v>0</v>
      </c>
      <c r="G14" s="3">
        <f>SUMIFS(Stock!N$2:N$41,Stock!$C$2:$C$41,FuelShares!$A14,Stock!$C$2:$C$41,FuelShares!$C14)/SUMIF(Stock!$C$2:$C$41,FuelShares!$A14,Stock!N$2:N$41)</f>
        <v>0</v>
      </c>
      <c r="H14" s="3">
        <f>SUMIFS(Stock!O$2:O$41,Stock!$C$2:$C$41,FuelShares!$A14,Stock!$C$2:$C$41,FuelShares!$C14)/SUMIF(Stock!$C$2:$C$41,FuelShares!$A14,Stock!O$2:O$41)</f>
        <v>0</v>
      </c>
      <c r="I14" s="3">
        <f>SUMIFS(Stock!P$2:P$41,Stock!$C$2:$C$41,FuelShares!$A14,Stock!$C$2:$C$41,FuelShares!$C14)/SUMIF(Stock!$C$2:$C$41,FuelShares!$A14,Stock!P$2:P$41)</f>
        <v>0</v>
      </c>
      <c r="J14" s="3">
        <f>SUMIFS(Stock!Q$2:Q$41,Stock!$C$2:$C$41,FuelShares!$A14,Stock!$C$2:$C$41,FuelShares!$C14)/SUMIF(Stock!$C$2:$C$41,FuelShares!$A14,Stock!Q$2:Q$41)</f>
        <v>1.6143951048007397E-3</v>
      </c>
      <c r="K14" s="3">
        <f>SUMIFS(Stock!R$2:R$41,Stock!$C$2:$C$41,FuelShares!$A14,Stock!$C$2:$C$41,FuelShares!$C14)/SUMIF(Stock!$C$2:$C$41,FuelShares!$A14,Stock!R$2:R$41)</f>
        <v>0</v>
      </c>
      <c r="L14" s="3">
        <f>SUMIFS(Stock!S$2:S$41,Stock!$C$2:$C$41,FuelShares!$A14,Stock!$C$2:$C$41,FuelShares!$C14)/SUMIF(Stock!$C$2:$C$41,FuelShares!$A14,Stock!S$2:S$41)</f>
        <v>0</v>
      </c>
      <c r="M14" s="3">
        <f>SUMIFS(Stock!T$2:T$41,Stock!$C$2:$C$41,FuelShares!$A14,Stock!$C$2:$C$41,FuelShares!$C14)/SUMIF(Stock!$C$2:$C$41,FuelShares!$A14,Stock!T$2:T$41)</f>
        <v>1.6120898094368703E-3</v>
      </c>
      <c r="N14" s="3">
        <f>SUMIFS(Stock!U$2:U$41,Stock!$C$2:$C$41,FuelShares!$A14,Stock!$C$2:$C$41,FuelShares!$C14)/SUMIF(Stock!$C$2:$C$41,FuelShares!$A14,Stock!U$2:U$41)</f>
        <v>0</v>
      </c>
      <c r="O14" s="3">
        <f>SUMIFS(Stock!V$2:V$41,Stock!$C$2:$C$41,FuelShares!$A14,Stock!$C$2:$C$41,FuelShares!$C14)/SUMIF(Stock!$C$2:$C$41,FuelShares!$A14,Stock!V$2:V$41)</f>
        <v>0</v>
      </c>
      <c r="P14" s="3">
        <f>SUMIFS(Stock!W$2:W$41,Stock!$C$2:$C$41,FuelShares!$A14,Stock!$C$2:$C$41,FuelShares!$C14)/SUMIF(Stock!$C$2:$C$41,FuelShares!$A14,Stock!W$2:W$41)</f>
        <v>0</v>
      </c>
      <c r="Q14" s="3">
        <f>SUMIFS(Stock!X$2:X$41,Stock!$C$2:$C$41,FuelShares!$A14,Stock!$C$2:$C$41,FuelShares!$C14)/SUMIF(Stock!$C$2:$C$41,FuelShares!$A14,Stock!X$2:X$41)</f>
        <v>0</v>
      </c>
      <c r="R14" s="3">
        <f>SUMIFS(Stock!Y$2:Y$41,Stock!$C$2:$C$41,FuelShares!$A14,Stock!$C$2:$C$41,FuelShares!$C14)/SUMIF(Stock!$C$2:$C$41,FuelShares!$A14,Stock!Y$2:Y$41)</f>
        <v>0</v>
      </c>
      <c r="S14" s="3">
        <f>SUMIFS(Stock!Z$2:Z$41,Stock!$C$2:$C$41,FuelShares!$A14,Stock!$C$2:$C$41,FuelShares!$C14)/SUMIF(Stock!$C$2:$C$41,FuelShares!$A14,Stock!Z$2:Z$41)</f>
        <v>0</v>
      </c>
      <c r="T14" s="3">
        <f>SUMIFS(Stock!AA$2:AA$41,Stock!$C$2:$C$41,FuelShares!$A14,Stock!$C$2:$C$41,FuelShares!$C14)/SUMIF(Stock!$C$2:$C$41,FuelShares!$A14,Stock!AA$2:AA$41)</f>
        <v>0</v>
      </c>
      <c r="U14" s="3">
        <f>SUMIFS(Stock!AB$2:AB$41,Stock!$C$2:$C$41,FuelShares!$A14,Stock!$C$2:$C$41,FuelShares!$C14)/SUMIF(Stock!$C$2:$C$41,FuelShares!$A14,Stock!AB$2:AB$41)</f>
        <v>0</v>
      </c>
      <c r="V14" s="3">
        <f>SUMIFS(Stock!AC$2:AC$41,Stock!$C$2:$C$41,FuelShares!$A14,Stock!$C$2:$C$41,FuelShares!$C14)/SUMIF(Stock!$C$2:$C$41,FuelShares!$A14,Stock!AC$2:AC$41)</f>
        <v>0</v>
      </c>
      <c r="W14" s="3">
        <f>SUMIFS(Stock!AD$2:AD$41,Stock!$C$2:$C$41,FuelShares!$A14,Stock!$C$2:$C$41,FuelShares!$C14)/SUMIF(Stock!$C$2:$C$41,FuelShares!$A14,Stock!AD$2:AD$41)</f>
        <v>0</v>
      </c>
      <c r="X14" s="3">
        <f>SUMIFS(Stock!AE$2:AE$41,Stock!$C$2:$C$41,FuelShares!$A14,Stock!$C$2:$C$41,FuelShares!$C14)/SUMIF(Stock!$C$2:$C$41,FuelShares!$A14,Stock!AE$2:AE$41)</f>
        <v>1.8975075470568616E-2</v>
      </c>
      <c r="Y14" s="3">
        <f>SUMIFS(Stock!AF$2:AF$41,Stock!$C$2:$C$41,FuelShares!$A14,Stock!$C$2:$C$41,FuelShares!$C14)/SUMIF(Stock!$C$2:$C$41,FuelShares!$A14,Stock!AF$2:AF$41)</f>
        <v>0</v>
      </c>
      <c r="Z14" s="3">
        <f>SUMIFS(Stock!AG$2:AG$41,Stock!$C$2:$C$41,FuelShares!$A14,Stock!$C$2:$C$41,FuelShares!$C14)/SUMIF(Stock!$C$2:$C$41,FuelShares!$A14,Stock!AG$2:AG$41)</f>
        <v>0</v>
      </c>
      <c r="AA14" s="3">
        <f>SUMIFS(Stock!AH$2:AH$41,Stock!$C$2:$C$41,FuelShares!$A14,Stock!$C$2:$C$41,FuelShares!$C14)/SUMIF(Stock!$C$2:$C$41,FuelShares!$A14,Stock!AH$2:AH$41)</f>
        <v>0</v>
      </c>
      <c r="AB14" s="3">
        <f>SUMIFS(Stock!AI$2:AI$41,Stock!$C$2:$C$41,FuelShares!$A14,Stock!$C$2:$C$41,FuelShares!$C14)/SUMIF(Stock!$C$2:$C$41,FuelShares!$A14,Stock!AI$2:AI$41)</f>
        <v>0</v>
      </c>
      <c r="AC14" s="3">
        <f>SUMIFS(Stock!AJ$2:AJ$41,Stock!$C$2:$C$41,FuelShares!$A14,Stock!$C$2:$C$41,FuelShares!$C14)/SUMIF(Stock!$C$2:$C$41,FuelShares!$A14,Stock!AJ$2:AJ$41)</f>
        <v>0</v>
      </c>
      <c r="AD14" s="3">
        <f>SUMIFS(Stock!AK$2:AK$41,Stock!$C$2:$C$41,FuelShares!$A14,Stock!$C$2:$C$41,FuelShares!$C14)/SUMIF(Stock!$C$2:$C$41,FuelShares!$A14,Stock!AK$2:AK$41)</f>
        <v>0</v>
      </c>
      <c r="AE14" s="3">
        <f>SUMIFS(Stock!AL$2:AL$41,Stock!$C$2:$C$41,FuelShares!$A14,Stock!$C$2:$C$41,FuelShares!$C14)/SUMIF(Stock!$C$2:$C$41,FuelShares!$A14,Stock!AL$2:AL$41)</f>
        <v>0</v>
      </c>
      <c r="AF14" s="3">
        <f>SUMIFS(Stock!AM$2:AM$41,Stock!$C$2:$C$41,FuelShares!$A14,Stock!$C$2:$C$41,FuelShares!$C14)/SUMIF(Stock!$C$2:$C$41,FuelShares!$A14,Stock!AM$2:AM$41)</f>
        <v>1.1763321962122101E-4</v>
      </c>
      <c r="AG14" s="3">
        <f>SUMIFS(Stock!AN$2:AN$41,Stock!$C$2:$C$41,FuelShares!$A14,Stock!$C$2:$C$41,FuelShares!$C14)/SUMIF(Stock!$C$2:$C$41,FuelShares!$A14,Stock!AN$2:AN$41)</f>
        <v>0</v>
      </c>
      <c r="AH14" s="3">
        <f>SUMIFS(Stock!AO$2:AO$41,Stock!$C$2:$C$41,FuelShares!$A14,Stock!$C$2:$C$41,FuelShares!$C14)/SUMIF(Stock!$C$2:$C$41,FuelShares!$A14,Stock!AO$2:AO$41)</f>
        <v>0</v>
      </c>
      <c r="AI14" s="3">
        <f>SUMIFS(Stock!AP$2:AP$41,Stock!$C$2:$C$41,FuelShares!$A14,Stock!$C$2:$C$41,FuelShares!$C14)/SUMIF(Stock!$C$2:$C$41,FuelShares!$A14,Stock!AP$2:AP$41)</f>
        <v>0</v>
      </c>
      <c r="AJ14" s="3">
        <f>SUMIFS(Stock!AQ$2:AQ$41,Stock!$C$2:$C$41,FuelShares!$A14,Stock!$C$2:$C$41,FuelShares!$C14)/SUMIF(Stock!$C$2:$C$41,FuelShares!$A14,Stock!AQ$2:AQ$41)</f>
        <v>0</v>
      </c>
      <c r="AK14" s="3">
        <f>SUMIFS(Stock!AR$2:AR$41,Stock!$C$2:$C$41,FuelShares!$A14,Stock!$C$2:$C$41,FuelShares!$C14)/SUMIF(Stock!$C$2:$C$41,FuelShares!$A14,Stock!AR$2:AR$41)</f>
        <v>5.4750226909224785E-3</v>
      </c>
      <c r="AL14" s="3">
        <f>SUMIFS(Stock!AS$2:AS$41,Stock!$C$2:$C$41,FuelShares!$A14,Stock!$C$2:$C$41,FuelShares!$C14)/SUMIF(Stock!$C$2:$C$41,FuelShares!$A14,Stock!AS$2:AS$41)</f>
        <v>5.7406335822472055E-3</v>
      </c>
      <c r="AM14" s="3">
        <f>SUMIFS(Stock!AT$2:AT$41,Stock!$C$2:$C$41,FuelShares!$A14,Stock!$C$2:$C$41,FuelShares!$C14)/SUMIF(Stock!$C$2:$C$41,FuelShares!$A14,Stock!AT$2:AT$41)</f>
        <v>0</v>
      </c>
      <c r="AN14" s="3">
        <f>SUMIFS(Stock!AU$2:AU$41,Stock!$C$2:$C$41,FuelShares!$A14,Stock!$C$2:$C$41,FuelShares!$C14)/SUMIF(Stock!$C$2:$C$41,FuelShares!$A14,Stock!AU$2:AU$41)</f>
        <v>0</v>
      </c>
      <c r="AO14" s="3">
        <f>SUMIFS(Stock!AV$2:AV$41,Stock!$C$2:$C$41,FuelShares!$A14,Stock!$C$2:$C$41,FuelShares!$C14)/SUMIF(Stock!$C$2:$C$41,FuelShares!$A14,Stock!AV$2:AV$41)</f>
        <v>4.7290785037619102E-5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3">
        <f>SUMIFS(Stock!L$2:L$41,Stock!$C$2:$C$41,FuelShares!$A15,Stock!$C$2:$C$41,FuelShares!$C15)/SUMIF(Stock!$C$2:$C$41,FuelShares!$A15,Stock!L$2:L$41)</f>
        <v>0</v>
      </c>
      <c r="F15" s="3">
        <f>SUMIFS(Stock!M$2:M$41,Stock!$C$2:$C$41,FuelShares!$A15,Stock!$C$2:$C$41,FuelShares!$C15)/SUMIF(Stock!$C$2:$C$41,FuelShares!$A15,Stock!M$2:M$41)</f>
        <v>0</v>
      </c>
      <c r="G15" s="3">
        <f>SUMIFS(Stock!N$2:N$41,Stock!$C$2:$C$41,FuelShares!$A15,Stock!$C$2:$C$41,FuelShares!$C15)/SUMIF(Stock!$C$2:$C$41,FuelShares!$A15,Stock!N$2:N$41)</f>
        <v>0</v>
      </c>
      <c r="H15" s="3">
        <f>SUMIFS(Stock!O$2:O$41,Stock!$C$2:$C$41,FuelShares!$A15,Stock!$C$2:$C$41,FuelShares!$C15)/SUMIF(Stock!$C$2:$C$41,FuelShares!$A15,Stock!O$2:O$41)</f>
        <v>0</v>
      </c>
      <c r="I15" s="3">
        <f>SUMIFS(Stock!P$2:P$41,Stock!$C$2:$C$41,FuelShares!$A15,Stock!$C$2:$C$41,FuelShares!$C15)/SUMIF(Stock!$C$2:$C$41,FuelShares!$A15,Stock!P$2:P$41)</f>
        <v>0</v>
      </c>
      <c r="J15" s="3">
        <f>SUMIFS(Stock!Q$2:Q$41,Stock!$C$2:$C$41,FuelShares!$A15,Stock!$C$2:$C$41,FuelShares!$C15)/SUMIF(Stock!$C$2:$C$41,FuelShares!$A15,Stock!Q$2:Q$41)</f>
        <v>1.6143951048007397E-3</v>
      </c>
      <c r="K15" s="3">
        <f>SUMIFS(Stock!R$2:R$41,Stock!$C$2:$C$41,FuelShares!$A15,Stock!$C$2:$C$41,FuelShares!$C15)/SUMIF(Stock!$C$2:$C$41,FuelShares!$A15,Stock!R$2:R$41)</f>
        <v>0</v>
      </c>
      <c r="L15" s="3">
        <f>SUMIFS(Stock!S$2:S$41,Stock!$C$2:$C$41,FuelShares!$A15,Stock!$C$2:$C$41,FuelShares!$C15)/SUMIF(Stock!$C$2:$C$41,FuelShares!$A15,Stock!S$2:S$41)</f>
        <v>0</v>
      </c>
      <c r="M15" s="3">
        <f>SUMIFS(Stock!T$2:T$41,Stock!$C$2:$C$41,FuelShares!$A15,Stock!$C$2:$C$41,FuelShares!$C15)/SUMIF(Stock!$C$2:$C$41,FuelShares!$A15,Stock!T$2:T$41)</f>
        <v>1.6120898094368703E-3</v>
      </c>
      <c r="N15" s="3">
        <f>SUMIFS(Stock!U$2:U$41,Stock!$C$2:$C$41,FuelShares!$A15,Stock!$C$2:$C$41,FuelShares!$C15)/SUMIF(Stock!$C$2:$C$41,FuelShares!$A15,Stock!U$2:U$41)</f>
        <v>0</v>
      </c>
      <c r="O15" s="3">
        <f>SUMIFS(Stock!V$2:V$41,Stock!$C$2:$C$41,FuelShares!$A15,Stock!$C$2:$C$41,FuelShares!$C15)/SUMIF(Stock!$C$2:$C$41,FuelShares!$A15,Stock!V$2:V$41)</f>
        <v>0</v>
      </c>
      <c r="P15" s="3">
        <f>SUMIFS(Stock!W$2:W$41,Stock!$C$2:$C$41,FuelShares!$A15,Stock!$C$2:$C$41,FuelShares!$C15)/SUMIF(Stock!$C$2:$C$41,FuelShares!$A15,Stock!W$2:W$41)</f>
        <v>0</v>
      </c>
      <c r="Q15" s="3">
        <f>SUMIFS(Stock!X$2:X$41,Stock!$C$2:$C$41,FuelShares!$A15,Stock!$C$2:$C$41,FuelShares!$C15)/SUMIF(Stock!$C$2:$C$41,FuelShares!$A15,Stock!X$2:X$41)</f>
        <v>0</v>
      </c>
      <c r="R15" s="3">
        <f>SUMIFS(Stock!Y$2:Y$41,Stock!$C$2:$C$41,FuelShares!$A15,Stock!$C$2:$C$41,FuelShares!$C15)/SUMIF(Stock!$C$2:$C$41,FuelShares!$A15,Stock!Y$2:Y$41)</f>
        <v>0</v>
      </c>
      <c r="S15" s="3">
        <f>SUMIFS(Stock!Z$2:Z$41,Stock!$C$2:$C$41,FuelShares!$A15,Stock!$C$2:$C$41,FuelShares!$C15)/SUMIF(Stock!$C$2:$C$41,FuelShares!$A15,Stock!Z$2:Z$41)</f>
        <v>0</v>
      </c>
      <c r="T15" s="3">
        <f>SUMIFS(Stock!AA$2:AA$41,Stock!$C$2:$C$41,FuelShares!$A15,Stock!$C$2:$C$41,FuelShares!$C15)/SUMIF(Stock!$C$2:$C$41,FuelShares!$A15,Stock!AA$2:AA$41)</f>
        <v>0</v>
      </c>
      <c r="U15" s="3">
        <f>SUMIFS(Stock!AB$2:AB$41,Stock!$C$2:$C$41,FuelShares!$A15,Stock!$C$2:$C$41,FuelShares!$C15)/SUMIF(Stock!$C$2:$C$41,FuelShares!$A15,Stock!AB$2:AB$41)</f>
        <v>0</v>
      </c>
      <c r="V15" s="3">
        <f>SUMIFS(Stock!AC$2:AC$41,Stock!$C$2:$C$41,FuelShares!$A15,Stock!$C$2:$C$41,FuelShares!$C15)/SUMIF(Stock!$C$2:$C$41,FuelShares!$A15,Stock!AC$2:AC$41)</f>
        <v>0</v>
      </c>
      <c r="W15" s="3">
        <f>SUMIFS(Stock!AD$2:AD$41,Stock!$C$2:$C$41,FuelShares!$A15,Stock!$C$2:$C$41,FuelShares!$C15)/SUMIF(Stock!$C$2:$C$41,FuelShares!$A15,Stock!AD$2:AD$41)</f>
        <v>0</v>
      </c>
      <c r="X15" s="3">
        <f>SUMIFS(Stock!AE$2:AE$41,Stock!$C$2:$C$41,FuelShares!$A15,Stock!$C$2:$C$41,FuelShares!$C15)/SUMIF(Stock!$C$2:$C$41,FuelShares!$A15,Stock!AE$2:AE$41)</f>
        <v>1.8975075470568616E-2</v>
      </c>
      <c r="Y15" s="3">
        <f>SUMIFS(Stock!AF$2:AF$41,Stock!$C$2:$C$41,FuelShares!$A15,Stock!$C$2:$C$41,FuelShares!$C15)/SUMIF(Stock!$C$2:$C$41,FuelShares!$A15,Stock!AF$2:AF$41)</f>
        <v>0</v>
      </c>
      <c r="Z15" s="3">
        <f>SUMIFS(Stock!AG$2:AG$41,Stock!$C$2:$C$41,FuelShares!$A15,Stock!$C$2:$C$41,FuelShares!$C15)/SUMIF(Stock!$C$2:$C$41,FuelShares!$A15,Stock!AG$2:AG$41)</f>
        <v>0</v>
      </c>
      <c r="AA15" s="3">
        <f>SUMIFS(Stock!AH$2:AH$41,Stock!$C$2:$C$41,FuelShares!$A15,Stock!$C$2:$C$41,FuelShares!$C15)/SUMIF(Stock!$C$2:$C$41,FuelShares!$A15,Stock!AH$2:AH$41)</f>
        <v>0</v>
      </c>
      <c r="AB15" s="3">
        <f>SUMIFS(Stock!AI$2:AI$41,Stock!$C$2:$C$41,FuelShares!$A15,Stock!$C$2:$C$41,FuelShares!$C15)/SUMIF(Stock!$C$2:$C$41,FuelShares!$A15,Stock!AI$2:AI$41)</f>
        <v>0</v>
      </c>
      <c r="AC15" s="3">
        <f>SUMIFS(Stock!AJ$2:AJ$41,Stock!$C$2:$C$41,FuelShares!$A15,Stock!$C$2:$C$41,FuelShares!$C15)/SUMIF(Stock!$C$2:$C$41,FuelShares!$A15,Stock!AJ$2:AJ$41)</f>
        <v>0</v>
      </c>
      <c r="AD15" s="3">
        <f>SUMIFS(Stock!AK$2:AK$41,Stock!$C$2:$C$41,FuelShares!$A15,Stock!$C$2:$C$41,FuelShares!$C15)/SUMIF(Stock!$C$2:$C$41,FuelShares!$A15,Stock!AK$2:AK$41)</f>
        <v>0</v>
      </c>
      <c r="AE15" s="3">
        <f>SUMIFS(Stock!AL$2:AL$41,Stock!$C$2:$C$41,FuelShares!$A15,Stock!$C$2:$C$41,FuelShares!$C15)/SUMIF(Stock!$C$2:$C$41,FuelShares!$A15,Stock!AL$2:AL$41)</f>
        <v>0</v>
      </c>
      <c r="AF15" s="3">
        <f>SUMIFS(Stock!AM$2:AM$41,Stock!$C$2:$C$41,FuelShares!$A15,Stock!$C$2:$C$41,FuelShares!$C15)/SUMIF(Stock!$C$2:$C$41,FuelShares!$A15,Stock!AM$2:AM$41)</f>
        <v>1.1763321962122101E-4</v>
      </c>
      <c r="AG15" s="3">
        <f>SUMIFS(Stock!AN$2:AN$41,Stock!$C$2:$C$41,FuelShares!$A15,Stock!$C$2:$C$41,FuelShares!$C15)/SUMIF(Stock!$C$2:$C$41,FuelShares!$A15,Stock!AN$2:AN$41)</f>
        <v>0</v>
      </c>
      <c r="AH15" s="3">
        <f>SUMIFS(Stock!AO$2:AO$41,Stock!$C$2:$C$41,FuelShares!$A15,Stock!$C$2:$C$41,FuelShares!$C15)/SUMIF(Stock!$C$2:$C$41,FuelShares!$A15,Stock!AO$2:AO$41)</f>
        <v>0</v>
      </c>
      <c r="AI15" s="3">
        <f>SUMIFS(Stock!AP$2:AP$41,Stock!$C$2:$C$41,FuelShares!$A15,Stock!$C$2:$C$41,FuelShares!$C15)/SUMIF(Stock!$C$2:$C$41,FuelShares!$A15,Stock!AP$2:AP$41)</f>
        <v>0</v>
      </c>
      <c r="AJ15" s="3">
        <f>SUMIFS(Stock!AQ$2:AQ$41,Stock!$C$2:$C$41,FuelShares!$A15,Stock!$C$2:$C$41,FuelShares!$C15)/SUMIF(Stock!$C$2:$C$41,FuelShares!$A15,Stock!AQ$2:AQ$41)</f>
        <v>0</v>
      </c>
      <c r="AK15" s="3">
        <f>SUMIFS(Stock!AR$2:AR$41,Stock!$C$2:$C$41,FuelShares!$A15,Stock!$C$2:$C$41,FuelShares!$C15)/SUMIF(Stock!$C$2:$C$41,FuelShares!$A15,Stock!AR$2:AR$41)</f>
        <v>5.4750226909224785E-3</v>
      </c>
      <c r="AL15" s="3">
        <f>SUMIFS(Stock!AS$2:AS$41,Stock!$C$2:$C$41,FuelShares!$A15,Stock!$C$2:$C$41,FuelShares!$C15)/SUMIF(Stock!$C$2:$C$41,FuelShares!$A15,Stock!AS$2:AS$41)</f>
        <v>5.7406335822472055E-3</v>
      </c>
      <c r="AM15" s="3">
        <f>SUMIFS(Stock!AT$2:AT$41,Stock!$C$2:$C$41,FuelShares!$A15,Stock!$C$2:$C$41,FuelShares!$C15)/SUMIF(Stock!$C$2:$C$41,FuelShares!$A15,Stock!AT$2:AT$41)</f>
        <v>0</v>
      </c>
      <c r="AN15" s="3">
        <f>SUMIFS(Stock!AU$2:AU$41,Stock!$C$2:$C$41,FuelShares!$A15,Stock!$C$2:$C$41,FuelShares!$C15)/SUMIF(Stock!$C$2:$C$41,FuelShares!$A15,Stock!AU$2:AU$41)</f>
        <v>0</v>
      </c>
      <c r="AO15" s="3">
        <f>SUMIFS(Stock!AV$2:AV$41,Stock!$C$2:$C$41,FuelShares!$A15,Stock!$C$2:$C$41,FuelShares!$C15)/SUMIF(Stock!$C$2:$C$41,FuelShares!$A15,Stock!AV$2:AV$41)</f>
        <v>4.7290785037619102E-5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3">
        <f>SUMIFS(Stock!L$2:L$41,Stock!$C$2:$C$41,FuelShares!$A16,Stock!$C$2:$C$41,FuelShares!$C16)/SUMIF(Stock!$C$2:$C$41,FuelShares!$A16,Stock!L$2:L$41)</f>
        <v>0.16784837187435506</v>
      </c>
      <c r="F16" s="3">
        <f>SUMIFS(Stock!M$2:M$41,Stock!$C$2:$C$41,FuelShares!$A16,Stock!$C$2:$C$41,FuelShares!$C16)/SUMIF(Stock!$C$2:$C$41,FuelShares!$A16,Stock!M$2:M$41)</f>
        <v>0.56356561847744857</v>
      </c>
      <c r="G16" s="3">
        <f>SUMIFS(Stock!N$2:N$41,Stock!$C$2:$C$41,FuelShares!$A16,Stock!$C$2:$C$41,FuelShares!$C16)/SUMIF(Stock!$C$2:$C$41,FuelShares!$A16,Stock!N$2:N$41)</f>
        <v>0.4954214924710354</v>
      </c>
      <c r="H16" s="3">
        <f>SUMIFS(Stock!O$2:O$41,Stock!$C$2:$C$41,FuelShares!$A16,Stock!$C$2:$C$41,FuelShares!$C16)/SUMIF(Stock!$C$2:$C$41,FuelShares!$A16,Stock!O$2:O$41)</f>
        <v>0.60792147827634324</v>
      </c>
      <c r="I16" s="3">
        <f>SUMIFS(Stock!P$2:P$41,Stock!$C$2:$C$41,FuelShares!$A16,Stock!$C$2:$C$41,FuelShares!$C16)/SUMIF(Stock!$C$2:$C$41,FuelShares!$A16,Stock!P$2:P$41)</f>
        <v>0.36471669949526037</v>
      </c>
      <c r="J16" s="3">
        <f>SUMIFS(Stock!Q$2:Q$41,Stock!$C$2:$C$41,FuelShares!$A16,Stock!$C$2:$C$41,FuelShares!$C16)/SUMIF(Stock!$C$2:$C$41,FuelShares!$A16,Stock!Q$2:Q$41)</f>
        <v>0.18202672829828526</v>
      </c>
      <c r="K16" s="3">
        <f>SUMIFS(Stock!R$2:R$41,Stock!$C$2:$C$41,FuelShares!$A16,Stock!$C$2:$C$41,FuelShares!$C16)/SUMIF(Stock!$C$2:$C$41,FuelShares!$A16,Stock!R$2:R$41)</f>
        <v>0.10515490903651627</v>
      </c>
      <c r="L16" s="3">
        <f>SUMIFS(Stock!S$2:S$41,Stock!$C$2:$C$41,FuelShares!$A16,Stock!$C$2:$C$41,FuelShares!$C16)/SUMIF(Stock!$C$2:$C$41,FuelShares!$A16,Stock!S$2:S$41)</f>
        <v>0.26823843416370108</v>
      </c>
      <c r="M16" s="3">
        <f>SUMIFS(Stock!T$2:T$41,Stock!$C$2:$C$41,FuelShares!$A16,Stock!$C$2:$C$41,FuelShares!$C16)/SUMIF(Stock!$C$2:$C$41,FuelShares!$A16,Stock!T$2:T$41)</f>
        <v>0.26459060095952469</v>
      </c>
      <c r="N16" s="3">
        <f>SUMIFS(Stock!U$2:U$41,Stock!$C$2:$C$41,FuelShares!$A16,Stock!$C$2:$C$41,FuelShares!$C16)/SUMIF(Stock!$C$2:$C$41,FuelShares!$A16,Stock!U$2:U$41)</f>
        <v>0.2463091017679481</v>
      </c>
      <c r="O16" s="3">
        <f>SUMIFS(Stock!V$2:V$41,Stock!$C$2:$C$41,FuelShares!$A16,Stock!$C$2:$C$41,FuelShares!$C16)/SUMIF(Stock!$C$2:$C$41,FuelShares!$A16,Stock!V$2:V$41)</f>
        <v>0.27198426987586466</v>
      </c>
      <c r="P16" s="3">
        <f>SUMIFS(Stock!W$2:W$41,Stock!$C$2:$C$41,FuelShares!$A16,Stock!$C$2:$C$41,FuelShares!$C16)/SUMIF(Stock!$C$2:$C$41,FuelShares!$A16,Stock!W$2:W$41)</f>
        <v>2.7566337669905523E-2</v>
      </c>
      <c r="Q16" s="3">
        <f>SUMIFS(Stock!X$2:X$41,Stock!$C$2:$C$41,FuelShares!$A16,Stock!$C$2:$C$41,FuelShares!$C16)/SUMIF(Stock!$C$2:$C$41,FuelShares!$A16,Stock!X$2:X$41)</f>
        <v>0.51783430516116447</v>
      </c>
      <c r="R16" s="3">
        <f>SUMIFS(Stock!Y$2:Y$41,Stock!$C$2:$C$41,FuelShares!$A16,Stock!$C$2:$C$41,FuelShares!$C16)/SUMIF(Stock!$C$2:$C$41,FuelShares!$A16,Stock!Y$2:Y$41)</f>
        <v>0.19398109243697478</v>
      </c>
      <c r="S16" s="3">
        <f>SUMIFS(Stock!Z$2:Z$41,Stock!$C$2:$C$41,FuelShares!$A16,Stock!$C$2:$C$41,FuelShares!$C16)/SUMIF(Stock!$C$2:$C$41,FuelShares!$A16,Stock!Z$2:Z$41)</f>
        <v>0.59638160210748792</v>
      </c>
      <c r="T16" s="3">
        <f>SUMIFS(Stock!AA$2:AA$41,Stock!$C$2:$C$41,FuelShares!$A16,Stock!$C$2:$C$41,FuelShares!$C16)/SUMIF(Stock!$C$2:$C$41,FuelShares!$A16,Stock!AA$2:AA$41)</f>
        <v>0.33599383460662113</v>
      </c>
      <c r="U16" s="3">
        <f>SUMIFS(Stock!AB$2:AB$41,Stock!$C$2:$C$41,FuelShares!$A16,Stock!$C$2:$C$41,FuelShares!$C16)/SUMIF(Stock!$C$2:$C$41,FuelShares!$A16,Stock!AB$2:AB$41)</f>
        <v>0.20770916695152111</v>
      </c>
      <c r="V16" s="3">
        <f>SUMIFS(Stock!AC$2:AC$41,Stock!$C$2:$C$41,FuelShares!$A16,Stock!$C$2:$C$41,FuelShares!$C16)/SUMIF(Stock!$C$2:$C$41,FuelShares!$A16,Stock!AC$2:AC$41)</f>
        <v>0.26123342684653483</v>
      </c>
      <c r="W16" s="3">
        <f>SUMIFS(Stock!AD$2:AD$41,Stock!$C$2:$C$41,FuelShares!$A16,Stock!$C$2:$C$41,FuelShares!$C16)/SUMIF(Stock!$C$2:$C$41,FuelShares!$A16,Stock!AD$2:AD$41)</f>
        <v>0.18450635386119263</v>
      </c>
      <c r="X16" s="3">
        <f>SUMIFS(Stock!AE$2:AE$41,Stock!$C$2:$C$41,FuelShares!$A16,Stock!$C$2:$C$41,FuelShares!$C16)/SUMIF(Stock!$C$2:$C$41,FuelShares!$A16,Stock!AE$2:AE$41)</f>
        <v>0.3830898356323707</v>
      </c>
      <c r="Y16" s="3">
        <f>SUMIFS(Stock!AF$2:AF$41,Stock!$C$2:$C$41,FuelShares!$A16,Stock!$C$2:$C$41,FuelShares!$C16)/SUMIF(Stock!$C$2:$C$41,FuelShares!$A16,Stock!AF$2:AF$41)</f>
        <v>0.47258912323928159</v>
      </c>
      <c r="Z16" s="3">
        <f>SUMIFS(Stock!AG$2:AG$41,Stock!$C$2:$C$41,FuelShares!$A16,Stock!$C$2:$C$41,FuelShares!$C16)/SUMIF(Stock!$C$2:$C$41,FuelShares!$A16,Stock!AG$2:AG$41)</f>
        <v>0.33056701747878897</v>
      </c>
      <c r="AA16" s="3">
        <f>SUMIFS(Stock!AH$2:AH$41,Stock!$C$2:$C$41,FuelShares!$A16,Stock!$C$2:$C$41,FuelShares!$C16)/SUMIF(Stock!$C$2:$C$41,FuelShares!$A16,Stock!AH$2:AH$41)</f>
        <v>0.64068249258160248</v>
      </c>
      <c r="AB16" s="3">
        <f>SUMIFS(Stock!AI$2:AI$41,Stock!$C$2:$C$41,FuelShares!$A16,Stock!$C$2:$C$41,FuelShares!$C16)/SUMIF(Stock!$C$2:$C$41,FuelShares!$A16,Stock!AI$2:AI$41)</f>
        <v>0.3299530442331215</v>
      </c>
      <c r="AC16" s="3">
        <f>SUMIFS(Stock!AJ$2:AJ$41,Stock!$C$2:$C$41,FuelShares!$A16,Stock!$C$2:$C$41,FuelShares!$C16)/SUMIF(Stock!$C$2:$C$41,FuelShares!$A16,Stock!AJ$2:AJ$41)</f>
        <v>0.10353001100660934</v>
      </c>
      <c r="AD16" s="3">
        <f>SUMIFS(Stock!AK$2:AK$41,Stock!$C$2:$C$41,FuelShares!$A16,Stock!$C$2:$C$41,FuelShares!$C16)/SUMIF(Stock!$C$2:$C$41,FuelShares!$A16,Stock!AK$2:AK$41)</f>
        <v>0.23182565524356044</v>
      </c>
      <c r="AE16" s="3">
        <f>SUMIFS(Stock!AL$2:AL$41,Stock!$C$2:$C$41,FuelShares!$A16,Stock!$C$2:$C$41,FuelShares!$C16)/SUMIF(Stock!$C$2:$C$41,FuelShares!$A16,Stock!AL$2:AL$41)</f>
        <v>0.28058598937583001</v>
      </c>
      <c r="AF16" s="3">
        <f>SUMIFS(Stock!AM$2:AM$41,Stock!$C$2:$C$41,FuelShares!$A16,Stock!$C$2:$C$41,FuelShares!$C16)/SUMIF(Stock!$C$2:$C$41,FuelShares!$A16,Stock!AM$2:AM$41)</f>
        <v>0.16778892205312623</v>
      </c>
      <c r="AG16" s="3">
        <f>SUMIFS(Stock!AN$2:AN$41,Stock!$C$2:$C$41,FuelShares!$A16,Stock!$C$2:$C$41,FuelShares!$C16)/SUMIF(Stock!$C$2:$C$41,FuelShares!$A16,Stock!AN$2:AN$41)</f>
        <v>0.3037010350948105</v>
      </c>
      <c r="AH16" s="3">
        <f>SUMIFS(Stock!AO$2:AO$41,Stock!$C$2:$C$41,FuelShares!$A16,Stock!$C$2:$C$41,FuelShares!$C16)/SUMIF(Stock!$C$2:$C$41,FuelShares!$A16,Stock!AO$2:AO$41)</f>
        <v>0.22453609311838346</v>
      </c>
      <c r="AI16" s="3">
        <f>SUMIFS(Stock!AP$2:AP$41,Stock!$C$2:$C$41,FuelShares!$A16,Stock!$C$2:$C$41,FuelShares!$C16)/SUMIF(Stock!$C$2:$C$41,FuelShares!$A16,Stock!AP$2:AP$41)</f>
        <v>0.44267050298380206</v>
      </c>
      <c r="AJ16" s="3">
        <f>SUMIFS(Stock!AQ$2:AQ$41,Stock!$C$2:$C$41,FuelShares!$A16,Stock!$C$2:$C$41,FuelShares!$C16)/SUMIF(Stock!$C$2:$C$41,FuelShares!$A16,Stock!AQ$2:AQ$41)</f>
        <v>0.28210651894742439</v>
      </c>
      <c r="AK16" s="3">
        <f>SUMIFS(Stock!AR$2:AR$41,Stock!$C$2:$C$41,FuelShares!$A16,Stock!$C$2:$C$41,FuelShares!$C16)/SUMIF(Stock!$C$2:$C$41,FuelShares!$A16,Stock!AR$2:AR$41)</f>
        <v>0.33045655985072325</v>
      </c>
      <c r="AL16" s="3">
        <f>SUMIFS(Stock!AS$2:AS$41,Stock!$C$2:$C$41,FuelShares!$A16,Stock!$C$2:$C$41,FuelShares!$C16)/SUMIF(Stock!$C$2:$C$41,FuelShares!$A16,Stock!AS$2:AS$41)</f>
        <v>0.14703140356194833</v>
      </c>
      <c r="AM16" s="3">
        <f>SUMIFS(Stock!AT$2:AT$41,Stock!$C$2:$C$41,FuelShares!$A16,Stock!$C$2:$C$41,FuelShares!$C16)/SUMIF(Stock!$C$2:$C$41,FuelShares!$A16,Stock!AT$2:AT$41)</f>
        <v>0.34736598890942699</v>
      </c>
      <c r="AN16" s="3">
        <f>SUMIFS(Stock!AU$2:AU$41,Stock!$C$2:$C$41,FuelShares!$A16,Stock!$C$2:$C$41,FuelShares!$C16)/SUMIF(Stock!$C$2:$C$41,FuelShares!$A16,Stock!AU$2:AU$41)</f>
        <v>0.25885362682659413</v>
      </c>
      <c r="AO16" s="3">
        <f>SUMIFS(Stock!AV$2:AV$41,Stock!$C$2:$C$41,FuelShares!$A16,Stock!$C$2:$C$41,FuelShares!$C16)/SUMIF(Stock!$C$2:$C$41,FuelShares!$A16,Stock!AV$2:AV$41)</f>
        <v>0.28963841254010447</v>
      </c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3">
        <f>SUMIFS(Stock!L$2:L$41,Stock!$C$2:$C$41,FuelShares!$A17,Stock!$C$2:$C$41,FuelShares!$C17)/SUMIF(Stock!$C$2:$C$41,FuelShares!$A17,Stock!L$2:L$41)</f>
        <v>0.16784837187435506</v>
      </c>
      <c r="F17" s="3">
        <f>SUMIFS(Stock!M$2:M$41,Stock!$C$2:$C$41,FuelShares!$A17,Stock!$C$2:$C$41,FuelShares!$C17)/SUMIF(Stock!$C$2:$C$41,FuelShares!$A17,Stock!M$2:M$41)</f>
        <v>0.56356561847744857</v>
      </c>
      <c r="G17" s="3">
        <f>SUMIFS(Stock!N$2:N$41,Stock!$C$2:$C$41,FuelShares!$A17,Stock!$C$2:$C$41,FuelShares!$C17)/SUMIF(Stock!$C$2:$C$41,FuelShares!$A17,Stock!N$2:N$41)</f>
        <v>0.4954214924710354</v>
      </c>
      <c r="H17" s="3">
        <f>SUMIFS(Stock!O$2:O$41,Stock!$C$2:$C$41,FuelShares!$A17,Stock!$C$2:$C$41,FuelShares!$C17)/SUMIF(Stock!$C$2:$C$41,FuelShares!$A17,Stock!O$2:O$41)</f>
        <v>0.60792147827634324</v>
      </c>
      <c r="I17" s="3">
        <f>SUMIFS(Stock!P$2:P$41,Stock!$C$2:$C$41,FuelShares!$A17,Stock!$C$2:$C$41,FuelShares!$C17)/SUMIF(Stock!$C$2:$C$41,FuelShares!$A17,Stock!P$2:P$41)</f>
        <v>0.36471669949526037</v>
      </c>
      <c r="J17" s="3">
        <f>SUMIFS(Stock!Q$2:Q$41,Stock!$C$2:$C$41,FuelShares!$A17,Stock!$C$2:$C$41,FuelShares!$C17)/SUMIF(Stock!$C$2:$C$41,FuelShares!$A17,Stock!Q$2:Q$41)</f>
        <v>0.18202672829828526</v>
      </c>
      <c r="K17" s="3">
        <f>SUMIFS(Stock!R$2:R$41,Stock!$C$2:$C$41,FuelShares!$A17,Stock!$C$2:$C$41,FuelShares!$C17)/SUMIF(Stock!$C$2:$C$41,FuelShares!$A17,Stock!R$2:R$41)</f>
        <v>0.10515490903651627</v>
      </c>
      <c r="L17" s="3">
        <f>SUMIFS(Stock!S$2:S$41,Stock!$C$2:$C$41,FuelShares!$A17,Stock!$C$2:$C$41,FuelShares!$C17)/SUMIF(Stock!$C$2:$C$41,FuelShares!$A17,Stock!S$2:S$41)</f>
        <v>0.26823843416370108</v>
      </c>
      <c r="M17" s="3">
        <f>SUMIFS(Stock!T$2:T$41,Stock!$C$2:$C$41,FuelShares!$A17,Stock!$C$2:$C$41,FuelShares!$C17)/SUMIF(Stock!$C$2:$C$41,FuelShares!$A17,Stock!T$2:T$41)</f>
        <v>0.26459060095952469</v>
      </c>
      <c r="N17" s="3">
        <f>SUMIFS(Stock!U$2:U$41,Stock!$C$2:$C$41,FuelShares!$A17,Stock!$C$2:$C$41,FuelShares!$C17)/SUMIF(Stock!$C$2:$C$41,FuelShares!$A17,Stock!U$2:U$41)</f>
        <v>0.2463091017679481</v>
      </c>
      <c r="O17" s="3">
        <f>SUMIFS(Stock!V$2:V$41,Stock!$C$2:$C$41,FuelShares!$A17,Stock!$C$2:$C$41,FuelShares!$C17)/SUMIF(Stock!$C$2:$C$41,FuelShares!$A17,Stock!V$2:V$41)</f>
        <v>0.27198426987586466</v>
      </c>
      <c r="P17" s="3">
        <f>SUMIFS(Stock!W$2:W$41,Stock!$C$2:$C$41,FuelShares!$A17,Stock!$C$2:$C$41,FuelShares!$C17)/SUMIF(Stock!$C$2:$C$41,FuelShares!$A17,Stock!W$2:W$41)</f>
        <v>2.7566337669905523E-2</v>
      </c>
      <c r="Q17" s="3">
        <f>SUMIFS(Stock!X$2:X$41,Stock!$C$2:$C$41,FuelShares!$A17,Stock!$C$2:$C$41,FuelShares!$C17)/SUMIF(Stock!$C$2:$C$41,FuelShares!$A17,Stock!X$2:X$41)</f>
        <v>0.51783430516116447</v>
      </c>
      <c r="R17" s="3">
        <f>SUMIFS(Stock!Y$2:Y$41,Stock!$C$2:$C$41,FuelShares!$A17,Stock!$C$2:$C$41,FuelShares!$C17)/SUMIF(Stock!$C$2:$C$41,FuelShares!$A17,Stock!Y$2:Y$41)</f>
        <v>0.19398109243697478</v>
      </c>
      <c r="S17" s="3">
        <f>SUMIFS(Stock!Z$2:Z$41,Stock!$C$2:$C$41,FuelShares!$A17,Stock!$C$2:$C$41,FuelShares!$C17)/SUMIF(Stock!$C$2:$C$41,FuelShares!$A17,Stock!Z$2:Z$41)</f>
        <v>0.59638160210748792</v>
      </c>
      <c r="T17" s="3">
        <f>SUMIFS(Stock!AA$2:AA$41,Stock!$C$2:$C$41,FuelShares!$A17,Stock!$C$2:$C$41,FuelShares!$C17)/SUMIF(Stock!$C$2:$C$41,FuelShares!$A17,Stock!AA$2:AA$41)</f>
        <v>0.33599383460662113</v>
      </c>
      <c r="U17" s="3">
        <f>SUMIFS(Stock!AB$2:AB$41,Stock!$C$2:$C$41,FuelShares!$A17,Stock!$C$2:$C$41,FuelShares!$C17)/SUMIF(Stock!$C$2:$C$41,FuelShares!$A17,Stock!AB$2:AB$41)</f>
        <v>0.20770916695152111</v>
      </c>
      <c r="V17" s="3">
        <f>SUMIFS(Stock!AC$2:AC$41,Stock!$C$2:$C$41,FuelShares!$A17,Stock!$C$2:$C$41,FuelShares!$C17)/SUMIF(Stock!$C$2:$C$41,FuelShares!$A17,Stock!AC$2:AC$41)</f>
        <v>0.26123342684653483</v>
      </c>
      <c r="W17" s="3">
        <f>SUMIFS(Stock!AD$2:AD$41,Stock!$C$2:$C$41,FuelShares!$A17,Stock!$C$2:$C$41,FuelShares!$C17)/SUMIF(Stock!$C$2:$C$41,FuelShares!$A17,Stock!AD$2:AD$41)</f>
        <v>0.18450635386119263</v>
      </c>
      <c r="X17" s="3">
        <f>SUMIFS(Stock!AE$2:AE$41,Stock!$C$2:$C$41,FuelShares!$A17,Stock!$C$2:$C$41,FuelShares!$C17)/SUMIF(Stock!$C$2:$C$41,FuelShares!$A17,Stock!AE$2:AE$41)</f>
        <v>0.3830898356323707</v>
      </c>
      <c r="Y17" s="3">
        <f>SUMIFS(Stock!AF$2:AF$41,Stock!$C$2:$C$41,FuelShares!$A17,Stock!$C$2:$C$41,FuelShares!$C17)/SUMIF(Stock!$C$2:$C$41,FuelShares!$A17,Stock!AF$2:AF$41)</f>
        <v>0.47258912323928159</v>
      </c>
      <c r="Z17" s="3">
        <f>SUMIFS(Stock!AG$2:AG$41,Stock!$C$2:$C$41,FuelShares!$A17,Stock!$C$2:$C$41,FuelShares!$C17)/SUMIF(Stock!$C$2:$C$41,FuelShares!$A17,Stock!AG$2:AG$41)</f>
        <v>0.33056701747878897</v>
      </c>
      <c r="AA17" s="3">
        <f>SUMIFS(Stock!AH$2:AH$41,Stock!$C$2:$C$41,FuelShares!$A17,Stock!$C$2:$C$41,FuelShares!$C17)/SUMIF(Stock!$C$2:$C$41,FuelShares!$A17,Stock!AH$2:AH$41)</f>
        <v>0.64068249258160248</v>
      </c>
      <c r="AB17" s="3">
        <f>SUMIFS(Stock!AI$2:AI$41,Stock!$C$2:$C$41,FuelShares!$A17,Stock!$C$2:$C$41,FuelShares!$C17)/SUMIF(Stock!$C$2:$C$41,FuelShares!$A17,Stock!AI$2:AI$41)</f>
        <v>0.3299530442331215</v>
      </c>
      <c r="AC17" s="3">
        <f>SUMIFS(Stock!AJ$2:AJ$41,Stock!$C$2:$C$41,FuelShares!$A17,Stock!$C$2:$C$41,FuelShares!$C17)/SUMIF(Stock!$C$2:$C$41,FuelShares!$A17,Stock!AJ$2:AJ$41)</f>
        <v>0.10353001100660934</v>
      </c>
      <c r="AD17" s="3">
        <f>SUMIFS(Stock!AK$2:AK$41,Stock!$C$2:$C$41,FuelShares!$A17,Stock!$C$2:$C$41,FuelShares!$C17)/SUMIF(Stock!$C$2:$C$41,FuelShares!$A17,Stock!AK$2:AK$41)</f>
        <v>0.23182565524356044</v>
      </c>
      <c r="AE17" s="3">
        <f>SUMIFS(Stock!AL$2:AL$41,Stock!$C$2:$C$41,FuelShares!$A17,Stock!$C$2:$C$41,FuelShares!$C17)/SUMIF(Stock!$C$2:$C$41,FuelShares!$A17,Stock!AL$2:AL$41)</f>
        <v>0.28058598937583001</v>
      </c>
      <c r="AF17" s="3">
        <f>SUMIFS(Stock!AM$2:AM$41,Stock!$C$2:$C$41,FuelShares!$A17,Stock!$C$2:$C$41,FuelShares!$C17)/SUMIF(Stock!$C$2:$C$41,FuelShares!$A17,Stock!AM$2:AM$41)</f>
        <v>0.16778892205312623</v>
      </c>
      <c r="AG17" s="3">
        <f>SUMIFS(Stock!AN$2:AN$41,Stock!$C$2:$C$41,FuelShares!$A17,Stock!$C$2:$C$41,FuelShares!$C17)/SUMIF(Stock!$C$2:$C$41,FuelShares!$A17,Stock!AN$2:AN$41)</f>
        <v>0.3037010350948105</v>
      </c>
      <c r="AH17" s="3">
        <f>SUMIFS(Stock!AO$2:AO$41,Stock!$C$2:$C$41,FuelShares!$A17,Stock!$C$2:$C$41,FuelShares!$C17)/SUMIF(Stock!$C$2:$C$41,FuelShares!$A17,Stock!AO$2:AO$41)</f>
        <v>0.22453609311838346</v>
      </c>
      <c r="AI17" s="3">
        <f>SUMIFS(Stock!AP$2:AP$41,Stock!$C$2:$C$41,FuelShares!$A17,Stock!$C$2:$C$41,FuelShares!$C17)/SUMIF(Stock!$C$2:$C$41,FuelShares!$A17,Stock!AP$2:AP$41)</f>
        <v>0.44267050298380206</v>
      </c>
      <c r="AJ17" s="3">
        <f>SUMIFS(Stock!AQ$2:AQ$41,Stock!$C$2:$C$41,FuelShares!$A17,Stock!$C$2:$C$41,FuelShares!$C17)/SUMIF(Stock!$C$2:$C$41,FuelShares!$A17,Stock!AQ$2:AQ$41)</f>
        <v>0.28210651894742439</v>
      </c>
      <c r="AK17" s="3">
        <f>SUMIFS(Stock!AR$2:AR$41,Stock!$C$2:$C$41,FuelShares!$A17,Stock!$C$2:$C$41,FuelShares!$C17)/SUMIF(Stock!$C$2:$C$41,FuelShares!$A17,Stock!AR$2:AR$41)</f>
        <v>0.33045655985072325</v>
      </c>
      <c r="AL17" s="3">
        <f>SUMIFS(Stock!AS$2:AS$41,Stock!$C$2:$C$41,FuelShares!$A17,Stock!$C$2:$C$41,FuelShares!$C17)/SUMIF(Stock!$C$2:$C$41,FuelShares!$A17,Stock!AS$2:AS$41)</f>
        <v>0.14703140356194833</v>
      </c>
      <c r="AM17" s="3">
        <f>SUMIFS(Stock!AT$2:AT$41,Stock!$C$2:$C$41,FuelShares!$A17,Stock!$C$2:$C$41,FuelShares!$C17)/SUMIF(Stock!$C$2:$C$41,FuelShares!$A17,Stock!AT$2:AT$41)</f>
        <v>0.34736598890942699</v>
      </c>
      <c r="AN17" s="3">
        <f>SUMIFS(Stock!AU$2:AU$41,Stock!$C$2:$C$41,FuelShares!$A17,Stock!$C$2:$C$41,FuelShares!$C17)/SUMIF(Stock!$C$2:$C$41,FuelShares!$A17,Stock!AU$2:AU$41)</f>
        <v>0.25885362682659413</v>
      </c>
      <c r="AO17" s="3">
        <f>SUMIFS(Stock!AV$2:AV$41,Stock!$C$2:$C$41,FuelShares!$A17,Stock!$C$2:$C$41,FuelShares!$C17)/SUMIF(Stock!$C$2:$C$41,FuelShares!$A17,Stock!AV$2:AV$41)</f>
        <v>0.28963841254010447</v>
      </c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3">
        <f>SUMIFS(Stock!L$2:L$41,Stock!$C$2:$C$41,FuelShares!$A18,Stock!$C$2:$C$41,FuelShares!$C18)/SUMIF(Stock!$C$2:$C$41,FuelShares!$A18,Stock!L$2:L$41)</f>
        <v>0.16784837187435506</v>
      </c>
      <c r="F18" s="3">
        <f>SUMIFS(Stock!M$2:M$41,Stock!$C$2:$C$41,FuelShares!$A18,Stock!$C$2:$C$41,FuelShares!$C18)/SUMIF(Stock!$C$2:$C$41,FuelShares!$A18,Stock!M$2:M$41)</f>
        <v>0.56356561847744857</v>
      </c>
      <c r="G18" s="3">
        <f>SUMIFS(Stock!N$2:N$41,Stock!$C$2:$C$41,FuelShares!$A18,Stock!$C$2:$C$41,FuelShares!$C18)/SUMIF(Stock!$C$2:$C$41,FuelShares!$A18,Stock!N$2:N$41)</f>
        <v>0.4954214924710354</v>
      </c>
      <c r="H18" s="3">
        <f>SUMIFS(Stock!O$2:O$41,Stock!$C$2:$C$41,FuelShares!$A18,Stock!$C$2:$C$41,FuelShares!$C18)/SUMIF(Stock!$C$2:$C$41,FuelShares!$A18,Stock!O$2:O$41)</f>
        <v>0.60792147827634324</v>
      </c>
      <c r="I18" s="3">
        <f>SUMIFS(Stock!P$2:P$41,Stock!$C$2:$C$41,FuelShares!$A18,Stock!$C$2:$C$41,FuelShares!$C18)/SUMIF(Stock!$C$2:$C$41,FuelShares!$A18,Stock!P$2:P$41)</f>
        <v>0.36471669949526037</v>
      </c>
      <c r="J18" s="3">
        <f>SUMIFS(Stock!Q$2:Q$41,Stock!$C$2:$C$41,FuelShares!$A18,Stock!$C$2:$C$41,FuelShares!$C18)/SUMIF(Stock!$C$2:$C$41,FuelShares!$A18,Stock!Q$2:Q$41)</f>
        <v>0.18202672829828526</v>
      </c>
      <c r="K18" s="3">
        <f>SUMIFS(Stock!R$2:R$41,Stock!$C$2:$C$41,FuelShares!$A18,Stock!$C$2:$C$41,FuelShares!$C18)/SUMIF(Stock!$C$2:$C$41,FuelShares!$A18,Stock!R$2:R$41)</f>
        <v>0.10515490903651627</v>
      </c>
      <c r="L18" s="3">
        <f>SUMIFS(Stock!S$2:S$41,Stock!$C$2:$C$41,FuelShares!$A18,Stock!$C$2:$C$41,FuelShares!$C18)/SUMIF(Stock!$C$2:$C$41,FuelShares!$A18,Stock!S$2:S$41)</f>
        <v>0.26823843416370108</v>
      </c>
      <c r="M18" s="3">
        <f>SUMIFS(Stock!T$2:T$41,Stock!$C$2:$C$41,FuelShares!$A18,Stock!$C$2:$C$41,FuelShares!$C18)/SUMIF(Stock!$C$2:$C$41,FuelShares!$A18,Stock!T$2:T$41)</f>
        <v>0.26459060095952469</v>
      </c>
      <c r="N18" s="3">
        <f>SUMIFS(Stock!U$2:U$41,Stock!$C$2:$C$41,FuelShares!$A18,Stock!$C$2:$C$41,FuelShares!$C18)/SUMIF(Stock!$C$2:$C$41,FuelShares!$A18,Stock!U$2:U$41)</f>
        <v>0.2463091017679481</v>
      </c>
      <c r="O18" s="3">
        <f>SUMIFS(Stock!V$2:V$41,Stock!$C$2:$C$41,FuelShares!$A18,Stock!$C$2:$C$41,FuelShares!$C18)/SUMIF(Stock!$C$2:$C$41,FuelShares!$A18,Stock!V$2:V$41)</f>
        <v>0.27198426987586466</v>
      </c>
      <c r="P18" s="3">
        <f>SUMIFS(Stock!W$2:W$41,Stock!$C$2:$C$41,FuelShares!$A18,Stock!$C$2:$C$41,FuelShares!$C18)/SUMIF(Stock!$C$2:$C$41,FuelShares!$A18,Stock!W$2:W$41)</f>
        <v>2.7566337669905523E-2</v>
      </c>
      <c r="Q18" s="3">
        <f>SUMIFS(Stock!X$2:X$41,Stock!$C$2:$C$41,FuelShares!$A18,Stock!$C$2:$C$41,FuelShares!$C18)/SUMIF(Stock!$C$2:$C$41,FuelShares!$A18,Stock!X$2:X$41)</f>
        <v>0.51783430516116447</v>
      </c>
      <c r="R18" s="3">
        <f>SUMIFS(Stock!Y$2:Y$41,Stock!$C$2:$C$41,FuelShares!$A18,Stock!$C$2:$C$41,FuelShares!$C18)/SUMIF(Stock!$C$2:$C$41,FuelShares!$A18,Stock!Y$2:Y$41)</f>
        <v>0.19398109243697478</v>
      </c>
      <c r="S18" s="3">
        <f>SUMIFS(Stock!Z$2:Z$41,Stock!$C$2:$C$41,FuelShares!$A18,Stock!$C$2:$C$41,FuelShares!$C18)/SUMIF(Stock!$C$2:$C$41,FuelShares!$A18,Stock!Z$2:Z$41)</f>
        <v>0.59638160210748792</v>
      </c>
      <c r="T18" s="3">
        <f>SUMIFS(Stock!AA$2:AA$41,Stock!$C$2:$C$41,FuelShares!$A18,Stock!$C$2:$C$41,FuelShares!$C18)/SUMIF(Stock!$C$2:$C$41,FuelShares!$A18,Stock!AA$2:AA$41)</f>
        <v>0.33599383460662113</v>
      </c>
      <c r="U18" s="3">
        <f>SUMIFS(Stock!AB$2:AB$41,Stock!$C$2:$C$41,FuelShares!$A18,Stock!$C$2:$C$41,FuelShares!$C18)/SUMIF(Stock!$C$2:$C$41,FuelShares!$A18,Stock!AB$2:AB$41)</f>
        <v>0.20770916695152111</v>
      </c>
      <c r="V18" s="3">
        <f>SUMIFS(Stock!AC$2:AC$41,Stock!$C$2:$C$41,FuelShares!$A18,Stock!$C$2:$C$41,FuelShares!$C18)/SUMIF(Stock!$C$2:$C$41,FuelShares!$A18,Stock!AC$2:AC$41)</f>
        <v>0.26123342684653483</v>
      </c>
      <c r="W18" s="3">
        <f>SUMIFS(Stock!AD$2:AD$41,Stock!$C$2:$C$41,FuelShares!$A18,Stock!$C$2:$C$41,FuelShares!$C18)/SUMIF(Stock!$C$2:$C$41,FuelShares!$A18,Stock!AD$2:AD$41)</f>
        <v>0.18450635386119263</v>
      </c>
      <c r="X18" s="3">
        <f>SUMIFS(Stock!AE$2:AE$41,Stock!$C$2:$C$41,FuelShares!$A18,Stock!$C$2:$C$41,FuelShares!$C18)/SUMIF(Stock!$C$2:$C$41,FuelShares!$A18,Stock!AE$2:AE$41)</f>
        <v>0.3830898356323707</v>
      </c>
      <c r="Y18" s="3">
        <f>SUMIFS(Stock!AF$2:AF$41,Stock!$C$2:$C$41,FuelShares!$A18,Stock!$C$2:$C$41,FuelShares!$C18)/SUMIF(Stock!$C$2:$C$41,FuelShares!$A18,Stock!AF$2:AF$41)</f>
        <v>0.47258912323928159</v>
      </c>
      <c r="Z18" s="3">
        <f>SUMIFS(Stock!AG$2:AG$41,Stock!$C$2:$C$41,FuelShares!$A18,Stock!$C$2:$C$41,FuelShares!$C18)/SUMIF(Stock!$C$2:$C$41,FuelShares!$A18,Stock!AG$2:AG$41)</f>
        <v>0.33056701747878897</v>
      </c>
      <c r="AA18" s="3">
        <f>SUMIFS(Stock!AH$2:AH$41,Stock!$C$2:$C$41,FuelShares!$A18,Stock!$C$2:$C$41,FuelShares!$C18)/SUMIF(Stock!$C$2:$C$41,FuelShares!$A18,Stock!AH$2:AH$41)</f>
        <v>0.64068249258160248</v>
      </c>
      <c r="AB18" s="3">
        <f>SUMIFS(Stock!AI$2:AI$41,Stock!$C$2:$C$41,FuelShares!$A18,Stock!$C$2:$C$41,FuelShares!$C18)/SUMIF(Stock!$C$2:$C$41,FuelShares!$A18,Stock!AI$2:AI$41)</f>
        <v>0.3299530442331215</v>
      </c>
      <c r="AC18" s="3">
        <f>SUMIFS(Stock!AJ$2:AJ$41,Stock!$C$2:$C$41,FuelShares!$A18,Stock!$C$2:$C$41,FuelShares!$C18)/SUMIF(Stock!$C$2:$C$41,FuelShares!$A18,Stock!AJ$2:AJ$41)</f>
        <v>0.10353001100660934</v>
      </c>
      <c r="AD18" s="3">
        <f>SUMIFS(Stock!AK$2:AK$41,Stock!$C$2:$C$41,FuelShares!$A18,Stock!$C$2:$C$41,FuelShares!$C18)/SUMIF(Stock!$C$2:$C$41,FuelShares!$A18,Stock!AK$2:AK$41)</f>
        <v>0.23182565524356044</v>
      </c>
      <c r="AE18" s="3">
        <f>SUMIFS(Stock!AL$2:AL$41,Stock!$C$2:$C$41,FuelShares!$A18,Stock!$C$2:$C$41,FuelShares!$C18)/SUMIF(Stock!$C$2:$C$41,FuelShares!$A18,Stock!AL$2:AL$41)</f>
        <v>0.28058598937583001</v>
      </c>
      <c r="AF18" s="3">
        <f>SUMIFS(Stock!AM$2:AM$41,Stock!$C$2:$C$41,FuelShares!$A18,Stock!$C$2:$C$41,FuelShares!$C18)/SUMIF(Stock!$C$2:$C$41,FuelShares!$A18,Stock!AM$2:AM$41)</f>
        <v>0.16778892205312623</v>
      </c>
      <c r="AG18" s="3">
        <f>SUMIFS(Stock!AN$2:AN$41,Stock!$C$2:$C$41,FuelShares!$A18,Stock!$C$2:$C$41,FuelShares!$C18)/SUMIF(Stock!$C$2:$C$41,FuelShares!$A18,Stock!AN$2:AN$41)</f>
        <v>0.3037010350948105</v>
      </c>
      <c r="AH18" s="3">
        <f>SUMIFS(Stock!AO$2:AO$41,Stock!$C$2:$C$41,FuelShares!$A18,Stock!$C$2:$C$41,FuelShares!$C18)/SUMIF(Stock!$C$2:$C$41,FuelShares!$A18,Stock!AO$2:AO$41)</f>
        <v>0.22453609311838346</v>
      </c>
      <c r="AI18" s="3">
        <f>SUMIFS(Stock!AP$2:AP$41,Stock!$C$2:$C$41,FuelShares!$A18,Stock!$C$2:$C$41,FuelShares!$C18)/SUMIF(Stock!$C$2:$C$41,FuelShares!$A18,Stock!AP$2:AP$41)</f>
        <v>0.44267050298380206</v>
      </c>
      <c r="AJ18" s="3">
        <f>SUMIFS(Stock!AQ$2:AQ$41,Stock!$C$2:$C$41,FuelShares!$A18,Stock!$C$2:$C$41,FuelShares!$C18)/SUMIF(Stock!$C$2:$C$41,FuelShares!$A18,Stock!AQ$2:AQ$41)</f>
        <v>0.28210651894742439</v>
      </c>
      <c r="AK18" s="3">
        <f>SUMIFS(Stock!AR$2:AR$41,Stock!$C$2:$C$41,FuelShares!$A18,Stock!$C$2:$C$41,FuelShares!$C18)/SUMIF(Stock!$C$2:$C$41,FuelShares!$A18,Stock!AR$2:AR$41)</f>
        <v>0.33045655985072325</v>
      </c>
      <c r="AL18" s="3">
        <f>SUMIFS(Stock!AS$2:AS$41,Stock!$C$2:$C$41,FuelShares!$A18,Stock!$C$2:$C$41,FuelShares!$C18)/SUMIF(Stock!$C$2:$C$41,FuelShares!$A18,Stock!AS$2:AS$41)</f>
        <v>0.14703140356194833</v>
      </c>
      <c r="AM18" s="3">
        <f>SUMIFS(Stock!AT$2:AT$41,Stock!$C$2:$C$41,FuelShares!$A18,Stock!$C$2:$C$41,FuelShares!$C18)/SUMIF(Stock!$C$2:$C$41,FuelShares!$A18,Stock!AT$2:AT$41)</f>
        <v>0.34736598890942699</v>
      </c>
      <c r="AN18" s="3">
        <f>SUMIFS(Stock!AU$2:AU$41,Stock!$C$2:$C$41,FuelShares!$A18,Stock!$C$2:$C$41,FuelShares!$C18)/SUMIF(Stock!$C$2:$C$41,FuelShares!$A18,Stock!AU$2:AU$41)</f>
        <v>0.25885362682659413</v>
      </c>
      <c r="AO18" s="3">
        <f>SUMIFS(Stock!AV$2:AV$41,Stock!$C$2:$C$41,FuelShares!$A18,Stock!$C$2:$C$41,FuelShares!$C18)/SUMIF(Stock!$C$2:$C$41,FuelShares!$A18,Stock!AV$2:AV$41)</f>
        <v>0.28963841254010447</v>
      </c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3">
        <f>SUMIFS(Stock!L$2:L$41,Stock!$C$2:$C$41,FuelShares!$A19,Stock!$C$2:$C$41,FuelShares!$C19)/SUMIF(Stock!$C$2:$C$41,FuelShares!$A19,Stock!L$2:L$41)</f>
        <v>0.16784837187435506</v>
      </c>
      <c r="F19" s="3">
        <f>SUMIFS(Stock!M$2:M$41,Stock!$C$2:$C$41,FuelShares!$A19,Stock!$C$2:$C$41,FuelShares!$C19)/SUMIF(Stock!$C$2:$C$41,FuelShares!$A19,Stock!M$2:M$41)</f>
        <v>0.56356561847744857</v>
      </c>
      <c r="G19" s="3">
        <f>SUMIFS(Stock!N$2:N$41,Stock!$C$2:$C$41,FuelShares!$A19,Stock!$C$2:$C$41,FuelShares!$C19)/SUMIF(Stock!$C$2:$C$41,FuelShares!$A19,Stock!N$2:N$41)</f>
        <v>0.4954214924710354</v>
      </c>
      <c r="H19" s="3">
        <f>SUMIFS(Stock!O$2:O$41,Stock!$C$2:$C$41,FuelShares!$A19,Stock!$C$2:$C$41,FuelShares!$C19)/SUMIF(Stock!$C$2:$C$41,FuelShares!$A19,Stock!O$2:O$41)</f>
        <v>0.60792147827634324</v>
      </c>
      <c r="I19" s="3">
        <f>SUMIFS(Stock!P$2:P$41,Stock!$C$2:$C$41,FuelShares!$A19,Stock!$C$2:$C$41,FuelShares!$C19)/SUMIF(Stock!$C$2:$C$41,FuelShares!$A19,Stock!P$2:P$41)</f>
        <v>0.36471669949526037</v>
      </c>
      <c r="J19" s="3">
        <f>SUMIFS(Stock!Q$2:Q$41,Stock!$C$2:$C$41,FuelShares!$A19,Stock!$C$2:$C$41,FuelShares!$C19)/SUMIF(Stock!$C$2:$C$41,FuelShares!$A19,Stock!Q$2:Q$41)</f>
        <v>0.18202672829828526</v>
      </c>
      <c r="K19" s="3">
        <f>SUMIFS(Stock!R$2:R$41,Stock!$C$2:$C$41,FuelShares!$A19,Stock!$C$2:$C$41,FuelShares!$C19)/SUMIF(Stock!$C$2:$C$41,FuelShares!$A19,Stock!R$2:R$41)</f>
        <v>0.10515490903651627</v>
      </c>
      <c r="L19" s="3">
        <f>SUMIFS(Stock!S$2:S$41,Stock!$C$2:$C$41,FuelShares!$A19,Stock!$C$2:$C$41,FuelShares!$C19)/SUMIF(Stock!$C$2:$C$41,FuelShares!$A19,Stock!S$2:S$41)</f>
        <v>0.26823843416370108</v>
      </c>
      <c r="M19" s="3">
        <f>SUMIFS(Stock!T$2:T$41,Stock!$C$2:$C$41,FuelShares!$A19,Stock!$C$2:$C$41,FuelShares!$C19)/SUMIF(Stock!$C$2:$C$41,FuelShares!$A19,Stock!T$2:T$41)</f>
        <v>0.26459060095952469</v>
      </c>
      <c r="N19" s="3">
        <f>SUMIFS(Stock!U$2:U$41,Stock!$C$2:$C$41,FuelShares!$A19,Stock!$C$2:$C$41,FuelShares!$C19)/SUMIF(Stock!$C$2:$C$41,FuelShares!$A19,Stock!U$2:U$41)</f>
        <v>0.2463091017679481</v>
      </c>
      <c r="O19" s="3">
        <f>SUMIFS(Stock!V$2:V$41,Stock!$C$2:$C$41,FuelShares!$A19,Stock!$C$2:$C$41,FuelShares!$C19)/SUMIF(Stock!$C$2:$C$41,FuelShares!$A19,Stock!V$2:V$41)</f>
        <v>0.27198426987586466</v>
      </c>
      <c r="P19" s="3">
        <f>SUMIFS(Stock!W$2:W$41,Stock!$C$2:$C$41,FuelShares!$A19,Stock!$C$2:$C$41,FuelShares!$C19)/SUMIF(Stock!$C$2:$C$41,FuelShares!$A19,Stock!W$2:W$41)</f>
        <v>2.7566337669905523E-2</v>
      </c>
      <c r="Q19" s="3">
        <f>SUMIFS(Stock!X$2:X$41,Stock!$C$2:$C$41,FuelShares!$A19,Stock!$C$2:$C$41,FuelShares!$C19)/SUMIF(Stock!$C$2:$C$41,FuelShares!$A19,Stock!X$2:X$41)</f>
        <v>0.51783430516116447</v>
      </c>
      <c r="R19" s="3">
        <f>SUMIFS(Stock!Y$2:Y$41,Stock!$C$2:$C$41,FuelShares!$A19,Stock!$C$2:$C$41,FuelShares!$C19)/SUMIF(Stock!$C$2:$C$41,FuelShares!$A19,Stock!Y$2:Y$41)</f>
        <v>0.19398109243697478</v>
      </c>
      <c r="S19" s="3">
        <f>SUMIFS(Stock!Z$2:Z$41,Stock!$C$2:$C$41,FuelShares!$A19,Stock!$C$2:$C$41,FuelShares!$C19)/SUMIF(Stock!$C$2:$C$41,FuelShares!$A19,Stock!Z$2:Z$41)</f>
        <v>0.59638160210748792</v>
      </c>
      <c r="T19" s="3">
        <f>SUMIFS(Stock!AA$2:AA$41,Stock!$C$2:$C$41,FuelShares!$A19,Stock!$C$2:$C$41,FuelShares!$C19)/SUMIF(Stock!$C$2:$C$41,FuelShares!$A19,Stock!AA$2:AA$41)</f>
        <v>0.33599383460662113</v>
      </c>
      <c r="U19" s="3">
        <f>SUMIFS(Stock!AB$2:AB$41,Stock!$C$2:$C$41,FuelShares!$A19,Stock!$C$2:$C$41,FuelShares!$C19)/SUMIF(Stock!$C$2:$C$41,FuelShares!$A19,Stock!AB$2:AB$41)</f>
        <v>0.20770916695152111</v>
      </c>
      <c r="V19" s="3">
        <f>SUMIFS(Stock!AC$2:AC$41,Stock!$C$2:$C$41,FuelShares!$A19,Stock!$C$2:$C$41,FuelShares!$C19)/SUMIF(Stock!$C$2:$C$41,FuelShares!$A19,Stock!AC$2:AC$41)</f>
        <v>0.26123342684653483</v>
      </c>
      <c r="W19" s="3">
        <f>SUMIFS(Stock!AD$2:AD$41,Stock!$C$2:$C$41,FuelShares!$A19,Stock!$C$2:$C$41,FuelShares!$C19)/SUMIF(Stock!$C$2:$C$41,FuelShares!$A19,Stock!AD$2:AD$41)</f>
        <v>0.18450635386119263</v>
      </c>
      <c r="X19" s="3">
        <f>SUMIFS(Stock!AE$2:AE$41,Stock!$C$2:$C$41,FuelShares!$A19,Stock!$C$2:$C$41,FuelShares!$C19)/SUMIF(Stock!$C$2:$C$41,FuelShares!$A19,Stock!AE$2:AE$41)</f>
        <v>0.3830898356323707</v>
      </c>
      <c r="Y19" s="3">
        <f>SUMIFS(Stock!AF$2:AF$41,Stock!$C$2:$C$41,FuelShares!$A19,Stock!$C$2:$C$41,FuelShares!$C19)/SUMIF(Stock!$C$2:$C$41,FuelShares!$A19,Stock!AF$2:AF$41)</f>
        <v>0.47258912323928159</v>
      </c>
      <c r="Z19" s="3">
        <f>SUMIFS(Stock!AG$2:AG$41,Stock!$C$2:$C$41,FuelShares!$A19,Stock!$C$2:$C$41,FuelShares!$C19)/SUMIF(Stock!$C$2:$C$41,FuelShares!$A19,Stock!AG$2:AG$41)</f>
        <v>0.33056701747878897</v>
      </c>
      <c r="AA19" s="3">
        <f>SUMIFS(Stock!AH$2:AH$41,Stock!$C$2:$C$41,FuelShares!$A19,Stock!$C$2:$C$41,FuelShares!$C19)/SUMIF(Stock!$C$2:$C$41,FuelShares!$A19,Stock!AH$2:AH$41)</f>
        <v>0.64068249258160248</v>
      </c>
      <c r="AB19" s="3">
        <f>SUMIFS(Stock!AI$2:AI$41,Stock!$C$2:$C$41,FuelShares!$A19,Stock!$C$2:$C$41,FuelShares!$C19)/SUMIF(Stock!$C$2:$C$41,FuelShares!$A19,Stock!AI$2:AI$41)</f>
        <v>0.3299530442331215</v>
      </c>
      <c r="AC19" s="3">
        <f>SUMIFS(Stock!AJ$2:AJ$41,Stock!$C$2:$C$41,FuelShares!$A19,Stock!$C$2:$C$41,FuelShares!$C19)/SUMIF(Stock!$C$2:$C$41,FuelShares!$A19,Stock!AJ$2:AJ$41)</f>
        <v>0.10353001100660934</v>
      </c>
      <c r="AD19" s="3">
        <f>SUMIFS(Stock!AK$2:AK$41,Stock!$C$2:$C$41,FuelShares!$A19,Stock!$C$2:$C$41,FuelShares!$C19)/SUMIF(Stock!$C$2:$C$41,FuelShares!$A19,Stock!AK$2:AK$41)</f>
        <v>0.23182565524356044</v>
      </c>
      <c r="AE19" s="3">
        <f>SUMIFS(Stock!AL$2:AL$41,Stock!$C$2:$C$41,FuelShares!$A19,Stock!$C$2:$C$41,FuelShares!$C19)/SUMIF(Stock!$C$2:$C$41,FuelShares!$A19,Stock!AL$2:AL$41)</f>
        <v>0.28058598937583001</v>
      </c>
      <c r="AF19" s="3">
        <f>SUMIFS(Stock!AM$2:AM$41,Stock!$C$2:$C$41,FuelShares!$A19,Stock!$C$2:$C$41,FuelShares!$C19)/SUMIF(Stock!$C$2:$C$41,FuelShares!$A19,Stock!AM$2:AM$41)</f>
        <v>0.16778892205312623</v>
      </c>
      <c r="AG19" s="3">
        <f>SUMIFS(Stock!AN$2:AN$41,Stock!$C$2:$C$41,FuelShares!$A19,Stock!$C$2:$C$41,FuelShares!$C19)/SUMIF(Stock!$C$2:$C$41,FuelShares!$A19,Stock!AN$2:AN$41)</f>
        <v>0.3037010350948105</v>
      </c>
      <c r="AH19" s="3">
        <f>SUMIFS(Stock!AO$2:AO$41,Stock!$C$2:$C$41,FuelShares!$A19,Stock!$C$2:$C$41,FuelShares!$C19)/SUMIF(Stock!$C$2:$C$41,FuelShares!$A19,Stock!AO$2:AO$41)</f>
        <v>0.22453609311838346</v>
      </c>
      <c r="AI19" s="3">
        <f>SUMIFS(Stock!AP$2:AP$41,Stock!$C$2:$C$41,FuelShares!$A19,Stock!$C$2:$C$41,FuelShares!$C19)/SUMIF(Stock!$C$2:$C$41,FuelShares!$A19,Stock!AP$2:AP$41)</f>
        <v>0.44267050298380206</v>
      </c>
      <c r="AJ19" s="3">
        <f>SUMIFS(Stock!AQ$2:AQ$41,Stock!$C$2:$C$41,FuelShares!$A19,Stock!$C$2:$C$41,FuelShares!$C19)/SUMIF(Stock!$C$2:$C$41,FuelShares!$A19,Stock!AQ$2:AQ$41)</f>
        <v>0.28210651894742439</v>
      </c>
      <c r="AK19" s="3">
        <f>SUMIFS(Stock!AR$2:AR$41,Stock!$C$2:$C$41,FuelShares!$A19,Stock!$C$2:$C$41,FuelShares!$C19)/SUMIF(Stock!$C$2:$C$41,FuelShares!$A19,Stock!AR$2:AR$41)</f>
        <v>0.33045655985072325</v>
      </c>
      <c r="AL19" s="3">
        <f>SUMIFS(Stock!AS$2:AS$41,Stock!$C$2:$C$41,FuelShares!$A19,Stock!$C$2:$C$41,FuelShares!$C19)/SUMIF(Stock!$C$2:$C$41,FuelShares!$A19,Stock!AS$2:AS$41)</f>
        <v>0.14703140356194833</v>
      </c>
      <c r="AM19" s="3">
        <f>SUMIFS(Stock!AT$2:AT$41,Stock!$C$2:$C$41,FuelShares!$A19,Stock!$C$2:$C$41,FuelShares!$C19)/SUMIF(Stock!$C$2:$C$41,FuelShares!$A19,Stock!AT$2:AT$41)</f>
        <v>0.34736598890942699</v>
      </c>
      <c r="AN19" s="3">
        <f>SUMIFS(Stock!AU$2:AU$41,Stock!$C$2:$C$41,FuelShares!$A19,Stock!$C$2:$C$41,FuelShares!$C19)/SUMIF(Stock!$C$2:$C$41,FuelShares!$A19,Stock!AU$2:AU$41)</f>
        <v>0.25885362682659413</v>
      </c>
      <c r="AO19" s="3">
        <f>SUMIFS(Stock!AV$2:AV$41,Stock!$C$2:$C$41,FuelShares!$A19,Stock!$C$2:$C$41,FuelShares!$C19)/SUMIF(Stock!$C$2:$C$41,FuelShares!$A19,Stock!AV$2:AV$41)</f>
        <v>0.28963841254010447</v>
      </c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3">
        <f>SUMIFS(Stock!L$2:L$41,Stock!$C$2:$C$41,FuelShares!$A20,Stock!$C$2:$C$41,FuelShares!$C20)/SUMIF(Stock!$C$2:$C$41,FuelShares!$A20,Stock!L$2:L$41)</f>
        <v>0</v>
      </c>
      <c r="F20" s="3">
        <f>SUMIFS(Stock!M$2:M$41,Stock!$C$2:$C$41,FuelShares!$A20,Stock!$C$2:$C$41,FuelShares!$C20)/SUMIF(Stock!$C$2:$C$41,FuelShares!$A20,Stock!M$2:M$41)</f>
        <v>0</v>
      </c>
      <c r="G20" s="3">
        <f>SUMIFS(Stock!N$2:N$41,Stock!$C$2:$C$41,FuelShares!$A20,Stock!$C$2:$C$41,FuelShares!$C20)/SUMIF(Stock!$C$2:$C$41,FuelShares!$A20,Stock!N$2:N$41)</f>
        <v>0</v>
      </c>
      <c r="H20" s="3">
        <f>SUMIFS(Stock!O$2:O$41,Stock!$C$2:$C$41,FuelShares!$A20,Stock!$C$2:$C$41,FuelShares!$C20)/SUMIF(Stock!$C$2:$C$41,FuelShares!$A20,Stock!O$2:O$41)</f>
        <v>0</v>
      </c>
      <c r="I20" s="3">
        <f>SUMIFS(Stock!P$2:P$41,Stock!$C$2:$C$41,FuelShares!$A20,Stock!$C$2:$C$41,FuelShares!$C20)/SUMIF(Stock!$C$2:$C$41,FuelShares!$A20,Stock!P$2:P$41)</f>
        <v>0</v>
      </c>
      <c r="J20" s="3">
        <f>SUMIFS(Stock!Q$2:Q$41,Stock!$C$2:$C$41,FuelShares!$A20,Stock!$C$2:$C$41,FuelShares!$C20)/SUMIF(Stock!$C$2:$C$41,FuelShares!$A20,Stock!Q$2:Q$41)</f>
        <v>7.8511616038941766E-4</v>
      </c>
      <c r="K20" s="3">
        <f>SUMIFS(Stock!R$2:R$41,Stock!$C$2:$C$41,FuelShares!$A20,Stock!$C$2:$C$41,FuelShares!$C20)/SUMIF(Stock!$C$2:$C$41,FuelShares!$A20,Stock!R$2:R$41)</f>
        <v>0</v>
      </c>
      <c r="L20" s="3">
        <f>SUMIFS(Stock!S$2:S$41,Stock!$C$2:$C$41,FuelShares!$A20,Stock!$C$2:$C$41,FuelShares!$C20)/SUMIF(Stock!$C$2:$C$41,FuelShares!$A20,Stock!S$2:S$41)</f>
        <v>0</v>
      </c>
      <c r="M20" s="3">
        <f>SUMIFS(Stock!T$2:T$41,Stock!$C$2:$C$41,FuelShares!$A20,Stock!$C$2:$C$41,FuelShares!$C20)/SUMIF(Stock!$C$2:$C$41,FuelShares!$A20,Stock!T$2:T$41)</f>
        <v>0</v>
      </c>
      <c r="N20" s="3">
        <f>SUMIFS(Stock!U$2:U$41,Stock!$C$2:$C$41,FuelShares!$A20,Stock!$C$2:$C$41,FuelShares!$C20)/SUMIF(Stock!$C$2:$C$41,FuelShares!$A20,Stock!U$2:U$41)</f>
        <v>0</v>
      </c>
      <c r="O20" s="3">
        <f>SUMIFS(Stock!V$2:V$41,Stock!$C$2:$C$41,FuelShares!$A20,Stock!$C$2:$C$41,FuelShares!$C20)/SUMIF(Stock!$C$2:$C$41,FuelShares!$A20,Stock!V$2:V$41)</f>
        <v>0</v>
      </c>
      <c r="P20" s="3">
        <f>SUMIFS(Stock!W$2:W$41,Stock!$C$2:$C$41,FuelShares!$A20,Stock!$C$2:$C$41,FuelShares!$C20)/SUMIF(Stock!$C$2:$C$41,FuelShares!$A20,Stock!W$2:W$41)</f>
        <v>0</v>
      </c>
      <c r="Q20" s="3">
        <f>SUMIFS(Stock!X$2:X$41,Stock!$C$2:$C$41,FuelShares!$A20,Stock!$C$2:$C$41,FuelShares!$C20)/SUMIF(Stock!$C$2:$C$41,FuelShares!$A20,Stock!X$2:X$41)</f>
        <v>0</v>
      </c>
      <c r="R20" s="3">
        <f>SUMIFS(Stock!Y$2:Y$41,Stock!$C$2:$C$41,FuelShares!$A20,Stock!$C$2:$C$41,FuelShares!$C20)/SUMIF(Stock!$C$2:$C$41,FuelShares!$A20,Stock!Y$2:Y$41)</f>
        <v>0</v>
      </c>
      <c r="S20" s="3">
        <f>SUMIFS(Stock!Z$2:Z$41,Stock!$C$2:$C$41,FuelShares!$A20,Stock!$C$2:$C$41,FuelShares!$C20)/SUMIF(Stock!$C$2:$C$41,FuelShares!$A20,Stock!Z$2:Z$41)</f>
        <v>0</v>
      </c>
      <c r="T20" s="3">
        <f>SUMIFS(Stock!AA$2:AA$41,Stock!$C$2:$C$41,FuelShares!$A20,Stock!$C$2:$C$41,FuelShares!$C20)/SUMIF(Stock!$C$2:$C$41,FuelShares!$A20,Stock!AA$2:AA$41)</f>
        <v>0</v>
      </c>
      <c r="U20" s="3">
        <f>SUMIFS(Stock!AB$2:AB$41,Stock!$C$2:$C$41,FuelShares!$A20,Stock!$C$2:$C$41,FuelShares!$C20)/SUMIF(Stock!$C$2:$C$41,FuelShares!$A20,Stock!AB$2:AB$41)</f>
        <v>0</v>
      </c>
      <c r="V20" s="3">
        <f>SUMIFS(Stock!AC$2:AC$41,Stock!$C$2:$C$41,FuelShares!$A20,Stock!$C$2:$C$41,FuelShares!$C20)/SUMIF(Stock!$C$2:$C$41,FuelShares!$A20,Stock!AC$2:AC$41)</f>
        <v>0</v>
      </c>
      <c r="W20" s="3">
        <f>SUMIFS(Stock!AD$2:AD$41,Stock!$C$2:$C$41,FuelShares!$A20,Stock!$C$2:$C$41,FuelShares!$C20)/SUMIF(Stock!$C$2:$C$41,FuelShares!$A20,Stock!AD$2:AD$41)</f>
        <v>0</v>
      </c>
      <c r="X20" s="3">
        <f>SUMIFS(Stock!AE$2:AE$41,Stock!$C$2:$C$41,FuelShares!$A20,Stock!$C$2:$C$41,FuelShares!$C20)/SUMIF(Stock!$C$2:$C$41,FuelShares!$A20,Stock!AE$2:AE$41)</f>
        <v>0</v>
      </c>
      <c r="Y20" s="3">
        <f>SUMIFS(Stock!AF$2:AF$41,Stock!$C$2:$C$41,FuelShares!$A20,Stock!$C$2:$C$41,FuelShares!$C20)/SUMIF(Stock!$C$2:$C$41,FuelShares!$A20,Stock!AF$2:AF$41)</f>
        <v>0</v>
      </c>
      <c r="Z20" s="3">
        <f>SUMIFS(Stock!AG$2:AG$41,Stock!$C$2:$C$41,FuelShares!$A20,Stock!$C$2:$C$41,FuelShares!$C20)/SUMIF(Stock!$C$2:$C$41,FuelShares!$A20,Stock!AG$2:AG$41)</f>
        <v>0</v>
      </c>
      <c r="AA20" s="3">
        <f>SUMIFS(Stock!AH$2:AH$41,Stock!$C$2:$C$41,FuelShares!$A20,Stock!$C$2:$C$41,FuelShares!$C20)/SUMIF(Stock!$C$2:$C$41,FuelShares!$A20,Stock!AH$2:AH$41)</f>
        <v>0</v>
      </c>
      <c r="AB20" s="3">
        <f>SUMIFS(Stock!AI$2:AI$41,Stock!$C$2:$C$41,FuelShares!$A20,Stock!$C$2:$C$41,FuelShares!$C20)/SUMIF(Stock!$C$2:$C$41,FuelShares!$A20,Stock!AI$2:AI$41)</f>
        <v>0</v>
      </c>
      <c r="AC20" s="3">
        <f>SUMIFS(Stock!AJ$2:AJ$41,Stock!$C$2:$C$41,FuelShares!$A20,Stock!$C$2:$C$41,FuelShares!$C20)/SUMIF(Stock!$C$2:$C$41,FuelShares!$A20,Stock!AJ$2:AJ$41)</f>
        <v>0</v>
      </c>
      <c r="AD20" s="3">
        <f>SUMIFS(Stock!AK$2:AK$41,Stock!$C$2:$C$41,FuelShares!$A20,Stock!$C$2:$C$41,FuelShares!$C20)/SUMIF(Stock!$C$2:$C$41,FuelShares!$A20,Stock!AK$2:AK$41)</f>
        <v>0</v>
      </c>
      <c r="AE20" s="3">
        <f>SUMIFS(Stock!AL$2:AL$41,Stock!$C$2:$C$41,FuelShares!$A20,Stock!$C$2:$C$41,FuelShares!$C20)/SUMIF(Stock!$C$2:$C$41,FuelShares!$A20,Stock!AL$2:AL$41)</f>
        <v>0</v>
      </c>
      <c r="AF20" s="3">
        <f>SUMIFS(Stock!AM$2:AM$41,Stock!$C$2:$C$41,FuelShares!$A20,Stock!$C$2:$C$41,FuelShares!$C20)/SUMIF(Stock!$C$2:$C$41,FuelShares!$A20,Stock!AM$2:AM$41)</f>
        <v>0</v>
      </c>
      <c r="AG20" s="3">
        <f>SUMIFS(Stock!AN$2:AN$41,Stock!$C$2:$C$41,FuelShares!$A20,Stock!$C$2:$C$41,FuelShares!$C20)/SUMIF(Stock!$C$2:$C$41,FuelShares!$A20,Stock!AN$2:AN$41)</f>
        <v>0</v>
      </c>
      <c r="AH20" s="3">
        <f>SUMIFS(Stock!AO$2:AO$41,Stock!$C$2:$C$41,FuelShares!$A20,Stock!$C$2:$C$41,FuelShares!$C20)/SUMIF(Stock!$C$2:$C$41,FuelShares!$A20,Stock!AO$2:AO$41)</f>
        <v>0</v>
      </c>
      <c r="AI20" s="3">
        <f>SUMIFS(Stock!AP$2:AP$41,Stock!$C$2:$C$41,FuelShares!$A20,Stock!$C$2:$C$41,FuelShares!$C20)/SUMIF(Stock!$C$2:$C$41,FuelShares!$A20,Stock!AP$2:AP$41)</f>
        <v>0</v>
      </c>
      <c r="AJ20" s="3">
        <f>SUMIFS(Stock!AQ$2:AQ$41,Stock!$C$2:$C$41,FuelShares!$A20,Stock!$C$2:$C$41,FuelShares!$C20)/SUMIF(Stock!$C$2:$C$41,FuelShares!$A20,Stock!AQ$2:AQ$41)</f>
        <v>0</v>
      </c>
      <c r="AK20" s="3">
        <f>SUMIFS(Stock!AR$2:AR$41,Stock!$C$2:$C$41,FuelShares!$A20,Stock!$C$2:$C$41,FuelShares!$C20)/SUMIF(Stock!$C$2:$C$41,FuelShares!$A20,Stock!AR$2:AR$41)</f>
        <v>0</v>
      </c>
      <c r="AL20" s="3">
        <f>SUMIFS(Stock!AS$2:AS$41,Stock!$C$2:$C$41,FuelShares!$A20,Stock!$C$2:$C$41,FuelShares!$C20)/SUMIF(Stock!$C$2:$C$41,FuelShares!$A20,Stock!AS$2:AS$41)</f>
        <v>4.6956086449349246E-2</v>
      </c>
      <c r="AM20" s="3">
        <f>SUMIFS(Stock!AT$2:AT$41,Stock!$C$2:$C$41,FuelShares!$A20,Stock!$C$2:$C$41,FuelShares!$C20)/SUMIF(Stock!$C$2:$C$41,FuelShares!$A20,Stock!AT$2:AT$41)</f>
        <v>0</v>
      </c>
      <c r="AN20" s="3">
        <f>SUMIFS(Stock!AU$2:AU$41,Stock!$C$2:$C$41,FuelShares!$A20,Stock!$C$2:$C$41,FuelShares!$C20)/SUMIF(Stock!$C$2:$C$41,FuelShares!$A20,Stock!AU$2:AU$41)</f>
        <v>0</v>
      </c>
      <c r="AO20" s="3">
        <f>SUMIFS(Stock!AV$2:AV$41,Stock!$C$2:$C$41,FuelShares!$A20,Stock!$C$2:$C$41,FuelShares!$C20)/SUMIF(Stock!$C$2:$C$41,FuelShares!$A20,Stock!AV$2:AV$41)</f>
        <v>0</v>
      </c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3">
        <f>SUMIFS(Stock!L$2:L$41,Stock!$C$2:$C$41,FuelShares!$A21,Stock!$C$2:$C$41,FuelShares!$C21)/SUMIF(Stock!$C$2:$C$41,FuelShares!$A21,Stock!L$2:L$41)</f>
        <v>0</v>
      </c>
      <c r="F21" s="3">
        <f>SUMIFS(Stock!M$2:M$41,Stock!$C$2:$C$41,FuelShares!$A21,Stock!$C$2:$C$41,FuelShares!$C21)/SUMIF(Stock!$C$2:$C$41,FuelShares!$A21,Stock!M$2:M$41)</f>
        <v>0</v>
      </c>
      <c r="G21" s="3">
        <f>SUMIFS(Stock!N$2:N$41,Stock!$C$2:$C$41,FuelShares!$A21,Stock!$C$2:$C$41,FuelShares!$C21)/SUMIF(Stock!$C$2:$C$41,FuelShares!$A21,Stock!N$2:N$41)</f>
        <v>0</v>
      </c>
      <c r="H21" s="3">
        <f>SUMIFS(Stock!O$2:O$41,Stock!$C$2:$C$41,FuelShares!$A21,Stock!$C$2:$C$41,FuelShares!$C21)/SUMIF(Stock!$C$2:$C$41,FuelShares!$A21,Stock!O$2:O$41)</f>
        <v>0</v>
      </c>
      <c r="I21" s="3">
        <f>SUMIFS(Stock!P$2:P$41,Stock!$C$2:$C$41,FuelShares!$A21,Stock!$C$2:$C$41,FuelShares!$C21)/SUMIF(Stock!$C$2:$C$41,FuelShares!$A21,Stock!P$2:P$41)</f>
        <v>0</v>
      </c>
      <c r="J21" s="3">
        <f>SUMIFS(Stock!Q$2:Q$41,Stock!$C$2:$C$41,FuelShares!$A21,Stock!$C$2:$C$41,FuelShares!$C21)/SUMIF(Stock!$C$2:$C$41,FuelShares!$A21,Stock!Q$2:Q$41)</f>
        <v>7.8511616038941766E-4</v>
      </c>
      <c r="K21" s="3">
        <f>SUMIFS(Stock!R$2:R$41,Stock!$C$2:$C$41,FuelShares!$A21,Stock!$C$2:$C$41,FuelShares!$C21)/SUMIF(Stock!$C$2:$C$41,FuelShares!$A21,Stock!R$2:R$41)</f>
        <v>0</v>
      </c>
      <c r="L21" s="3">
        <f>SUMIFS(Stock!S$2:S$41,Stock!$C$2:$C$41,FuelShares!$A21,Stock!$C$2:$C$41,FuelShares!$C21)/SUMIF(Stock!$C$2:$C$41,FuelShares!$A21,Stock!S$2:S$41)</f>
        <v>0</v>
      </c>
      <c r="M21" s="3">
        <f>SUMIFS(Stock!T$2:T$41,Stock!$C$2:$C$41,FuelShares!$A21,Stock!$C$2:$C$41,FuelShares!$C21)/SUMIF(Stock!$C$2:$C$41,FuelShares!$A21,Stock!T$2:T$41)</f>
        <v>0</v>
      </c>
      <c r="N21" s="3">
        <f>SUMIFS(Stock!U$2:U$41,Stock!$C$2:$C$41,FuelShares!$A21,Stock!$C$2:$C$41,FuelShares!$C21)/SUMIF(Stock!$C$2:$C$41,FuelShares!$A21,Stock!U$2:U$41)</f>
        <v>0</v>
      </c>
      <c r="O21" s="3">
        <f>SUMIFS(Stock!V$2:V$41,Stock!$C$2:$C$41,FuelShares!$A21,Stock!$C$2:$C$41,FuelShares!$C21)/SUMIF(Stock!$C$2:$C$41,FuelShares!$A21,Stock!V$2:V$41)</f>
        <v>0</v>
      </c>
      <c r="P21" s="3">
        <f>SUMIFS(Stock!W$2:W$41,Stock!$C$2:$C$41,FuelShares!$A21,Stock!$C$2:$C$41,FuelShares!$C21)/SUMIF(Stock!$C$2:$C$41,FuelShares!$A21,Stock!W$2:W$41)</f>
        <v>0</v>
      </c>
      <c r="Q21" s="3">
        <f>SUMIFS(Stock!X$2:X$41,Stock!$C$2:$C$41,FuelShares!$A21,Stock!$C$2:$C$41,FuelShares!$C21)/SUMIF(Stock!$C$2:$C$41,FuelShares!$A21,Stock!X$2:X$41)</f>
        <v>0</v>
      </c>
      <c r="R21" s="3">
        <f>SUMIFS(Stock!Y$2:Y$41,Stock!$C$2:$C$41,FuelShares!$A21,Stock!$C$2:$C$41,FuelShares!$C21)/SUMIF(Stock!$C$2:$C$41,FuelShares!$A21,Stock!Y$2:Y$41)</f>
        <v>0</v>
      </c>
      <c r="S21" s="3">
        <f>SUMIFS(Stock!Z$2:Z$41,Stock!$C$2:$C$41,FuelShares!$A21,Stock!$C$2:$C$41,FuelShares!$C21)/SUMIF(Stock!$C$2:$C$41,FuelShares!$A21,Stock!Z$2:Z$41)</f>
        <v>0</v>
      </c>
      <c r="T21" s="3">
        <f>SUMIFS(Stock!AA$2:AA$41,Stock!$C$2:$C$41,FuelShares!$A21,Stock!$C$2:$C$41,FuelShares!$C21)/SUMIF(Stock!$C$2:$C$41,FuelShares!$A21,Stock!AA$2:AA$41)</f>
        <v>0</v>
      </c>
      <c r="U21" s="3">
        <f>SUMIFS(Stock!AB$2:AB$41,Stock!$C$2:$C$41,FuelShares!$A21,Stock!$C$2:$C$41,FuelShares!$C21)/SUMIF(Stock!$C$2:$C$41,FuelShares!$A21,Stock!AB$2:AB$41)</f>
        <v>0</v>
      </c>
      <c r="V21" s="3">
        <f>SUMIFS(Stock!AC$2:AC$41,Stock!$C$2:$C$41,FuelShares!$A21,Stock!$C$2:$C$41,FuelShares!$C21)/SUMIF(Stock!$C$2:$C$41,FuelShares!$A21,Stock!AC$2:AC$41)</f>
        <v>0</v>
      </c>
      <c r="W21" s="3">
        <f>SUMIFS(Stock!AD$2:AD$41,Stock!$C$2:$C$41,FuelShares!$A21,Stock!$C$2:$C$41,FuelShares!$C21)/SUMIF(Stock!$C$2:$C$41,FuelShares!$A21,Stock!AD$2:AD$41)</f>
        <v>0</v>
      </c>
      <c r="X21" s="3">
        <f>SUMIFS(Stock!AE$2:AE$41,Stock!$C$2:$C$41,FuelShares!$A21,Stock!$C$2:$C$41,FuelShares!$C21)/SUMIF(Stock!$C$2:$C$41,FuelShares!$A21,Stock!AE$2:AE$41)</f>
        <v>0</v>
      </c>
      <c r="Y21" s="3">
        <f>SUMIFS(Stock!AF$2:AF$41,Stock!$C$2:$C$41,FuelShares!$A21,Stock!$C$2:$C$41,FuelShares!$C21)/SUMIF(Stock!$C$2:$C$41,FuelShares!$A21,Stock!AF$2:AF$41)</f>
        <v>0</v>
      </c>
      <c r="Z21" s="3">
        <f>SUMIFS(Stock!AG$2:AG$41,Stock!$C$2:$C$41,FuelShares!$A21,Stock!$C$2:$C$41,FuelShares!$C21)/SUMIF(Stock!$C$2:$C$41,FuelShares!$A21,Stock!AG$2:AG$41)</f>
        <v>0</v>
      </c>
      <c r="AA21" s="3">
        <f>SUMIFS(Stock!AH$2:AH$41,Stock!$C$2:$C$41,FuelShares!$A21,Stock!$C$2:$C$41,FuelShares!$C21)/SUMIF(Stock!$C$2:$C$41,FuelShares!$A21,Stock!AH$2:AH$41)</f>
        <v>0</v>
      </c>
      <c r="AB21" s="3">
        <f>SUMIFS(Stock!AI$2:AI$41,Stock!$C$2:$C$41,FuelShares!$A21,Stock!$C$2:$C$41,FuelShares!$C21)/SUMIF(Stock!$C$2:$C$41,FuelShares!$A21,Stock!AI$2:AI$41)</f>
        <v>0</v>
      </c>
      <c r="AC21" s="3">
        <f>SUMIFS(Stock!AJ$2:AJ$41,Stock!$C$2:$C$41,FuelShares!$A21,Stock!$C$2:$C$41,FuelShares!$C21)/SUMIF(Stock!$C$2:$C$41,FuelShares!$A21,Stock!AJ$2:AJ$41)</f>
        <v>0</v>
      </c>
      <c r="AD21" s="3">
        <f>SUMIFS(Stock!AK$2:AK$41,Stock!$C$2:$C$41,FuelShares!$A21,Stock!$C$2:$C$41,FuelShares!$C21)/SUMIF(Stock!$C$2:$C$41,FuelShares!$A21,Stock!AK$2:AK$41)</f>
        <v>0</v>
      </c>
      <c r="AE21" s="3">
        <f>SUMIFS(Stock!AL$2:AL$41,Stock!$C$2:$C$41,FuelShares!$A21,Stock!$C$2:$C$41,FuelShares!$C21)/SUMIF(Stock!$C$2:$C$41,FuelShares!$A21,Stock!AL$2:AL$41)</f>
        <v>0</v>
      </c>
      <c r="AF21" s="3">
        <f>SUMIFS(Stock!AM$2:AM$41,Stock!$C$2:$C$41,FuelShares!$A21,Stock!$C$2:$C$41,FuelShares!$C21)/SUMIF(Stock!$C$2:$C$41,FuelShares!$A21,Stock!AM$2:AM$41)</f>
        <v>0</v>
      </c>
      <c r="AG21" s="3">
        <f>SUMIFS(Stock!AN$2:AN$41,Stock!$C$2:$C$41,FuelShares!$A21,Stock!$C$2:$C$41,FuelShares!$C21)/SUMIF(Stock!$C$2:$C$41,FuelShares!$A21,Stock!AN$2:AN$41)</f>
        <v>0</v>
      </c>
      <c r="AH21" s="3">
        <f>SUMIFS(Stock!AO$2:AO$41,Stock!$C$2:$C$41,FuelShares!$A21,Stock!$C$2:$C$41,FuelShares!$C21)/SUMIF(Stock!$C$2:$C$41,FuelShares!$A21,Stock!AO$2:AO$41)</f>
        <v>0</v>
      </c>
      <c r="AI21" s="3">
        <f>SUMIFS(Stock!AP$2:AP$41,Stock!$C$2:$C$41,FuelShares!$A21,Stock!$C$2:$C$41,FuelShares!$C21)/SUMIF(Stock!$C$2:$C$41,FuelShares!$A21,Stock!AP$2:AP$41)</f>
        <v>0</v>
      </c>
      <c r="AJ21" s="3">
        <f>SUMIFS(Stock!AQ$2:AQ$41,Stock!$C$2:$C$41,FuelShares!$A21,Stock!$C$2:$C$41,FuelShares!$C21)/SUMIF(Stock!$C$2:$C$41,FuelShares!$A21,Stock!AQ$2:AQ$41)</f>
        <v>0</v>
      </c>
      <c r="AK21" s="3">
        <f>SUMIFS(Stock!AR$2:AR$41,Stock!$C$2:$C$41,FuelShares!$A21,Stock!$C$2:$C$41,FuelShares!$C21)/SUMIF(Stock!$C$2:$C$41,FuelShares!$A21,Stock!AR$2:AR$41)</f>
        <v>0</v>
      </c>
      <c r="AL21" s="3">
        <f>SUMIFS(Stock!AS$2:AS$41,Stock!$C$2:$C$41,FuelShares!$A21,Stock!$C$2:$C$41,FuelShares!$C21)/SUMIF(Stock!$C$2:$C$41,FuelShares!$A21,Stock!AS$2:AS$41)</f>
        <v>4.6956086449349246E-2</v>
      </c>
      <c r="AM21" s="3">
        <f>SUMIFS(Stock!AT$2:AT$41,Stock!$C$2:$C$41,FuelShares!$A21,Stock!$C$2:$C$41,FuelShares!$C21)/SUMIF(Stock!$C$2:$C$41,FuelShares!$A21,Stock!AT$2:AT$41)</f>
        <v>0</v>
      </c>
      <c r="AN21" s="3">
        <f>SUMIFS(Stock!AU$2:AU$41,Stock!$C$2:$C$41,FuelShares!$A21,Stock!$C$2:$C$41,FuelShares!$C21)/SUMIF(Stock!$C$2:$C$41,FuelShares!$A21,Stock!AU$2:AU$41)</f>
        <v>0</v>
      </c>
      <c r="AO21" s="3">
        <f>SUMIFS(Stock!AV$2:AV$41,Stock!$C$2:$C$41,FuelShares!$A21,Stock!$C$2:$C$41,FuelShares!$C21)/SUMIF(Stock!$C$2:$C$41,FuelShares!$A21,Stock!AV$2:AV$41)</f>
        <v>0</v>
      </c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3">
        <f>SUMIFS(Stock!L$2:L$41,Stock!$C$2:$C$41,FuelShares!$A22,Stock!$C$2:$C$41,FuelShares!$C22)/SUMIF(Stock!$C$2:$C$41,FuelShares!$A22,Stock!L$2:L$41)</f>
        <v>0</v>
      </c>
      <c r="F22" s="3">
        <f>SUMIFS(Stock!M$2:M$41,Stock!$C$2:$C$41,FuelShares!$A22,Stock!$C$2:$C$41,FuelShares!$C22)/SUMIF(Stock!$C$2:$C$41,FuelShares!$A22,Stock!M$2:M$41)</f>
        <v>0</v>
      </c>
      <c r="G22" s="3">
        <f>SUMIFS(Stock!N$2:N$41,Stock!$C$2:$C$41,FuelShares!$A22,Stock!$C$2:$C$41,FuelShares!$C22)/SUMIF(Stock!$C$2:$C$41,FuelShares!$A22,Stock!N$2:N$41)</f>
        <v>0</v>
      </c>
      <c r="H22" s="3">
        <f>SUMIFS(Stock!O$2:O$41,Stock!$C$2:$C$41,FuelShares!$A22,Stock!$C$2:$C$41,FuelShares!$C22)/SUMIF(Stock!$C$2:$C$41,FuelShares!$A22,Stock!O$2:O$41)</f>
        <v>0</v>
      </c>
      <c r="I22" s="3">
        <f>SUMIFS(Stock!P$2:P$41,Stock!$C$2:$C$41,FuelShares!$A22,Stock!$C$2:$C$41,FuelShares!$C22)/SUMIF(Stock!$C$2:$C$41,FuelShares!$A22,Stock!P$2:P$41)</f>
        <v>0</v>
      </c>
      <c r="J22" s="3">
        <f>SUMIFS(Stock!Q$2:Q$41,Stock!$C$2:$C$41,FuelShares!$A22,Stock!$C$2:$C$41,FuelShares!$C22)/SUMIF(Stock!$C$2:$C$41,FuelShares!$A22,Stock!Q$2:Q$41)</f>
        <v>7.8511616038941766E-4</v>
      </c>
      <c r="K22" s="3">
        <f>SUMIFS(Stock!R$2:R$41,Stock!$C$2:$C$41,FuelShares!$A22,Stock!$C$2:$C$41,FuelShares!$C22)/SUMIF(Stock!$C$2:$C$41,FuelShares!$A22,Stock!R$2:R$41)</f>
        <v>0</v>
      </c>
      <c r="L22" s="3">
        <f>SUMIFS(Stock!S$2:S$41,Stock!$C$2:$C$41,FuelShares!$A22,Stock!$C$2:$C$41,FuelShares!$C22)/SUMIF(Stock!$C$2:$C$41,FuelShares!$A22,Stock!S$2:S$41)</f>
        <v>0</v>
      </c>
      <c r="M22" s="3">
        <f>SUMIFS(Stock!T$2:T$41,Stock!$C$2:$C$41,FuelShares!$A22,Stock!$C$2:$C$41,FuelShares!$C22)/SUMIF(Stock!$C$2:$C$41,FuelShares!$A22,Stock!T$2:T$41)</f>
        <v>0</v>
      </c>
      <c r="N22" s="3">
        <f>SUMIFS(Stock!U$2:U$41,Stock!$C$2:$C$41,FuelShares!$A22,Stock!$C$2:$C$41,FuelShares!$C22)/SUMIF(Stock!$C$2:$C$41,FuelShares!$A22,Stock!U$2:U$41)</f>
        <v>0</v>
      </c>
      <c r="O22" s="3">
        <f>SUMIFS(Stock!V$2:V$41,Stock!$C$2:$C$41,FuelShares!$A22,Stock!$C$2:$C$41,FuelShares!$C22)/SUMIF(Stock!$C$2:$C$41,FuelShares!$A22,Stock!V$2:V$41)</f>
        <v>0</v>
      </c>
      <c r="P22" s="3">
        <f>SUMIFS(Stock!W$2:W$41,Stock!$C$2:$C$41,FuelShares!$A22,Stock!$C$2:$C$41,FuelShares!$C22)/SUMIF(Stock!$C$2:$C$41,FuelShares!$A22,Stock!W$2:W$41)</f>
        <v>0</v>
      </c>
      <c r="Q22" s="3">
        <f>SUMIFS(Stock!X$2:X$41,Stock!$C$2:$C$41,FuelShares!$A22,Stock!$C$2:$C$41,FuelShares!$C22)/SUMIF(Stock!$C$2:$C$41,FuelShares!$A22,Stock!X$2:X$41)</f>
        <v>0</v>
      </c>
      <c r="R22" s="3">
        <f>SUMIFS(Stock!Y$2:Y$41,Stock!$C$2:$C$41,FuelShares!$A22,Stock!$C$2:$C$41,FuelShares!$C22)/SUMIF(Stock!$C$2:$C$41,FuelShares!$A22,Stock!Y$2:Y$41)</f>
        <v>0</v>
      </c>
      <c r="S22" s="3">
        <f>SUMIFS(Stock!Z$2:Z$41,Stock!$C$2:$C$41,FuelShares!$A22,Stock!$C$2:$C$41,FuelShares!$C22)/SUMIF(Stock!$C$2:$C$41,FuelShares!$A22,Stock!Z$2:Z$41)</f>
        <v>0</v>
      </c>
      <c r="T22" s="3">
        <f>SUMIFS(Stock!AA$2:AA$41,Stock!$C$2:$C$41,FuelShares!$A22,Stock!$C$2:$C$41,FuelShares!$C22)/SUMIF(Stock!$C$2:$C$41,FuelShares!$A22,Stock!AA$2:AA$41)</f>
        <v>0</v>
      </c>
      <c r="U22" s="3">
        <f>SUMIFS(Stock!AB$2:AB$41,Stock!$C$2:$C$41,FuelShares!$A22,Stock!$C$2:$C$41,FuelShares!$C22)/SUMIF(Stock!$C$2:$C$41,FuelShares!$A22,Stock!AB$2:AB$41)</f>
        <v>0</v>
      </c>
      <c r="V22" s="3">
        <f>SUMIFS(Stock!AC$2:AC$41,Stock!$C$2:$C$41,FuelShares!$A22,Stock!$C$2:$C$41,FuelShares!$C22)/SUMIF(Stock!$C$2:$C$41,FuelShares!$A22,Stock!AC$2:AC$41)</f>
        <v>0</v>
      </c>
      <c r="W22" s="3">
        <f>SUMIFS(Stock!AD$2:AD$41,Stock!$C$2:$C$41,FuelShares!$A22,Stock!$C$2:$C$41,FuelShares!$C22)/SUMIF(Stock!$C$2:$C$41,FuelShares!$A22,Stock!AD$2:AD$41)</f>
        <v>0</v>
      </c>
      <c r="X22" s="3">
        <f>SUMIFS(Stock!AE$2:AE$41,Stock!$C$2:$C$41,FuelShares!$A22,Stock!$C$2:$C$41,FuelShares!$C22)/SUMIF(Stock!$C$2:$C$41,FuelShares!$A22,Stock!AE$2:AE$41)</f>
        <v>0</v>
      </c>
      <c r="Y22" s="3">
        <f>SUMIFS(Stock!AF$2:AF$41,Stock!$C$2:$C$41,FuelShares!$A22,Stock!$C$2:$C$41,FuelShares!$C22)/SUMIF(Stock!$C$2:$C$41,FuelShares!$A22,Stock!AF$2:AF$41)</f>
        <v>0</v>
      </c>
      <c r="Z22" s="3">
        <f>SUMIFS(Stock!AG$2:AG$41,Stock!$C$2:$C$41,FuelShares!$A22,Stock!$C$2:$C$41,FuelShares!$C22)/SUMIF(Stock!$C$2:$C$41,FuelShares!$A22,Stock!AG$2:AG$41)</f>
        <v>0</v>
      </c>
      <c r="AA22" s="3">
        <f>SUMIFS(Stock!AH$2:AH$41,Stock!$C$2:$C$41,FuelShares!$A22,Stock!$C$2:$C$41,FuelShares!$C22)/SUMIF(Stock!$C$2:$C$41,FuelShares!$A22,Stock!AH$2:AH$41)</f>
        <v>0</v>
      </c>
      <c r="AB22" s="3">
        <f>SUMIFS(Stock!AI$2:AI$41,Stock!$C$2:$C$41,FuelShares!$A22,Stock!$C$2:$C$41,FuelShares!$C22)/SUMIF(Stock!$C$2:$C$41,FuelShares!$A22,Stock!AI$2:AI$41)</f>
        <v>0</v>
      </c>
      <c r="AC22" s="3">
        <f>SUMIFS(Stock!AJ$2:AJ$41,Stock!$C$2:$C$41,FuelShares!$A22,Stock!$C$2:$C$41,FuelShares!$C22)/SUMIF(Stock!$C$2:$C$41,FuelShares!$A22,Stock!AJ$2:AJ$41)</f>
        <v>0</v>
      </c>
      <c r="AD22" s="3">
        <f>SUMIFS(Stock!AK$2:AK$41,Stock!$C$2:$C$41,FuelShares!$A22,Stock!$C$2:$C$41,FuelShares!$C22)/SUMIF(Stock!$C$2:$C$41,FuelShares!$A22,Stock!AK$2:AK$41)</f>
        <v>0</v>
      </c>
      <c r="AE22" s="3">
        <f>SUMIFS(Stock!AL$2:AL$41,Stock!$C$2:$C$41,FuelShares!$A22,Stock!$C$2:$C$41,FuelShares!$C22)/SUMIF(Stock!$C$2:$C$41,FuelShares!$A22,Stock!AL$2:AL$41)</f>
        <v>0</v>
      </c>
      <c r="AF22" s="3">
        <f>SUMIFS(Stock!AM$2:AM$41,Stock!$C$2:$C$41,FuelShares!$A22,Stock!$C$2:$C$41,FuelShares!$C22)/SUMIF(Stock!$C$2:$C$41,FuelShares!$A22,Stock!AM$2:AM$41)</f>
        <v>0</v>
      </c>
      <c r="AG22" s="3">
        <f>SUMIFS(Stock!AN$2:AN$41,Stock!$C$2:$C$41,FuelShares!$A22,Stock!$C$2:$C$41,FuelShares!$C22)/SUMIF(Stock!$C$2:$C$41,FuelShares!$A22,Stock!AN$2:AN$41)</f>
        <v>0</v>
      </c>
      <c r="AH22" s="3">
        <f>SUMIFS(Stock!AO$2:AO$41,Stock!$C$2:$C$41,FuelShares!$A22,Stock!$C$2:$C$41,FuelShares!$C22)/SUMIF(Stock!$C$2:$C$41,FuelShares!$A22,Stock!AO$2:AO$41)</f>
        <v>0</v>
      </c>
      <c r="AI22" s="3">
        <f>SUMIFS(Stock!AP$2:AP$41,Stock!$C$2:$C$41,FuelShares!$A22,Stock!$C$2:$C$41,FuelShares!$C22)/SUMIF(Stock!$C$2:$C$41,FuelShares!$A22,Stock!AP$2:AP$41)</f>
        <v>0</v>
      </c>
      <c r="AJ22" s="3">
        <f>SUMIFS(Stock!AQ$2:AQ$41,Stock!$C$2:$C$41,FuelShares!$A22,Stock!$C$2:$C$41,FuelShares!$C22)/SUMIF(Stock!$C$2:$C$41,FuelShares!$A22,Stock!AQ$2:AQ$41)</f>
        <v>0</v>
      </c>
      <c r="AK22" s="3">
        <f>SUMIFS(Stock!AR$2:AR$41,Stock!$C$2:$C$41,FuelShares!$A22,Stock!$C$2:$C$41,FuelShares!$C22)/SUMIF(Stock!$C$2:$C$41,FuelShares!$A22,Stock!AR$2:AR$41)</f>
        <v>0</v>
      </c>
      <c r="AL22" s="3">
        <f>SUMIFS(Stock!AS$2:AS$41,Stock!$C$2:$C$41,FuelShares!$A22,Stock!$C$2:$C$41,FuelShares!$C22)/SUMIF(Stock!$C$2:$C$41,FuelShares!$A22,Stock!AS$2:AS$41)</f>
        <v>4.6956086449349246E-2</v>
      </c>
      <c r="AM22" s="3">
        <f>SUMIFS(Stock!AT$2:AT$41,Stock!$C$2:$C$41,FuelShares!$A22,Stock!$C$2:$C$41,FuelShares!$C22)/SUMIF(Stock!$C$2:$C$41,FuelShares!$A22,Stock!AT$2:AT$41)</f>
        <v>0</v>
      </c>
      <c r="AN22" s="3">
        <f>SUMIFS(Stock!AU$2:AU$41,Stock!$C$2:$C$41,FuelShares!$A22,Stock!$C$2:$C$41,FuelShares!$C22)/SUMIF(Stock!$C$2:$C$41,FuelShares!$A22,Stock!AU$2:AU$41)</f>
        <v>0</v>
      </c>
      <c r="AO22" s="3">
        <f>SUMIFS(Stock!AV$2:AV$41,Stock!$C$2:$C$41,FuelShares!$A22,Stock!$C$2:$C$41,FuelShares!$C22)/SUMIF(Stock!$C$2:$C$41,FuelShares!$A22,Stock!AV$2:AV$41)</f>
        <v>0</v>
      </c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3">
        <f>SUMIFS(Stock!L$2:L$41,Stock!$C$2:$C$41,FuelShares!$A23,Stock!$C$2:$C$41,FuelShares!$C23)/SUMIF(Stock!$C$2:$C$41,FuelShares!$A23,Stock!L$2:L$41)</f>
        <v>0</v>
      </c>
      <c r="F23" s="3">
        <f>SUMIFS(Stock!M$2:M$41,Stock!$C$2:$C$41,FuelShares!$A23,Stock!$C$2:$C$41,FuelShares!$C23)/SUMIF(Stock!$C$2:$C$41,FuelShares!$A23,Stock!M$2:M$41)</f>
        <v>0</v>
      </c>
      <c r="G23" s="3">
        <f>SUMIFS(Stock!N$2:N$41,Stock!$C$2:$C$41,FuelShares!$A23,Stock!$C$2:$C$41,FuelShares!$C23)/SUMIF(Stock!$C$2:$C$41,FuelShares!$A23,Stock!N$2:N$41)</f>
        <v>0</v>
      </c>
      <c r="H23" s="3">
        <f>SUMIFS(Stock!O$2:O$41,Stock!$C$2:$C$41,FuelShares!$A23,Stock!$C$2:$C$41,FuelShares!$C23)/SUMIF(Stock!$C$2:$C$41,FuelShares!$A23,Stock!O$2:O$41)</f>
        <v>0</v>
      </c>
      <c r="I23" s="3">
        <f>SUMIFS(Stock!P$2:P$41,Stock!$C$2:$C$41,FuelShares!$A23,Stock!$C$2:$C$41,FuelShares!$C23)/SUMIF(Stock!$C$2:$C$41,FuelShares!$A23,Stock!P$2:P$41)</f>
        <v>0</v>
      </c>
      <c r="J23" s="3">
        <f>SUMIFS(Stock!Q$2:Q$41,Stock!$C$2:$C$41,FuelShares!$A23,Stock!$C$2:$C$41,FuelShares!$C23)/SUMIF(Stock!$C$2:$C$41,FuelShares!$A23,Stock!Q$2:Q$41)</f>
        <v>7.8511616038941766E-4</v>
      </c>
      <c r="K23" s="3">
        <f>SUMIFS(Stock!R$2:R$41,Stock!$C$2:$C$41,FuelShares!$A23,Stock!$C$2:$C$41,FuelShares!$C23)/SUMIF(Stock!$C$2:$C$41,FuelShares!$A23,Stock!R$2:R$41)</f>
        <v>0</v>
      </c>
      <c r="L23" s="3">
        <f>SUMIFS(Stock!S$2:S$41,Stock!$C$2:$C$41,FuelShares!$A23,Stock!$C$2:$C$41,FuelShares!$C23)/SUMIF(Stock!$C$2:$C$41,FuelShares!$A23,Stock!S$2:S$41)</f>
        <v>0</v>
      </c>
      <c r="M23" s="3">
        <f>SUMIFS(Stock!T$2:T$41,Stock!$C$2:$C$41,FuelShares!$A23,Stock!$C$2:$C$41,FuelShares!$C23)/SUMIF(Stock!$C$2:$C$41,FuelShares!$A23,Stock!T$2:T$41)</f>
        <v>0</v>
      </c>
      <c r="N23" s="3">
        <f>SUMIFS(Stock!U$2:U$41,Stock!$C$2:$C$41,FuelShares!$A23,Stock!$C$2:$C$41,FuelShares!$C23)/SUMIF(Stock!$C$2:$C$41,FuelShares!$A23,Stock!U$2:U$41)</f>
        <v>0</v>
      </c>
      <c r="O23" s="3">
        <f>SUMIFS(Stock!V$2:V$41,Stock!$C$2:$C$41,FuelShares!$A23,Stock!$C$2:$C$41,FuelShares!$C23)/SUMIF(Stock!$C$2:$C$41,FuelShares!$A23,Stock!V$2:V$41)</f>
        <v>0</v>
      </c>
      <c r="P23" s="3">
        <f>SUMIFS(Stock!W$2:W$41,Stock!$C$2:$C$41,FuelShares!$A23,Stock!$C$2:$C$41,FuelShares!$C23)/SUMIF(Stock!$C$2:$C$41,FuelShares!$A23,Stock!W$2:W$41)</f>
        <v>0</v>
      </c>
      <c r="Q23" s="3">
        <f>SUMIFS(Stock!X$2:X$41,Stock!$C$2:$C$41,FuelShares!$A23,Stock!$C$2:$C$41,FuelShares!$C23)/SUMIF(Stock!$C$2:$C$41,FuelShares!$A23,Stock!X$2:X$41)</f>
        <v>0</v>
      </c>
      <c r="R23" s="3">
        <f>SUMIFS(Stock!Y$2:Y$41,Stock!$C$2:$C$41,FuelShares!$A23,Stock!$C$2:$C$41,FuelShares!$C23)/SUMIF(Stock!$C$2:$C$41,FuelShares!$A23,Stock!Y$2:Y$41)</f>
        <v>0</v>
      </c>
      <c r="S23" s="3">
        <f>SUMIFS(Stock!Z$2:Z$41,Stock!$C$2:$C$41,FuelShares!$A23,Stock!$C$2:$C$41,FuelShares!$C23)/SUMIF(Stock!$C$2:$C$41,FuelShares!$A23,Stock!Z$2:Z$41)</f>
        <v>0</v>
      </c>
      <c r="T23" s="3">
        <f>SUMIFS(Stock!AA$2:AA$41,Stock!$C$2:$C$41,FuelShares!$A23,Stock!$C$2:$C$41,FuelShares!$C23)/SUMIF(Stock!$C$2:$C$41,FuelShares!$A23,Stock!AA$2:AA$41)</f>
        <v>0</v>
      </c>
      <c r="U23" s="3">
        <f>SUMIFS(Stock!AB$2:AB$41,Stock!$C$2:$C$41,FuelShares!$A23,Stock!$C$2:$C$41,FuelShares!$C23)/SUMIF(Stock!$C$2:$C$41,FuelShares!$A23,Stock!AB$2:AB$41)</f>
        <v>0</v>
      </c>
      <c r="V23" s="3">
        <f>SUMIFS(Stock!AC$2:AC$41,Stock!$C$2:$C$41,FuelShares!$A23,Stock!$C$2:$C$41,FuelShares!$C23)/SUMIF(Stock!$C$2:$C$41,FuelShares!$A23,Stock!AC$2:AC$41)</f>
        <v>0</v>
      </c>
      <c r="W23" s="3">
        <f>SUMIFS(Stock!AD$2:AD$41,Stock!$C$2:$C$41,FuelShares!$A23,Stock!$C$2:$C$41,FuelShares!$C23)/SUMIF(Stock!$C$2:$C$41,FuelShares!$A23,Stock!AD$2:AD$41)</f>
        <v>0</v>
      </c>
      <c r="X23" s="3">
        <f>SUMIFS(Stock!AE$2:AE$41,Stock!$C$2:$C$41,FuelShares!$A23,Stock!$C$2:$C$41,FuelShares!$C23)/SUMIF(Stock!$C$2:$C$41,FuelShares!$A23,Stock!AE$2:AE$41)</f>
        <v>0</v>
      </c>
      <c r="Y23" s="3">
        <f>SUMIFS(Stock!AF$2:AF$41,Stock!$C$2:$C$41,FuelShares!$A23,Stock!$C$2:$C$41,FuelShares!$C23)/SUMIF(Stock!$C$2:$C$41,FuelShares!$A23,Stock!AF$2:AF$41)</f>
        <v>0</v>
      </c>
      <c r="Z23" s="3">
        <f>SUMIFS(Stock!AG$2:AG$41,Stock!$C$2:$C$41,FuelShares!$A23,Stock!$C$2:$C$41,FuelShares!$C23)/SUMIF(Stock!$C$2:$C$41,FuelShares!$A23,Stock!AG$2:AG$41)</f>
        <v>0</v>
      </c>
      <c r="AA23" s="3">
        <f>SUMIFS(Stock!AH$2:AH$41,Stock!$C$2:$C$41,FuelShares!$A23,Stock!$C$2:$C$41,FuelShares!$C23)/SUMIF(Stock!$C$2:$C$41,FuelShares!$A23,Stock!AH$2:AH$41)</f>
        <v>0</v>
      </c>
      <c r="AB23" s="3">
        <f>SUMIFS(Stock!AI$2:AI$41,Stock!$C$2:$C$41,FuelShares!$A23,Stock!$C$2:$C$41,FuelShares!$C23)/SUMIF(Stock!$C$2:$C$41,FuelShares!$A23,Stock!AI$2:AI$41)</f>
        <v>0</v>
      </c>
      <c r="AC23" s="3">
        <f>SUMIFS(Stock!AJ$2:AJ$41,Stock!$C$2:$C$41,FuelShares!$A23,Stock!$C$2:$C$41,FuelShares!$C23)/SUMIF(Stock!$C$2:$C$41,FuelShares!$A23,Stock!AJ$2:AJ$41)</f>
        <v>0</v>
      </c>
      <c r="AD23" s="3">
        <f>SUMIFS(Stock!AK$2:AK$41,Stock!$C$2:$C$41,FuelShares!$A23,Stock!$C$2:$C$41,FuelShares!$C23)/SUMIF(Stock!$C$2:$C$41,FuelShares!$A23,Stock!AK$2:AK$41)</f>
        <v>0</v>
      </c>
      <c r="AE23" s="3">
        <f>SUMIFS(Stock!AL$2:AL$41,Stock!$C$2:$C$41,FuelShares!$A23,Stock!$C$2:$C$41,FuelShares!$C23)/SUMIF(Stock!$C$2:$C$41,FuelShares!$A23,Stock!AL$2:AL$41)</f>
        <v>0</v>
      </c>
      <c r="AF23" s="3">
        <f>SUMIFS(Stock!AM$2:AM$41,Stock!$C$2:$C$41,FuelShares!$A23,Stock!$C$2:$C$41,FuelShares!$C23)/SUMIF(Stock!$C$2:$C$41,FuelShares!$A23,Stock!AM$2:AM$41)</f>
        <v>0</v>
      </c>
      <c r="AG23" s="3">
        <f>SUMIFS(Stock!AN$2:AN$41,Stock!$C$2:$C$41,FuelShares!$A23,Stock!$C$2:$C$41,FuelShares!$C23)/SUMIF(Stock!$C$2:$C$41,FuelShares!$A23,Stock!AN$2:AN$41)</f>
        <v>0</v>
      </c>
      <c r="AH23" s="3">
        <f>SUMIFS(Stock!AO$2:AO$41,Stock!$C$2:$C$41,FuelShares!$A23,Stock!$C$2:$C$41,FuelShares!$C23)/SUMIF(Stock!$C$2:$C$41,FuelShares!$A23,Stock!AO$2:AO$41)</f>
        <v>0</v>
      </c>
      <c r="AI23" s="3">
        <f>SUMIFS(Stock!AP$2:AP$41,Stock!$C$2:$C$41,FuelShares!$A23,Stock!$C$2:$C$41,FuelShares!$C23)/SUMIF(Stock!$C$2:$C$41,FuelShares!$A23,Stock!AP$2:AP$41)</f>
        <v>0</v>
      </c>
      <c r="AJ23" s="3">
        <f>SUMIFS(Stock!AQ$2:AQ$41,Stock!$C$2:$C$41,FuelShares!$A23,Stock!$C$2:$C$41,FuelShares!$C23)/SUMIF(Stock!$C$2:$C$41,FuelShares!$A23,Stock!AQ$2:AQ$41)</f>
        <v>0</v>
      </c>
      <c r="AK23" s="3">
        <f>SUMIFS(Stock!AR$2:AR$41,Stock!$C$2:$C$41,FuelShares!$A23,Stock!$C$2:$C$41,FuelShares!$C23)/SUMIF(Stock!$C$2:$C$41,FuelShares!$A23,Stock!AR$2:AR$41)</f>
        <v>0</v>
      </c>
      <c r="AL23" s="3">
        <f>SUMIFS(Stock!AS$2:AS$41,Stock!$C$2:$C$41,FuelShares!$A23,Stock!$C$2:$C$41,FuelShares!$C23)/SUMIF(Stock!$C$2:$C$41,FuelShares!$A23,Stock!AS$2:AS$41)</f>
        <v>4.6956086449349246E-2</v>
      </c>
      <c r="AM23" s="3">
        <f>SUMIFS(Stock!AT$2:AT$41,Stock!$C$2:$C$41,FuelShares!$A23,Stock!$C$2:$C$41,FuelShares!$C23)/SUMIF(Stock!$C$2:$C$41,FuelShares!$A23,Stock!AT$2:AT$41)</f>
        <v>0</v>
      </c>
      <c r="AN23" s="3">
        <f>SUMIFS(Stock!AU$2:AU$41,Stock!$C$2:$C$41,FuelShares!$A23,Stock!$C$2:$C$41,FuelShares!$C23)/SUMIF(Stock!$C$2:$C$41,FuelShares!$A23,Stock!AU$2:AU$41)</f>
        <v>0</v>
      </c>
      <c r="AO23" s="3">
        <f>SUMIFS(Stock!AV$2:AV$41,Stock!$C$2:$C$41,FuelShares!$A23,Stock!$C$2:$C$41,FuelShares!$C23)/SUMIF(Stock!$C$2:$C$41,FuelShares!$A23,Stock!AV$2:AV$41)</f>
        <v>0</v>
      </c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3">
        <f>SUMIFS(Stock!L$2:L$41,Stock!$C$2:$C$41,FuelShares!$A24,Stock!$C$2:$C$41,FuelShares!$C24)/SUMIF(Stock!$C$2:$C$41,FuelShares!$A24,Stock!L$2:L$41)</f>
        <v>0.83215162812564492</v>
      </c>
      <c r="F24" s="3">
        <f>SUMIFS(Stock!M$2:M$41,Stock!$C$2:$C$41,FuelShares!$A24,Stock!$C$2:$C$41,FuelShares!$C24)/SUMIF(Stock!$C$2:$C$41,FuelShares!$A24,Stock!M$2:M$41)</f>
        <v>0.43643438152255137</v>
      </c>
      <c r="G24" s="3">
        <f>SUMIFS(Stock!N$2:N$41,Stock!$C$2:$C$41,FuelShares!$A24,Stock!$C$2:$C$41,FuelShares!$C24)/SUMIF(Stock!$C$2:$C$41,FuelShares!$A24,Stock!N$2:N$41)</f>
        <v>0.50457850752896449</v>
      </c>
      <c r="H24" s="3">
        <f>SUMIFS(Stock!O$2:O$41,Stock!$C$2:$C$41,FuelShares!$A24,Stock!$C$2:$C$41,FuelShares!$C24)/SUMIF(Stock!$C$2:$C$41,FuelShares!$A24,Stock!O$2:O$41)</f>
        <v>0.38536334091952085</v>
      </c>
      <c r="I24" s="3">
        <f>SUMIFS(Stock!P$2:P$41,Stock!$C$2:$C$41,FuelShares!$A24,Stock!$C$2:$C$41,FuelShares!$C24)/SUMIF(Stock!$C$2:$C$41,FuelShares!$A24,Stock!P$2:P$41)</f>
        <v>0.59746629939677465</v>
      </c>
      <c r="J24" s="3">
        <f>SUMIFS(Stock!Q$2:Q$41,Stock!$C$2:$C$41,FuelShares!$A24,Stock!$C$2:$C$41,FuelShares!$C24)/SUMIF(Stock!$C$2:$C$41,FuelShares!$A24,Stock!Q$2:Q$41)</f>
        <v>0.81557376043652452</v>
      </c>
      <c r="K24" s="3">
        <f>SUMIFS(Stock!R$2:R$41,Stock!$C$2:$C$41,FuelShares!$A24,Stock!$C$2:$C$41,FuelShares!$C24)/SUMIF(Stock!$C$2:$C$41,FuelShares!$A24,Stock!R$2:R$41)</f>
        <v>0.89484509096348375</v>
      </c>
      <c r="L24" s="3">
        <f>SUMIFS(Stock!S$2:S$41,Stock!$C$2:$C$41,FuelShares!$A24,Stock!$C$2:$C$41,FuelShares!$C24)/SUMIF(Stock!$C$2:$C$41,FuelShares!$A24,Stock!S$2:S$41)</f>
        <v>0.73064946619217086</v>
      </c>
      <c r="M24" s="3">
        <f>SUMIFS(Stock!T$2:T$41,Stock!$C$2:$C$41,FuelShares!$A24,Stock!$C$2:$C$41,FuelShares!$C24)/SUMIF(Stock!$C$2:$C$41,FuelShares!$A24,Stock!T$2:T$41)</f>
        <v>0.72400211136717751</v>
      </c>
      <c r="N24" s="3">
        <f>SUMIFS(Stock!U$2:U$41,Stock!$C$2:$C$41,FuelShares!$A24,Stock!$C$2:$C$41,FuelShares!$C24)/SUMIF(Stock!$C$2:$C$41,FuelShares!$A24,Stock!U$2:U$41)</f>
        <v>0.75353335582244363</v>
      </c>
      <c r="O24" s="3">
        <f>SUMIFS(Stock!V$2:V$41,Stock!$C$2:$C$41,FuelShares!$A24,Stock!$C$2:$C$41,FuelShares!$C24)/SUMIF(Stock!$C$2:$C$41,FuelShares!$A24,Stock!V$2:V$41)</f>
        <v>0.72801573012413534</v>
      </c>
      <c r="P24" s="3">
        <f>SUMIFS(Stock!W$2:W$41,Stock!$C$2:$C$41,FuelShares!$A24,Stock!$C$2:$C$41,FuelShares!$C24)/SUMIF(Stock!$C$2:$C$41,FuelShares!$A24,Stock!W$2:W$41)</f>
        <v>0.97111486389348423</v>
      </c>
      <c r="Q24" s="3">
        <f>SUMIFS(Stock!X$2:X$41,Stock!$C$2:$C$41,FuelShares!$A24,Stock!$C$2:$C$41,FuelShares!$C24)/SUMIF(Stock!$C$2:$C$41,FuelShares!$A24,Stock!X$2:X$41)</f>
        <v>0.48216569483883553</v>
      </c>
      <c r="R24" s="3">
        <f>SUMIFS(Stock!Y$2:Y$41,Stock!$C$2:$C$41,FuelShares!$A24,Stock!$C$2:$C$41,FuelShares!$C24)/SUMIF(Stock!$C$2:$C$41,FuelShares!$A24,Stock!Y$2:Y$41)</f>
        <v>0.80601890756302519</v>
      </c>
      <c r="S24" s="3">
        <f>SUMIFS(Stock!Z$2:Z$41,Stock!$C$2:$C$41,FuelShares!$A24,Stock!$C$2:$C$41,FuelShares!$C24)/SUMIF(Stock!$C$2:$C$41,FuelShares!$A24,Stock!Z$2:Z$41)</f>
        <v>0.39680072942680933</v>
      </c>
      <c r="T24" s="3">
        <f>SUMIFS(Stock!AA$2:AA$41,Stock!$C$2:$C$41,FuelShares!$A24,Stock!$C$2:$C$41,FuelShares!$C24)/SUMIF(Stock!$C$2:$C$41,FuelShares!$A24,Stock!AA$2:AA$41)</f>
        <v>0.6319796273957915</v>
      </c>
      <c r="U24" s="3">
        <f>SUMIFS(Stock!AB$2:AB$41,Stock!$C$2:$C$41,FuelShares!$A24,Stock!$C$2:$C$41,FuelShares!$C24)/SUMIF(Stock!$C$2:$C$41,FuelShares!$A24,Stock!AB$2:AB$41)</f>
        <v>0.79069229686526044</v>
      </c>
      <c r="V24" s="3">
        <f>SUMIFS(Stock!AC$2:AC$41,Stock!$C$2:$C$41,FuelShares!$A24,Stock!$C$2:$C$41,FuelShares!$C24)/SUMIF(Stock!$C$2:$C$41,FuelShares!$A24,Stock!AC$2:AC$41)</f>
        <v>0.73844024190619562</v>
      </c>
      <c r="W24" s="3">
        <f>SUMIFS(Stock!AD$2:AD$41,Stock!$C$2:$C$41,FuelShares!$A24,Stock!$C$2:$C$41,FuelShares!$C24)/SUMIF(Stock!$C$2:$C$41,FuelShares!$A24,Stock!AD$2:AD$41)</f>
        <v>0.81275659824046942</v>
      </c>
      <c r="X24" s="3">
        <f>SUMIFS(Stock!AE$2:AE$41,Stock!$C$2:$C$41,FuelShares!$A24,Stock!$C$2:$C$41,FuelShares!$C24)/SUMIF(Stock!$C$2:$C$41,FuelShares!$A24,Stock!AE$2:AE$41)</f>
        <v>0.54142837137506095</v>
      </c>
      <c r="Y24" s="3">
        <f>SUMIFS(Stock!AF$2:AF$41,Stock!$C$2:$C$41,FuelShares!$A24,Stock!$C$2:$C$41,FuelShares!$C24)/SUMIF(Stock!$C$2:$C$41,FuelShares!$A24,Stock!AF$2:AF$41)</f>
        <v>0.48281879571994668</v>
      </c>
      <c r="Z24" s="3">
        <f>SUMIFS(Stock!AG$2:AG$41,Stock!$C$2:$C$41,FuelShares!$A24,Stock!$C$2:$C$41,FuelShares!$C24)/SUMIF(Stock!$C$2:$C$41,FuelShares!$A24,Stock!AG$2:AG$41)</f>
        <v>0.66943298252121097</v>
      </c>
      <c r="AA24" s="3">
        <f>SUMIFS(Stock!AH$2:AH$41,Stock!$C$2:$C$41,FuelShares!$A24,Stock!$C$2:$C$41,FuelShares!$C24)/SUMIF(Stock!$C$2:$C$41,FuelShares!$A24,Stock!AH$2:AH$41)</f>
        <v>0.35931750741839769</v>
      </c>
      <c r="AB24" s="3">
        <f>SUMIFS(Stock!AI$2:AI$41,Stock!$C$2:$C$41,FuelShares!$A24,Stock!$C$2:$C$41,FuelShares!$C24)/SUMIF(Stock!$C$2:$C$41,FuelShares!$A24,Stock!AI$2:AI$41)</f>
        <v>0.63932841415775554</v>
      </c>
      <c r="AC24" s="3">
        <f>SUMIFS(Stock!AJ$2:AJ$41,Stock!$C$2:$C$41,FuelShares!$A24,Stock!$C$2:$C$41,FuelShares!$C24)/SUMIF(Stock!$C$2:$C$41,FuelShares!$A24,Stock!AJ$2:AJ$41)</f>
        <v>0.8964699889933907</v>
      </c>
      <c r="AD24" s="3">
        <f>SUMIFS(Stock!AK$2:AK$41,Stock!$C$2:$C$41,FuelShares!$A24,Stock!$C$2:$C$41,FuelShares!$C24)/SUMIF(Stock!$C$2:$C$41,FuelShares!$A24,Stock!AK$2:AK$41)</f>
        <v>0.73238982559076715</v>
      </c>
      <c r="AE24" s="3">
        <f>SUMIFS(Stock!AL$2:AL$41,Stock!$C$2:$C$41,FuelShares!$A24,Stock!$C$2:$C$41,FuelShares!$C24)/SUMIF(Stock!$C$2:$C$41,FuelShares!$A24,Stock!AL$2:AL$41)</f>
        <v>0.71941401062416999</v>
      </c>
      <c r="AF24" s="3">
        <f>SUMIFS(Stock!AM$2:AM$41,Stock!$C$2:$C$41,FuelShares!$A24,Stock!$C$2:$C$41,FuelShares!$C24)/SUMIF(Stock!$C$2:$C$41,FuelShares!$A24,Stock!AM$2:AM$41)</f>
        <v>0.79757908248674025</v>
      </c>
      <c r="AG24" s="3">
        <f>SUMIFS(Stock!AN$2:AN$41,Stock!$C$2:$C$41,FuelShares!$A24,Stock!$C$2:$C$41,FuelShares!$C24)/SUMIF(Stock!$C$2:$C$41,FuelShares!$A24,Stock!AN$2:AN$41)</f>
        <v>0.6962989649051895</v>
      </c>
      <c r="AH24" s="3">
        <f>SUMIFS(Stock!AO$2:AO$41,Stock!$C$2:$C$41,FuelShares!$A24,Stock!$C$2:$C$41,FuelShares!$C24)/SUMIF(Stock!$C$2:$C$41,FuelShares!$A24,Stock!AO$2:AO$41)</f>
        <v>0.61003457658618121</v>
      </c>
      <c r="AI24" s="3">
        <f>SUMIFS(Stock!AP$2:AP$41,Stock!$C$2:$C$41,FuelShares!$A24,Stock!$C$2:$C$41,FuelShares!$C24)/SUMIF(Stock!$C$2:$C$41,FuelShares!$A24,Stock!AP$2:AP$41)</f>
        <v>0.5475255754475703</v>
      </c>
      <c r="AJ24" s="3">
        <f>SUMIFS(Stock!AQ$2:AQ$41,Stock!$C$2:$C$41,FuelShares!$A24,Stock!$C$2:$C$41,FuelShares!$C24)/SUMIF(Stock!$C$2:$C$41,FuelShares!$A24,Stock!AQ$2:AQ$41)</f>
        <v>0.67752714645025491</v>
      </c>
      <c r="AK24" s="3">
        <f>SUMIFS(Stock!AR$2:AR$41,Stock!$C$2:$C$41,FuelShares!$A24,Stock!$C$2:$C$41,FuelShares!$C24)/SUMIF(Stock!$C$2:$C$41,FuelShares!$A24,Stock!AR$2:AR$41)</f>
        <v>0.49025918539184649</v>
      </c>
      <c r="AL24" s="3">
        <f>SUMIFS(Stock!AS$2:AS$41,Stock!$C$2:$C$41,FuelShares!$A24,Stock!$C$2:$C$41,FuelShares!$C24)/SUMIF(Stock!$C$2:$C$41,FuelShares!$A24,Stock!AS$2:AS$41)</f>
        <v>0.7958148484931985</v>
      </c>
      <c r="AM24" s="3">
        <f>SUMIFS(Stock!AT$2:AT$41,Stock!$C$2:$C$41,FuelShares!$A24,Stock!$C$2:$C$41,FuelShares!$C24)/SUMIF(Stock!$C$2:$C$41,FuelShares!$A24,Stock!AT$2:AT$41)</f>
        <v>0.65263401109057295</v>
      </c>
      <c r="AN24" s="3">
        <f>SUMIFS(Stock!AU$2:AU$41,Stock!$C$2:$C$41,FuelShares!$A24,Stock!$C$2:$C$41,FuelShares!$C24)/SUMIF(Stock!$C$2:$C$41,FuelShares!$A24,Stock!AU$2:AU$41)</f>
        <v>0.70885931855082707</v>
      </c>
      <c r="AO24" s="3">
        <f>SUMIFS(Stock!AV$2:AV$41,Stock!$C$2:$C$41,FuelShares!$A24,Stock!$C$2:$C$41,FuelShares!$C24)/SUMIF(Stock!$C$2:$C$41,FuelShares!$A24,Stock!AV$2:AV$41)</f>
        <v>0.7093261310173552</v>
      </c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3">
        <f>SUMIFS(Stock!L$2:L$41,Stock!$C$2:$C$41,FuelShares!$A25,Stock!$C$2:$C$41,FuelShares!$C25)/SUMIF(Stock!$C$2:$C$41,FuelShares!$A25,Stock!L$2:L$41)</f>
        <v>0.83215162812564492</v>
      </c>
      <c r="F25" s="3">
        <f>SUMIFS(Stock!M$2:M$41,Stock!$C$2:$C$41,FuelShares!$A25,Stock!$C$2:$C$41,FuelShares!$C25)/SUMIF(Stock!$C$2:$C$41,FuelShares!$A25,Stock!M$2:M$41)</f>
        <v>0.43643438152255137</v>
      </c>
      <c r="G25" s="3">
        <f>SUMIFS(Stock!N$2:N$41,Stock!$C$2:$C$41,FuelShares!$A25,Stock!$C$2:$C$41,FuelShares!$C25)/SUMIF(Stock!$C$2:$C$41,FuelShares!$A25,Stock!N$2:N$41)</f>
        <v>0.50457850752896449</v>
      </c>
      <c r="H25" s="3">
        <f>SUMIFS(Stock!O$2:O$41,Stock!$C$2:$C$41,FuelShares!$A25,Stock!$C$2:$C$41,FuelShares!$C25)/SUMIF(Stock!$C$2:$C$41,FuelShares!$A25,Stock!O$2:O$41)</f>
        <v>0.38536334091952085</v>
      </c>
      <c r="I25" s="3">
        <f>SUMIFS(Stock!P$2:P$41,Stock!$C$2:$C$41,FuelShares!$A25,Stock!$C$2:$C$41,FuelShares!$C25)/SUMIF(Stock!$C$2:$C$41,FuelShares!$A25,Stock!P$2:P$41)</f>
        <v>0.59746629939677465</v>
      </c>
      <c r="J25" s="3">
        <f>SUMIFS(Stock!Q$2:Q$41,Stock!$C$2:$C$41,FuelShares!$A25,Stock!$C$2:$C$41,FuelShares!$C25)/SUMIF(Stock!$C$2:$C$41,FuelShares!$A25,Stock!Q$2:Q$41)</f>
        <v>0.81557376043652452</v>
      </c>
      <c r="K25" s="3">
        <f>SUMIFS(Stock!R$2:R$41,Stock!$C$2:$C$41,FuelShares!$A25,Stock!$C$2:$C$41,FuelShares!$C25)/SUMIF(Stock!$C$2:$C$41,FuelShares!$A25,Stock!R$2:R$41)</f>
        <v>0.89484509096348375</v>
      </c>
      <c r="L25" s="3">
        <f>SUMIFS(Stock!S$2:S$41,Stock!$C$2:$C$41,FuelShares!$A25,Stock!$C$2:$C$41,FuelShares!$C25)/SUMIF(Stock!$C$2:$C$41,FuelShares!$A25,Stock!S$2:S$41)</f>
        <v>0.73064946619217086</v>
      </c>
      <c r="M25" s="3">
        <f>SUMIFS(Stock!T$2:T$41,Stock!$C$2:$C$41,FuelShares!$A25,Stock!$C$2:$C$41,FuelShares!$C25)/SUMIF(Stock!$C$2:$C$41,FuelShares!$A25,Stock!T$2:T$41)</f>
        <v>0.72400211136717751</v>
      </c>
      <c r="N25" s="3">
        <f>SUMIFS(Stock!U$2:U$41,Stock!$C$2:$C$41,FuelShares!$A25,Stock!$C$2:$C$41,FuelShares!$C25)/SUMIF(Stock!$C$2:$C$41,FuelShares!$A25,Stock!U$2:U$41)</f>
        <v>0.75353335582244363</v>
      </c>
      <c r="O25" s="3">
        <f>SUMIFS(Stock!V$2:V$41,Stock!$C$2:$C$41,FuelShares!$A25,Stock!$C$2:$C$41,FuelShares!$C25)/SUMIF(Stock!$C$2:$C$41,FuelShares!$A25,Stock!V$2:V$41)</f>
        <v>0.72801573012413534</v>
      </c>
      <c r="P25" s="3">
        <f>SUMIFS(Stock!W$2:W$41,Stock!$C$2:$C$41,FuelShares!$A25,Stock!$C$2:$C$41,FuelShares!$C25)/SUMIF(Stock!$C$2:$C$41,FuelShares!$A25,Stock!W$2:W$41)</f>
        <v>0.97111486389348423</v>
      </c>
      <c r="Q25" s="3">
        <f>SUMIFS(Stock!X$2:X$41,Stock!$C$2:$C$41,FuelShares!$A25,Stock!$C$2:$C$41,FuelShares!$C25)/SUMIF(Stock!$C$2:$C$41,FuelShares!$A25,Stock!X$2:X$41)</f>
        <v>0.48216569483883553</v>
      </c>
      <c r="R25" s="3">
        <f>SUMIFS(Stock!Y$2:Y$41,Stock!$C$2:$C$41,FuelShares!$A25,Stock!$C$2:$C$41,FuelShares!$C25)/SUMIF(Stock!$C$2:$C$41,FuelShares!$A25,Stock!Y$2:Y$41)</f>
        <v>0.80601890756302519</v>
      </c>
      <c r="S25" s="3">
        <f>SUMIFS(Stock!Z$2:Z$41,Stock!$C$2:$C$41,FuelShares!$A25,Stock!$C$2:$C$41,FuelShares!$C25)/SUMIF(Stock!$C$2:$C$41,FuelShares!$A25,Stock!Z$2:Z$41)</f>
        <v>0.39680072942680933</v>
      </c>
      <c r="T25" s="3">
        <f>SUMIFS(Stock!AA$2:AA$41,Stock!$C$2:$C$41,FuelShares!$A25,Stock!$C$2:$C$41,FuelShares!$C25)/SUMIF(Stock!$C$2:$C$41,FuelShares!$A25,Stock!AA$2:AA$41)</f>
        <v>0.6319796273957915</v>
      </c>
      <c r="U25" s="3">
        <f>SUMIFS(Stock!AB$2:AB$41,Stock!$C$2:$C$41,FuelShares!$A25,Stock!$C$2:$C$41,FuelShares!$C25)/SUMIF(Stock!$C$2:$C$41,FuelShares!$A25,Stock!AB$2:AB$41)</f>
        <v>0.79069229686526044</v>
      </c>
      <c r="V25" s="3">
        <f>SUMIFS(Stock!AC$2:AC$41,Stock!$C$2:$C$41,FuelShares!$A25,Stock!$C$2:$C$41,FuelShares!$C25)/SUMIF(Stock!$C$2:$C$41,FuelShares!$A25,Stock!AC$2:AC$41)</f>
        <v>0.73844024190619562</v>
      </c>
      <c r="W25" s="3">
        <f>SUMIFS(Stock!AD$2:AD$41,Stock!$C$2:$C$41,FuelShares!$A25,Stock!$C$2:$C$41,FuelShares!$C25)/SUMIF(Stock!$C$2:$C$41,FuelShares!$A25,Stock!AD$2:AD$41)</f>
        <v>0.81275659824046942</v>
      </c>
      <c r="X25" s="3">
        <f>SUMIFS(Stock!AE$2:AE$41,Stock!$C$2:$C$41,FuelShares!$A25,Stock!$C$2:$C$41,FuelShares!$C25)/SUMIF(Stock!$C$2:$C$41,FuelShares!$A25,Stock!AE$2:AE$41)</f>
        <v>0.54142837137506095</v>
      </c>
      <c r="Y25" s="3">
        <f>SUMIFS(Stock!AF$2:AF$41,Stock!$C$2:$C$41,FuelShares!$A25,Stock!$C$2:$C$41,FuelShares!$C25)/SUMIF(Stock!$C$2:$C$41,FuelShares!$A25,Stock!AF$2:AF$41)</f>
        <v>0.48281879571994668</v>
      </c>
      <c r="Z25" s="3">
        <f>SUMIFS(Stock!AG$2:AG$41,Stock!$C$2:$C$41,FuelShares!$A25,Stock!$C$2:$C$41,FuelShares!$C25)/SUMIF(Stock!$C$2:$C$41,FuelShares!$A25,Stock!AG$2:AG$41)</f>
        <v>0.66943298252121097</v>
      </c>
      <c r="AA25" s="3">
        <f>SUMIFS(Stock!AH$2:AH$41,Stock!$C$2:$C$41,FuelShares!$A25,Stock!$C$2:$C$41,FuelShares!$C25)/SUMIF(Stock!$C$2:$C$41,FuelShares!$A25,Stock!AH$2:AH$41)</f>
        <v>0.35931750741839769</v>
      </c>
      <c r="AB25" s="3">
        <f>SUMIFS(Stock!AI$2:AI$41,Stock!$C$2:$C$41,FuelShares!$A25,Stock!$C$2:$C$41,FuelShares!$C25)/SUMIF(Stock!$C$2:$C$41,FuelShares!$A25,Stock!AI$2:AI$41)</f>
        <v>0.63932841415775554</v>
      </c>
      <c r="AC25" s="3">
        <f>SUMIFS(Stock!AJ$2:AJ$41,Stock!$C$2:$C$41,FuelShares!$A25,Stock!$C$2:$C$41,FuelShares!$C25)/SUMIF(Stock!$C$2:$C$41,FuelShares!$A25,Stock!AJ$2:AJ$41)</f>
        <v>0.8964699889933907</v>
      </c>
      <c r="AD25" s="3">
        <f>SUMIFS(Stock!AK$2:AK$41,Stock!$C$2:$C$41,FuelShares!$A25,Stock!$C$2:$C$41,FuelShares!$C25)/SUMIF(Stock!$C$2:$C$41,FuelShares!$A25,Stock!AK$2:AK$41)</f>
        <v>0.73238982559076715</v>
      </c>
      <c r="AE25" s="3">
        <f>SUMIFS(Stock!AL$2:AL$41,Stock!$C$2:$C$41,FuelShares!$A25,Stock!$C$2:$C$41,FuelShares!$C25)/SUMIF(Stock!$C$2:$C$41,FuelShares!$A25,Stock!AL$2:AL$41)</f>
        <v>0.71941401062416999</v>
      </c>
      <c r="AF25" s="3">
        <f>SUMIFS(Stock!AM$2:AM$41,Stock!$C$2:$C$41,FuelShares!$A25,Stock!$C$2:$C$41,FuelShares!$C25)/SUMIF(Stock!$C$2:$C$41,FuelShares!$A25,Stock!AM$2:AM$41)</f>
        <v>0.79757908248674025</v>
      </c>
      <c r="AG25" s="3">
        <f>SUMIFS(Stock!AN$2:AN$41,Stock!$C$2:$C$41,FuelShares!$A25,Stock!$C$2:$C$41,FuelShares!$C25)/SUMIF(Stock!$C$2:$C$41,FuelShares!$A25,Stock!AN$2:AN$41)</f>
        <v>0.6962989649051895</v>
      </c>
      <c r="AH25" s="3">
        <f>SUMIFS(Stock!AO$2:AO$41,Stock!$C$2:$C$41,FuelShares!$A25,Stock!$C$2:$C$41,FuelShares!$C25)/SUMIF(Stock!$C$2:$C$41,FuelShares!$A25,Stock!AO$2:AO$41)</f>
        <v>0.61003457658618121</v>
      </c>
      <c r="AI25" s="3">
        <f>SUMIFS(Stock!AP$2:AP$41,Stock!$C$2:$C$41,FuelShares!$A25,Stock!$C$2:$C$41,FuelShares!$C25)/SUMIF(Stock!$C$2:$C$41,FuelShares!$A25,Stock!AP$2:AP$41)</f>
        <v>0.5475255754475703</v>
      </c>
      <c r="AJ25" s="3">
        <f>SUMIFS(Stock!AQ$2:AQ$41,Stock!$C$2:$C$41,FuelShares!$A25,Stock!$C$2:$C$41,FuelShares!$C25)/SUMIF(Stock!$C$2:$C$41,FuelShares!$A25,Stock!AQ$2:AQ$41)</f>
        <v>0.67752714645025491</v>
      </c>
      <c r="AK25" s="3">
        <f>SUMIFS(Stock!AR$2:AR$41,Stock!$C$2:$C$41,FuelShares!$A25,Stock!$C$2:$C$41,FuelShares!$C25)/SUMIF(Stock!$C$2:$C$41,FuelShares!$A25,Stock!AR$2:AR$41)</f>
        <v>0.49025918539184649</v>
      </c>
      <c r="AL25" s="3">
        <f>SUMIFS(Stock!AS$2:AS$41,Stock!$C$2:$C$41,FuelShares!$A25,Stock!$C$2:$C$41,FuelShares!$C25)/SUMIF(Stock!$C$2:$C$41,FuelShares!$A25,Stock!AS$2:AS$41)</f>
        <v>0.7958148484931985</v>
      </c>
      <c r="AM25" s="3">
        <f>SUMIFS(Stock!AT$2:AT$41,Stock!$C$2:$C$41,FuelShares!$A25,Stock!$C$2:$C$41,FuelShares!$C25)/SUMIF(Stock!$C$2:$C$41,FuelShares!$A25,Stock!AT$2:AT$41)</f>
        <v>0.65263401109057295</v>
      </c>
      <c r="AN25" s="3">
        <f>SUMIFS(Stock!AU$2:AU$41,Stock!$C$2:$C$41,FuelShares!$A25,Stock!$C$2:$C$41,FuelShares!$C25)/SUMIF(Stock!$C$2:$C$41,FuelShares!$A25,Stock!AU$2:AU$41)</f>
        <v>0.70885931855082707</v>
      </c>
      <c r="AO25" s="3">
        <f>SUMIFS(Stock!AV$2:AV$41,Stock!$C$2:$C$41,FuelShares!$A25,Stock!$C$2:$C$41,FuelShares!$C25)/SUMIF(Stock!$C$2:$C$41,FuelShares!$A25,Stock!AV$2:AV$41)</f>
        <v>0.7093261310173552</v>
      </c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3">
        <f>SUMIFS(Stock!L$2:L$41,Stock!$C$2:$C$41,FuelShares!$A26,Stock!$C$2:$C$41,FuelShares!$C26)/SUMIF(Stock!$C$2:$C$41,FuelShares!$A26,Stock!L$2:L$41)</f>
        <v>0.83215162812564492</v>
      </c>
      <c r="F26" s="3">
        <f>SUMIFS(Stock!M$2:M$41,Stock!$C$2:$C$41,FuelShares!$A26,Stock!$C$2:$C$41,FuelShares!$C26)/SUMIF(Stock!$C$2:$C$41,FuelShares!$A26,Stock!M$2:M$41)</f>
        <v>0.43643438152255137</v>
      </c>
      <c r="G26" s="3">
        <f>SUMIFS(Stock!N$2:N$41,Stock!$C$2:$C$41,FuelShares!$A26,Stock!$C$2:$C$41,FuelShares!$C26)/SUMIF(Stock!$C$2:$C$41,FuelShares!$A26,Stock!N$2:N$41)</f>
        <v>0.50457850752896449</v>
      </c>
      <c r="H26" s="3">
        <f>SUMIFS(Stock!O$2:O$41,Stock!$C$2:$C$41,FuelShares!$A26,Stock!$C$2:$C$41,FuelShares!$C26)/SUMIF(Stock!$C$2:$C$41,FuelShares!$A26,Stock!O$2:O$41)</f>
        <v>0.38536334091952085</v>
      </c>
      <c r="I26" s="3">
        <f>SUMIFS(Stock!P$2:P$41,Stock!$C$2:$C$41,FuelShares!$A26,Stock!$C$2:$C$41,FuelShares!$C26)/SUMIF(Stock!$C$2:$C$41,FuelShares!$A26,Stock!P$2:P$41)</f>
        <v>0.59746629939677465</v>
      </c>
      <c r="J26" s="3">
        <f>SUMIFS(Stock!Q$2:Q$41,Stock!$C$2:$C$41,FuelShares!$A26,Stock!$C$2:$C$41,FuelShares!$C26)/SUMIF(Stock!$C$2:$C$41,FuelShares!$A26,Stock!Q$2:Q$41)</f>
        <v>0.81557376043652452</v>
      </c>
      <c r="K26" s="3">
        <f>SUMIFS(Stock!R$2:R$41,Stock!$C$2:$C$41,FuelShares!$A26,Stock!$C$2:$C$41,FuelShares!$C26)/SUMIF(Stock!$C$2:$C$41,FuelShares!$A26,Stock!R$2:R$41)</f>
        <v>0.89484509096348375</v>
      </c>
      <c r="L26" s="3">
        <f>SUMIFS(Stock!S$2:S$41,Stock!$C$2:$C$41,FuelShares!$A26,Stock!$C$2:$C$41,FuelShares!$C26)/SUMIF(Stock!$C$2:$C$41,FuelShares!$A26,Stock!S$2:S$41)</f>
        <v>0.73064946619217086</v>
      </c>
      <c r="M26" s="3">
        <f>SUMIFS(Stock!T$2:T$41,Stock!$C$2:$C$41,FuelShares!$A26,Stock!$C$2:$C$41,FuelShares!$C26)/SUMIF(Stock!$C$2:$C$41,FuelShares!$A26,Stock!T$2:T$41)</f>
        <v>0.72400211136717751</v>
      </c>
      <c r="N26" s="3">
        <f>SUMIFS(Stock!U$2:U$41,Stock!$C$2:$C$41,FuelShares!$A26,Stock!$C$2:$C$41,FuelShares!$C26)/SUMIF(Stock!$C$2:$C$41,FuelShares!$A26,Stock!U$2:U$41)</f>
        <v>0.75353335582244363</v>
      </c>
      <c r="O26" s="3">
        <f>SUMIFS(Stock!V$2:V$41,Stock!$C$2:$C$41,FuelShares!$A26,Stock!$C$2:$C$41,FuelShares!$C26)/SUMIF(Stock!$C$2:$C$41,FuelShares!$A26,Stock!V$2:V$41)</f>
        <v>0.72801573012413534</v>
      </c>
      <c r="P26" s="3">
        <f>SUMIFS(Stock!W$2:W$41,Stock!$C$2:$C$41,FuelShares!$A26,Stock!$C$2:$C$41,FuelShares!$C26)/SUMIF(Stock!$C$2:$C$41,FuelShares!$A26,Stock!W$2:W$41)</f>
        <v>0.97111486389348423</v>
      </c>
      <c r="Q26" s="3">
        <f>SUMIFS(Stock!X$2:X$41,Stock!$C$2:$C$41,FuelShares!$A26,Stock!$C$2:$C$41,FuelShares!$C26)/SUMIF(Stock!$C$2:$C$41,FuelShares!$A26,Stock!X$2:X$41)</f>
        <v>0.48216569483883553</v>
      </c>
      <c r="R26" s="3">
        <f>SUMIFS(Stock!Y$2:Y$41,Stock!$C$2:$C$41,FuelShares!$A26,Stock!$C$2:$C$41,FuelShares!$C26)/SUMIF(Stock!$C$2:$C$41,FuelShares!$A26,Stock!Y$2:Y$41)</f>
        <v>0.80601890756302519</v>
      </c>
      <c r="S26" s="3">
        <f>SUMIFS(Stock!Z$2:Z$41,Stock!$C$2:$C$41,FuelShares!$A26,Stock!$C$2:$C$41,FuelShares!$C26)/SUMIF(Stock!$C$2:$C$41,FuelShares!$A26,Stock!Z$2:Z$41)</f>
        <v>0.39680072942680933</v>
      </c>
      <c r="T26" s="3">
        <f>SUMIFS(Stock!AA$2:AA$41,Stock!$C$2:$C$41,FuelShares!$A26,Stock!$C$2:$C$41,FuelShares!$C26)/SUMIF(Stock!$C$2:$C$41,FuelShares!$A26,Stock!AA$2:AA$41)</f>
        <v>0.6319796273957915</v>
      </c>
      <c r="U26" s="3">
        <f>SUMIFS(Stock!AB$2:AB$41,Stock!$C$2:$C$41,FuelShares!$A26,Stock!$C$2:$C$41,FuelShares!$C26)/SUMIF(Stock!$C$2:$C$41,FuelShares!$A26,Stock!AB$2:AB$41)</f>
        <v>0.79069229686526044</v>
      </c>
      <c r="V26" s="3">
        <f>SUMIFS(Stock!AC$2:AC$41,Stock!$C$2:$C$41,FuelShares!$A26,Stock!$C$2:$C$41,FuelShares!$C26)/SUMIF(Stock!$C$2:$C$41,FuelShares!$A26,Stock!AC$2:AC$41)</f>
        <v>0.73844024190619562</v>
      </c>
      <c r="W26" s="3">
        <f>SUMIFS(Stock!AD$2:AD$41,Stock!$C$2:$C$41,FuelShares!$A26,Stock!$C$2:$C$41,FuelShares!$C26)/SUMIF(Stock!$C$2:$C$41,FuelShares!$A26,Stock!AD$2:AD$41)</f>
        <v>0.81275659824046942</v>
      </c>
      <c r="X26" s="3">
        <f>SUMIFS(Stock!AE$2:AE$41,Stock!$C$2:$C$41,FuelShares!$A26,Stock!$C$2:$C$41,FuelShares!$C26)/SUMIF(Stock!$C$2:$C$41,FuelShares!$A26,Stock!AE$2:AE$41)</f>
        <v>0.54142837137506095</v>
      </c>
      <c r="Y26" s="3">
        <f>SUMIFS(Stock!AF$2:AF$41,Stock!$C$2:$C$41,FuelShares!$A26,Stock!$C$2:$C$41,FuelShares!$C26)/SUMIF(Stock!$C$2:$C$41,FuelShares!$A26,Stock!AF$2:AF$41)</f>
        <v>0.48281879571994668</v>
      </c>
      <c r="Z26" s="3">
        <f>SUMIFS(Stock!AG$2:AG$41,Stock!$C$2:$C$41,FuelShares!$A26,Stock!$C$2:$C$41,FuelShares!$C26)/SUMIF(Stock!$C$2:$C$41,FuelShares!$A26,Stock!AG$2:AG$41)</f>
        <v>0.66943298252121097</v>
      </c>
      <c r="AA26" s="3">
        <f>SUMIFS(Stock!AH$2:AH$41,Stock!$C$2:$C$41,FuelShares!$A26,Stock!$C$2:$C$41,FuelShares!$C26)/SUMIF(Stock!$C$2:$C$41,FuelShares!$A26,Stock!AH$2:AH$41)</f>
        <v>0.35931750741839769</v>
      </c>
      <c r="AB26" s="3">
        <f>SUMIFS(Stock!AI$2:AI$41,Stock!$C$2:$C$41,FuelShares!$A26,Stock!$C$2:$C$41,FuelShares!$C26)/SUMIF(Stock!$C$2:$C$41,FuelShares!$A26,Stock!AI$2:AI$41)</f>
        <v>0.63932841415775554</v>
      </c>
      <c r="AC26" s="3">
        <f>SUMIFS(Stock!AJ$2:AJ$41,Stock!$C$2:$C$41,FuelShares!$A26,Stock!$C$2:$C$41,FuelShares!$C26)/SUMIF(Stock!$C$2:$C$41,FuelShares!$A26,Stock!AJ$2:AJ$41)</f>
        <v>0.8964699889933907</v>
      </c>
      <c r="AD26" s="3">
        <f>SUMIFS(Stock!AK$2:AK$41,Stock!$C$2:$C$41,FuelShares!$A26,Stock!$C$2:$C$41,FuelShares!$C26)/SUMIF(Stock!$C$2:$C$41,FuelShares!$A26,Stock!AK$2:AK$41)</f>
        <v>0.73238982559076715</v>
      </c>
      <c r="AE26" s="3">
        <f>SUMIFS(Stock!AL$2:AL$41,Stock!$C$2:$C$41,FuelShares!$A26,Stock!$C$2:$C$41,FuelShares!$C26)/SUMIF(Stock!$C$2:$C$41,FuelShares!$A26,Stock!AL$2:AL$41)</f>
        <v>0.71941401062416999</v>
      </c>
      <c r="AF26" s="3">
        <f>SUMIFS(Stock!AM$2:AM$41,Stock!$C$2:$C$41,FuelShares!$A26,Stock!$C$2:$C$41,FuelShares!$C26)/SUMIF(Stock!$C$2:$C$41,FuelShares!$A26,Stock!AM$2:AM$41)</f>
        <v>0.79757908248674025</v>
      </c>
      <c r="AG26" s="3">
        <f>SUMIFS(Stock!AN$2:AN$41,Stock!$C$2:$C$41,FuelShares!$A26,Stock!$C$2:$C$41,FuelShares!$C26)/SUMIF(Stock!$C$2:$C$41,FuelShares!$A26,Stock!AN$2:AN$41)</f>
        <v>0.6962989649051895</v>
      </c>
      <c r="AH26" s="3">
        <f>SUMIFS(Stock!AO$2:AO$41,Stock!$C$2:$C$41,FuelShares!$A26,Stock!$C$2:$C$41,FuelShares!$C26)/SUMIF(Stock!$C$2:$C$41,FuelShares!$A26,Stock!AO$2:AO$41)</f>
        <v>0.61003457658618121</v>
      </c>
      <c r="AI26" s="3">
        <f>SUMIFS(Stock!AP$2:AP$41,Stock!$C$2:$C$41,FuelShares!$A26,Stock!$C$2:$C$41,FuelShares!$C26)/SUMIF(Stock!$C$2:$C$41,FuelShares!$A26,Stock!AP$2:AP$41)</f>
        <v>0.5475255754475703</v>
      </c>
      <c r="AJ26" s="3">
        <f>SUMIFS(Stock!AQ$2:AQ$41,Stock!$C$2:$C$41,FuelShares!$A26,Stock!$C$2:$C$41,FuelShares!$C26)/SUMIF(Stock!$C$2:$C$41,FuelShares!$A26,Stock!AQ$2:AQ$41)</f>
        <v>0.67752714645025491</v>
      </c>
      <c r="AK26" s="3">
        <f>SUMIFS(Stock!AR$2:AR$41,Stock!$C$2:$C$41,FuelShares!$A26,Stock!$C$2:$C$41,FuelShares!$C26)/SUMIF(Stock!$C$2:$C$41,FuelShares!$A26,Stock!AR$2:AR$41)</f>
        <v>0.49025918539184649</v>
      </c>
      <c r="AL26" s="3">
        <f>SUMIFS(Stock!AS$2:AS$41,Stock!$C$2:$C$41,FuelShares!$A26,Stock!$C$2:$C$41,FuelShares!$C26)/SUMIF(Stock!$C$2:$C$41,FuelShares!$A26,Stock!AS$2:AS$41)</f>
        <v>0.7958148484931985</v>
      </c>
      <c r="AM26" s="3">
        <f>SUMIFS(Stock!AT$2:AT$41,Stock!$C$2:$C$41,FuelShares!$A26,Stock!$C$2:$C$41,FuelShares!$C26)/SUMIF(Stock!$C$2:$C$41,FuelShares!$A26,Stock!AT$2:AT$41)</f>
        <v>0.65263401109057295</v>
      </c>
      <c r="AN26" s="3">
        <f>SUMIFS(Stock!AU$2:AU$41,Stock!$C$2:$C$41,FuelShares!$A26,Stock!$C$2:$C$41,FuelShares!$C26)/SUMIF(Stock!$C$2:$C$41,FuelShares!$A26,Stock!AU$2:AU$41)</f>
        <v>0.70885931855082707</v>
      </c>
      <c r="AO26" s="3">
        <f>SUMIFS(Stock!AV$2:AV$41,Stock!$C$2:$C$41,FuelShares!$A26,Stock!$C$2:$C$41,FuelShares!$C26)/SUMIF(Stock!$C$2:$C$41,FuelShares!$A26,Stock!AV$2:AV$41)</f>
        <v>0.7093261310173552</v>
      </c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3">
        <f>SUMIFS(Stock!L$2:L$41,Stock!$C$2:$C$41,FuelShares!$A27,Stock!$C$2:$C$41,FuelShares!$C27)/SUMIF(Stock!$C$2:$C$41,FuelShares!$A27,Stock!L$2:L$41)</f>
        <v>0.83215162812564492</v>
      </c>
      <c r="F27" s="3">
        <f>SUMIFS(Stock!M$2:M$41,Stock!$C$2:$C$41,FuelShares!$A27,Stock!$C$2:$C$41,FuelShares!$C27)/SUMIF(Stock!$C$2:$C$41,FuelShares!$A27,Stock!M$2:M$41)</f>
        <v>0.43643438152255137</v>
      </c>
      <c r="G27" s="3">
        <f>SUMIFS(Stock!N$2:N$41,Stock!$C$2:$C$41,FuelShares!$A27,Stock!$C$2:$C$41,FuelShares!$C27)/SUMIF(Stock!$C$2:$C$41,FuelShares!$A27,Stock!N$2:N$41)</f>
        <v>0.50457850752896449</v>
      </c>
      <c r="H27" s="3">
        <f>SUMIFS(Stock!O$2:O$41,Stock!$C$2:$C$41,FuelShares!$A27,Stock!$C$2:$C$41,FuelShares!$C27)/SUMIF(Stock!$C$2:$C$41,FuelShares!$A27,Stock!O$2:O$41)</f>
        <v>0.38536334091952085</v>
      </c>
      <c r="I27" s="3">
        <f>SUMIFS(Stock!P$2:P$41,Stock!$C$2:$C$41,FuelShares!$A27,Stock!$C$2:$C$41,FuelShares!$C27)/SUMIF(Stock!$C$2:$C$41,FuelShares!$A27,Stock!P$2:P$41)</f>
        <v>0.59746629939677465</v>
      </c>
      <c r="J27" s="3">
        <f>SUMIFS(Stock!Q$2:Q$41,Stock!$C$2:$C$41,FuelShares!$A27,Stock!$C$2:$C$41,FuelShares!$C27)/SUMIF(Stock!$C$2:$C$41,FuelShares!$A27,Stock!Q$2:Q$41)</f>
        <v>0.81557376043652452</v>
      </c>
      <c r="K27" s="3">
        <f>SUMIFS(Stock!R$2:R$41,Stock!$C$2:$C$41,FuelShares!$A27,Stock!$C$2:$C$41,FuelShares!$C27)/SUMIF(Stock!$C$2:$C$41,FuelShares!$A27,Stock!R$2:R$41)</f>
        <v>0.89484509096348375</v>
      </c>
      <c r="L27" s="3">
        <f>SUMIFS(Stock!S$2:S$41,Stock!$C$2:$C$41,FuelShares!$A27,Stock!$C$2:$C$41,FuelShares!$C27)/SUMIF(Stock!$C$2:$C$41,FuelShares!$A27,Stock!S$2:S$41)</f>
        <v>0.73064946619217086</v>
      </c>
      <c r="M27" s="3">
        <f>SUMIFS(Stock!T$2:T$41,Stock!$C$2:$C$41,FuelShares!$A27,Stock!$C$2:$C$41,FuelShares!$C27)/SUMIF(Stock!$C$2:$C$41,FuelShares!$A27,Stock!T$2:T$41)</f>
        <v>0.72400211136717751</v>
      </c>
      <c r="N27" s="3">
        <f>SUMIFS(Stock!U$2:U$41,Stock!$C$2:$C$41,FuelShares!$A27,Stock!$C$2:$C$41,FuelShares!$C27)/SUMIF(Stock!$C$2:$C$41,FuelShares!$A27,Stock!U$2:U$41)</f>
        <v>0.75353335582244363</v>
      </c>
      <c r="O27" s="3">
        <f>SUMIFS(Stock!V$2:V$41,Stock!$C$2:$C$41,FuelShares!$A27,Stock!$C$2:$C$41,FuelShares!$C27)/SUMIF(Stock!$C$2:$C$41,FuelShares!$A27,Stock!V$2:V$41)</f>
        <v>0.72801573012413534</v>
      </c>
      <c r="P27" s="3">
        <f>SUMIFS(Stock!W$2:W$41,Stock!$C$2:$C$41,FuelShares!$A27,Stock!$C$2:$C$41,FuelShares!$C27)/SUMIF(Stock!$C$2:$C$41,FuelShares!$A27,Stock!W$2:W$41)</f>
        <v>0.97111486389348423</v>
      </c>
      <c r="Q27" s="3">
        <f>SUMIFS(Stock!X$2:X$41,Stock!$C$2:$C$41,FuelShares!$A27,Stock!$C$2:$C$41,FuelShares!$C27)/SUMIF(Stock!$C$2:$C$41,FuelShares!$A27,Stock!X$2:X$41)</f>
        <v>0.48216569483883553</v>
      </c>
      <c r="R27" s="3">
        <f>SUMIFS(Stock!Y$2:Y$41,Stock!$C$2:$C$41,FuelShares!$A27,Stock!$C$2:$C$41,FuelShares!$C27)/SUMIF(Stock!$C$2:$C$41,FuelShares!$A27,Stock!Y$2:Y$41)</f>
        <v>0.80601890756302519</v>
      </c>
      <c r="S27" s="3">
        <f>SUMIFS(Stock!Z$2:Z$41,Stock!$C$2:$C$41,FuelShares!$A27,Stock!$C$2:$C$41,FuelShares!$C27)/SUMIF(Stock!$C$2:$C$41,FuelShares!$A27,Stock!Z$2:Z$41)</f>
        <v>0.39680072942680933</v>
      </c>
      <c r="T27" s="3">
        <f>SUMIFS(Stock!AA$2:AA$41,Stock!$C$2:$C$41,FuelShares!$A27,Stock!$C$2:$C$41,FuelShares!$C27)/SUMIF(Stock!$C$2:$C$41,FuelShares!$A27,Stock!AA$2:AA$41)</f>
        <v>0.6319796273957915</v>
      </c>
      <c r="U27" s="3">
        <f>SUMIFS(Stock!AB$2:AB$41,Stock!$C$2:$C$41,FuelShares!$A27,Stock!$C$2:$C$41,FuelShares!$C27)/SUMIF(Stock!$C$2:$C$41,FuelShares!$A27,Stock!AB$2:AB$41)</f>
        <v>0.79069229686526044</v>
      </c>
      <c r="V27" s="3">
        <f>SUMIFS(Stock!AC$2:AC$41,Stock!$C$2:$C$41,FuelShares!$A27,Stock!$C$2:$C$41,FuelShares!$C27)/SUMIF(Stock!$C$2:$C$41,FuelShares!$A27,Stock!AC$2:AC$41)</f>
        <v>0.73844024190619562</v>
      </c>
      <c r="W27" s="3">
        <f>SUMIFS(Stock!AD$2:AD$41,Stock!$C$2:$C$41,FuelShares!$A27,Stock!$C$2:$C$41,FuelShares!$C27)/SUMIF(Stock!$C$2:$C$41,FuelShares!$A27,Stock!AD$2:AD$41)</f>
        <v>0.81275659824046942</v>
      </c>
      <c r="X27" s="3">
        <f>SUMIFS(Stock!AE$2:AE$41,Stock!$C$2:$C$41,FuelShares!$A27,Stock!$C$2:$C$41,FuelShares!$C27)/SUMIF(Stock!$C$2:$C$41,FuelShares!$A27,Stock!AE$2:AE$41)</f>
        <v>0.54142837137506095</v>
      </c>
      <c r="Y27" s="3">
        <f>SUMIFS(Stock!AF$2:AF$41,Stock!$C$2:$C$41,FuelShares!$A27,Stock!$C$2:$C$41,FuelShares!$C27)/SUMIF(Stock!$C$2:$C$41,FuelShares!$A27,Stock!AF$2:AF$41)</f>
        <v>0.48281879571994668</v>
      </c>
      <c r="Z27" s="3">
        <f>SUMIFS(Stock!AG$2:AG$41,Stock!$C$2:$C$41,FuelShares!$A27,Stock!$C$2:$C$41,FuelShares!$C27)/SUMIF(Stock!$C$2:$C$41,FuelShares!$A27,Stock!AG$2:AG$41)</f>
        <v>0.66943298252121097</v>
      </c>
      <c r="AA27" s="3">
        <f>SUMIFS(Stock!AH$2:AH$41,Stock!$C$2:$C$41,FuelShares!$A27,Stock!$C$2:$C$41,FuelShares!$C27)/SUMIF(Stock!$C$2:$C$41,FuelShares!$A27,Stock!AH$2:AH$41)</f>
        <v>0.35931750741839769</v>
      </c>
      <c r="AB27" s="3">
        <f>SUMIFS(Stock!AI$2:AI$41,Stock!$C$2:$C$41,FuelShares!$A27,Stock!$C$2:$C$41,FuelShares!$C27)/SUMIF(Stock!$C$2:$C$41,FuelShares!$A27,Stock!AI$2:AI$41)</f>
        <v>0.63932841415775554</v>
      </c>
      <c r="AC27" s="3">
        <f>SUMIFS(Stock!AJ$2:AJ$41,Stock!$C$2:$C$41,FuelShares!$A27,Stock!$C$2:$C$41,FuelShares!$C27)/SUMIF(Stock!$C$2:$C$41,FuelShares!$A27,Stock!AJ$2:AJ$41)</f>
        <v>0.8964699889933907</v>
      </c>
      <c r="AD27" s="3">
        <f>SUMIFS(Stock!AK$2:AK$41,Stock!$C$2:$C$41,FuelShares!$A27,Stock!$C$2:$C$41,FuelShares!$C27)/SUMIF(Stock!$C$2:$C$41,FuelShares!$A27,Stock!AK$2:AK$41)</f>
        <v>0.73238982559076715</v>
      </c>
      <c r="AE27" s="3">
        <f>SUMIFS(Stock!AL$2:AL$41,Stock!$C$2:$C$41,FuelShares!$A27,Stock!$C$2:$C$41,FuelShares!$C27)/SUMIF(Stock!$C$2:$C$41,FuelShares!$A27,Stock!AL$2:AL$41)</f>
        <v>0.71941401062416999</v>
      </c>
      <c r="AF27" s="3">
        <f>SUMIFS(Stock!AM$2:AM$41,Stock!$C$2:$C$41,FuelShares!$A27,Stock!$C$2:$C$41,FuelShares!$C27)/SUMIF(Stock!$C$2:$C$41,FuelShares!$A27,Stock!AM$2:AM$41)</f>
        <v>0.79757908248674025</v>
      </c>
      <c r="AG27" s="3">
        <f>SUMIFS(Stock!AN$2:AN$41,Stock!$C$2:$C$41,FuelShares!$A27,Stock!$C$2:$C$41,FuelShares!$C27)/SUMIF(Stock!$C$2:$C$41,FuelShares!$A27,Stock!AN$2:AN$41)</f>
        <v>0.6962989649051895</v>
      </c>
      <c r="AH27" s="3">
        <f>SUMIFS(Stock!AO$2:AO$41,Stock!$C$2:$C$41,FuelShares!$A27,Stock!$C$2:$C$41,FuelShares!$C27)/SUMIF(Stock!$C$2:$C$41,FuelShares!$A27,Stock!AO$2:AO$41)</f>
        <v>0.61003457658618121</v>
      </c>
      <c r="AI27" s="3">
        <f>SUMIFS(Stock!AP$2:AP$41,Stock!$C$2:$C$41,FuelShares!$A27,Stock!$C$2:$C$41,FuelShares!$C27)/SUMIF(Stock!$C$2:$C$41,FuelShares!$A27,Stock!AP$2:AP$41)</f>
        <v>0.5475255754475703</v>
      </c>
      <c r="AJ27" s="3">
        <f>SUMIFS(Stock!AQ$2:AQ$41,Stock!$C$2:$C$41,FuelShares!$A27,Stock!$C$2:$C$41,FuelShares!$C27)/SUMIF(Stock!$C$2:$C$41,FuelShares!$A27,Stock!AQ$2:AQ$41)</f>
        <v>0.67752714645025491</v>
      </c>
      <c r="AK27" s="3">
        <f>SUMIFS(Stock!AR$2:AR$41,Stock!$C$2:$C$41,FuelShares!$A27,Stock!$C$2:$C$41,FuelShares!$C27)/SUMIF(Stock!$C$2:$C$41,FuelShares!$A27,Stock!AR$2:AR$41)</f>
        <v>0.49025918539184649</v>
      </c>
      <c r="AL27" s="3">
        <f>SUMIFS(Stock!AS$2:AS$41,Stock!$C$2:$C$41,FuelShares!$A27,Stock!$C$2:$C$41,FuelShares!$C27)/SUMIF(Stock!$C$2:$C$41,FuelShares!$A27,Stock!AS$2:AS$41)</f>
        <v>0.7958148484931985</v>
      </c>
      <c r="AM27" s="3">
        <f>SUMIFS(Stock!AT$2:AT$41,Stock!$C$2:$C$41,FuelShares!$A27,Stock!$C$2:$C$41,FuelShares!$C27)/SUMIF(Stock!$C$2:$C$41,FuelShares!$A27,Stock!AT$2:AT$41)</f>
        <v>0.65263401109057295</v>
      </c>
      <c r="AN27" s="3">
        <f>SUMIFS(Stock!AU$2:AU$41,Stock!$C$2:$C$41,FuelShares!$A27,Stock!$C$2:$C$41,FuelShares!$C27)/SUMIF(Stock!$C$2:$C$41,FuelShares!$A27,Stock!AU$2:AU$41)</f>
        <v>0.70885931855082707</v>
      </c>
      <c r="AO27" s="3">
        <f>SUMIFS(Stock!AV$2:AV$41,Stock!$C$2:$C$41,FuelShares!$A27,Stock!$C$2:$C$41,FuelShares!$C27)/SUMIF(Stock!$C$2:$C$41,FuelShares!$A27,Stock!AV$2:AV$41)</f>
        <v>0.7093261310173552</v>
      </c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3">
        <f>SUMIFS(Stock!L$2:L$41,Stock!$C$2:$C$41,FuelShares!$A28,Stock!$C$2:$C$41,FuelShares!$C28)/SUMIF(Stock!$C$2:$C$41,FuelShares!$A28,Stock!L$2:L$41)</f>
        <v>0</v>
      </c>
      <c r="F28" s="3">
        <f>SUMIFS(Stock!M$2:M$41,Stock!$C$2:$C$41,FuelShares!$A28,Stock!$C$2:$C$41,FuelShares!$C28)/SUMIF(Stock!$C$2:$C$41,FuelShares!$A28,Stock!M$2:M$41)</f>
        <v>0</v>
      </c>
      <c r="G28" s="3">
        <f>SUMIFS(Stock!N$2:N$41,Stock!$C$2:$C$41,FuelShares!$A28,Stock!$C$2:$C$41,FuelShares!$C28)/SUMIF(Stock!$C$2:$C$41,FuelShares!$A28,Stock!N$2:N$41)</f>
        <v>0</v>
      </c>
      <c r="H28" s="3">
        <f>SUMIFS(Stock!O$2:O$41,Stock!$C$2:$C$41,FuelShares!$A28,Stock!$C$2:$C$41,FuelShares!$C28)/SUMIF(Stock!$C$2:$C$41,FuelShares!$A28,Stock!O$2:O$41)</f>
        <v>6.7151808041358762E-3</v>
      </c>
      <c r="I28" s="3">
        <f>SUMIFS(Stock!P$2:P$41,Stock!$C$2:$C$41,FuelShares!$A28,Stock!$C$2:$C$41,FuelShares!$C28)/SUMIF(Stock!$C$2:$C$41,FuelShares!$A28,Stock!P$2:P$41)</f>
        <v>3.7817001107965036E-2</v>
      </c>
      <c r="J28" s="3">
        <f>SUMIFS(Stock!Q$2:Q$41,Stock!$C$2:$C$41,FuelShares!$A28,Stock!$C$2:$C$41,FuelShares!$C28)/SUMIF(Stock!$C$2:$C$41,FuelShares!$A28,Stock!Q$2:Q$41)</f>
        <v>0</v>
      </c>
      <c r="K28" s="3">
        <f>SUMIFS(Stock!R$2:R$41,Stock!$C$2:$C$41,FuelShares!$A28,Stock!$C$2:$C$41,FuelShares!$C28)/SUMIF(Stock!$C$2:$C$41,FuelShares!$A28,Stock!R$2:R$41)</f>
        <v>0</v>
      </c>
      <c r="L28" s="3">
        <f>SUMIFS(Stock!S$2:S$41,Stock!$C$2:$C$41,FuelShares!$A28,Stock!$C$2:$C$41,FuelShares!$C28)/SUMIF(Stock!$C$2:$C$41,FuelShares!$A28,Stock!S$2:S$41)</f>
        <v>0</v>
      </c>
      <c r="M28" s="3">
        <f>SUMIFS(Stock!T$2:T$41,Stock!$C$2:$C$41,FuelShares!$A28,Stock!$C$2:$C$41,FuelShares!$C28)/SUMIF(Stock!$C$2:$C$41,FuelShares!$A28,Stock!T$2:T$41)</f>
        <v>9.7951978638609848E-3</v>
      </c>
      <c r="N28" s="3">
        <f>SUMIFS(Stock!U$2:U$41,Stock!$C$2:$C$41,FuelShares!$A28,Stock!$C$2:$C$41,FuelShares!$C28)/SUMIF(Stock!$C$2:$C$41,FuelShares!$A28,Stock!U$2:U$41)</f>
        <v>6.2304907686378872E-6</v>
      </c>
      <c r="O28" s="3">
        <f>SUMIFS(Stock!V$2:V$41,Stock!$C$2:$C$41,FuelShares!$A28,Stock!$C$2:$C$41,FuelShares!$C28)/SUMIF(Stock!$C$2:$C$41,FuelShares!$A28,Stock!V$2:V$41)</f>
        <v>0</v>
      </c>
      <c r="P28" s="3">
        <f>SUMIFS(Stock!W$2:W$41,Stock!$C$2:$C$41,FuelShares!$A28,Stock!$C$2:$C$41,FuelShares!$C28)/SUMIF(Stock!$C$2:$C$41,FuelShares!$A28,Stock!W$2:W$41)</f>
        <v>1.3187984366104582E-3</v>
      </c>
      <c r="Q28" s="3">
        <f>SUMIFS(Stock!X$2:X$41,Stock!$C$2:$C$41,FuelShares!$A28,Stock!$C$2:$C$41,FuelShares!$C28)/SUMIF(Stock!$C$2:$C$41,FuelShares!$A28,Stock!X$2:X$41)</f>
        <v>0</v>
      </c>
      <c r="R28" s="3">
        <f>SUMIFS(Stock!Y$2:Y$41,Stock!$C$2:$C$41,FuelShares!$A28,Stock!$C$2:$C$41,FuelShares!$C28)/SUMIF(Stock!$C$2:$C$41,FuelShares!$A28,Stock!Y$2:Y$41)</f>
        <v>0</v>
      </c>
      <c r="S28" s="3">
        <f>SUMIFS(Stock!Z$2:Z$41,Stock!$C$2:$C$41,FuelShares!$A28,Stock!$C$2:$C$41,FuelShares!$C28)/SUMIF(Stock!$C$2:$C$41,FuelShares!$A28,Stock!Z$2:Z$41)</f>
        <v>6.8176684657028268E-3</v>
      </c>
      <c r="T28" s="3">
        <f>SUMIFS(Stock!AA$2:AA$41,Stock!$C$2:$C$41,FuelShares!$A28,Stock!$C$2:$C$41,FuelShares!$C28)/SUMIF(Stock!$C$2:$C$41,FuelShares!$A28,Stock!AA$2:AA$41)</f>
        <v>3.2026537997587458E-2</v>
      </c>
      <c r="U28" s="3">
        <f>SUMIFS(Stock!AB$2:AB$41,Stock!$C$2:$C$41,FuelShares!$A28,Stock!$C$2:$C$41,FuelShares!$C28)/SUMIF(Stock!$C$2:$C$41,FuelShares!$A28,Stock!AB$2:AB$41)</f>
        <v>1.598536183218386E-3</v>
      </c>
      <c r="V28" s="3">
        <f>SUMIFS(Stock!AC$2:AC$41,Stock!$C$2:$C$41,FuelShares!$A28,Stock!$C$2:$C$41,FuelShares!$C28)/SUMIF(Stock!$C$2:$C$41,FuelShares!$A28,Stock!AC$2:AC$41)</f>
        <v>3.2633124726960753E-4</v>
      </c>
      <c r="W28" s="3">
        <f>SUMIFS(Stock!AD$2:AD$41,Stock!$C$2:$C$41,FuelShares!$A28,Stock!$C$2:$C$41,FuelShares!$C28)/SUMIF(Stock!$C$2:$C$41,FuelShares!$A28,Stock!AD$2:AD$41)</f>
        <v>0</v>
      </c>
      <c r="X28" s="3">
        <f>SUMIFS(Stock!AE$2:AE$41,Stock!$C$2:$C$41,FuelShares!$A28,Stock!$C$2:$C$41,FuelShares!$C28)/SUMIF(Stock!$C$2:$C$41,FuelShares!$A28,Stock!AE$2:AE$41)</f>
        <v>5.6506717521999782E-2</v>
      </c>
      <c r="Y28" s="3">
        <f>SUMIFS(Stock!AF$2:AF$41,Stock!$C$2:$C$41,FuelShares!$A28,Stock!$C$2:$C$41,FuelShares!$C28)/SUMIF(Stock!$C$2:$C$41,FuelShares!$A28,Stock!AF$2:AF$41)</f>
        <v>4.4592081040771767E-2</v>
      </c>
      <c r="Z28" s="3">
        <f>SUMIFS(Stock!AG$2:AG$41,Stock!$C$2:$C$41,FuelShares!$A28,Stock!$C$2:$C$41,FuelShares!$C28)/SUMIF(Stock!$C$2:$C$41,FuelShares!$A28,Stock!AG$2:AG$41)</f>
        <v>0</v>
      </c>
      <c r="AA28" s="3">
        <f>SUMIFS(Stock!AH$2:AH$41,Stock!$C$2:$C$41,FuelShares!$A28,Stock!$C$2:$C$41,FuelShares!$C28)/SUMIF(Stock!$C$2:$C$41,FuelShares!$A28,Stock!AH$2:AH$41)</f>
        <v>0</v>
      </c>
      <c r="AB28" s="3">
        <f>SUMIFS(Stock!AI$2:AI$41,Stock!$C$2:$C$41,FuelShares!$A28,Stock!$C$2:$C$41,FuelShares!$C28)/SUMIF(Stock!$C$2:$C$41,FuelShares!$A28,Stock!AI$2:AI$41)</f>
        <v>3.0718541609122831E-2</v>
      </c>
      <c r="AC28" s="3">
        <f>SUMIFS(Stock!AJ$2:AJ$41,Stock!$C$2:$C$41,FuelShares!$A28,Stock!$C$2:$C$41,FuelShares!$C28)/SUMIF(Stock!$C$2:$C$41,FuelShares!$A28,Stock!AJ$2:AJ$41)</f>
        <v>0</v>
      </c>
      <c r="AD28" s="3">
        <f>SUMIFS(Stock!AK$2:AK$41,Stock!$C$2:$C$41,FuelShares!$A28,Stock!$C$2:$C$41,FuelShares!$C28)/SUMIF(Stock!$C$2:$C$41,FuelShares!$A28,Stock!AK$2:AK$41)</f>
        <v>3.5784519165672657E-2</v>
      </c>
      <c r="AE28" s="3">
        <f>SUMIFS(Stock!AL$2:AL$41,Stock!$C$2:$C$41,FuelShares!$A28,Stock!$C$2:$C$41,FuelShares!$C28)/SUMIF(Stock!$C$2:$C$41,FuelShares!$A28,Stock!AL$2:AL$41)</f>
        <v>0</v>
      </c>
      <c r="AF28" s="3">
        <f>SUMIFS(Stock!AM$2:AM$41,Stock!$C$2:$C$41,FuelShares!$A28,Stock!$C$2:$C$41,FuelShares!$C28)/SUMIF(Stock!$C$2:$C$41,FuelShares!$A28,Stock!AM$2:AM$41)</f>
        <v>2.7275394879206188E-2</v>
      </c>
      <c r="AG28" s="3">
        <f>SUMIFS(Stock!AN$2:AN$41,Stock!$C$2:$C$41,FuelShares!$A28,Stock!$C$2:$C$41,FuelShares!$C28)/SUMIF(Stock!$C$2:$C$41,FuelShares!$A28,Stock!AN$2:AN$41)</f>
        <v>0</v>
      </c>
      <c r="AH28" s="3">
        <f>SUMIFS(Stock!AO$2:AO$41,Stock!$C$2:$C$41,FuelShares!$A28,Stock!$C$2:$C$41,FuelShares!$C28)/SUMIF(Stock!$C$2:$C$41,FuelShares!$A28,Stock!AO$2:AO$41)</f>
        <v>0.14373558221321472</v>
      </c>
      <c r="AI28" s="3">
        <f>SUMIFS(Stock!AP$2:AP$41,Stock!$C$2:$C$41,FuelShares!$A28,Stock!$C$2:$C$41,FuelShares!$C28)/SUMIF(Stock!$C$2:$C$41,FuelShares!$A28,Stock!AP$2:AP$41)</f>
        <v>8.0967604433077565E-3</v>
      </c>
      <c r="AJ28" s="3">
        <f>SUMIFS(Stock!AQ$2:AQ$41,Stock!$C$2:$C$41,FuelShares!$A28,Stock!$C$2:$C$41,FuelShares!$C28)/SUMIF(Stock!$C$2:$C$41,FuelShares!$A28,Stock!AQ$2:AQ$41)</f>
        <v>4.0366334602320648E-2</v>
      </c>
      <c r="AK28" s="3">
        <f>SUMIFS(Stock!AR$2:AR$41,Stock!$C$2:$C$41,FuelShares!$A28,Stock!$C$2:$C$41,FuelShares!$C28)/SUMIF(Stock!$C$2:$C$41,FuelShares!$A28,Stock!AR$2:AR$41)</f>
        <v>0.17380923206650783</v>
      </c>
      <c r="AL28" s="3">
        <f>SUMIFS(Stock!AS$2:AS$41,Stock!$C$2:$C$41,FuelShares!$A28,Stock!$C$2:$C$41,FuelShares!$C28)/SUMIF(Stock!$C$2:$C$41,FuelShares!$A28,Stock!AS$2:AS$41)</f>
        <v>0</v>
      </c>
      <c r="AM28" s="3">
        <f>SUMIFS(Stock!AT$2:AT$41,Stock!$C$2:$C$41,FuelShares!$A28,Stock!$C$2:$C$41,FuelShares!$C28)/SUMIF(Stock!$C$2:$C$41,FuelShares!$A28,Stock!AT$2:AT$41)</f>
        <v>0</v>
      </c>
      <c r="AN28" s="3">
        <f>SUMIFS(Stock!AU$2:AU$41,Stock!$C$2:$C$41,FuelShares!$A28,Stock!$C$2:$C$41,FuelShares!$C28)/SUMIF(Stock!$C$2:$C$41,FuelShares!$A28,Stock!AU$2:AU$41)</f>
        <v>3.2287054622578769E-2</v>
      </c>
      <c r="AO28" s="3">
        <f>SUMIFS(Stock!AV$2:AV$41,Stock!$C$2:$C$41,FuelShares!$A28,Stock!$C$2:$C$41,FuelShares!$C28)/SUMIF(Stock!$C$2:$C$41,FuelShares!$A28,Stock!AV$2:AV$41)</f>
        <v>9.1758239625231103E-4</v>
      </c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3">
        <f>SUMIFS(Stock!L$2:L$41,Stock!$C$2:$C$41,FuelShares!$A29,Stock!$C$2:$C$41,FuelShares!$C29)/SUMIF(Stock!$C$2:$C$41,FuelShares!$A29,Stock!L$2:L$41)</f>
        <v>0</v>
      </c>
      <c r="F29" s="3">
        <f>SUMIFS(Stock!M$2:M$41,Stock!$C$2:$C$41,FuelShares!$A29,Stock!$C$2:$C$41,FuelShares!$C29)/SUMIF(Stock!$C$2:$C$41,FuelShares!$A29,Stock!M$2:M$41)</f>
        <v>0</v>
      </c>
      <c r="G29" s="3">
        <f>SUMIFS(Stock!N$2:N$41,Stock!$C$2:$C$41,FuelShares!$A29,Stock!$C$2:$C$41,FuelShares!$C29)/SUMIF(Stock!$C$2:$C$41,FuelShares!$A29,Stock!N$2:N$41)</f>
        <v>0</v>
      </c>
      <c r="H29" s="3">
        <f>SUMIFS(Stock!O$2:O$41,Stock!$C$2:$C$41,FuelShares!$A29,Stock!$C$2:$C$41,FuelShares!$C29)/SUMIF(Stock!$C$2:$C$41,FuelShares!$A29,Stock!O$2:O$41)</f>
        <v>6.7151808041358762E-3</v>
      </c>
      <c r="I29" s="3">
        <f>SUMIFS(Stock!P$2:P$41,Stock!$C$2:$C$41,FuelShares!$A29,Stock!$C$2:$C$41,FuelShares!$C29)/SUMIF(Stock!$C$2:$C$41,FuelShares!$A29,Stock!P$2:P$41)</f>
        <v>3.7817001107965036E-2</v>
      </c>
      <c r="J29" s="3">
        <f>SUMIFS(Stock!Q$2:Q$41,Stock!$C$2:$C$41,FuelShares!$A29,Stock!$C$2:$C$41,FuelShares!$C29)/SUMIF(Stock!$C$2:$C$41,FuelShares!$A29,Stock!Q$2:Q$41)</f>
        <v>0</v>
      </c>
      <c r="K29" s="3">
        <f>SUMIFS(Stock!R$2:R$41,Stock!$C$2:$C$41,FuelShares!$A29,Stock!$C$2:$C$41,FuelShares!$C29)/SUMIF(Stock!$C$2:$C$41,FuelShares!$A29,Stock!R$2:R$41)</f>
        <v>0</v>
      </c>
      <c r="L29" s="3">
        <f>SUMIFS(Stock!S$2:S$41,Stock!$C$2:$C$41,FuelShares!$A29,Stock!$C$2:$C$41,FuelShares!$C29)/SUMIF(Stock!$C$2:$C$41,FuelShares!$A29,Stock!S$2:S$41)</f>
        <v>0</v>
      </c>
      <c r="M29" s="3">
        <f>SUMIFS(Stock!T$2:T$41,Stock!$C$2:$C$41,FuelShares!$A29,Stock!$C$2:$C$41,FuelShares!$C29)/SUMIF(Stock!$C$2:$C$41,FuelShares!$A29,Stock!T$2:T$41)</f>
        <v>9.7951978638609848E-3</v>
      </c>
      <c r="N29" s="3">
        <f>SUMIFS(Stock!U$2:U$41,Stock!$C$2:$C$41,FuelShares!$A29,Stock!$C$2:$C$41,FuelShares!$C29)/SUMIF(Stock!$C$2:$C$41,FuelShares!$A29,Stock!U$2:U$41)</f>
        <v>6.2304907686378872E-6</v>
      </c>
      <c r="O29" s="3">
        <f>SUMIFS(Stock!V$2:V$41,Stock!$C$2:$C$41,FuelShares!$A29,Stock!$C$2:$C$41,FuelShares!$C29)/SUMIF(Stock!$C$2:$C$41,FuelShares!$A29,Stock!V$2:V$41)</f>
        <v>0</v>
      </c>
      <c r="P29" s="3">
        <f>SUMIFS(Stock!W$2:W$41,Stock!$C$2:$C$41,FuelShares!$A29,Stock!$C$2:$C$41,FuelShares!$C29)/SUMIF(Stock!$C$2:$C$41,FuelShares!$A29,Stock!W$2:W$41)</f>
        <v>1.3187984366104582E-3</v>
      </c>
      <c r="Q29" s="3">
        <f>SUMIFS(Stock!X$2:X$41,Stock!$C$2:$C$41,FuelShares!$A29,Stock!$C$2:$C$41,FuelShares!$C29)/SUMIF(Stock!$C$2:$C$41,FuelShares!$A29,Stock!X$2:X$41)</f>
        <v>0</v>
      </c>
      <c r="R29" s="3">
        <f>SUMIFS(Stock!Y$2:Y$41,Stock!$C$2:$C$41,FuelShares!$A29,Stock!$C$2:$C$41,FuelShares!$C29)/SUMIF(Stock!$C$2:$C$41,FuelShares!$A29,Stock!Y$2:Y$41)</f>
        <v>0</v>
      </c>
      <c r="S29" s="3">
        <f>SUMIFS(Stock!Z$2:Z$41,Stock!$C$2:$C$41,FuelShares!$A29,Stock!$C$2:$C$41,FuelShares!$C29)/SUMIF(Stock!$C$2:$C$41,FuelShares!$A29,Stock!Z$2:Z$41)</f>
        <v>6.8176684657028268E-3</v>
      </c>
      <c r="T29" s="3">
        <f>SUMIFS(Stock!AA$2:AA$41,Stock!$C$2:$C$41,FuelShares!$A29,Stock!$C$2:$C$41,FuelShares!$C29)/SUMIF(Stock!$C$2:$C$41,FuelShares!$A29,Stock!AA$2:AA$41)</f>
        <v>3.2026537997587458E-2</v>
      </c>
      <c r="U29" s="3">
        <f>SUMIFS(Stock!AB$2:AB$41,Stock!$C$2:$C$41,FuelShares!$A29,Stock!$C$2:$C$41,FuelShares!$C29)/SUMIF(Stock!$C$2:$C$41,FuelShares!$A29,Stock!AB$2:AB$41)</f>
        <v>1.598536183218386E-3</v>
      </c>
      <c r="V29" s="3">
        <f>SUMIFS(Stock!AC$2:AC$41,Stock!$C$2:$C$41,FuelShares!$A29,Stock!$C$2:$C$41,FuelShares!$C29)/SUMIF(Stock!$C$2:$C$41,FuelShares!$A29,Stock!AC$2:AC$41)</f>
        <v>3.2633124726960753E-4</v>
      </c>
      <c r="W29" s="3">
        <f>SUMIFS(Stock!AD$2:AD$41,Stock!$C$2:$C$41,FuelShares!$A29,Stock!$C$2:$C$41,FuelShares!$C29)/SUMIF(Stock!$C$2:$C$41,FuelShares!$A29,Stock!AD$2:AD$41)</f>
        <v>0</v>
      </c>
      <c r="X29" s="3">
        <f>SUMIFS(Stock!AE$2:AE$41,Stock!$C$2:$C$41,FuelShares!$A29,Stock!$C$2:$C$41,FuelShares!$C29)/SUMIF(Stock!$C$2:$C$41,FuelShares!$A29,Stock!AE$2:AE$41)</f>
        <v>5.6506717521999782E-2</v>
      </c>
      <c r="Y29" s="3">
        <f>SUMIFS(Stock!AF$2:AF$41,Stock!$C$2:$C$41,FuelShares!$A29,Stock!$C$2:$C$41,FuelShares!$C29)/SUMIF(Stock!$C$2:$C$41,FuelShares!$A29,Stock!AF$2:AF$41)</f>
        <v>4.4592081040771767E-2</v>
      </c>
      <c r="Z29" s="3">
        <f>SUMIFS(Stock!AG$2:AG$41,Stock!$C$2:$C$41,FuelShares!$A29,Stock!$C$2:$C$41,FuelShares!$C29)/SUMIF(Stock!$C$2:$C$41,FuelShares!$A29,Stock!AG$2:AG$41)</f>
        <v>0</v>
      </c>
      <c r="AA29" s="3">
        <f>SUMIFS(Stock!AH$2:AH$41,Stock!$C$2:$C$41,FuelShares!$A29,Stock!$C$2:$C$41,FuelShares!$C29)/SUMIF(Stock!$C$2:$C$41,FuelShares!$A29,Stock!AH$2:AH$41)</f>
        <v>0</v>
      </c>
      <c r="AB29" s="3">
        <f>SUMIFS(Stock!AI$2:AI$41,Stock!$C$2:$C$41,FuelShares!$A29,Stock!$C$2:$C$41,FuelShares!$C29)/SUMIF(Stock!$C$2:$C$41,FuelShares!$A29,Stock!AI$2:AI$41)</f>
        <v>3.0718541609122831E-2</v>
      </c>
      <c r="AC29" s="3">
        <f>SUMIFS(Stock!AJ$2:AJ$41,Stock!$C$2:$C$41,FuelShares!$A29,Stock!$C$2:$C$41,FuelShares!$C29)/SUMIF(Stock!$C$2:$C$41,FuelShares!$A29,Stock!AJ$2:AJ$41)</f>
        <v>0</v>
      </c>
      <c r="AD29" s="3">
        <f>SUMIFS(Stock!AK$2:AK$41,Stock!$C$2:$C$41,FuelShares!$A29,Stock!$C$2:$C$41,FuelShares!$C29)/SUMIF(Stock!$C$2:$C$41,FuelShares!$A29,Stock!AK$2:AK$41)</f>
        <v>3.5784519165672657E-2</v>
      </c>
      <c r="AE29" s="3">
        <f>SUMIFS(Stock!AL$2:AL$41,Stock!$C$2:$C$41,FuelShares!$A29,Stock!$C$2:$C$41,FuelShares!$C29)/SUMIF(Stock!$C$2:$C$41,FuelShares!$A29,Stock!AL$2:AL$41)</f>
        <v>0</v>
      </c>
      <c r="AF29" s="3">
        <f>SUMIFS(Stock!AM$2:AM$41,Stock!$C$2:$C$41,FuelShares!$A29,Stock!$C$2:$C$41,FuelShares!$C29)/SUMIF(Stock!$C$2:$C$41,FuelShares!$A29,Stock!AM$2:AM$41)</f>
        <v>2.7275394879206188E-2</v>
      </c>
      <c r="AG29" s="3">
        <f>SUMIFS(Stock!AN$2:AN$41,Stock!$C$2:$C$41,FuelShares!$A29,Stock!$C$2:$C$41,FuelShares!$C29)/SUMIF(Stock!$C$2:$C$41,FuelShares!$A29,Stock!AN$2:AN$41)</f>
        <v>0</v>
      </c>
      <c r="AH29" s="3">
        <f>SUMIFS(Stock!AO$2:AO$41,Stock!$C$2:$C$41,FuelShares!$A29,Stock!$C$2:$C$41,FuelShares!$C29)/SUMIF(Stock!$C$2:$C$41,FuelShares!$A29,Stock!AO$2:AO$41)</f>
        <v>0.14373558221321472</v>
      </c>
      <c r="AI29" s="3">
        <f>SUMIFS(Stock!AP$2:AP$41,Stock!$C$2:$C$41,FuelShares!$A29,Stock!$C$2:$C$41,FuelShares!$C29)/SUMIF(Stock!$C$2:$C$41,FuelShares!$A29,Stock!AP$2:AP$41)</f>
        <v>8.0967604433077565E-3</v>
      </c>
      <c r="AJ29" s="3">
        <f>SUMIFS(Stock!AQ$2:AQ$41,Stock!$C$2:$C$41,FuelShares!$A29,Stock!$C$2:$C$41,FuelShares!$C29)/SUMIF(Stock!$C$2:$C$41,FuelShares!$A29,Stock!AQ$2:AQ$41)</f>
        <v>4.0366334602320648E-2</v>
      </c>
      <c r="AK29" s="3">
        <f>SUMIFS(Stock!AR$2:AR$41,Stock!$C$2:$C$41,FuelShares!$A29,Stock!$C$2:$C$41,FuelShares!$C29)/SUMIF(Stock!$C$2:$C$41,FuelShares!$A29,Stock!AR$2:AR$41)</f>
        <v>0.17380923206650783</v>
      </c>
      <c r="AL29" s="3">
        <f>SUMIFS(Stock!AS$2:AS$41,Stock!$C$2:$C$41,FuelShares!$A29,Stock!$C$2:$C$41,FuelShares!$C29)/SUMIF(Stock!$C$2:$C$41,FuelShares!$A29,Stock!AS$2:AS$41)</f>
        <v>0</v>
      </c>
      <c r="AM29" s="3">
        <f>SUMIFS(Stock!AT$2:AT$41,Stock!$C$2:$C$41,FuelShares!$A29,Stock!$C$2:$C$41,FuelShares!$C29)/SUMIF(Stock!$C$2:$C$41,FuelShares!$A29,Stock!AT$2:AT$41)</f>
        <v>0</v>
      </c>
      <c r="AN29" s="3">
        <f>SUMIFS(Stock!AU$2:AU$41,Stock!$C$2:$C$41,FuelShares!$A29,Stock!$C$2:$C$41,FuelShares!$C29)/SUMIF(Stock!$C$2:$C$41,FuelShares!$A29,Stock!AU$2:AU$41)</f>
        <v>3.2287054622578769E-2</v>
      </c>
      <c r="AO29" s="3">
        <f>SUMIFS(Stock!AV$2:AV$41,Stock!$C$2:$C$41,FuelShares!$A29,Stock!$C$2:$C$41,FuelShares!$C29)/SUMIF(Stock!$C$2:$C$41,FuelShares!$A29,Stock!AV$2:AV$41)</f>
        <v>9.1758239625231103E-4</v>
      </c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3">
        <f>SUMIFS(Stock!L$2:L$41,Stock!$C$2:$C$41,FuelShares!$A30,Stock!$C$2:$C$41,FuelShares!$C30)/SUMIF(Stock!$C$2:$C$41,FuelShares!$A30,Stock!L$2:L$41)</f>
        <v>0</v>
      </c>
      <c r="F30" s="3">
        <f>SUMIFS(Stock!M$2:M$41,Stock!$C$2:$C$41,FuelShares!$A30,Stock!$C$2:$C$41,FuelShares!$C30)/SUMIF(Stock!$C$2:$C$41,FuelShares!$A30,Stock!M$2:M$41)</f>
        <v>0</v>
      </c>
      <c r="G30" s="3">
        <f>SUMIFS(Stock!N$2:N$41,Stock!$C$2:$C$41,FuelShares!$A30,Stock!$C$2:$C$41,FuelShares!$C30)/SUMIF(Stock!$C$2:$C$41,FuelShares!$A30,Stock!N$2:N$41)</f>
        <v>0</v>
      </c>
      <c r="H30" s="3">
        <f>SUMIFS(Stock!O$2:O$41,Stock!$C$2:$C$41,FuelShares!$A30,Stock!$C$2:$C$41,FuelShares!$C30)/SUMIF(Stock!$C$2:$C$41,FuelShares!$A30,Stock!O$2:O$41)</f>
        <v>6.7151808041358762E-3</v>
      </c>
      <c r="I30" s="3">
        <f>SUMIFS(Stock!P$2:P$41,Stock!$C$2:$C$41,FuelShares!$A30,Stock!$C$2:$C$41,FuelShares!$C30)/SUMIF(Stock!$C$2:$C$41,FuelShares!$A30,Stock!P$2:P$41)</f>
        <v>3.7817001107965036E-2</v>
      </c>
      <c r="J30" s="3">
        <f>SUMIFS(Stock!Q$2:Q$41,Stock!$C$2:$C$41,FuelShares!$A30,Stock!$C$2:$C$41,FuelShares!$C30)/SUMIF(Stock!$C$2:$C$41,FuelShares!$A30,Stock!Q$2:Q$41)</f>
        <v>0</v>
      </c>
      <c r="K30" s="3">
        <f>SUMIFS(Stock!R$2:R$41,Stock!$C$2:$C$41,FuelShares!$A30,Stock!$C$2:$C$41,FuelShares!$C30)/SUMIF(Stock!$C$2:$C$41,FuelShares!$A30,Stock!R$2:R$41)</f>
        <v>0</v>
      </c>
      <c r="L30" s="3">
        <f>SUMIFS(Stock!S$2:S$41,Stock!$C$2:$C$41,FuelShares!$A30,Stock!$C$2:$C$41,FuelShares!$C30)/SUMIF(Stock!$C$2:$C$41,FuelShares!$A30,Stock!S$2:S$41)</f>
        <v>0</v>
      </c>
      <c r="M30" s="3">
        <f>SUMIFS(Stock!T$2:T$41,Stock!$C$2:$C$41,FuelShares!$A30,Stock!$C$2:$C$41,FuelShares!$C30)/SUMIF(Stock!$C$2:$C$41,FuelShares!$A30,Stock!T$2:T$41)</f>
        <v>9.7951978638609848E-3</v>
      </c>
      <c r="N30" s="3">
        <f>SUMIFS(Stock!U$2:U$41,Stock!$C$2:$C$41,FuelShares!$A30,Stock!$C$2:$C$41,FuelShares!$C30)/SUMIF(Stock!$C$2:$C$41,FuelShares!$A30,Stock!U$2:U$41)</f>
        <v>6.2304907686378872E-6</v>
      </c>
      <c r="O30" s="3">
        <f>SUMIFS(Stock!V$2:V$41,Stock!$C$2:$C$41,FuelShares!$A30,Stock!$C$2:$C$41,FuelShares!$C30)/SUMIF(Stock!$C$2:$C$41,FuelShares!$A30,Stock!V$2:V$41)</f>
        <v>0</v>
      </c>
      <c r="P30" s="3">
        <f>SUMIFS(Stock!W$2:W$41,Stock!$C$2:$C$41,FuelShares!$A30,Stock!$C$2:$C$41,FuelShares!$C30)/SUMIF(Stock!$C$2:$C$41,FuelShares!$A30,Stock!W$2:W$41)</f>
        <v>1.3187984366104582E-3</v>
      </c>
      <c r="Q30" s="3">
        <f>SUMIFS(Stock!X$2:X$41,Stock!$C$2:$C$41,FuelShares!$A30,Stock!$C$2:$C$41,FuelShares!$C30)/SUMIF(Stock!$C$2:$C$41,FuelShares!$A30,Stock!X$2:X$41)</f>
        <v>0</v>
      </c>
      <c r="R30" s="3">
        <f>SUMIFS(Stock!Y$2:Y$41,Stock!$C$2:$C$41,FuelShares!$A30,Stock!$C$2:$C$41,FuelShares!$C30)/SUMIF(Stock!$C$2:$C$41,FuelShares!$A30,Stock!Y$2:Y$41)</f>
        <v>0</v>
      </c>
      <c r="S30" s="3">
        <f>SUMIFS(Stock!Z$2:Z$41,Stock!$C$2:$C$41,FuelShares!$A30,Stock!$C$2:$C$41,FuelShares!$C30)/SUMIF(Stock!$C$2:$C$41,FuelShares!$A30,Stock!Z$2:Z$41)</f>
        <v>6.8176684657028268E-3</v>
      </c>
      <c r="T30" s="3">
        <f>SUMIFS(Stock!AA$2:AA$41,Stock!$C$2:$C$41,FuelShares!$A30,Stock!$C$2:$C$41,FuelShares!$C30)/SUMIF(Stock!$C$2:$C$41,FuelShares!$A30,Stock!AA$2:AA$41)</f>
        <v>3.2026537997587458E-2</v>
      </c>
      <c r="U30" s="3">
        <f>SUMIFS(Stock!AB$2:AB$41,Stock!$C$2:$C$41,FuelShares!$A30,Stock!$C$2:$C$41,FuelShares!$C30)/SUMIF(Stock!$C$2:$C$41,FuelShares!$A30,Stock!AB$2:AB$41)</f>
        <v>1.598536183218386E-3</v>
      </c>
      <c r="V30" s="3">
        <f>SUMIFS(Stock!AC$2:AC$41,Stock!$C$2:$C$41,FuelShares!$A30,Stock!$C$2:$C$41,FuelShares!$C30)/SUMIF(Stock!$C$2:$C$41,FuelShares!$A30,Stock!AC$2:AC$41)</f>
        <v>3.2633124726960753E-4</v>
      </c>
      <c r="W30" s="3">
        <f>SUMIFS(Stock!AD$2:AD$41,Stock!$C$2:$C$41,FuelShares!$A30,Stock!$C$2:$C$41,FuelShares!$C30)/SUMIF(Stock!$C$2:$C$41,FuelShares!$A30,Stock!AD$2:AD$41)</f>
        <v>0</v>
      </c>
      <c r="X30" s="3">
        <f>SUMIFS(Stock!AE$2:AE$41,Stock!$C$2:$C$41,FuelShares!$A30,Stock!$C$2:$C$41,FuelShares!$C30)/SUMIF(Stock!$C$2:$C$41,FuelShares!$A30,Stock!AE$2:AE$41)</f>
        <v>5.6506717521999782E-2</v>
      </c>
      <c r="Y30" s="3">
        <f>SUMIFS(Stock!AF$2:AF$41,Stock!$C$2:$C$41,FuelShares!$A30,Stock!$C$2:$C$41,FuelShares!$C30)/SUMIF(Stock!$C$2:$C$41,FuelShares!$A30,Stock!AF$2:AF$41)</f>
        <v>4.4592081040771767E-2</v>
      </c>
      <c r="Z30" s="3">
        <f>SUMIFS(Stock!AG$2:AG$41,Stock!$C$2:$C$41,FuelShares!$A30,Stock!$C$2:$C$41,FuelShares!$C30)/SUMIF(Stock!$C$2:$C$41,FuelShares!$A30,Stock!AG$2:AG$41)</f>
        <v>0</v>
      </c>
      <c r="AA30" s="3">
        <f>SUMIFS(Stock!AH$2:AH$41,Stock!$C$2:$C$41,FuelShares!$A30,Stock!$C$2:$C$41,FuelShares!$C30)/SUMIF(Stock!$C$2:$C$41,FuelShares!$A30,Stock!AH$2:AH$41)</f>
        <v>0</v>
      </c>
      <c r="AB30" s="3">
        <f>SUMIFS(Stock!AI$2:AI$41,Stock!$C$2:$C$41,FuelShares!$A30,Stock!$C$2:$C$41,FuelShares!$C30)/SUMIF(Stock!$C$2:$C$41,FuelShares!$A30,Stock!AI$2:AI$41)</f>
        <v>3.0718541609122831E-2</v>
      </c>
      <c r="AC30" s="3">
        <f>SUMIFS(Stock!AJ$2:AJ$41,Stock!$C$2:$C$41,FuelShares!$A30,Stock!$C$2:$C$41,FuelShares!$C30)/SUMIF(Stock!$C$2:$C$41,FuelShares!$A30,Stock!AJ$2:AJ$41)</f>
        <v>0</v>
      </c>
      <c r="AD30" s="3">
        <f>SUMIFS(Stock!AK$2:AK$41,Stock!$C$2:$C$41,FuelShares!$A30,Stock!$C$2:$C$41,FuelShares!$C30)/SUMIF(Stock!$C$2:$C$41,FuelShares!$A30,Stock!AK$2:AK$41)</f>
        <v>3.5784519165672657E-2</v>
      </c>
      <c r="AE30" s="3">
        <f>SUMIFS(Stock!AL$2:AL$41,Stock!$C$2:$C$41,FuelShares!$A30,Stock!$C$2:$C$41,FuelShares!$C30)/SUMIF(Stock!$C$2:$C$41,FuelShares!$A30,Stock!AL$2:AL$41)</f>
        <v>0</v>
      </c>
      <c r="AF30" s="3">
        <f>SUMIFS(Stock!AM$2:AM$41,Stock!$C$2:$C$41,FuelShares!$A30,Stock!$C$2:$C$41,FuelShares!$C30)/SUMIF(Stock!$C$2:$C$41,FuelShares!$A30,Stock!AM$2:AM$41)</f>
        <v>2.7275394879206188E-2</v>
      </c>
      <c r="AG30" s="3">
        <f>SUMIFS(Stock!AN$2:AN$41,Stock!$C$2:$C$41,FuelShares!$A30,Stock!$C$2:$C$41,FuelShares!$C30)/SUMIF(Stock!$C$2:$C$41,FuelShares!$A30,Stock!AN$2:AN$41)</f>
        <v>0</v>
      </c>
      <c r="AH30" s="3">
        <f>SUMIFS(Stock!AO$2:AO$41,Stock!$C$2:$C$41,FuelShares!$A30,Stock!$C$2:$C$41,FuelShares!$C30)/SUMIF(Stock!$C$2:$C$41,FuelShares!$A30,Stock!AO$2:AO$41)</f>
        <v>0.14373558221321472</v>
      </c>
      <c r="AI30" s="3">
        <f>SUMIFS(Stock!AP$2:AP$41,Stock!$C$2:$C$41,FuelShares!$A30,Stock!$C$2:$C$41,FuelShares!$C30)/SUMIF(Stock!$C$2:$C$41,FuelShares!$A30,Stock!AP$2:AP$41)</f>
        <v>8.0967604433077565E-3</v>
      </c>
      <c r="AJ30" s="3">
        <f>SUMIFS(Stock!AQ$2:AQ$41,Stock!$C$2:$C$41,FuelShares!$A30,Stock!$C$2:$C$41,FuelShares!$C30)/SUMIF(Stock!$C$2:$C$41,FuelShares!$A30,Stock!AQ$2:AQ$41)</f>
        <v>4.0366334602320648E-2</v>
      </c>
      <c r="AK30" s="3">
        <f>SUMIFS(Stock!AR$2:AR$41,Stock!$C$2:$C$41,FuelShares!$A30,Stock!$C$2:$C$41,FuelShares!$C30)/SUMIF(Stock!$C$2:$C$41,FuelShares!$A30,Stock!AR$2:AR$41)</f>
        <v>0.17380923206650783</v>
      </c>
      <c r="AL30" s="3">
        <f>SUMIFS(Stock!AS$2:AS$41,Stock!$C$2:$C$41,FuelShares!$A30,Stock!$C$2:$C$41,FuelShares!$C30)/SUMIF(Stock!$C$2:$C$41,FuelShares!$A30,Stock!AS$2:AS$41)</f>
        <v>0</v>
      </c>
      <c r="AM30" s="3">
        <f>SUMIFS(Stock!AT$2:AT$41,Stock!$C$2:$C$41,FuelShares!$A30,Stock!$C$2:$C$41,FuelShares!$C30)/SUMIF(Stock!$C$2:$C$41,FuelShares!$A30,Stock!AT$2:AT$41)</f>
        <v>0</v>
      </c>
      <c r="AN30" s="3">
        <f>SUMIFS(Stock!AU$2:AU$41,Stock!$C$2:$C$41,FuelShares!$A30,Stock!$C$2:$C$41,FuelShares!$C30)/SUMIF(Stock!$C$2:$C$41,FuelShares!$A30,Stock!AU$2:AU$41)</f>
        <v>3.2287054622578769E-2</v>
      </c>
      <c r="AO30" s="3">
        <f>SUMIFS(Stock!AV$2:AV$41,Stock!$C$2:$C$41,FuelShares!$A30,Stock!$C$2:$C$41,FuelShares!$C30)/SUMIF(Stock!$C$2:$C$41,FuelShares!$A30,Stock!AV$2:AV$41)</f>
        <v>9.1758239625231103E-4</v>
      </c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3">
        <f>SUMIFS(Stock!L$2:L$41,Stock!$C$2:$C$41,FuelShares!$A31,Stock!$C$2:$C$41,FuelShares!$C31)/SUMIF(Stock!$C$2:$C$41,FuelShares!$A31,Stock!L$2:L$41)</f>
        <v>0</v>
      </c>
      <c r="F31" s="3">
        <f>SUMIFS(Stock!M$2:M$41,Stock!$C$2:$C$41,FuelShares!$A31,Stock!$C$2:$C$41,FuelShares!$C31)/SUMIF(Stock!$C$2:$C$41,FuelShares!$A31,Stock!M$2:M$41)</f>
        <v>0</v>
      </c>
      <c r="G31" s="3">
        <f>SUMIFS(Stock!N$2:N$41,Stock!$C$2:$C$41,FuelShares!$A31,Stock!$C$2:$C$41,FuelShares!$C31)/SUMIF(Stock!$C$2:$C$41,FuelShares!$A31,Stock!N$2:N$41)</f>
        <v>0</v>
      </c>
      <c r="H31" s="3">
        <f>SUMIFS(Stock!O$2:O$41,Stock!$C$2:$C$41,FuelShares!$A31,Stock!$C$2:$C$41,FuelShares!$C31)/SUMIF(Stock!$C$2:$C$41,FuelShares!$A31,Stock!O$2:O$41)</f>
        <v>6.7151808041358762E-3</v>
      </c>
      <c r="I31" s="3">
        <f>SUMIFS(Stock!P$2:P$41,Stock!$C$2:$C$41,FuelShares!$A31,Stock!$C$2:$C$41,FuelShares!$C31)/SUMIF(Stock!$C$2:$C$41,FuelShares!$A31,Stock!P$2:P$41)</f>
        <v>3.7817001107965036E-2</v>
      </c>
      <c r="J31" s="3">
        <f>SUMIFS(Stock!Q$2:Q$41,Stock!$C$2:$C$41,FuelShares!$A31,Stock!$C$2:$C$41,FuelShares!$C31)/SUMIF(Stock!$C$2:$C$41,FuelShares!$A31,Stock!Q$2:Q$41)</f>
        <v>0</v>
      </c>
      <c r="K31" s="3">
        <f>SUMIFS(Stock!R$2:R$41,Stock!$C$2:$C$41,FuelShares!$A31,Stock!$C$2:$C$41,FuelShares!$C31)/SUMIF(Stock!$C$2:$C$41,FuelShares!$A31,Stock!R$2:R$41)</f>
        <v>0</v>
      </c>
      <c r="L31" s="3">
        <f>SUMIFS(Stock!S$2:S$41,Stock!$C$2:$C$41,FuelShares!$A31,Stock!$C$2:$C$41,FuelShares!$C31)/SUMIF(Stock!$C$2:$C$41,FuelShares!$A31,Stock!S$2:S$41)</f>
        <v>0</v>
      </c>
      <c r="M31" s="3">
        <f>SUMIFS(Stock!T$2:T$41,Stock!$C$2:$C$41,FuelShares!$A31,Stock!$C$2:$C$41,FuelShares!$C31)/SUMIF(Stock!$C$2:$C$41,FuelShares!$A31,Stock!T$2:T$41)</f>
        <v>9.7951978638609848E-3</v>
      </c>
      <c r="N31" s="3">
        <f>SUMIFS(Stock!U$2:U$41,Stock!$C$2:$C$41,FuelShares!$A31,Stock!$C$2:$C$41,FuelShares!$C31)/SUMIF(Stock!$C$2:$C$41,FuelShares!$A31,Stock!U$2:U$41)</f>
        <v>6.2304907686378872E-6</v>
      </c>
      <c r="O31" s="3">
        <f>SUMIFS(Stock!V$2:V$41,Stock!$C$2:$C$41,FuelShares!$A31,Stock!$C$2:$C$41,FuelShares!$C31)/SUMIF(Stock!$C$2:$C$41,FuelShares!$A31,Stock!V$2:V$41)</f>
        <v>0</v>
      </c>
      <c r="P31" s="3">
        <f>SUMIFS(Stock!W$2:W$41,Stock!$C$2:$C$41,FuelShares!$A31,Stock!$C$2:$C$41,FuelShares!$C31)/SUMIF(Stock!$C$2:$C$41,FuelShares!$A31,Stock!W$2:W$41)</f>
        <v>1.3187984366104582E-3</v>
      </c>
      <c r="Q31" s="3">
        <f>SUMIFS(Stock!X$2:X$41,Stock!$C$2:$C$41,FuelShares!$A31,Stock!$C$2:$C$41,FuelShares!$C31)/SUMIF(Stock!$C$2:$C$41,FuelShares!$A31,Stock!X$2:X$41)</f>
        <v>0</v>
      </c>
      <c r="R31" s="3">
        <f>SUMIFS(Stock!Y$2:Y$41,Stock!$C$2:$C$41,FuelShares!$A31,Stock!$C$2:$C$41,FuelShares!$C31)/SUMIF(Stock!$C$2:$C$41,FuelShares!$A31,Stock!Y$2:Y$41)</f>
        <v>0</v>
      </c>
      <c r="S31" s="3">
        <f>SUMIFS(Stock!Z$2:Z$41,Stock!$C$2:$C$41,FuelShares!$A31,Stock!$C$2:$C$41,FuelShares!$C31)/SUMIF(Stock!$C$2:$C$41,FuelShares!$A31,Stock!Z$2:Z$41)</f>
        <v>6.8176684657028268E-3</v>
      </c>
      <c r="T31" s="3">
        <f>SUMIFS(Stock!AA$2:AA$41,Stock!$C$2:$C$41,FuelShares!$A31,Stock!$C$2:$C$41,FuelShares!$C31)/SUMIF(Stock!$C$2:$C$41,FuelShares!$A31,Stock!AA$2:AA$41)</f>
        <v>3.2026537997587458E-2</v>
      </c>
      <c r="U31" s="3">
        <f>SUMIFS(Stock!AB$2:AB$41,Stock!$C$2:$C$41,FuelShares!$A31,Stock!$C$2:$C$41,FuelShares!$C31)/SUMIF(Stock!$C$2:$C$41,FuelShares!$A31,Stock!AB$2:AB$41)</f>
        <v>1.598536183218386E-3</v>
      </c>
      <c r="V31" s="3">
        <f>SUMIFS(Stock!AC$2:AC$41,Stock!$C$2:$C$41,FuelShares!$A31,Stock!$C$2:$C$41,FuelShares!$C31)/SUMIF(Stock!$C$2:$C$41,FuelShares!$A31,Stock!AC$2:AC$41)</f>
        <v>3.2633124726960753E-4</v>
      </c>
      <c r="W31" s="3">
        <f>SUMIFS(Stock!AD$2:AD$41,Stock!$C$2:$C$41,FuelShares!$A31,Stock!$C$2:$C$41,FuelShares!$C31)/SUMIF(Stock!$C$2:$C$41,FuelShares!$A31,Stock!AD$2:AD$41)</f>
        <v>0</v>
      </c>
      <c r="X31" s="3">
        <f>SUMIFS(Stock!AE$2:AE$41,Stock!$C$2:$C$41,FuelShares!$A31,Stock!$C$2:$C$41,FuelShares!$C31)/SUMIF(Stock!$C$2:$C$41,FuelShares!$A31,Stock!AE$2:AE$41)</f>
        <v>5.6506717521999782E-2</v>
      </c>
      <c r="Y31" s="3">
        <f>SUMIFS(Stock!AF$2:AF$41,Stock!$C$2:$C$41,FuelShares!$A31,Stock!$C$2:$C$41,FuelShares!$C31)/SUMIF(Stock!$C$2:$C$41,FuelShares!$A31,Stock!AF$2:AF$41)</f>
        <v>4.4592081040771767E-2</v>
      </c>
      <c r="Z31" s="3">
        <f>SUMIFS(Stock!AG$2:AG$41,Stock!$C$2:$C$41,FuelShares!$A31,Stock!$C$2:$C$41,FuelShares!$C31)/SUMIF(Stock!$C$2:$C$41,FuelShares!$A31,Stock!AG$2:AG$41)</f>
        <v>0</v>
      </c>
      <c r="AA31" s="3">
        <f>SUMIFS(Stock!AH$2:AH$41,Stock!$C$2:$C$41,FuelShares!$A31,Stock!$C$2:$C$41,FuelShares!$C31)/SUMIF(Stock!$C$2:$C$41,FuelShares!$A31,Stock!AH$2:AH$41)</f>
        <v>0</v>
      </c>
      <c r="AB31" s="3">
        <f>SUMIFS(Stock!AI$2:AI$41,Stock!$C$2:$C$41,FuelShares!$A31,Stock!$C$2:$C$41,FuelShares!$C31)/SUMIF(Stock!$C$2:$C$41,FuelShares!$A31,Stock!AI$2:AI$41)</f>
        <v>3.0718541609122831E-2</v>
      </c>
      <c r="AC31" s="3">
        <f>SUMIFS(Stock!AJ$2:AJ$41,Stock!$C$2:$C$41,FuelShares!$A31,Stock!$C$2:$C$41,FuelShares!$C31)/SUMIF(Stock!$C$2:$C$41,FuelShares!$A31,Stock!AJ$2:AJ$41)</f>
        <v>0</v>
      </c>
      <c r="AD31" s="3">
        <f>SUMIFS(Stock!AK$2:AK$41,Stock!$C$2:$C$41,FuelShares!$A31,Stock!$C$2:$C$41,FuelShares!$C31)/SUMIF(Stock!$C$2:$C$41,FuelShares!$A31,Stock!AK$2:AK$41)</f>
        <v>3.5784519165672657E-2</v>
      </c>
      <c r="AE31" s="3">
        <f>SUMIFS(Stock!AL$2:AL$41,Stock!$C$2:$C$41,FuelShares!$A31,Stock!$C$2:$C$41,FuelShares!$C31)/SUMIF(Stock!$C$2:$C$41,FuelShares!$A31,Stock!AL$2:AL$41)</f>
        <v>0</v>
      </c>
      <c r="AF31" s="3">
        <f>SUMIFS(Stock!AM$2:AM$41,Stock!$C$2:$C$41,FuelShares!$A31,Stock!$C$2:$C$41,FuelShares!$C31)/SUMIF(Stock!$C$2:$C$41,FuelShares!$A31,Stock!AM$2:AM$41)</f>
        <v>2.7275394879206188E-2</v>
      </c>
      <c r="AG31" s="3">
        <f>SUMIFS(Stock!AN$2:AN$41,Stock!$C$2:$C$41,FuelShares!$A31,Stock!$C$2:$C$41,FuelShares!$C31)/SUMIF(Stock!$C$2:$C$41,FuelShares!$A31,Stock!AN$2:AN$41)</f>
        <v>0</v>
      </c>
      <c r="AH31" s="3">
        <f>SUMIFS(Stock!AO$2:AO$41,Stock!$C$2:$C$41,FuelShares!$A31,Stock!$C$2:$C$41,FuelShares!$C31)/SUMIF(Stock!$C$2:$C$41,FuelShares!$A31,Stock!AO$2:AO$41)</f>
        <v>0.14373558221321472</v>
      </c>
      <c r="AI31" s="3">
        <f>SUMIFS(Stock!AP$2:AP$41,Stock!$C$2:$C$41,FuelShares!$A31,Stock!$C$2:$C$41,FuelShares!$C31)/SUMIF(Stock!$C$2:$C$41,FuelShares!$A31,Stock!AP$2:AP$41)</f>
        <v>8.0967604433077565E-3</v>
      </c>
      <c r="AJ31" s="3">
        <f>SUMIFS(Stock!AQ$2:AQ$41,Stock!$C$2:$C$41,FuelShares!$A31,Stock!$C$2:$C$41,FuelShares!$C31)/SUMIF(Stock!$C$2:$C$41,FuelShares!$A31,Stock!AQ$2:AQ$41)</f>
        <v>4.0366334602320648E-2</v>
      </c>
      <c r="AK31" s="3">
        <f>SUMIFS(Stock!AR$2:AR$41,Stock!$C$2:$C$41,FuelShares!$A31,Stock!$C$2:$C$41,FuelShares!$C31)/SUMIF(Stock!$C$2:$C$41,FuelShares!$A31,Stock!AR$2:AR$41)</f>
        <v>0.17380923206650783</v>
      </c>
      <c r="AL31" s="3">
        <f>SUMIFS(Stock!AS$2:AS$41,Stock!$C$2:$C$41,FuelShares!$A31,Stock!$C$2:$C$41,FuelShares!$C31)/SUMIF(Stock!$C$2:$C$41,FuelShares!$A31,Stock!AS$2:AS$41)</f>
        <v>0</v>
      </c>
      <c r="AM31" s="3">
        <f>SUMIFS(Stock!AT$2:AT$41,Stock!$C$2:$C$41,FuelShares!$A31,Stock!$C$2:$C$41,FuelShares!$C31)/SUMIF(Stock!$C$2:$C$41,FuelShares!$A31,Stock!AT$2:AT$41)</f>
        <v>0</v>
      </c>
      <c r="AN31" s="3">
        <f>SUMIFS(Stock!AU$2:AU$41,Stock!$C$2:$C$41,FuelShares!$A31,Stock!$C$2:$C$41,FuelShares!$C31)/SUMIF(Stock!$C$2:$C$41,FuelShares!$A31,Stock!AU$2:AU$41)</f>
        <v>3.2287054622578769E-2</v>
      </c>
      <c r="AO31" s="3">
        <f>SUMIFS(Stock!AV$2:AV$41,Stock!$C$2:$C$41,FuelShares!$A31,Stock!$C$2:$C$41,FuelShares!$C31)/SUMIF(Stock!$C$2:$C$41,FuelShares!$A31,Stock!AV$2:AV$41)</f>
        <v>9.1758239625231103E-4</v>
      </c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3">
        <f>SUMIFS(Stock!L$2:L$41,Stock!$C$2:$C$41,FuelShares!$A32,Stock!$C$2:$C$41,FuelShares!$C32)/SUMIF(Stock!$C$2:$C$41,FuelShares!$A32,Stock!L$2:L$41)</f>
        <v>0</v>
      </c>
      <c r="F32" s="3">
        <f>SUMIFS(Stock!M$2:M$41,Stock!$C$2:$C$41,FuelShares!$A32,Stock!$C$2:$C$41,FuelShares!$C32)/SUMIF(Stock!$C$2:$C$41,FuelShares!$A32,Stock!M$2:M$41)</f>
        <v>0</v>
      </c>
      <c r="G32" s="3">
        <f>SUMIFS(Stock!N$2:N$41,Stock!$C$2:$C$41,FuelShares!$A32,Stock!$C$2:$C$41,FuelShares!$C32)/SUMIF(Stock!$C$2:$C$41,FuelShares!$A32,Stock!N$2:N$41)</f>
        <v>0</v>
      </c>
      <c r="H32" s="3">
        <f>SUMIFS(Stock!O$2:O$41,Stock!$C$2:$C$41,FuelShares!$A32,Stock!$C$2:$C$41,FuelShares!$C32)/SUMIF(Stock!$C$2:$C$41,FuelShares!$A32,Stock!O$2:O$41)</f>
        <v>0</v>
      </c>
      <c r="I32" s="3">
        <f>SUMIFS(Stock!P$2:P$41,Stock!$C$2:$C$41,FuelShares!$A32,Stock!$C$2:$C$41,FuelShares!$C32)/SUMIF(Stock!$C$2:$C$41,FuelShares!$A32,Stock!P$2:P$41)</f>
        <v>0</v>
      </c>
      <c r="J32" s="3">
        <f>SUMIFS(Stock!Q$2:Q$41,Stock!$C$2:$C$41,FuelShares!$A32,Stock!$C$2:$C$41,FuelShares!$C32)/SUMIF(Stock!$C$2:$C$41,FuelShares!$A32,Stock!Q$2:Q$41)</f>
        <v>0</v>
      </c>
      <c r="K32" s="3">
        <f>SUMIFS(Stock!R$2:R$41,Stock!$C$2:$C$41,FuelShares!$A32,Stock!$C$2:$C$41,FuelShares!$C32)/SUMIF(Stock!$C$2:$C$41,FuelShares!$A32,Stock!R$2:R$41)</f>
        <v>0</v>
      </c>
      <c r="L32" s="3">
        <f>SUMIFS(Stock!S$2:S$41,Stock!$C$2:$C$41,FuelShares!$A32,Stock!$C$2:$C$41,FuelShares!$C32)/SUMIF(Stock!$C$2:$C$41,FuelShares!$A32,Stock!S$2:S$41)</f>
        <v>1.112099644128114E-3</v>
      </c>
      <c r="M32" s="3">
        <f>SUMIFS(Stock!T$2:T$41,Stock!$C$2:$C$41,FuelShares!$A32,Stock!$C$2:$C$41,FuelShares!$C32)/SUMIF(Stock!$C$2:$C$41,FuelShares!$A32,Stock!T$2:T$41)</f>
        <v>0</v>
      </c>
      <c r="N32" s="3">
        <f>SUMIFS(Stock!U$2:U$41,Stock!$C$2:$C$41,FuelShares!$A32,Stock!$C$2:$C$41,FuelShares!$C32)/SUMIF(Stock!$C$2:$C$41,FuelShares!$A32,Stock!U$2:U$41)</f>
        <v>1.5131191883984815E-4</v>
      </c>
      <c r="O32" s="3">
        <f>SUMIFS(Stock!V$2:V$41,Stock!$C$2:$C$41,FuelShares!$A32,Stock!$C$2:$C$41,FuelShares!$C32)/SUMIF(Stock!$C$2:$C$41,FuelShares!$A32,Stock!V$2:V$41)</f>
        <v>0</v>
      </c>
      <c r="P32" s="3">
        <f>SUMIFS(Stock!W$2:W$41,Stock!$C$2:$C$41,FuelShares!$A32,Stock!$C$2:$C$41,FuelShares!$C32)/SUMIF(Stock!$C$2:$C$41,FuelShares!$A32,Stock!W$2:W$41)</f>
        <v>0</v>
      </c>
      <c r="Q32" s="3">
        <f>SUMIFS(Stock!X$2:X$41,Stock!$C$2:$C$41,FuelShares!$A32,Stock!$C$2:$C$41,FuelShares!$C32)/SUMIF(Stock!$C$2:$C$41,FuelShares!$A32,Stock!X$2:X$41)</f>
        <v>0</v>
      </c>
      <c r="R32" s="3">
        <f>SUMIFS(Stock!Y$2:Y$41,Stock!$C$2:$C$41,FuelShares!$A32,Stock!$C$2:$C$41,FuelShares!$C32)/SUMIF(Stock!$C$2:$C$41,FuelShares!$A32,Stock!Y$2:Y$41)</f>
        <v>0</v>
      </c>
      <c r="S32" s="3">
        <f>SUMIFS(Stock!Z$2:Z$41,Stock!$C$2:$C$41,FuelShares!$A32,Stock!$C$2:$C$41,FuelShares!$C32)/SUMIF(Stock!$C$2:$C$41,FuelShares!$A32,Stock!Z$2:Z$41)</f>
        <v>0</v>
      </c>
      <c r="T32" s="3">
        <f>SUMIFS(Stock!AA$2:AA$41,Stock!$C$2:$C$41,FuelShares!$A32,Stock!$C$2:$C$41,FuelShares!$C32)/SUMIF(Stock!$C$2:$C$41,FuelShares!$A32,Stock!AA$2:AA$41)</f>
        <v>0</v>
      </c>
      <c r="U32" s="3">
        <f>SUMIFS(Stock!AB$2:AB$41,Stock!$C$2:$C$41,FuelShares!$A32,Stock!$C$2:$C$41,FuelShares!$C32)/SUMIF(Stock!$C$2:$C$41,FuelShares!$A32,Stock!AB$2:AB$41)</f>
        <v>0</v>
      </c>
      <c r="V32" s="3">
        <f>SUMIFS(Stock!AC$2:AC$41,Stock!$C$2:$C$41,FuelShares!$A32,Stock!$C$2:$C$41,FuelShares!$C32)/SUMIF(Stock!$C$2:$C$41,FuelShares!$A32,Stock!AC$2:AC$41)</f>
        <v>0</v>
      </c>
      <c r="W32" s="3">
        <f>SUMIFS(Stock!AD$2:AD$41,Stock!$C$2:$C$41,FuelShares!$A32,Stock!$C$2:$C$41,FuelShares!$C32)/SUMIF(Stock!$C$2:$C$41,FuelShares!$A32,Stock!AD$2:AD$41)</f>
        <v>2.7370478983382222E-3</v>
      </c>
      <c r="X32" s="3">
        <f>SUMIFS(Stock!AE$2:AE$41,Stock!$C$2:$C$41,FuelShares!$A32,Stock!$C$2:$C$41,FuelShares!$C32)/SUMIF(Stock!$C$2:$C$41,FuelShares!$A32,Stock!AE$2:AE$41)</f>
        <v>0</v>
      </c>
      <c r="Y32" s="3">
        <f>SUMIFS(Stock!AF$2:AF$41,Stock!$C$2:$C$41,FuelShares!$A32,Stock!$C$2:$C$41,FuelShares!$C32)/SUMIF(Stock!$C$2:$C$41,FuelShares!$A32,Stock!AF$2:AF$41)</f>
        <v>0</v>
      </c>
      <c r="Z32" s="3">
        <f>SUMIFS(Stock!AG$2:AG$41,Stock!$C$2:$C$41,FuelShares!$A32,Stock!$C$2:$C$41,FuelShares!$C32)/SUMIF(Stock!$C$2:$C$41,FuelShares!$A32,Stock!AG$2:AG$41)</f>
        <v>0</v>
      </c>
      <c r="AA32" s="3">
        <f>SUMIFS(Stock!AH$2:AH$41,Stock!$C$2:$C$41,FuelShares!$A32,Stock!$C$2:$C$41,FuelShares!$C32)/SUMIF(Stock!$C$2:$C$41,FuelShares!$A32,Stock!AH$2:AH$41)</f>
        <v>0</v>
      </c>
      <c r="AB32" s="3">
        <f>SUMIFS(Stock!AI$2:AI$41,Stock!$C$2:$C$41,FuelShares!$A32,Stock!$C$2:$C$41,FuelShares!$C32)/SUMIF(Stock!$C$2:$C$41,FuelShares!$A32,Stock!AI$2:AI$41)</f>
        <v>0</v>
      </c>
      <c r="AC32" s="3">
        <f>SUMIFS(Stock!AJ$2:AJ$41,Stock!$C$2:$C$41,FuelShares!$A32,Stock!$C$2:$C$41,FuelShares!$C32)/SUMIF(Stock!$C$2:$C$41,FuelShares!$A32,Stock!AJ$2:AJ$41)</f>
        <v>0</v>
      </c>
      <c r="AD32" s="3">
        <f>SUMIFS(Stock!AK$2:AK$41,Stock!$C$2:$C$41,FuelShares!$A32,Stock!$C$2:$C$41,FuelShares!$C32)/SUMIF(Stock!$C$2:$C$41,FuelShares!$A32,Stock!AK$2:AK$41)</f>
        <v>0</v>
      </c>
      <c r="AE32" s="3">
        <f>SUMIFS(Stock!AL$2:AL$41,Stock!$C$2:$C$41,FuelShares!$A32,Stock!$C$2:$C$41,FuelShares!$C32)/SUMIF(Stock!$C$2:$C$41,FuelShares!$A32,Stock!AL$2:AL$41)</f>
        <v>0</v>
      </c>
      <c r="AF32" s="3">
        <f>SUMIFS(Stock!AM$2:AM$41,Stock!$C$2:$C$41,FuelShares!$A32,Stock!$C$2:$C$41,FuelShares!$C32)/SUMIF(Stock!$C$2:$C$41,FuelShares!$A32,Stock!AM$2:AM$41)</f>
        <v>7.2389673613059077E-3</v>
      </c>
      <c r="AG32" s="3">
        <f>SUMIFS(Stock!AN$2:AN$41,Stock!$C$2:$C$41,FuelShares!$A32,Stock!$C$2:$C$41,FuelShares!$C32)/SUMIF(Stock!$C$2:$C$41,FuelShares!$A32,Stock!AN$2:AN$41)</f>
        <v>0</v>
      </c>
      <c r="AH32" s="3">
        <f>SUMIFS(Stock!AO$2:AO$41,Stock!$C$2:$C$41,FuelShares!$A32,Stock!$C$2:$C$41,FuelShares!$C32)/SUMIF(Stock!$C$2:$C$41,FuelShares!$A32,Stock!AO$2:AO$41)</f>
        <v>2.1693748082220465E-2</v>
      </c>
      <c r="AI32" s="3">
        <f>SUMIFS(Stock!AP$2:AP$41,Stock!$C$2:$C$41,FuelShares!$A32,Stock!$C$2:$C$41,FuelShares!$C32)/SUMIF(Stock!$C$2:$C$41,FuelShares!$A32,Stock!AP$2:AP$41)</f>
        <v>1.7071611253196928E-3</v>
      </c>
      <c r="AJ32" s="3">
        <f>SUMIFS(Stock!AQ$2:AQ$41,Stock!$C$2:$C$41,FuelShares!$A32,Stock!$C$2:$C$41,FuelShares!$C32)/SUMIF(Stock!$C$2:$C$41,FuelShares!$A32,Stock!AQ$2:AQ$41)</f>
        <v>0</v>
      </c>
      <c r="AK32" s="3">
        <f>SUMIFS(Stock!AR$2:AR$41,Stock!$C$2:$C$41,FuelShares!$A32,Stock!$C$2:$C$41,FuelShares!$C32)/SUMIF(Stock!$C$2:$C$41,FuelShares!$A32,Stock!AR$2:AR$41)</f>
        <v>0</v>
      </c>
      <c r="AL32" s="3">
        <f>SUMIFS(Stock!AS$2:AS$41,Stock!$C$2:$C$41,FuelShares!$A32,Stock!$C$2:$C$41,FuelShares!$C32)/SUMIF(Stock!$C$2:$C$41,FuelShares!$A32,Stock!AS$2:AS$41)</f>
        <v>4.4570279132567303E-3</v>
      </c>
      <c r="AM32" s="3">
        <f>SUMIFS(Stock!AT$2:AT$41,Stock!$C$2:$C$41,FuelShares!$A32,Stock!$C$2:$C$41,FuelShares!$C32)/SUMIF(Stock!$C$2:$C$41,FuelShares!$A32,Stock!AT$2:AT$41)</f>
        <v>0</v>
      </c>
      <c r="AN32" s="3">
        <f>SUMIFS(Stock!AU$2:AU$41,Stock!$C$2:$C$41,FuelShares!$A32,Stock!$C$2:$C$41,FuelShares!$C32)/SUMIF(Stock!$C$2:$C$41,FuelShares!$A32,Stock!AU$2:AU$41)</f>
        <v>0</v>
      </c>
      <c r="AO32" s="3">
        <f>SUMIFS(Stock!AV$2:AV$41,Stock!$C$2:$C$41,FuelShares!$A32,Stock!$C$2:$C$41,FuelShares!$C32)/SUMIF(Stock!$C$2:$C$41,FuelShares!$A32,Stock!AV$2:AV$41)</f>
        <v>7.0583261250177766E-5</v>
      </c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3">
        <f>SUMIFS(Stock!L$2:L$41,Stock!$C$2:$C$41,FuelShares!$A33,Stock!$C$2:$C$41,FuelShares!$C33)/SUMIF(Stock!$C$2:$C$41,FuelShares!$A33,Stock!L$2:L$41)</f>
        <v>0</v>
      </c>
      <c r="F33" s="3">
        <f>SUMIFS(Stock!M$2:M$41,Stock!$C$2:$C$41,FuelShares!$A33,Stock!$C$2:$C$41,FuelShares!$C33)/SUMIF(Stock!$C$2:$C$41,FuelShares!$A33,Stock!M$2:M$41)</f>
        <v>0</v>
      </c>
      <c r="G33" s="3">
        <f>SUMIFS(Stock!N$2:N$41,Stock!$C$2:$C$41,FuelShares!$A33,Stock!$C$2:$C$41,FuelShares!$C33)/SUMIF(Stock!$C$2:$C$41,FuelShares!$A33,Stock!N$2:N$41)</f>
        <v>0</v>
      </c>
      <c r="H33" s="3">
        <f>SUMIFS(Stock!O$2:O$41,Stock!$C$2:$C$41,FuelShares!$A33,Stock!$C$2:$C$41,FuelShares!$C33)/SUMIF(Stock!$C$2:$C$41,FuelShares!$A33,Stock!O$2:O$41)</f>
        <v>0</v>
      </c>
      <c r="I33" s="3">
        <f>SUMIFS(Stock!P$2:P$41,Stock!$C$2:$C$41,FuelShares!$A33,Stock!$C$2:$C$41,FuelShares!$C33)/SUMIF(Stock!$C$2:$C$41,FuelShares!$A33,Stock!P$2:P$41)</f>
        <v>0</v>
      </c>
      <c r="J33" s="3">
        <f>SUMIFS(Stock!Q$2:Q$41,Stock!$C$2:$C$41,FuelShares!$A33,Stock!$C$2:$C$41,FuelShares!$C33)/SUMIF(Stock!$C$2:$C$41,FuelShares!$A33,Stock!Q$2:Q$41)</f>
        <v>0</v>
      </c>
      <c r="K33" s="3">
        <f>SUMIFS(Stock!R$2:R$41,Stock!$C$2:$C$41,FuelShares!$A33,Stock!$C$2:$C$41,FuelShares!$C33)/SUMIF(Stock!$C$2:$C$41,FuelShares!$A33,Stock!R$2:R$41)</f>
        <v>0</v>
      </c>
      <c r="L33" s="3">
        <f>SUMIFS(Stock!S$2:S$41,Stock!$C$2:$C$41,FuelShares!$A33,Stock!$C$2:$C$41,FuelShares!$C33)/SUMIF(Stock!$C$2:$C$41,FuelShares!$A33,Stock!S$2:S$41)</f>
        <v>1.112099644128114E-3</v>
      </c>
      <c r="M33" s="3">
        <f>SUMIFS(Stock!T$2:T$41,Stock!$C$2:$C$41,FuelShares!$A33,Stock!$C$2:$C$41,FuelShares!$C33)/SUMIF(Stock!$C$2:$C$41,FuelShares!$A33,Stock!T$2:T$41)</f>
        <v>0</v>
      </c>
      <c r="N33" s="3">
        <f>SUMIFS(Stock!U$2:U$41,Stock!$C$2:$C$41,FuelShares!$A33,Stock!$C$2:$C$41,FuelShares!$C33)/SUMIF(Stock!$C$2:$C$41,FuelShares!$A33,Stock!U$2:U$41)</f>
        <v>1.5131191883984815E-4</v>
      </c>
      <c r="O33" s="3">
        <f>SUMIFS(Stock!V$2:V$41,Stock!$C$2:$C$41,FuelShares!$A33,Stock!$C$2:$C$41,FuelShares!$C33)/SUMIF(Stock!$C$2:$C$41,FuelShares!$A33,Stock!V$2:V$41)</f>
        <v>0</v>
      </c>
      <c r="P33" s="3">
        <f>SUMIFS(Stock!W$2:W$41,Stock!$C$2:$C$41,FuelShares!$A33,Stock!$C$2:$C$41,FuelShares!$C33)/SUMIF(Stock!$C$2:$C$41,FuelShares!$A33,Stock!W$2:W$41)</f>
        <v>0</v>
      </c>
      <c r="Q33" s="3">
        <f>SUMIFS(Stock!X$2:X$41,Stock!$C$2:$C$41,FuelShares!$A33,Stock!$C$2:$C$41,FuelShares!$C33)/SUMIF(Stock!$C$2:$C$41,FuelShares!$A33,Stock!X$2:X$41)</f>
        <v>0</v>
      </c>
      <c r="R33" s="3">
        <f>SUMIFS(Stock!Y$2:Y$41,Stock!$C$2:$C$41,FuelShares!$A33,Stock!$C$2:$C$41,FuelShares!$C33)/SUMIF(Stock!$C$2:$C$41,FuelShares!$A33,Stock!Y$2:Y$41)</f>
        <v>0</v>
      </c>
      <c r="S33" s="3">
        <f>SUMIFS(Stock!Z$2:Z$41,Stock!$C$2:$C$41,FuelShares!$A33,Stock!$C$2:$C$41,FuelShares!$C33)/SUMIF(Stock!$C$2:$C$41,FuelShares!$A33,Stock!Z$2:Z$41)</f>
        <v>0</v>
      </c>
      <c r="T33" s="3">
        <f>SUMIFS(Stock!AA$2:AA$41,Stock!$C$2:$C$41,FuelShares!$A33,Stock!$C$2:$C$41,FuelShares!$C33)/SUMIF(Stock!$C$2:$C$41,FuelShares!$A33,Stock!AA$2:AA$41)</f>
        <v>0</v>
      </c>
      <c r="U33" s="3">
        <f>SUMIFS(Stock!AB$2:AB$41,Stock!$C$2:$C$41,FuelShares!$A33,Stock!$C$2:$C$41,FuelShares!$C33)/SUMIF(Stock!$C$2:$C$41,FuelShares!$A33,Stock!AB$2:AB$41)</f>
        <v>0</v>
      </c>
      <c r="V33" s="3">
        <f>SUMIFS(Stock!AC$2:AC$41,Stock!$C$2:$C$41,FuelShares!$A33,Stock!$C$2:$C$41,FuelShares!$C33)/SUMIF(Stock!$C$2:$C$41,FuelShares!$A33,Stock!AC$2:AC$41)</f>
        <v>0</v>
      </c>
      <c r="W33" s="3">
        <f>SUMIFS(Stock!AD$2:AD$41,Stock!$C$2:$C$41,FuelShares!$A33,Stock!$C$2:$C$41,FuelShares!$C33)/SUMIF(Stock!$C$2:$C$41,FuelShares!$A33,Stock!AD$2:AD$41)</f>
        <v>2.7370478983382222E-3</v>
      </c>
      <c r="X33" s="3">
        <f>SUMIFS(Stock!AE$2:AE$41,Stock!$C$2:$C$41,FuelShares!$A33,Stock!$C$2:$C$41,FuelShares!$C33)/SUMIF(Stock!$C$2:$C$41,FuelShares!$A33,Stock!AE$2:AE$41)</f>
        <v>0</v>
      </c>
      <c r="Y33" s="3">
        <f>SUMIFS(Stock!AF$2:AF$41,Stock!$C$2:$C$41,FuelShares!$A33,Stock!$C$2:$C$41,FuelShares!$C33)/SUMIF(Stock!$C$2:$C$41,FuelShares!$A33,Stock!AF$2:AF$41)</f>
        <v>0</v>
      </c>
      <c r="Z33" s="3">
        <f>SUMIFS(Stock!AG$2:AG$41,Stock!$C$2:$C$41,FuelShares!$A33,Stock!$C$2:$C$41,FuelShares!$C33)/SUMIF(Stock!$C$2:$C$41,FuelShares!$A33,Stock!AG$2:AG$41)</f>
        <v>0</v>
      </c>
      <c r="AA33" s="3">
        <f>SUMIFS(Stock!AH$2:AH$41,Stock!$C$2:$C$41,FuelShares!$A33,Stock!$C$2:$C$41,FuelShares!$C33)/SUMIF(Stock!$C$2:$C$41,FuelShares!$A33,Stock!AH$2:AH$41)</f>
        <v>0</v>
      </c>
      <c r="AB33" s="3">
        <f>SUMIFS(Stock!AI$2:AI$41,Stock!$C$2:$C$41,FuelShares!$A33,Stock!$C$2:$C$41,FuelShares!$C33)/SUMIF(Stock!$C$2:$C$41,FuelShares!$A33,Stock!AI$2:AI$41)</f>
        <v>0</v>
      </c>
      <c r="AC33" s="3">
        <f>SUMIFS(Stock!AJ$2:AJ$41,Stock!$C$2:$C$41,FuelShares!$A33,Stock!$C$2:$C$41,FuelShares!$C33)/SUMIF(Stock!$C$2:$C$41,FuelShares!$A33,Stock!AJ$2:AJ$41)</f>
        <v>0</v>
      </c>
      <c r="AD33" s="3">
        <f>SUMIFS(Stock!AK$2:AK$41,Stock!$C$2:$C$41,FuelShares!$A33,Stock!$C$2:$C$41,FuelShares!$C33)/SUMIF(Stock!$C$2:$C$41,FuelShares!$A33,Stock!AK$2:AK$41)</f>
        <v>0</v>
      </c>
      <c r="AE33" s="3">
        <f>SUMIFS(Stock!AL$2:AL$41,Stock!$C$2:$C$41,FuelShares!$A33,Stock!$C$2:$C$41,FuelShares!$C33)/SUMIF(Stock!$C$2:$C$41,FuelShares!$A33,Stock!AL$2:AL$41)</f>
        <v>0</v>
      </c>
      <c r="AF33" s="3">
        <f>SUMIFS(Stock!AM$2:AM$41,Stock!$C$2:$C$41,FuelShares!$A33,Stock!$C$2:$C$41,FuelShares!$C33)/SUMIF(Stock!$C$2:$C$41,FuelShares!$A33,Stock!AM$2:AM$41)</f>
        <v>7.2389673613059077E-3</v>
      </c>
      <c r="AG33" s="3">
        <f>SUMIFS(Stock!AN$2:AN$41,Stock!$C$2:$C$41,FuelShares!$A33,Stock!$C$2:$C$41,FuelShares!$C33)/SUMIF(Stock!$C$2:$C$41,FuelShares!$A33,Stock!AN$2:AN$41)</f>
        <v>0</v>
      </c>
      <c r="AH33" s="3">
        <f>SUMIFS(Stock!AO$2:AO$41,Stock!$C$2:$C$41,FuelShares!$A33,Stock!$C$2:$C$41,FuelShares!$C33)/SUMIF(Stock!$C$2:$C$41,FuelShares!$A33,Stock!AO$2:AO$41)</f>
        <v>2.1693748082220465E-2</v>
      </c>
      <c r="AI33" s="3">
        <f>SUMIFS(Stock!AP$2:AP$41,Stock!$C$2:$C$41,FuelShares!$A33,Stock!$C$2:$C$41,FuelShares!$C33)/SUMIF(Stock!$C$2:$C$41,FuelShares!$A33,Stock!AP$2:AP$41)</f>
        <v>1.7071611253196928E-3</v>
      </c>
      <c r="AJ33" s="3">
        <f>SUMIFS(Stock!AQ$2:AQ$41,Stock!$C$2:$C$41,FuelShares!$A33,Stock!$C$2:$C$41,FuelShares!$C33)/SUMIF(Stock!$C$2:$C$41,FuelShares!$A33,Stock!AQ$2:AQ$41)</f>
        <v>0</v>
      </c>
      <c r="AK33" s="3">
        <f>SUMIFS(Stock!AR$2:AR$41,Stock!$C$2:$C$41,FuelShares!$A33,Stock!$C$2:$C$41,FuelShares!$C33)/SUMIF(Stock!$C$2:$C$41,FuelShares!$A33,Stock!AR$2:AR$41)</f>
        <v>0</v>
      </c>
      <c r="AL33" s="3">
        <f>SUMIFS(Stock!AS$2:AS$41,Stock!$C$2:$C$41,FuelShares!$A33,Stock!$C$2:$C$41,FuelShares!$C33)/SUMIF(Stock!$C$2:$C$41,FuelShares!$A33,Stock!AS$2:AS$41)</f>
        <v>4.4570279132567303E-3</v>
      </c>
      <c r="AM33" s="3">
        <f>SUMIFS(Stock!AT$2:AT$41,Stock!$C$2:$C$41,FuelShares!$A33,Stock!$C$2:$C$41,FuelShares!$C33)/SUMIF(Stock!$C$2:$C$41,FuelShares!$A33,Stock!AT$2:AT$41)</f>
        <v>0</v>
      </c>
      <c r="AN33" s="3">
        <f>SUMIFS(Stock!AU$2:AU$41,Stock!$C$2:$C$41,FuelShares!$A33,Stock!$C$2:$C$41,FuelShares!$C33)/SUMIF(Stock!$C$2:$C$41,FuelShares!$A33,Stock!AU$2:AU$41)</f>
        <v>0</v>
      </c>
      <c r="AO33" s="3">
        <f>SUMIFS(Stock!AV$2:AV$41,Stock!$C$2:$C$41,FuelShares!$A33,Stock!$C$2:$C$41,FuelShares!$C33)/SUMIF(Stock!$C$2:$C$41,FuelShares!$A33,Stock!AV$2:AV$41)</f>
        <v>7.0583261250177766E-5</v>
      </c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3">
        <f>SUMIFS(Stock!L$2:L$41,Stock!$C$2:$C$41,FuelShares!$A34,Stock!$C$2:$C$41,FuelShares!$C34)/SUMIF(Stock!$C$2:$C$41,FuelShares!$A34,Stock!L$2:L$41)</f>
        <v>0</v>
      </c>
      <c r="F34" s="3">
        <f>SUMIFS(Stock!M$2:M$41,Stock!$C$2:$C$41,FuelShares!$A34,Stock!$C$2:$C$41,FuelShares!$C34)/SUMIF(Stock!$C$2:$C$41,FuelShares!$A34,Stock!M$2:M$41)</f>
        <v>0</v>
      </c>
      <c r="G34" s="3">
        <f>SUMIFS(Stock!N$2:N$41,Stock!$C$2:$C$41,FuelShares!$A34,Stock!$C$2:$C$41,FuelShares!$C34)/SUMIF(Stock!$C$2:$C$41,FuelShares!$A34,Stock!N$2:N$41)</f>
        <v>0</v>
      </c>
      <c r="H34" s="3">
        <f>SUMIFS(Stock!O$2:O$41,Stock!$C$2:$C$41,FuelShares!$A34,Stock!$C$2:$C$41,FuelShares!$C34)/SUMIF(Stock!$C$2:$C$41,FuelShares!$A34,Stock!O$2:O$41)</f>
        <v>0</v>
      </c>
      <c r="I34" s="3">
        <f>SUMIFS(Stock!P$2:P$41,Stock!$C$2:$C$41,FuelShares!$A34,Stock!$C$2:$C$41,FuelShares!$C34)/SUMIF(Stock!$C$2:$C$41,FuelShares!$A34,Stock!P$2:P$41)</f>
        <v>0</v>
      </c>
      <c r="J34" s="3">
        <f>SUMIFS(Stock!Q$2:Q$41,Stock!$C$2:$C$41,FuelShares!$A34,Stock!$C$2:$C$41,FuelShares!$C34)/SUMIF(Stock!$C$2:$C$41,FuelShares!$A34,Stock!Q$2:Q$41)</f>
        <v>0</v>
      </c>
      <c r="K34" s="3">
        <f>SUMIFS(Stock!R$2:R$41,Stock!$C$2:$C$41,FuelShares!$A34,Stock!$C$2:$C$41,FuelShares!$C34)/SUMIF(Stock!$C$2:$C$41,FuelShares!$A34,Stock!R$2:R$41)</f>
        <v>0</v>
      </c>
      <c r="L34" s="3">
        <f>SUMIFS(Stock!S$2:S$41,Stock!$C$2:$C$41,FuelShares!$A34,Stock!$C$2:$C$41,FuelShares!$C34)/SUMIF(Stock!$C$2:$C$41,FuelShares!$A34,Stock!S$2:S$41)</f>
        <v>1.112099644128114E-3</v>
      </c>
      <c r="M34" s="3">
        <f>SUMIFS(Stock!T$2:T$41,Stock!$C$2:$C$41,FuelShares!$A34,Stock!$C$2:$C$41,FuelShares!$C34)/SUMIF(Stock!$C$2:$C$41,FuelShares!$A34,Stock!T$2:T$41)</f>
        <v>0</v>
      </c>
      <c r="N34" s="3">
        <f>SUMIFS(Stock!U$2:U$41,Stock!$C$2:$C$41,FuelShares!$A34,Stock!$C$2:$C$41,FuelShares!$C34)/SUMIF(Stock!$C$2:$C$41,FuelShares!$A34,Stock!U$2:U$41)</f>
        <v>1.5131191883984815E-4</v>
      </c>
      <c r="O34" s="3">
        <f>SUMIFS(Stock!V$2:V$41,Stock!$C$2:$C$41,FuelShares!$A34,Stock!$C$2:$C$41,FuelShares!$C34)/SUMIF(Stock!$C$2:$C$41,FuelShares!$A34,Stock!V$2:V$41)</f>
        <v>0</v>
      </c>
      <c r="P34" s="3">
        <f>SUMIFS(Stock!W$2:W$41,Stock!$C$2:$C$41,FuelShares!$A34,Stock!$C$2:$C$41,FuelShares!$C34)/SUMIF(Stock!$C$2:$C$41,FuelShares!$A34,Stock!W$2:W$41)</f>
        <v>0</v>
      </c>
      <c r="Q34" s="3">
        <f>SUMIFS(Stock!X$2:X$41,Stock!$C$2:$C$41,FuelShares!$A34,Stock!$C$2:$C$41,FuelShares!$C34)/SUMIF(Stock!$C$2:$C$41,FuelShares!$A34,Stock!X$2:X$41)</f>
        <v>0</v>
      </c>
      <c r="R34" s="3">
        <f>SUMIFS(Stock!Y$2:Y$41,Stock!$C$2:$C$41,FuelShares!$A34,Stock!$C$2:$C$41,FuelShares!$C34)/SUMIF(Stock!$C$2:$C$41,FuelShares!$A34,Stock!Y$2:Y$41)</f>
        <v>0</v>
      </c>
      <c r="S34" s="3">
        <f>SUMIFS(Stock!Z$2:Z$41,Stock!$C$2:$C$41,FuelShares!$A34,Stock!$C$2:$C$41,FuelShares!$C34)/SUMIF(Stock!$C$2:$C$41,FuelShares!$A34,Stock!Z$2:Z$41)</f>
        <v>0</v>
      </c>
      <c r="T34" s="3">
        <f>SUMIFS(Stock!AA$2:AA$41,Stock!$C$2:$C$41,FuelShares!$A34,Stock!$C$2:$C$41,FuelShares!$C34)/SUMIF(Stock!$C$2:$C$41,FuelShares!$A34,Stock!AA$2:AA$41)</f>
        <v>0</v>
      </c>
      <c r="U34" s="3">
        <f>SUMIFS(Stock!AB$2:AB$41,Stock!$C$2:$C$41,FuelShares!$A34,Stock!$C$2:$C$41,FuelShares!$C34)/SUMIF(Stock!$C$2:$C$41,FuelShares!$A34,Stock!AB$2:AB$41)</f>
        <v>0</v>
      </c>
      <c r="V34" s="3">
        <f>SUMIFS(Stock!AC$2:AC$41,Stock!$C$2:$C$41,FuelShares!$A34,Stock!$C$2:$C$41,FuelShares!$C34)/SUMIF(Stock!$C$2:$C$41,FuelShares!$A34,Stock!AC$2:AC$41)</f>
        <v>0</v>
      </c>
      <c r="W34" s="3">
        <f>SUMIFS(Stock!AD$2:AD$41,Stock!$C$2:$C$41,FuelShares!$A34,Stock!$C$2:$C$41,FuelShares!$C34)/SUMIF(Stock!$C$2:$C$41,FuelShares!$A34,Stock!AD$2:AD$41)</f>
        <v>2.7370478983382222E-3</v>
      </c>
      <c r="X34" s="3">
        <f>SUMIFS(Stock!AE$2:AE$41,Stock!$C$2:$C$41,FuelShares!$A34,Stock!$C$2:$C$41,FuelShares!$C34)/SUMIF(Stock!$C$2:$C$41,FuelShares!$A34,Stock!AE$2:AE$41)</f>
        <v>0</v>
      </c>
      <c r="Y34" s="3">
        <f>SUMIFS(Stock!AF$2:AF$41,Stock!$C$2:$C$41,FuelShares!$A34,Stock!$C$2:$C$41,FuelShares!$C34)/SUMIF(Stock!$C$2:$C$41,FuelShares!$A34,Stock!AF$2:AF$41)</f>
        <v>0</v>
      </c>
      <c r="Z34" s="3">
        <f>SUMIFS(Stock!AG$2:AG$41,Stock!$C$2:$C$41,FuelShares!$A34,Stock!$C$2:$C$41,FuelShares!$C34)/SUMIF(Stock!$C$2:$C$41,FuelShares!$A34,Stock!AG$2:AG$41)</f>
        <v>0</v>
      </c>
      <c r="AA34" s="3">
        <f>SUMIFS(Stock!AH$2:AH$41,Stock!$C$2:$C$41,FuelShares!$A34,Stock!$C$2:$C$41,FuelShares!$C34)/SUMIF(Stock!$C$2:$C$41,FuelShares!$A34,Stock!AH$2:AH$41)</f>
        <v>0</v>
      </c>
      <c r="AB34" s="3">
        <f>SUMIFS(Stock!AI$2:AI$41,Stock!$C$2:$C$41,FuelShares!$A34,Stock!$C$2:$C$41,FuelShares!$C34)/SUMIF(Stock!$C$2:$C$41,FuelShares!$A34,Stock!AI$2:AI$41)</f>
        <v>0</v>
      </c>
      <c r="AC34" s="3">
        <f>SUMIFS(Stock!AJ$2:AJ$41,Stock!$C$2:$C$41,FuelShares!$A34,Stock!$C$2:$C$41,FuelShares!$C34)/SUMIF(Stock!$C$2:$C$41,FuelShares!$A34,Stock!AJ$2:AJ$41)</f>
        <v>0</v>
      </c>
      <c r="AD34" s="3">
        <f>SUMIFS(Stock!AK$2:AK$41,Stock!$C$2:$C$41,FuelShares!$A34,Stock!$C$2:$C$41,FuelShares!$C34)/SUMIF(Stock!$C$2:$C$41,FuelShares!$A34,Stock!AK$2:AK$41)</f>
        <v>0</v>
      </c>
      <c r="AE34" s="3">
        <f>SUMIFS(Stock!AL$2:AL$41,Stock!$C$2:$C$41,FuelShares!$A34,Stock!$C$2:$C$41,FuelShares!$C34)/SUMIF(Stock!$C$2:$C$41,FuelShares!$A34,Stock!AL$2:AL$41)</f>
        <v>0</v>
      </c>
      <c r="AF34" s="3">
        <f>SUMIFS(Stock!AM$2:AM$41,Stock!$C$2:$C$41,FuelShares!$A34,Stock!$C$2:$C$41,FuelShares!$C34)/SUMIF(Stock!$C$2:$C$41,FuelShares!$A34,Stock!AM$2:AM$41)</f>
        <v>7.2389673613059077E-3</v>
      </c>
      <c r="AG34" s="3">
        <f>SUMIFS(Stock!AN$2:AN$41,Stock!$C$2:$C$41,FuelShares!$A34,Stock!$C$2:$C$41,FuelShares!$C34)/SUMIF(Stock!$C$2:$C$41,FuelShares!$A34,Stock!AN$2:AN$41)</f>
        <v>0</v>
      </c>
      <c r="AH34" s="3">
        <f>SUMIFS(Stock!AO$2:AO$41,Stock!$C$2:$C$41,FuelShares!$A34,Stock!$C$2:$C$41,FuelShares!$C34)/SUMIF(Stock!$C$2:$C$41,FuelShares!$A34,Stock!AO$2:AO$41)</f>
        <v>2.1693748082220465E-2</v>
      </c>
      <c r="AI34" s="3">
        <f>SUMIFS(Stock!AP$2:AP$41,Stock!$C$2:$C$41,FuelShares!$A34,Stock!$C$2:$C$41,FuelShares!$C34)/SUMIF(Stock!$C$2:$C$41,FuelShares!$A34,Stock!AP$2:AP$41)</f>
        <v>1.7071611253196928E-3</v>
      </c>
      <c r="AJ34" s="3">
        <f>SUMIFS(Stock!AQ$2:AQ$41,Stock!$C$2:$C$41,FuelShares!$A34,Stock!$C$2:$C$41,FuelShares!$C34)/SUMIF(Stock!$C$2:$C$41,FuelShares!$A34,Stock!AQ$2:AQ$41)</f>
        <v>0</v>
      </c>
      <c r="AK34" s="3">
        <f>SUMIFS(Stock!AR$2:AR$41,Stock!$C$2:$C$41,FuelShares!$A34,Stock!$C$2:$C$41,FuelShares!$C34)/SUMIF(Stock!$C$2:$C$41,FuelShares!$A34,Stock!AR$2:AR$41)</f>
        <v>0</v>
      </c>
      <c r="AL34" s="3">
        <f>SUMIFS(Stock!AS$2:AS$41,Stock!$C$2:$C$41,FuelShares!$A34,Stock!$C$2:$C$41,FuelShares!$C34)/SUMIF(Stock!$C$2:$C$41,FuelShares!$A34,Stock!AS$2:AS$41)</f>
        <v>4.4570279132567303E-3</v>
      </c>
      <c r="AM34" s="3">
        <f>SUMIFS(Stock!AT$2:AT$41,Stock!$C$2:$C$41,FuelShares!$A34,Stock!$C$2:$C$41,FuelShares!$C34)/SUMIF(Stock!$C$2:$C$41,FuelShares!$A34,Stock!AT$2:AT$41)</f>
        <v>0</v>
      </c>
      <c r="AN34" s="3">
        <f>SUMIFS(Stock!AU$2:AU$41,Stock!$C$2:$C$41,FuelShares!$A34,Stock!$C$2:$C$41,FuelShares!$C34)/SUMIF(Stock!$C$2:$C$41,FuelShares!$A34,Stock!AU$2:AU$41)</f>
        <v>0</v>
      </c>
      <c r="AO34" s="3">
        <f>SUMIFS(Stock!AV$2:AV$41,Stock!$C$2:$C$41,FuelShares!$A34,Stock!$C$2:$C$41,FuelShares!$C34)/SUMIF(Stock!$C$2:$C$41,FuelShares!$A34,Stock!AV$2:AV$41)</f>
        <v>7.0583261250177766E-5</v>
      </c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3">
        <f>SUMIFS(Stock!L$2:L$41,Stock!$C$2:$C$41,FuelShares!$A35,Stock!$C$2:$C$41,FuelShares!$C35)/SUMIF(Stock!$C$2:$C$41,FuelShares!$A35,Stock!L$2:L$41)</f>
        <v>0</v>
      </c>
      <c r="F35" s="3">
        <f>SUMIFS(Stock!M$2:M$41,Stock!$C$2:$C$41,FuelShares!$A35,Stock!$C$2:$C$41,FuelShares!$C35)/SUMIF(Stock!$C$2:$C$41,FuelShares!$A35,Stock!M$2:M$41)</f>
        <v>0</v>
      </c>
      <c r="G35" s="3">
        <f>SUMIFS(Stock!N$2:N$41,Stock!$C$2:$C$41,FuelShares!$A35,Stock!$C$2:$C$41,FuelShares!$C35)/SUMIF(Stock!$C$2:$C$41,FuelShares!$A35,Stock!N$2:N$41)</f>
        <v>0</v>
      </c>
      <c r="H35" s="3">
        <f>SUMIFS(Stock!O$2:O$41,Stock!$C$2:$C$41,FuelShares!$A35,Stock!$C$2:$C$41,FuelShares!$C35)/SUMIF(Stock!$C$2:$C$41,FuelShares!$A35,Stock!O$2:O$41)</f>
        <v>0</v>
      </c>
      <c r="I35" s="3">
        <f>SUMIFS(Stock!P$2:P$41,Stock!$C$2:$C$41,FuelShares!$A35,Stock!$C$2:$C$41,FuelShares!$C35)/SUMIF(Stock!$C$2:$C$41,FuelShares!$A35,Stock!P$2:P$41)</f>
        <v>0</v>
      </c>
      <c r="J35" s="3">
        <f>SUMIFS(Stock!Q$2:Q$41,Stock!$C$2:$C$41,FuelShares!$A35,Stock!$C$2:$C$41,FuelShares!$C35)/SUMIF(Stock!$C$2:$C$41,FuelShares!$A35,Stock!Q$2:Q$41)</f>
        <v>0</v>
      </c>
      <c r="K35" s="3">
        <f>SUMIFS(Stock!R$2:R$41,Stock!$C$2:$C$41,FuelShares!$A35,Stock!$C$2:$C$41,FuelShares!$C35)/SUMIF(Stock!$C$2:$C$41,FuelShares!$A35,Stock!R$2:R$41)</f>
        <v>0</v>
      </c>
      <c r="L35" s="3">
        <f>SUMIFS(Stock!S$2:S$41,Stock!$C$2:$C$41,FuelShares!$A35,Stock!$C$2:$C$41,FuelShares!$C35)/SUMIF(Stock!$C$2:$C$41,FuelShares!$A35,Stock!S$2:S$41)</f>
        <v>1.112099644128114E-3</v>
      </c>
      <c r="M35" s="3">
        <f>SUMIFS(Stock!T$2:T$41,Stock!$C$2:$C$41,FuelShares!$A35,Stock!$C$2:$C$41,FuelShares!$C35)/SUMIF(Stock!$C$2:$C$41,FuelShares!$A35,Stock!T$2:T$41)</f>
        <v>0</v>
      </c>
      <c r="N35" s="3">
        <f>SUMIFS(Stock!U$2:U$41,Stock!$C$2:$C$41,FuelShares!$A35,Stock!$C$2:$C$41,FuelShares!$C35)/SUMIF(Stock!$C$2:$C$41,FuelShares!$A35,Stock!U$2:U$41)</f>
        <v>1.5131191883984815E-4</v>
      </c>
      <c r="O35" s="3">
        <f>SUMIFS(Stock!V$2:V$41,Stock!$C$2:$C$41,FuelShares!$A35,Stock!$C$2:$C$41,FuelShares!$C35)/SUMIF(Stock!$C$2:$C$41,FuelShares!$A35,Stock!V$2:V$41)</f>
        <v>0</v>
      </c>
      <c r="P35" s="3">
        <f>SUMIFS(Stock!W$2:W$41,Stock!$C$2:$C$41,FuelShares!$A35,Stock!$C$2:$C$41,FuelShares!$C35)/SUMIF(Stock!$C$2:$C$41,FuelShares!$A35,Stock!W$2:W$41)</f>
        <v>0</v>
      </c>
      <c r="Q35" s="3">
        <f>SUMIFS(Stock!X$2:X$41,Stock!$C$2:$C$41,FuelShares!$A35,Stock!$C$2:$C$41,FuelShares!$C35)/SUMIF(Stock!$C$2:$C$41,FuelShares!$A35,Stock!X$2:X$41)</f>
        <v>0</v>
      </c>
      <c r="R35" s="3">
        <f>SUMIFS(Stock!Y$2:Y$41,Stock!$C$2:$C$41,FuelShares!$A35,Stock!$C$2:$C$41,FuelShares!$C35)/SUMIF(Stock!$C$2:$C$41,FuelShares!$A35,Stock!Y$2:Y$41)</f>
        <v>0</v>
      </c>
      <c r="S35" s="3">
        <f>SUMIFS(Stock!Z$2:Z$41,Stock!$C$2:$C$41,FuelShares!$A35,Stock!$C$2:$C$41,FuelShares!$C35)/SUMIF(Stock!$C$2:$C$41,FuelShares!$A35,Stock!Z$2:Z$41)</f>
        <v>0</v>
      </c>
      <c r="T35" s="3">
        <f>SUMIFS(Stock!AA$2:AA$41,Stock!$C$2:$C$41,FuelShares!$A35,Stock!$C$2:$C$41,FuelShares!$C35)/SUMIF(Stock!$C$2:$C$41,FuelShares!$A35,Stock!AA$2:AA$41)</f>
        <v>0</v>
      </c>
      <c r="U35" s="3">
        <f>SUMIFS(Stock!AB$2:AB$41,Stock!$C$2:$C$41,FuelShares!$A35,Stock!$C$2:$C$41,FuelShares!$C35)/SUMIF(Stock!$C$2:$C$41,FuelShares!$A35,Stock!AB$2:AB$41)</f>
        <v>0</v>
      </c>
      <c r="V35" s="3">
        <f>SUMIFS(Stock!AC$2:AC$41,Stock!$C$2:$C$41,FuelShares!$A35,Stock!$C$2:$C$41,FuelShares!$C35)/SUMIF(Stock!$C$2:$C$41,FuelShares!$A35,Stock!AC$2:AC$41)</f>
        <v>0</v>
      </c>
      <c r="W35" s="3">
        <f>SUMIFS(Stock!AD$2:AD$41,Stock!$C$2:$C$41,FuelShares!$A35,Stock!$C$2:$C$41,FuelShares!$C35)/SUMIF(Stock!$C$2:$C$41,FuelShares!$A35,Stock!AD$2:AD$41)</f>
        <v>2.7370478983382222E-3</v>
      </c>
      <c r="X35" s="3">
        <f>SUMIFS(Stock!AE$2:AE$41,Stock!$C$2:$C$41,FuelShares!$A35,Stock!$C$2:$C$41,FuelShares!$C35)/SUMIF(Stock!$C$2:$C$41,FuelShares!$A35,Stock!AE$2:AE$41)</f>
        <v>0</v>
      </c>
      <c r="Y35" s="3">
        <f>SUMIFS(Stock!AF$2:AF$41,Stock!$C$2:$C$41,FuelShares!$A35,Stock!$C$2:$C$41,FuelShares!$C35)/SUMIF(Stock!$C$2:$C$41,FuelShares!$A35,Stock!AF$2:AF$41)</f>
        <v>0</v>
      </c>
      <c r="Z35" s="3">
        <f>SUMIFS(Stock!AG$2:AG$41,Stock!$C$2:$C$41,FuelShares!$A35,Stock!$C$2:$C$41,FuelShares!$C35)/SUMIF(Stock!$C$2:$C$41,FuelShares!$A35,Stock!AG$2:AG$41)</f>
        <v>0</v>
      </c>
      <c r="AA35" s="3">
        <f>SUMIFS(Stock!AH$2:AH$41,Stock!$C$2:$C$41,FuelShares!$A35,Stock!$C$2:$C$41,FuelShares!$C35)/SUMIF(Stock!$C$2:$C$41,FuelShares!$A35,Stock!AH$2:AH$41)</f>
        <v>0</v>
      </c>
      <c r="AB35" s="3">
        <f>SUMIFS(Stock!AI$2:AI$41,Stock!$C$2:$C$41,FuelShares!$A35,Stock!$C$2:$C$41,FuelShares!$C35)/SUMIF(Stock!$C$2:$C$41,FuelShares!$A35,Stock!AI$2:AI$41)</f>
        <v>0</v>
      </c>
      <c r="AC35" s="3">
        <f>SUMIFS(Stock!AJ$2:AJ$41,Stock!$C$2:$C$41,FuelShares!$A35,Stock!$C$2:$C$41,FuelShares!$C35)/SUMIF(Stock!$C$2:$C$41,FuelShares!$A35,Stock!AJ$2:AJ$41)</f>
        <v>0</v>
      </c>
      <c r="AD35" s="3">
        <f>SUMIFS(Stock!AK$2:AK$41,Stock!$C$2:$C$41,FuelShares!$A35,Stock!$C$2:$C$41,FuelShares!$C35)/SUMIF(Stock!$C$2:$C$41,FuelShares!$A35,Stock!AK$2:AK$41)</f>
        <v>0</v>
      </c>
      <c r="AE35" s="3">
        <f>SUMIFS(Stock!AL$2:AL$41,Stock!$C$2:$C$41,FuelShares!$A35,Stock!$C$2:$C$41,FuelShares!$C35)/SUMIF(Stock!$C$2:$C$41,FuelShares!$A35,Stock!AL$2:AL$41)</f>
        <v>0</v>
      </c>
      <c r="AF35" s="3">
        <f>SUMIFS(Stock!AM$2:AM$41,Stock!$C$2:$C$41,FuelShares!$A35,Stock!$C$2:$C$41,FuelShares!$C35)/SUMIF(Stock!$C$2:$C$41,FuelShares!$A35,Stock!AM$2:AM$41)</f>
        <v>7.2389673613059077E-3</v>
      </c>
      <c r="AG35" s="3">
        <f>SUMIFS(Stock!AN$2:AN$41,Stock!$C$2:$C$41,FuelShares!$A35,Stock!$C$2:$C$41,FuelShares!$C35)/SUMIF(Stock!$C$2:$C$41,FuelShares!$A35,Stock!AN$2:AN$41)</f>
        <v>0</v>
      </c>
      <c r="AH35" s="3">
        <f>SUMIFS(Stock!AO$2:AO$41,Stock!$C$2:$C$41,FuelShares!$A35,Stock!$C$2:$C$41,FuelShares!$C35)/SUMIF(Stock!$C$2:$C$41,FuelShares!$A35,Stock!AO$2:AO$41)</f>
        <v>2.1693748082220465E-2</v>
      </c>
      <c r="AI35" s="3">
        <f>SUMIFS(Stock!AP$2:AP$41,Stock!$C$2:$C$41,FuelShares!$A35,Stock!$C$2:$C$41,FuelShares!$C35)/SUMIF(Stock!$C$2:$C$41,FuelShares!$A35,Stock!AP$2:AP$41)</f>
        <v>1.7071611253196928E-3</v>
      </c>
      <c r="AJ35" s="3">
        <f>SUMIFS(Stock!AQ$2:AQ$41,Stock!$C$2:$C$41,FuelShares!$A35,Stock!$C$2:$C$41,FuelShares!$C35)/SUMIF(Stock!$C$2:$C$41,FuelShares!$A35,Stock!AQ$2:AQ$41)</f>
        <v>0</v>
      </c>
      <c r="AK35" s="3">
        <f>SUMIFS(Stock!AR$2:AR$41,Stock!$C$2:$C$41,FuelShares!$A35,Stock!$C$2:$C$41,FuelShares!$C35)/SUMIF(Stock!$C$2:$C$41,FuelShares!$A35,Stock!AR$2:AR$41)</f>
        <v>0</v>
      </c>
      <c r="AL35" s="3">
        <f>SUMIFS(Stock!AS$2:AS$41,Stock!$C$2:$C$41,FuelShares!$A35,Stock!$C$2:$C$41,FuelShares!$C35)/SUMIF(Stock!$C$2:$C$41,FuelShares!$A35,Stock!AS$2:AS$41)</f>
        <v>4.4570279132567303E-3</v>
      </c>
      <c r="AM35" s="3">
        <f>SUMIFS(Stock!AT$2:AT$41,Stock!$C$2:$C$41,FuelShares!$A35,Stock!$C$2:$C$41,FuelShares!$C35)/SUMIF(Stock!$C$2:$C$41,FuelShares!$A35,Stock!AT$2:AT$41)</f>
        <v>0</v>
      </c>
      <c r="AN35" s="3">
        <f>SUMIFS(Stock!AU$2:AU$41,Stock!$C$2:$C$41,FuelShares!$A35,Stock!$C$2:$C$41,FuelShares!$C35)/SUMIF(Stock!$C$2:$C$41,FuelShares!$A35,Stock!AU$2:AU$41)</f>
        <v>0</v>
      </c>
      <c r="AO35" s="3">
        <f>SUMIFS(Stock!AV$2:AV$41,Stock!$C$2:$C$41,FuelShares!$A35,Stock!$C$2:$C$41,FuelShares!$C35)/SUMIF(Stock!$C$2:$C$41,FuelShares!$A35,Stock!AV$2:AV$41)</f>
        <v>7.0583261250177766E-5</v>
      </c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3">
        <f>SUMIFS(Stock!L$2:L$41,Stock!$C$2:$C$41,FuelShares!$A36,Stock!$C$2:$C$41,FuelShares!$C36)/SUMIF(Stock!$C$2:$C$41,FuelShares!$A36,Stock!L$2:L$41)</f>
        <v>0.99578190069046391</v>
      </c>
      <c r="F36" s="3">
        <f>SUMIFS(Stock!M$2:M$41,Stock!$C$2:$C$41,FuelShares!$A36,Stock!$C$2:$C$41,FuelShares!$C36)/SUMIF(Stock!$C$2:$C$41,FuelShares!$A36,Stock!M$2:M$41)</f>
        <v>1</v>
      </c>
      <c r="G36" s="3">
        <f>SUMIFS(Stock!N$2:N$41,Stock!$C$2:$C$41,FuelShares!$A36,Stock!$C$2:$C$41,FuelShares!$C36)/SUMIF(Stock!$C$2:$C$41,FuelShares!$A36,Stock!N$2:N$41)</f>
        <v>0.99735369316948841</v>
      </c>
      <c r="H36" s="3">
        <f>SUMIFS(Stock!O$2:O$41,Stock!$C$2:$C$41,FuelShares!$A36,Stock!$C$2:$C$41,FuelShares!$C36)/SUMIF(Stock!$C$2:$C$41,FuelShares!$A36,Stock!O$2:O$41)</f>
        <v>1</v>
      </c>
      <c r="I36" s="3">
        <f>SUMIFS(Stock!P$2:P$41,Stock!$C$2:$C$41,FuelShares!$A36,Stock!$C$2:$C$41,FuelShares!$C36)/SUMIF(Stock!$C$2:$C$41,FuelShares!$A36,Stock!P$2:P$41)</f>
        <v>0.99933342111587264</v>
      </c>
      <c r="J36" s="3">
        <f>SUMIFS(Stock!Q$2:Q$41,Stock!$C$2:$C$41,FuelShares!$A36,Stock!$C$2:$C$41,FuelShares!$C36)/SUMIF(Stock!$C$2:$C$41,FuelShares!$A36,Stock!Q$2:Q$41)</f>
        <v>1</v>
      </c>
      <c r="K36" s="3">
        <f>SUMIFS(Stock!R$2:R$41,Stock!$C$2:$C$41,FuelShares!$A36,Stock!$C$2:$C$41,FuelShares!$C36)/SUMIF(Stock!$C$2:$C$41,FuelShares!$A36,Stock!R$2:R$41)</f>
        <v>0.99537667919457318</v>
      </c>
      <c r="L36" s="3">
        <f>SUMIFS(Stock!S$2:S$41,Stock!$C$2:$C$41,FuelShares!$A36,Stock!$C$2:$C$41,FuelShares!$C36)/SUMIF(Stock!$C$2:$C$41,FuelShares!$A36,Stock!S$2:S$41)</f>
        <v>0.97956114348955636</v>
      </c>
      <c r="M36" s="3">
        <f>SUMIFS(Stock!T$2:T$41,Stock!$C$2:$C$41,FuelShares!$A36,Stock!$C$2:$C$41,FuelShares!$C36)/SUMIF(Stock!$C$2:$C$41,FuelShares!$A36,Stock!T$2:T$41)</f>
        <v>1</v>
      </c>
      <c r="N36" s="3">
        <f>SUMIFS(Stock!U$2:U$41,Stock!$C$2:$C$41,FuelShares!$A36,Stock!$C$2:$C$41,FuelShares!$C36)/SUMIF(Stock!$C$2:$C$41,FuelShares!$A36,Stock!U$2:U$41)</f>
        <v>0.99234580022983365</v>
      </c>
      <c r="O36" s="3">
        <f>SUMIFS(Stock!V$2:V$41,Stock!$C$2:$C$41,FuelShares!$A36,Stock!$C$2:$C$41,FuelShares!$C36)/SUMIF(Stock!$C$2:$C$41,FuelShares!$A36,Stock!V$2:V$41)</f>
        <v>0.8999236374461892</v>
      </c>
      <c r="P36" s="3">
        <f>SUMIFS(Stock!W$2:W$41,Stock!$C$2:$C$41,FuelShares!$A36,Stock!$C$2:$C$41,FuelShares!$C36)/SUMIF(Stock!$C$2:$C$41,FuelShares!$A36,Stock!W$2:W$41)</f>
        <v>0.97077945026991364</v>
      </c>
      <c r="Q36" s="3">
        <f>SUMIFS(Stock!X$2:X$41,Stock!$C$2:$C$41,FuelShares!$A36,Stock!$C$2:$C$41,FuelShares!$C36)/SUMIF(Stock!$C$2:$C$41,FuelShares!$A36,Stock!X$2:X$41)</f>
        <v>0.99785455836398074</v>
      </c>
      <c r="R36" s="3">
        <f>SUMIFS(Stock!Y$2:Y$41,Stock!$C$2:$C$41,FuelShares!$A36,Stock!$C$2:$C$41,FuelShares!$C36)/SUMIF(Stock!$C$2:$C$41,FuelShares!$A36,Stock!Y$2:Y$41)</f>
        <v>0.97730496465816563</v>
      </c>
      <c r="S36" s="3">
        <f>SUMIFS(Stock!Z$2:Z$41,Stock!$C$2:$C$41,FuelShares!$A36,Stock!$C$2:$C$41,FuelShares!$C36)/SUMIF(Stock!$C$2:$C$41,FuelShares!$A36,Stock!Z$2:Z$41)</f>
        <v>0.99520872649729575</v>
      </c>
      <c r="T36" s="3">
        <f>SUMIFS(Stock!AA$2:AA$41,Stock!$C$2:$C$41,FuelShares!$A36,Stock!$C$2:$C$41,FuelShares!$C36)/SUMIF(Stock!$C$2:$C$41,FuelShares!$A36,Stock!AA$2:AA$41)</f>
        <v>0.99512371320574045</v>
      </c>
      <c r="U36" s="3">
        <f>SUMIFS(Stock!AB$2:AB$41,Stock!$C$2:$C$41,FuelShares!$A36,Stock!$C$2:$C$41,FuelShares!$C36)/SUMIF(Stock!$C$2:$C$41,FuelShares!$A36,Stock!AB$2:AB$41)</f>
        <v>0.97956114358144242</v>
      </c>
      <c r="V36" s="3">
        <f>SUMIFS(Stock!AC$2:AC$41,Stock!$C$2:$C$41,FuelShares!$A36,Stock!$C$2:$C$41,FuelShares!$C36)/SUMIF(Stock!$C$2:$C$41,FuelShares!$A36,Stock!AC$2:AC$41)</f>
        <v>0.99897823641739614</v>
      </c>
      <c r="W36" s="3">
        <f>SUMIFS(Stock!AD$2:AD$41,Stock!$C$2:$C$41,FuelShares!$A36,Stock!$C$2:$C$41,FuelShares!$C36)/SUMIF(Stock!$C$2:$C$41,FuelShares!$A36,Stock!AD$2:AD$41)</f>
        <v>0.93055282310394638</v>
      </c>
      <c r="X36" s="3">
        <f>SUMIFS(Stock!AE$2:AE$41,Stock!$C$2:$C$41,FuelShares!$A36,Stock!$C$2:$C$41,FuelShares!$C36)/SUMIF(Stock!$C$2:$C$41,FuelShares!$A36,Stock!AE$2:AE$41)</f>
        <v>0.99884210077278113</v>
      </c>
      <c r="Y36" s="3">
        <f>SUMIFS(Stock!AF$2:AF$41,Stock!$C$2:$C$41,FuelShares!$A36,Stock!$C$2:$C$41,FuelShares!$C36)/SUMIF(Stock!$C$2:$C$41,FuelShares!$A36,Stock!AF$2:AF$41)</f>
        <v>0.99734549730368627</v>
      </c>
      <c r="Z36" s="3">
        <f>SUMIFS(Stock!AG$2:AG$41,Stock!$C$2:$C$41,FuelShares!$A36,Stock!$C$2:$C$41,FuelShares!$C36)/SUMIF(Stock!$C$2:$C$41,FuelShares!$A36,Stock!AG$2:AG$41)</f>
        <v>0.96135761605734005</v>
      </c>
      <c r="AA36" s="3">
        <f>SUMIFS(Stock!AH$2:AH$41,Stock!$C$2:$C$41,FuelShares!$A36,Stock!$C$2:$C$41,FuelShares!$C36)/SUMIF(Stock!$C$2:$C$41,FuelShares!$A36,Stock!AH$2:AH$41)</f>
        <v>0.99811327220451318</v>
      </c>
      <c r="AB36" s="3">
        <f>SUMIFS(Stock!AI$2:AI$41,Stock!$C$2:$C$41,FuelShares!$A36,Stock!$C$2:$C$41,FuelShares!$C36)/SUMIF(Stock!$C$2:$C$41,FuelShares!$A36,Stock!AI$2:AI$41)</f>
        <v>0.89496619683312306</v>
      </c>
      <c r="AC36" s="3">
        <f>SUMIFS(Stock!AJ$2:AJ$41,Stock!$C$2:$C$41,FuelShares!$A36,Stock!$C$2:$C$41,FuelShares!$C36)/SUMIF(Stock!$C$2:$C$41,FuelShares!$A36,Stock!AJ$2:AJ$41)</f>
        <v>0.9926559523817029</v>
      </c>
      <c r="AD36" s="3">
        <f>SUMIFS(Stock!AK$2:AK$41,Stock!$C$2:$C$41,FuelShares!$A36,Stock!$C$2:$C$41,FuelShares!$C36)/SUMIF(Stock!$C$2:$C$41,FuelShares!$A36,Stock!AK$2:AK$41)</f>
        <v>0.999333421112229</v>
      </c>
      <c r="AE36" s="3">
        <f>SUMIFS(Stock!AL$2:AL$41,Stock!$C$2:$C$41,FuelShares!$A36,Stock!$C$2:$C$41,FuelShares!$C36)/SUMIF(Stock!$C$2:$C$41,FuelShares!$A36,Stock!AL$2:AL$41)</f>
        <v>1</v>
      </c>
      <c r="AF36" s="3">
        <f>SUMIFS(Stock!AM$2:AM$41,Stock!$C$2:$C$41,FuelShares!$A36,Stock!$C$2:$C$41,FuelShares!$C36)/SUMIF(Stock!$C$2:$C$41,FuelShares!$A36,Stock!AM$2:AM$41)</f>
        <v>0.99297548391119494</v>
      </c>
      <c r="AG36" s="3">
        <f>SUMIFS(Stock!AN$2:AN$41,Stock!$C$2:$C$41,FuelShares!$A36,Stock!$C$2:$C$41,FuelShares!$C36)/SUMIF(Stock!$C$2:$C$41,FuelShares!$A36,Stock!AN$2:AN$41)</f>
        <v>0.90949188221272514</v>
      </c>
      <c r="AH36" s="3">
        <f>SUMIFS(Stock!AO$2:AO$41,Stock!$C$2:$C$41,FuelShares!$A36,Stock!$C$2:$C$41,FuelShares!$C36)/SUMIF(Stock!$C$2:$C$41,FuelShares!$A36,Stock!AO$2:AO$41)</f>
        <v>0.83800386748033684</v>
      </c>
      <c r="AI36" s="3">
        <f>SUMIFS(Stock!AP$2:AP$41,Stock!$C$2:$C$41,FuelShares!$A36,Stock!$C$2:$C$41,FuelShares!$C36)/SUMIF(Stock!$C$2:$C$41,FuelShares!$A36,Stock!AP$2:AP$41)</f>
        <v>1</v>
      </c>
      <c r="AJ36" s="3">
        <f>SUMIFS(Stock!AQ$2:AQ$41,Stock!$C$2:$C$41,FuelShares!$A36,Stock!$C$2:$C$41,FuelShares!$C36)/SUMIF(Stock!$C$2:$C$41,FuelShares!$A36,Stock!AQ$2:AQ$41)</f>
        <v>0.98989375073184815</v>
      </c>
      <c r="AK36" s="3">
        <f>SUMIFS(Stock!AR$2:AR$41,Stock!$C$2:$C$41,FuelShares!$A36,Stock!$C$2:$C$41,FuelShares!$C36)/SUMIF(Stock!$C$2:$C$41,FuelShares!$A36,Stock!AR$2:AR$41)</f>
        <v>0.99614988992501963</v>
      </c>
      <c r="AL36" s="3">
        <f>SUMIFS(Stock!AS$2:AS$41,Stock!$C$2:$C$41,FuelShares!$A36,Stock!$C$2:$C$41,FuelShares!$C36)/SUMIF(Stock!$C$2:$C$41,FuelShares!$A36,Stock!AS$2:AS$41)</f>
        <v>0.97730496471693962</v>
      </c>
      <c r="AM36" s="3">
        <f>SUMIFS(Stock!AT$2:AT$41,Stock!$C$2:$C$41,FuelShares!$A36,Stock!$C$2:$C$41,FuelShares!$C36)/SUMIF(Stock!$C$2:$C$41,FuelShares!$A36,Stock!AT$2:AT$41)</f>
        <v>0.99926780210432187</v>
      </c>
      <c r="AN36" s="3">
        <f>SUMIFS(Stock!AU$2:AU$41,Stock!$C$2:$C$41,FuelShares!$A36,Stock!$C$2:$C$41,FuelShares!$C36)/SUMIF(Stock!$C$2:$C$41,FuelShares!$A36,Stock!AU$2:AU$41)</f>
        <v>1</v>
      </c>
      <c r="AO36" s="3">
        <f>SUMIFS(Stock!AV$2:AV$41,Stock!$C$2:$C$41,FuelShares!$A36,Stock!$C$2:$C$41,FuelShares!$C36)/SUMIF(Stock!$C$2:$C$41,FuelShares!$A36,Stock!AV$2:AV$41)</f>
        <v>0.9978654106446837</v>
      </c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3">
        <f>SUMIFS(Stock!L$2:L$41,Stock!$C$2:$C$41,FuelShares!$A37,Stock!$C$2:$C$41,FuelShares!$C37)/SUMIF(Stock!$C$2:$C$41,FuelShares!$A37,Stock!L$2:L$41)</f>
        <v>4.2180993095361982E-3</v>
      </c>
      <c r="F37" s="3">
        <f>SUMIFS(Stock!M$2:M$41,Stock!$C$2:$C$41,FuelShares!$A37,Stock!$C$2:$C$41,FuelShares!$C37)/SUMIF(Stock!$C$2:$C$41,FuelShares!$A37,Stock!M$2:M$41)</f>
        <v>0</v>
      </c>
      <c r="G37" s="3">
        <f>SUMIFS(Stock!N$2:N$41,Stock!$C$2:$C$41,FuelShares!$A37,Stock!$C$2:$C$41,FuelShares!$C37)/SUMIF(Stock!$C$2:$C$41,FuelShares!$A37,Stock!N$2:N$41)</f>
        <v>2.6463068305115868E-3</v>
      </c>
      <c r="H37" s="3">
        <f>SUMIFS(Stock!O$2:O$41,Stock!$C$2:$C$41,FuelShares!$A37,Stock!$C$2:$C$41,FuelShares!$C37)/SUMIF(Stock!$C$2:$C$41,FuelShares!$A37,Stock!O$2:O$41)</f>
        <v>0</v>
      </c>
      <c r="I37" s="3">
        <f>SUMIFS(Stock!P$2:P$41,Stock!$C$2:$C$41,FuelShares!$A37,Stock!$C$2:$C$41,FuelShares!$C37)/SUMIF(Stock!$C$2:$C$41,FuelShares!$A37,Stock!P$2:P$41)</f>
        <v>6.6657888412741074E-4</v>
      </c>
      <c r="J37" s="3">
        <f>SUMIFS(Stock!Q$2:Q$41,Stock!$C$2:$C$41,FuelShares!$A37,Stock!$C$2:$C$41,FuelShares!$C37)/SUMIF(Stock!$C$2:$C$41,FuelShares!$A37,Stock!Q$2:Q$41)</f>
        <v>0</v>
      </c>
      <c r="K37" s="3">
        <f>SUMIFS(Stock!R$2:R$41,Stock!$C$2:$C$41,FuelShares!$A37,Stock!$C$2:$C$41,FuelShares!$C37)/SUMIF(Stock!$C$2:$C$41,FuelShares!$A37,Stock!R$2:R$41)</f>
        <v>4.6233208054268149E-3</v>
      </c>
      <c r="L37" s="3">
        <f>SUMIFS(Stock!S$2:S$41,Stock!$C$2:$C$41,FuelShares!$A37,Stock!$C$2:$C$41,FuelShares!$C37)/SUMIF(Stock!$C$2:$C$41,FuelShares!$A37,Stock!S$2:S$41)</f>
        <v>2.0438856510443672E-2</v>
      </c>
      <c r="M37" s="3">
        <f>SUMIFS(Stock!T$2:T$41,Stock!$C$2:$C$41,FuelShares!$A37,Stock!$C$2:$C$41,FuelShares!$C37)/SUMIF(Stock!$C$2:$C$41,FuelShares!$A37,Stock!T$2:T$41)</f>
        <v>0</v>
      </c>
      <c r="N37" s="3">
        <f>SUMIFS(Stock!U$2:U$41,Stock!$C$2:$C$41,FuelShares!$A37,Stock!$C$2:$C$41,FuelShares!$C37)/SUMIF(Stock!$C$2:$C$41,FuelShares!$A37,Stock!U$2:U$41)</f>
        <v>7.6541997701663721E-3</v>
      </c>
      <c r="O37" s="3">
        <f>SUMIFS(Stock!V$2:V$41,Stock!$C$2:$C$41,FuelShares!$A37,Stock!$C$2:$C$41,FuelShares!$C37)/SUMIF(Stock!$C$2:$C$41,FuelShares!$A37,Stock!V$2:V$41)</f>
        <v>0.10007636255381083</v>
      </c>
      <c r="P37" s="3">
        <f>SUMIFS(Stock!W$2:W$41,Stock!$C$2:$C$41,FuelShares!$A37,Stock!$C$2:$C$41,FuelShares!$C37)/SUMIF(Stock!$C$2:$C$41,FuelShares!$A37,Stock!W$2:W$41)</f>
        <v>2.9220549730086448E-2</v>
      </c>
      <c r="Q37" s="3">
        <f>SUMIFS(Stock!X$2:X$41,Stock!$C$2:$C$41,FuelShares!$A37,Stock!$C$2:$C$41,FuelShares!$C37)/SUMIF(Stock!$C$2:$C$41,FuelShares!$A37,Stock!X$2:X$41)</f>
        <v>2.1454416360192716E-3</v>
      </c>
      <c r="R37" s="3">
        <f>SUMIFS(Stock!Y$2:Y$41,Stock!$C$2:$C$41,FuelShares!$A37,Stock!$C$2:$C$41,FuelShares!$C37)/SUMIF(Stock!$C$2:$C$41,FuelShares!$A37,Stock!Y$2:Y$41)</f>
        <v>2.2695035341834327E-2</v>
      </c>
      <c r="S37" s="3">
        <f>SUMIFS(Stock!Z$2:Z$41,Stock!$C$2:$C$41,FuelShares!$A37,Stock!$C$2:$C$41,FuelShares!$C37)/SUMIF(Stock!$C$2:$C$41,FuelShares!$A37,Stock!Z$2:Z$41)</f>
        <v>4.7912735027043568E-3</v>
      </c>
      <c r="T37" s="3">
        <f>SUMIFS(Stock!AA$2:AA$41,Stock!$C$2:$C$41,FuelShares!$A37,Stock!$C$2:$C$41,FuelShares!$C37)/SUMIF(Stock!$C$2:$C$41,FuelShares!$A37,Stock!AA$2:AA$41)</f>
        <v>4.8762867942595605E-3</v>
      </c>
      <c r="U37" s="3">
        <f>SUMIFS(Stock!AB$2:AB$41,Stock!$C$2:$C$41,FuelShares!$A37,Stock!$C$2:$C$41,FuelShares!$C37)/SUMIF(Stock!$C$2:$C$41,FuelShares!$A37,Stock!AB$2:AB$41)</f>
        <v>2.0438856418557558E-2</v>
      </c>
      <c r="V37" s="3">
        <f>SUMIFS(Stock!AC$2:AC$41,Stock!$C$2:$C$41,FuelShares!$A37,Stock!$C$2:$C$41,FuelShares!$C37)/SUMIF(Stock!$C$2:$C$41,FuelShares!$A37,Stock!AC$2:AC$41)</f>
        <v>1.0217635826038052E-3</v>
      </c>
      <c r="W37" s="3">
        <f>SUMIFS(Stock!AD$2:AD$41,Stock!$C$2:$C$41,FuelShares!$A37,Stock!$C$2:$C$41,FuelShares!$C37)/SUMIF(Stock!$C$2:$C$41,FuelShares!$A37,Stock!AD$2:AD$41)</f>
        <v>6.9447176896053661E-2</v>
      </c>
      <c r="X37" s="3">
        <f>SUMIFS(Stock!AE$2:AE$41,Stock!$C$2:$C$41,FuelShares!$A37,Stock!$C$2:$C$41,FuelShares!$C37)/SUMIF(Stock!$C$2:$C$41,FuelShares!$A37,Stock!AE$2:AE$41)</f>
        <v>1.1578992272187876E-3</v>
      </c>
      <c r="Y37" s="3">
        <f>SUMIFS(Stock!AF$2:AF$41,Stock!$C$2:$C$41,FuelShares!$A37,Stock!$C$2:$C$41,FuelShares!$C37)/SUMIF(Stock!$C$2:$C$41,FuelShares!$A37,Stock!AF$2:AF$41)</f>
        <v>2.6545026963137341E-3</v>
      </c>
      <c r="Z37" s="3">
        <f>SUMIFS(Stock!AG$2:AG$41,Stock!$C$2:$C$41,FuelShares!$A37,Stock!$C$2:$C$41,FuelShares!$C37)/SUMIF(Stock!$C$2:$C$41,FuelShares!$A37,Stock!AG$2:AG$41)</f>
        <v>3.8642383942660022E-2</v>
      </c>
      <c r="AA37" s="3">
        <f>SUMIFS(Stock!AH$2:AH$41,Stock!$C$2:$C$41,FuelShares!$A37,Stock!$C$2:$C$41,FuelShares!$C37)/SUMIF(Stock!$C$2:$C$41,FuelShares!$A37,Stock!AH$2:AH$41)</f>
        <v>1.886727795486895E-3</v>
      </c>
      <c r="AB37" s="3">
        <f>SUMIFS(Stock!AI$2:AI$41,Stock!$C$2:$C$41,FuelShares!$A37,Stock!$C$2:$C$41,FuelShares!$C37)/SUMIF(Stock!$C$2:$C$41,FuelShares!$A37,Stock!AI$2:AI$41)</f>
        <v>0.10503380316687701</v>
      </c>
      <c r="AC37" s="3">
        <f>SUMIFS(Stock!AJ$2:AJ$41,Stock!$C$2:$C$41,FuelShares!$A37,Stock!$C$2:$C$41,FuelShares!$C37)/SUMIF(Stock!$C$2:$C$41,FuelShares!$A37,Stock!AJ$2:AJ$41)</f>
        <v>7.3440476182971039E-3</v>
      </c>
      <c r="AD37" s="3">
        <f>SUMIFS(Stock!AK$2:AK$41,Stock!$C$2:$C$41,FuelShares!$A37,Stock!$C$2:$C$41,FuelShares!$C37)/SUMIF(Stock!$C$2:$C$41,FuelShares!$A37,Stock!AK$2:AK$41)</f>
        <v>6.6657888777093503E-4</v>
      </c>
      <c r="AE37" s="3">
        <f>SUMIFS(Stock!AL$2:AL$41,Stock!$C$2:$C$41,FuelShares!$A37,Stock!$C$2:$C$41,FuelShares!$C37)/SUMIF(Stock!$C$2:$C$41,FuelShares!$A37,Stock!AL$2:AL$41)</f>
        <v>0</v>
      </c>
      <c r="AF37" s="3">
        <f>SUMIFS(Stock!AM$2:AM$41,Stock!$C$2:$C$41,FuelShares!$A37,Stock!$C$2:$C$41,FuelShares!$C37)/SUMIF(Stock!$C$2:$C$41,FuelShares!$A37,Stock!AM$2:AM$41)</f>
        <v>7.0245160888049805E-3</v>
      </c>
      <c r="AG37" s="3">
        <f>SUMIFS(Stock!AN$2:AN$41,Stock!$C$2:$C$41,FuelShares!$A37,Stock!$C$2:$C$41,FuelShares!$C37)/SUMIF(Stock!$C$2:$C$41,FuelShares!$A37,Stock!AN$2:AN$41)</f>
        <v>9.0508117787274842E-2</v>
      </c>
      <c r="AH37" s="3">
        <f>SUMIFS(Stock!AO$2:AO$41,Stock!$C$2:$C$41,FuelShares!$A37,Stock!$C$2:$C$41,FuelShares!$C37)/SUMIF(Stock!$C$2:$C$41,FuelShares!$A37,Stock!AO$2:AO$41)</f>
        <v>0.16199613251966313</v>
      </c>
      <c r="AI37" s="3">
        <f>SUMIFS(Stock!AP$2:AP$41,Stock!$C$2:$C$41,FuelShares!$A37,Stock!$C$2:$C$41,FuelShares!$C37)/SUMIF(Stock!$C$2:$C$41,FuelShares!$A37,Stock!AP$2:AP$41)</f>
        <v>0</v>
      </c>
      <c r="AJ37" s="3">
        <f>SUMIFS(Stock!AQ$2:AQ$41,Stock!$C$2:$C$41,FuelShares!$A37,Stock!$C$2:$C$41,FuelShares!$C37)/SUMIF(Stock!$C$2:$C$41,FuelShares!$A37,Stock!AQ$2:AQ$41)</f>
        <v>1.010624926815179E-2</v>
      </c>
      <c r="AK37" s="3">
        <f>SUMIFS(Stock!AR$2:AR$41,Stock!$C$2:$C$41,FuelShares!$A37,Stock!$C$2:$C$41,FuelShares!$C37)/SUMIF(Stock!$C$2:$C$41,FuelShares!$A37,Stock!AR$2:AR$41)</f>
        <v>3.8501100749803721E-3</v>
      </c>
      <c r="AL37" s="3">
        <f>SUMIFS(Stock!AS$2:AS$41,Stock!$C$2:$C$41,FuelShares!$A37,Stock!$C$2:$C$41,FuelShares!$C37)/SUMIF(Stock!$C$2:$C$41,FuelShares!$A37,Stock!AS$2:AS$41)</f>
        <v>2.2695035283060497E-2</v>
      </c>
      <c r="AM37" s="3">
        <f>SUMIFS(Stock!AT$2:AT$41,Stock!$C$2:$C$41,FuelShares!$A37,Stock!$C$2:$C$41,FuelShares!$C37)/SUMIF(Stock!$C$2:$C$41,FuelShares!$A37,Stock!AT$2:AT$41)</f>
        <v>7.3219789567816876E-4</v>
      </c>
      <c r="AN37" s="3">
        <f>SUMIFS(Stock!AU$2:AU$41,Stock!$C$2:$C$41,FuelShares!$A37,Stock!$C$2:$C$41,FuelShares!$C37)/SUMIF(Stock!$C$2:$C$41,FuelShares!$A37,Stock!AU$2:AU$41)</f>
        <v>0</v>
      </c>
      <c r="AO37" s="3">
        <f>SUMIFS(Stock!AV$2:AV$41,Stock!$C$2:$C$41,FuelShares!$A37,Stock!$C$2:$C$41,FuelShares!$C37)/SUMIF(Stock!$C$2:$C$41,FuelShares!$A37,Stock!AV$2:AV$41)</f>
        <v>2.1345893553163311E-3</v>
      </c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3">
        <f>SUMIFS(Stock!L$2:L$41,Stock!$C$2:$C$41,FuelShares!$A38,Stock!$C$2:$C$41,FuelShares!$C38)/SUMIF(Stock!$C$2:$C$41,FuelShares!$A38,Stock!L$2:L$41)</f>
        <v>0</v>
      </c>
      <c r="F38" s="3">
        <f>SUMIFS(Stock!M$2:M$41,Stock!$C$2:$C$41,FuelShares!$A38,Stock!$C$2:$C$41,FuelShares!$C38)/SUMIF(Stock!$C$2:$C$41,FuelShares!$A38,Stock!M$2:M$41)</f>
        <v>0</v>
      </c>
      <c r="G38" s="3">
        <f>SUMIFS(Stock!N$2:N$41,Stock!$C$2:$C$41,FuelShares!$A38,Stock!$C$2:$C$41,FuelShares!$C38)/SUMIF(Stock!$C$2:$C$41,FuelShares!$A38,Stock!N$2:N$41)</f>
        <v>0</v>
      </c>
      <c r="H38" s="3">
        <f>SUMIFS(Stock!O$2:O$41,Stock!$C$2:$C$41,FuelShares!$A38,Stock!$C$2:$C$41,FuelShares!$C38)/SUMIF(Stock!$C$2:$C$41,FuelShares!$A38,Stock!O$2:O$41)</f>
        <v>0</v>
      </c>
      <c r="I38" s="3">
        <f>SUMIFS(Stock!P$2:P$41,Stock!$C$2:$C$41,FuelShares!$A38,Stock!$C$2:$C$41,FuelShares!$C38)/SUMIF(Stock!$C$2:$C$41,FuelShares!$A38,Stock!P$2:P$41)</f>
        <v>0</v>
      </c>
      <c r="J38" s="3">
        <f>SUMIFS(Stock!Q$2:Q$41,Stock!$C$2:$C$41,FuelShares!$A38,Stock!$C$2:$C$41,FuelShares!$C38)/SUMIF(Stock!$C$2:$C$41,FuelShares!$A38,Stock!Q$2:Q$41)</f>
        <v>5.9597180420510173E-3</v>
      </c>
      <c r="K38" s="3">
        <f>SUMIFS(Stock!R$2:R$41,Stock!$C$2:$C$41,FuelShares!$A38,Stock!$C$2:$C$41,FuelShares!$C38)/SUMIF(Stock!$C$2:$C$41,FuelShares!$A38,Stock!R$2:R$41)</f>
        <v>0</v>
      </c>
      <c r="L38" s="3">
        <f>SUMIFS(Stock!S$2:S$41,Stock!$C$2:$C$41,FuelShares!$A38,Stock!$C$2:$C$41,FuelShares!$C38)/SUMIF(Stock!$C$2:$C$41,FuelShares!$A38,Stock!S$2:S$41)</f>
        <v>0</v>
      </c>
      <c r="M38" s="3">
        <f>SUMIFS(Stock!T$2:T$41,Stock!$C$2:$C$41,FuelShares!$A38,Stock!$C$2:$C$41,FuelShares!$C38)/SUMIF(Stock!$C$2:$C$41,FuelShares!$A38,Stock!T$2:T$41)</f>
        <v>7.4881605550317478E-3</v>
      </c>
      <c r="N38" s="3">
        <f>SUMIFS(Stock!U$2:U$41,Stock!$C$2:$C$41,FuelShares!$A38,Stock!$C$2:$C$41,FuelShares!$C38)/SUMIF(Stock!$C$2:$C$41,FuelShares!$A38,Stock!U$2:U$41)</f>
        <v>0</v>
      </c>
      <c r="O38" s="3">
        <f>SUMIFS(Stock!V$2:V$41,Stock!$C$2:$C$41,FuelShares!$A38,Stock!$C$2:$C$41,FuelShares!$C38)/SUMIF(Stock!$C$2:$C$41,FuelShares!$A38,Stock!V$2:V$41)</f>
        <v>0</v>
      </c>
      <c r="P38" s="3">
        <f>SUMIFS(Stock!W$2:W$41,Stock!$C$2:$C$41,FuelShares!$A38,Stock!$C$2:$C$41,FuelShares!$C38)/SUMIF(Stock!$C$2:$C$41,FuelShares!$A38,Stock!W$2:W$41)</f>
        <v>0</v>
      </c>
      <c r="Q38" s="3">
        <f>SUMIFS(Stock!X$2:X$41,Stock!$C$2:$C$41,FuelShares!$A38,Stock!$C$2:$C$41,FuelShares!$C38)/SUMIF(Stock!$C$2:$C$41,FuelShares!$A38,Stock!X$2:X$41)</f>
        <v>0</v>
      </c>
      <c r="R38" s="3">
        <f>SUMIFS(Stock!Y$2:Y$41,Stock!$C$2:$C$41,FuelShares!$A38,Stock!$C$2:$C$41,FuelShares!$C38)/SUMIF(Stock!$C$2:$C$41,FuelShares!$A38,Stock!Y$2:Y$41)</f>
        <v>0</v>
      </c>
      <c r="S38" s="3">
        <f>SUMIFS(Stock!Z$2:Z$41,Stock!$C$2:$C$41,FuelShares!$A38,Stock!$C$2:$C$41,FuelShares!$C38)/SUMIF(Stock!$C$2:$C$41,FuelShares!$A38,Stock!Z$2:Z$41)</f>
        <v>0</v>
      </c>
      <c r="T38" s="3">
        <f>SUMIFS(Stock!AA$2:AA$41,Stock!$C$2:$C$41,FuelShares!$A38,Stock!$C$2:$C$41,FuelShares!$C38)/SUMIF(Stock!$C$2:$C$41,FuelShares!$A38,Stock!AA$2:AA$41)</f>
        <v>0</v>
      </c>
      <c r="U38" s="3">
        <f>SUMIFS(Stock!AB$2:AB$41,Stock!$C$2:$C$41,FuelShares!$A38,Stock!$C$2:$C$41,FuelShares!$C38)/SUMIF(Stock!$C$2:$C$41,FuelShares!$A38,Stock!AB$2:AB$41)</f>
        <v>0</v>
      </c>
      <c r="V38" s="3">
        <f>SUMIFS(Stock!AC$2:AC$41,Stock!$C$2:$C$41,FuelShares!$A38,Stock!$C$2:$C$41,FuelShares!$C38)/SUMIF(Stock!$C$2:$C$41,FuelShares!$A38,Stock!AC$2:AC$41)</f>
        <v>0</v>
      </c>
      <c r="W38" s="3">
        <f>SUMIFS(Stock!AD$2:AD$41,Stock!$C$2:$C$41,FuelShares!$A38,Stock!$C$2:$C$41,FuelShares!$C38)/SUMIF(Stock!$C$2:$C$41,FuelShares!$A38,Stock!AD$2:AD$41)</f>
        <v>0</v>
      </c>
      <c r="X38" s="3">
        <f>SUMIFS(Stock!AE$2:AE$41,Stock!$C$2:$C$41,FuelShares!$A38,Stock!$C$2:$C$41,FuelShares!$C38)/SUMIF(Stock!$C$2:$C$41,FuelShares!$A38,Stock!AE$2:AE$41)</f>
        <v>0</v>
      </c>
      <c r="Y38" s="3">
        <f>SUMIFS(Stock!AF$2:AF$41,Stock!$C$2:$C$41,FuelShares!$A38,Stock!$C$2:$C$41,FuelShares!$C38)/SUMIF(Stock!$C$2:$C$41,FuelShares!$A38,Stock!AF$2:AF$41)</f>
        <v>0</v>
      </c>
      <c r="Z38" s="3">
        <f>SUMIFS(Stock!AG$2:AG$41,Stock!$C$2:$C$41,FuelShares!$A38,Stock!$C$2:$C$41,FuelShares!$C38)/SUMIF(Stock!$C$2:$C$41,FuelShares!$A38,Stock!AG$2:AG$41)</f>
        <v>0</v>
      </c>
      <c r="AA38" s="3">
        <f>SUMIFS(Stock!AH$2:AH$41,Stock!$C$2:$C$41,FuelShares!$A38,Stock!$C$2:$C$41,FuelShares!$C38)/SUMIF(Stock!$C$2:$C$41,FuelShares!$A38,Stock!AH$2:AH$41)</f>
        <v>0</v>
      </c>
      <c r="AB38" s="3">
        <f>SUMIFS(Stock!AI$2:AI$41,Stock!$C$2:$C$41,FuelShares!$A38,Stock!$C$2:$C$41,FuelShares!$C38)/SUMIF(Stock!$C$2:$C$41,FuelShares!$A38,Stock!AI$2:AI$41)</f>
        <v>0</v>
      </c>
      <c r="AC38" s="3">
        <f>SUMIFS(Stock!AJ$2:AJ$41,Stock!$C$2:$C$41,FuelShares!$A38,Stock!$C$2:$C$41,FuelShares!$C38)/SUMIF(Stock!$C$2:$C$41,FuelShares!$A38,Stock!AJ$2:AJ$41)</f>
        <v>0</v>
      </c>
      <c r="AD38" s="3">
        <f>SUMIFS(Stock!AK$2:AK$41,Stock!$C$2:$C$41,FuelShares!$A38,Stock!$C$2:$C$41,FuelShares!$C38)/SUMIF(Stock!$C$2:$C$41,FuelShares!$A38,Stock!AK$2:AK$41)</f>
        <v>0</v>
      </c>
      <c r="AE38" s="3">
        <f>SUMIFS(Stock!AL$2:AL$41,Stock!$C$2:$C$41,FuelShares!$A38,Stock!$C$2:$C$41,FuelShares!$C38)/SUMIF(Stock!$C$2:$C$41,FuelShares!$A38,Stock!AL$2:AL$41)</f>
        <v>0</v>
      </c>
      <c r="AF38" s="3">
        <f>SUMIFS(Stock!AM$2:AM$41,Stock!$C$2:$C$41,FuelShares!$A38,Stock!$C$2:$C$41,FuelShares!$C38)/SUMIF(Stock!$C$2:$C$41,FuelShares!$A38,Stock!AM$2:AM$41)</f>
        <v>1.3692001280788239E-3</v>
      </c>
      <c r="AG38" s="3">
        <f>SUMIFS(Stock!AN$2:AN$41,Stock!$C$2:$C$41,FuelShares!$A38,Stock!$C$2:$C$41,FuelShares!$C38)/SUMIF(Stock!$C$2:$C$41,FuelShares!$A38,Stock!AN$2:AN$41)</f>
        <v>0</v>
      </c>
      <c r="AH38" s="3">
        <f>SUMIFS(Stock!AO$2:AO$41,Stock!$C$2:$C$41,FuelShares!$A38,Stock!$C$2:$C$41,FuelShares!$C38)/SUMIF(Stock!$C$2:$C$41,FuelShares!$A38,Stock!AO$2:AO$41)</f>
        <v>0</v>
      </c>
      <c r="AI38" s="3">
        <f>SUMIFS(Stock!AP$2:AP$41,Stock!$C$2:$C$41,FuelShares!$A38,Stock!$C$2:$C$41,FuelShares!$C38)/SUMIF(Stock!$C$2:$C$41,FuelShares!$A38,Stock!AP$2:AP$41)</f>
        <v>0</v>
      </c>
      <c r="AJ38" s="3">
        <f>SUMIFS(Stock!AQ$2:AQ$41,Stock!$C$2:$C$41,FuelShares!$A38,Stock!$C$2:$C$41,FuelShares!$C38)/SUMIF(Stock!$C$2:$C$41,FuelShares!$A38,Stock!AQ$2:AQ$41)</f>
        <v>0</v>
      </c>
      <c r="AK38" s="3">
        <f>SUMIFS(Stock!AR$2:AR$41,Stock!$C$2:$C$41,FuelShares!$A38,Stock!$C$2:$C$41,FuelShares!$C38)/SUMIF(Stock!$C$2:$C$41,FuelShares!$A38,Stock!AR$2:AR$41)</f>
        <v>0</v>
      </c>
      <c r="AL38" s="3">
        <f>SUMIFS(Stock!AS$2:AS$41,Stock!$C$2:$C$41,FuelShares!$A38,Stock!$C$2:$C$41,FuelShares!$C38)/SUMIF(Stock!$C$2:$C$41,FuelShares!$A38,Stock!AS$2:AS$41)</f>
        <v>0</v>
      </c>
      <c r="AM38" s="3">
        <f>SUMIFS(Stock!AT$2:AT$41,Stock!$C$2:$C$41,FuelShares!$A38,Stock!$C$2:$C$41,FuelShares!$C38)/SUMIF(Stock!$C$2:$C$41,FuelShares!$A38,Stock!AT$2:AT$41)</f>
        <v>0</v>
      </c>
      <c r="AN38" s="3">
        <f>SUMIFS(Stock!AU$2:AU$41,Stock!$C$2:$C$41,FuelShares!$A38,Stock!$C$2:$C$41,FuelShares!$C38)/SUMIF(Stock!$C$2:$C$41,FuelShares!$A38,Stock!AU$2:AU$41)</f>
        <v>0</v>
      </c>
      <c r="AO38" s="3">
        <f>SUMIFS(Stock!AV$2:AV$41,Stock!$C$2:$C$41,FuelShares!$A38,Stock!$C$2:$C$41,FuelShares!$C38)/SUMIF(Stock!$C$2:$C$41,FuelShares!$A38,Stock!AV$2:AV$41)</f>
        <v>1.1332690335805491E-4</v>
      </c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3">
        <f>SUMIFS(Stock!L$2:L$41,Stock!$C$2:$C$41,FuelShares!$A39,Stock!$C$2:$C$41,FuelShares!$C39)/SUMIF(Stock!$C$2:$C$41,FuelShares!$A39,Stock!L$2:L$41)</f>
        <v>0.75161514583111821</v>
      </c>
      <c r="F39" s="3">
        <f>SUMIFS(Stock!M$2:M$41,Stock!$C$2:$C$41,FuelShares!$A39,Stock!$C$2:$C$41,FuelShares!$C39)/SUMIF(Stock!$C$2:$C$41,FuelShares!$A39,Stock!M$2:M$41)</f>
        <v>0.94091973079526481</v>
      </c>
      <c r="G39" s="3">
        <f>SUMIFS(Stock!N$2:N$41,Stock!$C$2:$C$41,FuelShares!$A39,Stock!$C$2:$C$41,FuelShares!$C39)/SUMIF(Stock!$C$2:$C$41,FuelShares!$A39,Stock!N$2:N$41)</f>
        <v>0.96625262004306811</v>
      </c>
      <c r="H39" s="3">
        <f>SUMIFS(Stock!O$2:O$41,Stock!$C$2:$C$41,FuelShares!$A39,Stock!$C$2:$C$41,FuelShares!$C39)/SUMIF(Stock!$C$2:$C$41,FuelShares!$A39,Stock!O$2:O$41)</f>
        <v>0.95098880191554913</v>
      </c>
      <c r="I39" s="3">
        <f>SUMIFS(Stock!P$2:P$41,Stock!$C$2:$C$41,FuelShares!$A39,Stock!$C$2:$C$41,FuelShares!$C39)/SUMIF(Stock!$C$2:$C$41,FuelShares!$A39,Stock!P$2:P$41)</f>
        <v>0.92005097027698479</v>
      </c>
      <c r="J39" s="3">
        <f>SUMIFS(Stock!Q$2:Q$41,Stock!$C$2:$C$41,FuelShares!$A39,Stock!$C$2:$C$41,FuelShares!$C39)/SUMIF(Stock!$C$2:$C$41,FuelShares!$A39,Stock!Q$2:Q$41)</f>
        <v>0.70223597288122752</v>
      </c>
      <c r="K39" s="3">
        <f>SUMIFS(Stock!R$2:R$41,Stock!$C$2:$C$41,FuelShares!$A39,Stock!$C$2:$C$41,FuelShares!$C39)/SUMIF(Stock!$C$2:$C$41,FuelShares!$A39,Stock!R$2:R$41)</f>
        <v>0.94816496595017974</v>
      </c>
      <c r="L39" s="3">
        <f>SUMIFS(Stock!S$2:S$41,Stock!$C$2:$C$41,FuelShares!$A39,Stock!$C$2:$C$41,FuelShares!$C39)/SUMIF(Stock!$C$2:$C$41,FuelShares!$A39,Stock!S$2:S$41)</f>
        <v>0.8223348261826513</v>
      </c>
      <c r="M39" s="3">
        <f>SUMIFS(Stock!T$2:T$41,Stock!$C$2:$C$41,FuelShares!$A39,Stock!$C$2:$C$41,FuelShares!$C39)/SUMIF(Stock!$C$2:$C$41,FuelShares!$A39,Stock!T$2:T$41)</f>
        <v>0.91619092534617852</v>
      </c>
      <c r="N39" s="3">
        <f>SUMIFS(Stock!U$2:U$41,Stock!$C$2:$C$41,FuelShares!$A39,Stock!$C$2:$C$41,FuelShares!$C39)/SUMIF(Stock!$C$2:$C$41,FuelShares!$A39,Stock!U$2:U$41)</f>
        <v>0.88137202244732404</v>
      </c>
      <c r="O39" s="3">
        <f>SUMIFS(Stock!V$2:V$41,Stock!$C$2:$C$41,FuelShares!$A39,Stock!$C$2:$C$41,FuelShares!$C39)/SUMIF(Stock!$C$2:$C$41,FuelShares!$A39,Stock!V$2:V$41)</f>
        <v>0.79488593838265731</v>
      </c>
      <c r="P39" s="3">
        <f>SUMIFS(Stock!W$2:W$41,Stock!$C$2:$C$41,FuelShares!$A39,Stock!$C$2:$C$41,FuelShares!$C39)/SUMIF(Stock!$C$2:$C$41,FuelShares!$A39,Stock!W$2:W$41)</f>
        <v>0.29866324376994396</v>
      </c>
      <c r="Q39" s="3">
        <f>SUMIFS(Stock!X$2:X$41,Stock!$C$2:$C$41,FuelShares!$A39,Stock!$C$2:$C$41,FuelShares!$C39)/SUMIF(Stock!$C$2:$C$41,FuelShares!$A39,Stock!X$2:X$41)</f>
        <v>0.87001219936453345</v>
      </c>
      <c r="R39" s="3">
        <f>SUMIFS(Stock!Y$2:Y$41,Stock!$C$2:$C$41,FuelShares!$A39,Stock!$C$2:$C$41,FuelShares!$C39)/SUMIF(Stock!$C$2:$C$41,FuelShares!$A39,Stock!Y$2:Y$41)</f>
        <v>0.93688683480254686</v>
      </c>
      <c r="S39" s="3">
        <f>SUMIFS(Stock!Z$2:Z$41,Stock!$C$2:$C$41,FuelShares!$A39,Stock!$C$2:$C$41,FuelShares!$C39)/SUMIF(Stock!$C$2:$C$41,FuelShares!$A39,Stock!Z$2:Z$41)</f>
        <v>0.9628603145920499</v>
      </c>
      <c r="T39" s="3">
        <f>SUMIFS(Stock!AA$2:AA$41,Stock!$C$2:$C$41,FuelShares!$A39,Stock!$C$2:$C$41,FuelShares!$C39)/SUMIF(Stock!$C$2:$C$41,FuelShares!$A39,Stock!AA$2:AA$41)</f>
        <v>0.93940675348869973</v>
      </c>
      <c r="U39" s="3">
        <f>SUMIFS(Stock!AB$2:AB$41,Stock!$C$2:$C$41,FuelShares!$A39,Stock!$C$2:$C$41,FuelShares!$C39)/SUMIF(Stock!$C$2:$C$41,FuelShares!$A39,Stock!AB$2:AB$41)</f>
        <v>0.91201652200515126</v>
      </c>
      <c r="V39" s="3">
        <f>SUMIFS(Stock!AC$2:AC$41,Stock!$C$2:$C$41,FuelShares!$A39,Stock!$C$2:$C$41,FuelShares!$C39)/SUMIF(Stock!$C$2:$C$41,FuelShares!$A39,Stock!AC$2:AC$41)</f>
        <v>0.99641963488979535</v>
      </c>
      <c r="W39" s="3">
        <f>SUMIFS(Stock!AD$2:AD$41,Stock!$C$2:$C$41,FuelShares!$A39,Stock!$C$2:$C$41,FuelShares!$C39)/SUMIF(Stock!$C$2:$C$41,FuelShares!$A39,Stock!AD$2:AD$41)</f>
        <v>0.62398293421158024</v>
      </c>
      <c r="X39" s="3">
        <f>SUMIFS(Stock!AE$2:AE$41,Stock!$C$2:$C$41,FuelShares!$A39,Stock!$C$2:$C$41,FuelShares!$C39)/SUMIF(Stock!$C$2:$C$41,FuelShares!$A39,Stock!AE$2:AE$41)</f>
        <v>0.9310132259601267</v>
      </c>
      <c r="Y39" s="3">
        <f>SUMIFS(Stock!AF$2:AF$41,Stock!$C$2:$C$41,FuelShares!$A39,Stock!$C$2:$C$41,FuelShares!$C39)/SUMIF(Stock!$C$2:$C$41,FuelShares!$A39,Stock!AF$2:AF$41)</f>
        <v>0.96615137022653064</v>
      </c>
      <c r="Z39" s="3">
        <f>SUMIFS(Stock!AG$2:AG$41,Stock!$C$2:$C$41,FuelShares!$A39,Stock!$C$2:$C$41,FuelShares!$C39)/SUMIF(Stock!$C$2:$C$41,FuelShares!$A39,Stock!AG$2:AG$41)</f>
        <v>0.9314596283518819</v>
      </c>
      <c r="AA39" s="3">
        <f>SUMIFS(Stock!AH$2:AH$41,Stock!$C$2:$C$41,FuelShares!$A39,Stock!$C$2:$C$41,FuelShares!$C39)/SUMIF(Stock!$C$2:$C$41,FuelShares!$A39,Stock!AH$2:AH$41)</f>
        <v>0.94650223017866886</v>
      </c>
      <c r="AB39" s="3">
        <f>SUMIFS(Stock!AI$2:AI$41,Stock!$C$2:$C$41,FuelShares!$A39,Stock!$C$2:$C$41,FuelShares!$C39)/SUMIF(Stock!$C$2:$C$41,FuelShares!$A39,Stock!AI$2:AI$41)</f>
        <v>0.87733467930477849</v>
      </c>
      <c r="AC39" s="3">
        <f>SUMIFS(Stock!AJ$2:AJ$41,Stock!$C$2:$C$41,FuelShares!$A39,Stock!$C$2:$C$41,FuelShares!$C39)/SUMIF(Stock!$C$2:$C$41,FuelShares!$A39,Stock!AJ$2:AJ$41)</f>
        <v>0.63404171691527078</v>
      </c>
      <c r="AD39" s="3">
        <f>SUMIFS(Stock!AK$2:AK$41,Stock!$C$2:$C$41,FuelShares!$A39,Stock!$C$2:$C$41,FuelShares!$C39)/SUMIF(Stock!$C$2:$C$41,FuelShares!$A39,Stock!AK$2:AK$41)</f>
        <v>0.72032603284830499</v>
      </c>
      <c r="AE39" s="3">
        <f>SUMIFS(Stock!AL$2:AL$41,Stock!$C$2:$C$41,FuelShares!$A39,Stock!$C$2:$C$41,FuelShares!$C39)/SUMIF(Stock!$C$2:$C$41,FuelShares!$A39,Stock!AL$2:AL$41)</f>
        <v>0.95186029995819732</v>
      </c>
      <c r="AF39" s="3">
        <f>SUMIFS(Stock!AM$2:AM$41,Stock!$C$2:$C$41,FuelShares!$A39,Stock!$C$2:$C$41,FuelShares!$C39)/SUMIF(Stock!$C$2:$C$41,FuelShares!$A39,Stock!AM$2:AM$41)</f>
        <v>0.94321971940992233</v>
      </c>
      <c r="AG39" s="3">
        <f>SUMIFS(Stock!AN$2:AN$41,Stock!$C$2:$C$41,FuelShares!$A39,Stock!$C$2:$C$41,FuelShares!$C39)/SUMIF(Stock!$C$2:$C$41,FuelShares!$A39,Stock!AN$2:AN$41)</f>
        <v>0.85578611924507997</v>
      </c>
      <c r="AH39" s="3">
        <f>SUMIFS(Stock!AO$2:AO$41,Stock!$C$2:$C$41,FuelShares!$A39,Stock!$C$2:$C$41,FuelShares!$C39)/SUMIF(Stock!$C$2:$C$41,FuelShares!$A39,Stock!AO$2:AO$41)</f>
        <v>0.66410034651849081</v>
      </c>
      <c r="AI39" s="3">
        <f>SUMIFS(Stock!AP$2:AP$41,Stock!$C$2:$C$41,FuelShares!$A39,Stock!$C$2:$C$41,FuelShares!$C39)/SUMIF(Stock!$C$2:$C$41,FuelShares!$A39,Stock!AP$2:AP$41)</f>
        <v>0.9841742739433792</v>
      </c>
      <c r="AJ39" s="3">
        <f>SUMIFS(Stock!AQ$2:AQ$41,Stock!$C$2:$C$41,FuelShares!$A39,Stock!$C$2:$C$41,FuelShares!$C39)/SUMIF(Stock!$C$2:$C$41,FuelShares!$A39,Stock!AQ$2:AQ$41)</f>
        <v>0.67014820536288633</v>
      </c>
      <c r="AK39" s="3">
        <f>SUMIFS(Stock!AR$2:AR$41,Stock!$C$2:$C$41,FuelShares!$A39,Stock!$C$2:$C$41,FuelShares!$C39)/SUMIF(Stock!$C$2:$C$41,FuelShares!$A39,Stock!AR$2:AR$41)</f>
        <v>0.95158770658542657</v>
      </c>
      <c r="AL39" s="3">
        <f>SUMIFS(Stock!AS$2:AS$41,Stock!$C$2:$C$41,FuelShares!$A39,Stock!$C$2:$C$41,FuelShares!$C39)/SUMIF(Stock!$C$2:$C$41,FuelShares!$A39,Stock!AS$2:AS$41)</f>
        <v>0.78673684575053193</v>
      </c>
      <c r="AM39" s="3">
        <f>SUMIFS(Stock!AT$2:AT$41,Stock!$C$2:$C$41,FuelShares!$A39,Stock!$C$2:$C$41,FuelShares!$C39)/SUMIF(Stock!$C$2:$C$41,FuelShares!$A39,Stock!AT$2:AT$41)</f>
        <v>0.90385860630852655</v>
      </c>
      <c r="AN39" s="3">
        <f>SUMIFS(Stock!AU$2:AU$41,Stock!$C$2:$C$41,FuelShares!$A39,Stock!$C$2:$C$41,FuelShares!$C39)/SUMIF(Stock!$C$2:$C$41,FuelShares!$A39,Stock!AU$2:AU$41)</f>
        <v>0.75380079593931726</v>
      </c>
      <c r="AO39" s="3">
        <f>SUMIFS(Stock!AV$2:AV$41,Stock!$C$2:$C$41,FuelShares!$A39,Stock!$C$2:$C$41,FuelShares!$C39)/SUMIF(Stock!$C$2:$C$41,FuelShares!$A39,Stock!AV$2:AV$41)</f>
        <v>0.94297310379981281</v>
      </c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3">
        <f>SUMIFS(Stock!L$2:L$41,Stock!$C$2:$C$41,FuelShares!$A40,Stock!$C$2:$C$41,FuelShares!$C40)/SUMIF(Stock!$C$2:$C$41,FuelShares!$A40,Stock!L$2:L$41)</f>
        <v>0.24838485416888187</v>
      </c>
      <c r="F40" s="3">
        <f>SUMIFS(Stock!M$2:M$41,Stock!$C$2:$C$41,FuelShares!$A40,Stock!$C$2:$C$41,FuelShares!$C40)/SUMIF(Stock!$C$2:$C$41,FuelShares!$A40,Stock!M$2:M$41)</f>
        <v>5.9080269204735268E-2</v>
      </c>
      <c r="G40" s="3">
        <f>SUMIFS(Stock!N$2:N$41,Stock!$C$2:$C$41,FuelShares!$A40,Stock!$C$2:$C$41,FuelShares!$C40)/SUMIF(Stock!$C$2:$C$41,FuelShares!$A40,Stock!N$2:N$41)</f>
        <v>3.3747379956931986E-2</v>
      </c>
      <c r="H40" s="3">
        <f>SUMIFS(Stock!O$2:O$41,Stock!$C$2:$C$41,FuelShares!$A40,Stock!$C$2:$C$41,FuelShares!$C40)/SUMIF(Stock!$C$2:$C$41,FuelShares!$A40,Stock!O$2:O$41)</f>
        <v>4.9011198084450841E-2</v>
      </c>
      <c r="I40" s="3">
        <f>SUMIFS(Stock!P$2:P$41,Stock!$C$2:$C$41,FuelShares!$A40,Stock!$C$2:$C$41,FuelShares!$C40)/SUMIF(Stock!$C$2:$C$41,FuelShares!$A40,Stock!P$2:P$41)</f>
        <v>7.9949029723015139E-2</v>
      </c>
      <c r="J40" s="3">
        <f>SUMIFS(Stock!Q$2:Q$41,Stock!$C$2:$C$41,FuelShares!$A40,Stock!$C$2:$C$41,FuelShares!$C40)/SUMIF(Stock!$C$2:$C$41,FuelShares!$A40,Stock!Q$2:Q$41)</f>
        <v>0.29180430907672139</v>
      </c>
      <c r="K40" s="3">
        <f>SUMIFS(Stock!R$2:R$41,Stock!$C$2:$C$41,FuelShares!$A40,Stock!$C$2:$C$41,FuelShares!$C40)/SUMIF(Stock!$C$2:$C$41,FuelShares!$A40,Stock!R$2:R$41)</f>
        <v>5.1835034049820317E-2</v>
      </c>
      <c r="L40" s="3">
        <f>SUMIFS(Stock!S$2:S$41,Stock!$C$2:$C$41,FuelShares!$A40,Stock!$C$2:$C$41,FuelShares!$C40)/SUMIF(Stock!$C$2:$C$41,FuelShares!$A40,Stock!S$2:S$41)</f>
        <v>0.1776651738173487</v>
      </c>
      <c r="M40" s="3">
        <f>SUMIFS(Stock!T$2:T$41,Stock!$C$2:$C$41,FuelShares!$A40,Stock!$C$2:$C$41,FuelShares!$C40)/SUMIF(Stock!$C$2:$C$41,FuelShares!$A40,Stock!T$2:T$41)</f>
        <v>7.2673641266574024E-2</v>
      </c>
      <c r="N40" s="3">
        <f>SUMIFS(Stock!U$2:U$41,Stock!$C$2:$C$41,FuelShares!$A40,Stock!$C$2:$C$41,FuelShares!$C40)/SUMIF(Stock!$C$2:$C$41,FuelShares!$A40,Stock!U$2:U$41)</f>
        <v>0.11857830662273575</v>
      </c>
      <c r="O40" s="3">
        <f>SUMIFS(Stock!V$2:V$41,Stock!$C$2:$C$41,FuelShares!$A40,Stock!$C$2:$C$41,FuelShares!$C40)/SUMIF(Stock!$C$2:$C$41,FuelShares!$A40,Stock!V$2:V$41)</f>
        <v>0.20511406161734264</v>
      </c>
      <c r="P40" s="3">
        <f>SUMIFS(Stock!W$2:W$41,Stock!$C$2:$C$41,FuelShares!$A40,Stock!$C$2:$C$41,FuelShares!$C40)/SUMIF(Stock!$C$2:$C$41,FuelShares!$A40,Stock!W$2:W$41)</f>
        <v>0.70133675623005598</v>
      </c>
      <c r="Q40" s="3">
        <f>SUMIFS(Stock!X$2:X$41,Stock!$C$2:$C$41,FuelShares!$A40,Stock!$C$2:$C$41,FuelShares!$C40)/SUMIF(Stock!$C$2:$C$41,FuelShares!$A40,Stock!X$2:X$41)</f>
        <v>0.12998780063546661</v>
      </c>
      <c r="R40" s="3">
        <f>SUMIFS(Stock!Y$2:Y$41,Stock!$C$2:$C$41,FuelShares!$A40,Stock!$C$2:$C$41,FuelShares!$C40)/SUMIF(Stock!$C$2:$C$41,FuelShares!$A40,Stock!Y$2:Y$41)</f>
        <v>6.3113165197453122E-2</v>
      </c>
      <c r="S40" s="3">
        <f>SUMIFS(Stock!Z$2:Z$41,Stock!$C$2:$C$41,FuelShares!$A40,Stock!$C$2:$C$41,FuelShares!$C40)/SUMIF(Stock!$C$2:$C$41,FuelShares!$A40,Stock!Z$2:Z$41)</f>
        <v>3.7139685407950138E-2</v>
      </c>
      <c r="T40" s="3">
        <f>SUMIFS(Stock!AA$2:AA$41,Stock!$C$2:$C$41,FuelShares!$A40,Stock!$C$2:$C$41,FuelShares!$C40)/SUMIF(Stock!$C$2:$C$41,FuelShares!$A40,Stock!AA$2:AA$41)</f>
        <v>6.0593246511300249E-2</v>
      </c>
      <c r="U40" s="3">
        <f>SUMIFS(Stock!AB$2:AB$41,Stock!$C$2:$C$41,FuelShares!$A40,Stock!$C$2:$C$41,FuelShares!$C40)/SUMIF(Stock!$C$2:$C$41,FuelShares!$A40,Stock!AB$2:AB$41)</f>
        <v>8.7983477994848819E-2</v>
      </c>
      <c r="V40" s="3">
        <f>SUMIFS(Stock!AC$2:AC$41,Stock!$C$2:$C$41,FuelShares!$A40,Stock!$C$2:$C$41,FuelShares!$C40)/SUMIF(Stock!$C$2:$C$41,FuelShares!$A40,Stock!AC$2:AC$41)</f>
        <v>3.5803651102046877E-3</v>
      </c>
      <c r="W40" s="3">
        <f>SUMIFS(Stock!AD$2:AD$41,Stock!$C$2:$C$41,FuelShares!$A40,Stock!$C$2:$C$41,FuelShares!$C40)/SUMIF(Stock!$C$2:$C$41,FuelShares!$A40,Stock!AD$2:AD$41)</f>
        <v>0.37601706578841976</v>
      </c>
      <c r="X40" s="3">
        <f>SUMIFS(Stock!AE$2:AE$41,Stock!$C$2:$C$41,FuelShares!$A40,Stock!$C$2:$C$41,FuelShares!$C40)/SUMIF(Stock!$C$2:$C$41,FuelShares!$A40,Stock!AE$2:AE$41)</f>
        <v>6.8986774039873314E-2</v>
      </c>
      <c r="Y40" s="3">
        <f>SUMIFS(Stock!AF$2:AF$41,Stock!$C$2:$C$41,FuelShares!$A40,Stock!$C$2:$C$41,FuelShares!$C40)/SUMIF(Stock!$C$2:$C$41,FuelShares!$A40,Stock!AF$2:AF$41)</f>
        <v>3.384862977346928E-2</v>
      </c>
      <c r="Z40" s="3">
        <f>SUMIFS(Stock!AG$2:AG$41,Stock!$C$2:$C$41,FuelShares!$A40,Stock!$C$2:$C$41,FuelShares!$C40)/SUMIF(Stock!$C$2:$C$41,FuelShares!$A40,Stock!AG$2:AG$41)</f>
        <v>6.8540371648118034E-2</v>
      </c>
      <c r="AA40" s="3">
        <f>SUMIFS(Stock!AH$2:AH$41,Stock!$C$2:$C$41,FuelShares!$A40,Stock!$C$2:$C$41,FuelShares!$C40)/SUMIF(Stock!$C$2:$C$41,FuelShares!$A40,Stock!AH$2:AH$41)</f>
        <v>5.3497769821331198E-2</v>
      </c>
      <c r="AB40" s="3">
        <f>SUMIFS(Stock!AI$2:AI$41,Stock!$C$2:$C$41,FuelShares!$A40,Stock!$C$2:$C$41,FuelShares!$C40)/SUMIF(Stock!$C$2:$C$41,FuelShares!$A40,Stock!AI$2:AI$41)</f>
        <v>0.10106007078592276</v>
      </c>
      <c r="AC40" s="3">
        <f>SUMIFS(Stock!AJ$2:AJ$41,Stock!$C$2:$C$41,FuelShares!$A40,Stock!$C$2:$C$41,FuelShares!$C40)/SUMIF(Stock!$C$2:$C$41,FuelShares!$A40,Stock!AJ$2:AJ$41)</f>
        <v>0.36595828308472922</v>
      </c>
      <c r="AD40" s="3">
        <f>SUMIFS(Stock!AK$2:AK$41,Stock!$C$2:$C$41,FuelShares!$A40,Stock!$C$2:$C$41,FuelShares!$C40)/SUMIF(Stock!$C$2:$C$41,FuelShares!$A40,Stock!AK$2:AK$41)</f>
        <v>0.26279018847712959</v>
      </c>
      <c r="AE40" s="3">
        <f>SUMIFS(Stock!AL$2:AL$41,Stock!$C$2:$C$41,FuelShares!$A40,Stock!$C$2:$C$41,FuelShares!$C40)/SUMIF(Stock!$C$2:$C$41,FuelShares!$A40,Stock!AL$2:AL$41)</f>
        <v>4.8139700041802583E-2</v>
      </c>
      <c r="AF40" s="3">
        <f>SUMIFS(Stock!AM$2:AM$41,Stock!$C$2:$C$41,FuelShares!$A40,Stock!$C$2:$C$41,FuelShares!$C40)/SUMIF(Stock!$C$2:$C$41,FuelShares!$A40,Stock!AM$2:AM$41)</f>
        <v>3.6298799561940764E-2</v>
      </c>
      <c r="AG40" s="3">
        <f>SUMIFS(Stock!AN$2:AN$41,Stock!$C$2:$C$41,FuelShares!$A40,Stock!$C$2:$C$41,FuelShares!$C40)/SUMIF(Stock!$C$2:$C$41,FuelShares!$A40,Stock!AN$2:AN$41)</f>
        <v>0.14421388075492006</v>
      </c>
      <c r="AH40" s="3">
        <f>SUMIFS(Stock!AO$2:AO$41,Stock!$C$2:$C$41,FuelShares!$A40,Stock!$C$2:$C$41,FuelShares!$C40)/SUMIF(Stock!$C$2:$C$41,FuelShares!$A40,Stock!AO$2:AO$41)</f>
        <v>0.26968459349268775</v>
      </c>
      <c r="AI40" s="3">
        <f>SUMIFS(Stock!AP$2:AP$41,Stock!$C$2:$C$41,FuelShares!$A40,Stock!$C$2:$C$41,FuelShares!$C40)/SUMIF(Stock!$C$2:$C$41,FuelShares!$A40,Stock!AP$2:AP$41)</f>
        <v>1.5167634773027778E-2</v>
      </c>
      <c r="AJ40" s="3">
        <f>SUMIFS(Stock!AQ$2:AQ$41,Stock!$C$2:$C$41,FuelShares!$A40,Stock!$C$2:$C$41,FuelShares!$C40)/SUMIF(Stock!$C$2:$C$41,FuelShares!$A40,Stock!AQ$2:AQ$41)</f>
        <v>0.32985179463711378</v>
      </c>
      <c r="AK40" s="3">
        <f>SUMIFS(Stock!AR$2:AR$41,Stock!$C$2:$C$41,FuelShares!$A40,Stock!$C$2:$C$41,FuelShares!$C40)/SUMIF(Stock!$C$2:$C$41,FuelShares!$A40,Stock!AR$2:AR$41)</f>
        <v>4.8412293414573447E-2</v>
      </c>
      <c r="AL40" s="3">
        <f>SUMIFS(Stock!AS$2:AS$41,Stock!$C$2:$C$41,FuelShares!$A40,Stock!$C$2:$C$41,FuelShares!$C40)/SUMIF(Stock!$C$2:$C$41,FuelShares!$A40,Stock!AS$2:AS$41)</f>
        <v>0.21326315424946804</v>
      </c>
      <c r="AM40" s="3">
        <f>SUMIFS(Stock!AT$2:AT$41,Stock!$C$2:$C$41,FuelShares!$A40,Stock!$C$2:$C$41,FuelShares!$C40)/SUMIF(Stock!$C$2:$C$41,FuelShares!$A40,Stock!AT$2:AT$41)</f>
        <v>9.6141393691473426E-2</v>
      </c>
      <c r="AN40" s="3">
        <f>SUMIFS(Stock!AU$2:AU$41,Stock!$C$2:$C$41,FuelShares!$A40,Stock!$C$2:$C$41,FuelShares!$C40)/SUMIF(Stock!$C$2:$C$41,FuelShares!$A40,Stock!AU$2:AU$41)</f>
        <v>0.24619920406068282</v>
      </c>
      <c r="AO40" s="3">
        <f>SUMIFS(Stock!AV$2:AV$41,Stock!$C$2:$C$41,FuelShares!$A40,Stock!$C$2:$C$41,FuelShares!$C40)/SUMIF(Stock!$C$2:$C$41,FuelShares!$A40,Stock!AV$2:AV$41)</f>
        <v>5.3150511675253025E-2</v>
      </c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3">
        <f>SUMIFS(Stock!L$2:L$41,Stock!$C$2:$C$41,FuelShares!$A41,Stock!$C$2:$C$41,FuelShares!$C41)/SUMIF(Stock!$C$2:$C$41,FuelShares!$A41,Stock!L$2:L$41)</f>
        <v>0</v>
      </c>
      <c r="F41" s="3">
        <f>SUMIFS(Stock!M$2:M$41,Stock!$C$2:$C$41,FuelShares!$A41,Stock!$C$2:$C$41,FuelShares!$C41)/SUMIF(Stock!$C$2:$C$41,FuelShares!$A41,Stock!M$2:M$41)</f>
        <v>0</v>
      </c>
      <c r="G41" s="3">
        <f>SUMIFS(Stock!N$2:N$41,Stock!$C$2:$C$41,FuelShares!$A41,Stock!$C$2:$C$41,FuelShares!$C41)/SUMIF(Stock!$C$2:$C$41,FuelShares!$A41,Stock!N$2:N$41)</f>
        <v>0</v>
      </c>
      <c r="H41" s="3">
        <f>SUMIFS(Stock!O$2:O$41,Stock!$C$2:$C$41,FuelShares!$A41,Stock!$C$2:$C$41,FuelShares!$C41)/SUMIF(Stock!$C$2:$C$41,FuelShares!$A41,Stock!O$2:O$41)</f>
        <v>0</v>
      </c>
      <c r="I41" s="3">
        <f>SUMIFS(Stock!P$2:P$41,Stock!$C$2:$C$41,FuelShares!$A41,Stock!$C$2:$C$41,FuelShares!$C41)/SUMIF(Stock!$C$2:$C$41,FuelShares!$A41,Stock!P$2:P$41)</f>
        <v>0</v>
      </c>
      <c r="J41" s="3">
        <f>SUMIFS(Stock!Q$2:Q$41,Stock!$C$2:$C$41,FuelShares!$A41,Stock!$C$2:$C$41,FuelShares!$C41)/SUMIF(Stock!$C$2:$C$41,FuelShares!$A41,Stock!Q$2:Q$41)</f>
        <v>0</v>
      </c>
      <c r="K41" s="3">
        <f>SUMIFS(Stock!R$2:R$41,Stock!$C$2:$C$41,FuelShares!$A41,Stock!$C$2:$C$41,FuelShares!$C41)/SUMIF(Stock!$C$2:$C$41,FuelShares!$A41,Stock!R$2:R$41)</f>
        <v>0</v>
      </c>
      <c r="L41" s="3">
        <f>SUMIFS(Stock!S$2:S$41,Stock!$C$2:$C$41,FuelShares!$A41,Stock!$C$2:$C$41,FuelShares!$C41)/SUMIF(Stock!$C$2:$C$41,FuelShares!$A41,Stock!S$2:S$41)</f>
        <v>0</v>
      </c>
      <c r="M41" s="3">
        <f>SUMIFS(Stock!T$2:T$41,Stock!$C$2:$C$41,FuelShares!$A41,Stock!$C$2:$C$41,FuelShares!$C41)/SUMIF(Stock!$C$2:$C$41,FuelShares!$A41,Stock!T$2:T$41)</f>
        <v>3.6472728322155686E-3</v>
      </c>
      <c r="N41" s="3">
        <f>SUMIFS(Stock!U$2:U$41,Stock!$C$2:$C$41,FuelShares!$A41,Stock!$C$2:$C$41,FuelShares!$C41)/SUMIF(Stock!$C$2:$C$41,FuelShares!$A41,Stock!U$2:U$41)</f>
        <v>4.9670929940206001E-5</v>
      </c>
      <c r="O41" s="3">
        <f>SUMIFS(Stock!V$2:V$41,Stock!$C$2:$C$41,FuelShares!$A41,Stock!$C$2:$C$41,FuelShares!$C41)/SUMIF(Stock!$C$2:$C$41,FuelShares!$A41,Stock!V$2:V$41)</f>
        <v>0</v>
      </c>
      <c r="P41" s="3">
        <f>SUMIFS(Stock!W$2:W$41,Stock!$C$2:$C$41,FuelShares!$A41,Stock!$C$2:$C$41,FuelShares!$C41)/SUMIF(Stock!$C$2:$C$41,FuelShares!$A41,Stock!W$2:W$41)</f>
        <v>0</v>
      </c>
      <c r="Q41" s="3">
        <f>SUMIFS(Stock!X$2:X$41,Stock!$C$2:$C$41,FuelShares!$A41,Stock!$C$2:$C$41,FuelShares!$C41)/SUMIF(Stock!$C$2:$C$41,FuelShares!$A41,Stock!X$2:X$41)</f>
        <v>0</v>
      </c>
      <c r="R41" s="3">
        <f>SUMIFS(Stock!Y$2:Y$41,Stock!$C$2:$C$41,FuelShares!$A41,Stock!$C$2:$C$41,FuelShares!$C41)/SUMIF(Stock!$C$2:$C$41,FuelShares!$A41,Stock!Y$2:Y$41)</f>
        <v>0</v>
      </c>
      <c r="S41" s="3">
        <f>SUMIFS(Stock!Z$2:Z$41,Stock!$C$2:$C$41,FuelShares!$A41,Stock!$C$2:$C$41,FuelShares!$C41)/SUMIF(Stock!$C$2:$C$41,FuelShares!$A41,Stock!Z$2:Z$41)</f>
        <v>0</v>
      </c>
      <c r="T41" s="3">
        <f>SUMIFS(Stock!AA$2:AA$41,Stock!$C$2:$C$41,FuelShares!$A41,Stock!$C$2:$C$41,FuelShares!$C41)/SUMIF(Stock!$C$2:$C$41,FuelShares!$A41,Stock!AA$2:AA$41)</f>
        <v>0</v>
      </c>
      <c r="U41" s="3">
        <f>SUMIFS(Stock!AB$2:AB$41,Stock!$C$2:$C$41,FuelShares!$A41,Stock!$C$2:$C$41,FuelShares!$C41)/SUMIF(Stock!$C$2:$C$41,FuelShares!$A41,Stock!AB$2:AB$41)</f>
        <v>0</v>
      </c>
      <c r="V41" s="3">
        <f>SUMIFS(Stock!AC$2:AC$41,Stock!$C$2:$C$41,FuelShares!$A41,Stock!$C$2:$C$41,FuelShares!$C41)/SUMIF(Stock!$C$2:$C$41,FuelShares!$A41,Stock!AC$2:AC$41)</f>
        <v>0</v>
      </c>
      <c r="W41" s="3">
        <f>SUMIFS(Stock!AD$2:AD$41,Stock!$C$2:$C$41,FuelShares!$A41,Stock!$C$2:$C$41,FuelShares!$C41)/SUMIF(Stock!$C$2:$C$41,FuelShares!$A41,Stock!AD$2:AD$41)</f>
        <v>0</v>
      </c>
      <c r="X41" s="3">
        <f>SUMIFS(Stock!AE$2:AE$41,Stock!$C$2:$C$41,FuelShares!$A41,Stock!$C$2:$C$41,FuelShares!$C41)/SUMIF(Stock!$C$2:$C$41,FuelShares!$A41,Stock!AE$2:AE$41)</f>
        <v>0</v>
      </c>
      <c r="Y41" s="3">
        <f>SUMIFS(Stock!AF$2:AF$41,Stock!$C$2:$C$41,FuelShares!$A41,Stock!$C$2:$C$41,FuelShares!$C41)/SUMIF(Stock!$C$2:$C$41,FuelShares!$A41,Stock!AF$2:AF$41)</f>
        <v>0</v>
      </c>
      <c r="Z41" s="3">
        <f>SUMIFS(Stock!AG$2:AG$41,Stock!$C$2:$C$41,FuelShares!$A41,Stock!$C$2:$C$41,FuelShares!$C41)/SUMIF(Stock!$C$2:$C$41,FuelShares!$A41,Stock!AG$2:AG$41)</f>
        <v>0</v>
      </c>
      <c r="AA41" s="3">
        <f>SUMIFS(Stock!AH$2:AH$41,Stock!$C$2:$C$41,FuelShares!$A41,Stock!$C$2:$C$41,FuelShares!$C41)/SUMIF(Stock!$C$2:$C$41,FuelShares!$A41,Stock!AH$2:AH$41)</f>
        <v>0</v>
      </c>
      <c r="AB41" s="3">
        <f>SUMIFS(Stock!AI$2:AI$41,Stock!$C$2:$C$41,FuelShares!$A41,Stock!$C$2:$C$41,FuelShares!$C41)/SUMIF(Stock!$C$2:$C$41,FuelShares!$A41,Stock!AI$2:AI$41)</f>
        <v>2.1605249909298675E-2</v>
      </c>
      <c r="AC41" s="3">
        <f>SUMIFS(Stock!AJ$2:AJ$41,Stock!$C$2:$C$41,FuelShares!$A41,Stock!$C$2:$C$41,FuelShares!$C41)/SUMIF(Stock!$C$2:$C$41,FuelShares!$A41,Stock!AJ$2:AJ$41)</f>
        <v>0</v>
      </c>
      <c r="AD41" s="3">
        <f>SUMIFS(Stock!AK$2:AK$41,Stock!$C$2:$C$41,FuelShares!$A41,Stock!$C$2:$C$41,FuelShares!$C41)/SUMIF(Stock!$C$2:$C$41,FuelShares!$A41,Stock!AK$2:AK$41)</f>
        <v>1.688377867456527E-2</v>
      </c>
      <c r="AE41" s="3">
        <f>SUMIFS(Stock!AL$2:AL$41,Stock!$C$2:$C$41,FuelShares!$A41,Stock!$C$2:$C$41,FuelShares!$C41)/SUMIF(Stock!$C$2:$C$41,FuelShares!$A41,Stock!AL$2:AL$41)</f>
        <v>0</v>
      </c>
      <c r="AF41" s="3">
        <f>SUMIFS(Stock!AM$2:AM$41,Stock!$C$2:$C$41,FuelShares!$A41,Stock!$C$2:$C$41,FuelShares!$C41)/SUMIF(Stock!$C$2:$C$41,FuelShares!$A41,Stock!AM$2:AM$41)</f>
        <v>1.9112280900058055E-2</v>
      </c>
      <c r="AG41" s="3">
        <f>SUMIFS(Stock!AN$2:AN$41,Stock!$C$2:$C$41,FuelShares!$A41,Stock!$C$2:$C$41,FuelShares!$C41)/SUMIF(Stock!$C$2:$C$41,FuelShares!$A41,Stock!AN$2:AN$41)</f>
        <v>0</v>
      </c>
      <c r="AH41" s="3">
        <f>SUMIFS(Stock!AO$2:AO$41,Stock!$C$2:$C$41,FuelShares!$A41,Stock!$C$2:$C$41,FuelShares!$C41)/SUMIF(Stock!$C$2:$C$41,FuelShares!$A41,Stock!AO$2:AO$41)</f>
        <v>6.6215059988821323E-2</v>
      </c>
      <c r="AI41" s="3">
        <f>SUMIFS(Stock!AP$2:AP$41,Stock!$C$2:$C$41,FuelShares!$A41,Stock!$C$2:$C$41,FuelShares!$C41)/SUMIF(Stock!$C$2:$C$41,FuelShares!$A41,Stock!AP$2:AP$41)</f>
        <v>6.5809128359294684E-4</v>
      </c>
      <c r="AJ41" s="3">
        <f>SUMIFS(Stock!AQ$2:AQ$41,Stock!$C$2:$C$41,FuelShares!$A41,Stock!$C$2:$C$41,FuelShares!$C41)/SUMIF(Stock!$C$2:$C$41,FuelShares!$A41,Stock!AQ$2:AQ$41)</f>
        <v>0</v>
      </c>
      <c r="AK41" s="3">
        <f>SUMIFS(Stock!AR$2:AR$41,Stock!$C$2:$C$41,FuelShares!$A41,Stock!$C$2:$C$41,FuelShares!$C41)/SUMIF(Stock!$C$2:$C$41,FuelShares!$A41,Stock!AR$2:AR$41)</f>
        <v>0</v>
      </c>
      <c r="AL41" s="3">
        <f>SUMIFS(Stock!AS$2:AS$41,Stock!$C$2:$C$41,FuelShares!$A41,Stock!$C$2:$C$41,FuelShares!$C41)/SUMIF(Stock!$C$2:$C$41,FuelShares!$A41,Stock!AS$2:AS$41)</f>
        <v>0</v>
      </c>
      <c r="AM41" s="3">
        <f>SUMIFS(Stock!AT$2:AT$41,Stock!$C$2:$C$41,FuelShares!$A41,Stock!$C$2:$C$41,FuelShares!$C41)/SUMIF(Stock!$C$2:$C$41,FuelShares!$A41,Stock!AT$2:AT$41)</f>
        <v>0</v>
      </c>
      <c r="AN41" s="3">
        <f>SUMIFS(Stock!AU$2:AU$41,Stock!$C$2:$C$41,FuelShares!$A41,Stock!$C$2:$C$41,FuelShares!$C41)/SUMIF(Stock!$C$2:$C$41,FuelShares!$A41,Stock!AU$2:AU$41)</f>
        <v>0</v>
      </c>
      <c r="AO41" s="3">
        <f>SUMIFS(Stock!AV$2:AV$41,Stock!$C$2:$C$41,FuelShares!$A41,Stock!$C$2:$C$41,FuelShares!$C41)/SUMIF(Stock!$C$2:$C$41,FuelShares!$A41,Stock!AV$2:AV$41)</f>
        <v>3.7630576215761454E-3</v>
      </c>
    </row>
    <row r="45" spans="1:41" x14ac:dyDescent="0.2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2">
      <c r="A46" t="s">
        <v>103</v>
      </c>
      <c r="C46" t="s">
        <v>104</v>
      </c>
      <c r="E46" s="3">
        <f>SUMIFS(Stock!L$2:L$41,Stock!$C$2:$C$41,FuelShares!$A46,Stock!$C$2:$C$41,FuelShares!$C46)/SUMIF(Stock!$C$2:$C$41,FuelShares!$A46,Stock!L$2:L$41)</f>
        <v>0</v>
      </c>
      <c r="F46" s="3">
        <f>SUMIFS(Stock!M$2:M$41,Stock!$C$2:$C$41,FuelShares!$A46,Stock!$C$2:$C$41,FuelShares!$C46)/SUMIF(Stock!$C$2:$C$41,FuelShares!$A46,Stock!M$2:M$41)</f>
        <v>0</v>
      </c>
      <c r="G46" s="3">
        <f>SUMIFS(Stock!N$2:N$41,Stock!$C$2:$C$41,FuelShares!$A46,Stock!$C$2:$C$41,FuelShares!$C46)/SUMIF(Stock!$C$2:$C$41,FuelShares!$A46,Stock!N$2:N$41)</f>
        <v>0</v>
      </c>
      <c r="H46" s="3">
        <f>SUMIFS(Stock!O$2:O$41,Stock!$C$2:$C$41,FuelShares!$A46,Stock!$C$2:$C$41,FuelShares!$C46)/SUMIF(Stock!$C$2:$C$41,FuelShares!$A46,Stock!O$2:O$41)</f>
        <v>0</v>
      </c>
      <c r="I46" s="3">
        <f>SUMIFS(Stock!P$2:P$41,Stock!$C$2:$C$41,FuelShares!$A46,Stock!$C$2:$C$41,FuelShares!$C46)/SUMIF(Stock!$C$2:$C$41,FuelShares!$A46,Stock!P$2:P$41)</f>
        <v>0</v>
      </c>
      <c r="J46" s="3">
        <f>SUMIFS(Stock!Q$2:Q$41,Stock!$C$2:$C$41,FuelShares!$A46,Stock!$C$2:$C$41,FuelShares!$C46)/SUMIF(Stock!$C$2:$C$41,FuelShares!$A46,Stock!Q$2:Q$41)</f>
        <v>2.4423337856173677E-2</v>
      </c>
      <c r="K46" s="3">
        <f>SUMIFS(Stock!R$2:R$41,Stock!$C$2:$C$41,FuelShares!$A46,Stock!$C$2:$C$41,FuelShares!$C46)/SUMIF(Stock!$C$2:$C$41,FuelShares!$A46,Stock!R$2:R$41)</f>
        <v>0</v>
      </c>
      <c r="L46" s="3">
        <f>SUMIFS(Stock!S$2:S$41,Stock!$C$2:$C$41,FuelShares!$A46,Stock!$C$2:$C$41,FuelShares!$C46)/SUMIF(Stock!$C$2:$C$41,FuelShares!$A46,Stock!S$2:S$41)</f>
        <v>0</v>
      </c>
      <c r="M46" s="3">
        <f>SUMIFS(Stock!T$2:T$41,Stock!$C$2:$C$41,FuelShares!$A46,Stock!$C$2:$C$41,FuelShares!$C46)/SUMIF(Stock!$C$2:$C$41,FuelShares!$A46,Stock!T$2:T$41)</f>
        <v>2.0203354020863595E-2</v>
      </c>
      <c r="N46" s="3">
        <f>SUMIFS(Stock!U$2:U$41,Stock!$C$2:$C$41,FuelShares!$A46,Stock!$C$2:$C$41,FuelShares!$C46)/SUMIF(Stock!$C$2:$C$41,FuelShares!$A46,Stock!U$2:U$41)</f>
        <v>0</v>
      </c>
      <c r="O46" s="3">
        <f>SUMIFS(Stock!V$2:V$41,Stock!$C$2:$C$41,FuelShares!$A46,Stock!$C$2:$C$41,FuelShares!$C46)/SUMIF(Stock!$C$2:$C$41,FuelShares!$A46,Stock!V$2:V$41)</f>
        <v>0</v>
      </c>
      <c r="P46" s="3">
        <f>SUMIFS(Stock!W$2:W$41,Stock!$C$2:$C$41,FuelShares!$A46,Stock!$C$2:$C$41,FuelShares!$C46)/SUMIF(Stock!$C$2:$C$41,FuelShares!$A46,Stock!W$2:W$41)</f>
        <v>0</v>
      </c>
      <c r="Q46" s="3">
        <f>SUMIFS(Stock!X$2:X$41,Stock!$C$2:$C$41,FuelShares!$A46,Stock!$C$2:$C$41,FuelShares!$C46)/SUMIF(Stock!$C$2:$C$41,FuelShares!$A46,Stock!X$2:X$41)</f>
        <v>0</v>
      </c>
      <c r="R46" s="3">
        <f>SUMIFS(Stock!Y$2:Y$41,Stock!$C$2:$C$41,FuelShares!$A46,Stock!$C$2:$C$41,FuelShares!$C46)/SUMIF(Stock!$C$2:$C$41,FuelShares!$A46,Stock!Y$2:Y$41)</f>
        <v>0</v>
      </c>
      <c r="S46" s="3">
        <f>SUMIFS(Stock!Z$2:Z$41,Stock!$C$2:$C$41,FuelShares!$A46,Stock!$C$2:$C$41,FuelShares!$C46)/SUMIF(Stock!$C$2:$C$41,FuelShares!$A46,Stock!Z$2:Z$41)</f>
        <v>0</v>
      </c>
      <c r="T46" s="3">
        <f>SUMIFS(Stock!AA$2:AA$41,Stock!$C$2:$C$41,FuelShares!$A46,Stock!$C$2:$C$41,FuelShares!$C46)/SUMIF(Stock!$C$2:$C$41,FuelShares!$A46,Stock!AA$2:AA$41)</f>
        <v>1.2219959266802444E-2</v>
      </c>
      <c r="U46" s="3">
        <f>SUMIFS(Stock!AB$2:AB$41,Stock!$C$2:$C$41,FuelShares!$A46,Stock!$C$2:$C$41,FuelShares!$C46)/SUMIF(Stock!$C$2:$C$41,FuelShares!$A46,Stock!AB$2:AB$41)</f>
        <v>0</v>
      </c>
      <c r="V46" s="3">
        <f>SUMIFS(Stock!AC$2:AC$41,Stock!$C$2:$C$41,FuelShares!$A46,Stock!$C$2:$C$41,FuelShares!$C46)/SUMIF(Stock!$C$2:$C$41,FuelShares!$A46,Stock!AC$2:AC$41)</f>
        <v>0</v>
      </c>
      <c r="W46" s="3">
        <f>SUMIFS(Stock!AD$2:AD$41,Stock!$C$2:$C$41,FuelShares!$A46,Stock!$C$2:$C$41,FuelShares!$C46)/SUMIF(Stock!$C$2:$C$41,FuelShares!$A46,Stock!AD$2:AD$41)</f>
        <v>0</v>
      </c>
      <c r="X46" s="3">
        <f>SUMIFS(Stock!AE$2:AE$41,Stock!$C$2:$C$41,FuelShares!$A46,Stock!$C$2:$C$41,FuelShares!$C46)/SUMIF(Stock!$C$2:$C$41,FuelShares!$A46,Stock!AE$2:AE$41)</f>
        <v>3.6507610037021805E-2</v>
      </c>
      <c r="Y46" s="3">
        <f>SUMIFS(Stock!AF$2:AF$41,Stock!$C$2:$C$41,FuelShares!$A46,Stock!$C$2:$C$41,FuelShares!$C46)/SUMIF(Stock!$C$2:$C$41,FuelShares!$A46,Stock!AF$2:AF$41)</f>
        <v>0</v>
      </c>
      <c r="Z46" s="3">
        <f>SUMIFS(Stock!AG$2:AG$41,Stock!$C$2:$C$41,FuelShares!$A46,Stock!$C$2:$C$41,FuelShares!$C46)/SUMIF(Stock!$C$2:$C$41,FuelShares!$A46,Stock!AG$2:AG$41)</f>
        <v>0</v>
      </c>
      <c r="AA46" s="3">
        <f>SUMIFS(Stock!AH$2:AH$41,Stock!$C$2:$C$41,FuelShares!$A46,Stock!$C$2:$C$41,FuelShares!$C46)/SUMIF(Stock!$C$2:$C$41,FuelShares!$A46,Stock!AH$2:AH$41)</f>
        <v>0</v>
      </c>
      <c r="AB46" s="3">
        <f>SUMIFS(Stock!AI$2:AI$41,Stock!$C$2:$C$41,FuelShares!$A46,Stock!$C$2:$C$41,FuelShares!$C46)/SUMIF(Stock!$C$2:$C$41,FuelShares!$A46,Stock!AI$2:AI$41)</f>
        <v>0</v>
      </c>
      <c r="AC46" s="3">
        <f>SUMIFS(Stock!AJ$2:AJ$41,Stock!$C$2:$C$41,FuelShares!$A46,Stock!$C$2:$C$41,FuelShares!$C46)/SUMIF(Stock!$C$2:$C$41,FuelShares!$A46,Stock!AJ$2:AJ$41)</f>
        <v>0</v>
      </c>
      <c r="AD46" s="3">
        <f>SUMIFS(Stock!AK$2:AK$41,Stock!$C$2:$C$41,FuelShares!$A46,Stock!$C$2:$C$41,FuelShares!$C46)/SUMIF(Stock!$C$2:$C$41,FuelShares!$A46,Stock!AK$2:AK$41)</f>
        <v>0</v>
      </c>
      <c r="AE46" s="3">
        <f>SUMIFS(Stock!AL$2:AL$41,Stock!$C$2:$C$41,FuelShares!$A46,Stock!$C$2:$C$41,FuelShares!$C46)/SUMIF(Stock!$C$2:$C$41,FuelShares!$A46,Stock!AL$2:AL$41)</f>
        <v>0</v>
      </c>
      <c r="AF46" s="3">
        <f>SUMIFS(Stock!AM$2:AM$41,Stock!$C$2:$C$41,FuelShares!$A46,Stock!$C$2:$C$41,FuelShares!$C46)/SUMIF(Stock!$C$2:$C$41,FuelShares!$A46,Stock!AM$2:AM$41)</f>
        <v>4.27625695542432E-2</v>
      </c>
      <c r="AG46" s="3">
        <f>SUMIFS(Stock!AN$2:AN$41,Stock!$C$2:$C$41,FuelShares!$A46,Stock!$C$2:$C$41,FuelShares!$C46)/SUMIF(Stock!$C$2:$C$41,FuelShares!$A46,Stock!AN$2:AN$41)</f>
        <v>0</v>
      </c>
      <c r="AH46" s="3">
        <f>SUMIFS(Stock!AO$2:AO$41,Stock!$C$2:$C$41,FuelShares!$A46,Stock!$C$2:$C$41,FuelShares!$C46)/SUMIF(Stock!$C$2:$C$41,FuelShares!$A46,Stock!AO$2:AO$41)</f>
        <v>0</v>
      </c>
      <c r="AI46" s="3">
        <f>SUMIFS(Stock!AP$2:AP$41,Stock!$C$2:$C$41,FuelShares!$A46,Stock!$C$2:$C$41,FuelShares!$C46)/SUMIF(Stock!$C$2:$C$41,FuelShares!$A46,Stock!AP$2:AP$41)</f>
        <v>0</v>
      </c>
      <c r="AJ46" s="3">
        <f>SUMIFS(Stock!AQ$2:AQ$41,Stock!$C$2:$C$41,FuelShares!$A46,Stock!$C$2:$C$41,FuelShares!$C46)/SUMIF(Stock!$C$2:$C$41,FuelShares!$A46,Stock!AQ$2:AQ$41)</f>
        <v>0</v>
      </c>
      <c r="AK46" s="3">
        <f>SUMIFS(Stock!AR$2:AR$41,Stock!$C$2:$C$41,FuelShares!$A46,Stock!$C$2:$C$41,FuelShares!$C46)/SUMIF(Stock!$C$2:$C$41,FuelShares!$A46,Stock!AR$2:AR$41)</f>
        <v>8.4905910059093932E-3</v>
      </c>
      <c r="AL46" s="3">
        <f>SUMIFS(Stock!AS$2:AS$41,Stock!$C$2:$C$41,FuelShares!$A46,Stock!$C$2:$C$41,FuelShares!$C46)/SUMIF(Stock!$C$2:$C$41,FuelShares!$A46,Stock!AS$2:AS$41)</f>
        <v>0.10575539568345324</v>
      </c>
      <c r="AM46" s="3">
        <f>SUMIFS(Stock!AT$2:AT$41,Stock!$C$2:$C$41,FuelShares!$A46,Stock!$C$2:$C$41,FuelShares!$C46)/SUMIF(Stock!$C$2:$C$41,FuelShares!$A46,Stock!AT$2:AT$41)</f>
        <v>0</v>
      </c>
      <c r="AN46" s="3">
        <f>SUMIFS(Stock!AU$2:AU$41,Stock!$C$2:$C$41,FuelShares!$A46,Stock!$C$2:$C$41,FuelShares!$C46)/SUMIF(Stock!$C$2:$C$41,FuelShares!$A46,Stock!AU$2:AU$41)</f>
        <v>0</v>
      </c>
      <c r="AO46" s="3">
        <f>SUMIFS(Stock!AV$2:AV$41,Stock!$C$2:$C$41,FuelShares!$A46,Stock!$C$2:$C$41,FuelShares!$C46)/SUMIF(Stock!$C$2:$C$41,FuelShares!$A46,Stock!AV$2:AV$41)</f>
        <v>0</v>
      </c>
    </row>
    <row r="47" spans="1:41" x14ac:dyDescent="0.2">
      <c r="A47" t="s">
        <v>103</v>
      </c>
      <c r="C47" t="s">
        <v>110</v>
      </c>
      <c r="E47" s="3">
        <f>SUMIFS(Stock!L$2:L$41,Stock!$C$2:$C$41,FuelShares!$A47,Stock!$C$2:$C$41,FuelShares!$C47)/SUMIF(Stock!$C$2:$C$41,FuelShares!$A47,Stock!L$2:L$41)</f>
        <v>1</v>
      </c>
      <c r="F47" s="3">
        <f>SUMIFS(Stock!M$2:M$41,Stock!$C$2:$C$41,FuelShares!$A47,Stock!$C$2:$C$41,FuelShares!$C47)/SUMIF(Stock!$C$2:$C$41,FuelShares!$A47,Stock!M$2:M$41)</f>
        <v>1</v>
      </c>
      <c r="G47" s="3">
        <f>SUMIFS(Stock!N$2:N$41,Stock!$C$2:$C$41,FuelShares!$A47,Stock!$C$2:$C$41,FuelShares!$C47)/SUMIF(Stock!$C$2:$C$41,FuelShares!$A47,Stock!N$2:N$41)</f>
        <v>1</v>
      </c>
      <c r="H47" s="3">
        <f>SUMIFS(Stock!O$2:O$41,Stock!$C$2:$C$41,FuelShares!$A47,Stock!$C$2:$C$41,FuelShares!$C47)/SUMIF(Stock!$C$2:$C$41,FuelShares!$A47,Stock!O$2:O$41)</f>
        <v>1</v>
      </c>
      <c r="I47" s="3">
        <f>SUMIFS(Stock!P$2:P$41,Stock!$C$2:$C$41,FuelShares!$A47,Stock!$C$2:$C$41,FuelShares!$C47)/SUMIF(Stock!$C$2:$C$41,FuelShares!$A47,Stock!P$2:P$41)</f>
        <v>1</v>
      </c>
      <c r="J47" s="3">
        <f>SUMIFS(Stock!Q$2:Q$41,Stock!$C$2:$C$41,FuelShares!$A47,Stock!$C$2:$C$41,FuelShares!$C47)/SUMIF(Stock!$C$2:$C$41,FuelShares!$A47,Stock!Q$2:Q$41)</f>
        <v>0.97557666214382621</v>
      </c>
      <c r="K47" s="3">
        <f>SUMIFS(Stock!R$2:R$41,Stock!$C$2:$C$41,FuelShares!$A47,Stock!$C$2:$C$41,FuelShares!$C47)/SUMIF(Stock!$C$2:$C$41,FuelShares!$A47,Stock!R$2:R$41)</f>
        <v>1</v>
      </c>
      <c r="L47" s="3">
        <f>SUMIFS(Stock!S$2:S$41,Stock!$C$2:$C$41,FuelShares!$A47,Stock!$C$2:$C$41,FuelShares!$C47)/SUMIF(Stock!$C$2:$C$41,FuelShares!$A47,Stock!S$2:S$41)</f>
        <v>0.89669211195928766</v>
      </c>
      <c r="M47" s="3">
        <f>SUMIFS(Stock!T$2:T$41,Stock!$C$2:$C$41,FuelShares!$A47,Stock!$C$2:$C$41,FuelShares!$C47)/SUMIF(Stock!$C$2:$C$41,FuelShares!$A47,Stock!T$2:T$41)</f>
        <v>0.9797966459791364</v>
      </c>
      <c r="N47" s="3">
        <f>SUMIFS(Stock!U$2:U$41,Stock!$C$2:$C$41,FuelShares!$A47,Stock!$C$2:$C$41,FuelShares!$C47)/SUMIF(Stock!$C$2:$C$41,FuelShares!$A47,Stock!U$2:U$41)</f>
        <v>0.92729766803840874</v>
      </c>
      <c r="O47" s="3">
        <f>SUMIFS(Stock!V$2:V$41,Stock!$C$2:$C$41,FuelShares!$A47,Stock!$C$2:$C$41,FuelShares!$C47)/SUMIF(Stock!$C$2:$C$41,FuelShares!$A47,Stock!V$2:V$41)</f>
        <v>1</v>
      </c>
      <c r="P47" s="3">
        <f>SUMIFS(Stock!W$2:W$41,Stock!$C$2:$C$41,FuelShares!$A47,Stock!$C$2:$C$41,FuelShares!$C47)/SUMIF(Stock!$C$2:$C$41,FuelShares!$A47,Stock!W$2:W$41)</f>
        <v>1</v>
      </c>
      <c r="Q47" s="3">
        <f>SUMIFS(Stock!X$2:X$41,Stock!$C$2:$C$41,FuelShares!$A47,Stock!$C$2:$C$41,FuelShares!$C47)/SUMIF(Stock!$C$2:$C$41,FuelShares!$A47,Stock!X$2:X$41)</f>
        <v>1</v>
      </c>
      <c r="R47" s="3">
        <f>SUMIFS(Stock!Y$2:Y$41,Stock!$C$2:$C$41,FuelShares!$A47,Stock!$C$2:$C$41,FuelShares!$C47)/SUMIF(Stock!$C$2:$C$41,FuelShares!$A47,Stock!Y$2:Y$41)</f>
        <v>1</v>
      </c>
      <c r="S47" s="3">
        <f>SUMIFS(Stock!Z$2:Z$41,Stock!$C$2:$C$41,FuelShares!$A47,Stock!$C$2:$C$41,FuelShares!$C47)/SUMIF(Stock!$C$2:$C$41,FuelShares!$A47,Stock!Z$2:Z$41)</f>
        <v>1</v>
      </c>
      <c r="T47" s="3">
        <f>SUMIFS(Stock!AA$2:AA$41,Stock!$C$2:$C$41,FuelShares!$A47,Stock!$C$2:$C$41,FuelShares!$C47)/SUMIF(Stock!$C$2:$C$41,FuelShares!$A47,Stock!AA$2:AA$41)</f>
        <v>0.98778004073319747</v>
      </c>
      <c r="U47" s="3">
        <f>SUMIFS(Stock!AB$2:AB$41,Stock!$C$2:$C$41,FuelShares!$A47,Stock!$C$2:$C$41,FuelShares!$C47)/SUMIF(Stock!$C$2:$C$41,FuelShares!$A47,Stock!AB$2:AB$41)</f>
        <v>1</v>
      </c>
      <c r="V47" s="3">
        <f>SUMIFS(Stock!AC$2:AC$41,Stock!$C$2:$C$41,FuelShares!$A47,Stock!$C$2:$C$41,FuelShares!$C47)/SUMIF(Stock!$C$2:$C$41,FuelShares!$A47,Stock!AC$2:AC$41)</f>
        <v>1</v>
      </c>
      <c r="W47" s="3">
        <f>SUMIFS(Stock!AD$2:AD$41,Stock!$C$2:$C$41,FuelShares!$A47,Stock!$C$2:$C$41,FuelShares!$C47)/SUMIF(Stock!$C$2:$C$41,FuelShares!$A47,Stock!AD$2:AD$41)</f>
        <v>0.93684210526315792</v>
      </c>
      <c r="X47" s="3">
        <f>SUMIFS(Stock!AE$2:AE$41,Stock!$C$2:$C$41,FuelShares!$A47,Stock!$C$2:$C$41,FuelShares!$C47)/SUMIF(Stock!$C$2:$C$41,FuelShares!$A47,Stock!AE$2:AE$41)</f>
        <v>0.96349238996297826</v>
      </c>
      <c r="Y47" s="3">
        <f>SUMIFS(Stock!AF$2:AF$41,Stock!$C$2:$C$41,FuelShares!$A47,Stock!$C$2:$C$41,FuelShares!$C47)/SUMIF(Stock!$C$2:$C$41,FuelShares!$A47,Stock!AF$2:AF$41)</f>
        <v>1</v>
      </c>
      <c r="Z47" s="3">
        <f>SUMIFS(Stock!AG$2:AG$41,Stock!$C$2:$C$41,FuelShares!$A47,Stock!$C$2:$C$41,FuelShares!$C47)/SUMIF(Stock!$C$2:$C$41,FuelShares!$A47,Stock!AG$2:AG$41)</f>
        <v>1</v>
      </c>
      <c r="AA47" s="3">
        <f>SUMIFS(Stock!AH$2:AH$41,Stock!$C$2:$C$41,FuelShares!$A47,Stock!$C$2:$C$41,FuelShares!$C47)/SUMIF(Stock!$C$2:$C$41,FuelShares!$A47,Stock!AH$2:AH$41)</f>
        <v>1</v>
      </c>
      <c r="AB47" s="3">
        <f>SUMIFS(Stock!AI$2:AI$41,Stock!$C$2:$C$41,FuelShares!$A47,Stock!$C$2:$C$41,FuelShares!$C47)/SUMIF(Stock!$C$2:$C$41,FuelShares!$A47,Stock!AI$2:AI$41)</f>
        <v>0.99639189566890529</v>
      </c>
      <c r="AC47" s="3">
        <f>SUMIFS(Stock!AJ$2:AJ$41,Stock!$C$2:$C$41,FuelShares!$A47,Stock!$C$2:$C$41,FuelShares!$C47)/SUMIF(Stock!$C$2:$C$41,FuelShares!$A47,Stock!AJ$2:AJ$41)</f>
        <v>1</v>
      </c>
      <c r="AD47" s="3">
        <f>SUMIFS(Stock!AK$2:AK$41,Stock!$C$2:$C$41,FuelShares!$A47,Stock!$C$2:$C$41,FuelShares!$C47)/SUMIF(Stock!$C$2:$C$41,FuelShares!$A47,Stock!AK$2:AK$41)</f>
        <v>0.83703703703703702</v>
      </c>
      <c r="AE47" s="3">
        <f>SUMIFS(Stock!AL$2:AL$41,Stock!$C$2:$C$41,FuelShares!$A47,Stock!$C$2:$C$41,FuelShares!$C47)/SUMIF(Stock!$C$2:$C$41,FuelShares!$A47,Stock!AL$2:AL$41)</f>
        <v>1</v>
      </c>
      <c r="AF47" s="3">
        <f>SUMIFS(Stock!AM$2:AM$41,Stock!$C$2:$C$41,FuelShares!$A47,Stock!$C$2:$C$41,FuelShares!$C47)/SUMIF(Stock!$C$2:$C$41,FuelShares!$A47,Stock!AM$2:AM$41)</f>
        <v>0.94739667181500598</v>
      </c>
      <c r="AG47" s="3">
        <f>SUMIFS(Stock!AN$2:AN$41,Stock!$C$2:$C$41,FuelShares!$A47,Stock!$C$2:$C$41,FuelShares!$C47)/SUMIF(Stock!$C$2:$C$41,FuelShares!$A47,Stock!AN$2:AN$41)</f>
        <v>1</v>
      </c>
      <c r="AH47" s="3">
        <f>SUMIFS(Stock!AO$2:AO$41,Stock!$C$2:$C$41,FuelShares!$A47,Stock!$C$2:$C$41,FuelShares!$C47)/SUMIF(Stock!$C$2:$C$41,FuelShares!$A47,Stock!AO$2:AO$41)</f>
        <v>0.94692910140148401</v>
      </c>
      <c r="AI47" s="3">
        <f>SUMIFS(Stock!AP$2:AP$41,Stock!$C$2:$C$41,FuelShares!$A47,Stock!$C$2:$C$41,FuelShares!$C47)/SUMIF(Stock!$C$2:$C$41,FuelShares!$A47,Stock!AP$2:AP$41)</f>
        <v>0.99941668287052587</v>
      </c>
      <c r="AJ47" s="3">
        <f>SUMIFS(Stock!AQ$2:AQ$41,Stock!$C$2:$C$41,FuelShares!$A47,Stock!$C$2:$C$41,FuelShares!$C47)/SUMIF(Stock!$C$2:$C$41,FuelShares!$A47,Stock!AQ$2:AQ$41)</f>
        <v>1</v>
      </c>
      <c r="AK47" s="3">
        <f>SUMIFS(Stock!AR$2:AR$41,Stock!$C$2:$C$41,FuelShares!$A47,Stock!$C$2:$C$41,FuelShares!$C47)/SUMIF(Stock!$C$2:$C$41,FuelShares!$A47,Stock!AR$2:AR$41)</f>
        <v>0.99150940899409046</v>
      </c>
      <c r="AL47" s="3">
        <f>SUMIFS(Stock!AS$2:AS$41,Stock!$C$2:$C$41,FuelShares!$A47,Stock!$C$2:$C$41,FuelShares!$C47)/SUMIF(Stock!$C$2:$C$41,FuelShares!$A47,Stock!AS$2:AS$41)</f>
        <v>0.89424460431654684</v>
      </c>
      <c r="AM47" s="3">
        <f>SUMIFS(Stock!AT$2:AT$41,Stock!$C$2:$C$41,FuelShares!$A47,Stock!$C$2:$C$41,FuelShares!$C47)/SUMIF(Stock!$C$2:$C$41,FuelShares!$A47,Stock!AT$2:AT$41)</f>
        <v>1</v>
      </c>
      <c r="AN47" s="3">
        <f>SUMIFS(Stock!AU$2:AU$41,Stock!$C$2:$C$41,FuelShares!$A47,Stock!$C$2:$C$41,FuelShares!$C47)/SUMIF(Stock!$C$2:$C$41,FuelShares!$A47,Stock!AU$2:AU$41)</f>
        <v>1</v>
      </c>
      <c r="AO47" s="3">
        <f>SUMIFS(Stock!AV$2:AV$41,Stock!$C$2:$C$41,FuelShares!$A47,Stock!$C$2:$C$41,FuelShares!$C47)/SUMIF(Stock!$C$2:$C$41,FuelShares!$A47,Stock!AV$2:AV$41)</f>
        <v>0.95990883057682197</v>
      </c>
    </row>
    <row r="48" spans="1:41" x14ac:dyDescent="0.2">
      <c r="A48" t="s">
        <v>103</v>
      </c>
      <c r="C48" t="s">
        <v>111</v>
      </c>
      <c r="E48" s="3">
        <f>SUMIFS(Stock!L$2:L$41,Stock!$C$2:$C$41,FuelShares!$A48,Stock!$C$2:$C$41,FuelShares!$C48)/SUMIF(Stock!$C$2:$C$41,FuelShares!$A48,Stock!L$2:L$41)</f>
        <v>0</v>
      </c>
      <c r="F48" s="3">
        <f>SUMIFS(Stock!M$2:M$41,Stock!$C$2:$C$41,FuelShares!$A48,Stock!$C$2:$C$41,FuelShares!$C48)/SUMIF(Stock!$C$2:$C$41,FuelShares!$A48,Stock!M$2:M$41)</f>
        <v>0</v>
      </c>
      <c r="G48" s="3">
        <f>SUMIFS(Stock!N$2:N$41,Stock!$C$2:$C$41,FuelShares!$A48,Stock!$C$2:$C$41,FuelShares!$C48)/SUMIF(Stock!$C$2:$C$41,FuelShares!$A48,Stock!N$2:N$41)</f>
        <v>0</v>
      </c>
      <c r="H48" s="3">
        <f>SUMIFS(Stock!O$2:O$41,Stock!$C$2:$C$41,FuelShares!$A48,Stock!$C$2:$C$41,FuelShares!$C48)/SUMIF(Stock!$C$2:$C$41,FuelShares!$A48,Stock!O$2:O$41)</f>
        <v>0</v>
      </c>
      <c r="I48" s="3">
        <f>SUMIFS(Stock!P$2:P$41,Stock!$C$2:$C$41,FuelShares!$A48,Stock!$C$2:$C$41,FuelShares!$C48)/SUMIF(Stock!$C$2:$C$41,FuelShares!$A48,Stock!P$2:P$41)</f>
        <v>0</v>
      </c>
      <c r="J48" s="3">
        <f>SUMIFS(Stock!Q$2:Q$41,Stock!$C$2:$C$41,FuelShares!$A48,Stock!$C$2:$C$41,FuelShares!$C48)/SUMIF(Stock!$C$2:$C$41,FuelShares!$A48,Stock!Q$2:Q$41)</f>
        <v>0</v>
      </c>
      <c r="K48" s="3">
        <f>SUMIFS(Stock!R$2:R$41,Stock!$C$2:$C$41,FuelShares!$A48,Stock!$C$2:$C$41,FuelShares!$C48)/SUMIF(Stock!$C$2:$C$41,FuelShares!$A48,Stock!R$2:R$41)</f>
        <v>0</v>
      </c>
      <c r="L48" s="3">
        <f>SUMIFS(Stock!S$2:S$41,Stock!$C$2:$C$41,FuelShares!$A48,Stock!$C$2:$C$41,FuelShares!$C48)/SUMIF(Stock!$C$2:$C$41,FuelShares!$A48,Stock!S$2:S$41)</f>
        <v>0.10330788804071246</v>
      </c>
      <c r="M48" s="3">
        <f>SUMIFS(Stock!T$2:T$41,Stock!$C$2:$C$41,FuelShares!$A48,Stock!$C$2:$C$41,FuelShares!$C48)/SUMIF(Stock!$C$2:$C$41,FuelShares!$A48,Stock!T$2:T$41)</f>
        <v>0</v>
      </c>
      <c r="N48" s="3">
        <f>SUMIFS(Stock!U$2:U$41,Stock!$C$2:$C$41,FuelShares!$A48,Stock!$C$2:$C$41,FuelShares!$C48)/SUMIF(Stock!$C$2:$C$41,FuelShares!$A48,Stock!U$2:U$41)</f>
        <v>7.2702331961591218E-2</v>
      </c>
      <c r="O48" s="3">
        <f>SUMIFS(Stock!V$2:V$41,Stock!$C$2:$C$41,FuelShares!$A48,Stock!$C$2:$C$41,FuelShares!$C48)/SUMIF(Stock!$C$2:$C$41,FuelShares!$A48,Stock!V$2:V$41)</f>
        <v>0</v>
      </c>
      <c r="P48" s="3">
        <f>SUMIFS(Stock!W$2:W$41,Stock!$C$2:$C$41,FuelShares!$A48,Stock!$C$2:$C$41,FuelShares!$C48)/SUMIF(Stock!$C$2:$C$41,FuelShares!$A48,Stock!W$2:W$41)</f>
        <v>0</v>
      </c>
      <c r="Q48" s="3">
        <f>SUMIFS(Stock!X$2:X$41,Stock!$C$2:$C$41,FuelShares!$A48,Stock!$C$2:$C$41,FuelShares!$C48)/SUMIF(Stock!$C$2:$C$41,FuelShares!$A48,Stock!X$2:X$41)</f>
        <v>0</v>
      </c>
      <c r="R48" s="3">
        <f>SUMIFS(Stock!Y$2:Y$41,Stock!$C$2:$C$41,FuelShares!$A48,Stock!$C$2:$C$41,FuelShares!$C48)/SUMIF(Stock!$C$2:$C$41,FuelShares!$A48,Stock!Y$2:Y$41)</f>
        <v>0</v>
      </c>
      <c r="S48" s="3">
        <f>SUMIFS(Stock!Z$2:Z$41,Stock!$C$2:$C$41,FuelShares!$A48,Stock!$C$2:$C$41,FuelShares!$C48)/SUMIF(Stock!$C$2:$C$41,FuelShares!$A48,Stock!Z$2:Z$41)</f>
        <v>0</v>
      </c>
      <c r="T48" s="3">
        <f>SUMIFS(Stock!AA$2:AA$41,Stock!$C$2:$C$41,FuelShares!$A48,Stock!$C$2:$C$41,FuelShares!$C48)/SUMIF(Stock!$C$2:$C$41,FuelShares!$A48,Stock!AA$2:AA$41)</f>
        <v>0</v>
      </c>
      <c r="U48" s="3">
        <f>SUMIFS(Stock!AB$2:AB$41,Stock!$C$2:$C$41,FuelShares!$A48,Stock!$C$2:$C$41,FuelShares!$C48)/SUMIF(Stock!$C$2:$C$41,FuelShares!$A48,Stock!AB$2:AB$41)</f>
        <v>0</v>
      </c>
      <c r="V48" s="3">
        <f>SUMIFS(Stock!AC$2:AC$41,Stock!$C$2:$C$41,FuelShares!$A48,Stock!$C$2:$C$41,FuelShares!$C48)/SUMIF(Stock!$C$2:$C$41,FuelShares!$A48,Stock!AC$2:AC$41)</f>
        <v>0</v>
      </c>
      <c r="W48" s="3">
        <f>SUMIFS(Stock!AD$2:AD$41,Stock!$C$2:$C$41,FuelShares!$A48,Stock!$C$2:$C$41,FuelShares!$C48)/SUMIF(Stock!$C$2:$C$41,FuelShares!$A48,Stock!AD$2:AD$41)</f>
        <v>6.3157894736842107E-2</v>
      </c>
      <c r="X48" s="3">
        <f>SUMIFS(Stock!AE$2:AE$41,Stock!$C$2:$C$41,FuelShares!$A48,Stock!$C$2:$C$41,FuelShares!$C48)/SUMIF(Stock!$C$2:$C$41,FuelShares!$A48,Stock!AE$2:AE$41)</f>
        <v>0</v>
      </c>
      <c r="Y48" s="3">
        <f>SUMIFS(Stock!AF$2:AF$41,Stock!$C$2:$C$41,FuelShares!$A48,Stock!$C$2:$C$41,FuelShares!$C48)/SUMIF(Stock!$C$2:$C$41,FuelShares!$A48,Stock!AF$2:AF$41)</f>
        <v>0</v>
      </c>
      <c r="Z48" s="3">
        <f>SUMIFS(Stock!AG$2:AG$41,Stock!$C$2:$C$41,FuelShares!$A48,Stock!$C$2:$C$41,FuelShares!$C48)/SUMIF(Stock!$C$2:$C$41,FuelShares!$A48,Stock!AG$2:AG$41)</f>
        <v>0</v>
      </c>
      <c r="AA48" s="3">
        <f>SUMIFS(Stock!AH$2:AH$41,Stock!$C$2:$C$41,FuelShares!$A48,Stock!$C$2:$C$41,FuelShares!$C48)/SUMIF(Stock!$C$2:$C$41,FuelShares!$A48,Stock!AH$2:AH$41)</f>
        <v>0</v>
      </c>
      <c r="AB48" s="3">
        <f>SUMIFS(Stock!AI$2:AI$41,Stock!$C$2:$C$41,FuelShares!$A48,Stock!$C$2:$C$41,FuelShares!$C48)/SUMIF(Stock!$C$2:$C$41,FuelShares!$A48,Stock!AI$2:AI$41)</f>
        <v>0</v>
      </c>
      <c r="AC48" s="3">
        <f>SUMIFS(Stock!AJ$2:AJ$41,Stock!$C$2:$C$41,FuelShares!$A48,Stock!$C$2:$C$41,FuelShares!$C48)/SUMIF(Stock!$C$2:$C$41,FuelShares!$A48,Stock!AJ$2:AJ$41)</f>
        <v>0</v>
      </c>
      <c r="AD48" s="3">
        <f>SUMIFS(Stock!AK$2:AK$41,Stock!$C$2:$C$41,FuelShares!$A48,Stock!$C$2:$C$41,FuelShares!$C48)/SUMIF(Stock!$C$2:$C$41,FuelShares!$A48,Stock!AK$2:AK$41)</f>
        <v>0.14444444444444446</v>
      </c>
      <c r="AE48" s="3">
        <f>SUMIFS(Stock!AL$2:AL$41,Stock!$C$2:$C$41,FuelShares!$A48,Stock!$C$2:$C$41,FuelShares!$C48)/SUMIF(Stock!$C$2:$C$41,FuelShares!$A48,Stock!AL$2:AL$41)</f>
        <v>0</v>
      </c>
      <c r="AF48" s="3">
        <f>SUMIFS(Stock!AM$2:AM$41,Stock!$C$2:$C$41,FuelShares!$A48,Stock!$C$2:$C$41,FuelShares!$C48)/SUMIF(Stock!$C$2:$C$41,FuelShares!$A48,Stock!AM$2:AM$41)</f>
        <v>2.6838432629320281E-3</v>
      </c>
      <c r="AG48" s="3">
        <f>SUMIFS(Stock!AN$2:AN$41,Stock!$C$2:$C$41,FuelShares!$A48,Stock!$C$2:$C$41,FuelShares!$C48)/SUMIF(Stock!$C$2:$C$41,FuelShares!$A48,Stock!AN$2:AN$41)</f>
        <v>0</v>
      </c>
      <c r="AH48" s="3">
        <f>SUMIFS(Stock!AO$2:AO$41,Stock!$C$2:$C$41,FuelShares!$A48,Stock!$C$2:$C$41,FuelShares!$C48)/SUMIF(Stock!$C$2:$C$41,FuelShares!$A48,Stock!AO$2:AO$41)</f>
        <v>4.513602638087387E-2</v>
      </c>
      <c r="AI48" s="3">
        <f>SUMIFS(Stock!AP$2:AP$41,Stock!$C$2:$C$41,FuelShares!$A48,Stock!$C$2:$C$41,FuelShares!$C48)/SUMIF(Stock!$C$2:$C$41,FuelShares!$A48,Stock!AP$2:AP$41)</f>
        <v>3.888780860784001E-4</v>
      </c>
      <c r="AJ48" s="3">
        <f>SUMIFS(Stock!AQ$2:AQ$41,Stock!$C$2:$C$41,FuelShares!$A48,Stock!$C$2:$C$41,FuelShares!$C48)/SUMIF(Stock!$C$2:$C$41,FuelShares!$A48,Stock!AQ$2:AQ$41)</f>
        <v>0</v>
      </c>
      <c r="AK48" s="3">
        <f>SUMIFS(Stock!AR$2:AR$41,Stock!$C$2:$C$41,FuelShares!$A48,Stock!$C$2:$C$41,FuelShares!$C48)/SUMIF(Stock!$C$2:$C$41,FuelShares!$A48,Stock!AR$2:AR$41)</f>
        <v>0</v>
      </c>
      <c r="AL48" s="3">
        <f>SUMIFS(Stock!AS$2:AS$41,Stock!$C$2:$C$41,FuelShares!$A48,Stock!$C$2:$C$41,FuelShares!$C48)/SUMIF(Stock!$C$2:$C$41,FuelShares!$A48,Stock!AS$2:AS$41)</f>
        <v>0</v>
      </c>
      <c r="AM48" s="3">
        <f>SUMIFS(Stock!AT$2:AT$41,Stock!$C$2:$C$41,FuelShares!$A48,Stock!$C$2:$C$41,FuelShares!$C48)/SUMIF(Stock!$C$2:$C$41,FuelShares!$A48,Stock!AT$2:AT$41)</f>
        <v>0</v>
      </c>
      <c r="AN48" s="3">
        <f>SUMIFS(Stock!AU$2:AU$41,Stock!$C$2:$C$41,FuelShares!$A48,Stock!$C$2:$C$41,FuelShares!$C48)/SUMIF(Stock!$C$2:$C$41,FuelShares!$A48,Stock!AU$2:AU$41)</f>
        <v>0</v>
      </c>
      <c r="AO48" s="3">
        <f>SUMIFS(Stock!AV$2:AV$41,Stock!$C$2:$C$41,FuelShares!$A48,Stock!$C$2:$C$41,FuelShares!$C48)/SUMIF(Stock!$C$2:$C$41,FuelShares!$A48,Stock!AV$2:AV$41)</f>
        <v>3.8571679036876867E-2</v>
      </c>
    </row>
    <row r="49" spans="1:41" x14ac:dyDescent="0.2">
      <c r="A49" t="s">
        <v>103</v>
      </c>
      <c r="C49" t="s">
        <v>105</v>
      </c>
      <c r="E49" s="3">
        <f>SUMIFS(Stock!L$2:L$41,Stock!$C$2:$C$41,FuelShares!$A49,Stock!$C$2:$C$41,FuelShares!$C49)/SUMIF(Stock!$C$2:$C$41,FuelShares!$A49,Stock!L$2:L$41)</f>
        <v>0</v>
      </c>
      <c r="F49" s="3">
        <f>SUMIFS(Stock!M$2:M$41,Stock!$C$2:$C$41,FuelShares!$A49,Stock!$C$2:$C$41,FuelShares!$C49)/SUMIF(Stock!$C$2:$C$41,FuelShares!$A49,Stock!M$2:M$41)</f>
        <v>0</v>
      </c>
      <c r="G49" s="3">
        <f>SUMIFS(Stock!N$2:N$41,Stock!$C$2:$C$41,FuelShares!$A49,Stock!$C$2:$C$41,FuelShares!$C49)/SUMIF(Stock!$C$2:$C$41,FuelShares!$A49,Stock!N$2:N$41)</f>
        <v>0</v>
      </c>
      <c r="H49" s="3">
        <f>SUMIFS(Stock!O$2:O$41,Stock!$C$2:$C$41,FuelShares!$A49,Stock!$C$2:$C$41,FuelShares!$C49)/SUMIF(Stock!$C$2:$C$41,FuelShares!$A49,Stock!O$2:O$41)</f>
        <v>0</v>
      </c>
      <c r="I49" s="3">
        <f>SUMIFS(Stock!P$2:P$41,Stock!$C$2:$C$41,FuelShares!$A49,Stock!$C$2:$C$41,FuelShares!$C49)/SUMIF(Stock!$C$2:$C$41,FuelShares!$A49,Stock!P$2:P$41)</f>
        <v>0</v>
      </c>
      <c r="J49" s="3">
        <f>SUMIFS(Stock!Q$2:Q$41,Stock!$C$2:$C$41,FuelShares!$A49,Stock!$C$2:$C$41,FuelShares!$C49)/SUMIF(Stock!$C$2:$C$41,FuelShares!$A49,Stock!Q$2:Q$41)</f>
        <v>0</v>
      </c>
      <c r="K49" s="3">
        <f>SUMIFS(Stock!R$2:R$41,Stock!$C$2:$C$41,FuelShares!$A49,Stock!$C$2:$C$41,FuelShares!$C49)/SUMIF(Stock!$C$2:$C$41,FuelShares!$A49,Stock!R$2:R$41)</f>
        <v>0</v>
      </c>
      <c r="L49" s="3">
        <f>SUMIFS(Stock!S$2:S$41,Stock!$C$2:$C$41,FuelShares!$A49,Stock!$C$2:$C$41,FuelShares!$C49)/SUMIF(Stock!$C$2:$C$41,FuelShares!$A49,Stock!S$2:S$41)</f>
        <v>0</v>
      </c>
      <c r="M49" s="3">
        <f>SUMIFS(Stock!T$2:T$41,Stock!$C$2:$C$41,FuelShares!$A49,Stock!$C$2:$C$41,FuelShares!$C49)/SUMIF(Stock!$C$2:$C$41,FuelShares!$A49,Stock!T$2:T$41)</f>
        <v>0</v>
      </c>
      <c r="N49" s="3">
        <f>SUMIFS(Stock!U$2:U$41,Stock!$C$2:$C$41,FuelShares!$A49,Stock!$C$2:$C$41,FuelShares!$C49)/SUMIF(Stock!$C$2:$C$41,FuelShares!$A49,Stock!U$2:U$41)</f>
        <v>0</v>
      </c>
      <c r="O49" s="3">
        <f>SUMIFS(Stock!V$2:V$41,Stock!$C$2:$C$41,FuelShares!$A49,Stock!$C$2:$C$41,FuelShares!$C49)/SUMIF(Stock!$C$2:$C$41,FuelShares!$A49,Stock!V$2:V$41)</f>
        <v>0</v>
      </c>
      <c r="P49" s="3">
        <f>SUMIFS(Stock!W$2:W$41,Stock!$C$2:$C$41,FuelShares!$A49,Stock!$C$2:$C$41,FuelShares!$C49)/SUMIF(Stock!$C$2:$C$41,FuelShares!$A49,Stock!W$2:W$41)</f>
        <v>0</v>
      </c>
      <c r="Q49" s="3">
        <f>SUMIFS(Stock!X$2:X$41,Stock!$C$2:$C$41,FuelShares!$A49,Stock!$C$2:$C$41,FuelShares!$C49)/SUMIF(Stock!$C$2:$C$41,FuelShares!$A49,Stock!X$2:X$41)</f>
        <v>0</v>
      </c>
      <c r="R49" s="3">
        <f>SUMIFS(Stock!Y$2:Y$41,Stock!$C$2:$C$41,FuelShares!$A49,Stock!$C$2:$C$41,FuelShares!$C49)/SUMIF(Stock!$C$2:$C$41,FuelShares!$A49,Stock!Y$2:Y$41)</f>
        <v>0</v>
      </c>
      <c r="S49" s="3">
        <f>SUMIFS(Stock!Z$2:Z$41,Stock!$C$2:$C$41,FuelShares!$A49,Stock!$C$2:$C$41,FuelShares!$C49)/SUMIF(Stock!$C$2:$C$41,FuelShares!$A49,Stock!Z$2:Z$41)</f>
        <v>0</v>
      </c>
      <c r="T49" s="3">
        <f>SUMIFS(Stock!AA$2:AA$41,Stock!$C$2:$C$41,FuelShares!$A49,Stock!$C$2:$C$41,FuelShares!$C49)/SUMIF(Stock!$C$2:$C$41,FuelShares!$A49,Stock!AA$2:AA$41)</f>
        <v>0</v>
      </c>
      <c r="U49" s="3">
        <f>SUMIFS(Stock!AB$2:AB$41,Stock!$C$2:$C$41,FuelShares!$A49,Stock!$C$2:$C$41,FuelShares!$C49)/SUMIF(Stock!$C$2:$C$41,FuelShares!$A49,Stock!AB$2:AB$41)</f>
        <v>0</v>
      </c>
      <c r="V49" s="3">
        <f>SUMIFS(Stock!AC$2:AC$41,Stock!$C$2:$C$41,FuelShares!$A49,Stock!$C$2:$C$41,FuelShares!$C49)/SUMIF(Stock!$C$2:$C$41,FuelShares!$A49,Stock!AC$2:AC$41)</f>
        <v>0</v>
      </c>
      <c r="W49" s="3">
        <f>SUMIFS(Stock!AD$2:AD$41,Stock!$C$2:$C$41,FuelShares!$A49,Stock!$C$2:$C$41,FuelShares!$C49)/SUMIF(Stock!$C$2:$C$41,FuelShares!$A49,Stock!AD$2:AD$41)</f>
        <v>0</v>
      </c>
      <c r="X49" s="3">
        <f>SUMIFS(Stock!AE$2:AE$41,Stock!$C$2:$C$41,FuelShares!$A49,Stock!$C$2:$C$41,FuelShares!$C49)/SUMIF(Stock!$C$2:$C$41,FuelShares!$A49,Stock!AE$2:AE$41)</f>
        <v>0</v>
      </c>
      <c r="Y49" s="3">
        <f>SUMIFS(Stock!AF$2:AF$41,Stock!$C$2:$C$41,FuelShares!$A49,Stock!$C$2:$C$41,FuelShares!$C49)/SUMIF(Stock!$C$2:$C$41,FuelShares!$A49,Stock!AF$2:AF$41)</f>
        <v>0</v>
      </c>
      <c r="Z49" s="3">
        <f>SUMIFS(Stock!AG$2:AG$41,Stock!$C$2:$C$41,FuelShares!$A49,Stock!$C$2:$C$41,FuelShares!$C49)/SUMIF(Stock!$C$2:$C$41,FuelShares!$A49,Stock!AG$2:AG$41)</f>
        <v>0</v>
      </c>
      <c r="AA49" s="3">
        <f>SUMIFS(Stock!AH$2:AH$41,Stock!$C$2:$C$41,FuelShares!$A49,Stock!$C$2:$C$41,FuelShares!$C49)/SUMIF(Stock!$C$2:$C$41,FuelShares!$A49,Stock!AH$2:AH$41)</f>
        <v>0</v>
      </c>
      <c r="AB49" s="3">
        <f>SUMIFS(Stock!AI$2:AI$41,Stock!$C$2:$C$41,FuelShares!$A49,Stock!$C$2:$C$41,FuelShares!$C49)/SUMIF(Stock!$C$2:$C$41,FuelShares!$A49,Stock!AI$2:AI$41)</f>
        <v>3.6081043310947128E-3</v>
      </c>
      <c r="AC49" s="3">
        <f>SUMIFS(Stock!AJ$2:AJ$41,Stock!$C$2:$C$41,FuelShares!$A49,Stock!$C$2:$C$41,FuelShares!$C49)/SUMIF(Stock!$C$2:$C$41,FuelShares!$A49,Stock!AJ$2:AJ$41)</f>
        <v>0</v>
      </c>
      <c r="AD49" s="3">
        <f>SUMIFS(Stock!AK$2:AK$41,Stock!$C$2:$C$41,FuelShares!$A49,Stock!$C$2:$C$41,FuelShares!$C49)/SUMIF(Stock!$C$2:$C$41,FuelShares!$A49,Stock!AK$2:AK$41)</f>
        <v>1.8518518518518521E-2</v>
      </c>
      <c r="AE49" s="3">
        <f>SUMIFS(Stock!AL$2:AL$41,Stock!$C$2:$C$41,FuelShares!$A49,Stock!$C$2:$C$41,FuelShares!$C49)/SUMIF(Stock!$C$2:$C$41,FuelShares!$A49,Stock!AL$2:AL$41)</f>
        <v>0</v>
      </c>
      <c r="AF49" s="3">
        <f>SUMIFS(Stock!AM$2:AM$41,Stock!$C$2:$C$41,FuelShares!$A49,Stock!$C$2:$C$41,FuelShares!$C49)/SUMIF(Stock!$C$2:$C$41,FuelShares!$A49,Stock!AM$2:AM$41)</f>
        <v>7.1569153678187423E-3</v>
      </c>
      <c r="AG49" s="3">
        <f>SUMIFS(Stock!AN$2:AN$41,Stock!$C$2:$C$41,FuelShares!$A49,Stock!$C$2:$C$41,FuelShares!$C49)/SUMIF(Stock!$C$2:$C$41,FuelShares!$A49,Stock!AN$2:AN$41)</f>
        <v>0</v>
      </c>
      <c r="AH49" s="3">
        <f>SUMIFS(Stock!AO$2:AO$41,Stock!$C$2:$C$41,FuelShares!$A49,Stock!$C$2:$C$41,FuelShares!$C49)/SUMIF(Stock!$C$2:$C$41,FuelShares!$A49,Stock!AO$2:AO$41)</f>
        <v>7.9348722176422106E-3</v>
      </c>
      <c r="AI49" s="3">
        <f>SUMIFS(Stock!AP$2:AP$41,Stock!$C$2:$C$41,FuelShares!$A49,Stock!$C$2:$C$41,FuelShares!$C49)/SUMIF(Stock!$C$2:$C$41,FuelShares!$A49,Stock!AP$2:AP$41)</f>
        <v>1.9443904339567166E-4</v>
      </c>
      <c r="AJ49" s="3">
        <f>SUMIFS(Stock!AQ$2:AQ$41,Stock!$C$2:$C$41,FuelShares!$A49,Stock!$C$2:$C$41,FuelShares!$C49)/SUMIF(Stock!$C$2:$C$41,FuelShares!$A49,Stock!AQ$2:AQ$41)</f>
        <v>0</v>
      </c>
      <c r="AK49" s="3">
        <f>SUMIFS(Stock!AR$2:AR$41,Stock!$C$2:$C$41,FuelShares!$A49,Stock!$C$2:$C$41,FuelShares!$C49)/SUMIF(Stock!$C$2:$C$41,FuelShares!$A49,Stock!AR$2:AR$41)</f>
        <v>0</v>
      </c>
      <c r="AL49" s="3">
        <f>SUMIFS(Stock!AS$2:AS$41,Stock!$C$2:$C$41,FuelShares!$A49,Stock!$C$2:$C$41,FuelShares!$C49)/SUMIF(Stock!$C$2:$C$41,FuelShares!$A49,Stock!AS$2:AS$41)</f>
        <v>0</v>
      </c>
      <c r="AM49" s="3">
        <f>SUMIFS(Stock!AT$2:AT$41,Stock!$C$2:$C$41,FuelShares!$A49,Stock!$C$2:$C$41,FuelShares!$C49)/SUMIF(Stock!$C$2:$C$41,FuelShares!$A49,Stock!AT$2:AT$41)</f>
        <v>0</v>
      </c>
      <c r="AN49" s="3">
        <f>SUMIFS(Stock!AU$2:AU$41,Stock!$C$2:$C$41,FuelShares!$A49,Stock!$C$2:$C$41,FuelShares!$C49)/SUMIF(Stock!$C$2:$C$41,FuelShares!$A49,Stock!AU$2:AU$41)</f>
        <v>0</v>
      </c>
      <c r="AO49" s="3">
        <f>SUMIFS(Stock!AV$2:AV$41,Stock!$C$2:$C$41,FuelShares!$A49,Stock!$C$2:$C$41,FuelShares!$C49)/SUMIF(Stock!$C$2:$C$41,FuelShares!$A49,Stock!AV$2:AV$41)</f>
        <v>1.5194903863012098E-3</v>
      </c>
    </row>
    <row r="50" spans="1:41" x14ac:dyDescent="0.2">
      <c r="A50" t="s">
        <v>106</v>
      </c>
      <c r="C50" t="s">
        <v>104</v>
      </c>
      <c r="E50" s="3">
        <f>SUMIFS(Stock!L$2:L$41,Stock!$C$2:$C$41,FuelShares!$A50,Stock!$C$2:$C$41,FuelShares!$C50)/SUMIF(Stock!$C$2:$C$41,FuelShares!$A50,Stock!L$2:L$41)</f>
        <v>0</v>
      </c>
      <c r="F50" s="3">
        <f>SUMIFS(Stock!M$2:M$41,Stock!$C$2:$C$41,FuelShares!$A50,Stock!$C$2:$C$41,FuelShares!$C50)/SUMIF(Stock!$C$2:$C$41,FuelShares!$A50,Stock!M$2:M$41)</f>
        <v>0</v>
      </c>
      <c r="G50" s="3">
        <f>SUMIFS(Stock!N$2:N$41,Stock!$C$2:$C$41,FuelShares!$A50,Stock!$C$2:$C$41,FuelShares!$C50)/SUMIF(Stock!$C$2:$C$41,FuelShares!$A50,Stock!N$2:N$41)</f>
        <v>0</v>
      </c>
      <c r="H50" s="3">
        <f>SUMIFS(Stock!O$2:O$41,Stock!$C$2:$C$41,FuelShares!$A50,Stock!$C$2:$C$41,FuelShares!$C50)/SUMIF(Stock!$C$2:$C$41,FuelShares!$A50,Stock!O$2:O$41)</f>
        <v>0</v>
      </c>
      <c r="I50" s="3">
        <f>SUMIFS(Stock!P$2:P$41,Stock!$C$2:$C$41,FuelShares!$A50,Stock!$C$2:$C$41,FuelShares!$C50)/SUMIF(Stock!$C$2:$C$41,FuelShares!$A50,Stock!P$2:P$41)</f>
        <v>0</v>
      </c>
      <c r="J50" s="3">
        <f>SUMIFS(Stock!Q$2:Q$41,Stock!$C$2:$C$41,FuelShares!$A50,Stock!$C$2:$C$41,FuelShares!$C50)/SUMIF(Stock!$C$2:$C$41,FuelShares!$A50,Stock!Q$2:Q$41)</f>
        <v>1.6143951048007397E-3</v>
      </c>
      <c r="K50" s="3">
        <f>SUMIFS(Stock!R$2:R$41,Stock!$C$2:$C$41,FuelShares!$A50,Stock!$C$2:$C$41,FuelShares!$C50)/SUMIF(Stock!$C$2:$C$41,FuelShares!$A50,Stock!R$2:R$41)</f>
        <v>0</v>
      </c>
      <c r="L50" s="3">
        <f>SUMIFS(Stock!S$2:S$41,Stock!$C$2:$C$41,FuelShares!$A50,Stock!$C$2:$C$41,FuelShares!$C50)/SUMIF(Stock!$C$2:$C$41,FuelShares!$A50,Stock!S$2:S$41)</f>
        <v>0</v>
      </c>
      <c r="M50" s="3">
        <f>SUMIFS(Stock!T$2:T$41,Stock!$C$2:$C$41,FuelShares!$A50,Stock!$C$2:$C$41,FuelShares!$C50)/SUMIF(Stock!$C$2:$C$41,FuelShares!$A50,Stock!T$2:T$41)</f>
        <v>1.6120898094368703E-3</v>
      </c>
      <c r="N50" s="3">
        <f>SUMIFS(Stock!U$2:U$41,Stock!$C$2:$C$41,FuelShares!$A50,Stock!$C$2:$C$41,FuelShares!$C50)/SUMIF(Stock!$C$2:$C$41,FuelShares!$A50,Stock!U$2:U$41)</f>
        <v>0</v>
      </c>
      <c r="O50" s="3">
        <f>SUMIFS(Stock!V$2:V$41,Stock!$C$2:$C$41,FuelShares!$A50,Stock!$C$2:$C$41,FuelShares!$C50)/SUMIF(Stock!$C$2:$C$41,FuelShares!$A50,Stock!V$2:V$41)</f>
        <v>0</v>
      </c>
      <c r="P50" s="3">
        <f>SUMIFS(Stock!W$2:W$41,Stock!$C$2:$C$41,FuelShares!$A50,Stock!$C$2:$C$41,FuelShares!$C50)/SUMIF(Stock!$C$2:$C$41,FuelShares!$A50,Stock!W$2:W$41)</f>
        <v>0</v>
      </c>
      <c r="Q50" s="3">
        <f>SUMIFS(Stock!X$2:X$41,Stock!$C$2:$C$41,FuelShares!$A50,Stock!$C$2:$C$41,FuelShares!$C50)/SUMIF(Stock!$C$2:$C$41,FuelShares!$A50,Stock!X$2:X$41)</f>
        <v>0</v>
      </c>
      <c r="R50" s="3">
        <f>SUMIFS(Stock!Y$2:Y$41,Stock!$C$2:$C$41,FuelShares!$A50,Stock!$C$2:$C$41,FuelShares!$C50)/SUMIF(Stock!$C$2:$C$41,FuelShares!$A50,Stock!Y$2:Y$41)</f>
        <v>0</v>
      </c>
      <c r="S50" s="3">
        <f>SUMIFS(Stock!Z$2:Z$41,Stock!$C$2:$C$41,FuelShares!$A50,Stock!$C$2:$C$41,FuelShares!$C50)/SUMIF(Stock!$C$2:$C$41,FuelShares!$A50,Stock!Z$2:Z$41)</f>
        <v>0</v>
      </c>
      <c r="T50" s="3">
        <f>SUMIFS(Stock!AA$2:AA$41,Stock!$C$2:$C$41,FuelShares!$A50,Stock!$C$2:$C$41,FuelShares!$C50)/SUMIF(Stock!$C$2:$C$41,FuelShares!$A50,Stock!AA$2:AA$41)</f>
        <v>0</v>
      </c>
      <c r="U50" s="3">
        <f>SUMIFS(Stock!AB$2:AB$41,Stock!$C$2:$C$41,FuelShares!$A50,Stock!$C$2:$C$41,FuelShares!$C50)/SUMIF(Stock!$C$2:$C$41,FuelShares!$A50,Stock!AB$2:AB$41)</f>
        <v>0</v>
      </c>
      <c r="V50" s="3">
        <f>SUMIFS(Stock!AC$2:AC$41,Stock!$C$2:$C$41,FuelShares!$A50,Stock!$C$2:$C$41,FuelShares!$C50)/SUMIF(Stock!$C$2:$C$41,FuelShares!$A50,Stock!AC$2:AC$41)</f>
        <v>0</v>
      </c>
      <c r="W50" s="3">
        <f>SUMIFS(Stock!AD$2:AD$41,Stock!$C$2:$C$41,FuelShares!$A50,Stock!$C$2:$C$41,FuelShares!$C50)/SUMIF(Stock!$C$2:$C$41,FuelShares!$A50,Stock!AD$2:AD$41)</f>
        <v>0</v>
      </c>
      <c r="X50" s="3">
        <f>SUMIFS(Stock!AE$2:AE$41,Stock!$C$2:$C$41,FuelShares!$A50,Stock!$C$2:$C$41,FuelShares!$C50)/SUMIF(Stock!$C$2:$C$41,FuelShares!$A50,Stock!AE$2:AE$41)</f>
        <v>1.8975075470568616E-2</v>
      </c>
      <c r="Y50" s="3">
        <f>SUMIFS(Stock!AF$2:AF$41,Stock!$C$2:$C$41,FuelShares!$A50,Stock!$C$2:$C$41,FuelShares!$C50)/SUMIF(Stock!$C$2:$C$41,FuelShares!$A50,Stock!AF$2:AF$41)</f>
        <v>0</v>
      </c>
      <c r="Z50" s="3">
        <f>SUMIFS(Stock!AG$2:AG$41,Stock!$C$2:$C$41,FuelShares!$A50,Stock!$C$2:$C$41,FuelShares!$C50)/SUMIF(Stock!$C$2:$C$41,FuelShares!$A50,Stock!AG$2:AG$41)</f>
        <v>0</v>
      </c>
      <c r="AA50" s="3">
        <f>SUMIFS(Stock!AH$2:AH$41,Stock!$C$2:$C$41,FuelShares!$A50,Stock!$C$2:$C$41,FuelShares!$C50)/SUMIF(Stock!$C$2:$C$41,FuelShares!$A50,Stock!AH$2:AH$41)</f>
        <v>0</v>
      </c>
      <c r="AB50" s="3">
        <f>SUMIFS(Stock!AI$2:AI$41,Stock!$C$2:$C$41,FuelShares!$A50,Stock!$C$2:$C$41,FuelShares!$C50)/SUMIF(Stock!$C$2:$C$41,FuelShares!$A50,Stock!AI$2:AI$41)</f>
        <v>0</v>
      </c>
      <c r="AC50" s="3">
        <f>SUMIFS(Stock!AJ$2:AJ$41,Stock!$C$2:$C$41,FuelShares!$A50,Stock!$C$2:$C$41,FuelShares!$C50)/SUMIF(Stock!$C$2:$C$41,FuelShares!$A50,Stock!AJ$2:AJ$41)</f>
        <v>0</v>
      </c>
      <c r="AD50" s="3">
        <f>SUMIFS(Stock!AK$2:AK$41,Stock!$C$2:$C$41,FuelShares!$A50,Stock!$C$2:$C$41,FuelShares!$C50)/SUMIF(Stock!$C$2:$C$41,FuelShares!$A50,Stock!AK$2:AK$41)</f>
        <v>0</v>
      </c>
      <c r="AE50" s="3">
        <f>SUMIFS(Stock!AL$2:AL$41,Stock!$C$2:$C$41,FuelShares!$A50,Stock!$C$2:$C$41,FuelShares!$C50)/SUMIF(Stock!$C$2:$C$41,FuelShares!$A50,Stock!AL$2:AL$41)</f>
        <v>0</v>
      </c>
      <c r="AF50" s="3">
        <f>SUMIFS(Stock!AM$2:AM$41,Stock!$C$2:$C$41,FuelShares!$A50,Stock!$C$2:$C$41,FuelShares!$C50)/SUMIF(Stock!$C$2:$C$41,FuelShares!$A50,Stock!AM$2:AM$41)</f>
        <v>1.1763321962122101E-4</v>
      </c>
      <c r="AG50" s="3">
        <f>SUMIFS(Stock!AN$2:AN$41,Stock!$C$2:$C$41,FuelShares!$A50,Stock!$C$2:$C$41,FuelShares!$C50)/SUMIF(Stock!$C$2:$C$41,FuelShares!$A50,Stock!AN$2:AN$41)</f>
        <v>0</v>
      </c>
      <c r="AH50" s="3">
        <f>SUMIFS(Stock!AO$2:AO$41,Stock!$C$2:$C$41,FuelShares!$A50,Stock!$C$2:$C$41,FuelShares!$C50)/SUMIF(Stock!$C$2:$C$41,FuelShares!$A50,Stock!AO$2:AO$41)</f>
        <v>0</v>
      </c>
      <c r="AI50" s="3">
        <f>SUMIFS(Stock!AP$2:AP$41,Stock!$C$2:$C$41,FuelShares!$A50,Stock!$C$2:$C$41,FuelShares!$C50)/SUMIF(Stock!$C$2:$C$41,FuelShares!$A50,Stock!AP$2:AP$41)</f>
        <v>0</v>
      </c>
      <c r="AJ50" s="3">
        <f>SUMIFS(Stock!AQ$2:AQ$41,Stock!$C$2:$C$41,FuelShares!$A50,Stock!$C$2:$C$41,FuelShares!$C50)/SUMIF(Stock!$C$2:$C$41,FuelShares!$A50,Stock!AQ$2:AQ$41)</f>
        <v>0</v>
      </c>
      <c r="AK50" s="3">
        <f>SUMIFS(Stock!AR$2:AR$41,Stock!$C$2:$C$41,FuelShares!$A50,Stock!$C$2:$C$41,FuelShares!$C50)/SUMIF(Stock!$C$2:$C$41,FuelShares!$A50,Stock!AR$2:AR$41)</f>
        <v>5.4750226909224785E-3</v>
      </c>
      <c r="AL50" s="3">
        <f>SUMIFS(Stock!AS$2:AS$41,Stock!$C$2:$C$41,FuelShares!$A50,Stock!$C$2:$C$41,FuelShares!$C50)/SUMIF(Stock!$C$2:$C$41,FuelShares!$A50,Stock!AS$2:AS$41)</f>
        <v>5.7406335822472055E-3</v>
      </c>
      <c r="AM50" s="3">
        <f>SUMIFS(Stock!AT$2:AT$41,Stock!$C$2:$C$41,FuelShares!$A50,Stock!$C$2:$C$41,FuelShares!$C50)/SUMIF(Stock!$C$2:$C$41,FuelShares!$A50,Stock!AT$2:AT$41)</f>
        <v>0</v>
      </c>
      <c r="AN50" s="3">
        <f>SUMIFS(Stock!AU$2:AU$41,Stock!$C$2:$C$41,FuelShares!$A50,Stock!$C$2:$C$41,FuelShares!$C50)/SUMIF(Stock!$C$2:$C$41,FuelShares!$A50,Stock!AU$2:AU$41)</f>
        <v>0</v>
      </c>
      <c r="AO50" s="3">
        <f>SUMIFS(Stock!AV$2:AV$41,Stock!$C$2:$C$41,FuelShares!$A50,Stock!$C$2:$C$41,FuelShares!$C50)/SUMIF(Stock!$C$2:$C$41,FuelShares!$A50,Stock!AV$2:AV$41)</f>
        <v>4.7290785037619102E-5</v>
      </c>
    </row>
    <row r="51" spans="1:41" x14ac:dyDescent="0.2">
      <c r="A51" t="s">
        <v>106</v>
      </c>
      <c r="C51" t="s">
        <v>110</v>
      </c>
      <c r="E51" s="3">
        <f>SUMIFS(Stock!L$2:L$41,Stock!$C$2:$C$41,FuelShares!$A51,Stock!$C$2:$C$41,FuelShares!$C51)/SUMIF(Stock!$C$2:$C$41,FuelShares!$A51,Stock!L$2:L$41)</f>
        <v>0.16784837187435506</v>
      </c>
      <c r="F51" s="3">
        <f>SUMIFS(Stock!M$2:M$41,Stock!$C$2:$C$41,FuelShares!$A51,Stock!$C$2:$C$41,FuelShares!$C51)/SUMIF(Stock!$C$2:$C$41,FuelShares!$A51,Stock!M$2:M$41)</f>
        <v>0.56356561847744857</v>
      </c>
      <c r="G51" s="3">
        <f>SUMIFS(Stock!N$2:N$41,Stock!$C$2:$C$41,FuelShares!$A51,Stock!$C$2:$C$41,FuelShares!$C51)/SUMIF(Stock!$C$2:$C$41,FuelShares!$A51,Stock!N$2:N$41)</f>
        <v>0.4954214924710354</v>
      </c>
      <c r="H51" s="3">
        <f>SUMIFS(Stock!O$2:O$41,Stock!$C$2:$C$41,FuelShares!$A51,Stock!$C$2:$C$41,FuelShares!$C51)/SUMIF(Stock!$C$2:$C$41,FuelShares!$A51,Stock!O$2:O$41)</f>
        <v>0.60792147827634324</v>
      </c>
      <c r="I51" s="3">
        <f>SUMIFS(Stock!P$2:P$41,Stock!$C$2:$C$41,FuelShares!$A51,Stock!$C$2:$C$41,FuelShares!$C51)/SUMIF(Stock!$C$2:$C$41,FuelShares!$A51,Stock!P$2:P$41)</f>
        <v>0.36471669949526037</v>
      </c>
      <c r="J51" s="3">
        <f>SUMIFS(Stock!Q$2:Q$41,Stock!$C$2:$C$41,FuelShares!$A51,Stock!$C$2:$C$41,FuelShares!$C51)/SUMIF(Stock!$C$2:$C$41,FuelShares!$A51,Stock!Q$2:Q$41)</f>
        <v>0.18202672829828526</v>
      </c>
      <c r="K51" s="3">
        <f>SUMIFS(Stock!R$2:R$41,Stock!$C$2:$C$41,FuelShares!$A51,Stock!$C$2:$C$41,FuelShares!$C51)/SUMIF(Stock!$C$2:$C$41,FuelShares!$A51,Stock!R$2:R$41)</f>
        <v>0.10515490903651627</v>
      </c>
      <c r="L51" s="3">
        <f>SUMIFS(Stock!S$2:S$41,Stock!$C$2:$C$41,FuelShares!$A51,Stock!$C$2:$C$41,FuelShares!$C51)/SUMIF(Stock!$C$2:$C$41,FuelShares!$A51,Stock!S$2:S$41)</f>
        <v>0.26823843416370108</v>
      </c>
      <c r="M51" s="3">
        <f>SUMIFS(Stock!T$2:T$41,Stock!$C$2:$C$41,FuelShares!$A51,Stock!$C$2:$C$41,FuelShares!$C51)/SUMIF(Stock!$C$2:$C$41,FuelShares!$A51,Stock!T$2:T$41)</f>
        <v>0.26459060095952469</v>
      </c>
      <c r="N51" s="3">
        <f>SUMIFS(Stock!U$2:U$41,Stock!$C$2:$C$41,FuelShares!$A51,Stock!$C$2:$C$41,FuelShares!$C51)/SUMIF(Stock!$C$2:$C$41,FuelShares!$A51,Stock!U$2:U$41)</f>
        <v>0.2463091017679481</v>
      </c>
      <c r="O51" s="3">
        <f>SUMIFS(Stock!V$2:V$41,Stock!$C$2:$C$41,FuelShares!$A51,Stock!$C$2:$C$41,FuelShares!$C51)/SUMIF(Stock!$C$2:$C$41,FuelShares!$A51,Stock!V$2:V$41)</f>
        <v>0.27198426987586466</v>
      </c>
      <c r="P51" s="3">
        <f>SUMIFS(Stock!W$2:W$41,Stock!$C$2:$C$41,FuelShares!$A51,Stock!$C$2:$C$41,FuelShares!$C51)/SUMIF(Stock!$C$2:$C$41,FuelShares!$A51,Stock!W$2:W$41)</f>
        <v>2.7566337669905523E-2</v>
      </c>
      <c r="Q51" s="3">
        <f>SUMIFS(Stock!X$2:X$41,Stock!$C$2:$C$41,FuelShares!$A51,Stock!$C$2:$C$41,FuelShares!$C51)/SUMIF(Stock!$C$2:$C$41,FuelShares!$A51,Stock!X$2:X$41)</f>
        <v>0.51783430516116447</v>
      </c>
      <c r="R51" s="3">
        <f>SUMIFS(Stock!Y$2:Y$41,Stock!$C$2:$C$41,FuelShares!$A51,Stock!$C$2:$C$41,FuelShares!$C51)/SUMIF(Stock!$C$2:$C$41,FuelShares!$A51,Stock!Y$2:Y$41)</f>
        <v>0.19398109243697478</v>
      </c>
      <c r="S51" s="3">
        <f>SUMIFS(Stock!Z$2:Z$41,Stock!$C$2:$C$41,FuelShares!$A51,Stock!$C$2:$C$41,FuelShares!$C51)/SUMIF(Stock!$C$2:$C$41,FuelShares!$A51,Stock!Z$2:Z$41)</f>
        <v>0.59638160210748792</v>
      </c>
      <c r="T51" s="3">
        <f>SUMIFS(Stock!AA$2:AA$41,Stock!$C$2:$C$41,FuelShares!$A51,Stock!$C$2:$C$41,FuelShares!$C51)/SUMIF(Stock!$C$2:$C$41,FuelShares!$A51,Stock!AA$2:AA$41)</f>
        <v>0.33599383460662113</v>
      </c>
      <c r="U51" s="3">
        <f>SUMIFS(Stock!AB$2:AB$41,Stock!$C$2:$C$41,FuelShares!$A51,Stock!$C$2:$C$41,FuelShares!$C51)/SUMIF(Stock!$C$2:$C$41,FuelShares!$A51,Stock!AB$2:AB$41)</f>
        <v>0.20770916695152111</v>
      </c>
      <c r="V51" s="3">
        <f>SUMIFS(Stock!AC$2:AC$41,Stock!$C$2:$C$41,FuelShares!$A51,Stock!$C$2:$C$41,FuelShares!$C51)/SUMIF(Stock!$C$2:$C$41,FuelShares!$A51,Stock!AC$2:AC$41)</f>
        <v>0.26123342684653483</v>
      </c>
      <c r="W51" s="3">
        <f>SUMIFS(Stock!AD$2:AD$41,Stock!$C$2:$C$41,FuelShares!$A51,Stock!$C$2:$C$41,FuelShares!$C51)/SUMIF(Stock!$C$2:$C$41,FuelShares!$A51,Stock!AD$2:AD$41)</f>
        <v>0.18450635386119263</v>
      </c>
      <c r="X51" s="3">
        <f>SUMIFS(Stock!AE$2:AE$41,Stock!$C$2:$C$41,FuelShares!$A51,Stock!$C$2:$C$41,FuelShares!$C51)/SUMIF(Stock!$C$2:$C$41,FuelShares!$A51,Stock!AE$2:AE$41)</f>
        <v>0.3830898356323707</v>
      </c>
      <c r="Y51" s="3">
        <f>SUMIFS(Stock!AF$2:AF$41,Stock!$C$2:$C$41,FuelShares!$A51,Stock!$C$2:$C$41,FuelShares!$C51)/SUMIF(Stock!$C$2:$C$41,FuelShares!$A51,Stock!AF$2:AF$41)</f>
        <v>0.47258912323928159</v>
      </c>
      <c r="Z51" s="3">
        <f>SUMIFS(Stock!AG$2:AG$41,Stock!$C$2:$C$41,FuelShares!$A51,Stock!$C$2:$C$41,FuelShares!$C51)/SUMIF(Stock!$C$2:$C$41,FuelShares!$A51,Stock!AG$2:AG$41)</f>
        <v>0.33056701747878897</v>
      </c>
      <c r="AA51" s="3">
        <f>SUMIFS(Stock!AH$2:AH$41,Stock!$C$2:$C$41,FuelShares!$A51,Stock!$C$2:$C$41,FuelShares!$C51)/SUMIF(Stock!$C$2:$C$41,FuelShares!$A51,Stock!AH$2:AH$41)</f>
        <v>0.64068249258160248</v>
      </c>
      <c r="AB51" s="3">
        <f>SUMIFS(Stock!AI$2:AI$41,Stock!$C$2:$C$41,FuelShares!$A51,Stock!$C$2:$C$41,FuelShares!$C51)/SUMIF(Stock!$C$2:$C$41,FuelShares!$A51,Stock!AI$2:AI$41)</f>
        <v>0.3299530442331215</v>
      </c>
      <c r="AC51" s="3">
        <f>SUMIFS(Stock!AJ$2:AJ$41,Stock!$C$2:$C$41,FuelShares!$A51,Stock!$C$2:$C$41,FuelShares!$C51)/SUMIF(Stock!$C$2:$C$41,FuelShares!$A51,Stock!AJ$2:AJ$41)</f>
        <v>0.10353001100660934</v>
      </c>
      <c r="AD51" s="3">
        <f>SUMIFS(Stock!AK$2:AK$41,Stock!$C$2:$C$41,FuelShares!$A51,Stock!$C$2:$C$41,FuelShares!$C51)/SUMIF(Stock!$C$2:$C$41,FuelShares!$A51,Stock!AK$2:AK$41)</f>
        <v>0.23182565524356044</v>
      </c>
      <c r="AE51" s="3">
        <f>SUMIFS(Stock!AL$2:AL$41,Stock!$C$2:$C$41,FuelShares!$A51,Stock!$C$2:$C$41,FuelShares!$C51)/SUMIF(Stock!$C$2:$C$41,FuelShares!$A51,Stock!AL$2:AL$41)</f>
        <v>0.28058598937583001</v>
      </c>
      <c r="AF51" s="3">
        <f>SUMIFS(Stock!AM$2:AM$41,Stock!$C$2:$C$41,FuelShares!$A51,Stock!$C$2:$C$41,FuelShares!$C51)/SUMIF(Stock!$C$2:$C$41,FuelShares!$A51,Stock!AM$2:AM$41)</f>
        <v>0.16778892205312623</v>
      </c>
      <c r="AG51" s="3">
        <f>SUMIFS(Stock!AN$2:AN$41,Stock!$C$2:$C$41,FuelShares!$A51,Stock!$C$2:$C$41,FuelShares!$C51)/SUMIF(Stock!$C$2:$C$41,FuelShares!$A51,Stock!AN$2:AN$41)</f>
        <v>0.3037010350948105</v>
      </c>
      <c r="AH51" s="3">
        <f>SUMIFS(Stock!AO$2:AO$41,Stock!$C$2:$C$41,FuelShares!$A51,Stock!$C$2:$C$41,FuelShares!$C51)/SUMIF(Stock!$C$2:$C$41,FuelShares!$A51,Stock!AO$2:AO$41)</f>
        <v>0.22453609311838346</v>
      </c>
      <c r="AI51" s="3">
        <f>SUMIFS(Stock!AP$2:AP$41,Stock!$C$2:$C$41,FuelShares!$A51,Stock!$C$2:$C$41,FuelShares!$C51)/SUMIF(Stock!$C$2:$C$41,FuelShares!$A51,Stock!AP$2:AP$41)</f>
        <v>0.44267050298380206</v>
      </c>
      <c r="AJ51" s="3">
        <f>SUMIFS(Stock!AQ$2:AQ$41,Stock!$C$2:$C$41,FuelShares!$A51,Stock!$C$2:$C$41,FuelShares!$C51)/SUMIF(Stock!$C$2:$C$41,FuelShares!$A51,Stock!AQ$2:AQ$41)</f>
        <v>0.28210651894742439</v>
      </c>
      <c r="AK51" s="3">
        <f>SUMIFS(Stock!AR$2:AR$41,Stock!$C$2:$C$41,FuelShares!$A51,Stock!$C$2:$C$41,FuelShares!$C51)/SUMIF(Stock!$C$2:$C$41,FuelShares!$A51,Stock!AR$2:AR$41)</f>
        <v>0.33045655985072325</v>
      </c>
      <c r="AL51" s="3">
        <f>SUMIFS(Stock!AS$2:AS$41,Stock!$C$2:$C$41,FuelShares!$A51,Stock!$C$2:$C$41,FuelShares!$C51)/SUMIF(Stock!$C$2:$C$41,FuelShares!$A51,Stock!AS$2:AS$41)</f>
        <v>0.14703140356194833</v>
      </c>
      <c r="AM51" s="3">
        <f>SUMIFS(Stock!AT$2:AT$41,Stock!$C$2:$C$41,FuelShares!$A51,Stock!$C$2:$C$41,FuelShares!$C51)/SUMIF(Stock!$C$2:$C$41,FuelShares!$A51,Stock!AT$2:AT$41)</f>
        <v>0.34736598890942699</v>
      </c>
      <c r="AN51" s="3">
        <f>SUMIFS(Stock!AU$2:AU$41,Stock!$C$2:$C$41,FuelShares!$A51,Stock!$C$2:$C$41,FuelShares!$C51)/SUMIF(Stock!$C$2:$C$41,FuelShares!$A51,Stock!AU$2:AU$41)</f>
        <v>0.25885362682659413</v>
      </c>
      <c r="AO51" s="3">
        <f>SUMIFS(Stock!AV$2:AV$41,Stock!$C$2:$C$41,FuelShares!$A51,Stock!$C$2:$C$41,FuelShares!$C51)/SUMIF(Stock!$C$2:$C$41,FuelShares!$A51,Stock!AV$2:AV$41)</f>
        <v>0.28963841254010447</v>
      </c>
    </row>
    <row r="52" spans="1:41" x14ac:dyDescent="0.2">
      <c r="A52" t="s">
        <v>106</v>
      </c>
      <c r="C52" t="s">
        <v>112</v>
      </c>
      <c r="E52" s="3">
        <f>SUMIFS(Stock!L$2:L$41,Stock!$C$2:$C$41,FuelShares!$A52,Stock!$C$2:$C$41,FuelShares!$C52)/SUMIF(Stock!$C$2:$C$41,FuelShares!$A52,Stock!L$2:L$41)</f>
        <v>0</v>
      </c>
      <c r="F52" s="3">
        <f>SUMIFS(Stock!M$2:M$41,Stock!$C$2:$C$41,FuelShares!$A52,Stock!$C$2:$C$41,FuelShares!$C52)/SUMIF(Stock!$C$2:$C$41,FuelShares!$A52,Stock!M$2:M$41)</f>
        <v>0</v>
      </c>
      <c r="G52" s="3">
        <f>SUMIFS(Stock!N$2:N$41,Stock!$C$2:$C$41,FuelShares!$A52,Stock!$C$2:$C$41,FuelShares!$C52)/SUMIF(Stock!$C$2:$C$41,FuelShares!$A52,Stock!N$2:N$41)</f>
        <v>0</v>
      </c>
      <c r="H52" s="3">
        <f>SUMIFS(Stock!O$2:O$41,Stock!$C$2:$C$41,FuelShares!$A52,Stock!$C$2:$C$41,FuelShares!$C52)/SUMIF(Stock!$C$2:$C$41,FuelShares!$A52,Stock!O$2:O$41)</f>
        <v>0</v>
      </c>
      <c r="I52" s="3">
        <f>SUMIFS(Stock!P$2:P$41,Stock!$C$2:$C$41,FuelShares!$A52,Stock!$C$2:$C$41,FuelShares!$C52)/SUMIF(Stock!$C$2:$C$41,FuelShares!$A52,Stock!P$2:P$41)</f>
        <v>0</v>
      </c>
      <c r="J52" s="3">
        <f>SUMIFS(Stock!Q$2:Q$41,Stock!$C$2:$C$41,FuelShares!$A52,Stock!$C$2:$C$41,FuelShares!$C52)/SUMIF(Stock!$C$2:$C$41,FuelShares!$A52,Stock!Q$2:Q$41)</f>
        <v>7.8511616038941766E-4</v>
      </c>
      <c r="K52" s="3">
        <f>SUMIFS(Stock!R$2:R$41,Stock!$C$2:$C$41,FuelShares!$A52,Stock!$C$2:$C$41,FuelShares!$C52)/SUMIF(Stock!$C$2:$C$41,FuelShares!$A52,Stock!R$2:R$41)</f>
        <v>0</v>
      </c>
      <c r="L52" s="3">
        <f>SUMIFS(Stock!S$2:S$41,Stock!$C$2:$C$41,FuelShares!$A52,Stock!$C$2:$C$41,FuelShares!$C52)/SUMIF(Stock!$C$2:$C$41,FuelShares!$A52,Stock!S$2:S$41)</f>
        <v>0</v>
      </c>
      <c r="M52" s="3">
        <f>SUMIFS(Stock!T$2:T$41,Stock!$C$2:$C$41,FuelShares!$A52,Stock!$C$2:$C$41,FuelShares!$C52)/SUMIF(Stock!$C$2:$C$41,FuelShares!$A52,Stock!T$2:T$41)</f>
        <v>0</v>
      </c>
      <c r="N52" s="3">
        <f>SUMIFS(Stock!U$2:U$41,Stock!$C$2:$C$41,FuelShares!$A52,Stock!$C$2:$C$41,FuelShares!$C52)/SUMIF(Stock!$C$2:$C$41,FuelShares!$A52,Stock!U$2:U$41)</f>
        <v>0</v>
      </c>
      <c r="O52" s="3">
        <f>SUMIFS(Stock!V$2:V$41,Stock!$C$2:$C$41,FuelShares!$A52,Stock!$C$2:$C$41,FuelShares!$C52)/SUMIF(Stock!$C$2:$C$41,FuelShares!$A52,Stock!V$2:V$41)</f>
        <v>0</v>
      </c>
      <c r="P52" s="3">
        <f>SUMIFS(Stock!W$2:W$41,Stock!$C$2:$C$41,FuelShares!$A52,Stock!$C$2:$C$41,FuelShares!$C52)/SUMIF(Stock!$C$2:$C$41,FuelShares!$A52,Stock!W$2:W$41)</f>
        <v>0</v>
      </c>
      <c r="Q52" s="3">
        <f>SUMIFS(Stock!X$2:X$41,Stock!$C$2:$C$41,FuelShares!$A52,Stock!$C$2:$C$41,FuelShares!$C52)/SUMIF(Stock!$C$2:$C$41,FuelShares!$A52,Stock!X$2:X$41)</f>
        <v>0</v>
      </c>
      <c r="R52" s="3">
        <f>SUMIFS(Stock!Y$2:Y$41,Stock!$C$2:$C$41,FuelShares!$A52,Stock!$C$2:$C$41,FuelShares!$C52)/SUMIF(Stock!$C$2:$C$41,FuelShares!$A52,Stock!Y$2:Y$41)</f>
        <v>0</v>
      </c>
      <c r="S52" s="3">
        <f>SUMIFS(Stock!Z$2:Z$41,Stock!$C$2:$C$41,FuelShares!$A52,Stock!$C$2:$C$41,FuelShares!$C52)/SUMIF(Stock!$C$2:$C$41,FuelShares!$A52,Stock!Z$2:Z$41)</f>
        <v>0</v>
      </c>
      <c r="T52" s="3">
        <f>SUMIFS(Stock!AA$2:AA$41,Stock!$C$2:$C$41,FuelShares!$A52,Stock!$C$2:$C$41,FuelShares!$C52)/SUMIF(Stock!$C$2:$C$41,FuelShares!$A52,Stock!AA$2:AA$41)</f>
        <v>0</v>
      </c>
      <c r="U52" s="3">
        <f>SUMIFS(Stock!AB$2:AB$41,Stock!$C$2:$C$41,FuelShares!$A52,Stock!$C$2:$C$41,FuelShares!$C52)/SUMIF(Stock!$C$2:$C$41,FuelShares!$A52,Stock!AB$2:AB$41)</f>
        <v>0</v>
      </c>
      <c r="V52" s="3">
        <f>SUMIFS(Stock!AC$2:AC$41,Stock!$C$2:$C$41,FuelShares!$A52,Stock!$C$2:$C$41,FuelShares!$C52)/SUMIF(Stock!$C$2:$C$41,FuelShares!$A52,Stock!AC$2:AC$41)</f>
        <v>0</v>
      </c>
      <c r="W52" s="3">
        <f>SUMIFS(Stock!AD$2:AD$41,Stock!$C$2:$C$41,FuelShares!$A52,Stock!$C$2:$C$41,FuelShares!$C52)/SUMIF(Stock!$C$2:$C$41,FuelShares!$A52,Stock!AD$2:AD$41)</f>
        <v>0</v>
      </c>
      <c r="X52" s="3">
        <f>SUMIFS(Stock!AE$2:AE$41,Stock!$C$2:$C$41,FuelShares!$A52,Stock!$C$2:$C$41,FuelShares!$C52)/SUMIF(Stock!$C$2:$C$41,FuelShares!$A52,Stock!AE$2:AE$41)</f>
        <v>0</v>
      </c>
      <c r="Y52" s="3">
        <f>SUMIFS(Stock!AF$2:AF$41,Stock!$C$2:$C$41,FuelShares!$A52,Stock!$C$2:$C$41,FuelShares!$C52)/SUMIF(Stock!$C$2:$C$41,FuelShares!$A52,Stock!AF$2:AF$41)</f>
        <v>0</v>
      </c>
      <c r="Z52" s="3">
        <f>SUMIFS(Stock!AG$2:AG$41,Stock!$C$2:$C$41,FuelShares!$A52,Stock!$C$2:$C$41,FuelShares!$C52)/SUMIF(Stock!$C$2:$C$41,FuelShares!$A52,Stock!AG$2:AG$41)</f>
        <v>0</v>
      </c>
      <c r="AA52" s="3">
        <f>SUMIFS(Stock!AH$2:AH$41,Stock!$C$2:$C$41,FuelShares!$A52,Stock!$C$2:$C$41,FuelShares!$C52)/SUMIF(Stock!$C$2:$C$41,FuelShares!$A52,Stock!AH$2:AH$41)</f>
        <v>0</v>
      </c>
      <c r="AB52" s="3">
        <f>SUMIFS(Stock!AI$2:AI$41,Stock!$C$2:$C$41,FuelShares!$A52,Stock!$C$2:$C$41,FuelShares!$C52)/SUMIF(Stock!$C$2:$C$41,FuelShares!$A52,Stock!AI$2:AI$41)</f>
        <v>0</v>
      </c>
      <c r="AC52" s="3">
        <f>SUMIFS(Stock!AJ$2:AJ$41,Stock!$C$2:$C$41,FuelShares!$A52,Stock!$C$2:$C$41,FuelShares!$C52)/SUMIF(Stock!$C$2:$C$41,FuelShares!$A52,Stock!AJ$2:AJ$41)</f>
        <v>0</v>
      </c>
      <c r="AD52" s="3">
        <f>SUMIFS(Stock!AK$2:AK$41,Stock!$C$2:$C$41,FuelShares!$A52,Stock!$C$2:$C$41,FuelShares!$C52)/SUMIF(Stock!$C$2:$C$41,FuelShares!$A52,Stock!AK$2:AK$41)</f>
        <v>0</v>
      </c>
      <c r="AE52" s="3">
        <f>SUMIFS(Stock!AL$2:AL$41,Stock!$C$2:$C$41,FuelShares!$A52,Stock!$C$2:$C$41,FuelShares!$C52)/SUMIF(Stock!$C$2:$C$41,FuelShares!$A52,Stock!AL$2:AL$41)</f>
        <v>0</v>
      </c>
      <c r="AF52" s="3">
        <f>SUMIFS(Stock!AM$2:AM$41,Stock!$C$2:$C$41,FuelShares!$A52,Stock!$C$2:$C$41,FuelShares!$C52)/SUMIF(Stock!$C$2:$C$41,FuelShares!$A52,Stock!AM$2:AM$41)</f>
        <v>0</v>
      </c>
      <c r="AG52" s="3">
        <f>SUMIFS(Stock!AN$2:AN$41,Stock!$C$2:$C$41,FuelShares!$A52,Stock!$C$2:$C$41,FuelShares!$C52)/SUMIF(Stock!$C$2:$C$41,FuelShares!$A52,Stock!AN$2:AN$41)</f>
        <v>0</v>
      </c>
      <c r="AH52" s="3">
        <f>SUMIFS(Stock!AO$2:AO$41,Stock!$C$2:$C$41,FuelShares!$A52,Stock!$C$2:$C$41,FuelShares!$C52)/SUMIF(Stock!$C$2:$C$41,FuelShares!$A52,Stock!AO$2:AO$41)</f>
        <v>0</v>
      </c>
      <c r="AI52" s="3">
        <f>SUMIFS(Stock!AP$2:AP$41,Stock!$C$2:$C$41,FuelShares!$A52,Stock!$C$2:$C$41,FuelShares!$C52)/SUMIF(Stock!$C$2:$C$41,FuelShares!$A52,Stock!AP$2:AP$41)</f>
        <v>0</v>
      </c>
      <c r="AJ52" s="3">
        <f>SUMIFS(Stock!AQ$2:AQ$41,Stock!$C$2:$C$41,FuelShares!$A52,Stock!$C$2:$C$41,FuelShares!$C52)/SUMIF(Stock!$C$2:$C$41,FuelShares!$A52,Stock!AQ$2:AQ$41)</f>
        <v>0</v>
      </c>
      <c r="AK52" s="3">
        <f>SUMIFS(Stock!AR$2:AR$41,Stock!$C$2:$C$41,FuelShares!$A52,Stock!$C$2:$C$41,FuelShares!$C52)/SUMIF(Stock!$C$2:$C$41,FuelShares!$A52,Stock!AR$2:AR$41)</f>
        <v>0</v>
      </c>
      <c r="AL52" s="3">
        <f>SUMIFS(Stock!AS$2:AS$41,Stock!$C$2:$C$41,FuelShares!$A52,Stock!$C$2:$C$41,FuelShares!$C52)/SUMIF(Stock!$C$2:$C$41,FuelShares!$A52,Stock!AS$2:AS$41)</f>
        <v>4.6956086449349246E-2</v>
      </c>
      <c r="AM52" s="3">
        <f>SUMIFS(Stock!AT$2:AT$41,Stock!$C$2:$C$41,FuelShares!$A52,Stock!$C$2:$C$41,FuelShares!$C52)/SUMIF(Stock!$C$2:$C$41,FuelShares!$A52,Stock!AT$2:AT$41)</f>
        <v>0</v>
      </c>
      <c r="AN52" s="3">
        <f>SUMIFS(Stock!AU$2:AU$41,Stock!$C$2:$C$41,FuelShares!$A52,Stock!$C$2:$C$41,FuelShares!$C52)/SUMIF(Stock!$C$2:$C$41,FuelShares!$A52,Stock!AU$2:AU$41)</f>
        <v>0</v>
      </c>
      <c r="AO52" s="3">
        <f>SUMIFS(Stock!AV$2:AV$41,Stock!$C$2:$C$41,FuelShares!$A52,Stock!$C$2:$C$41,FuelShares!$C52)/SUMIF(Stock!$C$2:$C$41,FuelShares!$A52,Stock!AV$2:AV$41)</f>
        <v>0</v>
      </c>
    </row>
    <row r="53" spans="1:41" x14ac:dyDescent="0.2">
      <c r="A53" t="s">
        <v>106</v>
      </c>
      <c r="C53" t="s">
        <v>111</v>
      </c>
      <c r="E53" s="3">
        <f>SUMIFS(Stock!L$2:L$41,Stock!$C$2:$C$41,FuelShares!$A53,Stock!$C$2:$C$41,FuelShares!$C53)/SUMIF(Stock!$C$2:$C$41,FuelShares!$A53,Stock!L$2:L$41)</f>
        <v>0.83215162812564492</v>
      </c>
      <c r="F53" s="3">
        <f>SUMIFS(Stock!M$2:M$41,Stock!$C$2:$C$41,FuelShares!$A53,Stock!$C$2:$C$41,FuelShares!$C53)/SUMIF(Stock!$C$2:$C$41,FuelShares!$A53,Stock!M$2:M$41)</f>
        <v>0.43643438152255137</v>
      </c>
      <c r="G53" s="3">
        <f>SUMIFS(Stock!N$2:N$41,Stock!$C$2:$C$41,FuelShares!$A53,Stock!$C$2:$C$41,FuelShares!$C53)/SUMIF(Stock!$C$2:$C$41,FuelShares!$A53,Stock!N$2:N$41)</f>
        <v>0.50457850752896449</v>
      </c>
      <c r="H53" s="3">
        <f>SUMIFS(Stock!O$2:O$41,Stock!$C$2:$C$41,FuelShares!$A53,Stock!$C$2:$C$41,FuelShares!$C53)/SUMIF(Stock!$C$2:$C$41,FuelShares!$A53,Stock!O$2:O$41)</f>
        <v>0.38536334091952085</v>
      </c>
      <c r="I53" s="3">
        <f>SUMIFS(Stock!P$2:P$41,Stock!$C$2:$C$41,FuelShares!$A53,Stock!$C$2:$C$41,FuelShares!$C53)/SUMIF(Stock!$C$2:$C$41,FuelShares!$A53,Stock!P$2:P$41)</f>
        <v>0.59746629939677465</v>
      </c>
      <c r="J53" s="3">
        <f>SUMIFS(Stock!Q$2:Q$41,Stock!$C$2:$C$41,FuelShares!$A53,Stock!$C$2:$C$41,FuelShares!$C53)/SUMIF(Stock!$C$2:$C$41,FuelShares!$A53,Stock!Q$2:Q$41)</f>
        <v>0.81557376043652452</v>
      </c>
      <c r="K53" s="3">
        <f>SUMIFS(Stock!R$2:R$41,Stock!$C$2:$C$41,FuelShares!$A53,Stock!$C$2:$C$41,FuelShares!$C53)/SUMIF(Stock!$C$2:$C$41,FuelShares!$A53,Stock!R$2:R$41)</f>
        <v>0.89484509096348375</v>
      </c>
      <c r="L53" s="3">
        <f>SUMIFS(Stock!S$2:S$41,Stock!$C$2:$C$41,FuelShares!$A53,Stock!$C$2:$C$41,FuelShares!$C53)/SUMIF(Stock!$C$2:$C$41,FuelShares!$A53,Stock!S$2:S$41)</f>
        <v>0.73064946619217086</v>
      </c>
      <c r="M53" s="3">
        <f>SUMIFS(Stock!T$2:T$41,Stock!$C$2:$C$41,FuelShares!$A53,Stock!$C$2:$C$41,FuelShares!$C53)/SUMIF(Stock!$C$2:$C$41,FuelShares!$A53,Stock!T$2:T$41)</f>
        <v>0.72400211136717751</v>
      </c>
      <c r="N53" s="3">
        <f>SUMIFS(Stock!U$2:U$41,Stock!$C$2:$C$41,FuelShares!$A53,Stock!$C$2:$C$41,FuelShares!$C53)/SUMIF(Stock!$C$2:$C$41,FuelShares!$A53,Stock!U$2:U$41)</f>
        <v>0.75353335582244363</v>
      </c>
      <c r="O53" s="3">
        <f>SUMIFS(Stock!V$2:V$41,Stock!$C$2:$C$41,FuelShares!$A53,Stock!$C$2:$C$41,FuelShares!$C53)/SUMIF(Stock!$C$2:$C$41,FuelShares!$A53,Stock!V$2:V$41)</f>
        <v>0.72801573012413534</v>
      </c>
      <c r="P53" s="3">
        <f>SUMIFS(Stock!W$2:W$41,Stock!$C$2:$C$41,FuelShares!$A53,Stock!$C$2:$C$41,FuelShares!$C53)/SUMIF(Stock!$C$2:$C$41,FuelShares!$A53,Stock!W$2:W$41)</f>
        <v>0.97111486389348423</v>
      </c>
      <c r="Q53" s="3">
        <f>SUMIFS(Stock!X$2:X$41,Stock!$C$2:$C$41,FuelShares!$A53,Stock!$C$2:$C$41,FuelShares!$C53)/SUMIF(Stock!$C$2:$C$41,FuelShares!$A53,Stock!X$2:X$41)</f>
        <v>0.48216569483883553</v>
      </c>
      <c r="R53" s="3">
        <f>SUMIFS(Stock!Y$2:Y$41,Stock!$C$2:$C$41,FuelShares!$A53,Stock!$C$2:$C$41,FuelShares!$C53)/SUMIF(Stock!$C$2:$C$41,FuelShares!$A53,Stock!Y$2:Y$41)</f>
        <v>0.80601890756302519</v>
      </c>
      <c r="S53" s="3">
        <f>SUMIFS(Stock!Z$2:Z$41,Stock!$C$2:$C$41,FuelShares!$A53,Stock!$C$2:$C$41,FuelShares!$C53)/SUMIF(Stock!$C$2:$C$41,FuelShares!$A53,Stock!Z$2:Z$41)</f>
        <v>0.39680072942680933</v>
      </c>
      <c r="T53" s="3">
        <f>SUMIFS(Stock!AA$2:AA$41,Stock!$C$2:$C$41,FuelShares!$A53,Stock!$C$2:$C$41,FuelShares!$C53)/SUMIF(Stock!$C$2:$C$41,FuelShares!$A53,Stock!AA$2:AA$41)</f>
        <v>0.6319796273957915</v>
      </c>
      <c r="U53" s="3">
        <f>SUMIFS(Stock!AB$2:AB$41,Stock!$C$2:$C$41,FuelShares!$A53,Stock!$C$2:$C$41,FuelShares!$C53)/SUMIF(Stock!$C$2:$C$41,FuelShares!$A53,Stock!AB$2:AB$41)</f>
        <v>0.79069229686526044</v>
      </c>
      <c r="V53" s="3">
        <f>SUMIFS(Stock!AC$2:AC$41,Stock!$C$2:$C$41,FuelShares!$A53,Stock!$C$2:$C$41,FuelShares!$C53)/SUMIF(Stock!$C$2:$C$41,FuelShares!$A53,Stock!AC$2:AC$41)</f>
        <v>0.73844024190619562</v>
      </c>
      <c r="W53" s="3">
        <f>SUMIFS(Stock!AD$2:AD$41,Stock!$C$2:$C$41,FuelShares!$A53,Stock!$C$2:$C$41,FuelShares!$C53)/SUMIF(Stock!$C$2:$C$41,FuelShares!$A53,Stock!AD$2:AD$41)</f>
        <v>0.81275659824046942</v>
      </c>
      <c r="X53" s="3">
        <f>SUMIFS(Stock!AE$2:AE$41,Stock!$C$2:$C$41,FuelShares!$A53,Stock!$C$2:$C$41,FuelShares!$C53)/SUMIF(Stock!$C$2:$C$41,FuelShares!$A53,Stock!AE$2:AE$41)</f>
        <v>0.54142837137506095</v>
      </c>
      <c r="Y53" s="3">
        <f>SUMIFS(Stock!AF$2:AF$41,Stock!$C$2:$C$41,FuelShares!$A53,Stock!$C$2:$C$41,FuelShares!$C53)/SUMIF(Stock!$C$2:$C$41,FuelShares!$A53,Stock!AF$2:AF$41)</f>
        <v>0.48281879571994668</v>
      </c>
      <c r="Z53" s="3">
        <f>SUMIFS(Stock!AG$2:AG$41,Stock!$C$2:$C$41,FuelShares!$A53,Stock!$C$2:$C$41,FuelShares!$C53)/SUMIF(Stock!$C$2:$C$41,FuelShares!$A53,Stock!AG$2:AG$41)</f>
        <v>0.66943298252121097</v>
      </c>
      <c r="AA53" s="3">
        <f>SUMIFS(Stock!AH$2:AH$41,Stock!$C$2:$C$41,FuelShares!$A53,Stock!$C$2:$C$41,FuelShares!$C53)/SUMIF(Stock!$C$2:$C$41,FuelShares!$A53,Stock!AH$2:AH$41)</f>
        <v>0.35931750741839769</v>
      </c>
      <c r="AB53" s="3">
        <f>SUMIFS(Stock!AI$2:AI$41,Stock!$C$2:$C$41,FuelShares!$A53,Stock!$C$2:$C$41,FuelShares!$C53)/SUMIF(Stock!$C$2:$C$41,FuelShares!$A53,Stock!AI$2:AI$41)</f>
        <v>0.63932841415775554</v>
      </c>
      <c r="AC53" s="3">
        <f>SUMIFS(Stock!AJ$2:AJ$41,Stock!$C$2:$C$41,FuelShares!$A53,Stock!$C$2:$C$41,FuelShares!$C53)/SUMIF(Stock!$C$2:$C$41,FuelShares!$A53,Stock!AJ$2:AJ$41)</f>
        <v>0.8964699889933907</v>
      </c>
      <c r="AD53" s="3">
        <f>SUMIFS(Stock!AK$2:AK$41,Stock!$C$2:$C$41,FuelShares!$A53,Stock!$C$2:$C$41,FuelShares!$C53)/SUMIF(Stock!$C$2:$C$41,FuelShares!$A53,Stock!AK$2:AK$41)</f>
        <v>0.73238982559076715</v>
      </c>
      <c r="AE53" s="3">
        <f>SUMIFS(Stock!AL$2:AL$41,Stock!$C$2:$C$41,FuelShares!$A53,Stock!$C$2:$C$41,FuelShares!$C53)/SUMIF(Stock!$C$2:$C$41,FuelShares!$A53,Stock!AL$2:AL$41)</f>
        <v>0.71941401062416999</v>
      </c>
      <c r="AF53" s="3">
        <f>SUMIFS(Stock!AM$2:AM$41,Stock!$C$2:$C$41,FuelShares!$A53,Stock!$C$2:$C$41,FuelShares!$C53)/SUMIF(Stock!$C$2:$C$41,FuelShares!$A53,Stock!AM$2:AM$41)</f>
        <v>0.79757908248674025</v>
      </c>
      <c r="AG53" s="3">
        <f>SUMIFS(Stock!AN$2:AN$41,Stock!$C$2:$C$41,FuelShares!$A53,Stock!$C$2:$C$41,FuelShares!$C53)/SUMIF(Stock!$C$2:$C$41,FuelShares!$A53,Stock!AN$2:AN$41)</f>
        <v>0.6962989649051895</v>
      </c>
      <c r="AH53" s="3">
        <f>SUMIFS(Stock!AO$2:AO$41,Stock!$C$2:$C$41,FuelShares!$A53,Stock!$C$2:$C$41,FuelShares!$C53)/SUMIF(Stock!$C$2:$C$41,FuelShares!$A53,Stock!AO$2:AO$41)</f>
        <v>0.61003457658618121</v>
      </c>
      <c r="AI53" s="3">
        <f>SUMIFS(Stock!AP$2:AP$41,Stock!$C$2:$C$41,FuelShares!$A53,Stock!$C$2:$C$41,FuelShares!$C53)/SUMIF(Stock!$C$2:$C$41,FuelShares!$A53,Stock!AP$2:AP$41)</f>
        <v>0.5475255754475703</v>
      </c>
      <c r="AJ53" s="3">
        <f>SUMIFS(Stock!AQ$2:AQ$41,Stock!$C$2:$C$41,FuelShares!$A53,Stock!$C$2:$C$41,FuelShares!$C53)/SUMIF(Stock!$C$2:$C$41,FuelShares!$A53,Stock!AQ$2:AQ$41)</f>
        <v>0.67752714645025491</v>
      </c>
      <c r="AK53" s="3">
        <f>SUMIFS(Stock!AR$2:AR$41,Stock!$C$2:$C$41,FuelShares!$A53,Stock!$C$2:$C$41,FuelShares!$C53)/SUMIF(Stock!$C$2:$C$41,FuelShares!$A53,Stock!AR$2:AR$41)</f>
        <v>0.49025918539184649</v>
      </c>
      <c r="AL53" s="3">
        <f>SUMIFS(Stock!AS$2:AS$41,Stock!$C$2:$C$41,FuelShares!$A53,Stock!$C$2:$C$41,FuelShares!$C53)/SUMIF(Stock!$C$2:$C$41,FuelShares!$A53,Stock!AS$2:AS$41)</f>
        <v>0.7958148484931985</v>
      </c>
      <c r="AM53" s="3">
        <f>SUMIFS(Stock!AT$2:AT$41,Stock!$C$2:$C$41,FuelShares!$A53,Stock!$C$2:$C$41,FuelShares!$C53)/SUMIF(Stock!$C$2:$C$41,FuelShares!$A53,Stock!AT$2:AT$41)</f>
        <v>0.65263401109057295</v>
      </c>
      <c r="AN53" s="3">
        <f>SUMIFS(Stock!AU$2:AU$41,Stock!$C$2:$C$41,FuelShares!$A53,Stock!$C$2:$C$41,FuelShares!$C53)/SUMIF(Stock!$C$2:$C$41,FuelShares!$A53,Stock!AU$2:AU$41)</f>
        <v>0.70885931855082707</v>
      </c>
      <c r="AO53" s="3">
        <f>SUMIFS(Stock!AV$2:AV$41,Stock!$C$2:$C$41,FuelShares!$A53,Stock!$C$2:$C$41,FuelShares!$C53)/SUMIF(Stock!$C$2:$C$41,FuelShares!$A53,Stock!AV$2:AV$41)</f>
        <v>0.7093261310173552</v>
      </c>
    </row>
    <row r="54" spans="1:41" x14ac:dyDescent="0.2">
      <c r="A54" t="s">
        <v>106</v>
      </c>
      <c r="C54" t="s">
        <v>105</v>
      </c>
      <c r="E54" s="3">
        <f>SUMIFS(Stock!L$2:L$41,Stock!$C$2:$C$41,FuelShares!$A54,Stock!$C$2:$C$41,FuelShares!$C54)/SUMIF(Stock!$C$2:$C$41,FuelShares!$A54,Stock!L$2:L$41)</f>
        <v>0</v>
      </c>
      <c r="F54" s="3">
        <f>SUMIFS(Stock!M$2:M$41,Stock!$C$2:$C$41,FuelShares!$A54,Stock!$C$2:$C$41,FuelShares!$C54)/SUMIF(Stock!$C$2:$C$41,FuelShares!$A54,Stock!M$2:M$41)</f>
        <v>0</v>
      </c>
      <c r="G54" s="3">
        <f>SUMIFS(Stock!N$2:N$41,Stock!$C$2:$C$41,FuelShares!$A54,Stock!$C$2:$C$41,FuelShares!$C54)/SUMIF(Stock!$C$2:$C$41,FuelShares!$A54,Stock!N$2:N$41)</f>
        <v>0</v>
      </c>
      <c r="H54" s="3">
        <f>SUMIFS(Stock!O$2:O$41,Stock!$C$2:$C$41,FuelShares!$A54,Stock!$C$2:$C$41,FuelShares!$C54)/SUMIF(Stock!$C$2:$C$41,FuelShares!$A54,Stock!O$2:O$41)</f>
        <v>6.7151808041358762E-3</v>
      </c>
      <c r="I54" s="3">
        <f>SUMIFS(Stock!P$2:P$41,Stock!$C$2:$C$41,FuelShares!$A54,Stock!$C$2:$C$41,FuelShares!$C54)/SUMIF(Stock!$C$2:$C$41,FuelShares!$A54,Stock!P$2:P$41)</f>
        <v>3.7817001107965036E-2</v>
      </c>
      <c r="J54" s="3">
        <f>SUMIFS(Stock!Q$2:Q$41,Stock!$C$2:$C$41,FuelShares!$A54,Stock!$C$2:$C$41,FuelShares!$C54)/SUMIF(Stock!$C$2:$C$41,FuelShares!$A54,Stock!Q$2:Q$41)</f>
        <v>0</v>
      </c>
      <c r="K54" s="3">
        <f>SUMIFS(Stock!R$2:R$41,Stock!$C$2:$C$41,FuelShares!$A54,Stock!$C$2:$C$41,FuelShares!$C54)/SUMIF(Stock!$C$2:$C$41,FuelShares!$A54,Stock!R$2:R$41)</f>
        <v>0</v>
      </c>
      <c r="L54" s="3">
        <f>SUMIFS(Stock!S$2:S$41,Stock!$C$2:$C$41,FuelShares!$A54,Stock!$C$2:$C$41,FuelShares!$C54)/SUMIF(Stock!$C$2:$C$41,FuelShares!$A54,Stock!S$2:S$41)</f>
        <v>0</v>
      </c>
      <c r="M54" s="3">
        <f>SUMIFS(Stock!T$2:T$41,Stock!$C$2:$C$41,FuelShares!$A54,Stock!$C$2:$C$41,FuelShares!$C54)/SUMIF(Stock!$C$2:$C$41,FuelShares!$A54,Stock!T$2:T$41)</f>
        <v>9.7951978638609848E-3</v>
      </c>
      <c r="N54" s="3">
        <f>SUMIFS(Stock!U$2:U$41,Stock!$C$2:$C$41,FuelShares!$A54,Stock!$C$2:$C$41,FuelShares!$C54)/SUMIF(Stock!$C$2:$C$41,FuelShares!$A54,Stock!U$2:U$41)</f>
        <v>6.2304907686378872E-6</v>
      </c>
      <c r="O54" s="3">
        <f>SUMIFS(Stock!V$2:V$41,Stock!$C$2:$C$41,FuelShares!$A54,Stock!$C$2:$C$41,FuelShares!$C54)/SUMIF(Stock!$C$2:$C$41,FuelShares!$A54,Stock!V$2:V$41)</f>
        <v>0</v>
      </c>
      <c r="P54" s="3">
        <f>SUMIFS(Stock!W$2:W$41,Stock!$C$2:$C$41,FuelShares!$A54,Stock!$C$2:$C$41,FuelShares!$C54)/SUMIF(Stock!$C$2:$C$41,FuelShares!$A54,Stock!W$2:W$41)</f>
        <v>1.3187984366104582E-3</v>
      </c>
      <c r="Q54" s="3">
        <f>SUMIFS(Stock!X$2:X$41,Stock!$C$2:$C$41,FuelShares!$A54,Stock!$C$2:$C$41,FuelShares!$C54)/SUMIF(Stock!$C$2:$C$41,FuelShares!$A54,Stock!X$2:X$41)</f>
        <v>0</v>
      </c>
      <c r="R54" s="3">
        <f>SUMIFS(Stock!Y$2:Y$41,Stock!$C$2:$C$41,FuelShares!$A54,Stock!$C$2:$C$41,FuelShares!$C54)/SUMIF(Stock!$C$2:$C$41,FuelShares!$A54,Stock!Y$2:Y$41)</f>
        <v>0</v>
      </c>
      <c r="S54" s="3">
        <f>SUMIFS(Stock!Z$2:Z$41,Stock!$C$2:$C$41,FuelShares!$A54,Stock!$C$2:$C$41,FuelShares!$C54)/SUMIF(Stock!$C$2:$C$41,FuelShares!$A54,Stock!Z$2:Z$41)</f>
        <v>6.8176684657028268E-3</v>
      </c>
      <c r="T54" s="3">
        <f>SUMIFS(Stock!AA$2:AA$41,Stock!$C$2:$C$41,FuelShares!$A54,Stock!$C$2:$C$41,FuelShares!$C54)/SUMIF(Stock!$C$2:$C$41,FuelShares!$A54,Stock!AA$2:AA$41)</f>
        <v>3.2026537997587458E-2</v>
      </c>
      <c r="U54" s="3">
        <f>SUMIFS(Stock!AB$2:AB$41,Stock!$C$2:$C$41,FuelShares!$A54,Stock!$C$2:$C$41,FuelShares!$C54)/SUMIF(Stock!$C$2:$C$41,FuelShares!$A54,Stock!AB$2:AB$41)</f>
        <v>1.598536183218386E-3</v>
      </c>
      <c r="V54" s="3">
        <f>SUMIFS(Stock!AC$2:AC$41,Stock!$C$2:$C$41,FuelShares!$A54,Stock!$C$2:$C$41,FuelShares!$C54)/SUMIF(Stock!$C$2:$C$41,FuelShares!$A54,Stock!AC$2:AC$41)</f>
        <v>3.2633124726960753E-4</v>
      </c>
      <c r="W54" s="3">
        <f>SUMIFS(Stock!AD$2:AD$41,Stock!$C$2:$C$41,FuelShares!$A54,Stock!$C$2:$C$41,FuelShares!$C54)/SUMIF(Stock!$C$2:$C$41,FuelShares!$A54,Stock!AD$2:AD$41)</f>
        <v>0</v>
      </c>
      <c r="X54" s="3">
        <f>SUMIFS(Stock!AE$2:AE$41,Stock!$C$2:$C$41,FuelShares!$A54,Stock!$C$2:$C$41,FuelShares!$C54)/SUMIF(Stock!$C$2:$C$41,FuelShares!$A54,Stock!AE$2:AE$41)</f>
        <v>5.6506717521999782E-2</v>
      </c>
      <c r="Y54" s="3">
        <f>SUMIFS(Stock!AF$2:AF$41,Stock!$C$2:$C$41,FuelShares!$A54,Stock!$C$2:$C$41,FuelShares!$C54)/SUMIF(Stock!$C$2:$C$41,FuelShares!$A54,Stock!AF$2:AF$41)</f>
        <v>4.4592081040771767E-2</v>
      </c>
      <c r="Z54" s="3">
        <f>SUMIFS(Stock!AG$2:AG$41,Stock!$C$2:$C$41,FuelShares!$A54,Stock!$C$2:$C$41,FuelShares!$C54)/SUMIF(Stock!$C$2:$C$41,FuelShares!$A54,Stock!AG$2:AG$41)</f>
        <v>0</v>
      </c>
      <c r="AA54" s="3">
        <f>SUMIFS(Stock!AH$2:AH$41,Stock!$C$2:$C$41,FuelShares!$A54,Stock!$C$2:$C$41,FuelShares!$C54)/SUMIF(Stock!$C$2:$C$41,FuelShares!$A54,Stock!AH$2:AH$41)</f>
        <v>0</v>
      </c>
      <c r="AB54" s="3">
        <f>SUMIFS(Stock!AI$2:AI$41,Stock!$C$2:$C$41,FuelShares!$A54,Stock!$C$2:$C$41,FuelShares!$C54)/SUMIF(Stock!$C$2:$C$41,FuelShares!$A54,Stock!AI$2:AI$41)</f>
        <v>3.0718541609122831E-2</v>
      </c>
      <c r="AC54" s="3">
        <f>SUMIFS(Stock!AJ$2:AJ$41,Stock!$C$2:$C$41,FuelShares!$A54,Stock!$C$2:$C$41,FuelShares!$C54)/SUMIF(Stock!$C$2:$C$41,FuelShares!$A54,Stock!AJ$2:AJ$41)</f>
        <v>0</v>
      </c>
      <c r="AD54" s="3">
        <f>SUMIFS(Stock!AK$2:AK$41,Stock!$C$2:$C$41,FuelShares!$A54,Stock!$C$2:$C$41,FuelShares!$C54)/SUMIF(Stock!$C$2:$C$41,FuelShares!$A54,Stock!AK$2:AK$41)</f>
        <v>3.5784519165672657E-2</v>
      </c>
      <c r="AE54" s="3">
        <f>SUMIFS(Stock!AL$2:AL$41,Stock!$C$2:$C$41,FuelShares!$A54,Stock!$C$2:$C$41,FuelShares!$C54)/SUMIF(Stock!$C$2:$C$41,FuelShares!$A54,Stock!AL$2:AL$41)</f>
        <v>0</v>
      </c>
      <c r="AF54" s="3">
        <f>SUMIFS(Stock!AM$2:AM$41,Stock!$C$2:$C$41,FuelShares!$A54,Stock!$C$2:$C$41,FuelShares!$C54)/SUMIF(Stock!$C$2:$C$41,FuelShares!$A54,Stock!AM$2:AM$41)</f>
        <v>2.7275394879206188E-2</v>
      </c>
      <c r="AG54" s="3">
        <f>SUMIFS(Stock!AN$2:AN$41,Stock!$C$2:$C$41,FuelShares!$A54,Stock!$C$2:$C$41,FuelShares!$C54)/SUMIF(Stock!$C$2:$C$41,FuelShares!$A54,Stock!AN$2:AN$41)</f>
        <v>0</v>
      </c>
      <c r="AH54" s="3">
        <f>SUMIFS(Stock!AO$2:AO$41,Stock!$C$2:$C$41,FuelShares!$A54,Stock!$C$2:$C$41,FuelShares!$C54)/SUMIF(Stock!$C$2:$C$41,FuelShares!$A54,Stock!AO$2:AO$41)</f>
        <v>0.14373558221321472</v>
      </c>
      <c r="AI54" s="3">
        <f>SUMIFS(Stock!AP$2:AP$41,Stock!$C$2:$C$41,FuelShares!$A54,Stock!$C$2:$C$41,FuelShares!$C54)/SUMIF(Stock!$C$2:$C$41,FuelShares!$A54,Stock!AP$2:AP$41)</f>
        <v>8.0967604433077565E-3</v>
      </c>
      <c r="AJ54" s="3">
        <f>SUMIFS(Stock!AQ$2:AQ$41,Stock!$C$2:$C$41,FuelShares!$A54,Stock!$C$2:$C$41,FuelShares!$C54)/SUMIF(Stock!$C$2:$C$41,FuelShares!$A54,Stock!AQ$2:AQ$41)</f>
        <v>4.0366334602320648E-2</v>
      </c>
      <c r="AK54" s="3">
        <f>SUMIFS(Stock!AR$2:AR$41,Stock!$C$2:$C$41,FuelShares!$A54,Stock!$C$2:$C$41,FuelShares!$C54)/SUMIF(Stock!$C$2:$C$41,FuelShares!$A54,Stock!AR$2:AR$41)</f>
        <v>0.17380923206650783</v>
      </c>
      <c r="AL54" s="3">
        <f>SUMIFS(Stock!AS$2:AS$41,Stock!$C$2:$C$41,FuelShares!$A54,Stock!$C$2:$C$41,FuelShares!$C54)/SUMIF(Stock!$C$2:$C$41,FuelShares!$A54,Stock!AS$2:AS$41)</f>
        <v>0</v>
      </c>
      <c r="AM54" s="3">
        <f>SUMIFS(Stock!AT$2:AT$41,Stock!$C$2:$C$41,FuelShares!$A54,Stock!$C$2:$C$41,FuelShares!$C54)/SUMIF(Stock!$C$2:$C$41,FuelShares!$A54,Stock!AT$2:AT$41)</f>
        <v>0</v>
      </c>
      <c r="AN54" s="3">
        <f>SUMIFS(Stock!AU$2:AU$41,Stock!$C$2:$C$41,FuelShares!$A54,Stock!$C$2:$C$41,FuelShares!$C54)/SUMIF(Stock!$C$2:$C$41,FuelShares!$A54,Stock!AU$2:AU$41)</f>
        <v>3.2287054622578769E-2</v>
      </c>
      <c r="AO54" s="3">
        <f>SUMIFS(Stock!AV$2:AV$41,Stock!$C$2:$C$41,FuelShares!$A54,Stock!$C$2:$C$41,FuelShares!$C54)/SUMIF(Stock!$C$2:$C$41,FuelShares!$A54,Stock!AV$2:AV$41)</f>
        <v>9.1758239625231103E-4</v>
      </c>
    </row>
    <row r="55" spans="1:41" x14ac:dyDescent="0.2">
      <c r="A55" t="s">
        <v>106</v>
      </c>
      <c r="C55" t="s">
        <v>113</v>
      </c>
      <c r="E55" s="3">
        <f>SUMIFS(Stock!L$2:L$41,Stock!$C$2:$C$41,FuelShares!$A55,Stock!$C$2:$C$41,FuelShares!$C55)/SUMIF(Stock!$C$2:$C$41,FuelShares!$A55,Stock!L$2:L$41)</f>
        <v>0</v>
      </c>
      <c r="F55" s="3">
        <f>SUMIFS(Stock!M$2:M$41,Stock!$C$2:$C$41,FuelShares!$A55,Stock!$C$2:$C$41,FuelShares!$C55)/SUMIF(Stock!$C$2:$C$41,FuelShares!$A55,Stock!M$2:M$41)</f>
        <v>0</v>
      </c>
      <c r="G55" s="3">
        <f>SUMIFS(Stock!N$2:N$41,Stock!$C$2:$C$41,FuelShares!$A55,Stock!$C$2:$C$41,FuelShares!$C55)/SUMIF(Stock!$C$2:$C$41,FuelShares!$A55,Stock!N$2:N$41)</f>
        <v>0</v>
      </c>
      <c r="H55" s="3">
        <f>SUMIFS(Stock!O$2:O$41,Stock!$C$2:$C$41,FuelShares!$A55,Stock!$C$2:$C$41,FuelShares!$C55)/SUMIF(Stock!$C$2:$C$41,FuelShares!$A55,Stock!O$2:O$41)</f>
        <v>0</v>
      </c>
      <c r="I55" s="3">
        <f>SUMIFS(Stock!P$2:P$41,Stock!$C$2:$C$41,FuelShares!$A55,Stock!$C$2:$C$41,FuelShares!$C55)/SUMIF(Stock!$C$2:$C$41,FuelShares!$A55,Stock!P$2:P$41)</f>
        <v>0</v>
      </c>
      <c r="J55" s="3">
        <f>SUMIFS(Stock!Q$2:Q$41,Stock!$C$2:$C$41,FuelShares!$A55,Stock!$C$2:$C$41,FuelShares!$C55)/SUMIF(Stock!$C$2:$C$41,FuelShares!$A55,Stock!Q$2:Q$41)</f>
        <v>0</v>
      </c>
      <c r="K55" s="3">
        <f>SUMIFS(Stock!R$2:R$41,Stock!$C$2:$C$41,FuelShares!$A55,Stock!$C$2:$C$41,FuelShares!$C55)/SUMIF(Stock!$C$2:$C$41,FuelShares!$A55,Stock!R$2:R$41)</f>
        <v>0</v>
      </c>
      <c r="L55" s="3">
        <f>SUMIFS(Stock!S$2:S$41,Stock!$C$2:$C$41,FuelShares!$A55,Stock!$C$2:$C$41,FuelShares!$C55)/SUMIF(Stock!$C$2:$C$41,FuelShares!$A55,Stock!S$2:S$41)</f>
        <v>1.112099644128114E-3</v>
      </c>
      <c r="M55" s="3">
        <f>SUMIFS(Stock!T$2:T$41,Stock!$C$2:$C$41,FuelShares!$A55,Stock!$C$2:$C$41,FuelShares!$C55)/SUMIF(Stock!$C$2:$C$41,FuelShares!$A55,Stock!T$2:T$41)</f>
        <v>0</v>
      </c>
      <c r="N55" s="3">
        <f>SUMIFS(Stock!U$2:U$41,Stock!$C$2:$C$41,FuelShares!$A55,Stock!$C$2:$C$41,FuelShares!$C55)/SUMIF(Stock!$C$2:$C$41,FuelShares!$A55,Stock!U$2:U$41)</f>
        <v>1.5131191883984815E-4</v>
      </c>
      <c r="O55" s="3">
        <f>SUMIFS(Stock!V$2:V$41,Stock!$C$2:$C$41,FuelShares!$A55,Stock!$C$2:$C$41,FuelShares!$C55)/SUMIF(Stock!$C$2:$C$41,FuelShares!$A55,Stock!V$2:V$41)</f>
        <v>0</v>
      </c>
      <c r="P55" s="3">
        <f>SUMIFS(Stock!W$2:W$41,Stock!$C$2:$C$41,FuelShares!$A55,Stock!$C$2:$C$41,FuelShares!$C55)/SUMIF(Stock!$C$2:$C$41,FuelShares!$A55,Stock!W$2:W$41)</f>
        <v>0</v>
      </c>
      <c r="Q55" s="3">
        <f>SUMIFS(Stock!X$2:X$41,Stock!$C$2:$C$41,FuelShares!$A55,Stock!$C$2:$C$41,FuelShares!$C55)/SUMIF(Stock!$C$2:$C$41,FuelShares!$A55,Stock!X$2:X$41)</f>
        <v>0</v>
      </c>
      <c r="R55" s="3">
        <f>SUMIFS(Stock!Y$2:Y$41,Stock!$C$2:$C$41,FuelShares!$A55,Stock!$C$2:$C$41,FuelShares!$C55)/SUMIF(Stock!$C$2:$C$41,FuelShares!$A55,Stock!Y$2:Y$41)</f>
        <v>0</v>
      </c>
      <c r="S55" s="3">
        <f>SUMIFS(Stock!Z$2:Z$41,Stock!$C$2:$C$41,FuelShares!$A55,Stock!$C$2:$C$41,FuelShares!$C55)/SUMIF(Stock!$C$2:$C$41,FuelShares!$A55,Stock!Z$2:Z$41)</f>
        <v>0</v>
      </c>
      <c r="T55" s="3">
        <f>SUMIFS(Stock!AA$2:AA$41,Stock!$C$2:$C$41,FuelShares!$A55,Stock!$C$2:$C$41,FuelShares!$C55)/SUMIF(Stock!$C$2:$C$41,FuelShares!$A55,Stock!AA$2:AA$41)</f>
        <v>0</v>
      </c>
      <c r="U55" s="3">
        <f>SUMIFS(Stock!AB$2:AB$41,Stock!$C$2:$C$41,FuelShares!$A55,Stock!$C$2:$C$41,FuelShares!$C55)/SUMIF(Stock!$C$2:$C$41,FuelShares!$A55,Stock!AB$2:AB$41)</f>
        <v>0</v>
      </c>
      <c r="V55" s="3">
        <f>SUMIFS(Stock!AC$2:AC$41,Stock!$C$2:$C$41,FuelShares!$A55,Stock!$C$2:$C$41,FuelShares!$C55)/SUMIF(Stock!$C$2:$C$41,FuelShares!$A55,Stock!AC$2:AC$41)</f>
        <v>0</v>
      </c>
      <c r="W55" s="3">
        <f>SUMIFS(Stock!AD$2:AD$41,Stock!$C$2:$C$41,FuelShares!$A55,Stock!$C$2:$C$41,FuelShares!$C55)/SUMIF(Stock!$C$2:$C$41,FuelShares!$A55,Stock!AD$2:AD$41)</f>
        <v>2.7370478983382222E-3</v>
      </c>
      <c r="X55" s="3">
        <f>SUMIFS(Stock!AE$2:AE$41,Stock!$C$2:$C$41,FuelShares!$A55,Stock!$C$2:$C$41,FuelShares!$C55)/SUMIF(Stock!$C$2:$C$41,FuelShares!$A55,Stock!AE$2:AE$41)</f>
        <v>0</v>
      </c>
      <c r="Y55" s="3">
        <f>SUMIFS(Stock!AF$2:AF$41,Stock!$C$2:$C$41,FuelShares!$A55,Stock!$C$2:$C$41,FuelShares!$C55)/SUMIF(Stock!$C$2:$C$41,FuelShares!$A55,Stock!AF$2:AF$41)</f>
        <v>0</v>
      </c>
      <c r="Z55" s="3">
        <f>SUMIFS(Stock!AG$2:AG$41,Stock!$C$2:$C$41,FuelShares!$A55,Stock!$C$2:$C$41,FuelShares!$C55)/SUMIF(Stock!$C$2:$C$41,FuelShares!$A55,Stock!AG$2:AG$41)</f>
        <v>0</v>
      </c>
      <c r="AA55" s="3">
        <f>SUMIFS(Stock!AH$2:AH$41,Stock!$C$2:$C$41,FuelShares!$A55,Stock!$C$2:$C$41,FuelShares!$C55)/SUMIF(Stock!$C$2:$C$41,FuelShares!$A55,Stock!AH$2:AH$41)</f>
        <v>0</v>
      </c>
      <c r="AB55" s="3">
        <f>SUMIFS(Stock!AI$2:AI$41,Stock!$C$2:$C$41,FuelShares!$A55,Stock!$C$2:$C$41,FuelShares!$C55)/SUMIF(Stock!$C$2:$C$41,FuelShares!$A55,Stock!AI$2:AI$41)</f>
        <v>0</v>
      </c>
      <c r="AC55" s="3">
        <f>SUMIFS(Stock!AJ$2:AJ$41,Stock!$C$2:$C$41,FuelShares!$A55,Stock!$C$2:$C$41,FuelShares!$C55)/SUMIF(Stock!$C$2:$C$41,FuelShares!$A55,Stock!AJ$2:AJ$41)</f>
        <v>0</v>
      </c>
      <c r="AD55" s="3">
        <f>SUMIFS(Stock!AK$2:AK$41,Stock!$C$2:$C$41,FuelShares!$A55,Stock!$C$2:$C$41,FuelShares!$C55)/SUMIF(Stock!$C$2:$C$41,FuelShares!$A55,Stock!AK$2:AK$41)</f>
        <v>0</v>
      </c>
      <c r="AE55" s="3">
        <f>SUMIFS(Stock!AL$2:AL$41,Stock!$C$2:$C$41,FuelShares!$A55,Stock!$C$2:$C$41,FuelShares!$C55)/SUMIF(Stock!$C$2:$C$41,FuelShares!$A55,Stock!AL$2:AL$41)</f>
        <v>0</v>
      </c>
      <c r="AF55" s="3">
        <f>SUMIFS(Stock!AM$2:AM$41,Stock!$C$2:$C$41,FuelShares!$A55,Stock!$C$2:$C$41,FuelShares!$C55)/SUMIF(Stock!$C$2:$C$41,FuelShares!$A55,Stock!AM$2:AM$41)</f>
        <v>7.2389673613059077E-3</v>
      </c>
      <c r="AG55" s="3">
        <f>SUMIFS(Stock!AN$2:AN$41,Stock!$C$2:$C$41,FuelShares!$A55,Stock!$C$2:$C$41,FuelShares!$C55)/SUMIF(Stock!$C$2:$C$41,FuelShares!$A55,Stock!AN$2:AN$41)</f>
        <v>0</v>
      </c>
      <c r="AH55" s="3">
        <f>SUMIFS(Stock!AO$2:AO$41,Stock!$C$2:$C$41,FuelShares!$A55,Stock!$C$2:$C$41,FuelShares!$C55)/SUMIF(Stock!$C$2:$C$41,FuelShares!$A55,Stock!AO$2:AO$41)</f>
        <v>2.1693748082220465E-2</v>
      </c>
      <c r="AI55" s="3">
        <f>SUMIFS(Stock!AP$2:AP$41,Stock!$C$2:$C$41,FuelShares!$A55,Stock!$C$2:$C$41,FuelShares!$C55)/SUMIF(Stock!$C$2:$C$41,FuelShares!$A55,Stock!AP$2:AP$41)</f>
        <v>1.7071611253196928E-3</v>
      </c>
      <c r="AJ55" s="3">
        <f>SUMIFS(Stock!AQ$2:AQ$41,Stock!$C$2:$C$41,FuelShares!$A55,Stock!$C$2:$C$41,FuelShares!$C55)/SUMIF(Stock!$C$2:$C$41,FuelShares!$A55,Stock!AQ$2:AQ$41)</f>
        <v>0</v>
      </c>
      <c r="AK55" s="3">
        <f>SUMIFS(Stock!AR$2:AR$41,Stock!$C$2:$C$41,FuelShares!$A55,Stock!$C$2:$C$41,FuelShares!$C55)/SUMIF(Stock!$C$2:$C$41,FuelShares!$A55,Stock!AR$2:AR$41)</f>
        <v>0</v>
      </c>
      <c r="AL55" s="3">
        <f>SUMIFS(Stock!AS$2:AS$41,Stock!$C$2:$C$41,FuelShares!$A55,Stock!$C$2:$C$41,FuelShares!$C55)/SUMIF(Stock!$C$2:$C$41,FuelShares!$A55,Stock!AS$2:AS$41)</f>
        <v>4.4570279132567303E-3</v>
      </c>
      <c r="AM55" s="3">
        <f>SUMIFS(Stock!AT$2:AT$41,Stock!$C$2:$C$41,FuelShares!$A55,Stock!$C$2:$C$41,FuelShares!$C55)/SUMIF(Stock!$C$2:$C$41,FuelShares!$A55,Stock!AT$2:AT$41)</f>
        <v>0</v>
      </c>
      <c r="AN55" s="3">
        <f>SUMIFS(Stock!AU$2:AU$41,Stock!$C$2:$C$41,FuelShares!$A55,Stock!$C$2:$C$41,FuelShares!$C55)/SUMIF(Stock!$C$2:$C$41,FuelShares!$A55,Stock!AU$2:AU$41)</f>
        <v>0</v>
      </c>
      <c r="AO55" s="3">
        <f>SUMIFS(Stock!AV$2:AV$41,Stock!$C$2:$C$41,FuelShares!$A55,Stock!$C$2:$C$41,FuelShares!$C55)/SUMIF(Stock!$C$2:$C$41,FuelShares!$A55,Stock!AV$2:AV$41)</f>
        <v>7.0583261250177766E-5</v>
      </c>
    </row>
    <row r="56" spans="1:41" x14ac:dyDescent="0.2">
      <c r="A56" t="s">
        <v>109</v>
      </c>
      <c r="C56" t="s">
        <v>110</v>
      </c>
      <c r="E56" s="3">
        <f>SUMIFS(Stock!L$2:L$41,Stock!$C$2:$C$41,FuelShares!$A56,Stock!$C$2:$C$41,FuelShares!$C56)/SUMIF(Stock!$C$2:$C$41,FuelShares!$A56,Stock!L$2:L$41)</f>
        <v>0.99578190069046391</v>
      </c>
      <c r="F56" s="3">
        <f>SUMIFS(Stock!M$2:M$41,Stock!$C$2:$C$41,FuelShares!$A56,Stock!$C$2:$C$41,FuelShares!$C56)/SUMIF(Stock!$C$2:$C$41,FuelShares!$A56,Stock!M$2:M$41)</f>
        <v>1</v>
      </c>
      <c r="G56" s="3">
        <f>SUMIFS(Stock!N$2:N$41,Stock!$C$2:$C$41,FuelShares!$A56,Stock!$C$2:$C$41,FuelShares!$C56)/SUMIF(Stock!$C$2:$C$41,FuelShares!$A56,Stock!N$2:N$41)</f>
        <v>0.99735369316948841</v>
      </c>
      <c r="H56" s="3">
        <f>SUMIFS(Stock!O$2:O$41,Stock!$C$2:$C$41,FuelShares!$A56,Stock!$C$2:$C$41,FuelShares!$C56)/SUMIF(Stock!$C$2:$C$41,FuelShares!$A56,Stock!O$2:O$41)</f>
        <v>1</v>
      </c>
      <c r="I56" s="3">
        <f>SUMIFS(Stock!P$2:P$41,Stock!$C$2:$C$41,FuelShares!$A56,Stock!$C$2:$C$41,FuelShares!$C56)/SUMIF(Stock!$C$2:$C$41,FuelShares!$A56,Stock!P$2:P$41)</f>
        <v>0.99933342111587264</v>
      </c>
      <c r="J56" s="3">
        <f>SUMIFS(Stock!Q$2:Q$41,Stock!$C$2:$C$41,FuelShares!$A56,Stock!$C$2:$C$41,FuelShares!$C56)/SUMIF(Stock!$C$2:$C$41,FuelShares!$A56,Stock!Q$2:Q$41)</f>
        <v>1</v>
      </c>
      <c r="K56" s="3">
        <f>SUMIFS(Stock!R$2:R$41,Stock!$C$2:$C$41,FuelShares!$A56,Stock!$C$2:$C$41,FuelShares!$C56)/SUMIF(Stock!$C$2:$C$41,FuelShares!$A56,Stock!R$2:R$41)</f>
        <v>0.99537667919457318</v>
      </c>
      <c r="L56" s="3">
        <f>SUMIFS(Stock!S$2:S$41,Stock!$C$2:$C$41,FuelShares!$A56,Stock!$C$2:$C$41,FuelShares!$C56)/SUMIF(Stock!$C$2:$C$41,FuelShares!$A56,Stock!S$2:S$41)</f>
        <v>0.97956114348955636</v>
      </c>
      <c r="M56" s="3">
        <f>SUMIFS(Stock!T$2:T$41,Stock!$C$2:$C$41,FuelShares!$A56,Stock!$C$2:$C$41,FuelShares!$C56)/SUMIF(Stock!$C$2:$C$41,FuelShares!$A56,Stock!T$2:T$41)</f>
        <v>1</v>
      </c>
      <c r="N56" s="3">
        <f>SUMIFS(Stock!U$2:U$41,Stock!$C$2:$C$41,FuelShares!$A56,Stock!$C$2:$C$41,FuelShares!$C56)/SUMIF(Stock!$C$2:$C$41,FuelShares!$A56,Stock!U$2:U$41)</f>
        <v>0.99234580022983365</v>
      </c>
      <c r="O56" s="3">
        <f>SUMIFS(Stock!V$2:V$41,Stock!$C$2:$C$41,FuelShares!$A56,Stock!$C$2:$C$41,FuelShares!$C56)/SUMIF(Stock!$C$2:$C$41,FuelShares!$A56,Stock!V$2:V$41)</f>
        <v>0.8999236374461892</v>
      </c>
      <c r="P56" s="3">
        <f>SUMIFS(Stock!W$2:W$41,Stock!$C$2:$C$41,FuelShares!$A56,Stock!$C$2:$C$41,FuelShares!$C56)/SUMIF(Stock!$C$2:$C$41,FuelShares!$A56,Stock!W$2:W$41)</f>
        <v>0.97077945026991364</v>
      </c>
      <c r="Q56" s="3">
        <f>SUMIFS(Stock!X$2:X$41,Stock!$C$2:$C$41,FuelShares!$A56,Stock!$C$2:$C$41,FuelShares!$C56)/SUMIF(Stock!$C$2:$C$41,FuelShares!$A56,Stock!X$2:X$41)</f>
        <v>0.99785455836398074</v>
      </c>
      <c r="R56" s="3">
        <f>SUMIFS(Stock!Y$2:Y$41,Stock!$C$2:$C$41,FuelShares!$A56,Stock!$C$2:$C$41,FuelShares!$C56)/SUMIF(Stock!$C$2:$C$41,FuelShares!$A56,Stock!Y$2:Y$41)</f>
        <v>0.97730496465816563</v>
      </c>
      <c r="S56" s="3">
        <f>SUMIFS(Stock!Z$2:Z$41,Stock!$C$2:$C$41,FuelShares!$A56,Stock!$C$2:$C$41,FuelShares!$C56)/SUMIF(Stock!$C$2:$C$41,FuelShares!$A56,Stock!Z$2:Z$41)</f>
        <v>0.99520872649729575</v>
      </c>
      <c r="T56" s="3">
        <f>SUMIFS(Stock!AA$2:AA$41,Stock!$C$2:$C$41,FuelShares!$A56,Stock!$C$2:$C$41,FuelShares!$C56)/SUMIF(Stock!$C$2:$C$41,FuelShares!$A56,Stock!AA$2:AA$41)</f>
        <v>0.99512371320574045</v>
      </c>
      <c r="U56" s="3">
        <f>SUMIFS(Stock!AB$2:AB$41,Stock!$C$2:$C$41,FuelShares!$A56,Stock!$C$2:$C$41,FuelShares!$C56)/SUMIF(Stock!$C$2:$C$41,FuelShares!$A56,Stock!AB$2:AB$41)</f>
        <v>0.97956114358144242</v>
      </c>
      <c r="V56" s="3">
        <f>SUMIFS(Stock!AC$2:AC$41,Stock!$C$2:$C$41,FuelShares!$A56,Stock!$C$2:$C$41,FuelShares!$C56)/SUMIF(Stock!$C$2:$C$41,FuelShares!$A56,Stock!AC$2:AC$41)</f>
        <v>0.99897823641739614</v>
      </c>
      <c r="W56" s="3">
        <f>SUMIFS(Stock!AD$2:AD$41,Stock!$C$2:$C$41,FuelShares!$A56,Stock!$C$2:$C$41,FuelShares!$C56)/SUMIF(Stock!$C$2:$C$41,FuelShares!$A56,Stock!AD$2:AD$41)</f>
        <v>0.93055282310394638</v>
      </c>
      <c r="X56" s="3">
        <f>SUMIFS(Stock!AE$2:AE$41,Stock!$C$2:$C$41,FuelShares!$A56,Stock!$C$2:$C$41,FuelShares!$C56)/SUMIF(Stock!$C$2:$C$41,FuelShares!$A56,Stock!AE$2:AE$41)</f>
        <v>0.99884210077278113</v>
      </c>
      <c r="Y56" s="3">
        <f>SUMIFS(Stock!AF$2:AF$41,Stock!$C$2:$C$41,FuelShares!$A56,Stock!$C$2:$C$41,FuelShares!$C56)/SUMIF(Stock!$C$2:$C$41,FuelShares!$A56,Stock!AF$2:AF$41)</f>
        <v>0.99734549730368627</v>
      </c>
      <c r="Z56" s="3">
        <f>SUMIFS(Stock!AG$2:AG$41,Stock!$C$2:$C$41,FuelShares!$A56,Stock!$C$2:$C$41,FuelShares!$C56)/SUMIF(Stock!$C$2:$C$41,FuelShares!$A56,Stock!AG$2:AG$41)</f>
        <v>0.96135761605734005</v>
      </c>
      <c r="AA56" s="3">
        <f>SUMIFS(Stock!AH$2:AH$41,Stock!$C$2:$C$41,FuelShares!$A56,Stock!$C$2:$C$41,FuelShares!$C56)/SUMIF(Stock!$C$2:$C$41,FuelShares!$A56,Stock!AH$2:AH$41)</f>
        <v>0.99811327220451318</v>
      </c>
      <c r="AB56" s="3">
        <f>SUMIFS(Stock!AI$2:AI$41,Stock!$C$2:$C$41,FuelShares!$A56,Stock!$C$2:$C$41,FuelShares!$C56)/SUMIF(Stock!$C$2:$C$41,FuelShares!$A56,Stock!AI$2:AI$41)</f>
        <v>0.89496619683312306</v>
      </c>
      <c r="AC56" s="3">
        <f>SUMIFS(Stock!AJ$2:AJ$41,Stock!$C$2:$C$41,FuelShares!$A56,Stock!$C$2:$C$41,FuelShares!$C56)/SUMIF(Stock!$C$2:$C$41,FuelShares!$A56,Stock!AJ$2:AJ$41)</f>
        <v>0.9926559523817029</v>
      </c>
      <c r="AD56" s="3">
        <f>SUMIFS(Stock!AK$2:AK$41,Stock!$C$2:$C$41,FuelShares!$A56,Stock!$C$2:$C$41,FuelShares!$C56)/SUMIF(Stock!$C$2:$C$41,FuelShares!$A56,Stock!AK$2:AK$41)</f>
        <v>0.999333421112229</v>
      </c>
      <c r="AE56" s="3">
        <f>SUMIFS(Stock!AL$2:AL$41,Stock!$C$2:$C$41,FuelShares!$A56,Stock!$C$2:$C$41,FuelShares!$C56)/SUMIF(Stock!$C$2:$C$41,FuelShares!$A56,Stock!AL$2:AL$41)</f>
        <v>1</v>
      </c>
      <c r="AF56" s="3">
        <f>SUMIFS(Stock!AM$2:AM$41,Stock!$C$2:$C$41,FuelShares!$A56,Stock!$C$2:$C$41,FuelShares!$C56)/SUMIF(Stock!$C$2:$C$41,FuelShares!$A56,Stock!AM$2:AM$41)</f>
        <v>0.99297548391119494</v>
      </c>
      <c r="AG56" s="3">
        <f>SUMIFS(Stock!AN$2:AN$41,Stock!$C$2:$C$41,FuelShares!$A56,Stock!$C$2:$C$41,FuelShares!$C56)/SUMIF(Stock!$C$2:$C$41,FuelShares!$A56,Stock!AN$2:AN$41)</f>
        <v>0.90949188221272514</v>
      </c>
      <c r="AH56" s="3">
        <f>SUMIFS(Stock!AO$2:AO$41,Stock!$C$2:$C$41,FuelShares!$A56,Stock!$C$2:$C$41,FuelShares!$C56)/SUMIF(Stock!$C$2:$C$41,FuelShares!$A56,Stock!AO$2:AO$41)</f>
        <v>0.83800386748033684</v>
      </c>
      <c r="AI56" s="3">
        <f>SUMIFS(Stock!AP$2:AP$41,Stock!$C$2:$C$41,FuelShares!$A56,Stock!$C$2:$C$41,FuelShares!$C56)/SUMIF(Stock!$C$2:$C$41,FuelShares!$A56,Stock!AP$2:AP$41)</f>
        <v>1</v>
      </c>
      <c r="AJ56" s="3">
        <f>SUMIFS(Stock!AQ$2:AQ$41,Stock!$C$2:$C$41,FuelShares!$A56,Stock!$C$2:$C$41,FuelShares!$C56)/SUMIF(Stock!$C$2:$C$41,FuelShares!$A56,Stock!AQ$2:AQ$41)</f>
        <v>0.98989375073184815</v>
      </c>
      <c r="AK56" s="3">
        <f>SUMIFS(Stock!AR$2:AR$41,Stock!$C$2:$C$41,FuelShares!$A56,Stock!$C$2:$C$41,FuelShares!$C56)/SUMIF(Stock!$C$2:$C$41,FuelShares!$A56,Stock!AR$2:AR$41)</f>
        <v>0.99614988992501963</v>
      </c>
      <c r="AL56" s="3">
        <f>SUMIFS(Stock!AS$2:AS$41,Stock!$C$2:$C$41,FuelShares!$A56,Stock!$C$2:$C$41,FuelShares!$C56)/SUMIF(Stock!$C$2:$C$41,FuelShares!$A56,Stock!AS$2:AS$41)</f>
        <v>0.97730496471693962</v>
      </c>
      <c r="AM56" s="3">
        <f>SUMIFS(Stock!AT$2:AT$41,Stock!$C$2:$C$41,FuelShares!$A56,Stock!$C$2:$C$41,FuelShares!$C56)/SUMIF(Stock!$C$2:$C$41,FuelShares!$A56,Stock!AT$2:AT$41)</f>
        <v>0.99926780210432187</v>
      </c>
      <c r="AN56" s="3">
        <f>SUMIFS(Stock!AU$2:AU$41,Stock!$C$2:$C$41,FuelShares!$A56,Stock!$C$2:$C$41,FuelShares!$C56)/SUMIF(Stock!$C$2:$C$41,FuelShares!$A56,Stock!AU$2:AU$41)</f>
        <v>1</v>
      </c>
      <c r="AO56" s="3">
        <f>SUMIFS(Stock!AV$2:AV$41,Stock!$C$2:$C$41,FuelShares!$A56,Stock!$C$2:$C$41,FuelShares!$C56)/SUMIF(Stock!$C$2:$C$41,FuelShares!$A56,Stock!AV$2:AV$41)</f>
        <v>0.9978654106446837</v>
      </c>
    </row>
    <row r="57" spans="1:41" x14ac:dyDescent="0.2">
      <c r="A57" t="s">
        <v>109</v>
      </c>
      <c r="C57" t="s">
        <v>111</v>
      </c>
      <c r="E57" s="3">
        <f>SUMIFS(Stock!L$2:L$41,Stock!$C$2:$C$41,FuelShares!$A57,Stock!$C$2:$C$41,FuelShares!$C57)/SUMIF(Stock!$C$2:$C$41,FuelShares!$A57,Stock!L$2:L$41)</f>
        <v>4.2180993095361982E-3</v>
      </c>
      <c r="F57" s="3">
        <f>SUMIFS(Stock!M$2:M$41,Stock!$C$2:$C$41,FuelShares!$A57,Stock!$C$2:$C$41,FuelShares!$C57)/SUMIF(Stock!$C$2:$C$41,FuelShares!$A57,Stock!M$2:M$41)</f>
        <v>0</v>
      </c>
      <c r="G57" s="3">
        <f>SUMIFS(Stock!N$2:N$41,Stock!$C$2:$C$41,FuelShares!$A57,Stock!$C$2:$C$41,FuelShares!$C57)/SUMIF(Stock!$C$2:$C$41,FuelShares!$A57,Stock!N$2:N$41)</f>
        <v>2.6463068305115868E-3</v>
      </c>
      <c r="H57" s="3">
        <f>SUMIFS(Stock!O$2:O$41,Stock!$C$2:$C$41,FuelShares!$A57,Stock!$C$2:$C$41,FuelShares!$C57)/SUMIF(Stock!$C$2:$C$41,FuelShares!$A57,Stock!O$2:O$41)</f>
        <v>0</v>
      </c>
      <c r="I57" s="3">
        <f>SUMIFS(Stock!P$2:P$41,Stock!$C$2:$C$41,FuelShares!$A57,Stock!$C$2:$C$41,FuelShares!$C57)/SUMIF(Stock!$C$2:$C$41,FuelShares!$A57,Stock!P$2:P$41)</f>
        <v>6.6657888412741074E-4</v>
      </c>
      <c r="J57" s="3">
        <f>SUMIFS(Stock!Q$2:Q$41,Stock!$C$2:$C$41,FuelShares!$A57,Stock!$C$2:$C$41,FuelShares!$C57)/SUMIF(Stock!$C$2:$C$41,FuelShares!$A57,Stock!Q$2:Q$41)</f>
        <v>0</v>
      </c>
      <c r="K57" s="3">
        <f>SUMIFS(Stock!R$2:R$41,Stock!$C$2:$C$41,FuelShares!$A57,Stock!$C$2:$C$41,FuelShares!$C57)/SUMIF(Stock!$C$2:$C$41,FuelShares!$A57,Stock!R$2:R$41)</f>
        <v>4.6233208054268149E-3</v>
      </c>
      <c r="L57" s="3">
        <f>SUMIFS(Stock!S$2:S$41,Stock!$C$2:$C$41,FuelShares!$A57,Stock!$C$2:$C$41,FuelShares!$C57)/SUMIF(Stock!$C$2:$C$41,FuelShares!$A57,Stock!S$2:S$41)</f>
        <v>2.0438856510443672E-2</v>
      </c>
      <c r="M57" s="3">
        <f>SUMIFS(Stock!T$2:T$41,Stock!$C$2:$C$41,FuelShares!$A57,Stock!$C$2:$C$41,FuelShares!$C57)/SUMIF(Stock!$C$2:$C$41,FuelShares!$A57,Stock!T$2:T$41)</f>
        <v>0</v>
      </c>
      <c r="N57" s="3">
        <f>SUMIFS(Stock!U$2:U$41,Stock!$C$2:$C$41,FuelShares!$A57,Stock!$C$2:$C$41,FuelShares!$C57)/SUMIF(Stock!$C$2:$C$41,FuelShares!$A57,Stock!U$2:U$41)</f>
        <v>7.6541997701663721E-3</v>
      </c>
      <c r="O57" s="3">
        <f>SUMIFS(Stock!V$2:V$41,Stock!$C$2:$C$41,FuelShares!$A57,Stock!$C$2:$C$41,FuelShares!$C57)/SUMIF(Stock!$C$2:$C$41,FuelShares!$A57,Stock!V$2:V$41)</f>
        <v>0.10007636255381083</v>
      </c>
      <c r="P57" s="3">
        <f>SUMIFS(Stock!W$2:W$41,Stock!$C$2:$C$41,FuelShares!$A57,Stock!$C$2:$C$41,FuelShares!$C57)/SUMIF(Stock!$C$2:$C$41,FuelShares!$A57,Stock!W$2:W$41)</f>
        <v>2.9220549730086448E-2</v>
      </c>
      <c r="Q57" s="3">
        <f>SUMIFS(Stock!X$2:X$41,Stock!$C$2:$C$41,FuelShares!$A57,Stock!$C$2:$C$41,FuelShares!$C57)/SUMIF(Stock!$C$2:$C$41,FuelShares!$A57,Stock!X$2:X$41)</f>
        <v>2.1454416360192716E-3</v>
      </c>
      <c r="R57" s="3">
        <f>SUMIFS(Stock!Y$2:Y$41,Stock!$C$2:$C$41,FuelShares!$A57,Stock!$C$2:$C$41,FuelShares!$C57)/SUMIF(Stock!$C$2:$C$41,FuelShares!$A57,Stock!Y$2:Y$41)</f>
        <v>2.2695035341834327E-2</v>
      </c>
      <c r="S57" s="3">
        <f>SUMIFS(Stock!Z$2:Z$41,Stock!$C$2:$C$41,FuelShares!$A57,Stock!$C$2:$C$41,FuelShares!$C57)/SUMIF(Stock!$C$2:$C$41,FuelShares!$A57,Stock!Z$2:Z$41)</f>
        <v>4.7912735027043568E-3</v>
      </c>
      <c r="T57" s="3">
        <f>SUMIFS(Stock!AA$2:AA$41,Stock!$C$2:$C$41,FuelShares!$A57,Stock!$C$2:$C$41,FuelShares!$C57)/SUMIF(Stock!$C$2:$C$41,FuelShares!$A57,Stock!AA$2:AA$41)</f>
        <v>4.8762867942595605E-3</v>
      </c>
      <c r="U57" s="3">
        <f>SUMIFS(Stock!AB$2:AB$41,Stock!$C$2:$C$41,FuelShares!$A57,Stock!$C$2:$C$41,FuelShares!$C57)/SUMIF(Stock!$C$2:$C$41,FuelShares!$A57,Stock!AB$2:AB$41)</f>
        <v>2.0438856418557558E-2</v>
      </c>
      <c r="V57" s="3">
        <f>SUMIFS(Stock!AC$2:AC$41,Stock!$C$2:$C$41,FuelShares!$A57,Stock!$C$2:$C$41,FuelShares!$C57)/SUMIF(Stock!$C$2:$C$41,FuelShares!$A57,Stock!AC$2:AC$41)</f>
        <v>1.0217635826038052E-3</v>
      </c>
      <c r="W57" s="3">
        <f>SUMIFS(Stock!AD$2:AD$41,Stock!$C$2:$C$41,FuelShares!$A57,Stock!$C$2:$C$41,FuelShares!$C57)/SUMIF(Stock!$C$2:$C$41,FuelShares!$A57,Stock!AD$2:AD$41)</f>
        <v>6.9447176896053661E-2</v>
      </c>
      <c r="X57" s="3">
        <f>SUMIFS(Stock!AE$2:AE$41,Stock!$C$2:$C$41,FuelShares!$A57,Stock!$C$2:$C$41,FuelShares!$C57)/SUMIF(Stock!$C$2:$C$41,FuelShares!$A57,Stock!AE$2:AE$41)</f>
        <v>1.1578992272187876E-3</v>
      </c>
      <c r="Y57" s="3">
        <f>SUMIFS(Stock!AF$2:AF$41,Stock!$C$2:$C$41,FuelShares!$A57,Stock!$C$2:$C$41,FuelShares!$C57)/SUMIF(Stock!$C$2:$C$41,FuelShares!$A57,Stock!AF$2:AF$41)</f>
        <v>2.6545026963137341E-3</v>
      </c>
      <c r="Z57" s="3">
        <f>SUMIFS(Stock!AG$2:AG$41,Stock!$C$2:$C$41,FuelShares!$A57,Stock!$C$2:$C$41,FuelShares!$C57)/SUMIF(Stock!$C$2:$C$41,FuelShares!$A57,Stock!AG$2:AG$41)</f>
        <v>3.8642383942660022E-2</v>
      </c>
      <c r="AA57" s="3">
        <f>SUMIFS(Stock!AH$2:AH$41,Stock!$C$2:$C$41,FuelShares!$A57,Stock!$C$2:$C$41,FuelShares!$C57)/SUMIF(Stock!$C$2:$C$41,FuelShares!$A57,Stock!AH$2:AH$41)</f>
        <v>1.886727795486895E-3</v>
      </c>
      <c r="AB57" s="3">
        <f>SUMIFS(Stock!AI$2:AI$41,Stock!$C$2:$C$41,FuelShares!$A57,Stock!$C$2:$C$41,FuelShares!$C57)/SUMIF(Stock!$C$2:$C$41,FuelShares!$A57,Stock!AI$2:AI$41)</f>
        <v>0.10503380316687701</v>
      </c>
      <c r="AC57" s="3">
        <f>SUMIFS(Stock!AJ$2:AJ$41,Stock!$C$2:$C$41,FuelShares!$A57,Stock!$C$2:$C$41,FuelShares!$C57)/SUMIF(Stock!$C$2:$C$41,FuelShares!$A57,Stock!AJ$2:AJ$41)</f>
        <v>7.3440476182971039E-3</v>
      </c>
      <c r="AD57" s="3">
        <f>SUMIFS(Stock!AK$2:AK$41,Stock!$C$2:$C$41,FuelShares!$A57,Stock!$C$2:$C$41,FuelShares!$C57)/SUMIF(Stock!$C$2:$C$41,FuelShares!$A57,Stock!AK$2:AK$41)</f>
        <v>6.6657888777093503E-4</v>
      </c>
      <c r="AE57" s="3">
        <f>SUMIFS(Stock!AL$2:AL$41,Stock!$C$2:$C$41,FuelShares!$A57,Stock!$C$2:$C$41,FuelShares!$C57)/SUMIF(Stock!$C$2:$C$41,FuelShares!$A57,Stock!AL$2:AL$41)</f>
        <v>0</v>
      </c>
      <c r="AF57" s="3">
        <f>SUMIFS(Stock!AM$2:AM$41,Stock!$C$2:$C$41,FuelShares!$A57,Stock!$C$2:$C$41,FuelShares!$C57)/SUMIF(Stock!$C$2:$C$41,FuelShares!$A57,Stock!AM$2:AM$41)</f>
        <v>7.0245160888049805E-3</v>
      </c>
      <c r="AG57" s="3">
        <f>SUMIFS(Stock!AN$2:AN$41,Stock!$C$2:$C$41,FuelShares!$A57,Stock!$C$2:$C$41,FuelShares!$C57)/SUMIF(Stock!$C$2:$C$41,FuelShares!$A57,Stock!AN$2:AN$41)</f>
        <v>9.0508117787274842E-2</v>
      </c>
      <c r="AH57" s="3">
        <f>SUMIFS(Stock!AO$2:AO$41,Stock!$C$2:$C$41,FuelShares!$A57,Stock!$C$2:$C$41,FuelShares!$C57)/SUMIF(Stock!$C$2:$C$41,FuelShares!$A57,Stock!AO$2:AO$41)</f>
        <v>0.16199613251966313</v>
      </c>
      <c r="AI57" s="3">
        <f>SUMIFS(Stock!AP$2:AP$41,Stock!$C$2:$C$41,FuelShares!$A57,Stock!$C$2:$C$41,FuelShares!$C57)/SUMIF(Stock!$C$2:$C$41,FuelShares!$A57,Stock!AP$2:AP$41)</f>
        <v>0</v>
      </c>
      <c r="AJ57" s="3">
        <f>SUMIFS(Stock!AQ$2:AQ$41,Stock!$C$2:$C$41,FuelShares!$A57,Stock!$C$2:$C$41,FuelShares!$C57)/SUMIF(Stock!$C$2:$C$41,FuelShares!$A57,Stock!AQ$2:AQ$41)</f>
        <v>1.010624926815179E-2</v>
      </c>
      <c r="AK57" s="3">
        <f>SUMIFS(Stock!AR$2:AR$41,Stock!$C$2:$C$41,FuelShares!$A57,Stock!$C$2:$C$41,FuelShares!$C57)/SUMIF(Stock!$C$2:$C$41,FuelShares!$A57,Stock!AR$2:AR$41)</f>
        <v>3.8501100749803721E-3</v>
      </c>
      <c r="AL57" s="3">
        <f>SUMIFS(Stock!AS$2:AS$41,Stock!$C$2:$C$41,FuelShares!$A57,Stock!$C$2:$C$41,FuelShares!$C57)/SUMIF(Stock!$C$2:$C$41,FuelShares!$A57,Stock!AS$2:AS$41)</f>
        <v>2.2695035283060497E-2</v>
      </c>
      <c r="AM57" s="3">
        <f>SUMIFS(Stock!AT$2:AT$41,Stock!$C$2:$C$41,FuelShares!$A57,Stock!$C$2:$C$41,FuelShares!$C57)/SUMIF(Stock!$C$2:$C$41,FuelShares!$A57,Stock!AT$2:AT$41)</f>
        <v>7.3219789567816876E-4</v>
      </c>
      <c r="AN57" s="3">
        <f>SUMIFS(Stock!AU$2:AU$41,Stock!$C$2:$C$41,FuelShares!$A57,Stock!$C$2:$C$41,FuelShares!$C57)/SUMIF(Stock!$C$2:$C$41,FuelShares!$A57,Stock!AU$2:AU$41)</f>
        <v>0</v>
      </c>
      <c r="AO57" s="3">
        <f>SUMIFS(Stock!AV$2:AV$41,Stock!$C$2:$C$41,FuelShares!$A57,Stock!$C$2:$C$41,FuelShares!$C57)/SUMIF(Stock!$C$2:$C$41,FuelShares!$A57,Stock!AV$2:AV$41)</f>
        <v>2.1345893553163311E-3</v>
      </c>
    </row>
    <row r="58" spans="1:41" x14ac:dyDescent="0.2">
      <c r="A58" t="s">
        <v>107</v>
      </c>
      <c r="C58" t="s">
        <v>104</v>
      </c>
      <c r="E58" s="3">
        <f>SUMIFS(Stock!L$2:L$41,Stock!$C$2:$C$41,FuelShares!$A58,Stock!$C$2:$C$41,FuelShares!$C58)/SUMIF(Stock!$C$2:$C$41,FuelShares!$A58,Stock!L$2:L$41)</f>
        <v>0</v>
      </c>
      <c r="F58" s="3">
        <f>SUMIFS(Stock!M$2:M$41,Stock!$C$2:$C$41,FuelShares!$A58,Stock!$C$2:$C$41,FuelShares!$C58)/SUMIF(Stock!$C$2:$C$41,FuelShares!$A58,Stock!M$2:M$41)</f>
        <v>0</v>
      </c>
      <c r="G58" s="3">
        <f>SUMIFS(Stock!N$2:N$41,Stock!$C$2:$C$41,FuelShares!$A58,Stock!$C$2:$C$41,FuelShares!$C58)/SUMIF(Stock!$C$2:$C$41,FuelShares!$A58,Stock!N$2:N$41)</f>
        <v>0</v>
      </c>
      <c r="H58" s="3">
        <f>SUMIFS(Stock!O$2:O$41,Stock!$C$2:$C$41,FuelShares!$A58,Stock!$C$2:$C$41,FuelShares!$C58)/SUMIF(Stock!$C$2:$C$41,FuelShares!$A58,Stock!O$2:O$41)</f>
        <v>0</v>
      </c>
      <c r="I58" s="3">
        <f>SUMIFS(Stock!P$2:P$41,Stock!$C$2:$C$41,FuelShares!$A58,Stock!$C$2:$C$41,FuelShares!$C58)/SUMIF(Stock!$C$2:$C$41,FuelShares!$A58,Stock!P$2:P$41)</f>
        <v>0</v>
      </c>
      <c r="J58" s="3">
        <f>SUMIFS(Stock!Q$2:Q$41,Stock!$C$2:$C$41,FuelShares!$A58,Stock!$C$2:$C$41,FuelShares!$C58)/SUMIF(Stock!$C$2:$C$41,FuelShares!$A58,Stock!Q$2:Q$41)</f>
        <v>5.9597180420510173E-3</v>
      </c>
      <c r="K58" s="3">
        <f>SUMIFS(Stock!R$2:R$41,Stock!$C$2:$C$41,FuelShares!$A58,Stock!$C$2:$C$41,FuelShares!$C58)/SUMIF(Stock!$C$2:$C$41,FuelShares!$A58,Stock!R$2:R$41)</f>
        <v>0</v>
      </c>
      <c r="L58" s="3">
        <f>SUMIFS(Stock!S$2:S$41,Stock!$C$2:$C$41,FuelShares!$A58,Stock!$C$2:$C$41,FuelShares!$C58)/SUMIF(Stock!$C$2:$C$41,FuelShares!$A58,Stock!S$2:S$41)</f>
        <v>0</v>
      </c>
      <c r="M58" s="3">
        <f>SUMIFS(Stock!T$2:T$41,Stock!$C$2:$C$41,FuelShares!$A58,Stock!$C$2:$C$41,FuelShares!$C58)/SUMIF(Stock!$C$2:$C$41,FuelShares!$A58,Stock!T$2:T$41)</f>
        <v>7.4881605550317478E-3</v>
      </c>
      <c r="N58" s="3">
        <f>SUMIFS(Stock!U$2:U$41,Stock!$C$2:$C$41,FuelShares!$A58,Stock!$C$2:$C$41,FuelShares!$C58)/SUMIF(Stock!$C$2:$C$41,FuelShares!$A58,Stock!U$2:U$41)</f>
        <v>0</v>
      </c>
      <c r="O58" s="3">
        <f>SUMIFS(Stock!V$2:V$41,Stock!$C$2:$C$41,FuelShares!$A58,Stock!$C$2:$C$41,FuelShares!$C58)/SUMIF(Stock!$C$2:$C$41,FuelShares!$A58,Stock!V$2:V$41)</f>
        <v>0</v>
      </c>
      <c r="P58" s="3">
        <f>SUMIFS(Stock!W$2:W$41,Stock!$C$2:$C$41,FuelShares!$A58,Stock!$C$2:$C$41,FuelShares!$C58)/SUMIF(Stock!$C$2:$C$41,FuelShares!$A58,Stock!W$2:W$41)</f>
        <v>0</v>
      </c>
      <c r="Q58" s="3">
        <f>SUMIFS(Stock!X$2:X$41,Stock!$C$2:$C$41,FuelShares!$A58,Stock!$C$2:$C$41,FuelShares!$C58)/SUMIF(Stock!$C$2:$C$41,FuelShares!$A58,Stock!X$2:X$41)</f>
        <v>0</v>
      </c>
      <c r="R58" s="3">
        <f>SUMIFS(Stock!Y$2:Y$41,Stock!$C$2:$C$41,FuelShares!$A58,Stock!$C$2:$C$41,FuelShares!$C58)/SUMIF(Stock!$C$2:$C$41,FuelShares!$A58,Stock!Y$2:Y$41)</f>
        <v>0</v>
      </c>
      <c r="S58" s="3">
        <f>SUMIFS(Stock!Z$2:Z$41,Stock!$C$2:$C$41,FuelShares!$A58,Stock!$C$2:$C$41,FuelShares!$C58)/SUMIF(Stock!$C$2:$C$41,FuelShares!$A58,Stock!Z$2:Z$41)</f>
        <v>0</v>
      </c>
      <c r="T58" s="3">
        <f>SUMIFS(Stock!AA$2:AA$41,Stock!$C$2:$C$41,FuelShares!$A58,Stock!$C$2:$C$41,FuelShares!$C58)/SUMIF(Stock!$C$2:$C$41,FuelShares!$A58,Stock!AA$2:AA$41)</f>
        <v>0</v>
      </c>
      <c r="U58" s="3">
        <f>SUMIFS(Stock!AB$2:AB$41,Stock!$C$2:$C$41,FuelShares!$A58,Stock!$C$2:$C$41,FuelShares!$C58)/SUMIF(Stock!$C$2:$C$41,FuelShares!$A58,Stock!AB$2:AB$41)</f>
        <v>0</v>
      </c>
      <c r="V58" s="3">
        <f>SUMIFS(Stock!AC$2:AC$41,Stock!$C$2:$C$41,FuelShares!$A58,Stock!$C$2:$C$41,FuelShares!$C58)/SUMIF(Stock!$C$2:$C$41,FuelShares!$A58,Stock!AC$2:AC$41)</f>
        <v>0</v>
      </c>
      <c r="W58" s="3">
        <f>SUMIFS(Stock!AD$2:AD$41,Stock!$C$2:$C$41,FuelShares!$A58,Stock!$C$2:$C$41,FuelShares!$C58)/SUMIF(Stock!$C$2:$C$41,FuelShares!$A58,Stock!AD$2:AD$41)</f>
        <v>0</v>
      </c>
      <c r="X58" s="3">
        <f>SUMIFS(Stock!AE$2:AE$41,Stock!$C$2:$C$41,FuelShares!$A58,Stock!$C$2:$C$41,FuelShares!$C58)/SUMIF(Stock!$C$2:$C$41,FuelShares!$A58,Stock!AE$2:AE$41)</f>
        <v>0</v>
      </c>
      <c r="Y58" s="3">
        <f>SUMIFS(Stock!AF$2:AF$41,Stock!$C$2:$C$41,FuelShares!$A58,Stock!$C$2:$C$41,FuelShares!$C58)/SUMIF(Stock!$C$2:$C$41,FuelShares!$A58,Stock!AF$2:AF$41)</f>
        <v>0</v>
      </c>
      <c r="Z58" s="3">
        <f>SUMIFS(Stock!AG$2:AG$41,Stock!$C$2:$C$41,FuelShares!$A58,Stock!$C$2:$C$41,FuelShares!$C58)/SUMIF(Stock!$C$2:$C$41,FuelShares!$A58,Stock!AG$2:AG$41)</f>
        <v>0</v>
      </c>
      <c r="AA58" s="3">
        <f>SUMIFS(Stock!AH$2:AH$41,Stock!$C$2:$C$41,FuelShares!$A58,Stock!$C$2:$C$41,FuelShares!$C58)/SUMIF(Stock!$C$2:$C$41,FuelShares!$A58,Stock!AH$2:AH$41)</f>
        <v>0</v>
      </c>
      <c r="AB58" s="3">
        <f>SUMIFS(Stock!AI$2:AI$41,Stock!$C$2:$C$41,FuelShares!$A58,Stock!$C$2:$C$41,FuelShares!$C58)/SUMIF(Stock!$C$2:$C$41,FuelShares!$A58,Stock!AI$2:AI$41)</f>
        <v>0</v>
      </c>
      <c r="AC58" s="3">
        <f>SUMIFS(Stock!AJ$2:AJ$41,Stock!$C$2:$C$41,FuelShares!$A58,Stock!$C$2:$C$41,FuelShares!$C58)/SUMIF(Stock!$C$2:$C$41,FuelShares!$A58,Stock!AJ$2:AJ$41)</f>
        <v>0</v>
      </c>
      <c r="AD58" s="3">
        <f>SUMIFS(Stock!AK$2:AK$41,Stock!$C$2:$C$41,FuelShares!$A58,Stock!$C$2:$C$41,FuelShares!$C58)/SUMIF(Stock!$C$2:$C$41,FuelShares!$A58,Stock!AK$2:AK$41)</f>
        <v>0</v>
      </c>
      <c r="AE58" s="3">
        <f>SUMIFS(Stock!AL$2:AL$41,Stock!$C$2:$C$41,FuelShares!$A58,Stock!$C$2:$C$41,FuelShares!$C58)/SUMIF(Stock!$C$2:$C$41,FuelShares!$A58,Stock!AL$2:AL$41)</f>
        <v>0</v>
      </c>
      <c r="AF58" s="3">
        <f>SUMIFS(Stock!AM$2:AM$41,Stock!$C$2:$C$41,FuelShares!$A58,Stock!$C$2:$C$41,FuelShares!$C58)/SUMIF(Stock!$C$2:$C$41,FuelShares!$A58,Stock!AM$2:AM$41)</f>
        <v>1.3692001280788239E-3</v>
      </c>
      <c r="AG58" s="3">
        <f>SUMIFS(Stock!AN$2:AN$41,Stock!$C$2:$C$41,FuelShares!$A58,Stock!$C$2:$C$41,FuelShares!$C58)/SUMIF(Stock!$C$2:$C$41,FuelShares!$A58,Stock!AN$2:AN$41)</f>
        <v>0</v>
      </c>
      <c r="AH58" s="3">
        <f>SUMIFS(Stock!AO$2:AO$41,Stock!$C$2:$C$41,FuelShares!$A58,Stock!$C$2:$C$41,FuelShares!$C58)/SUMIF(Stock!$C$2:$C$41,FuelShares!$A58,Stock!AO$2:AO$41)</f>
        <v>0</v>
      </c>
      <c r="AI58" s="3">
        <f>SUMIFS(Stock!AP$2:AP$41,Stock!$C$2:$C$41,FuelShares!$A58,Stock!$C$2:$C$41,FuelShares!$C58)/SUMIF(Stock!$C$2:$C$41,FuelShares!$A58,Stock!AP$2:AP$41)</f>
        <v>0</v>
      </c>
      <c r="AJ58" s="3">
        <f>SUMIFS(Stock!AQ$2:AQ$41,Stock!$C$2:$C$41,FuelShares!$A58,Stock!$C$2:$C$41,FuelShares!$C58)/SUMIF(Stock!$C$2:$C$41,FuelShares!$A58,Stock!AQ$2:AQ$41)</f>
        <v>0</v>
      </c>
      <c r="AK58" s="3">
        <f>SUMIFS(Stock!AR$2:AR$41,Stock!$C$2:$C$41,FuelShares!$A58,Stock!$C$2:$C$41,FuelShares!$C58)/SUMIF(Stock!$C$2:$C$41,FuelShares!$A58,Stock!AR$2:AR$41)</f>
        <v>0</v>
      </c>
      <c r="AL58" s="3">
        <f>SUMIFS(Stock!AS$2:AS$41,Stock!$C$2:$C$41,FuelShares!$A58,Stock!$C$2:$C$41,FuelShares!$C58)/SUMIF(Stock!$C$2:$C$41,FuelShares!$A58,Stock!AS$2:AS$41)</f>
        <v>0</v>
      </c>
      <c r="AM58" s="3">
        <f>SUMIFS(Stock!AT$2:AT$41,Stock!$C$2:$C$41,FuelShares!$A58,Stock!$C$2:$C$41,FuelShares!$C58)/SUMIF(Stock!$C$2:$C$41,FuelShares!$A58,Stock!AT$2:AT$41)</f>
        <v>0</v>
      </c>
      <c r="AN58" s="3">
        <f>SUMIFS(Stock!AU$2:AU$41,Stock!$C$2:$C$41,FuelShares!$A58,Stock!$C$2:$C$41,FuelShares!$C58)/SUMIF(Stock!$C$2:$C$41,FuelShares!$A58,Stock!AU$2:AU$41)</f>
        <v>0</v>
      </c>
      <c r="AO58" s="3">
        <f>SUMIFS(Stock!AV$2:AV$41,Stock!$C$2:$C$41,FuelShares!$A58,Stock!$C$2:$C$41,FuelShares!$C58)/SUMIF(Stock!$C$2:$C$41,FuelShares!$A58,Stock!AV$2:AV$41)</f>
        <v>1.1332690335805491E-4</v>
      </c>
    </row>
    <row r="59" spans="1:41" x14ac:dyDescent="0.2">
      <c r="A59" t="s">
        <v>107</v>
      </c>
      <c r="C59" t="s">
        <v>110</v>
      </c>
      <c r="E59" s="3">
        <f>SUMIFS(Stock!L$2:L$41,Stock!$C$2:$C$41,FuelShares!$A59,Stock!$C$2:$C$41,FuelShares!$C59)/SUMIF(Stock!$C$2:$C$41,FuelShares!$A59,Stock!L$2:L$41)</f>
        <v>0.75161514583111821</v>
      </c>
      <c r="F59" s="3">
        <f>SUMIFS(Stock!M$2:M$41,Stock!$C$2:$C$41,FuelShares!$A59,Stock!$C$2:$C$41,FuelShares!$C59)/SUMIF(Stock!$C$2:$C$41,FuelShares!$A59,Stock!M$2:M$41)</f>
        <v>0.94091973079526481</v>
      </c>
      <c r="G59" s="3">
        <f>SUMIFS(Stock!N$2:N$41,Stock!$C$2:$C$41,FuelShares!$A59,Stock!$C$2:$C$41,FuelShares!$C59)/SUMIF(Stock!$C$2:$C$41,FuelShares!$A59,Stock!N$2:N$41)</f>
        <v>0.96625262004306811</v>
      </c>
      <c r="H59" s="3">
        <f>SUMIFS(Stock!O$2:O$41,Stock!$C$2:$C$41,FuelShares!$A59,Stock!$C$2:$C$41,FuelShares!$C59)/SUMIF(Stock!$C$2:$C$41,FuelShares!$A59,Stock!O$2:O$41)</f>
        <v>0.95098880191554913</v>
      </c>
      <c r="I59" s="3">
        <f>SUMIFS(Stock!P$2:P$41,Stock!$C$2:$C$41,FuelShares!$A59,Stock!$C$2:$C$41,FuelShares!$C59)/SUMIF(Stock!$C$2:$C$41,FuelShares!$A59,Stock!P$2:P$41)</f>
        <v>0.92005097027698479</v>
      </c>
      <c r="J59" s="3">
        <f>SUMIFS(Stock!Q$2:Q$41,Stock!$C$2:$C$41,FuelShares!$A59,Stock!$C$2:$C$41,FuelShares!$C59)/SUMIF(Stock!$C$2:$C$41,FuelShares!$A59,Stock!Q$2:Q$41)</f>
        <v>0.70223597288122752</v>
      </c>
      <c r="K59" s="3">
        <f>SUMIFS(Stock!R$2:R$41,Stock!$C$2:$C$41,FuelShares!$A59,Stock!$C$2:$C$41,FuelShares!$C59)/SUMIF(Stock!$C$2:$C$41,FuelShares!$A59,Stock!R$2:R$41)</f>
        <v>0.94816496595017974</v>
      </c>
      <c r="L59" s="3">
        <f>SUMIFS(Stock!S$2:S$41,Stock!$C$2:$C$41,FuelShares!$A59,Stock!$C$2:$C$41,FuelShares!$C59)/SUMIF(Stock!$C$2:$C$41,FuelShares!$A59,Stock!S$2:S$41)</f>
        <v>0.8223348261826513</v>
      </c>
      <c r="M59" s="3">
        <f>SUMIFS(Stock!T$2:T$41,Stock!$C$2:$C$41,FuelShares!$A59,Stock!$C$2:$C$41,FuelShares!$C59)/SUMIF(Stock!$C$2:$C$41,FuelShares!$A59,Stock!T$2:T$41)</f>
        <v>0.91619092534617852</v>
      </c>
      <c r="N59" s="3">
        <f>SUMIFS(Stock!U$2:U$41,Stock!$C$2:$C$41,FuelShares!$A59,Stock!$C$2:$C$41,FuelShares!$C59)/SUMIF(Stock!$C$2:$C$41,FuelShares!$A59,Stock!U$2:U$41)</f>
        <v>0.88137202244732404</v>
      </c>
      <c r="O59" s="3">
        <f>SUMIFS(Stock!V$2:V$41,Stock!$C$2:$C$41,FuelShares!$A59,Stock!$C$2:$C$41,FuelShares!$C59)/SUMIF(Stock!$C$2:$C$41,FuelShares!$A59,Stock!V$2:V$41)</f>
        <v>0.79488593838265731</v>
      </c>
      <c r="P59" s="3">
        <f>SUMIFS(Stock!W$2:W$41,Stock!$C$2:$C$41,FuelShares!$A59,Stock!$C$2:$C$41,FuelShares!$C59)/SUMIF(Stock!$C$2:$C$41,FuelShares!$A59,Stock!W$2:W$41)</f>
        <v>0.29866324376994396</v>
      </c>
      <c r="Q59" s="3">
        <f>SUMIFS(Stock!X$2:X$41,Stock!$C$2:$C$41,FuelShares!$A59,Stock!$C$2:$C$41,FuelShares!$C59)/SUMIF(Stock!$C$2:$C$41,FuelShares!$A59,Stock!X$2:X$41)</f>
        <v>0.87001219936453345</v>
      </c>
      <c r="R59" s="3">
        <f>SUMIFS(Stock!Y$2:Y$41,Stock!$C$2:$C$41,FuelShares!$A59,Stock!$C$2:$C$41,FuelShares!$C59)/SUMIF(Stock!$C$2:$C$41,FuelShares!$A59,Stock!Y$2:Y$41)</f>
        <v>0.93688683480254686</v>
      </c>
      <c r="S59" s="3">
        <f>SUMIFS(Stock!Z$2:Z$41,Stock!$C$2:$C$41,FuelShares!$A59,Stock!$C$2:$C$41,FuelShares!$C59)/SUMIF(Stock!$C$2:$C$41,FuelShares!$A59,Stock!Z$2:Z$41)</f>
        <v>0.9628603145920499</v>
      </c>
      <c r="T59" s="3">
        <f>SUMIFS(Stock!AA$2:AA$41,Stock!$C$2:$C$41,FuelShares!$A59,Stock!$C$2:$C$41,FuelShares!$C59)/SUMIF(Stock!$C$2:$C$41,FuelShares!$A59,Stock!AA$2:AA$41)</f>
        <v>0.93940675348869973</v>
      </c>
      <c r="U59" s="3">
        <f>SUMIFS(Stock!AB$2:AB$41,Stock!$C$2:$C$41,FuelShares!$A59,Stock!$C$2:$C$41,FuelShares!$C59)/SUMIF(Stock!$C$2:$C$41,FuelShares!$A59,Stock!AB$2:AB$41)</f>
        <v>0.91201652200515126</v>
      </c>
      <c r="V59" s="3">
        <f>SUMIFS(Stock!AC$2:AC$41,Stock!$C$2:$C$41,FuelShares!$A59,Stock!$C$2:$C$41,FuelShares!$C59)/SUMIF(Stock!$C$2:$C$41,FuelShares!$A59,Stock!AC$2:AC$41)</f>
        <v>0.99641963488979535</v>
      </c>
      <c r="W59" s="3">
        <f>SUMIFS(Stock!AD$2:AD$41,Stock!$C$2:$C$41,FuelShares!$A59,Stock!$C$2:$C$41,FuelShares!$C59)/SUMIF(Stock!$C$2:$C$41,FuelShares!$A59,Stock!AD$2:AD$41)</f>
        <v>0.62398293421158024</v>
      </c>
      <c r="X59" s="3">
        <f>SUMIFS(Stock!AE$2:AE$41,Stock!$C$2:$C$41,FuelShares!$A59,Stock!$C$2:$C$41,FuelShares!$C59)/SUMIF(Stock!$C$2:$C$41,FuelShares!$A59,Stock!AE$2:AE$41)</f>
        <v>0.9310132259601267</v>
      </c>
      <c r="Y59" s="3">
        <f>SUMIFS(Stock!AF$2:AF$41,Stock!$C$2:$C$41,FuelShares!$A59,Stock!$C$2:$C$41,FuelShares!$C59)/SUMIF(Stock!$C$2:$C$41,FuelShares!$A59,Stock!AF$2:AF$41)</f>
        <v>0.96615137022653064</v>
      </c>
      <c r="Z59" s="3">
        <f>SUMIFS(Stock!AG$2:AG$41,Stock!$C$2:$C$41,FuelShares!$A59,Stock!$C$2:$C$41,FuelShares!$C59)/SUMIF(Stock!$C$2:$C$41,FuelShares!$A59,Stock!AG$2:AG$41)</f>
        <v>0.9314596283518819</v>
      </c>
      <c r="AA59" s="3">
        <f>SUMIFS(Stock!AH$2:AH$41,Stock!$C$2:$C$41,FuelShares!$A59,Stock!$C$2:$C$41,FuelShares!$C59)/SUMIF(Stock!$C$2:$C$41,FuelShares!$A59,Stock!AH$2:AH$41)</f>
        <v>0.94650223017866886</v>
      </c>
      <c r="AB59" s="3">
        <f>SUMIFS(Stock!AI$2:AI$41,Stock!$C$2:$C$41,FuelShares!$A59,Stock!$C$2:$C$41,FuelShares!$C59)/SUMIF(Stock!$C$2:$C$41,FuelShares!$A59,Stock!AI$2:AI$41)</f>
        <v>0.87733467930477849</v>
      </c>
      <c r="AC59" s="3">
        <f>SUMIFS(Stock!AJ$2:AJ$41,Stock!$C$2:$C$41,FuelShares!$A59,Stock!$C$2:$C$41,FuelShares!$C59)/SUMIF(Stock!$C$2:$C$41,FuelShares!$A59,Stock!AJ$2:AJ$41)</f>
        <v>0.63404171691527078</v>
      </c>
      <c r="AD59" s="3">
        <f>SUMIFS(Stock!AK$2:AK$41,Stock!$C$2:$C$41,FuelShares!$A59,Stock!$C$2:$C$41,FuelShares!$C59)/SUMIF(Stock!$C$2:$C$41,FuelShares!$A59,Stock!AK$2:AK$41)</f>
        <v>0.72032603284830499</v>
      </c>
      <c r="AE59" s="3">
        <f>SUMIFS(Stock!AL$2:AL$41,Stock!$C$2:$C$41,FuelShares!$A59,Stock!$C$2:$C$41,FuelShares!$C59)/SUMIF(Stock!$C$2:$C$41,FuelShares!$A59,Stock!AL$2:AL$41)</f>
        <v>0.95186029995819732</v>
      </c>
      <c r="AF59" s="3">
        <f>SUMIFS(Stock!AM$2:AM$41,Stock!$C$2:$C$41,FuelShares!$A59,Stock!$C$2:$C$41,FuelShares!$C59)/SUMIF(Stock!$C$2:$C$41,FuelShares!$A59,Stock!AM$2:AM$41)</f>
        <v>0.94321971940992233</v>
      </c>
      <c r="AG59" s="3">
        <f>SUMIFS(Stock!AN$2:AN$41,Stock!$C$2:$C$41,FuelShares!$A59,Stock!$C$2:$C$41,FuelShares!$C59)/SUMIF(Stock!$C$2:$C$41,FuelShares!$A59,Stock!AN$2:AN$41)</f>
        <v>0.85578611924507997</v>
      </c>
      <c r="AH59" s="3">
        <f>SUMIFS(Stock!AO$2:AO$41,Stock!$C$2:$C$41,FuelShares!$A59,Stock!$C$2:$C$41,FuelShares!$C59)/SUMIF(Stock!$C$2:$C$41,FuelShares!$A59,Stock!AO$2:AO$41)</f>
        <v>0.66410034651849081</v>
      </c>
      <c r="AI59" s="3">
        <f>SUMIFS(Stock!AP$2:AP$41,Stock!$C$2:$C$41,FuelShares!$A59,Stock!$C$2:$C$41,FuelShares!$C59)/SUMIF(Stock!$C$2:$C$41,FuelShares!$A59,Stock!AP$2:AP$41)</f>
        <v>0.9841742739433792</v>
      </c>
      <c r="AJ59" s="3">
        <f>SUMIFS(Stock!AQ$2:AQ$41,Stock!$C$2:$C$41,FuelShares!$A59,Stock!$C$2:$C$41,FuelShares!$C59)/SUMIF(Stock!$C$2:$C$41,FuelShares!$A59,Stock!AQ$2:AQ$41)</f>
        <v>0.67014820536288633</v>
      </c>
      <c r="AK59" s="3">
        <f>SUMIFS(Stock!AR$2:AR$41,Stock!$C$2:$C$41,FuelShares!$A59,Stock!$C$2:$C$41,FuelShares!$C59)/SUMIF(Stock!$C$2:$C$41,FuelShares!$A59,Stock!AR$2:AR$41)</f>
        <v>0.95158770658542657</v>
      </c>
      <c r="AL59" s="3">
        <f>SUMIFS(Stock!AS$2:AS$41,Stock!$C$2:$C$41,FuelShares!$A59,Stock!$C$2:$C$41,FuelShares!$C59)/SUMIF(Stock!$C$2:$C$41,FuelShares!$A59,Stock!AS$2:AS$41)</f>
        <v>0.78673684575053193</v>
      </c>
      <c r="AM59" s="3">
        <f>SUMIFS(Stock!AT$2:AT$41,Stock!$C$2:$C$41,FuelShares!$A59,Stock!$C$2:$C$41,FuelShares!$C59)/SUMIF(Stock!$C$2:$C$41,FuelShares!$A59,Stock!AT$2:AT$41)</f>
        <v>0.90385860630852655</v>
      </c>
      <c r="AN59" s="3">
        <f>SUMIFS(Stock!AU$2:AU$41,Stock!$C$2:$C$41,FuelShares!$A59,Stock!$C$2:$C$41,FuelShares!$C59)/SUMIF(Stock!$C$2:$C$41,FuelShares!$A59,Stock!AU$2:AU$41)</f>
        <v>0.75380079593931726</v>
      </c>
      <c r="AO59" s="3">
        <f>SUMIFS(Stock!AV$2:AV$41,Stock!$C$2:$C$41,FuelShares!$A59,Stock!$C$2:$C$41,FuelShares!$C59)/SUMIF(Stock!$C$2:$C$41,FuelShares!$A59,Stock!AV$2:AV$41)</f>
        <v>0.94297310379981281</v>
      </c>
    </row>
    <row r="60" spans="1:41" x14ac:dyDescent="0.2">
      <c r="A60" t="s">
        <v>107</v>
      </c>
      <c r="C60" t="s">
        <v>111</v>
      </c>
      <c r="E60" s="3">
        <f>SUMIFS(Stock!L$2:L$41,Stock!$C$2:$C$41,FuelShares!$A60,Stock!$C$2:$C$41,FuelShares!$C60)/SUMIF(Stock!$C$2:$C$41,FuelShares!$A60,Stock!L$2:L$41)</f>
        <v>0.24838485416888187</v>
      </c>
      <c r="F60" s="3">
        <f>SUMIFS(Stock!M$2:M$41,Stock!$C$2:$C$41,FuelShares!$A60,Stock!$C$2:$C$41,FuelShares!$C60)/SUMIF(Stock!$C$2:$C$41,FuelShares!$A60,Stock!M$2:M$41)</f>
        <v>5.9080269204735268E-2</v>
      </c>
      <c r="G60" s="3">
        <f>SUMIFS(Stock!N$2:N$41,Stock!$C$2:$C$41,FuelShares!$A60,Stock!$C$2:$C$41,FuelShares!$C60)/SUMIF(Stock!$C$2:$C$41,FuelShares!$A60,Stock!N$2:N$41)</f>
        <v>3.3747379956931986E-2</v>
      </c>
      <c r="H60" s="3">
        <f>SUMIFS(Stock!O$2:O$41,Stock!$C$2:$C$41,FuelShares!$A60,Stock!$C$2:$C$41,FuelShares!$C60)/SUMIF(Stock!$C$2:$C$41,FuelShares!$A60,Stock!O$2:O$41)</f>
        <v>4.9011198084450841E-2</v>
      </c>
      <c r="I60" s="3">
        <f>SUMIFS(Stock!P$2:P$41,Stock!$C$2:$C$41,FuelShares!$A60,Stock!$C$2:$C$41,FuelShares!$C60)/SUMIF(Stock!$C$2:$C$41,FuelShares!$A60,Stock!P$2:P$41)</f>
        <v>7.9949029723015139E-2</v>
      </c>
      <c r="J60" s="3">
        <f>SUMIFS(Stock!Q$2:Q$41,Stock!$C$2:$C$41,FuelShares!$A60,Stock!$C$2:$C$41,FuelShares!$C60)/SUMIF(Stock!$C$2:$C$41,FuelShares!$A60,Stock!Q$2:Q$41)</f>
        <v>0.29180430907672139</v>
      </c>
      <c r="K60" s="3">
        <f>SUMIFS(Stock!R$2:R$41,Stock!$C$2:$C$41,FuelShares!$A60,Stock!$C$2:$C$41,FuelShares!$C60)/SUMIF(Stock!$C$2:$C$41,FuelShares!$A60,Stock!R$2:R$41)</f>
        <v>5.1835034049820317E-2</v>
      </c>
      <c r="L60" s="3">
        <f>SUMIFS(Stock!S$2:S$41,Stock!$C$2:$C$41,FuelShares!$A60,Stock!$C$2:$C$41,FuelShares!$C60)/SUMIF(Stock!$C$2:$C$41,FuelShares!$A60,Stock!S$2:S$41)</f>
        <v>0.1776651738173487</v>
      </c>
      <c r="M60" s="3">
        <f>SUMIFS(Stock!T$2:T$41,Stock!$C$2:$C$41,FuelShares!$A60,Stock!$C$2:$C$41,FuelShares!$C60)/SUMIF(Stock!$C$2:$C$41,FuelShares!$A60,Stock!T$2:T$41)</f>
        <v>7.2673641266574024E-2</v>
      </c>
      <c r="N60" s="3">
        <f>SUMIFS(Stock!U$2:U$41,Stock!$C$2:$C$41,FuelShares!$A60,Stock!$C$2:$C$41,FuelShares!$C60)/SUMIF(Stock!$C$2:$C$41,FuelShares!$A60,Stock!U$2:U$41)</f>
        <v>0.11857830662273575</v>
      </c>
      <c r="O60" s="3">
        <f>SUMIFS(Stock!V$2:V$41,Stock!$C$2:$C$41,FuelShares!$A60,Stock!$C$2:$C$41,FuelShares!$C60)/SUMIF(Stock!$C$2:$C$41,FuelShares!$A60,Stock!V$2:V$41)</f>
        <v>0.20511406161734264</v>
      </c>
      <c r="P60" s="3">
        <f>SUMIFS(Stock!W$2:W$41,Stock!$C$2:$C$41,FuelShares!$A60,Stock!$C$2:$C$41,FuelShares!$C60)/SUMIF(Stock!$C$2:$C$41,FuelShares!$A60,Stock!W$2:W$41)</f>
        <v>0.70133675623005598</v>
      </c>
      <c r="Q60" s="3">
        <f>SUMIFS(Stock!X$2:X$41,Stock!$C$2:$C$41,FuelShares!$A60,Stock!$C$2:$C$41,FuelShares!$C60)/SUMIF(Stock!$C$2:$C$41,FuelShares!$A60,Stock!X$2:X$41)</f>
        <v>0.12998780063546661</v>
      </c>
      <c r="R60" s="3">
        <f>SUMIFS(Stock!Y$2:Y$41,Stock!$C$2:$C$41,FuelShares!$A60,Stock!$C$2:$C$41,FuelShares!$C60)/SUMIF(Stock!$C$2:$C$41,FuelShares!$A60,Stock!Y$2:Y$41)</f>
        <v>6.3113165197453122E-2</v>
      </c>
      <c r="S60" s="3">
        <f>SUMIFS(Stock!Z$2:Z$41,Stock!$C$2:$C$41,FuelShares!$A60,Stock!$C$2:$C$41,FuelShares!$C60)/SUMIF(Stock!$C$2:$C$41,FuelShares!$A60,Stock!Z$2:Z$41)</f>
        <v>3.7139685407950138E-2</v>
      </c>
      <c r="T60" s="3">
        <f>SUMIFS(Stock!AA$2:AA$41,Stock!$C$2:$C$41,FuelShares!$A60,Stock!$C$2:$C$41,FuelShares!$C60)/SUMIF(Stock!$C$2:$C$41,FuelShares!$A60,Stock!AA$2:AA$41)</f>
        <v>6.0593246511300249E-2</v>
      </c>
      <c r="U60" s="3">
        <f>SUMIFS(Stock!AB$2:AB$41,Stock!$C$2:$C$41,FuelShares!$A60,Stock!$C$2:$C$41,FuelShares!$C60)/SUMIF(Stock!$C$2:$C$41,FuelShares!$A60,Stock!AB$2:AB$41)</f>
        <v>8.7983477994848819E-2</v>
      </c>
      <c r="V60" s="3">
        <f>SUMIFS(Stock!AC$2:AC$41,Stock!$C$2:$C$41,FuelShares!$A60,Stock!$C$2:$C$41,FuelShares!$C60)/SUMIF(Stock!$C$2:$C$41,FuelShares!$A60,Stock!AC$2:AC$41)</f>
        <v>3.5803651102046877E-3</v>
      </c>
      <c r="W60" s="3">
        <f>SUMIFS(Stock!AD$2:AD$41,Stock!$C$2:$C$41,FuelShares!$A60,Stock!$C$2:$C$41,FuelShares!$C60)/SUMIF(Stock!$C$2:$C$41,FuelShares!$A60,Stock!AD$2:AD$41)</f>
        <v>0.37601706578841976</v>
      </c>
      <c r="X60" s="3">
        <f>SUMIFS(Stock!AE$2:AE$41,Stock!$C$2:$C$41,FuelShares!$A60,Stock!$C$2:$C$41,FuelShares!$C60)/SUMIF(Stock!$C$2:$C$41,FuelShares!$A60,Stock!AE$2:AE$41)</f>
        <v>6.8986774039873314E-2</v>
      </c>
      <c r="Y60" s="3">
        <f>SUMIFS(Stock!AF$2:AF$41,Stock!$C$2:$C$41,FuelShares!$A60,Stock!$C$2:$C$41,FuelShares!$C60)/SUMIF(Stock!$C$2:$C$41,FuelShares!$A60,Stock!AF$2:AF$41)</f>
        <v>3.384862977346928E-2</v>
      </c>
      <c r="Z60" s="3">
        <f>SUMIFS(Stock!AG$2:AG$41,Stock!$C$2:$C$41,FuelShares!$A60,Stock!$C$2:$C$41,FuelShares!$C60)/SUMIF(Stock!$C$2:$C$41,FuelShares!$A60,Stock!AG$2:AG$41)</f>
        <v>6.8540371648118034E-2</v>
      </c>
      <c r="AA60" s="3">
        <f>SUMIFS(Stock!AH$2:AH$41,Stock!$C$2:$C$41,FuelShares!$A60,Stock!$C$2:$C$41,FuelShares!$C60)/SUMIF(Stock!$C$2:$C$41,FuelShares!$A60,Stock!AH$2:AH$41)</f>
        <v>5.3497769821331198E-2</v>
      </c>
      <c r="AB60" s="3">
        <f>SUMIFS(Stock!AI$2:AI$41,Stock!$C$2:$C$41,FuelShares!$A60,Stock!$C$2:$C$41,FuelShares!$C60)/SUMIF(Stock!$C$2:$C$41,FuelShares!$A60,Stock!AI$2:AI$41)</f>
        <v>0.10106007078592276</v>
      </c>
      <c r="AC60" s="3">
        <f>SUMIFS(Stock!AJ$2:AJ$41,Stock!$C$2:$C$41,FuelShares!$A60,Stock!$C$2:$C$41,FuelShares!$C60)/SUMIF(Stock!$C$2:$C$41,FuelShares!$A60,Stock!AJ$2:AJ$41)</f>
        <v>0.36595828308472922</v>
      </c>
      <c r="AD60" s="3">
        <f>SUMIFS(Stock!AK$2:AK$41,Stock!$C$2:$C$41,FuelShares!$A60,Stock!$C$2:$C$41,FuelShares!$C60)/SUMIF(Stock!$C$2:$C$41,FuelShares!$A60,Stock!AK$2:AK$41)</f>
        <v>0.26279018847712959</v>
      </c>
      <c r="AE60" s="3">
        <f>SUMIFS(Stock!AL$2:AL$41,Stock!$C$2:$C$41,FuelShares!$A60,Stock!$C$2:$C$41,FuelShares!$C60)/SUMIF(Stock!$C$2:$C$41,FuelShares!$A60,Stock!AL$2:AL$41)</f>
        <v>4.8139700041802583E-2</v>
      </c>
      <c r="AF60" s="3">
        <f>SUMIFS(Stock!AM$2:AM$41,Stock!$C$2:$C$41,FuelShares!$A60,Stock!$C$2:$C$41,FuelShares!$C60)/SUMIF(Stock!$C$2:$C$41,FuelShares!$A60,Stock!AM$2:AM$41)</f>
        <v>3.6298799561940764E-2</v>
      </c>
      <c r="AG60" s="3">
        <f>SUMIFS(Stock!AN$2:AN$41,Stock!$C$2:$C$41,FuelShares!$A60,Stock!$C$2:$C$41,FuelShares!$C60)/SUMIF(Stock!$C$2:$C$41,FuelShares!$A60,Stock!AN$2:AN$41)</f>
        <v>0.14421388075492006</v>
      </c>
      <c r="AH60" s="3">
        <f>SUMIFS(Stock!AO$2:AO$41,Stock!$C$2:$C$41,FuelShares!$A60,Stock!$C$2:$C$41,FuelShares!$C60)/SUMIF(Stock!$C$2:$C$41,FuelShares!$A60,Stock!AO$2:AO$41)</f>
        <v>0.26968459349268775</v>
      </c>
      <c r="AI60" s="3">
        <f>SUMIFS(Stock!AP$2:AP$41,Stock!$C$2:$C$41,FuelShares!$A60,Stock!$C$2:$C$41,FuelShares!$C60)/SUMIF(Stock!$C$2:$C$41,FuelShares!$A60,Stock!AP$2:AP$41)</f>
        <v>1.5167634773027778E-2</v>
      </c>
      <c r="AJ60" s="3">
        <f>SUMIFS(Stock!AQ$2:AQ$41,Stock!$C$2:$C$41,FuelShares!$A60,Stock!$C$2:$C$41,FuelShares!$C60)/SUMIF(Stock!$C$2:$C$41,FuelShares!$A60,Stock!AQ$2:AQ$41)</f>
        <v>0.32985179463711378</v>
      </c>
      <c r="AK60" s="3">
        <f>SUMIFS(Stock!AR$2:AR$41,Stock!$C$2:$C$41,FuelShares!$A60,Stock!$C$2:$C$41,FuelShares!$C60)/SUMIF(Stock!$C$2:$C$41,FuelShares!$A60,Stock!AR$2:AR$41)</f>
        <v>4.8412293414573447E-2</v>
      </c>
      <c r="AL60" s="3">
        <f>SUMIFS(Stock!AS$2:AS$41,Stock!$C$2:$C$41,FuelShares!$A60,Stock!$C$2:$C$41,FuelShares!$C60)/SUMIF(Stock!$C$2:$C$41,FuelShares!$A60,Stock!AS$2:AS$41)</f>
        <v>0.21326315424946804</v>
      </c>
      <c r="AM60" s="3">
        <f>SUMIFS(Stock!AT$2:AT$41,Stock!$C$2:$C$41,FuelShares!$A60,Stock!$C$2:$C$41,FuelShares!$C60)/SUMIF(Stock!$C$2:$C$41,FuelShares!$A60,Stock!AT$2:AT$41)</f>
        <v>9.6141393691473426E-2</v>
      </c>
      <c r="AN60" s="3">
        <f>SUMIFS(Stock!AU$2:AU$41,Stock!$C$2:$C$41,FuelShares!$A60,Stock!$C$2:$C$41,FuelShares!$C60)/SUMIF(Stock!$C$2:$C$41,FuelShares!$A60,Stock!AU$2:AU$41)</f>
        <v>0.24619920406068282</v>
      </c>
      <c r="AO60" s="3">
        <f>SUMIFS(Stock!AV$2:AV$41,Stock!$C$2:$C$41,FuelShares!$A60,Stock!$C$2:$C$41,FuelShares!$C60)/SUMIF(Stock!$C$2:$C$41,FuelShares!$A60,Stock!AV$2:AV$41)</f>
        <v>5.3150511675253025E-2</v>
      </c>
    </row>
    <row r="61" spans="1:41" x14ac:dyDescent="0.2">
      <c r="A61" t="s">
        <v>107</v>
      </c>
      <c r="C61" t="s">
        <v>105</v>
      </c>
      <c r="E61" s="3">
        <f>SUMIFS(Stock!L$2:L$41,Stock!$C$2:$C$41,FuelShares!$A61,Stock!$C$2:$C$41,FuelShares!$C61)/SUMIF(Stock!$C$2:$C$41,FuelShares!$A61,Stock!L$2:L$41)</f>
        <v>0</v>
      </c>
      <c r="F61" s="3">
        <f>SUMIFS(Stock!M$2:M$41,Stock!$C$2:$C$41,FuelShares!$A61,Stock!$C$2:$C$41,FuelShares!$C61)/SUMIF(Stock!$C$2:$C$41,FuelShares!$A61,Stock!M$2:M$41)</f>
        <v>0</v>
      </c>
      <c r="G61" s="3">
        <f>SUMIFS(Stock!N$2:N$41,Stock!$C$2:$C$41,FuelShares!$A61,Stock!$C$2:$C$41,FuelShares!$C61)/SUMIF(Stock!$C$2:$C$41,FuelShares!$A61,Stock!N$2:N$41)</f>
        <v>0</v>
      </c>
      <c r="H61" s="3">
        <f>SUMIFS(Stock!O$2:O$41,Stock!$C$2:$C$41,FuelShares!$A61,Stock!$C$2:$C$41,FuelShares!$C61)/SUMIF(Stock!$C$2:$C$41,FuelShares!$A61,Stock!O$2:O$41)</f>
        <v>0</v>
      </c>
      <c r="I61" s="3">
        <f>SUMIFS(Stock!P$2:P$41,Stock!$C$2:$C$41,FuelShares!$A61,Stock!$C$2:$C$41,FuelShares!$C61)/SUMIF(Stock!$C$2:$C$41,FuelShares!$A61,Stock!P$2:P$41)</f>
        <v>0</v>
      </c>
      <c r="J61" s="3">
        <f>SUMIFS(Stock!Q$2:Q$41,Stock!$C$2:$C$41,FuelShares!$A61,Stock!$C$2:$C$41,FuelShares!$C61)/SUMIF(Stock!$C$2:$C$41,FuelShares!$A61,Stock!Q$2:Q$41)</f>
        <v>0</v>
      </c>
      <c r="K61" s="3">
        <f>SUMIFS(Stock!R$2:R$41,Stock!$C$2:$C$41,FuelShares!$A61,Stock!$C$2:$C$41,FuelShares!$C61)/SUMIF(Stock!$C$2:$C$41,FuelShares!$A61,Stock!R$2:R$41)</f>
        <v>0</v>
      </c>
      <c r="L61" s="3">
        <f>SUMIFS(Stock!S$2:S$41,Stock!$C$2:$C$41,FuelShares!$A61,Stock!$C$2:$C$41,FuelShares!$C61)/SUMIF(Stock!$C$2:$C$41,FuelShares!$A61,Stock!S$2:S$41)</f>
        <v>0</v>
      </c>
      <c r="M61" s="3">
        <f>SUMIFS(Stock!T$2:T$41,Stock!$C$2:$C$41,FuelShares!$A61,Stock!$C$2:$C$41,FuelShares!$C61)/SUMIF(Stock!$C$2:$C$41,FuelShares!$A61,Stock!T$2:T$41)</f>
        <v>3.6472728322155686E-3</v>
      </c>
      <c r="N61" s="3">
        <f>SUMIFS(Stock!U$2:U$41,Stock!$C$2:$C$41,FuelShares!$A61,Stock!$C$2:$C$41,FuelShares!$C61)/SUMIF(Stock!$C$2:$C$41,FuelShares!$A61,Stock!U$2:U$41)</f>
        <v>4.9670929940206001E-5</v>
      </c>
      <c r="O61" s="3">
        <f>SUMIFS(Stock!V$2:V$41,Stock!$C$2:$C$41,FuelShares!$A61,Stock!$C$2:$C$41,FuelShares!$C61)/SUMIF(Stock!$C$2:$C$41,FuelShares!$A61,Stock!V$2:V$41)</f>
        <v>0</v>
      </c>
      <c r="P61" s="3">
        <f>SUMIFS(Stock!W$2:W$41,Stock!$C$2:$C$41,FuelShares!$A61,Stock!$C$2:$C$41,FuelShares!$C61)/SUMIF(Stock!$C$2:$C$41,FuelShares!$A61,Stock!W$2:W$41)</f>
        <v>0</v>
      </c>
      <c r="Q61" s="3">
        <f>SUMIFS(Stock!X$2:X$41,Stock!$C$2:$C$41,FuelShares!$A61,Stock!$C$2:$C$41,FuelShares!$C61)/SUMIF(Stock!$C$2:$C$41,FuelShares!$A61,Stock!X$2:X$41)</f>
        <v>0</v>
      </c>
      <c r="R61" s="3">
        <f>SUMIFS(Stock!Y$2:Y$41,Stock!$C$2:$C$41,FuelShares!$A61,Stock!$C$2:$C$41,FuelShares!$C61)/SUMIF(Stock!$C$2:$C$41,FuelShares!$A61,Stock!Y$2:Y$41)</f>
        <v>0</v>
      </c>
      <c r="S61" s="3">
        <f>SUMIFS(Stock!Z$2:Z$41,Stock!$C$2:$C$41,FuelShares!$A61,Stock!$C$2:$C$41,FuelShares!$C61)/SUMIF(Stock!$C$2:$C$41,FuelShares!$A61,Stock!Z$2:Z$41)</f>
        <v>0</v>
      </c>
      <c r="T61" s="3">
        <f>SUMIFS(Stock!AA$2:AA$41,Stock!$C$2:$C$41,FuelShares!$A61,Stock!$C$2:$C$41,FuelShares!$C61)/SUMIF(Stock!$C$2:$C$41,FuelShares!$A61,Stock!AA$2:AA$41)</f>
        <v>0</v>
      </c>
      <c r="U61" s="3">
        <f>SUMIFS(Stock!AB$2:AB$41,Stock!$C$2:$C$41,FuelShares!$A61,Stock!$C$2:$C$41,FuelShares!$C61)/SUMIF(Stock!$C$2:$C$41,FuelShares!$A61,Stock!AB$2:AB$41)</f>
        <v>0</v>
      </c>
      <c r="V61" s="3">
        <f>SUMIFS(Stock!AC$2:AC$41,Stock!$C$2:$C$41,FuelShares!$A61,Stock!$C$2:$C$41,FuelShares!$C61)/SUMIF(Stock!$C$2:$C$41,FuelShares!$A61,Stock!AC$2:AC$41)</f>
        <v>0</v>
      </c>
      <c r="W61" s="3">
        <f>SUMIFS(Stock!AD$2:AD$41,Stock!$C$2:$C$41,FuelShares!$A61,Stock!$C$2:$C$41,FuelShares!$C61)/SUMIF(Stock!$C$2:$C$41,FuelShares!$A61,Stock!AD$2:AD$41)</f>
        <v>0</v>
      </c>
      <c r="X61" s="3">
        <f>SUMIFS(Stock!AE$2:AE$41,Stock!$C$2:$C$41,FuelShares!$A61,Stock!$C$2:$C$41,FuelShares!$C61)/SUMIF(Stock!$C$2:$C$41,FuelShares!$A61,Stock!AE$2:AE$41)</f>
        <v>0</v>
      </c>
      <c r="Y61" s="3">
        <f>SUMIFS(Stock!AF$2:AF$41,Stock!$C$2:$C$41,FuelShares!$A61,Stock!$C$2:$C$41,FuelShares!$C61)/SUMIF(Stock!$C$2:$C$41,FuelShares!$A61,Stock!AF$2:AF$41)</f>
        <v>0</v>
      </c>
      <c r="Z61" s="3">
        <f>SUMIFS(Stock!AG$2:AG$41,Stock!$C$2:$C$41,FuelShares!$A61,Stock!$C$2:$C$41,FuelShares!$C61)/SUMIF(Stock!$C$2:$C$41,FuelShares!$A61,Stock!AG$2:AG$41)</f>
        <v>0</v>
      </c>
      <c r="AA61" s="3">
        <f>SUMIFS(Stock!AH$2:AH$41,Stock!$C$2:$C$41,FuelShares!$A61,Stock!$C$2:$C$41,FuelShares!$C61)/SUMIF(Stock!$C$2:$C$41,FuelShares!$A61,Stock!AH$2:AH$41)</f>
        <v>0</v>
      </c>
      <c r="AB61" s="3">
        <f>SUMIFS(Stock!AI$2:AI$41,Stock!$C$2:$C$41,FuelShares!$A61,Stock!$C$2:$C$41,FuelShares!$C61)/SUMIF(Stock!$C$2:$C$41,FuelShares!$A61,Stock!AI$2:AI$41)</f>
        <v>2.1605249909298675E-2</v>
      </c>
      <c r="AC61" s="3">
        <f>SUMIFS(Stock!AJ$2:AJ$41,Stock!$C$2:$C$41,FuelShares!$A61,Stock!$C$2:$C$41,FuelShares!$C61)/SUMIF(Stock!$C$2:$C$41,FuelShares!$A61,Stock!AJ$2:AJ$41)</f>
        <v>0</v>
      </c>
      <c r="AD61" s="3">
        <f>SUMIFS(Stock!AK$2:AK$41,Stock!$C$2:$C$41,FuelShares!$A61,Stock!$C$2:$C$41,FuelShares!$C61)/SUMIF(Stock!$C$2:$C$41,FuelShares!$A61,Stock!AK$2:AK$41)</f>
        <v>1.688377867456527E-2</v>
      </c>
      <c r="AE61" s="3">
        <f>SUMIFS(Stock!AL$2:AL$41,Stock!$C$2:$C$41,FuelShares!$A61,Stock!$C$2:$C$41,FuelShares!$C61)/SUMIF(Stock!$C$2:$C$41,FuelShares!$A61,Stock!AL$2:AL$41)</f>
        <v>0</v>
      </c>
      <c r="AF61" s="3">
        <f>SUMIFS(Stock!AM$2:AM$41,Stock!$C$2:$C$41,FuelShares!$A61,Stock!$C$2:$C$41,FuelShares!$C61)/SUMIF(Stock!$C$2:$C$41,FuelShares!$A61,Stock!AM$2:AM$41)</f>
        <v>1.9112280900058055E-2</v>
      </c>
      <c r="AG61" s="3">
        <f>SUMIFS(Stock!AN$2:AN$41,Stock!$C$2:$C$41,FuelShares!$A61,Stock!$C$2:$C$41,FuelShares!$C61)/SUMIF(Stock!$C$2:$C$41,FuelShares!$A61,Stock!AN$2:AN$41)</f>
        <v>0</v>
      </c>
      <c r="AH61" s="3">
        <f>SUMIFS(Stock!AO$2:AO$41,Stock!$C$2:$C$41,FuelShares!$A61,Stock!$C$2:$C$41,FuelShares!$C61)/SUMIF(Stock!$C$2:$C$41,FuelShares!$A61,Stock!AO$2:AO$41)</f>
        <v>6.6215059988821323E-2</v>
      </c>
      <c r="AI61" s="3">
        <f>SUMIFS(Stock!AP$2:AP$41,Stock!$C$2:$C$41,FuelShares!$A61,Stock!$C$2:$C$41,FuelShares!$C61)/SUMIF(Stock!$C$2:$C$41,FuelShares!$A61,Stock!AP$2:AP$41)</f>
        <v>6.5809128359294684E-4</v>
      </c>
      <c r="AJ61" s="3">
        <f>SUMIFS(Stock!AQ$2:AQ$41,Stock!$C$2:$C$41,FuelShares!$A61,Stock!$C$2:$C$41,FuelShares!$C61)/SUMIF(Stock!$C$2:$C$41,FuelShares!$A61,Stock!AQ$2:AQ$41)</f>
        <v>0</v>
      </c>
      <c r="AK61" s="3">
        <f>SUMIFS(Stock!AR$2:AR$41,Stock!$C$2:$C$41,FuelShares!$A61,Stock!$C$2:$C$41,FuelShares!$C61)/SUMIF(Stock!$C$2:$C$41,FuelShares!$A61,Stock!AR$2:AR$41)</f>
        <v>0</v>
      </c>
      <c r="AL61" s="3">
        <f>SUMIFS(Stock!AS$2:AS$41,Stock!$C$2:$C$41,FuelShares!$A61,Stock!$C$2:$C$41,FuelShares!$C61)/SUMIF(Stock!$C$2:$C$41,FuelShares!$A61,Stock!AS$2:AS$41)</f>
        <v>0</v>
      </c>
      <c r="AM61" s="3">
        <f>SUMIFS(Stock!AT$2:AT$41,Stock!$C$2:$C$41,FuelShares!$A61,Stock!$C$2:$C$41,FuelShares!$C61)/SUMIF(Stock!$C$2:$C$41,FuelShares!$A61,Stock!AT$2:AT$41)</f>
        <v>0</v>
      </c>
      <c r="AN61" s="3">
        <f>SUMIFS(Stock!AU$2:AU$41,Stock!$C$2:$C$41,FuelShares!$A61,Stock!$C$2:$C$41,FuelShares!$C61)/SUMIF(Stock!$C$2:$C$41,FuelShares!$A61,Stock!AU$2:AU$41)</f>
        <v>0</v>
      </c>
      <c r="AO61" s="3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9"/>
  <sheetViews>
    <sheetView tabSelected="1" topLeftCell="F1" workbookViewId="0">
      <selection activeCell="F5" sqref="F5"/>
    </sheetView>
  </sheetViews>
  <sheetFormatPr defaultRowHeight="12.75" x14ac:dyDescent="0.2"/>
  <cols>
    <col min="5" max="5" width="17.5703125" bestFit="1" customWidth="1"/>
  </cols>
  <sheetData>
    <row r="1" spans="1:48" x14ac:dyDescent="0.2">
      <c r="E1" s="4" t="s">
        <v>92</v>
      </c>
    </row>
    <row r="2" spans="1:48" x14ac:dyDescent="0.2">
      <c r="L2" s="1" t="s">
        <v>120</v>
      </c>
    </row>
    <row r="3" spans="1:48" x14ac:dyDescent="0.2">
      <c r="H3" s="1" t="s">
        <v>118</v>
      </c>
    </row>
    <row r="4" spans="1:48" x14ac:dyDescent="0.2">
      <c r="E4" s="1" t="s">
        <v>93</v>
      </c>
      <c r="F4" s="1" t="s">
        <v>114</v>
      </c>
      <c r="G4" s="1" t="s">
        <v>96</v>
      </c>
      <c r="H4" s="1" t="s">
        <v>95</v>
      </c>
      <c r="I4" s="1" t="s">
        <v>98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99</v>
      </c>
      <c r="AV4" s="1" t="s">
        <v>100</v>
      </c>
    </row>
    <row r="5" spans="1:48" x14ac:dyDescent="0.2">
      <c r="A5" t="s">
        <v>103</v>
      </c>
      <c r="C5" t="s">
        <v>104</v>
      </c>
      <c r="E5" t="str">
        <f t="shared" ref="E5:E10" si="0">"TUC_"&amp;LEFT(A5,7)&amp;"-"&amp;MID(C5,2,3)</f>
        <v>TUC_TRA_Bus-Cng</v>
      </c>
      <c r="F5" s="1" t="s">
        <v>119</v>
      </c>
      <c r="G5" s="1" t="s">
        <v>115</v>
      </c>
      <c r="H5" t="str">
        <f t="shared" ref="H5:H10" si="1">G5</f>
        <v>Tbus</v>
      </c>
      <c r="I5">
        <v>1</v>
      </c>
      <c r="J5">
        <f>IF(FuelShares!E46&gt;0.0001,-FuelShares!E46,0)</f>
        <v>0</v>
      </c>
      <c r="K5">
        <f>IF(FuelShares!F46&gt;0.0001,-FuelShares!F46,0)</f>
        <v>0</v>
      </c>
      <c r="L5">
        <f>IF(FuelShares!G46&gt;0.0001,-FuelShares!G46,0)</f>
        <v>0</v>
      </c>
      <c r="M5">
        <f>IF(FuelShares!H46&gt;0.0001,-FuelShares!H46,0)</f>
        <v>0</v>
      </c>
      <c r="N5">
        <f>IF(FuelShares!I46&gt;0.0001,-FuelShares!I46,0)</f>
        <v>0</v>
      </c>
      <c r="O5">
        <f>IF(FuelShares!J46&gt;0.0001,-FuelShares!J46,0)</f>
        <v>-2.4423337856173677E-2</v>
      </c>
      <c r="P5">
        <f>IF(FuelShares!K46&gt;0.0001,-FuelShares!K46,0)</f>
        <v>0</v>
      </c>
      <c r="Q5">
        <f>IF(FuelShares!L46&gt;0.0001,-FuelShares!L46,0)</f>
        <v>0</v>
      </c>
      <c r="R5">
        <f>IF(FuelShares!M46&gt;0.0001,-FuelShares!M46,0)</f>
        <v>-2.0203354020863595E-2</v>
      </c>
      <c r="S5">
        <f>IF(FuelShares!N46&gt;0.0001,-FuelShares!N46,0)</f>
        <v>0</v>
      </c>
      <c r="T5">
        <f>IF(FuelShares!O46&gt;0.0001,-FuelShares!O46,0)</f>
        <v>0</v>
      </c>
      <c r="U5">
        <f>IF(FuelShares!P46&gt;0.0001,-FuelShares!P46,0)</f>
        <v>0</v>
      </c>
      <c r="V5">
        <f>IF(FuelShares!Q46&gt;0.0001,-FuelShares!Q46,0)</f>
        <v>0</v>
      </c>
      <c r="W5">
        <f>IF(FuelShares!R46&gt;0.0001,-FuelShares!R46,0)</f>
        <v>0</v>
      </c>
      <c r="X5">
        <f>IF(FuelShares!S46&gt;0.0001,-FuelShares!S46,0)</f>
        <v>0</v>
      </c>
      <c r="Y5">
        <f>IF(FuelShares!T46&gt;0.0001,-FuelShares!T46,0)</f>
        <v>-1.2219959266802444E-2</v>
      </c>
      <c r="Z5">
        <f>IF(FuelShares!U46&gt;0.0001,-FuelShares!U46,0)</f>
        <v>0</v>
      </c>
      <c r="AA5">
        <f>IF(FuelShares!V46&gt;0.0001,-FuelShares!V46,0)</f>
        <v>0</v>
      </c>
      <c r="AB5">
        <f>IF(FuelShares!W46&gt;0.0001,-FuelShares!W46,0)</f>
        <v>0</v>
      </c>
      <c r="AC5">
        <f>IF(FuelShares!X46&gt;0.0001,-FuelShares!X46,0)</f>
        <v>-3.6507610037021805E-2</v>
      </c>
      <c r="AD5">
        <f>IF(FuelShares!Y46&gt;0.0001,-FuelShares!Y46,0)</f>
        <v>0</v>
      </c>
      <c r="AE5">
        <f>IF(FuelShares!Z46&gt;0.0001,-FuelShares!Z46,0)</f>
        <v>0</v>
      </c>
      <c r="AF5">
        <f>IF(FuelShares!AA46&gt;0.0001,-FuelShares!AA46,0)</f>
        <v>0</v>
      </c>
      <c r="AG5">
        <f>IF(FuelShares!AB46&gt;0.0001,-FuelShares!AB46,0)</f>
        <v>0</v>
      </c>
      <c r="AH5">
        <f>IF(FuelShares!AC46&gt;0.0001,-FuelShares!AC46,0)</f>
        <v>0</v>
      </c>
      <c r="AI5">
        <f>IF(FuelShares!AD46&gt;0.0001,-FuelShares!AD46,0)</f>
        <v>0</v>
      </c>
      <c r="AJ5">
        <f>IF(FuelShares!AE46&gt;0.0001,-FuelShares!AE46,0)</f>
        <v>0</v>
      </c>
      <c r="AK5">
        <f>IF(FuelShares!AF46&gt;0.0001,-FuelShares!AF46,0)</f>
        <v>-4.27625695542432E-2</v>
      </c>
      <c r="AL5">
        <f>IF(FuelShares!AG46&gt;0.0001,-FuelShares!AG46,0)</f>
        <v>0</v>
      </c>
      <c r="AM5">
        <f>IF(FuelShares!AH46&gt;0.0001,-FuelShares!AH46,0)</f>
        <v>0</v>
      </c>
      <c r="AN5">
        <f>IF(FuelShares!AI46&gt;0.0001,-FuelShares!AI46,0)</f>
        <v>0</v>
      </c>
      <c r="AO5">
        <f>IF(FuelShares!AJ46&gt;0.0001,-FuelShares!AJ46,0)</f>
        <v>0</v>
      </c>
      <c r="AP5">
        <f>IF(FuelShares!AK46&gt;0.0001,-FuelShares!AK46,0)</f>
        <v>-8.4905910059093932E-3</v>
      </c>
      <c r="AQ5">
        <f>IF(FuelShares!AL46&gt;0.0001,-FuelShares!AL46,0)</f>
        <v>-0.10575539568345324</v>
      </c>
      <c r="AR5">
        <f>IF(FuelShares!AM46&gt;0.0001,-FuelShares!AM46,0)</f>
        <v>0</v>
      </c>
      <c r="AS5">
        <f>IF(FuelShares!AN46&gt;0.0001,-FuelShares!AN46,0)</f>
        <v>0</v>
      </c>
      <c r="AT5">
        <f>IF(FuelShares!AO46&gt;0.0001,-FuelShares!AO46,0)</f>
        <v>0</v>
      </c>
      <c r="AU5">
        <v>0</v>
      </c>
      <c r="AV5">
        <v>5</v>
      </c>
    </row>
    <row r="6" spans="1:48" x14ac:dyDescent="0.2">
      <c r="A6" t="s">
        <v>103</v>
      </c>
      <c r="C6" t="s">
        <v>105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IF(FuelShares!E49&gt;0.0001,-FuelShares!E49,0)</f>
        <v>0</v>
      </c>
      <c r="K6">
        <f>IF(FuelShares!F49&gt;0.0001,-FuelShares!F49,0)</f>
        <v>0</v>
      </c>
      <c r="L6">
        <f>IF(FuelShares!G49&gt;0.0001,-FuelShares!G49,0)</f>
        <v>0</v>
      </c>
      <c r="M6">
        <f>IF(FuelShares!H49&gt;0.0001,-FuelShares!H49,0)</f>
        <v>0</v>
      </c>
      <c r="N6">
        <f>IF(FuelShares!I49&gt;0.0001,-FuelShares!I49,0)</f>
        <v>0</v>
      </c>
      <c r="O6">
        <f>IF(FuelShares!J49&gt;0.0001,-FuelShares!J49,0)</f>
        <v>0</v>
      </c>
      <c r="P6">
        <f>IF(FuelShares!K49&gt;0.0001,-FuelShares!K49,0)</f>
        <v>0</v>
      </c>
      <c r="Q6">
        <f>IF(FuelShares!L49&gt;0.0001,-FuelShares!L49,0)</f>
        <v>0</v>
      </c>
      <c r="R6">
        <f>IF(FuelShares!M49&gt;0.0001,-FuelShares!M49,0)</f>
        <v>0</v>
      </c>
      <c r="S6">
        <f>IF(FuelShares!N49&gt;0.0001,-FuelShares!N49,0)</f>
        <v>0</v>
      </c>
      <c r="T6">
        <f>IF(FuelShares!O49&gt;0.0001,-FuelShares!O49,0)</f>
        <v>0</v>
      </c>
      <c r="U6">
        <f>IF(FuelShares!P49&gt;0.0001,-FuelShares!P49,0)</f>
        <v>0</v>
      </c>
      <c r="V6">
        <f>IF(FuelShares!Q49&gt;0.0001,-FuelShares!Q49,0)</f>
        <v>0</v>
      </c>
      <c r="W6">
        <f>IF(FuelShares!R49&gt;0.0001,-FuelShares!R49,0)</f>
        <v>0</v>
      </c>
      <c r="X6">
        <f>IF(FuelShares!S49&gt;0.0001,-FuelShares!S49,0)</f>
        <v>0</v>
      </c>
      <c r="Y6">
        <f>IF(FuelShares!T49&gt;0.0001,-FuelShares!T49,0)</f>
        <v>0</v>
      </c>
      <c r="Z6">
        <f>IF(FuelShares!U49&gt;0.0001,-FuelShares!U49,0)</f>
        <v>0</v>
      </c>
      <c r="AA6">
        <f>IF(FuelShares!V49&gt;0.0001,-FuelShares!V49,0)</f>
        <v>0</v>
      </c>
      <c r="AB6">
        <f>IF(FuelShares!W49&gt;0.0001,-FuelShares!W49,0)</f>
        <v>0</v>
      </c>
      <c r="AC6">
        <f>IF(FuelShares!X49&gt;0.0001,-FuelShares!X49,0)</f>
        <v>0</v>
      </c>
      <c r="AD6">
        <f>IF(FuelShares!Y49&gt;0.0001,-FuelShares!Y49,0)</f>
        <v>0</v>
      </c>
      <c r="AE6">
        <f>IF(FuelShares!Z49&gt;0.0001,-FuelShares!Z49,0)</f>
        <v>0</v>
      </c>
      <c r="AF6">
        <f>IF(FuelShares!AA49&gt;0.0001,-FuelShares!AA49,0)</f>
        <v>0</v>
      </c>
      <c r="AG6">
        <f>IF(FuelShares!AB49&gt;0.0001,-FuelShares!AB49,0)</f>
        <v>-3.6081043310947128E-3</v>
      </c>
      <c r="AH6">
        <f>IF(FuelShares!AC49&gt;0.0001,-FuelShares!AC49,0)</f>
        <v>0</v>
      </c>
      <c r="AI6">
        <f>IF(FuelShares!AD49&gt;0.0001,-FuelShares!AD49,0)</f>
        <v>-1.8518518518518521E-2</v>
      </c>
      <c r="AJ6">
        <f>IF(FuelShares!AE49&gt;0.0001,-FuelShares!AE49,0)</f>
        <v>0</v>
      </c>
      <c r="AK6">
        <f>IF(FuelShares!AF49&gt;0.0001,-FuelShares!AF49,0)</f>
        <v>-7.1569153678187423E-3</v>
      </c>
      <c r="AL6">
        <f>IF(FuelShares!AG49&gt;0.0001,-FuelShares!AG49,0)</f>
        <v>0</v>
      </c>
      <c r="AM6">
        <f>IF(FuelShares!AH49&gt;0.0001,-FuelShares!AH49,0)</f>
        <v>-7.9348722176422106E-3</v>
      </c>
      <c r="AN6">
        <f>IF(FuelShares!AI49&gt;0.0001,-FuelShares!AI49,0)</f>
        <v>-1.9443904339567166E-4</v>
      </c>
      <c r="AO6">
        <f>IF(FuelShares!AJ49&gt;0.0001,-FuelShares!AJ49,0)</f>
        <v>0</v>
      </c>
      <c r="AP6">
        <f>IF(FuelShares!AK49&gt;0.0001,-FuelShares!AK49,0)</f>
        <v>0</v>
      </c>
      <c r="AQ6">
        <f>IF(FuelShares!AL49&gt;0.0001,-FuelShares!AL49,0)</f>
        <v>0</v>
      </c>
      <c r="AR6">
        <f>IF(FuelShares!AM49&gt;0.0001,-FuelShares!AM49,0)</f>
        <v>0</v>
      </c>
      <c r="AS6">
        <f>IF(FuelShares!AN49&gt;0.0001,-FuelShares!AN49,0)</f>
        <v>0</v>
      </c>
      <c r="AT6">
        <f>IF(FuelShares!AO49&gt;0.0001,-FuelShares!AO49,0)</f>
        <v>-1.5194903863012098E-3</v>
      </c>
      <c r="AU6">
        <v>0</v>
      </c>
      <c r="AV6">
        <v>5</v>
      </c>
    </row>
    <row r="7" spans="1:48" x14ac:dyDescent="0.2">
      <c r="A7" t="s">
        <v>106</v>
      </c>
      <c r="C7" t="s">
        <v>104</v>
      </c>
      <c r="E7" t="str">
        <f t="shared" si="0"/>
        <v>TUC_TRA_Car-Cng</v>
      </c>
      <c r="F7" s="1" t="s">
        <v>119</v>
      </c>
      <c r="G7" s="1" t="s">
        <v>97</v>
      </c>
      <c r="H7" t="str">
        <f t="shared" si="1"/>
        <v>Tcar</v>
      </c>
      <c r="I7">
        <v>1</v>
      </c>
      <c r="J7">
        <f>IF(FuelShares!E50&gt;0.0001,-FuelShares!E50,0)</f>
        <v>0</v>
      </c>
      <c r="K7">
        <f>IF(FuelShares!F50&gt;0.0001,-FuelShares!F50,0)</f>
        <v>0</v>
      </c>
      <c r="L7">
        <f>IF(FuelShares!G50&gt;0.0001,-FuelShares!G50,0)</f>
        <v>0</v>
      </c>
      <c r="M7">
        <f>IF(FuelShares!H50&gt;0.0001,-FuelShares!H50,0)</f>
        <v>0</v>
      </c>
      <c r="N7">
        <f>IF(FuelShares!I50&gt;0.0001,-FuelShares!I50,0)</f>
        <v>0</v>
      </c>
      <c r="O7">
        <f>IF(FuelShares!J50&gt;0.0001,-FuelShares!J50,0)</f>
        <v>-1.6143951048007397E-3</v>
      </c>
      <c r="P7">
        <f>IF(FuelShares!K50&gt;0.0001,-FuelShares!K50,0)</f>
        <v>0</v>
      </c>
      <c r="Q7">
        <f>IF(FuelShares!L50&gt;0.0001,-FuelShares!L50,0)</f>
        <v>0</v>
      </c>
      <c r="R7">
        <f>IF(FuelShares!M50&gt;0.0001,-FuelShares!M50,0)</f>
        <v>-1.6120898094368703E-3</v>
      </c>
      <c r="S7">
        <f>IF(FuelShares!N50&gt;0.0001,-FuelShares!N50,0)</f>
        <v>0</v>
      </c>
      <c r="T7">
        <f>IF(FuelShares!O50&gt;0.0001,-FuelShares!O50,0)</f>
        <v>0</v>
      </c>
      <c r="U7">
        <f>IF(FuelShares!P50&gt;0.0001,-FuelShares!P50,0)</f>
        <v>0</v>
      </c>
      <c r="V7">
        <f>IF(FuelShares!Q50&gt;0.0001,-FuelShares!Q50,0)</f>
        <v>0</v>
      </c>
      <c r="W7">
        <f>IF(FuelShares!R50&gt;0.0001,-FuelShares!R50,0)</f>
        <v>0</v>
      </c>
      <c r="X7">
        <f>IF(FuelShares!S50&gt;0.0001,-FuelShares!S50,0)</f>
        <v>0</v>
      </c>
      <c r="Y7">
        <f>IF(FuelShares!T50&gt;0.0001,-FuelShares!T50,0)</f>
        <v>0</v>
      </c>
      <c r="Z7">
        <f>IF(FuelShares!U50&gt;0.0001,-FuelShares!U50,0)</f>
        <v>0</v>
      </c>
      <c r="AA7">
        <f>IF(FuelShares!V50&gt;0.0001,-FuelShares!V50,0)</f>
        <v>0</v>
      </c>
      <c r="AB7">
        <f>IF(FuelShares!W50&gt;0.0001,-FuelShares!W50,0)</f>
        <v>0</v>
      </c>
      <c r="AC7">
        <f>IF(FuelShares!X50&gt;0.0001,-FuelShares!X50,0)</f>
        <v>-1.8975075470568616E-2</v>
      </c>
      <c r="AD7">
        <f>IF(FuelShares!Y50&gt;0.0001,-FuelShares!Y50,0)</f>
        <v>0</v>
      </c>
      <c r="AE7">
        <f>IF(FuelShares!Z50&gt;0.0001,-FuelShares!Z50,0)</f>
        <v>0</v>
      </c>
      <c r="AF7">
        <f>IF(FuelShares!AA50&gt;0.0001,-FuelShares!AA50,0)</f>
        <v>0</v>
      </c>
      <c r="AG7">
        <f>IF(FuelShares!AB50&gt;0.0001,-FuelShares!AB50,0)</f>
        <v>0</v>
      </c>
      <c r="AH7">
        <f>IF(FuelShares!AC50&gt;0.0001,-FuelShares!AC50,0)</f>
        <v>0</v>
      </c>
      <c r="AI7">
        <f>IF(FuelShares!AD50&gt;0.0001,-FuelShares!AD50,0)</f>
        <v>0</v>
      </c>
      <c r="AJ7">
        <f>IF(FuelShares!AE50&gt;0.0001,-FuelShares!AE50,0)</f>
        <v>0</v>
      </c>
      <c r="AK7">
        <f>IF(FuelShares!AF50&gt;0.0001,-FuelShares!AF50,0)</f>
        <v>-1.1763321962122101E-4</v>
      </c>
      <c r="AL7">
        <f>IF(FuelShares!AG50&gt;0.0001,-FuelShares!AG50,0)</f>
        <v>0</v>
      </c>
      <c r="AM7">
        <f>IF(FuelShares!AH50&gt;0.0001,-FuelShares!AH50,0)</f>
        <v>0</v>
      </c>
      <c r="AN7">
        <f>IF(FuelShares!AI50&gt;0.0001,-FuelShares!AI50,0)</f>
        <v>0</v>
      </c>
      <c r="AO7">
        <f>IF(FuelShares!AJ50&gt;0.0001,-FuelShares!AJ50,0)</f>
        <v>0</v>
      </c>
      <c r="AP7">
        <f>IF(FuelShares!AK50&gt;0.0001,-FuelShares!AK50,0)</f>
        <v>-5.4750226909224785E-3</v>
      </c>
      <c r="AQ7">
        <f>IF(FuelShares!AL50&gt;0.0001,-FuelShares!AL50,0)</f>
        <v>-5.7406335822472055E-3</v>
      </c>
      <c r="AR7">
        <f>IF(FuelShares!AM50&gt;0.0001,-FuelShares!AM50,0)</f>
        <v>0</v>
      </c>
      <c r="AS7">
        <f>IF(FuelShares!AN50&gt;0.0001,-FuelShares!AN50,0)</f>
        <v>0</v>
      </c>
      <c r="AT7">
        <f>IF(FuelShares!AO50&gt;0.0001,-FuelShares!AO50,0)</f>
        <v>0</v>
      </c>
      <c r="AU7">
        <v>0</v>
      </c>
      <c r="AV7">
        <v>5</v>
      </c>
    </row>
    <row r="8" spans="1:48" x14ac:dyDescent="0.2">
      <c r="A8" t="s">
        <v>106</v>
      </c>
      <c r="C8" t="s">
        <v>105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IF(FuelShares!E54&gt;0.0001,-FuelShares!E54,0)</f>
        <v>0</v>
      </c>
      <c r="K8">
        <f>IF(FuelShares!F54&gt;0.0001,-FuelShares!F54,0)</f>
        <v>0</v>
      </c>
      <c r="L8">
        <f>IF(FuelShares!G54&gt;0.0001,-FuelShares!G54,0)</f>
        <v>0</v>
      </c>
      <c r="M8">
        <f>IF(FuelShares!H54&gt;0.0001,-FuelShares!H54,0)</f>
        <v>-6.7151808041358762E-3</v>
      </c>
      <c r="N8">
        <f>IF(FuelShares!I54&gt;0.0001,-FuelShares!I54,0)</f>
        <v>-3.7817001107965036E-2</v>
      </c>
      <c r="O8">
        <f>IF(FuelShares!J54&gt;0.0001,-FuelShares!J54,0)</f>
        <v>0</v>
      </c>
      <c r="P8">
        <f>IF(FuelShares!K54&gt;0.0001,-FuelShares!K54,0)</f>
        <v>0</v>
      </c>
      <c r="Q8">
        <f>IF(FuelShares!L54&gt;0.0001,-FuelShares!L54,0)</f>
        <v>0</v>
      </c>
      <c r="R8">
        <f>IF(FuelShares!M54&gt;0.0001,-FuelShares!M54,0)</f>
        <v>-9.7951978638609848E-3</v>
      </c>
      <c r="S8">
        <f>IF(FuelShares!N54&gt;0.0001,-FuelShares!N54,0)</f>
        <v>0</v>
      </c>
      <c r="T8">
        <f>IF(FuelShares!O54&gt;0.0001,-FuelShares!O54,0)</f>
        <v>0</v>
      </c>
      <c r="U8">
        <f>IF(FuelShares!P54&gt;0.0001,-FuelShares!P54,0)</f>
        <v>-1.3187984366104582E-3</v>
      </c>
      <c r="V8">
        <f>IF(FuelShares!Q54&gt;0.0001,-FuelShares!Q54,0)</f>
        <v>0</v>
      </c>
      <c r="W8">
        <f>IF(FuelShares!R54&gt;0.0001,-FuelShares!R54,0)</f>
        <v>0</v>
      </c>
      <c r="X8">
        <f>IF(FuelShares!S54&gt;0.0001,-FuelShares!S54,0)</f>
        <v>-6.8176684657028268E-3</v>
      </c>
      <c r="Y8">
        <f>IF(FuelShares!T54&gt;0.0001,-FuelShares!T54,0)</f>
        <v>-3.2026537997587458E-2</v>
      </c>
      <c r="Z8">
        <f>IF(FuelShares!U54&gt;0.0001,-FuelShares!U54,0)</f>
        <v>-1.598536183218386E-3</v>
      </c>
      <c r="AA8">
        <f>IF(FuelShares!V54&gt;0.0001,-FuelShares!V54,0)</f>
        <v>-3.2633124726960753E-4</v>
      </c>
      <c r="AB8">
        <f>IF(FuelShares!W54&gt;0.0001,-FuelShares!W54,0)</f>
        <v>0</v>
      </c>
      <c r="AC8">
        <f>IF(FuelShares!X54&gt;0.0001,-FuelShares!X54,0)</f>
        <v>-5.6506717521999782E-2</v>
      </c>
      <c r="AD8">
        <f>IF(FuelShares!Y54&gt;0.0001,-FuelShares!Y54,0)</f>
        <v>-4.4592081040771767E-2</v>
      </c>
      <c r="AE8">
        <f>IF(FuelShares!Z54&gt;0.0001,-FuelShares!Z54,0)</f>
        <v>0</v>
      </c>
      <c r="AF8">
        <f>IF(FuelShares!AA54&gt;0.0001,-FuelShares!AA54,0)</f>
        <v>0</v>
      </c>
      <c r="AG8">
        <f>IF(FuelShares!AB54&gt;0.0001,-FuelShares!AB54,0)</f>
        <v>-3.0718541609122831E-2</v>
      </c>
      <c r="AH8">
        <f>IF(FuelShares!AC54&gt;0.0001,-FuelShares!AC54,0)</f>
        <v>0</v>
      </c>
      <c r="AI8">
        <f>IF(FuelShares!AD54&gt;0.0001,-FuelShares!AD54,0)</f>
        <v>-3.5784519165672657E-2</v>
      </c>
      <c r="AJ8">
        <f>IF(FuelShares!AE54&gt;0.0001,-FuelShares!AE54,0)</f>
        <v>0</v>
      </c>
      <c r="AK8">
        <f>IF(FuelShares!AF54&gt;0.0001,-FuelShares!AF54,0)</f>
        <v>-2.7275394879206188E-2</v>
      </c>
      <c r="AL8">
        <f>IF(FuelShares!AG54&gt;0.0001,-FuelShares!AG54,0)</f>
        <v>0</v>
      </c>
      <c r="AM8">
        <f>IF(FuelShares!AH54&gt;0.0001,-FuelShares!AH54,0)</f>
        <v>-0.14373558221321472</v>
      </c>
      <c r="AN8">
        <f>IF(FuelShares!AI54&gt;0.0001,-FuelShares!AI54,0)</f>
        <v>-8.0967604433077565E-3</v>
      </c>
      <c r="AO8">
        <f>IF(FuelShares!AJ54&gt;0.0001,-FuelShares!AJ54,0)</f>
        <v>-4.0366334602320648E-2</v>
      </c>
      <c r="AP8">
        <f>IF(FuelShares!AK54&gt;0.0001,-FuelShares!AK54,0)</f>
        <v>-0.17380923206650783</v>
      </c>
      <c r="AQ8">
        <f>IF(FuelShares!AL54&gt;0.0001,-FuelShares!AL54,0)</f>
        <v>0</v>
      </c>
      <c r="AR8">
        <f>IF(FuelShares!AM54&gt;0.0001,-FuelShares!AM54,0)</f>
        <v>0</v>
      </c>
      <c r="AS8">
        <f>IF(FuelShares!AN54&gt;0.0001,-FuelShares!AN54,0)</f>
        <v>-3.2287054622578769E-2</v>
      </c>
      <c r="AT8">
        <f>IF(FuelShares!AO54&gt;0.0001,-FuelShares!AO54,0)</f>
        <v>-9.1758239625231103E-4</v>
      </c>
      <c r="AU8">
        <v>0</v>
      </c>
      <c r="AV8">
        <v>5</v>
      </c>
    </row>
    <row r="9" spans="1:48" x14ac:dyDescent="0.2">
      <c r="A9" t="s">
        <v>107</v>
      </c>
      <c r="C9" t="s">
        <v>104</v>
      </c>
      <c r="E9" t="str">
        <f t="shared" si="0"/>
        <v>TUC_TRA_Lcv-Cng</v>
      </c>
      <c r="F9" s="1" t="s">
        <v>119</v>
      </c>
      <c r="G9" s="1" t="s">
        <v>116</v>
      </c>
      <c r="H9" t="str">
        <f t="shared" si="1"/>
        <v>TLCV</v>
      </c>
      <c r="I9">
        <v>1</v>
      </c>
      <c r="J9">
        <f>IF(FuelShares!E58&gt;0.0001,-FuelShares!E58,0)</f>
        <v>0</v>
      </c>
      <c r="K9">
        <f>IF(FuelShares!F58&gt;0.0001,-FuelShares!F58,0)</f>
        <v>0</v>
      </c>
      <c r="L9">
        <f>IF(FuelShares!G58&gt;0.0001,-FuelShares!G58,0)</f>
        <v>0</v>
      </c>
      <c r="M9">
        <f>IF(FuelShares!H58&gt;0.0001,-FuelShares!H58,0)</f>
        <v>0</v>
      </c>
      <c r="N9">
        <f>IF(FuelShares!I58&gt;0.0001,-FuelShares!I58,0)</f>
        <v>0</v>
      </c>
      <c r="O9">
        <f>IF(FuelShares!J58&gt;0.0001,-FuelShares!J58,0)</f>
        <v>-5.9597180420510173E-3</v>
      </c>
      <c r="P9">
        <f>IF(FuelShares!K58&gt;0.0001,-FuelShares!K58,0)</f>
        <v>0</v>
      </c>
      <c r="Q9">
        <f>IF(FuelShares!L58&gt;0.0001,-FuelShares!L58,0)</f>
        <v>0</v>
      </c>
      <c r="R9">
        <f>IF(FuelShares!M58&gt;0.0001,-FuelShares!M58,0)</f>
        <v>-7.4881605550317478E-3</v>
      </c>
      <c r="S9">
        <f>IF(FuelShares!N58&gt;0.0001,-FuelShares!N58,0)</f>
        <v>0</v>
      </c>
      <c r="T9">
        <f>IF(FuelShares!O58&gt;0.0001,-FuelShares!O58,0)</f>
        <v>0</v>
      </c>
      <c r="U9">
        <f>IF(FuelShares!P58&gt;0.0001,-FuelShares!P58,0)</f>
        <v>0</v>
      </c>
      <c r="V9">
        <f>IF(FuelShares!Q58&gt;0.0001,-FuelShares!Q58,0)</f>
        <v>0</v>
      </c>
      <c r="W9">
        <f>IF(FuelShares!R58&gt;0.0001,-FuelShares!R58,0)</f>
        <v>0</v>
      </c>
      <c r="X9">
        <f>IF(FuelShares!S58&gt;0.0001,-FuelShares!S58,0)</f>
        <v>0</v>
      </c>
      <c r="Y9">
        <f>IF(FuelShares!T58&gt;0.0001,-FuelShares!T58,0)</f>
        <v>0</v>
      </c>
      <c r="Z9">
        <f>IF(FuelShares!U58&gt;0.0001,-FuelShares!U58,0)</f>
        <v>0</v>
      </c>
      <c r="AA9">
        <f>IF(FuelShares!V58&gt;0.0001,-FuelShares!V58,0)</f>
        <v>0</v>
      </c>
      <c r="AB9">
        <f>IF(FuelShares!W58&gt;0.0001,-FuelShares!W58,0)</f>
        <v>0</v>
      </c>
      <c r="AC9">
        <f>IF(FuelShares!X58&gt;0.0001,-FuelShares!X58,0)</f>
        <v>0</v>
      </c>
      <c r="AD9">
        <f>IF(FuelShares!Y58&gt;0.0001,-FuelShares!Y58,0)</f>
        <v>0</v>
      </c>
      <c r="AE9">
        <f>IF(FuelShares!Z58&gt;0.0001,-FuelShares!Z58,0)</f>
        <v>0</v>
      </c>
      <c r="AF9">
        <f>IF(FuelShares!AA58&gt;0.0001,-FuelShares!AA58,0)</f>
        <v>0</v>
      </c>
      <c r="AG9">
        <f>IF(FuelShares!AB58&gt;0.0001,-FuelShares!AB58,0)</f>
        <v>0</v>
      </c>
      <c r="AH9">
        <f>IF(FuelShares!AC58&gt;0.0001,-FuelShares!AC58,0)</f>
        <v>0</v>
      </c>
      <c r="AI9">
        <f>IF(FuelShares!AD58&gt;0.0001,-FuelShares!AD58,0)</f>
        <v>0</v>
      </c>
      <c r="AJ9">
        <f>IF(FuelShares!AE58&gt;0.0001,-FuelShares!AE58,0)</f>
        <v>0</v>
      </c>
      <c r="AK9">
        <f>IF(FuelShares!AF58&gt;0.0001,-FuelShares!AF58,0)</f>
        <v>-1.3692001280788239E-3</v>
      </c>
      <c r="AL9">
        <f>IF(FuelShares!AG58&gt;0.0001,-FuelShares!AG58,0)</f>
        <v>0</v>
      </c>
      <c r="AM9">
        <f>IF(FuelShares!AH58&gt;0.0001,-FuelShares!AH58,0)</f>
        <v>0</v>
      </c>
      <c r="AN9">
        <f>IF(FuelShares!AI58&gt;0.0001,-FuelShares!AI58,0)</f>
        <v>0</v>
      </c>
      <c r="AO9">
        <f>IF(FuelShares!AJ58&gt;0.0001,-FuelShares!AJ58,0)</f>
        <v>0</v>
      </c>
      <c r="AP9">
        <f>IF(FuelShares!AK58&gt;0.0001,-FuelShares!AK58,0)</f>
        <v>0</v>
      </c>
      <c r="AQ9">
        <f>IF(FuelShares!AL58&gt;0.0001,-FuelShares!AL58,0)</f>
        <v>0</v>
      </c>
      <c r="AR9">
        <f>IF(FuelShares!AM58&gt;0.0001,-FuelShares!AM58,0)</f>
        <v>0</v>
      </c>
      <c r="AS9">
        <f>IF(FuelShares!AN58&gt;0.0001,-FuelShares!AN58,0)</f>
        <v>0</v>
      </c>
      <c r="AT9">
        <f>IF(FuelShares!AO58&gt;0.0001,-FuelShares!AO58,0)</f>
        <v>-1.1332690335805491E-4</v>
      </c>
      <c r="AU9">
        <v>0</v>
      </c>
      <c r="AV9">
        <v>5</v>
      </c>
    </row>
    <row r="10" spans="1:48" x14ac:dyDescent="0.2">
      <c r="A10" t="s">
        <v>107</v>
      </c>
      <c r="C10" t="s">
        <v>105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IF(FuelShares!E61&gt;0.0001,-FuelShares!E61,0)</f>
        <v>0</v>
      </c>
      <c r="K10">
        <f>IF(FuelShares!F61&gt;0.0001,-FuelShares!F61,0)</f>
        <v>0</v>
      </c>
      <c r="L10">
        <f>IF(FuelShares!G61&gt;0.0001,-FuelShares!G61,0)</f>
        <v>0</v>
      </c>
      <c r="M10">
        <f>IF(FuelShares!H61&gt;0.0001,-FuelShares!H61,0)</f>
        <v>0</v>
      </c>
      <c r="N10">
        <f>IF(FuelShares!I61&gt;0.0001,-FuelShares!I61,0)</f>
        <v>0</v>
      </c>
      <c r="O10">
        <f>IF(FuelShares!J61&gt;0.0001,-FuelShares!J61,0)</f>
        <v>0</v>
      </c>
      <c r="P10">
        <f>IF(FuelShares!K61&gt;0.0001,-FuelShares!K61,0)</f>
        <v>0</v>
      </c>
      <c r="Q10">
        <f>IF(FuelShares!L61&gt;0.0001,-FuelShares!L61,0)</f>
        <v>0</v>
      </c>
      <c r="R10">
        <f>IF(FuelShares!M61&gt;0.0001,-FuelShares!M61,0)</f>
        <v>-3.6472728322155686E-3</v>
      </c>
      <c r="S10">
        <f>IF(FuelShares!N61&gt;0.0001,-FuelShares!N61,0)</f>
        <v>0</v>
      </c>
      <c r="T10">
        <f>IF(FuelShares!O61&gt;0.0001,-FuelShares!O61,0)</f>
        <v>0</v>
      </c>
      <c r="U10">
        <f>IF(FuelShares!P61&gt;0.0001,-FuelShares!P61,0)</f>
        <v>0</v>
      </c>
      <c r="V10">
        <f>IF(FuelShares!Q61&gt;0.0001,-FuelShares!Q61,0)</f>
        <v>0</v>
      </c>
      <c r="W10">
        <f>IF(FuelShares!R61&gt;0.0001,-FuelShares!R61,0)</f>
        <v>0</v>
      </c>
      <c r="X10">
        <f>IF(FuelShares!S61&gt;0.0001,-FuelShares!S61,0)</f>
        <v>0</v>
      </c>
      <c r="Y10">
        <f>IF(FuelShares!T61&gt;0.0001,-FuelShares!T61,0)</f>
        <v>0</v>
      </c>
      <c r="Z10">
        <f>IF(FuelShares!U61&gt;0.0001,-FuelShares!U61,0)</f>
        <v>0</v>
      </c>
      <c r="AA10">
        <f>IF(FuelShares!V61&gt;0.0001,-FuelShares!V61,0)</f>
        <v>0</v>
      </c>
      <c r="AB10">
        <f>IF(FuelShares!W61&gt;0.0001,-FuelShares!W61,0)</f>
        <v>0</v>
      </c>
      <c r="AC10">
        <f>IF(FuelShares!X61&gt;0.0001,-FuelShares!X61,0)</f>
        <v>0</v>
      </c>
      <c r="AD10">
        <f>IF(FuelShares!Y61&gt;0.0001,-FuelShares!Y61,0)</f>
        <v>0</v>
      </c>
      <c r="AE10">
        <f>IF(FuelShares!Z61&gt;0.0001,-FuelShares!Z61,0)</f>
        <v>0</v>
      </c>
      <c r="AF10">
        <f>IF(FuelShares!AA61&gt;0.0001,-FuelShares!AA61,0)</f>
        <v>0</v>
      </c>
      <c r="AG10">
        <f>IF(FuelShares!AB61&gt;0.0001,-FuelShares!AB61,0)</f>
        <v>-2.1605249909298675E-2</v>
      </c>
      <c r="AH10">
        <f>IF(FuelShares!AC61&gt;0.0001,-FuelShares!AC61,0)</f>
        <v>0</v>
      </c>
      <c r="AI10">
        <f>IF(FuelShares!AD61&gt;0.0001,-FuelShares!AD61,0)</f>
        <v>-1.688377867456527E-2</v>
      </c>
      <c r="AJ10">
        <f>IF(FuelShares!AE61&gt;0.0001,-FuelShares!AE61,0)</f>
        <v>0</v>
      </c>
      <c r="AK10">
        <f>IF(FuelShares!AF61&gt;0.0001,-FuelShares!AF61,0)</f>
        <v>-1.9112280900058055E-2</v>
      </c>
      <c r="AL10">
        <f>IF(FuelShares!AG61&gt;0.0001,-FuelShares!AG61,0)</f>
        <v>0</v>
      </c>
      <c r="AM10">
        <f>IF(FuelShares!AH61&gt;0.0001,-FuelShares!AH61,0)</f>
        <v>-6.6215059988821323E-2</v>
      </c>
      <c r="AN10">
        <f>IF(FuelShares!AI61&gt;0.0001,-FuelShares!AI61,0)</f>
        <v>-6.5809128359294684E-4</v>
      </c>
      <c r="AO10">
        <f>IF(FuelShares!AJ61&gt;0.0001,-FuelShares!AJ61,0)</f>
        <v>0</v>
      </c>
      <c r="AP10">
        <f>IF(FuelShares!AK61&gt;0.0001,-FuelShares!AK61,0)</f>
        <v>0</v>
      </c>
      <c r="AQ10">
        <f>IF(FuelShares!AL61&gt;0.0001,-FuelShares!AL61,0)</f>
        <v>0</v>
      </c>
      <c r="AR10">
        <f>IF(FuelShares!AM61&gt;0.0001,-FuelShares!AM61,0)</f>
        <v>0</v>
      </c>
      <c r="AS10">
        <f>IF(FuelShares!AN61&gt;0.0001,-FuelShares!AN61,0)</f>
        <v>0</v>
      </c>
      <c r="AT10">
        <f>IF(FuelShares!AO61&gt;0.0001,-FuelShares!AO61,0)</f>
        <v>-3.7630576215761454E-3</v>
      </c>
      <c r="AU10">
        <v>0</v>
      </c>
      <c r="AV10">
        <v>5</v>
      </c>
    </row>
    <row r="13" spans="1:48" x14ac:dyDescent="0.2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2">
      <c r="H14" s="1" t="s">
        <v>123</v>
      </c>
    </row>
    <row r="15" spans="1:48" x14ac:dyDescent="0.2">
      <c r="E15" s="1" t="s">
        <v>93</v>
      </c>
      <c r="F15" s="1" t="s">
        <v>94</v>
      </c>
      <c r="G15" s="1" t="s">
        <v>95</v>
      </c>
      <c r="H15" s="1" t="s">
        <v>3</v>
      </c>
      <c r="I15" s="1" t="s">
        <v>98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99</v>
      </c>
      <c r="AV15" s="1" t="s">
        <v>100</v>
      </c>
    </row>
    <row r="16" spans="1:48" x14ac:dyDescent="0.2">
      <c r="E16" s="1" t="s">
        <v>121</v>
      </c>
      <c r="F16" s="1" t="s">
        <v>122</v>
      </c>
      <c r="G16" s="1" t="s">
        <v>97</v>
      </c>
      <c r="H16">
        <v>2011</v>
      </c>
      <c r="I16">
        <v>1</v>
      </c>
      <c r="J16" s="6">
        <f>-FuelShares!E24</f>
        <v>-0.83215162812564492</v>
      </c>
      <c r="K16" s="6">
        <f>-FuelShares!F24</f>
        <v>-0.43643438152255137</v>
      </c>
      <c r="L16" s="6">
        <f>-FuelShares!G24</f>
        <v>-0.50457850752896449</v>
      </c>
      <c r="M16" s="6">
        <f>-FuelShares!H24</f>
        <v>-0.38536334091952085</v>
      </c>
      <c r="N16" s="6">
        <f>-FuelShares!I24</f>
        <v>-0.59746629939677465</v>
      </c>
      <c r="O16" s="6">
        <f>-FuelShares!J24</f>
        <v>-0.81557376043652452</v>
      </c>
      <c r="P16" s="6">
        <f>-FuelShares!K24</f>
        <v>-0.89484509096348375</v>
      </c>
      <c r="Q16" s="6">
        <f>-FuelShares!L24</f>
        <v>-0.73064946619217086</v>
      </c>
      <c r="R16" s="6">
        <f>-FuelShares!M24</f>
        <v>-0.72400211136717751</v>
      </c>
      <c r="S16" s="6">
        <f>-FuelShares!N24</f>
        <v>-0.75353335582244363</v>
      </c>
      <c r="T16" s="6">
        <f>-FuelShares!O24</f>
        <v>-0.72801573012413534</v>
      </c>
      <c r="U16" s="6">
        <f>-FuelShares!P24</f>
        <v>-0.97111486389348423</v>
      </c>
      <c r="V16" s="6">
        <f>-FuelShares!Q24</f>
        <v>-0.48216569483883553</v>
      </c>
      <c r="W16" s="6">
        <f>-FuelShares!R24</f>
        <v>-0.80601890756302519</v>
      </c>
      <c r="X16" s="6">
        <f>-FuelShares!S24</f>
        <v>-0.39680072942680933</v>
      </c>
      <c r="Y16" s="6">
        <f>-FuelShares!T24</f>
        <v>-0.6319796273957915</v>
      </c>
      <c r="Z16" s="6">
        <f>-FuelShares!U24</f>
        <v>-0.79069229686526044</v>
      </c>
      <c r="AA16" s="6">
        <f>-FuelShares!V24</f>
        <v>-0.73844024190619562</v>
      </c>
      <c r="AB16" s="6">
        <f>-FuelShares!W24</f>
        <v>-0.81275659824046942</v>
      </c>
      <c r="AC16" s="6">
        <f>-FuelShares!X24</f>
        <v>-0.54142837137506095</v>
      </c>
      <c r="AD16" s="6">
        <f>-FuelShares!Y24</f>
        <v>-0.48281879571994668</v>
      </c>
      <c r="AE16" s="6">
        <f>-FuelShares!Z24</f>
        <v>-0.66943298252121097</v>
      </c>
      <c r="AF16" s="6">
        <f>-FuelShares!AA24</f>
        <v>-0.35931750741839769</v>
      </c>
      <c r="AG16" s="6">
        <f>-FuelShares!AB24</f>
        <v>-0.63932841415775554</v>
      </c>
      <c r="AH16" s="6">
        <f>-FuelShares!AC24</f>
        <v>-0.8964699889933907</v>
      </c>
      <c r="AI16" s="6">
        <f>-FuelShares!AD24</f>
        <v>-0.73238982559076715</v>
      </c>
      <c r="AJ16" s="6">
        <f>-FuelShares!AE24</f>
        <v>-0.71941401062416999</v>
      </c>
      <c r="AK16" s="6">
        <f>-FuelShares!AF24</f>
        <v>-0.79757908248674025</v>
      </c>
      <c r="AL16" s="6">
        <f>-FuelShares!AG24</f>
        <v>-0.6962989649051895</v>
      </c>
      <c r="AM16" s="6">
        <f>-FuelShares!AH24</f>
        <v>-0.61003457658618121</v>
      </c>
      <c r="AN16" s="6">
        <f>-FuelShares!AI24</f>
        <v>-0.5475255754475703</v>
      </c>
      <c r="AO16" s="6">
        <f>-FuelShares!AJ24</f>
        <v>-0.67752714645025491</v>
      </c>
      <c r="AP16" s="6">
        <f>-FuelShares!AK24</f>
        <v>-0.49025918539184649</v>
      </c>
      <c r="AQ16" s="6">
        <f>-FuelShares!AL24</f>
        <v>-0.7958148484931985</v>
      </c>
      <c r="AR16" s="6">
        <f>-FuelShares!AM24</f>
        <v>-0.65263401109057295</v>
      </c>
      <c r="AS16" s="6">
        <f>-FuelShares!AN24</f>
        <v>-0.70885931855082707</v>
      </c>
      <c r="AT16" s="6">
        <f>-FuelShares!AO24</f>
        <v>-0.7093261310173552</v>
      </c>
      <c r="AU16">
        <v>0</v>
      </c>
      <c r="AV16">
        <v>5</v>
      </c>
    </row>
    <row r="17" spans="7:46" x14ac:dyDescent="0.2">
      <c r="G17" t="str">
        <f>G16</f>
        <v>Tcar</v>
      </c>
      <c r="H17">
        <f>K13</f>
        <v>2015</v>
      </c>
      <c r="J17" s="6">
        <f>J$16*$L$13</f>
        <v>-0.83215162812564492</v>
      </c>
      <c r="K17" s="6">
        <f t="shared" ref="K17:AT17" si="2">K$16*$L$13</f>
        <v>-0.43643438152255137</v>
      </c>
      <c r="L17" s="6">
        <f t="shared" si="2"/>
        <v>-0.50457850752896449</v>
      </c>
      <c r="M17" s="6">
        <f t="shared" si="2"/>
        <v>-0.38536334091952085</v>
      </c>
      <c r="N17" s="6">
        <f t="shared" si="2"/>
        <v>-0.59746629939677465</v>
      </c>
      <c r="O17" s="6">
        <f t="shared" si="2"/>
        <v>-0.81557376043652452</v>
      </c>
      <c r="P17" s="6">
        <f t="shared" si="2"/>
        <v>-0.89484509096348375</v>
      </c>
      <c r="Q17" s="6">
        <f t="shared" si="2"/>
        <v>-0.73064946619217086</v>
      </c>
      <c r="R17" s="6">
        <f t="shared" si="2"/>
        <v>-0.72400211136717751</v>
      </c>
      <c r="S17" s="6">
        <f t="shared" si="2"/>
        <v>-0.75353335582244363</v>
      </c>
      <c r="T17" s="6">
        <f t="shared" si="2"/>
        <v>-0.72801573012413534</v>
      </c>
      <c r="U17" s="6">
        <f t="shared" si="2"/>
        <v>-0.97111486389348423</v>
      </c>
      <c r="V17" s="6">
        <f t="shared" si="2"/>
        <v>-0.48216569483883553</v>
      </c>
      <c r="W17" s="6">
        <f t="shared" si="2"/>
        <v>-0.80601890756302519</v>
      </c>
      <c r="X17" s="6">
        <f t="shared" si="2"/>
        <v>-0.39680072942680933</v>
      </c>
      <c r="Y17" s="6">
        <f t="shared" si="2"/>
        <v>-0.6319796273957915</v>
      </c>
      <c r="Z17" s="6">
        <f t="shared" si="2"/>
        <v>-0.79069229686526044</v>
      </c>
      <c r="AA17" s="6">
        <f t="shared" si="2"/>
        <v>-0.73844024190619562</v>
      </c>
      <c r="AB17" s="6">
        <f t="shared" si="2"/>
        <v>-0.81275659824046942</v>
      </c>
      <c r="AC17" s="6">
        <f t="shared" si="2"/>
        <v>-0.54142837137506095</v>
      </c>
      <c r="AD17" s="6">
        <f t="shared" si="2"/>
        <v>-0.48281879571994668</v>
      </c>
      <c r="AE17" s="6">
        <f t="shared" si="2"/>
        <v>-0.66943298252121097</v>
      </c>
      <c r="AF17" s="6">
        <f t="shared" si="2"/>
        <v>-0.35931750741839769</v>
      </c>
      <c r="AG17" s="6">
        <f t="shared" si="2"/>
        <v>-0.63932841415775554</v>
      </c>
      <c r="AH17" s="6">
        <f t="shared" si="2"/>
        <v>-0.8964699889933907</v>
      </c>
      <c r="AI17" s="6">
        <f t="shared" si="2"/>
        <v>-0.73238982559076715</v>
      </c>
      <c r="AJ17" s="6">
        <f t="shared" si="2"/>
        <v>-0.71941401062416999</v>
      </c>
      <c r="AK17" s="6">
        <f t="shared" si="2"/>
        <v>-0.79757908248674025</v>
      </c>
      <c r="AL17" s="6">
        <f t="shared" si="2"/>
        <v>-0.6962989649051895</v>
      </c>
      <c r="AM17" s="6">
        <f t="shared" si="2"/>
        <v>-0.61003457658618121</v>
      </c>
      <c r="AN17" s="6">
        <f t="shared" si="2"/>
        <v>-0.5475255754475703</v>
      </c>
      <c r="AO17" s="6">
        <f t="shared" si="2"/>
        <v>-0.67752714645025491</v>
      </c>
      <c r="AP17" s="6">
        <f t="shared" si="2"/>
        <v>-0.49025918539184649</v>
      </c>
      <c r="AQ17" s="6">
        <f t="shared" si="2"/>
        <v>-0.7958148484931985</v>
      </c>
      <c r="AR17" s="6">
        <f t="shared" si="2"/>
        <v>-0.65263401109057295</v>
      </c>
      <c r="AS17" s="6">
        <f t="shared" si="2"/>
        <v>-0.70885931855082707</v>
      </c>
      <c r="AT17" s="6">
        <f t="shared" si="2"/>
        <v>-0.7093261310173552</v>
      </c>
    </row>
    <row r="18" spans="7:46" x14ac:dyDescent="0.2">
      <c r="G18" t="str">
        <f>G17</f>
        <v>Tcar</v>
      </c>
      <c r="H18">
        <f>M13</f>
        <v>2025</v>
      </c>
      <c r="J18" s="6">
        <f>J$16*$N$13</f>
        <v>-0.41607581406282246</v>
      </c>
      <c r="K18" s="6">
        <f t="shared" ref="K18:AT18" si="3">K$16*$N$13</f>
        <v>-0.21821719076127569</v>
      </c>
      <c r="L18" s="6">
        <f t="shared" si="3"/>
        <v>-0.25228925376448225</v>
      </c>
      <c r="M18" s="6">
        <f t="shared" si="3"/>
        <v>-0.19268167045976042</v>
      </c>
      <c r="N18" s="6">
        <f t="shared" si="3"/>
        <v>-0.29873314969838732</v>
      </c>
      <c r="O18" s="6">
        <f t="shared" si="3"/>
        <v>-0.40778688021826226</v>
      </c>
      <c r="P18" s="6">
        <f t="shared" si="3"/>
        <v>-0.44742254548174187</v>
      </c>
      <c r="Q18" s="6">
        <f t="shared" si="3"/>
        <v>-0.36532473309608543</v>
      </c>
      <c r="R18" s="6">
        <f t="shared" si="3"/>
        <v>-0.36200105568358876</v>
      </c>
      <c r="S18" s="6">
        <f t="shared" si="3"/>
        <v>-0.37676667791122181</v>
      </c>
      <c r="T18" s="6">
        <f t="shared" si="3"/>
        <v>-0.36400786506206767</v>
      </c>
      <c r="U18" s="6">
        <f t="shared" si="3"/>
        <v>-0.48555743194674211</v>
      </c>
      <c r="V18" s="6">
        <f t="shared" si="3"/>
        <v>-0.24108284741941777</v>
      </c>
      <c r="W18" s="6">
        <f t="shared" si="3"/>
        <v>-0.40300945378151259</v>
      </c>
      <c r="X18" s="6">
        <f t="shared" si="3"/>
        <v>-0.19840036471340466</v>
      </c>
      <c r="Y18" s="6">
        <f t="shared" si="3"/>
        <v>-0.31598981369789575</v>
      </c>
      <c r="Z18" s="6">
        <f t="shared" si="3"/>
        <v>-0.39534614843263022</v>
      </c>
      <c r="AA18" s="6">
        <f t="shared" si="3"/>
        <v>-0.36922012095309781</v>
      </c>
      <c r="AB18" s="6">
        <f t="shared" si="3"/>
        <v>-0.40637829912023471</v>
      </c>
      <c r="AC18" s="6">
        <f t="shared" si="3"/>
        <v>-0.27071418568753047</v>
      </c>
      <c r="AD18" s="6">
        <f t="shared" si="3"/>
        <v>-0.24140939785997334</v>
      </c>
      <c r="AE18" s="6">
        <f t="shared" si="3"/>
        <v>-0.33471649126060549</v>
      </c>
      <c r="AF18" s="6">
        <f t="shared" si="3"/>
        <v>-0.17965875370919884</v>
      </c>
      <c r="AG18" s="6">
        <f t="shared" si="3"/>
        <v>-0.31966420707887777</v>
      </c>
      <c r="AH18" s="6">
        <f t="shared" si="3"/>
        <v>-0.44823499449669535</v>
      </c>
      <c r="AI18" s="6">
        <f t="shared" si="3"/>
        <v>-0.36619491279538358</v>
      </c>
      <c r="AJ18" s="6">
        <f t="shared" si="3"/>
        <v>-0.35970700531208499</v>
      </c>
      <c r="AK18" s="6">
        <f t="shared" si="3"/>
        <v>-0.39878954124337013</v>
      </c>
      <c r="AL18" s="6">
        <f t="shared" si="3"/>
        <v>-0.34814948245259475</v>
      </c>
      <c r="AM18" s="6">
        <f t="shared" si="3"/>
        <v>-0.3050172882930906</v>
      </c>
      <c r="AN18" s="6">
        <f t="shared" si="3"/>
        <v>-0.27376278772378515</v>
      </c>
      <c r="AO18" s="6">
        <f t="shared" si="3"/>
        <v>-0.33876357322512746</v>
      </c>
      <c r="AP18" s="6">
        <f t="shared" si="3"/>
        <v>-0.24512959269592324</v>
      </c>
      <c r="AQ18" s="6">
        <f t="shared" si="3"/>
        <v>-0.39790742424659925</v>
      </c>
      <c r="AR18" s="6">
        <f t="shared" si="3"/>
        <v>-0.32631700554528648</v>
      </c>
      <c r="AS18" s="6">
        <f t="shared" si="3"/>
        <v>-0.35442965927541353</v>
      </c>
      <c r="AT18" s="6">
        <f t="shared" si="3"/>
        <v>-0.3546630655086776</v>
      </c>
    </row>
    <row r="19" spans="7:46" x14ac:dyDescent="0.2">
      <c r="G19" t="str">
        <f>G18</f>
        <v>Tcar</v>
      </c>
      <c r="H19">
        <f>O13</f>
        <v>2050</v>
      </c>
      <c r="J19" s="6">
        <f>J$16*$P$13</f>
        <v>-4.1607581406282249E-2</v>
      </c>
      <c r="K19" s="6">
        <f t="shared" ref="K19:AT19" si="4">K$16*$P$13</f>
        <v>-2.1821719076127569E-2</v>
      </c>
      <c r="L19" s="6">
        <f t="shared" si="4"/>
        <v>-2.5228925376448226E-2</v>
      </c>
      <c r="M19" s="6">
        <f t="shared" si="4"/>
        <v>-1.9268167045976045E-2</v>
      </c>
      <c r="N19" s="6">
        <f t="shared" si="4"/>
        <v>-2.9873314969838735E-2</v>
      </c>
      <c r="O19" s="6">
        <f t="shared" si="4"/>
        <v>-4.0778688021826229E-2</v>
      </c>
      <c r="P19" s="6">
        <f t="shared" si="4"/>
        <v>-4.4742254548174189E-2</v>
      </c>
      <c r="Q19" s="6">
        <f t="shared" si="4"/>
        <v>-3.6532473309608543E-2</v>
      </c>
      <c r="R19" s="6">
        <f t="shared" si="4"/>
        <v>-3.6200105568358877E-2</v>
      </c>
      <c r="S19" s="6">
        <f t="shared" si="4"/>
        <v>-3.7676667791122186E-2</v>
      </c>
      <c r="T19" s="6">
        <f t="shared" si="4"/>
        <v>-3.6400786506206768E-2</v>
      </c>
      <c r="U19" s="6">
        <f t="shared" si="4"/>
        <v>-4.8555743194674213E-2</v>
      </c>
      <c r="V19" s="6">
        <f t="shared" si="4"/>
        <v>-2.410828474194178E-2</v>
      </c>
      <c r="W19" s="6">
        <f t="shared" si="4"/>
        <v>-4.0300945378151265E-2</v>
      </c>
      <c r="X19" s="6">
        <f t="shared" si="4"/>
        <v>-1.9840036471340469E-2</v>
      </c>
      <c r="Y19" s="6">
        <f t="shared" si="4"/>
        <v>-3.1598981369789579E-2</v>
      </c>
      <c r="Z19" s="6">
        <f t="shared" si="4"/>
        <v>-3.9534614843263025E-2</v>
      </c>
      <c r="AA19" s="6">
        <f t="shared" si="4"/>
        <v>-3.6922012095309785E-2</v>
      </c>
      <c r="AB19" s="6">
        <f t="shared" si="4"/>
        <v>-4.0637829912023471E-2</v>
      </c>
      <c r="AC19" s="6">
        <f t="shared" si="4"/>
        <v>-2.7071418568753048E-2</v>
      </c>
      <c r="AD19" s="6">
        <f t="shared" si="4"/>
        <v>-2.4140939785997337E-2</v>
      </c>
      <c r="AE19" s="6">
        <f t="shared" si="4"/>
        <v>-3.347164912606055E-2</v>
      </c>
      <c r="AF19" s="6">
        <f t="shared" si="4"/>
        <v>-1.7965875370919884E-2</v>
      </c>
      <c r="AG19" s="6">
        <f t="shared" si="4"/>
        <v>-3.1966420707887779E-2</v>
      </c>
      <c r="AH19" s="6">
        <f t="shared" si="4"/>
        <v>-4.482349944966954E-2</v>
      </c>
      <c r="AI19" s="6">
        <f t="shared" si="4"/>
        <v>-3.6619491279538362E-2</v>
      </c>
      <c r="AJ19" s="6">
        <f t="shared" si="4"/>
        <v>-3.5970700531208502E-2</v>
      </c>
      <c r="AK19" s="6">
        <f t="shared" si="4"/>
        <v>-3.9878954124337014E-2</v>
      </c>
      <c r="AL19" s="6">
        <f t="shared" si="4"/>
        <v>-3.4814948245259478E-2</v>
      </c>
      <c r="AM19" s="6">
        <f t="shared" si="4"/>
        <v>-3.0501728829309061E-2</v>
      </c>
      <c r="AN19" s="6">
        <f t="shared" si="4"/>
        <v>-2.7376278772378516E-2</v>
      </c>
      <c r="AO19" s="6">
        <f t="shared" si="4"/>
        <v>-3.3876357322512748E-2</v>
      </c>
      <c r="AP19" s="6">
        <f t="shared" si="4"/>
        <v>-2.4512959269592325E-2</v>
      </c>
      <c r="AQ19" s="6">
        <f t="shared" si="4"/>
        <v>-3.9790742424659929E-2</v>
      </c>
      <c r="AR19" s="6">
        <f t="shared" si="4"/>
        <v>-3.2631700554528652E-2</v>
      </c>
      <c r="AS19" s="6">
        <f t="shared" si="4"/>
        <v>-3.5442965927541356E-2</v>
      </c>
      <c r="AT19" s="6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2020-06-25T09:19:34Z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920264840126038</vt:lpwstr>
  </property>
</Properties>
</file>