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333AD0C4-5239-4D78-A66F-986569238FE5}" xr6:coauthVersionLast="45" xr6:coauthVersionMax="45" xr10:uidLastSave="{00000000-0000-0000-0000-000000000000}"/>
  <bookViews>
    <workbookView xWindow="-98" yWindow="-98" windowWidth="20715" windowHeight="13276" tabRatio="909" activeTab="1"/>
  </bookViews>
  <sheets>
    <sheet name="Fill Data" sheetId="25" r:id="rId1"/>
    <sheet name="RdTRABYVals" sheetId="27" r:id="rId2"/>
    <sheet name="INS" sheetId="28" r:id="rId3"/>
    <sheet name="Average km per veh" sheetId="29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9" l="1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E29" i="29"/>
  <c r="E30" i="29"/>
  <c r="E31" i="29"/>
  <c r="E28" i="29"/>
  <c r="AT157" i="28"/>
  <c r="CD140" i="28"/>
  <c r="AQ140" i="28" s="1"/>
  <c r="CC140" i="28"/>
  <c r="AP140" i="28" s="1"/>
  <c r="CB140" i="28"/>
  <c r="AO140" i="28" s="1"/>
  <c r="CA140" i="28"/>
  <c r="AN140" i="28" s="1"/>
  <c r="BZ140" i="28"/>
  <c r="AM140" i="28" s="1"/>
  <c r="BY140" i="28"/>
  <c r="AL140" i="28" s="1"/>
  <c r="BX140" i="28"/>
  <c r="AK140" i="28" s="1"/>
  <c r="BW140" i="28"/>
  <c r="AJ140" i="28" s="1"/>
  <c r="BV140" i="28"/>
  <c r="AI140" i="28" s="1"/>
  <c r="BU140" i="28"/>
  <c r="AH140" i="28" s="1"/>
  <c r="BT140" i="28"/>
  <c r="AG140" i="28" s="1"/>
  <c r="BS140" i="28"/>
  <c r="AF140" i="28" s="1"/>
  <c r="BR140" i="28"/>
  <c r="AE140" i="28" s="1"/>
  <c r="BQ140" i="28"/>
  <c r="AD140" i="28" s="1"/>
  <c r="BP140" i="28"/>
  <c r="AC140" i="28" s="1"/>
  <c r="BO140" i="28"/>
  <c r="AB140" i="28" s="1"/>
  <c r="BN140" i="28"/>
  <c r="AA140" i="28" s="1"/>
  <c r="BM140" i="28"/>
  <c r="Z140" i="28" s="1"/>
  <c r="BL140" i="28"/>
  <c r="Y140" i="28" s="1"/>
  <c r="BK140" i="28"/>
  <c r="X140" i="28" s="1"/>
  <c r="BJ140" i="28"/>
  <c r="W140" i="28" s="1"/>
  <c r="BI140" i="28"/>
  <c r="V140" i="28" s="1"/>
  <c r="BH140" i="28"/>
  <c r="U140" i="28" s="1"/>
  <c r="BG140" i="28"/>
  <c r="T140" i="28" s="1"/>
  <c r="BF140" i="28"/>
  <c r="S140" i="28" s="1"/>
  <c r="BE140" i="28"/>
  <c r="R140" i="28" s="1"/>
  <c r="BD140" i="28"/>
  <c r="Q140" i="28" s="1"/>
  <c r="BC140" i="28"/>
  <c r="P140" i="28" s="1"/>
  <c r="BB140" i="28"/>
  <c r="O140" i="28" s="1"/>
  <c r="BA140" i="28"/>
  <c r="N140" i="28" s="1"/>
  <c r="AZ140" i="28"/>
  <c r="M140" i="28" s="1"/>
  <c r="AY140" i="28"/>
  <c r="L140" i="28" s="1"/>
  <c r="AX140" i="28"/>
  <c r="K140" i="28" s="1"/>
  <c r="AW140" i="28"/>
  <c r="J140" i="28" s="1"/>
  <c r="AV140" i="28"/>
  <c r="I140" i="28" s="1"/>
  <c r="AU140" i="28"/>
  <c r="H140" i="28" s="1"/>
  <c r="AT140" i="28"/>
  <c r="G140" i="28" s="1"/>
  <c r="CD139" i="28"/>
  <c r="AQ139" i="28" s="1"/>
  <c r="CC139" i="28"/>
  <c r="AP139" i="28" s="1"/>
  <c r="CB139" i="28"/>
  <c r="CA139" i="28"/>
  <c r="AN139" i="28"/>
  <c r="BZ139" i="28"/>
  <c r="AM139" i="28"/>
  <c r="BY139" i="28"/>
  <c r="AL139" i="28"/>
  <c r="BX139" i="28"/>
  <c r="AK139" i="28"/>
  <c r="BW139" i="28"/>
  <c r="AJ139" i="28"/>
  <c r="BV139" i="28"/>
  <c r="AI139" i="28"/>
  <c r="BU139" i="28"/>
  <c r="AH139" i="28"/>
  <c r="BT139" i="28"/>
  <c r="AG139" i="28"/>
  <c r="BS139" i="28"/>
  <c r="AF139" i="28"/>
  <c r="BR139" i="28"/>
  <c r="AE139" i="28"/>
  <c r="BQ139" i="28"/>
  <c r="AD139" i="28"/>
  <c r="BP139" i="28"/>
  <c r="AC139" i="28"/>
  <c r="BO139" i="28"/>
  <c r="AB139" i="28"/>
  <c r="BN139" i="28"/>
  <c r="AA139" i="28"/>
  <c r="BM139" i="28"/>
  <c r="Z139" i="28"/>
  <c r="BL139" i="28"/>
  <c r="Y139" i="28"/>
  <c r="BK139" i="28"/>
  <c r="X139" i="28"/>
  <c r="BJ139" i="28"/>
  <c r="W139" i="28"/>
  <c r="BI139" i="28"/>
  <c r="V139" i="28"/>
  <c r="BH139" i="28"/>
  <c r="U139" i="28"/>
  <c r="BG139" i="28"/>
  <c r="T139" i="28"/>
  <c r="BF139" i="28"/>
  <c r="S139" i="28"/>
  <c r="BE139" i="28"/>
  <c r="R139" i="28"/>
  <c r="BD139" i="28"/>
  <c r="Q139" i="28"/>
  <c r="BC139" i="28"/>
  <c r="P139" i="28"/>
  <c r="BB139" i="28"/>
  <c r="O139" i="28"/>
  <c r="BA139" i="28"/>
  <c r="N139" i="28"/>
  <c r="AZ139" i="28"/>
  <c r="M139" i="28"/>
  <c r="AY139" i="28"/>
  <c r="L139" i="28"/>
  <c r="AX139" i="28"/>
  <c r="AW139" i="28"/>
  <c r="J139" i="28" s="1"/>
  <c r="AV139" i="28"/>
  <c r="I139" i="28" s="1"/>
  <c r="AU139" i="28"/>
  <c r="H139" i="28" s="1"/>
  <c r="AT139" i="28"/>
  <c r="G139" i="28" s="1"/>
  <c r="CD162" i="28"/>
  <c r="AQ162" i="28" s="1"/>
  <c r="CC162" i="28"/>
  <c r="AP162" i="28" s="1"/>
  <c r="CB162" i="28"/>
  <c r="AO162" i="28" s="1"/>
  <c r="CA162" i="28"/>
  <c r="AN162" i="28" s="1"/>
  <c r="BZ162" i="28"/>
  <c r="AM162" i="28" s="1"/>
  <c r="BY162" i="28"/>
  <c r="AL162" i="28" s="1"/>
  <c r="BX162" i="28"/>
  <c r="AK162" i="28" s="1"/>
  <c r="BW162" i="28"/>
  <c r="AJ162" i="28" s="1"/>
  <c r="BV162" i="28"/>
  <c r="AI162" i="28" s="1"/>
  <c r="BU162" i="28"/>
  <c r="AH162" i="28" s="1"/>
  <c r="BT162" i="28"/>
  <c r="AG162" i="28" s="1"/>
  <c r="BS162" i="28"/>
  <c r="AF162" i="28" s="1"/>
  <c r="BR162" i="28"/>
  <c r="AE162" i="28" s="1"/>
  <c r="BQ162" i="28"/>
  <c r="AD162" i="28" s="1"/>
  <c r="BP162" i="28"/>
  <c r="AC162" i="28" s="1"/>
  <c r="BO162" i="28"/>
  <c r="AB162" i="28" s="1"/>
  <c r="BN162" i="28"/>
  <c r="AA162" i="28" s="1"/>
  <c r="BM162" i="28"/>
  <c r="Z162" i="28" s="1"/>
  <c r="BL162" i="28"/>
  <c r="Y162" i="28" s="1"/>
  <c r="BK162" i="28"/>
  <c r="X162" i="28" s="1"/>
  <c r="BJ162" i="28"/>
  <c r="W162" i="28" s="1"/>
  <c r="BI162" i="28"/>
  <c r="V162" i="28" s="1"/>
  <c r="BH162" i="28"/>
  <c r="U162" i="28" s="1"/>
  <c r="BG162" i="28"/>
  <c r="T162" i="28" s="1"/>
  <c r="BF162" i="28"/>
  <c r="S162" i="28" s="1"/>
  <c r="BE162" i="28"/>
  <c r="R162" i="28" s="1"/>
  <c r="BD162" i="28"/>
  <c r="Q162" i="28" s="1"/>
  <c r="BC162" i="28"/>
  <c r="P162" i="28" s="1"/>
  <c r="BB162" i="28"/>
  <c r="O162" i="28" s="1"/>
  <c r="BA162" i="28"/>
  <c r="N162" i="28" s="1"/>
  <c r="AZ162" i="28"/>
  <c r="M162" i="28" s="1"/>
  <c r="AY162" i="28"/>
  <c r="L162" i="28" s="1"/>
  <c r="AX162" i="28"/>
  <c r="K162" i="28" s="1"/>
  <c r="AW162" i="28"/>
  <c r="J162" i="28" s="1"/>
  <c r="AV162" i="28"/>
  <c r="I162" i="28" s="1"/>
  <c r="AU162" i="28"/>
  <c r="H162" i="28" s="1"/>
  <c r="AT162" i="28"/>
  <c r="G162" i="28" s="1"/>
  <c r="CD161" i="28"/>
  <c r="AQ161" i="28" s="1"/>
  <c r="CC161" i="28"/>
  <c r="AP161" i="28" s="1"/>
  <c r="CB161" i="28"/>
  <c r="AO161" i="28" s="1"/>
  <c r="CA161" i="28"/>
  <c r="AN161" i="28" s="1"/>
  <c r="BZ161" i="28"/>
  <c r="AM161" i="28" s="1"/>
  <c r="BY161" i="28"/>
  <c r="AL161" i="28" s="1"/>
  <c r="BX161" i="28"/>
  <c r="AK161" i="28" s="1"/>
  <c r="BW161" i="28"/>
  <c r="AJ161" i="28" s="1"/>
  <c r="BV161" i="28"/>
  <c r="AI161" i="28" s="1"/>
  <c r="BU161" i="28"/>
  <c r="AH161" i="28" s="1"/>
  <c r="BT161" i="28"/>
  <c r="AG161" i="28" s="1"/>
  <c r="BS161" i="28"/>
  <c r="AF161" i="28" s="1"/>
  <c r="BR161" i="28"/>
  <c r="AE161" i="28" s="1"/>
  <c r="BQ161" i="28"/>
  <c r="AD161" i="28" s="1"/>
  <c r="BP161" i="28"/>
  <c r="AC161" i="28" s="1"/>
  <c r="BO161" i="28"/>
  <c r="AB161" i="28" s="1"/>
  <c r="BN161" i="28"/>
  <c r="AA161" i="28" s="1"/>
  <c r="BM161" i="28"/>
  <c r="Z161" i="28" s="1"/>
  <c r="BL161" i="28"/>
  <c r="Y161" i="28" s="1"/>
  <c r="BK161" i="28"/>
  <c r="X161" i="28" s="1"/>
  <c r="BJ161" i="28"/>
  <c r="W161" i="28" s="1"/>
  <c r="BI161" i="28"/>
  <c r="V161" i="28" s="1"/>
  <c r="BH161" i="28"/>
  <c r="U161" i="28" s="1"/>
  <c r="BG161" i="28"/>
  <c r="T161" i="28" s="1"/>
  <c r="BF161" i="28"/>
  <c r="S161" i="28" s="1"/>
  <c r="BE161" i="28"/>
  <c r="R161" i="28" s="1"/>
  <c r="BD161" i="28"/>
  <c r="Q161" i="28" s="1"/>
  <c r="BC161" i="28"/>
  <c r="P161" i="28" s="1"/>
  <c r="BB161" i="28"/>
  <c r="O161" i="28" s="1"/>
  <c r="BA161" i="28"/>
  <c r="N161" i="28" s="1"/>
  <c r="AZ161" i="28"/>
  <c r="M161" i="28" s="1"/>
  <c r="AY161" i="28"/>
  <c r="L161" i="28" s="1"/>
  <c r="AX161" i="28"/>
  <c r="K161" i="28" s="1"/>
  <c r="AW161" i="28"/>
  <c r="J161" i="28" s="1"/>
  <c r="AV161" i="28"/>
  <c r="I161" i="28" s="1"/>
  <c r="AU161" i="28"/>
  <c r="AT161" i="28"/>
  <c r="CD160" i="28"/>
  <c r="AQ160" i="28" s="1"/>
  <c r="CC160" i="28"/>
  <c r="AP160" i="28" s="1"/>
  <c r="CB160" i="28"/>
  <c r="AO160" i="28" s="1"/>
  <c r="CA160" i="28"/>
  <c r="BZ160" i="28"/>
  <c r="AM160" i="28"/>
  <c r="BY160" i="28"/>
  <c r="AL160" i="28"/>
  <c r="BX160" i="28"/>
  <c r="AK160" i="28"/>
  <c r="BW160" i="28"/>
  <c r="AJ160" i="28"/>
  <c r="BV160" i="28"/>
  <c r="AI160" i="28"/>
  <c r="BU160" i="28"/>
  <c r="AH160" i="28"/>
  <c r="BT160" i="28"/>
  <c r="AG160" i="28"/>
  <c r="BS160" i="28"/>
  <c r="AF160" i="28"/>
  <c r="BR160" i="28"/>
  <c r="BQ160" i="28"/>
  <c r="AD160" i="28" s="1"/>
  <c r="BP160" i="28"/>
  <c r="AC160" i="28" s="1"/>
  <c r="BO160" i="28"/>
  <c r="AB160" i="28" s="1"/>
  <c r="BN160" i="28"/>
  <c r="AA160" i="28" s="1"/>
  <c r="BM160" i="28"/>
  <c r="Z160" i="28" s="1"/>
  <c r="BL160" i="28"/>
  <c r="Y160" i="28" s="1"/>
  <c r="BK160" i="28"/>
  <c r="X160" i="28" s="1"/>
  <c r="BJ160" i="28"/>
  <c r="W160" i="28" s="1"/>
  <c r="BI160" i="28"/>
  <c r="V160" i="28" s="1"/>
  <c r="BH160" i="28"/>
  <c r="U160" i="28" s="1"/>
  <c r="BG160" i="28"/>
  <c r="T160" i="28" s="1"/>
  <c r="BF160" i="28"/>
  <c r="S160" i="28" s="1"/>
  <c r="BE160" i="28"/>
  <c r="R160" i="28" s="1"/>
  <c r="BD160" i="28"/>
  <c r="Q160" i="28" s="1"/>
  <c r="BC160" i="28"/>
  <c r="P160" i="28" s="1"/>
  <c r="BB160" i="28"/>
  <c r="O160" i="28" s="1"/>
  <c r="BA160" i="28"/>
  <c r="N160" i="28" s="1"/>
  <c r="AZ160" i="28"/>
  <c r="M160" i="28" s="1"/>
  <c r="AY160" i="28"/>
  <c r="L160" i="28" s="1"/>
  <c r="AX160" i="28"/>
  <c r="K160" i="28" s="1"/>
  <c r="AW160" i="28"/>
  <c r="J160" i="28" s="1"/>
  <c r="AV160" i="28"/>
  <c r="I160" i="28" s="1"/>
  <c r="AU160" i="28"/>
  <c r="H160" i="28" s="1"/>
  <c r="AT160" i="28"/>
  <c r="CD159" i="28"/>
  <c r="AQ159" i="28"/>
  <c r="CC159" i="28"/>
  <c r="AP159" i="28"/>
  <c r="CB159" i="28"/>
  <c r="AO159" i="28"/>
  <c r="CA159" i="28"/>
  <c r="AN159" i="28"/>
  <c r="BZ159" i="28"/>
  <c r="AM159" i="28"/>
  <c r="BY159" i="28"/>
  <c r="AL159" i="28"/>
  <c r="BX159" i="28"/>
  <c r="AK159" i="28"/>
  <c r="BW159" i="28"/>
  <c r="AJ159" i="28"/>
  <c r="BV159" i="28"/>
  <c r="AI159" i="28"/>
  <c r="BU159" i="28"/>
  <c r="AH159" i="28"/>
  <c r="BT159" i="28"/>
  <c r="AG159" i="28"/>
  <c r="BS159" i="28"/>
  <c r="AF159" i="28"/>
  <c r="BR159" i="28"/>
  <c r="AE159" i="28"/>
  <c r="BQ159" i="28"/>
  <c r="AD159" i="28"/>
  <c r="BP159" i="28"/>
  <c r="AC159" i="28"/>
  <c r="BO159" i="28"/>
  <c r="AB159" i="28"/>
  <c r="BN159" i="28"/>
  <c r="AA159" i="28"/>
  <c r="BM159" i="28"/>
  <c r="Z159" i="28"/>
  <c r="BL159" i="28"/>
  <c r="Y159" i="28"/>
  <c r="BK159" i="28"/>
  <c r="X159" i="28"/>
  <c r="BJ159" i="28"/>
  <c r="W159" i="28"/>
  <c r="BI159" i="28"/>
  <c r="V159" i="28"/>
  <c r="BH159" i="28"/>
  <c r="U159" i="28"/>
  <c r="BG159" i="28"/>
  <c r="T159" i="28"/>
  <c r="BF159" i="28"/>
  <c r="S159" i="28"/>
  <c r="BE159" i="28"/>
  <c r="R159" i="28"/>
  <c r="BD159" i="28"/>
  <c r="Q159" i="28"/>
  <c r="BC159" i="28"/>
  <c r="P159" i="28"/>
  <c r="BB159" i="28"/>
  <c r="O159" i="28"/>
  <c r="BA159" i="28"/>
  <c r="N159" i="28"/>
  <c r="AZ159" i="28"/>
  <c r="AY159" i="28"/>
  <c r="AX159" i="28"/>
  <c r="K159" i="28"/>
  <c r="AW159" i="28"/>
  <c r="J159" i="28"/>
  <c r="AV159" i="28"/>
  <c r="I159" i="28"/>
  <c r="AU159" i="28"/>
  <c r="H159" i="28"/>
  <c r="AT159" i="28"/>
  <c r="G159" i="28"/>
  <c r="CD158" i="28"/>
  <c r="AQ158" i="28"/>
  <c r="CC158" i="28"/>
  <c r="AP158" i="28"/>
  <c r="CB158" i="28"/>
  <c r="AO158" i="28"/>
  <c r="CA158" i="28"/>
  <c r="AN158" i="28"/>
  <c r="BZ158" i="28"/>
  <c r="AM158" i="28"/>
  <c r="BY158" i="28"/>
  <c r="AL158" i="28"/>
  <c r="BX158" i="28"/>
  <c r="AK158" i="28"/>
  <c r="BW158" i="28"/>
  <c r="AJ158" i="28"/>
  <c r="BV158" i="28"/>
  <c r="AI158" i="28"/>
  <c r="BU158" i="28"/>
  <c r="AH158" i="28"/>
  <c r="BT158" i="28"/>
  <c r="AG158" i="28"/>
  <c r="BS158" i="28"/>
  <c r="AF158" i="28"/>
  <c r="BR158" i="28"/>
  <c r="AE158" i="28"/>
  <c r="BQ158" i="28"/>
  <c r="AD158" i="28"/>
  <c r="BP158" i="28"/>
  <c r="AC158" i="28"/>
  <c r="BO158" i="28"/>
  <c r="AB158" i="28"/>
  <c r="BN158" i="28"/>
  <c r="AA158" i="28"/>
  <c r="BM158" i="28"/>
  <c r="Z158" i="28"/>
  <c r="BL158" i="28"/>
  <c r="Y158" i="28"/>
  <c r="BK158" i="28"/>
  <c r="X158" i="28"/>
  <c r="BJ158" i="28"/>
  <c r="W158" i="28"/>
  <c r="BI158" i="28"/>
  <c r="V158" i="28"/>
  <c r="BH158" i="28"/>
  <c r="U158" i="28"/>
  <c r="BG158" i="28"/>
  <c r="T158" i="28"/>
  <c r="BF158" i="28"/>
  <c r="S158" i="28"/>
  <c r="BE158" i="28"/>
  <c r="R158" i="28"/>
  <c r="BD158" i="28"/>
  <c r="Q158" i="28"/>
  <c r="BC158" i="28"/>
  <c r="BB158" i="28"/>
  <c r="O158" i="28" s="1"/>
  <c r="BA158" i="28"/>
  <c r="N158" i="28" s="1"/>
  <c r="AZ158" i="28"/>
  <c r="M158" i="28" s="1"/>
  <c r="AY158" i="28"/>
  <c r="L158" i="28" s="1"/>
  <c r="AX158" i="28"/>
  <c r="AW158" i="28"/>
  <c r="J158" i="28"/>
  <c r="AV158" i="28"/>
  <c r="I158" i="28"/>
  <c r="AU158" i="28"/>
  <c r="H158" i="28"/>
  <c r="AT158" i="28"/>
  <c r="CD157" i="28"/>
  <c r="AQ157" i="28" s="1"/>
  <c r="CC157" i="28"/>
  <c r="AP157" i="28" s="1"/>
  <c r="CB157" i="28"/>
  <c r="AO157" i="28" s="1"/>
  <c r="CA157" i="28"/>
  <c r="AN157" i="28" s="1"/>
  <c r="BZ157" i="28"/>
  <c r="AM157" i="28" s="1"/>
  <c r="BY157" i="28"/>
  <c r="AL157" i="28" s="1"/>
  <c r="BX157" i="28"/>
  <c r="AK157" i="28" s="1"/>
  <c r="BW157" i="28"/>
  <c r="AJ157" i="28" s="1"/>
  <c r="BV157" i="28"/>
  <c r="AI157" i="28" s="1"/>
  <c r="BU157" i="28"/>
  <c r="AH157" i="28" s="1"/>
  <c r="BT157" i="28"/>
  <c r="AG157" i="28" s="1"/>
  <c r="BS157" i="28"/>
  <c r="AF157" i="28" s="1"/>
  <c r="BR157" i="28"/>
  <c r="AE157" i="28" s="1"/>
  <c r="BQ157" i="28"/>
  <c r="AD157" i="28" s="1"/>
  <c r="BP157" i="28"/>
  <c r="AC157" i="28" s="1"/>
  <c r="BO157" i="28"/>
  <c r="AB157" i="28" s="1"/>
  <c r="BN157" i="28"/>
  <c r="AA157" i="28" s="1"/>
  <c r="BM157" i="28"/>
  <c r="Z157" i="28" s="1"/>
  <c r="BL157" i="28"/>
  <c r="Y157" i="28" s="1"/>
  <c r="BK157" i="28"/>
  <c r="X157" i="28" s="1"/>
  <c r="BJ157" i="28"/>
  <c r="W157" i="28" s="1"/>
  <c r="BI157" i="28"/>
  <c r="V157" i="28" s="1"/>
  <c r="BH157" i="28"/>
  <c r="U157" i="28" s="1"/>
  <c r="BG157" i="28"/>
  <c r="T157" i="28" s="1"/>
  <c r="BF157" i="28"/>
  <c r="S157" i="28" s="1"/>
  <c r="BE157" i="28"/>
  <c r="R157" i="28" s="1"/>
  <c r="BD157" i="28"/>
  <c r="Q157" i="28" s="1"/>
  <c r="BC157" i="28"/>
  <c r="P157" i="28" s="1"/>
  <c r="BB157" i="28"/>
  <c r="O157" i="28" s="1"/>
  <c r="BA157" i="28"/>
  <c r="N157" i="28" s="1"/>
  <c r="AZ157" i="28"/>
  <c r="M157" i="28" s="1"/>
  <c r="AY157" i="28"/>
  <c r="L157" i="28" s="1"/>
  <c r="AX157" i="28"/>
  <c r="K157" i="28" s="1"/>
  <c r="AW157" i="28"/>
  <c r="AV157" i="28"/>
  <c r="I157" i="28"/>
  <c r="AU157" i="28"/>
  <c r="H157" i="28"/>
  <c r="CD136" i="28"/>
  <c r="AQ136" i="28"/>
  <c r="CC136" i="28"/>
  <c r="AP136" i="28"/>
  <c r="CB136" i="28"/>
  <c r="AO136" i="28"/>
  <c r="CA136" i="28"/>
  <c r="AN136" i="28"/>
  <c r="BZ136" i="28"/>
  <c r="AM136" i="28"/>
  <c r="BY136" i="28"/>
  <c r="AL136" i="28"/>
  <c r="BX136" i="28"/>
  <c r="AK136" i="28"/>
  <c r="BW136" i="28"/>
  <c r="AJ136" i="28"/>
  <c r="BV136" i="28"/>
  <c r="AI136" i="28"/>
  <c r="BU136" i="28"/>
  <c r="AH136" i="28"/>
  <c r="BT136" i="28"/>
  <c r="AG136" i="28"/>
  <c r="BS136" i="28"/>
  <c r="AF136" i="28"/>
  <c r="BR136" i="28"/>
  <c r="AE136" i="28"/>
  <c r="BQ136" i="28"/>
  <c r="AD136" i="28"/>
  <c r="BP136" i="28"/>
  <c r="AC136" i="28"/>
  <c r="BO136" i="28"/>
  <c r="AB136" i="28"/>
  <c r="BN136" i="28"/>
  <c r="AA136" i="28"/>
  <c r="BM136" i="28"/>
  <c r="Z136" i="28"/>
  <c r="BL136" i="28"/>
  <c r="Y136" i="28"/>
  <c r="BK136" i="28"/>
  <c r="X136" i="28"/>
  <c r="BJ136" i="28"/>
  <c r="W136" i="28"/>
  <c r="BI136" i="28"/>
  <c r="V136" i="28"/>
  <c r="BH136" i="28"/>
  <c r="U136" i="28"/>
  <c r="BG136" i="28"/>
  <c r="T136" i="28"/>
  <c r="BF136" i="28"/>
  <c r="S136" i="28"/>
  <c r="BE136" i="28"/>
  <c r="R136" i="28"/>
  <c r="BD136" i="28"/>
  <c r="Q136" i="28"/>
  <c r="BC136" i="28"/>
  <c r="P136" i="28"/>
  <c r="BB136" i="28"/>
  <c r="O136" i="28"/>
  <c r="BA136" i="28"/>
  <c r="N136" i="28"/>
  <c r="AZ136" i="28"/>
  <c r="M136" i="28"/>
  <c r="AY136" i="28"/>
  <c r="L136" i="28"/>
  <c r="AX136" i="28"/>
  <c r="K136" i="28"/>
  <c r="AW136" i="28"/>
  <c r="J136" i="28"/>
  <c r="AV136" i="28"/>
  <c r="I136" i="28"/>
  <c r="AU136" i="28"/>
  <c r="H136" i="28"/>
  <c r="AT136" i="28"/>
  <c r="CD135" i="28"/>
  <c r="AQ135" i="28" s="1"/>
  <c r="CC135" i="28"/>
  <c r="AP135" i="28" s="1"/>
  <c r="CB135" i="28"/>
  <c r="AO135" i="28" s="1"/>
  <c r="CA135" i="28"/>
  <c r="AN135" i="28" s="1"/>
  <c r="BZ135" i="28"/>
  <c r="AM135" i="28" s="1"/>
  <c r="BY135" i="28"/>
  <c r="AL135" i="28" s="1"/>
  <c r="BX135" i="28"/>
  <c r="AK135" i="28" s="1"/>
  <c r="BW135" i="28"/>
  <c r="AJ135" i="28" s="1"/>
  <c r="BV135" i="28"/>
  <c r="AI135" i="28" s="1"/>
  <c r="BU135" i="28"/>
  <c r="AH135" i="28" s="1"/>
  <c r="BT135" i="28"/>
  <c r="AG135" i="28" s="1"/>
  <c r="BS135" i="28"/>
  <c r="AF135" i="28" s="1"/>
  <c r="BR135" i="28"/>
  <c r="AE135" i="28" s="1"/>
  <c r="BQ135" i="28"/>
  <c r="AD135" i="28" s="1"/>
  <c r="BP135" i="28"/>
  <c r="AC135" i="28" s="1"/>
  <c r="BO135" i="28"/>
  <c r="AB135" i="28" s="1"/>
  <c r="BN135" i="28"/>
  <c r="AA135" i="28" s="1"/>
  <c r="BM135" i="28"/>
  <c r="Z135" i="28" s="1"/>
  <c r="BL135" i="28"/>
  <c r="Y135" i="28" s="1"/>
  <c r="BK135" i="28"/>
  <c r="X135" i="28" s="1"/>
  <c r="BJ135" i="28"/>
  <c r="W135" i="28" s="1"/>
  <c r="BI135" i="28"/>
  <c r="V135" i="28" s="1"/>
  <c r="BH135" i="28"/>
  <c r="U135" i="28" s="1"/>
  <c r="BG135" i="28"/>
  <c r="T135" i="28" s="1"/>
  <c r="BF135" i="28"/>
  <c r="S135" i="28" s="1"/>
  <c r="BE135" i="28"/>
  <c r="R135" i="28" s="1"/>
  <c r="BD135" i="28"/>
  <c r="Q135" i="28" s="1"/>
  <c r="BC135" i="28"/>
  <c r="P135" i="28" s="1"/>
  <c r="BB135" i="28"/>
  <c r="O135" i="28" s="1"/>
  <c r="BA135" i="28"/>
  <c r="N135" i="28" s="1"/>
  <c r="AZ135" i="28"/>
  <c r="M135" i="28" s="1"/>
  <c r="AY135" i="28"/>
  <c r="L135" i="28" s="1"/>
  <c r="AX135" i="28"/>
  <c r="K135" i="28" s="1"/>
  <c r="AW135" i="28"/>
  <c r="J135" i="28" s="1"/>
  <c r="AV135" i="28"/>
  <c r="I135" i="28" s="1"/>
  <c r="AU135" i="28"/>
  <c r="H135" i="28" s="1"/>
  <c r="AT135" i="28"/>
  <c r="G135" i="28" s="1"/>
  <c r="CD134" i="28"/>
  <c r="AQ134" i="28" s="1"/>
  <c r="CC134" i="28"/>
  <c r="AP134" i="28" s="1"/>
  <c r="CB134" i="28"/>
  <c r="AO134" i="28" s="1"/>
  <c r="CA134" i="28"/>
  <c r="BZ134" i="28"/>
  <c r="AM134" i="28"/>
  <c r="BY134" i="28"/>
  <c r="AL134" i="28"/>
  <c r="BX134" i="28"/>
  <c r="AK134" i="28"/>
  <c r="BW134" i="28"/>
  <c r="AJ134" i="28"/>
  <c r="BV134" i="28"/>
  <c r="AI134" i="28"/>
  <c r="BU134" i="28"/>
  <c r="AH134" i="28"/>
  <c r="BT134" i="28"/>
  <c r="AG134" i="28"/>
  <c r="BS134" i="28"/>
  <c r="AF134" i="28"/>
  <c r="BR134" i="28"/>
  <c r="AE134" i="28"/>
  <c r="BQ134" i="28"/>
  <c r="AD134" i="28"/>
  <c r="BP134" i="28"/>
  <c r="AC134" i="28"/>
  <c r="BO134" i="28"/>
  <c r="AB134" i="28"/>
  <c r="BN134" i="28"/>
  <c r="AA134" i="28"/>
  <c r="BM134" i="28"/>
  <c r="Z134" i="28"/>
  <c r="BL134" i="28"/>
  <c r="Y134" i="28"/>
  <c r="BK134" i="28"/>
  <c r="X134" i="28"/>
  <c r="BJ134" i="28"/>
  <c r="W134" i="28"/>
  <c r="BI134" i="28"/>
  <c r="V134" i="28"/>
  <c r="BH134" i="28"/>
  <c r="U134" i="28"/>
  <c r="BG134" i="28"/>
  <c r="T134" i="28"/>
  <c r="BF134" i="28"/>
  <c r="S134" i="28"/>
  <c r="BE134" i="28"/>
  <c r="R134" i="28"/>
  <c r="BD134" i="28"/>
  <c r="Q134" i="28"/>
  <c r="BC134" i="28"/>
  <c r="P134" i="28"/>
  <c r="BB134" i="28"/>
  <c r="O134" i="28"/>
  <c r="BA134" i="28"/>
  <c r="N134" i="28"/>
  <c r="AZ134" i="28"/>
  <c r="M134" i="28"/>
  <c r="AY134" i="28"/>
  <c r="L134" i="28"/>
  <c r="AX134" i="28"/>
  <c r="K134" i="28"/>
  <c r="AW134" i="28"/>
  <c r="J134" i="28"/>
  <c r="AV134" i="28"/>
  <c r="I134" i="28"/>
  <c r="AU134" i="28"/>
  <c r="H134" i="28"/>
  <c r="AT134" i="28"/>
  <c r="G134" i="28"/>
  <c r="CD129" i="28"/>
  <c r="AQ129" i="28"/>
  <c r="CC129" i="28"/>
  <c r="AP129" i="28"/>
  <c r="CB129" i="28"/>
  <c r="AO129" i="28"/>
  <c r="CA129" i="28"/>
  <c r="AN129" i="28"/>
  <c r="BZ129" i="28"/>
  <c r="AM129" i="28"/>
  <c r="BY129" i="28"/>
  <c r="AL129" i="28"/>
  <c r="BX129" i="28"/>
  <c r="AK129" i="28"/>
  <c r="BW129" i="28"/>
  <c r="AJ129" i="28"/>
  <c r="BV129" i="28"/>
  <c r="AI129" i="28"/>
  <c r="BU129" i="28"/>
  <c r="AH129" i="28"/>
  <c r="BT129" i="28"/>
  <c r="AG129" i="28"/>
  <c r="BS129" i="28"/>
  <c r="AF129" i="28"/>
  <c r="BR129" i="28"/>
  <c r="AE129" i="28"/>
  <c r="BQ129" i="28"/>
  <c r="AD129" i="28"/>
  <c r="BP129" i="28"/>
  <c r="AC129" i="28"/>
  <c r="BO129" i="28"/>
  <c r="AB129" i="28"/>
  <c r="BN129" i="28"/>
  <c r="AA129" i="28"/>
  <c r="BM129" i="28"/>
  <c r="Z129" i="28"/>
  <c r="BL129" i="28"/>
  <c r="Y129" i="28"/>
  <c r="BK129" i="28"/>
  <c r="X129" i="28"/>
  <c r="BJ129" i="28"/>
  <c r="W129" i="28"/>
  <c r="BI129" i="28"/>
  <c r="V129" i="28"/>
  <c r="BH129" i="28"/>
  <c r="U129" i="28"/>
  <c r="BG129" i="28"/>
  <c r="T129" i="28"/>
  <c r="BF129" i="28"/>
  <c r="S129" i="28"/>
  <c r="BE129" i="28"/>
  <c r="R129" i="28"/>
  <c r="BD129" i="28"/>
  <c r="BC129" i="28"/>
  <c r="P129" i="28" s="1"/>
  <c r="BB129" i="28"/>
  <c r="O129" i="28" s="1"/>
  <c r="BA129" i="28"/>
  <c r="N129" i="28" s="1"/>
  <c r="AZ129" i="28"/>
  <c r="M129" i="28" s="1"/>
  <c r="AY129" i="28"/>
  <c r="L129" i="28" s="1"/>
  <c r="AX129" i="28"/>
  <c r="K129" i="28" s="1"/>
  <c r="AW129" i="28"/>
  <c r="J129" i="28" s="1"/>
  <c r="AV129" i="28"/>
  <c r="I129" i="28" s="1"/>
  <c r="AU129" i="28"/>
  <c r="H129" i="28" s="1"/>
  <c r="AT129" i="28"/>
  <c r="G129" i="28" s="1"/>
  <c r="CD128" i="28"/>
  <c r="AQ128" i="28" s="1"/>
  <c r="CC128" i="28"/>
  <c r="AP128" i="28" s="1"/>
  <c r="CB128" i="28"/>
  <c r="AO128" i="28" s="1"/>
  <c r="CA128" i="28"/>
  <c r="AN128" i="28" s="1"/>
  <c r="BZ128" i="28"/>
  <c r="AM128" i="28" s="1"/>
  <c r="BY128" i="28"/>
  <c r="AL128" i="28" s="1"/>
  <c r="BX128" i="28"/>
  <c r="AK128" i="28" s="1"/>
  <c r="BW128" i="28"/>
  <c r="AJ128" i="28" s="1"/>
  <c r="BV128" i="28"/>
  <c r="BU128" i="28"/>
  <c r="AH128" i="28"/>
  <c r="BT128" i="28"/>
  <c r="AG128" i="28"/>
  <c r="BS128" i="28"/>
  <c r="AF128" i="28"/>
  <c r="BR128" i="28"/>
  <c r="AE128" i="28"/>
  <c r="BQ128" i="28"/>
  <c r="AD128" i="28"/>
  <c r="BP128" i="28"/>
  <c r="AC128" i="28"/>
  <c r="BO128" i="28"/>
  <c r="AB128" i="28"/>
  <c r="BN128" i="28"/>
  <c r="AA128" i="28"/>
  <c r="BM128" i="28"/>
  <c r="Z128" i="28"/>
  <c r="BL128" i="28"/>
  <c r="Y128" i="28"/>
  <c r="BK128" i="28"/>
  <c r="X128" i="28"/>
  <c r="BJ128" i="28"/>
  <c r="W128" i="28"/>
  <c r="BI128" i="28"/>
  <c r="V128" i="28"/>
  <c r="BH128" i="28"/>
  <c r="U128" i="28"/>
  <c r="BG128" i="28"/>
  <c r="T128" i="28"/>
  <c r="BF128" i="28"/>
  <c r="S128" i="28"/>
  <c r="BE128" i="28"/>
  <c r="R128" i="28"/>
  <c r="BD128" i="28"/>
  <c r="Q128" i="28"/>
  <c r="BC128" i="28"/>
  <c r="P128" i="28"/>
  <c r="BB128" i="28"/>
  <c r="O128" i="28"/>
  <c r="BA128" i="28"/>
  <c r="N128" i="28"/>
  <c r="AZ128" i="28"/>
  <c r="M128" i="28"/>
  <c r="AY128" i="28"/>
  <c r="L128" i="28"/>
  <c r="AX128" i="28"/>
  <c r="K128" i="28"/>
  <c r="AW128" i="28"/>
  <c r="J128" i="28" s="1"/>
  <c r="AV128" i="28"/>
  <c r="I128" i="28"/>
  <c r="AU128" i="28"/>
  <c r="H128" i="28"/>
  <c r="AT128" i="28"/>
  <c r="G128" i="28"/>
  <c r="CD105" i="28"/>
  <c r="AQ105" i="28" s="1"/>
  <c r="CC105" i="28"/>
  <c r="AP105" i="28"/>
  <c r="CB105" i="28"/>
  <c r="AO105" i="28"/>
  <c r="CA105" i="28"/>
  <c r="AN105" i="28"/>
  <c r="BZ105" i="28"/>
  <c r="AM105" i="28" s="1"/>
  <c r="BY105" i="28"/>
  <c r="AL105" i="28"/>
  <c r="BX105" i="28"/>
  <c r="AK105" i="28"/>
  <c r="BW105" i="28"/>
  <c r="AJ105" i="28"/>
  <c r="BV105" i="28"/>
  <c r="AI105" i="28" s="1"/>
  <c r="BU105" i="28"/>
  <c r="AH105" i="28"/>
  <c r="BT105" i="28"/>
  <c r="AG105" i="28"/>
  <c r="BS105" i="28"/>
  <c r="AF105" i="28"/>
  <c r="BR105" i="28"/>
  <c r="AE105" i="28" s="1"/>
  <c r="BQ105" i="28"/>
  <c r="AD105" i="28" s="1"/>
  <c r="BP105" i="28"/>
  <c r="AC105" i="28" s="1"/>
  <c r="BO105" i="28"/>
  <c r="AB105" i="28"/>
  <c r="BN105" i="28"/>
  <c r="AA105" i="28" s="1"/>
  <c r="BM105" i="28"/>
  <c r="Z105" i="28" s="1"/>
  <c r="BL105" i="28"/>
  <c r="Y105" i="28" s="1"/>
  <c r="BK105" i="28"/>
  <c r="X105" i="28"/>
  <c r="BJ105" i="28"/>
  <c r="W105" i="28" s="1"/>
  <c r="BI105" i="28"/>
  <c r="V105" i="28" s="1"/>
  <c r="BH105" i="28"/>
  <c r="U105" i="28" s="1"/>
  <c r="BG105" i="28"/>
  <c r="T105" i="28"/>
  <c r="BF105" i="28"/>
  <c r="BE105" i="28"/>
  <c r="R105" i="28"/>
  <c r="BD105" i="28"/>
  <c r="Q105" i="28"/>
  <c r="BC105" i="28"/>
  <c r="P105" i="28" s="1"/>
  <c r="BB105" i="28"/>
  <c r="O105" i="28" s="1"/>
  <c r="BA105" i="28"/>
  <c r="N105" i="28"/>
  <c r="AZ105" i="28"/>
  <c r="M105" i="28"/>
  <c r="AY105" i="28"/>
  <c r="L105" i="28" s="1"/>
  <c r="AX105" i="28"/>
  <c r="K105" i="28"/>
  <c r="AW105" i="28"/>
  <c r="J105" i="28"/>
  <c r="AV105" i="28"/>
  <c r="I105" i="28"/>
  <c r="AU105" i="28"/>
  <c r="H105" i="28" s="1"/>
  <c r="AT105" i="28"/>
  <c r="G105" i="28" s="1"/>
  <c r="CD104" i="28"/>
  <c r="AQ104" i="28"/>
  <c r="CC104" i="28"/>
  <c r="AP104" i="28"/>
  <c r="CB104" i="28"/>
  <c r="AO104" i="28" s="1"/>
  <c r="CA104" i="28"/>
  <c r="AN104" i="28"/>
  <c r="BZ104" i="28"/>
  <c r="AM104" i="28" s="1"/>
  <c r="BY104" i="28"/>
  <c r="AL104" i="28"/>
  <c r="BX104" i="28"/>
  <c r="AK104" i="28" s="1"/>
  <c r="BW104" i="28"/>
  <c r="AJ104" i="28" s="1"/>
  <c r="BV104" i="28"/>
  <c r="AI104" i="28" s="1"/>
  <c r="BU104" i="28"/>
  <c r="AH104" i="28"/>
  <c r="BT104" i="28"/>
  <c r="AG104" i="28" s="1"/>
  <c r="BS104" i="28"/>
  <c r="AF104" i="28"/>
  <c r="BR104" i="28"/>
  <c r="AE104" i="28" s="1"/>
  <c r="BQ104" i="28"/>
  <c r="AD104" i="28"/>
  <c r="BP104" i="28"/>
  <c r="AC104" i="28" s="1"/>
  <c r="BO104" i="28"/>
  <c r="AB104" i="28" s="1"/>
  <c r="BN104" i="28"/>
  <c r="AA104" i="28" s="1"/>
  <c r="BM104" i="28"/>
  <c r="Z104" i="28"/>
  <c r="BL104" i="28"/>
  <c r="Y104" i="28" s="1"/>
  <c r="BK104" i="28"/>
  <c r="X104" i="28"/>
  <c r="BJ104" i="28"/>
  <c r="W104" i="28" s="1"/>
  <c r="BI104" i="28"/>
  <c r="V104" i="28"/>
  <c r="BH104" i="28"/>
  <c r="U104" i="28" s="1"/>
  <c r="BG104" i="28"/>
  <c r="T104" i="28" s="1"/>
  <c r="BF104" i="28"/>
  <c r="S104" i="28" s="1"/>
  <c r="BE104" i="28"/>
  <c r="R104" i="28"/>
  <c r="BD104" i="28"/>
  <c r="Q104" i="28" s="1"/>
  <c r="BC104" i="28"/>
  <c r="P104" i="28"/>
  <c r="BB104" i="28"/>
  <c r="O104" i="28" s="1"/>
  <c r="BA104" i="28"/>
  <c r="N104" i="28"/>
  <c r="AZ104" i="28"/>
  <c r="M104" i="28" s="1"/>
  <c r="AY104" i="28"/>
  <c r="L104" i="28" s="1"/>
  <c r="AX104" i="28"/>
  <c r="K104" i="28" s="1"/>
  <c r="AW104" i="28"/>
  <c r="J104" i="28" s="1"/>
  <c r="AV104" i="28"/>
  <c r="I104" i="28" s="1"/>
  <c r="AU104" i="28"/>
  <c r="H104" i="28"/>
  <c r="AT104" i="28"/>
  <c r="G104" i="28" s="1"/>
  <c r="CD103" i="28"/>
  <c r="AQ103" i="28" s="1"/>
  <c r="CC103" i="28"/>
  <c r="AP103" i="28" s="1"/>
  <c r="CB103" i="28"/>
  <c r="AO103" i="28"/>
  <c r="CA103" i="28"/>
  <c r="AN103" i="28" s="1"/>
  <c r="BZ103" i="28"/>
  <c r="AM103" i="28" s="1"/>
  <c r="BY103" i="28"/>
  <c r="AL103" i="28" s="1"/>
  <c r="BX103" i="28"/>
  <c r="AK103" i="28" s="1"/>
  <c r="BW103" i="28"/>
  <c r="AJ103" i="28" s="1"/>
  <c r="BV103" i="28"/>
  <c r="AI103" i="28" s="1"/>
  <c r="BU103" i="28"/>
  <c r="AH103" i="28" s="1"/>
  <c r="BT103" i="28"/>
  <c r="AG103" i="28" s="1"/>
  <c r="BS103" i="28"/>
  <c r="AF103" i="28" s="1"/>
  <c r="BR103" i="28"/>
  <c r="AE103" i="28" s="1"/>
  <c r="BQ103" i="28"/>
  <c r="AD103" i="28" s="1"/>
  <c r="BP103" i="28"/>
  <c r="AC103" i="28" s="1"/>
  <c r="BO103" i="28"/>
  <c r="AB103" i="28" s="1"/>
  <c r="BN103" i="28"/>
  <c r="AA103" i="28" s="1"/>
  <c r="BM103" i="28"/>
  <c r="Z103" i="28" s="1"/>
  <c r="BL103" i="28"/>
  <c r="Y103" i="28"/>
  <c r="BK103" i="28"/>
  <c r="X103" i="28" s="1"/>
  <c r="BJ103" i="28"/>
  <c r="W103" i="28" s="1"/>
  <c r="BI103" i="28"/>
  <c r="V103" i="28" s="1"/>
  <c r="BH103" i="28"/>
  <c r="U103" i="28" s="1"/>
  <c r="BG103" i="28"/>
  <c r="T103" i="28" s="1"/>
  <c r="BF103" i="28"/>
  <c r="S103" i="28" s="1"/>
  <c r="BE103" i="28"/>
  <c r="R103" i="28" s="1"/>
  <c r="BD103" i="28"/>
  <c r="Q103" i="28" s="1"/>
  <c r="BC103" i="28"/>
  <c r="P103" i="28" s="1"/>
  <c r="BB103" i="28"/>
  <c r="O103" i="28" s="1"/>
  <c r="BA103" i="28"/>
  <c r="N103" i="28" s="1"/>
  <c r="AZ103" i="28"/>
  <c r="M103" i="28"/>
  <c r="AY103" i="28"/>
  <c r="L103" i="28" s="1"/>
  <c r="AX103" i="28"/>
  <c r="K103" i="28" s="1"/>
  <c r="AW103" i="28"/>
  <c r="J103" i="28" s="1"/>
  <c r="AV103" i="28"/>
  <c r="I103" i="28"/>
  <c r="AU103" i="28"/>
  <c r="H103" i="28" s="1"/>
  <c r="AT103" i="28"/>
  <c r="G103" i="28" s="1"/>
  <c r="CD102" i="28"/>
  <c r="AQ102" i="28" s="1"/>
  <c r="CC102" i="28"/>
  <c r="AP102" i="28" s="1"/>
  <c r="CB102" i="28"/>
  <c r="AO102" i="28" s="1"/>
  <c r="CA102" i="28"/>
  <c r="BZ102" i="28"/>
  <c r="AM102" i="28"/>
  <c r="BY102" i="28"/>
  <c r="AL102" i="28"/>
  <c r="BX102" i="28"/>
  <c r="AK102" i="28" s="1"/>
  <c r="BW102" i="28"/>
  <c r="AJ102" i="28"/>
  <c r="BV102" i="28"/>
  <c r="AI102" i="28"/>
  <c r="BU102" i="28"/>
  <c r="AH102" i="28"/>
  <c r="BT102" i="28"/>
  <c r="AG102" i="28" s="1"/>
  <c r="BS102" i="28"/>
  <c r="AF102" i="28"/>
  <c r="BR102" i="28"/>
  <c r="AE102" i="28"/>
  <c r="BQ102" i="28"/>
  <c r="AD102" i="28"/>
  <c r="BP102" i="28"/>
  <c r="AC102" i="28" s="1"/>
  <c r="BO102" i="28"/>
  <c r="AB102" i="28"/>
  <c r="BN102" i="28"/>
  <c r="AA102" i="28"/>
  <c r="BM102" i="28"/>
  <c r="Z102" i="28"/>
  <c r="BL102" i="28"/>
  <c r="Y102" i="28" s="1"/>
  <c r="BK102" i="28"/>
  <c r="X102" i="28"/>
  <c r="BJ102" i="28"/>
  <c r="W102" i="28"/>
  <c r="BI102" i="28"/>
  <c r="BH102" i="28"/>
  <c r="U102" i="28"/>
  <c r="BG102" i="28"/>
  <c r="T102" i="28" s="1"/>
  <c r="BF102" i="28"/>
  <c r="S102" i="28"/>
  <c r="BE102" i="28"/>
  <c r="BD102" i="28"/>
  <c r="Q102" i="28"/>
  <c r="BC102" i="28"/>
  <c r="P102" i="28"/>
  <c r="BB102" i="28"/>
  <c r="O102" i="28"/>
  <c r="BA102" i="28"/>
  <c r="N102" i="28"/>
  <c r="AZ102" i="28"/>
  <c r="M102" i="28"/>
  <c r="AY102" i="28"/>
  <c r="L102" i="28"/>
  <c r="AX102" i="28"/>
  <c r="K102" i="28"/>
  <c r="AW102" i="28"/>
  <c r="J102" i="28"/>
  <c r="AV102" i="28"/>
  <c r="I102" i="28"/>
  <c r="AU102" i="28"/>
  <c r="H102" i="28"/>
  <c r="AT102" i="28"/>
  <c r="G102" i="28"/>
  <c r="CD156" i="28"/>
  <c r="AQ156" i="28" s="1"/>
  <c r="CC156" i="28"/>
  <c r="AP156" i="28"/>
  <c r="CB156" i="28"/>
  <c r="AO156" i="28"/>
  <c r="CA156" i="28"/>
  <c r="AN156" i="28"/>
  <c r="BZ156" i="28"/>
  <c r="AM156" i="28" s="1"/>
  <c r="BY156" i="28"/>
  <c r="AL156" i="28" s="1"/>
  <c r="BX156" i="28"/>
  <c r="AK156" i="28"/>
  <c r="BW156" i="28"/>
  <c r="AJ156" i="28"/>
  <c r="BV156" i="28"/>
  <c r="AI156" i="28" s="1"/>
  <c r="BU156" i="28"/>
  <c r="AH156" i="28" s="1"/>
  <c r="BT156" i="28"/>
  <c r="AG156" i="28"/>
  <c r="BS156" i="28"/>
  <c r="AF156" i="28"/>
  <c r="BR156" i="28"/>
  <c r="AE156" i="28" s="1"/>
  <c r="BQ156" i="28"/>
  <c r="BP156" i="28"/>
  <c r="AC156" i="28"/>
  <c r="BO156" i="28"/>
  <c r="AB156" i="28" s="1"/>
  <c r="BN156" i="28"/>
  <c r="AA156" i="28" s="1"/>
  <c r="BM156" i="28"/>
  <c r="Z156" i="28" s="1"/>
  <c r="BL156" i="28"/>
  <c r="Y156" i="28" s="1"/>
  <c r="BK156" i="28"/>
  <c r="X156" i="28" s="1"/>
  <c r="BJ156" i="28"/>
  <c r="W156" i="28" s="1"/>
  <c r="BI156" i="28"/>
  <c r="V156" i="28"/>
  <c r="BH156" i="28"/>
  <c r="U156" i="28" s="1"/>
  <c r="BG156" i="28"/>
  <c r="T156" i="28" s="1"/>
  <c r="BF156" i="28"/>
  <c r="S156" i="28"/>
  <c r="BE156" i="28"/>
  <c r="R156" i="28" s="1"/>
  <c r="BD156" i="28"/>
  <c r="Q156" i="28" s="1"/>
  <c r="BC156" i="28"/>
  <c r="P156" i="28" s="1"/>
  <c r="BB156" i="28"/>
  <c r="O156" i="28"/>
  <c r="BA156" i="28"/>
  <c r="N156" i="28" s="1"/>
  <c r="AZ156" i="28"/>
  <c r="M156" i="28"/>
  <c r="AY156" i="28"/>
  <c r="L156" i="28" s="1"/>
  <c r="AX156" i="28"/>
  <c r="K156" i="28" s="1"/>
  <c r="AW156" i="28"/>
  <c r="J156" i="28"/>
  <c r="AV156" i="28"/>
  <c r="I156" i="28" s="1"/>
  <c r="AU156" i="28"/>
  <c r="H156" i="28" s="1"/>
  <c r="AT156" i="28"/>
  <c r="G156" i="28" s="1"/>
  <c r="CD155" i="28"/>
  <c r="AQ155" i="28"/>
  <c r="CC155" i="28"/>
  <c r="AP155" i="28" s="1"/>
  <c r="CB155" i="28"/>
  <c r="AO155" i="28"/>
  <c r="CA155" i="28"/>
  <c r="AN155" i="28" s="1"/>
  <c r="BZ155" i="28"/>
  <c r="AM155" i="28"/>
  <c r="BY155" i="28"/>
  <c r="AL155" i="28" s="1"/>
  <c r="BX155" i="28"/>
  <c r="AK155" i="28"/>
  <c r="BW155" i="28"/>
  <c r="AJ155" i="28" s="1"/>
  <c r="BV155" i="28"/>
  <c r="AI155" i="28"/>
  <c r="BU155" i="28"/>
  <c r="AH155" i="28" s="1"/>
  <c r="BT155" i="28"/>
  <c r="AG155" i="28"/>
  <c r="BS155" i="28"/>
  <c r="AF155" i="28" s="1"/>
  <c r="BR155" i="28"/>
  <c r="AE155" i="28"/>
  <c r="BQ155" i="28"/>
  <c r="AD155" i="28" s="1"/>
  <c r="BP155" i="28"/>
  <c r="AC155" i="28"/>
  <c r="BO155" i="28"/>
  <c r="AB155" i="28" s="1"/>
  <c r="BN155" i="28"/>
  <c r="AA155" i="28"/>
  <c r="BM155" i="28"/>
  <c r="Z155" i="28" s="1"/>
  <c r="BL155" i="28"/>
  <c r="Y155" i="28"/>
  <c r="BK155" i="28"/>
  <c r="X155" i="28" s="1"/>
  <c r="BJ155" i="28"/>
  <c r="W155" i="28"/>
  <c r="BI155" i="28"/>
  <c r="V155" i="28" s="1"/>
  <c r="BH155" i="28"/>
  <c r="U155" i="28"/>
  <c r="BG155" i="28"/>
  <c r="T155" i="28" s="1"/>
  <c r="BF155" i="28"/>
  <c r="S155" i="28"/>
  <c r="BE155" i="28"/>
  <c r="R155" i="28" s="1"/>
  <c r="BD155" i="28"/>
  <c r="Q155" i="28"/>
  <c r="BC155" i="28"/>
  <c r="P155" i="28" s="1"/>
  <c r="BB155" i="28"/>
  <c r="O155" i="28"/>
  <c r="BA155" i="28"/>
  <c r="N155" i="28" s="1"/>
  <c r="AZ155" i="28"/>
  <c r="M155" i="28"/>
  <c r="AY155" i="28"/>
  <c r="L155" i="28" s="1"/>
  <c r="AX155" i="28"/>
  <c r="K155" i="28"/>
  <c r="AW155" i="28"/>
  <c r="J155" i="28" s="1"/>
  <c r="AV155" i="28"/>
  <c r="I155" i="28"/>
  <c r="AU155" i="28"/>
  <c r="H155" i="28" s="1"/>
  <c r="AT155" i="28"/>
  <c r="G155" i="28" s="1"/>
  <c r="CD154" i="28"/>
  <c r="AQ154" i="28" s="1"/>
  <c r="CC154" i="28"/>
  <c r="AP154" i="28"/>
  <c r="CB154" i="28"/>
  <c r="AO154" i="28" s="1"/>
  <c r="CA154" i="28"/>
  <c r="AN154" i="28" s="1"/>
  <c r="BZ154" i="28"/>
  <c r="AM154" i="28" s="1"/>
  <c r="BY154" i="28"/>
  <c r="AL154" i="28"/>
  <c r="BX154" i="28"/>
  <c r="AK154" i="28" s="1"/>
  <c r="BW154" i="28"/>
  <c r="AJ154" i="28" s="1"/>
  <c r="BV154" i="28"/>
  <c r="AI154" i="28" s="1"/>
  <c r="BU154" i="28"/>
  <c r="AH154" i="28"/>
  <c r="BT154" i="28"/>
  <c r="AG154" i="28" s="1"/>
  <c r="BS154" i="28"/>
  <c r="AF154" i="28" s="1"/>
  <c r="BR154" i="28"/>
  <c r="AE154" i="28" s="1"/>
  <c r="BQ154" i="28"/>
  <c r="AD154" i="28"/>
  <c r="BP154" i="28"/>
  <c r="AC154" i="28" s="1"/>
  <c r="BO154" i="28"/>
  <c r="AB154" i="28" s="1"/>
  <c r="BN154" i="28"/>
  <c r="AA154" i="28" s="1"/>
  <c r="BM154" i="28"/>
  <c r="Z154" i="28" s="1"/>
  <c r="BL154" i="28"/>
  <c r="Y154" i="28" s="1"/>
  <c r="BK154" i="28"/>
  <c r="X154" i="28" s="1"/>
  <c r="BJ154" i="28"/>
  <c r="W154" i="28" s="1"/>
  <c r="BI154" i="28"/>
  <c r="V154" i="28" s="1"/>
  <c r="BH154" i="28"/>
  <c r="U154" i="28" s="1"/>
  <c r="BG154" i="28"/>
  <c r="T154" i="28" s="1"/>
  <c r="BF154" i="28"/>
  <c r="S154" i="28" s="1"/>
  <c r="BE154" i="28"/>
  <c r="R154" i="28" s="1"/>
  <c r="BD154" i="28"/>
  <c r="Q154" i="28" s="1"/>
  <c r="BC154" i="28"/>
  <c r="P154" i="28" s="1"/>
  <c r="BB154" i="28"/>
  <c r="O154" i="28" s="1"/>
  <c r="BA154" i="28"/>
  <c r="N154" i="28" s="1"/>
  <c r="AZ154" i="28"/>
  <c r="M154" i="28" s="1"/>
  <c r="AY154" i="28"/>
  <c r="L154" i="28" s="1"/>
  <c r="AX154" i="28"/>
  <c r="K154" i="28" s="1"/>
  <c r="AW154" i="28"/>
  <c r="J154" i="28" s="1"/>
  <c r="AV154" i="28"/>
  <c r="I154" i="28" s="1"/>
  <c r="AU154" i="28"/>
  <c r="H154" i="28" s="1"/>
  <c r="AT154" i="28"/>
  <c r="G154" i="28" s="1"/>
  <c r="CD153" i="28"/>
  <c r="AQ153" i="28" s="1"/>
  <c r="CC153" i="28"/>
  <c r="AP153" i="28" s="1"/>
  <c r="CB153" i="28"/>
  <c r="AO153" i="28" s="1"/>
  <c r="CA153" i="28"/>
  <c r="AN153" i="28" s="1"/>
  <c r="BZ153" i="28"/>
  <c r="AM153" i="28" s="1"/>
  <c r="BY153" i="28"/>
  <c r="AL153" i="28" s="1"/>
  <c r="BX153" i="28"/>
  <c r="AK153" i="28" s="1"/>
  <c r="BW153" i="28"/>
  <c r="AJ153" i="28" s="1"/>
  <c r="BV153" i="28"/>
  <c r="AI153" i="28" s="1"/>
  <c r="BU153" i="28"/>
  <c r="AH153" i="28" s="1"/>
  <c r="BT153" i="28"/>
  <c r="AG153" i="28" s="1"/>
  <c r="BS153" i="28"/>
  <c r="AF153" i="28" s="1"/>
  <c r="BR153" i="28"/>
  <c r="AE153" i="28" s="1"/>
  <c r="BQ153" i="28"/>
  <c r="AD153" i="28" s="1"/>
  <c r="BP153" i="28"/>
  <c r="AC153" i="28" s="1"/>
  <c r="BO153" i="28"/>
  <c r="AB153" i="28" s="1"/>
  <c r="BN153" i="28"/>
  <c r="AA153" i="28" s="1"/>
  <c r="BM153" i="28"/>
  <c r="Z153" i="28" s="1"/>
  <c r="BL153" i="28"/>
  <c r="Y153" i="28" s="1"/>
  <c r="BK153" i="28"/>
  <c r="X153" i="28" s="1"/>
  <c r="BJ153" i="28"/>
  <c r="W153" i="28" s="1"/>
  <c r="BI153" i="28"/>
  <c r="V153" i="28" s="1"/>
  <c r="BH153" i="28"/>
  <c r="U153" i="28" s="1"/>
  <c r="BG153" i="28"/>
  <c r="T153" i="28" s="1"/>
  <c r="BF153" i="28"/>
  <c r="S153" i="28" s="1"/>
  <c r="BE153" i="28"/>
  <c r="BD153" i="28"/>
  <c r="Q153" i="28"/>
  <c r="BC153" i="28"/>
  <c r="P153" i="28"/>
  <c r="BB153" i="28"/>
  <c r="O153" i="28"/>
  <c r="BA153" i="28"/>
  <c r="N153" i="28"/>
  <c r="AZ153" i="28"/>
  <c r="M153" i="28"/>
  <c r="AY153" i="28"/>
  <c r="L153" i="28"/>
  <c r="AX153" i="28"/>
  <c r="AW153" i="28"/>
  <c r="AV153" i="28"/>
  <c r="I153" i="28"/>
  <c r="AU153" i="28"/>
  <c r="H153" i="28"/>
  <c r="AT153" i="28"/>
  <c r="G153" i="28"/>
  <c r="CD152" i="28"/>
  <c r="AQ152" i="28"/>
  <c r="CC152" i="28"/>
  <c r="AP152" i="28"/>
  <c r="CB152" i="28"/>
  <c r="AO152" i="28"/>
  <c r="CA152" i="28"/>
  <c r="AN152" i="28"/>
  <c r="BZ152" i="28"/>
  <c r="AM152" i="28"/>
  <c r="BY152" i="28"/>
  <c r="AL152" i="28"/>
  <c r="BX152" i="28"/>
  <c r="AK152" i="28"/>
  <c r="BW152" i="28"/>
  <c r="AJ152" i="28"/>
  <c r="BV152" i="28"/>
  <c r="AI152" i="28"/>
  <c r="BU152" i="28"/>
  <c r="AH152" i="28"/>
  <c r="BT152" i="28"/>
  <c r="AG152" i="28"/>
  <c r="BS152" i="28"/>
  <c r="AF152" i="28"/>
  <c r="BR152" i="28"/>
  <c r="AE152" i="28"/>
  <c r="BQ152" i="28"/>
  <c r="AD152" i="28"/>
  <c r="BP152" i="28"/>
  <c r="AC152" i="28"/>
  <c r="BO152" i="28"/>
  <c r="AB152" i="28"/>
  <c r="BN152" i="28"/>
  <c r="AA152" i="28"/>
  <c r="BM152" i="28"/>
  <c r="Z152" i="28"/>
  <c r="BL152" i="28"/>
  <c r="Y152" i="28"/>
  <c r="BK152" i="28"/>
  <c r="X152" i="28"/>
  <c r="BJ152" i="28"/>
  <c r="W152" i="28"/>
  <c r="BI152" i="28"/>
  <c r="BH152" i="28"/>
  <c r="U152" i="28" s="1"/>
  <c r="BG152" i="28"/>
  <c r="T152" i="28"/>
  <c r="BF152" i="28"/>
  <c r="S152" i="28" s="1"/>
  <c r="BE152" i="28"/>
  <c r="R152" i="28" s="1"/>
  <c r="BD152" i="28"/>
  <c r="Q152" i="28" s="1"/>
  <c r="BC152" i="28"/>
  <c r="P152" i="28"/>
  <c r="BB152" i="28"/>
  <c r="O152" i="28" s="1"/>
  <c r="BA152" i="28"/>
  <c r="N152" i="28" s="1"/>
  <c r="AZ152" i="28"/>
  <c r="M152" i="28" s="1"/>
  <c r="AY152" i="28"/>
  <c r="L152" i="28"/>
  <c r="AX152" i="28"/>
  <c r="AW152" i="28"/>
  <c r="J152" i="28"/>
  <c r="AV152" i="28"/>
  <c r="I152" i="28"/>
  <c r="AU152" i="28"/>
  <c r="H152" i="28"/>
  <c r="AT152" i="28"/>
  <c r="G152" i="28"/>
  <c r="CD151" i="28"/>
  <c r="AQ151" i="28"/>
  <c r="CC151" i="28"/>
  <c r="CB151" i="28"/>
  <c r="AO151" i="28" s="1"/>
  <c r="CA151" i="28"/>
  <c r="AN151" i="28"/>
  <c r="BZ151" i="28"/>
  <c r="AM151" i="28" s="1"/>
  <c r="BY151" i="28"/>
  <c r="AL151" i="28" s="1"/>
  <c r="BX151" i="28"/>
  <c r="AK151" i="28" s="1"/>
  <c r="BW151" i="28"/>
  <c r="AJ151" i="28" s="1"/>
  <c r="BV151" i="28"/>
  <c r="AI151" i="28" s="1"/>
  <c r="BU151" i="28"/>
  <c r="AH151" i="28" s="1"/>
  <c r="BT151" i="28"/>
  <c r="AG151" i="28" s="1"/>
  <c r="BS151" i="28"/>
  <c r="AF151" i="28" s="1"/>
  <c r="BR151" i="28"/>
  <c r="AE151" i="28" s="1"/>
  <c r="BQ151" i="28"/>
  <c r="AD151" i="28" s="1"/>
  <c r="BP151" i="28"/>
  <c r="AC151" i="28" s="1"/>
  <c r="BO151" i="28"/>
  <c r="BN151" i="28"/>
  <c r="AA151" i="28"/>
  <c r="BM151" i="28"/>
  <c r="Z151" i="28"/>
  <c r="BL151" i="28"/>
  <c r="BK151" i="28"/>
  <c r="X151" i="28" s="1"/>
  <c r="BJ151" i="28"/>
  <c r="W151" i="28" s="1"/>
  <c r="BI151" i="28"/>
  <c r="V151" i="28" s="1"/>
  <c r="BH151" i="28"/>
  <c r="U151" i="28" s="1"/>
  <c r="BG151" i="28"/>
  <c r="T151" i="28" s="1"/>
  <c r="BF151" i="28"/>
  <c r="S151" i="28" s="1"/>
  <c r="BE151" i="28"/>
  <c r="R151" i="28" s="1"/>
  <c r="BD151" i="28"/>
  <c r="Q151" i="28" s="1"/>
  <c r="BC151" i="28"/>
  <c r="P151" i="28" s="1"/>
  <c r="BB151" i="28"/>
  <c r="O151" i="28" s="1"/>
  <c r="BA151" i="28"/>
  <c r="N151" i="28" s="1"/>
  <c r="AZ151" i="28"/>
  <c r="M151" i="28" s="1"/>
  <c r="AY151" i="28"/>
  <c r="L151" i="28" s="1"/>
  <c r="AX151" i="28"/>
  <c r="K151" i="28" s="1"/>
  <c r="AW151" i="28"/>
  <c r="J151" i="28" s="1"/>
  <c r="AV151" i="28"/>
  <c r="I151" i="28" s="1"/>
  <c r="AU151" i="28"/>
  <c r="H151" i="28" s="1"/>
  <c r="AT151" i="28"/>
  <c r="G151" i="28" s="1"/>
  <c r="CD150" i="28"/>
  <c r="AQ150" i="28" s="1"/>
  <c r="CC150" i="28"/>
  <c r="AP150" i="28" s="1"/>
  <c r="CB150" i="28"/>
  <c r="AO150" i="28" s="1"/>
  <c r="CA150" i="28"/>
  <c r="AN150" i="28" s="1"/>
  <c r="BZ150" i="28"/>
  <c r="AM150" i="28" s="1"/>
  <c r="BY150" i="28"/>
  <c r="AL150" i="28" s="1"/>
  <c r="BX150" i="28"/>
  <c r="AK150" i="28" s="1"/>
  <c r="BW150" i="28"/>
  <c r="AJ150" i="28" s="1"/>
  <c r="BV150" i="28"/>
  <c r="AI150" i="28" s="1"/>
  <c r="BU150" i="28"/>
  <c r="AH150" i="28" s="1"/>
  <c r="BT150" i="28"/>
  <c r="AG150" i="28" s="1"/>
  <c r="BS150" i="28"/>
  <c r="AF150" i="28" s="1"/>
  <c r="BR150" i="28"/>
  <c r="AE150" i="28" s="1"/>
  <c r="BQ150" i="28"/>
  <c r="AD150" i="28" s="1"/>
  <c r="BP150" i="28"/>
  <c r="AC150" i="28" s="1"/>
  <c r="BO150" i="28"/>
  <c r="AB150" i="28" s="1"/>
  <c r="BN150" i="28"/>
  <c r="AA150" i="28" s="1"/>
  <c r="BM150" i="28"/>
  <c r="Z150" i="28" s="1"/>
  <c r="BL150" i="28"/>
  <c r="Y150" i="28" s="1"/>
  <c r="BK150" i="28"/>
  <c r="X150" i="28" s="1"/>
  <c r="BJ150" i="28"/>
  <c r="W150" i="28" s="1"/>
  <c r="BI150" i="28"/>
  <c r="V150" i="28" s="1"/>
  <c r="BH150" i="28"/>
  <c r="U150" i="28" s="1"/>
  <c r="BG150" i="28"/>
  <c r="T150" i="28" s="1"/>
  <c r="BF150" i="28"/>
  <c r="S150" i="28" s="1"/>
  <c r="BE150" i="28"/>
  <c r="R150" i="28" s="1"/>
  <c r="BD150" i="28"/>
  <c r="Q150" i="28" s="1"/>
  <c r="BC150" i="28"/>
  <c r="BB150" i="28"/>
  <c r="O150" i="28"/>
  <c r="BA150" i="28"/>
  <c r="N150" i="28"/>
  <c r="AZ150" i="28"/>
  <c r="M150" i="28"/>
  <c r="AY150" i="28"/>
  <c r="L150" i="28"/>
  <c r="AX150" i="28"/>
  <c r="K150" i="28"/>
  <c r="AW150" i="28"/>
  <c r="J150" i="28"/>
  <c r="AV150" i="28"/>
  <c r="I150" i="28"/>
  <c r="AU150" i="28"/>
  <c r="H150" i="28"/>
  <c r="AT150" i="28"/>
  <c r="G150" i="28"/>
  <c r="CD149" i="28"/>
  <c r="AQ149" i="28"/>
  <c r="CC149" i="28"/>
  <c r="AP149" i="28"/>
  <c r="CB149" i="28"/>
  <c r="AO149" i="28"/>
  <c r="CA149" i="28"/>
  <c r="AN149" i="28"/>
  <c r="BZ149" i="28"/>
  <c r="AM149" i="28"/>
  <c r="BY149" i="28"/>
  <c r="AL149" i="28"/>
  <c r="BX149" i="28"/>
  <c r="AK149" i="28"/>
  <c r="BW149" i="28"/>
  <c r="AJ149" i="28"/>
  <c r="BV149" i="28"/>
  <c r="AI149" i="28"/>
  <c r="BU149" i="28"/>
  <c r="AH149" i="28"/>
  <c r="BT149" i="28"/>
  <c r="AG149" i="28"/>
  <c r="BS149" i="28"/>
  <c r="AF149" i="28"/>
  <c r="BR149" i="28"/>
  <c r="AE149" i="28"/>
  <c r="BQ149" i="28"/>
  <c r="AD149" i="28"/>
  <c r="BP149" i="28"/>
  <c r="AC149" i="28"/>
  <c r="BO149" i="28"/>
  <c r="AB149" i="28"/>
  <c r="BN149" i="28"/>
  <c r="AA149" i="28"/>
  <c r="BM149" i="28"/>
  <c r="Z149" i="28"/>
  <c r="BL149" i="28"/>
  <c r="Y149" i="28"/>
  <c r="BK149" i="28"/>
  <c r="X149" i="28"/>
  <c r="BJ149" i="28"/>
  <c r="W149" i="28"/>
  <c r="BI149" i="28"/>
  <c r="V149" i="28"/>
  <c r="BH149" i="28"/>
  <c r="U149" i="28"/>
  <c r="BG149" i="28"/>
  <c r="T149" i="28" s="1"/>
  <c r="BF149" i="28"/>
  <c r="S149" i="28"/>
  <c r="BE149" i="28"/>
  <c r="R149" i="28"/>
  <c r="BD149" i="28"/>
  <c r="Q149" i="28"/>
  <c r="BC149" i="28"/>
  <c r="P149" i="28" s="1"/>
  <c r="BB149" i="28"/>
  <c r="O149" i="28"/>
  <c r="BA149" i="28"/>
  <c r="N149" i="28"/>
  <c r="AZ149" i="28"/>
  <c r="M149" i="28"/>
  <c r="AY149" i="28"/>
  <c r="L149" i="28" s="1"/>
  <c r="AX149" i="28"/>
  <c r="K149" i="28"/>
  <c r="AW149" i="28"/>
  <c r="J149" i="28" s="1"/>
  <c r="AV149" i="28"/>
  <c r="I149" i="28"/>
  <c r="AU149" i="28"/>
  <c r="AT149" i="28"/>
  <c r="G149" i="28" s="1"/>
  <c r="CD148" i="28"/>
  <c r="AQ148" i="28"/>
  <c r="CC148" i="28"/>
  <c r="AP148" i="28" s="1"/>
  <c r="CB148" i="28"/>
  <c r="AO148" i="28"/>
  <c r="CA148" i="28"/>
  <c r="AN148" i="28" s="1"/>
  <c r="BZ148" i="28"/>
  <c r="AM148" i="28"/>
  <c r="BY148" i="28"/>
  <c r="AL148" i="28" s="1"/>
  <c r="BX148" i="28"/>
  <c r="AK148" i="28"/>
  <c r="BW148" i="28"/>
  <c r="AJ148" i="28" s="1"/>
  <c r="BV148" i="28"/>
  <c r="AI148" i="28"/>
  <c r="BU148" i="28"/>
  <c r="AH148" i="28" s="1"/>
  <c r="BT148" i="28"/>
  <c r="AG148" i="28"/>
  <c r="BS148" i="28"/>
  <c r="AF148" i="28" s="1"/>
  <c r="BR148" i="28"/>
  <c r="BQ148" i="28"/>
  <c r="AD148" i="28"/>
  <c r="BP148" i="28"/>
  <c r="AC148" i="28"/>
  <c r="BO148" i="28"/>
  <c r="AB148" i="28" s="1"/>
  <c r="BN148" i="28"/>
  <c r="AA148" i="28"/>
  <c r="BM148" i="28"/>
  <c r="Z148" i="28" s="1"/>
  <c r="BL148" i="28"/>
  <c r="Y148" i="28"/>
  <c r="BK148" i="28"/>
  <c r="X148" i="28" s="1"/>
  <c r="BJ148" i="28"/>
  <c r="BI148" i="28"/>
  <c r="V148" i="28"/>
  <c r="BH148" i="28"/>
  <c r="U148" i="28" s="1"/>
  <c r="BG148" i="28"/>
  <c r="T148" i="28"/>
  <c r="BF148" i="28"/>
  <c r="S148" i="28" s="1"/>
  <c r="BE148" i="28"/>
  <c r="R148" i="28"/>
  <c r="BD148" i="28"/>
  <c r="Q148" i="28" s="1"/>
  <c r="BC148" i="28"/>
  <c r="P148" i="28"/>
  <c r="BB148" i="28"/>
  <c r="O148" i="28" s="1"/>
  <c r="BA148" i="28"/>
  <c r="N148" i="28" s="1"/>
  <c r="AZ148" i="28"/>
  <c r="M148" i="28" s="1"/>
  <c r="AY148" i="28"/>
  <c r="L148" i="28"/>
  <c r="AX148" i="28"/>
  <c r="K148" i="28" s="1"/>
  <c r="AW148" i="28"/>
  <c r="J148" i="28" s="1"/>
  <c r="AV148" i="28"/>
  <c r="I148" i="28" s="1"/>
  <c r="AU148" i="28"/>
  <c r="H148" i="28"/>
  <c r="AT148" i="28"/>
  <c r="G148" i="28" s="1"/>
  <c r="CD147" i="28"/>
  <c r="AQ147" i="28" s="1"/>
  <c r="CC147" i="28"/>
  <c r="AP147" i="28" s="1"/>
  <c r="CB147" i="28"/>
  <c r="AO147" i="28"/>
  <c r="CA147" i="28"/>
  <c r="AN147" i="28" s="1"/>
  <c r="BZ147" i="28"/>
  <c r="AM147" i="28" s="1"/>
  <c r="BY147" i="28"/>
  <c r="AL147" i="28" s="1"/>
  <c r="BX147" i="28"/>
  <c r="AK147" i="28"/>
  <c r="BW147" i="28"/>
  <c r="AJ147" i="28" s="1"/>
  <c r="BV147" i="28"/>
  <c r="AI147" i="28" s="1"/>
  <c r="BU147" i="28"/>
  <c r="AH147" i="28" s="1"/>
  <c r="BT147" i="28"/>
  <c r="AG147" i="28"/>
  <c r="BS147" i="28"/>
  <c r="AF147" i="28" s="1"/>
  <c r="BR147" i="28"/>
  <c r="AE147" i="28" s="1"/>
  <c r="BQ147" i="28"/>
  <c r="BP147" i="28"/>
  <c r="AC147" i="28"/>
  <c r="BO147" i="28"/>
  <c r="AB147" i="28"/>
  <c r="BN147" i="28"/>
  <c r="AA147" i="28"/>
  <c r="BM147" i="28"/>
  <c r="Z147" i="28"/>
  <c r="BL147" i="28"/>
  <c r="Y147" i="28"/>
  <c r="BK147" i="28"/>
  <c r="X147" i="28"/>
  <c r="BJ147" i="28"/>
  <c r="W147" i="28"/>
  <c r="BI147" i="28"/>
  <c r="V147" i="28"/>
  <c r="BH147" i="28"/>
  <c r="U147" i="28"/>
  <c r="BG147" i="28"/>
  <c r="T147" i="28"/>
  <c r="BF147" i="28"/>
  <c r="S147" i="28"/>
  <c r="BE147" i="28"/>
  <c r="R147" i="28"/>
  <c r="BD147" i="28"/>
  <c r="Q147" i="28"/>
  <c r="BC147" i="28"/>
  <c r="P147" i="28"/>
  <c r="BB147" i="28"/>
  <c r="O147" i="28"/>
  <c r="BA147" i="28"/>
  <c r="N147" i="28"/>
  <c r="AZ147" i="28"/>
  <c r="M147" i="28"/>
  <c r="AY147" i="28"/>
  <c r="L147" i="28"/>
  <c r="AX147" i="28"/>
  <c r="K147" i="28"/>
  <c r="AW147" i="28"/>
  <c r="J147" i="28"/>
  <c r="AV147" i="28"/>
  <c r="I147" i="28"/>
  <c r="AU147" i="28"/>
  <c r="H147" i="28"/>
  <c r="AT147" i="28"/>
  <c r="G147" i="28"/>
  <c r="CD146" i="28"/>
  <c r="AQ146" i="28"/>
  <c r="CC146" i="28"/>
  <c r="AP146" i="28"/>
  <c r="CB146" i="28"/>
  <c r="AO146" i="28"/>
  <c r="CA146" i="28"/>
  <c r="AN146" i="28"/>
  <c r="BZ146" i="28"/>
  <c r="AM146" i="28"/>
  <c r="BY146" i="28"/>
  <c r="AL146" i="28"/>
  <c r="BX146" i="28"/>
  <c r="AK146" i="28"/>
  <c r="BW146" i="28"/>
  <c r="AJ146" i="28"/>
  <c r="BV146" i="28"/>
  <c r="AI146" i="28" s="1"/>
  <c r="BU146" i="28"/>
  <c r="AH146" i="28"/>
  <c r="BT146" i="28"/>
  <c r="AG146" i="28"/>
  <c r="BS146" i="28"/>
  <c r="AF146" i="28"/>
  <c r="BR146" i="28"/>
  <c r="AE146" i="28" s="1"/>
  <c r="BQ146" i="28"/>
  <c r="AD146" i="28"/>
  <c r="BP146" i="28"/>
  <c r="AC146" i="28"/>
  <c r="BO146" i="28"/>
  <c r="AB146" i="28"/>
  <c r="BN146" i="28"/>
  <c r="AA146" i="28" s="1"/>
  <c r="BM146" i="28"/>
  <c r="Z146" i="28"/>
  <c r="BL146" i="28"/>
  <c r="Y146" i="28" s="1"/>
  <c r="BK146" i="28"/>
  <c r="X146" i="28"/>
  <c r="BJ146" i="28"/>
  <c r="W146" i="28" s="1"/>
  <c r="BI146" i="28"/>
  <c r="V146" i="28"/>
  <c r="BH146" i="28"/>
  <c r="U146" i="28" s="1"/>
  <c r="BG146" i="28"/>
  <c r="T146" i="28"/>
  <c r="BF146" i="28"/>
  <c r="S146" i="28" s="1"/>
  <c r="BE146" i="28"/>
  <c r="R146" i="28"/>
  <c r="BD146" i="28"/>
  <c r="Q146" i="28"/>
  <c r="BC146" i="28"/>
  <c r="P146" i="28"/>
  <c r="BB146" i="28"/>
  <c r="O146" i="28" s="1"/>
  <c r="BA146" i="28"/>
  <c r="N146" i="28" s="1"/>
  <c r="AZ146" i="28"/>
  <c r="M146" i="28" s="1"/>
  <c r="AY146" i="28"/>
  <c r="AX146" i="28"/>
  <c r="K146" i="28"/>
  <c r="AW146" i="28"/>
  <c r="J146" i="28" s="1"/>
  <c r="AV146" i="28"/>
  <c r="I146" i="28"/>
  <c r="AU146" i="28"/>
  <c r="H146" i="28" s="1"/>
  <c r="AT146" i="28"/>
  <c r="G146" i="28"/>
  <c r="CD145" i="28"/>
  <c r="AQ145" i="28" s="1"/>
  <c r="CC145" i="28"/>
  <c r="AP145" i="28"/>
  <c r="CB145" i="28"/>
  <c r="AO145" i="28" s="1"/>
  <c r="CA145" i="28"/>
  <c r="AN145" i="28"/>
  <c r="BZ145" i="28"/>
  <c r="AM145" i="28" s="1"/>
  <c r="BY145" i="28"/>
  <c r="AL145" i="28"/>
  <c r="BX145" i="28"/>
  <c r="AK145" i="28" s="1"/>
  <c r="BW145" i="28"/>
  <c r="AJ145" i="28"/>
  <c r="BV145" i="28"/>
  <c r="AI145" i="28" s="1"/>
  <c r="BU145" i="28"/>
  <c r="AH145" i="28"/>
  <c r="BT145" i="28"/>
  <c r="AG145" i="28" s="1"/>
  <c r="BS145" i="28"/>
  <c r="AF145" i="28" s="1"/>
  <c r="BR145" i="28"/>
  <c r="AE145" i="28" s="1"/>
  <c r="BQ145" i="28"/>
  <c r="AD145" i="28"/>
  <c r="BP145" i="28"/>
  <c r="AC145" i="28" s="1"/>
  <c r="BO145" i="28"/>
  <c r="AB145" i="28"/>
  <c r="BN145" i="28"/>
  <c r="AA145" i="28" s="1"/>
  <c r="BM145" i="28"/>
  <c r="Z145" i="28"/>
  <c r="BL145" i="28"/>
  <c r="Y145" i="28" s="1"/>
  <c r="BK145" i="28"/>
  <c r="X145" i="28"/>
  <c r="BJ145" i="28"/>
  <c r="W145" i="28" s="1"/>
  <c r="BI145" i="28"/>
  <c r="V145" i="28"/>
  <c r="BH145" i="28"/>
  <c r="U145" i="28" s="1"/>
  <c r="BG145" i="28"/>
  <c r="T145" i="28"/>
  <c r="BF145" i="28"/>
  <c r="S145" i="28" s="1"/>
  <c r="BE145" i="28"/>
  <c r="R145" i="28"/>
  <c r="BD145" i="28"/>
  <c r="Q145" i="28" s="1"/>
  <c r="BC145" i="28"/>
  <c r="P145" i="28" s="1"/>
  <c r="BB145" i="28"/>
  <c r="O145" i="28" s="1"/>
  <c r="BA145" i="28"/>
  <c r="AZ145" i="28"/>
  <c r="M145" i="28"/>
  <c r="AY145" i="28"/>
  <c r="L145" i="28"/>
  <c r="AX145" i="28"/>
  <c r="K145" i="28" s="1"/>
  <c r="AW145" i="28"/>
  <c r="J145" i="28"/>
  <c r="AV145" i="28"/>
  <c r="I145" i="28" s="1"/>
  <c r="AU145" i="28"/>
  <c r="H145" i="28"/>
  <c r="AT145" i="28"/>
  <c r="CD144" i="28"/>
  <c r="AQ144" i="28" s="1"/>
  <c r="CC144" i="28"/>
  <c r="AP144" i="28" s="1"/>
  <c r="CB144" i="28"/>
  <c r="AO144" i="28" s="1"/>
  <c r="CA144" i="28"/>
  <c r="AN144" i="28" s="1"/>
  <c r="BZ144" i="28"/>
  <c r="AM144" i="28" s="1"/>
  <c r="BY144" i="28"/>
  <c r="AL144" i="28" s="1"/>
  <c r="BX144" i="28"/>
  <c r="AK144" i="28" s="1"/>
  <c r="BW144" i="28"/>
  <c r="AJ144" i="28"/>
  <c r="BV144" i="28"/>
  <c r="AI144" i="28" s="1"/>
  <c r="BU144" i="28"/>
  <c r="AH144" i="28"/>
  <c r="BT144" i="28"/>
  <c r="AG144" i="28" s="1"/>
  <c r="BS144" i="28"/>
  <c r="AF144" i="28" s="1"/>
  <c r="BR144" i="28"/>
  <c r="AE144" i="28" s="1"/>
  <c r="BQ144" i="28"/>
  <c r="AD144" i="28" s="1"/>
  <c r="BP144" i="28"/>
  <c r="AC144" i="28" s="1"/>
  <c r="BO144" i="28"/>
  <c r="AB144" i="28"/>
  <c r="BN144" i="28"/>
  <c r="AA144" i="28" s="1"/>
  <c r="BM144" i="28"/>
  <c r="Z144" i="28"/>
  <c r="BL144" i="28"/>
  <c r="Y144" i="28" s="1"/>
  <c r="BK144" i="28"/>
  <c r="X144" i="28" s="1"/>
  <c r="BJ144" i="28"/>
  <c r="W144" i="28" s="1"/>
  <c r="BI144" i="28"/>
  <c r="V144" i="28" s="1"/>
  <c r="BH144" i="28"/>
  <c r="U144" i="28" s="1"/>
  <c r="BG144" i="28"/>
  <c r="T144" i="28"/>
  <c r="BF144" i="28"/>
  <c r="S144" i="28" s="1"/>
  <c r="BE144" i="28"/>
  <c r="R144" i="28" s="1"/>
  <c r="BD144" i="28"/>
  <c r="Q144" i="28" s="1"/>
  <c r="BC144" i="28"/>
  <c r="P144" i="28" s="1"/>
  <c r="BB144" i="28"/>
  <c r="O144" i="28" s="1"/>
  <c r="BA144" i="28"/>
  <c r="N144" i="28"/>
  <c r="AZ144" i="28"/>
  <c r="M144" i="28" s="1"/>
  <c r="AY144" i="28"/>
  <c r="L144" i="28"/>
  <c r="AX144" i="28"/>
  <c r="K144" i="28" s="1"/>
  <c r="AW144" i="28"/>
  <c r="J144" i="28"/>
  <c r="AV144" i="28"/>
  <c r="I144" i="28" s="1"/>
  <c r="AU144" i="28"/>
  <c r="H144" i="28" s="1"/>
  <c r="AT144" i="28"/>
  <c r="CD143" i="28"/>
  <c r="AQ143" i="28"/>
  <c r="CC143" i="28"/>
  <c r="AP143" i="28"/>
  <c r="CB143" i="28"/>
  <c r="AO143" i="28"/>
  <c r="CA143" i="28"/>
  <c r="AN143" i="28" s="1"/>
  <c r="BZ143" i="28"/>
  <c r="AM143" i="28"/>
  <c r="BY143" i="28"/>
  <c r="AL143" i="28"/>
  <c r="BX143" i="28"/>
  <c r="AK143" i="28"/>
  <c r="BW143" i="28"/>
  <c r="AJ143" i="28" s="1"/>
  <c r="BV143" i="28"/>
  <c r="AI143" i="28"/>
  <c r="BU143" i="28"/>
  <c r="AH143" i="28"/>
  <c r="BT143" i="28"/>
  <c r="AG143" i="28"/>
  <c r="BS143" i="28"/>
  <c r="AF143" i="28" s="1"/>
  <c r="BR143" i="28"/>
  <c r="AE143" i="28"/>
  <c r="BQ143" i="28"/>
  <c r="AD143" i="28"/>
  <c r="BP143" i="28"/>
  <c r="AC143" i="28"/>
  <c r="BO143" i="28"/>
  <c r="AB143" i="28" s="1"/>
  <c r="BN143" i="28"/>
  <c r="AA143" i="28"/>
  <c r="BM143" i="28"/>
  <c r="Z143" i="28"/>
  <c r="BL143" i="28"/>
  <c r="Y143" i="28"/>
  <c r="BK143" i="28"/>
  <c r="X143" i="28" s="1"/>
  <c r="BJ143" i="28"/>
  <c r="W143" i="28" s="1"/>
  <c r="BI143" i="28"/>
  <c r="V143" i="28" s="1"/>
  <c r="BH143" i="28"/>
  <c r="U143" i="28"/>
  <c r="BG143" i="28"/>
  <c r="T143" i="28" s="1"/>
  <c r="BF143" i="28"/>
  <c r="S143" i="28" s="1"/>
  <c r="BE143" i="28"/>
  <c r="R143" i="28" s="1"/>
  <c r="BD143" i="28"/>
  <c r="Q143" i="28"/>
  <c r="BC143" i="28"/>
  <c r="P143" i="28" s="1"/>
  <c r="BB143" i="28"/>
  <c r="O143" i="28" s="1"/>
  <c r="BA143" i="28"/>
  <c r="N143" i="28" s="1"/>
  <c r="AZ143" i="28"/>
  <c r="M143" i="28"/>
  <c r="AY143" i="28"/>
  <c r="L143" i="28" s="1"/>
  <c r="AX143" i="28"/>
  <c r="K143" i="28" s="1"/>
  <c r="AW143" i="28"/>
  <c r="J143" i="28" s="1"/>
  <c r="AV143" i="28"/>
  <c r="I143" i="28"/>
  <c r="AU143" i="28"/>
  <c r="H143" i="28" s="1"/>
  <c r="AT143" i="28"/>
  <c r="G143" i="28" s="1"/>
  <c r="CD142" i="28"/>
  <c r="AQ142" i="28" s="1"/>
  <c r="CC142" i="28"/>
  <c r="AP142" i="28"/>
  <c r="CB142" i="28"/>
  <c r="AO142" i="28" s="1"/>
  <c r="CA142" i="28"/>
  <c r="AN142" i="28" s="1"/>
  <c r="BZ142" i="28"/>
  <c r="AM142" i="28" s="1"/>
  <c r="BY142" i="28"/>
  <c r="AL142" i="28"/>
  <c r="BX142" i="28"/>
  <c r="AK142" i="28" s="1"/>
  <c r="BW142" i="28"/>
  <c r="AJ142" i="28" s="1"/>
  <c r="BV142" i="28"/>
  <c r="BU142" i="28"/>
  <c r="AH142" i="28" s="1"/>
  <c r="BT142" i="28"/>
  <c r="AG142" i="28"/>
  <c r="BS142" i="28"/>
  <c r="AF142" i="28" s="1"/>
  <c r="BR142" i="28"/>
  <c r="AE142" i="28" s="1"/>
  <c r="BQ142" i="28"/>
  <c r="AD142" i="28" s="1"/>
  <c r="BP142" i="28"/>
  <c r="AC142" i="28" s="1"/>
  <c r="BO142" i="28"/>
  <c r="AB142" i="28"/>
  <c r="BN142" i="28"/>
  <c r="AA142" i="28"/>
  <c r="BM142" i="28"/>
  <c r="Z142" i="28" s="1"/>
  <c r="BL142" i="28"/>
  <c r="Y142" i="28" s="1"/>
  <c r="BK142" i="28"/>
  <c r="X142" i="28"/>
  <c r="BJ142" i="28"/>
  <c r="W142" i="28" s="1"/>
  <c r="BI142" i="28"/>
  <c r="V142" i="28" s="1"/>
  <c r="BH142" i="28"/>
  <c r="U142" i="28"/>
  <c r="BG142" i="28"/>
  <c r="T142" i="28" s="1"/>
  <c r="BF142" i="28"/>
  <c r="S142" i="28"/>
  <c r="BE142" i="28"/>
  <c r="R142" i="28" s="1"/>
  <c r="BD142" i="28"/>
  <c r="Q142" i="28" s="1"/>
  <c r="BC142" i="28"/>
  <c r="P142" i="28" s="1"/>
  <c r="BB142" i="28"/>
  <c r="O142" i="28"/>
  <c r="BA142" i="28"/>
  <c r="N142" i="28" s="1"/>
  <c r="AZ142" i="28"/>
  <c r="M142" i="28"/>
  <c r="AY142" i="28"/>
  <c r="L142" i="28"/>
  <c r="AX142" i="28"/>
  <c r="AW142" i="28"/>
  <c r="J142" i="28"/>
  <c r="AV142" i="28"/>
  <c r="I142" i="28"/>
  <c r="AU142" i="28"/>
  <c r="H142" i="28" s="1"/>
  <c r="AT142" i="28"/>
  <c r="G142" i="28" s="1"/>
  <c r="CD141" i="28"/>
  <c r="AQ141" i="28"/>
  <c r="CC141" i="28"/>
  <c r="AP141" i="28"/>
  <c r="CB141" i="28"/>
  <c r="AO141" i="28" s="1"/>
  <c r="CA141" i="28"/>
  <c r="AN141" i="28" s="1"/>
  <c r="BZ141" i="28"/>
  <c r="AM141" i="28" s="1"/>
  <c r="BY141" i="28"/>
  <c r="AL141" i="28"/>
  <c r="BX141" i="28"/>
  <c r="AK141" i="28" s="1"/>
  <c r="BW141" i="28"/>
  <c r="AJ141" i="28" s="1"/>
  <c r="BV141" i="28"/>
  <c r="AI141" i="28" s="1"/>
  <c r="BU141" i="28"/>
  <c r="AH141" i="28"/>
  <c r="BT141" i="28"/>
  <c r="AG141" i="28" s="1"/>
  <c r="BS141" i="28"/>
  <c r="AF141" i="28" s="1"/>
  <c r="BR141" i="28"/>
  <c r="AE141" i="28" s="1"/>
  <c r="BQ141" i="28"/>
  <c r="AD141" i="28"/>
  <c r="BP141" i="28"/>
  <c r="BO141" i="28"/>
  <c r="AB141" i="28"/>
  <c r="BN141" i="28"/>
  <c r="AA141" i="28" s="1"/>
  <c r="BM141" i="28"/>
  <c r="Z141" i="28" s="1"/>
  <c r="BL141" i="28"/>
  <c r="BK141" i="28"/>
  <c r="X141" i="28"/>
  <c r="BJ141" i="28"/>
  <c r="W141" i="28"/>
  <c r="BI141" i="28"/>
  <c r="V141" i="28" s="1"/>
  <c r="BH141" i="28"/>
  <c r="U141" i="28"/>
  <c r="BG141" i="28"/>
  <c r="T141" i="28"/>
  <c r="BF141" i="28"/>
  <c r="S141" i="28"/>
  <c r="BE141" i="28"/>
  <c r="R141" i="28" s="1"/>
  <c r="BD141" i="28"/>
  <c r="Q141" i="28"/>
  <c r="BC141" i="28"/>
  <c r="P141" i="28"/>
  <c r="BB141" i="28"/>
  <c r="O141" i="28"/>
  <c r="BA141" i="28"/>
  <c r="N141" i="28" s="1"/>
  <c r="AZ141" i="28"/>
  <c r="M141" i="28"/>
  <c r="AY141" i="28"/>
  <c r="AX141" i="28"/>
  <c r="K141" i="28" s="1"/>
  <c r="AW141" i="28"/>
  <c r="AV141" i="28"/>
  <c r="I141" i="28" s="1"/>
  <c r="AU141" i="28"/>
  <c r="H141" i="28"/>
  <c r="AT141" i="28"/>
  <c r="G141" i="28"/>
  <c r="D23" i="28"/>
  <c r="D24" i="28"/>
  <c r="D25" i="28"/>
  <c r="D26" i="28"/>
  <c r="D27" i="28"/>
  <c r="D28" i="28"/>
  <c r="D29" i="28"/>
  <c r="D30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3" i="28"/>
  <c r="D64" i="28"/>
  <c r="CD138" i="28"/>
  <c r="AQ138" i="28"/>
  <c r="CC138" i="28"/>
  <c r="AP138" i="28"/>
  <c r="CB138" i="28"/>
  <c r="AO138" i="28"/>
  <c r="CA138" i="28"/>
  <c r="AN138" i="28" s="1"/>
  <c r="BZ138" i="28"/>
  <c r="AM138" i="28"/>
  <c r="BY138" i="28"/>
  <c r="AL138" i="28"/>
  <c r="BX138" i="28"/>
  <c r="AK138" i="28"/>
  <c r="BW138" i="28"/>
  <c r="AJ138" i="28" s="1"/>
  <c r="BV138" i="28"/>
  <c r="AI138" i="28"/>
  <c r="BU138" i="28"/>
  <c r="AH138" i="28"/>
  <c r="BT138" i="28"/>
  <c r="AG138" i="28"/>
  <c r="BS138" i="28"/>
  <c r="AF138" i="28" s="1"/>
  <c r="BR138" i="28"/>
  <c r="AE138" i="28"/>
  <c r="BQ138" i="28"/>
  <c r="AD138" i="28"/>
  <c r="BP138" i="28"/>
  <c r="AC138" i="28"/>
  <c r="BO138" i="28"/>
  <c r="AB138" i="28" s="1"/>
  <c r="BN138" i="28"/>
  <c r="AA138" i="28"/>
  <c r="BM138" i="28"/>
  <c r="Z138" i="28"/>
  <c r="BL138" i="28"/>
  <c r="Y138" i="28"/>
  <c r="BK138" i="28"/>
  <c r="X138" i="28" s="1"/>
  <c r="BJ138" i="28"/>
  <c r="W138" i="28"/>
  <c r="BI138" i="28"/>
  <c r="V138" i="28"/>
  <c r="BH138" i="28"/>
  <c r="U138" i="28" s="1"/>
  <c r="BG138" i="28"/>
  <c r="T138" i="28" s="1"/>
  <c r="BF138" i="28"/>
  <c r="S138" i="28"/>
  <c r="BE138" i="28"/>
  <c r="R138" i="28"/>
  <c r="BD138" i="28"/>
  <c r="BC138" i="28"/>
  <c r="P138" i="28"/>
  <c r="BB138" i="28"/>
  <c r="BA138" i="28"/>
  <c r="N138" i="28"/>
  <c r="AZ138" i="28"/>
  <c r="M138" i="28"/>
  <c r="AY138" i="28"/>
  <c r="L138" i="28" s="1"/>
  <c r="AX138" i="28"/>
  <c r="K138" i="28" s="1"/>
  <c r="AW138" i="28"/>
  <c r="J138" i="28"/>
  <c r="AV138" i="28"/>
  <c r="AU138" i="28"/>
  <c r="H138" i="28" s="1"/>
  <c r="AT138" i="28"/>
  <c r="D138" i="28"/>
  <c r="CD137" i="28"/>
  <c r="AQ137" i="28"/>
  <c r="CC137" i="28"/>
  <c r="AP137" i="28" s="1"/>
  <c r="CB137" i="28"/>
  <c r="AO137" i="28" s="1"/>
  <c r="CA137" i="28"/>
  <c r="AN137" i="28"/>
  <c r="BZ137" i="28"/>
  <c r="AM137" i="28"/>
  <c r="BY137" i="28"/>
  <c r="AL137" i="28" s="1"/>
  <c r="BX137" i="28"/>
  <c r="AK137" i="28" s="1"/>
  <c r="BW137" i="28"/>
  <c r="AJ137" i="28" s="1"/>
  <c r="BV137" i="28"/>
  <c r="AI137" i="28"/>
  <c r="BU137" i="28"/>
  <c r="AH137" i="28" s="1"/>
  <c r="BT137" i="28"/>
  <c r="AG137" i="28" s="1"/>
  <c r="BS137" i="28"/>
  <c r="AF137" i="28" s="1"/>
  <c r="BR137" i="28"/>
  <c r="AE137" i="28"/>
  <c r="BQ137" i="28"/>
  <c r="AD137" i="28" s="1"/>
  <c r="BP137" i="28"/>
  <c r="AC137" i="28" s="1"/>
  <c r="BO137" i="28"/>
  <c r="AB137" i="28" s="1"/>
  <c r="BN137" i="28"/>
  <c r="AA137" i="28"/>
  <c r="BM137" i="28"/>
  <c r="Z137" i="28" s="1"/>
  <c r="BL137" i="28"/>
  <c r="Y137" i="28" s="1"/>
  <c r="BK137" i="28"/>
  <c r="X137" i="28" s="1"/>
  <c r="BJ137" i="28"/>
  <c r="W137" i="28"/>
  <c r="BI137" i="28"/>
  <c r="BH137" i="28"/>
  <c r="U137" i="28"/>
  <c r="BG137" i="28"/>
  <c r="T137" i="28"/>
  <c r="BF137" i="28"/>
  <c r="S137" i="28" s="1"/>
  <c r="BE137" i="28"/>
  <c r="R137" i="28"/>
  <c r="BD137" i="28"/>
  <c r="Q137" i="28"/>
  <c r="BC137" i="28"/>
  <c r="P137" i="28"/>
  <c r="BB137" i="28"/>
  <c r="O137" i="28" s="1"/>
  <c r="BA137" i="28"/>
  <c r="N137" i="28"/>
  <c r="AZ137" i="28"/>
  <c r="M137" i="28"/>
  <c r="AY137" i="28"/>
  <c r="L137" i="28"/>
  <c r="AX137" i="28"/>
  <c r="K137" i="28" s="1"/>
  <c r="AW137" i="28"/>
  <c r="J137" i="28"/>
  <c r="AV137" i="28"/>
  <c r="I137" i="28"/>
  <c r="AU137" i="28"/>
  <c r="H137" i="28"/>
  <c r="AT137" i="28"/>
  <c r="G137" i="28" s="1"/>
  <c r="D137" i="28"/>
  <c r="CD133" i="28"/>
  <c r="AQ133" i="28" s="1"/>
  <c r="CC133" i="28"/>
  <c r="AP133" i="28" s="1"/>
  <c r="CB133" i="28"/>
  <c r="AO133" i="28" s="1"/>
  <c r="CA133" i="28"/>
  <c r="AN133" i="28"/>
  <c r="BZ133" i="28"/>
  <c r="AM133" i="28" s="1"/>
  <c r="BY133" i="28"/>
  <c r="AL133" i="28" s="1"/>
  <c r="BX133" i="28"/>
  <c r="AK133" i="28" s="1"/>
  <c r="BW133" i="28"/>
  <c r="AJ133" i="28"/>
  <c r="BV133" i="28"/>
  <c r="AI133" i="28" s="1"/>
  <c r="BU133" i="28"/>
  <c r="AH133" i="28" s="1"/>
  <c r="BT133" i="28"/>
  <c r="AG133" i="28" s="1"/>
  <c r="BS133" i="28"/>
  <c r="AF133" i="28"/>
  <c r="BR133" i="28"/>
  <c r="AE133" i="28" s="1"/>
  <c r="BQ133" i="28"/>
  <c r="AD133" i="28" s="1"/>
  <c r="BP133" i="28"/>
  <c r="AC133" i="28" s="1"/>
  <c r="BO133" i="28"/>
  <c r="AB133" i="28"/>
  <c r="BN133" i="28"/>
  <c r="AA133" i="28" s="1"/>
  <c r="BM133" i="28"/>
  <c r="Z133" i="28" s="1"/>
  <c r="BL133" i="28"/>
  <c r="Y133" i="28" s="1"/>
  <c r="BK133" i="28"/>
  <c r="X133" i="28"/>
  <c r="BJ133" i="28"/>
  <c r="W133" i="28" s="1"/>
  <c r="BI133" i="28"/>
  <c r="V133" i="28" s="1"/>
  <c r="BH133" i="28"/>
  <c r="U133" i="28" s="1"/>
  <c r="BG133" i="28"/>
  <c r="T133" i="28"/>
  <c r="BF133" i="28"/>
  <c r="S133" i="28" s="1"/>
  <c r="BE133" i="28"/>
  <c r="R133" i="28" s="1"/>
  <c r="BD133" i="28"/>
  <c r="Q133" i="28" s="1"/>
  <c r="BC133" i="28"/>
  <c r="P133" i="28"/>
  <c r="BB133" i="28"/>
  <c r="O133" i="28" s="1"/>
  <c r="BA133" i="28"/>
  <c r="N133" i="28" s="1"/>
  <c r="AZ133" i="28"/>
  <c r="AY133" i="28"/>
  <c r="L133" i="28" s="1"/>
  <c r="AX133" i="28"/>
  <c r="K133" i="28"/>
  <c r="AW133" i="28"/>
  <c r="J133" i="28"/>
  <c r="AV133" i="28"/>
  <c r="I133" i="28"/>
  <c r="AU133" i="28"/>
  <c r="AT133" i="28"/>
  <c r="G133" i="28"/>
  <c r="D133" i="28"/>
  <c r="CD132" i="28"/>
  <c r="AQ132" i="28"/>
  <c r="CC132" i="28"/>
  <c r="AP132" i="28"/>
  <c r="CB132" i="28"/>
  <c r="AO132" i="28" s="1"/>
  <c r="CA132" i="28"/>
  <c r="AN132" i="28"/>
  <c r="BZ132" i="28"/>
  <c r="AM132" i="28"/>
  <c r="BY132" i="28"/>
  <c r="AL132" i="28"/>
  <c r="BX132" i="28"/>
  <c r="AK132" i="28" s="1"/>
  <c r="BW132" i="28"/>
  <c r="AJ132" i="28"/>
  <c r="BV132" i="28"/>
  <c r="AI132" i="28"/>
  <c r="BU132" i="28"/>
  <c r="AH132" i="28"/>
  <c r="BT132" i="28"/>
  <c r="AG132" i="28" s="1"/>
  <c r="BS132" i="28"/>
  <c r="AF132" i="28"/>
  <c r="BR132" i="28"/>
  <c r="AE132" i="28"/>
  <c r="BQ132" i="28"/>
  <c r="AD132" i="28"/>
  <c r="BP132" i="28"/>
  <c r="AC132" i="28" s="1"/>
  <c r="BO132" i="28"/>
  <c r="AB132" i="28"/>
  <c r="BN132" i="28"/>
  <c r="BM132" i="28"/>
  <c r="Z132" i="28" s="1"/>
  <c r="BL132" i="28"/>
  <c r="Y132" i="28" s="1"/>
  <c r="BK132" i="28"/>
  <c r="X132" i="28"/>
  <c r="BJ132" i="28"/>
  <c r="W132" i="28" s="1"/>
  <c r="BI132" i="28"/>
  <c r="V132" i="28" s="1"/>
  <c r="BH132" i="28"/>
  <c r="U132" i="28" s="1"/>
  <c r="BG132" i="28"/>
  <c r="T132" i="28"/>
  <c r="BF132" i="28"/>
  <c r="S132" i="28" s="1"/>
  <c r="BE132" i="28"/>
  <c r="R132" i="28" s="1"/>
  <c r="BD132" i="28"/>
  <c r="Q132" i="28" s="1"/>
  <c r="BC132" i="28"/>
  <c r="P132" i="28"/>
  <c r="BB132" i="28"/>
  <c r="BA132" i="28"/>
  <c r="N132" i="28"/>
  <c r="AZ132" i="28"/>
  <c r="M132" i="28"/>
  <c r="AY132" i="28"/>
  <c r="L132" i="28" s="1"/>
  <c r="AX132" i="28"/>
  <c r="K132" i="28"/>
  <c r="AW132" i="28"/>
  <c r="J132" i="28"/>
  <c r="AV132" i="28"/>
  <c r="I132" i="28"/>
  <c r="AU132" i="28"/>
  <c r="H132" i="28" s="1"/>
  <c r="AT132" i="28"/>
  <c r="G132" i="28"/>
  <c r="D132" i="28"/>
  <c r="CD131" i="28"/>
  <c r="AQ131" i="28" s="1"/>
  <c r="CC131" i="28"/>
  <c r="AP131" i="28" s="1"/>
  <c r="CB131" i="28"/>
  <c r="AO131" i="28"/>
  <c r="CA131" i="28"/>
  <c r="AN131" i="28" s="1"/>
  <c r="BZ131" i="28"/>
  <c r="AM131" i="28" s="1"/>
  <c r="BY131" i="28"/>
  <c r="AL131" i="28" s="1"/>
  <c r="BX131" i="28"/>
  <c r="AK131" i="28"/>
  <c r="BW131" i="28"/>
  <c r="AJ131" i="28" s="1"/>
  <c r="BV131" i="28"/>
  <c r="AI131" i="28" s="1"/>
  <c r="BU131" i="28"/>
  <c r="AH131" i="28" s="1"/>
  <c r="BT131" i="28"/>
  <c r="AG131" i="28"/>
  <c r="BS131" i="28"/>
  <c r="AF131" i="28" s="1"/>
  <c r="BR131" i="28"/>
  <c r="AE131" i="28" s="1"/>
  <c r="BQ131" i="28"/>
  <c r="AD131" i="28" s="1"/>
  <c r="BP131" i="28"/>
  <c r="AC131" i="28"/>
  <c r="BO131" i="28"/>
  <c r="AB131" i="28" s="1"/>
  <c r="BN131" i="28"/>
  <c r="AA131" i="28" s="1"/>
  <c r="BM131" i="28"/>
  <c r="Z131" i="28" s="1"/>
  <c r="BL131" i="28"/>
  <c r="Y131" i="28"/>
  <c r="BK131" i="28"/>
  <c r="X131" i="28" s="1"/>
  <c r="BJ131" i="28"/>
  <c r="W131" i="28" s="1"/>
  <c r="BI131" i="28"/>
  <c r="V131" i="28" s="1"/>
  <c r="BH131" i="28"/>
  <c r="U131" i="28"/>
  <c r="BG131" i="28"/>
  <c r="T131" i="28" s="1"/>
  <c r="BF131" i="28"/>
  <c r="S131" i="28" s="1"/>
  <c r="BE131" i="28"/>
  <c r="R131" i="28" s="1"/>
  <c r="BD131" i="28"/>
  <c r="Q131" i="28"/>
  <c r="BC131" i="28"/>
  <c r="P131" i="28" s="1"/>
  <c r="BB131" i="28"/>
  <c r="O131" i="28" s="1"/>
  <c r="BA131" i="28"/>
  <c r="N131" i="28" s="1"/>
  <c r="AZ131" i="28"/>
  <c r="M131" i="28"/>
  <c r="AY131" i="28"/>
  <c r="L131" i="28" s="1"/>
  <c r="AX131" i="28"/>
  <c r="K131" i="28" s="1"/>
  <c r="AW131" i="28"/>
  <c r="J131" i="28" s="1"/>
  <c r="AV131" i="28"/>
  <c r="I131" i="28"/>
  <c r="AU131" i="28"/>
  <c r="H131" i="28" s="1"/>
  <c r="AT131" i="28"/>
  <c r="G131" i="28" s="1"/>
  <c r="D131" i="28"/>
  <c r="CD130" i="28"/>
  <c r="AQ130" i="28" s="1"/>
  <c r="CC130" i="28"/>
  <c r="AP130" i="28"/>
  <c r="CB130" i="28"/>
  <c r="AO130" i="28"/>
  <c r="CA130" i="28"/>
  <c r="AN130" i="28"/>
  <c r="BZ130" i="28"/>
  <c r="AM130" i="28" s="1"/>
  <c r="BY130" i="28"/>
  <c r="AL130" i="28"/>
  <c r="BX130" i="28"/>
  <c r="AK130" i="28"/>
  <c r="BW130" i="28"/>
  <c r="AJ130" i="28"/>
  <c r="BV130" i="28"/>
  <c r="AI130" i="28" s="1"/>
  <c r="BU130" i="28"/>
  <c r="AH130" i="28"/>
  <c r="BT130" i="28"/>
  <c r="AG130" i="28"/>
  <c r="BS130" i="28"/>
  <c r="AF130" i="28"/>
  <c r="BR130" i="28"/>
  <c r="AE130" i="28" s="1"/>
  <c r="BQ130" i="28"/>
  <c r="AD130" i="28"/>
  <c r="BP130" i="28"/>
  <c r="AC130" i="28"/>
  <c r="BO130" i="28"/>
  <c r="AB130" i="28"/>
  <c r="BN130" i="28"/>
  <c r="AA130" i="28" s="1"/>
  <c r="BM130" i="28"/>
  <c r="Z130" i="28"/>
  <c r="BL130" i="28"/>
  <c r="Y130" i="28"/>
  <c r="BK130" i="28"/>
  <c r="X130" i="28"/>
  <c r="BJ130" i="28"/>
  <c r="W130" i="28" s="1"/>
  <c r="BI130" i="28"/>
  <c r="V130" i="28"/>
  <c r="BH130" i="28"/>
  <c r="U130" i="28"/>
  <c r="BG130" i="28"/>
  <c r="T130" i="28"/>
  <c r="BF130" i="28"/>
  <c r="S130" i="28" s="1"/>
  <c r="BE130" i="28"/>
  <c r="R130" i="28"/>
  <c r="BD130" i="28"/>
  <c r="Q130" i="28"/>
  <c r="BC130" i="28"/>
  <c r="P130" i="28"/>
  <c r="BB130" i="28"/>
  <c r="O130" i="28" s="1"/>
  <c r="BA130" i="28"/>
  <c r="N130" i="28"/>
  <c r="AZ130" i="28"/>
  <c r="M130" i="28"/>
  <c r="AY130" i="28"/>
  <c r="AX130" i="28"/>
  <c r="K130" i="28" s="1"/>
  <c r="AW130" i="28"/>
  <c r="J130" i="28"/>
  <c r="AV130" i="28"/>
  <c r="I130" i="28" s="1"/>
  <c r="AU130" i="28"/>
  <c r="H130" i="28" s="1"/>
  <c r="AT130" i="28"/>
  <c r="G130" i="28" s="1"/>
  <c r="D130" i="28"/>
  <c r="CD127" i="28"/>
  <c r="AQ127" i="28"/>
  <c r="CC127" i="28"/>
  <c r="AP127" i="28"/>
  <c r="CB127" i="28"/>
  <c r="AO127" i="28"/>
  <c r="CA127" i="28"/>
  <c r="AN127" i="28" s="1"/>
  <c r="BZ127" i="28"/>
  <c r="AM127" i="28"/>
  <c r="BY127" i="28"/>
  <c r="AL127" i="28"/>
  <c r="BX127" i="28"/>
  <c r="AK127" i="28"/>
  <c r="BW127" i="28"/>
  <c r="AJ127" i="28" s="1"/>
  <c r="BV127" i="28"/>
  <c r="AI127" i="28"/>
  <c r="BU127" i="28"/>
  <c r="AH127" i="28" s="1"/>
  <c r="BT127" i="28"/>
  <c r="AG127" i="28"/>
  <c r="BS127" i="28"/>
  <c r="AF127" i="28" s="1"/>
  <c r="BR127" i="28"/>
  <c r="AE127" i="28"/>
  <c r="BQ127" i="28"/>
  <c r="BP127" i="28"/>
  <c r="AC127" i="28" s="1"/>
  <c r="BO127" i="28"/>
  <c r="AB127" i="28" s="1"/>
  <c r="BN127" i="28"/>
  <c r="AA127" i="28"/>
  <c r="BM127" i="28"/>
  <c r="Z127" i="28" s="1"/>
  <c r="BL127" i="28"/>
  <c r="Y127" i="28" s="1"/>
  <c r="BK127" i="28"/>
  <c r="X127" i="28" s="1"/>
  <c r="BJ127" i="28"/>
  <c r="W127" i="28"/>
  <c r="BI127" i="28"/>
  <c r="V127" i="28" s="1"/>
  <c r="BH127" i="28"/>
  <c r="U127" i="28" s="1"/>
  <c r="BG127" i="28"/>
  <c r="T127" i="28" s="1"/>
  <c r="BF127" i="28"/>
  <c r="S127" i="28"/>
  <c r="BE127" i="28"/>
  <c r="R127" i="28" s="1"/>
  <c r="BD127" i="28"/>
  <c r="Q127" i="28" s="1"/>
  <c r="BC127" i="28"/>
  <c r="P127" i="28" s="1"/>
  <c r="BB127" i="28"/>
  <c r="BA127" i="28"/>
  <c r="N127" i="28"/>
  <c r="AZ127" i="28"/>
  <c r="M127" i="28"/>
  <c r="AY127" i="28"/>
  <c r="L127" i="28"/>
  <c r="AX127" i="28"/>
  <c r="K127" i="28" s="1"/>
  <c r="AW127" i="28"/>
  <c r="J127" i="28"/>
  <c r="AV127" i="28"/>
  <c r="I127" i="28" s="1"/>
  <c r="AU127" i="28"/>
  <c r="H127" i="28"/>
  <c r="AT127" i="28"/>
  <c r="G127" i="28" s="1"/>
  <c r="D127" i="28"/>
  <c r="CD126" i="28"/>
  <c r="AQ126" i="28" s="1"/>
  <c r="CC126" i="28"/>
  <c r="AP126" i="28" s="1"/>
  <c r="CB126" i="28"/>
  <c r="AO126" i="28" s="1"/>
  <c r="CA126" i="28"/>
  <c r="AN126" i="28"/>
  <c r="BZ126" i="28"/>
  <c r="AM126" i="28" s="1"/>
  <c r="BY126" i="28"/>
  <c r="AL126" i="28" s="1"/>
  <c r="BX126" i="28"/>
  <c r="AK126" i="28" s="1"/>
  <c r="BW126" i="28"/>
  <c r="AJ126" i="28"/>
  <c r="BV126" i="28"/>
  <c r="BU126" i="28"/>
  <c r="AH126" i="28"/>
  <c r="BT126" i="28"/>
  <c r="AG126" i="28"/>
  <c r="BS126" i="28"/>
  <c r="AF126" i="28" s="1"/>
  <c r="BR126" i="28"/>
  <c r="AE126" i="28"/>
  <c r="BQ126" i="28"/>
  <c r="AD126" i="28" s="1"/>
  <c r="BP126" i="28"/>
  <c r="AC126" i="28"/>
  <c r="BO126" i="28"/>
  <c r="AB126" i="28" s="1"/>
  <c r="BN126" i="28"/>
  <c r="AA126" i="28"/>
  <c r="BM126" i="28"/>
  <c r="Z126" i="28" s="1"/>
  <c r="BL126" i="28"/>
  <c r="Y126" i="28"/>
  <c r="BK126" i="28"/>
  <c r="X126" i="28" s="1"/>
  <c r="BJ126" i="28"/>
  <c r="W126" i="28"/>
  <c r="BI126" i="28"/>
  <c r="V126" i="28" s="1"/>
  <c r="BH126" i="28"/>
  <c r="BG126" i="28"/>
  <c r="T126" i="28" s="1"/>
  <c r="BF126" i="28"/>
  <c r="S126" i="28"/>
  <c r="BE126" i="28"/>
  <c r="R126" i="28" s="1"/>
  <c r="BD126" i="28"/>
  <c r="Q126" i="28"/>
  <c r="BC126" i="28"/>
  <c r="P126" i="28" s="1"/>
  <c r="BB126" i="28"/>
  <c r="O126" i="28"/>
  <c r="BA126" i="28"/>
  <c r="N126" i="28" s="1"/>
  <c r="AZ126" i="28"/>
  <c r="M126" i="28" s="1"/>
  <c r="AY126" i="28"/>
  <c r="L126" i="28" s="1"/>
  <c r="AX126" i="28"/>
  <c r="K126" i="28"/>
  <c r="AW126" i="28"/>
  <c r="J126" i="28" s="1"/>
  <c r="AV126" i="28"/>
  <c r="I126" i="28" s="1"/>
  <c r="AU126" i="28"/>
  <c r="H126" i="28" s="1"/>
  <c r="AT126" i="28"/>
  <c r="G126" i="28"/>
  <c r="D126" i="28"/>
  <c r="CD125" i="28"/>
  <c r="AQ125" i="28" s="1"/>
  <c r="CC125" i="28"/>
  <c r="AP125" i="28"/>
  <c r="CB125" i="28"/>
  <c r="AO125" i="28" s="1"/>
  <c r="CA125" i="28"/>
  <c r="AN125" i="28"/>
  <c r="BZ125" i="28"/>
  <c r="AM125" i="28" s="1"/>
  <c r="BY125" i="28"/>
  <c r="AL125" i="28"/>
  <c r="BX125" i="28"/>
  <c r="AK125" i="28" s="1"/>
  <c r="BW125" i="28"/>
  <c r="AJ125" i="28"/>
  <c r="BV125" i="28"/>
  <c r="AI125" i="28" s="1"/>
  <c r="BU125" i="28"/>
  <c r="AH125" i="28"/>
  <c r="BT125" i="28"/>
  <c r="AG125" i="28" s="1"/>
  <c r="BS125" i="28"/>
  <c r="AF125" i="28"/>
  <c r="BR125" i="28"/>
  <c r="AE125" i="28" s="1"/>
  <c r="BQ125" i="28"/>
  <c r="AD125" i="28"/>
  <c r="BP125" i="28"/>
  <c r="AC125" i="28" s="1"/>
  <c r="BO125" i="28"/>
  <c r="AB125" i="28"/>
  <c r="BN125" i="28"/>
  <c r="AA125" i="28" s="1"/>
  <c r="BM125" i="28"/>
  <c r="Z125" i="28"/>
  <c r="BL125" i="28"/>
  <c r="Y125" i="28" s="1"/>
  <c r="BK125" i="28"/>
  <c r="X125" i="28"/>
  <c r="BJ125" i="28"/>
  <c r="W125" i="28" s="1"/>
  <c r="BI125" i="28"/>
  <c r="V125" i="28"/>
  <c r="BH125" i="28"/>
  <c r="U125" i="28" s="1"/>
  <c r="BG125" i="28"/>
  <c r="T125" i="28"/>
  <c r="BF125" i="28"/>
  <c r="S125" i="28" s="1"/>
  <c r="BE125" i="28"/>
  <c r="R125" i="28"/>
  <c r="BD125" i="28"/>
  <c r="Q125" i="28" s="1"/>
  <c r="BC125" i="28"/>
  <c r="P125" i="28"/>
  <c r="BB125" i="28"/>
  <c r="O125" i="28" s="1"/>
  <c r="BA125" i="28"/>
  <c r="N125" i="28"/>
  <c r="AZ125" i="28"/>
  <c r="M125" i="28" s="1"/>
  <c r="AY125" i="28"/>
  <c r="L125" i="28"/>
  <c r="AX125" i="28"/>
  <c r="K125" i="28" s="1"/>
  <c r="AW125" i="28"/>
  <c r="J125" i="28" s="1"/>
  <c r="AV125" i="28"/>
  <c r="I125" i="28" s="1"/>
  <c r="AU125" i="28"/>
  <c r="AT125" i="28"/>
  <c r="G125" i="28" s="1"/>
  <c r="D125" i="28"/>
  <c r="CD124" i="28"/>
  <c r="AQ124" i="28" s="1"/>
  <c r="CC124" i="28"/>
  <c r="AP124" i="28" s="1"/>
  <c r="CB124" i="28"/>
  <c r="AO124" i="28"/>
  <c r="CA124" i="28"/>
  <c r="AN124" i="28" s="1"/>
  <c r="BZ124" i="28"/>
  <c r="AM124" i="28" s="1"/>
  <c r="BY124" i="28"/>
  <c r="AL124" i="28" s="1"/>
  <c r="BX124" i="28"/>
  <c r="AK124" i="28"/>
  <c r="BW124" i="28"/>
  <c r="AJ124" i="28" s="1"/>
  <c r="BV124" i="28"/>
  <c r="AI124" i="28" s="1"/>
  <c r="BU124" i="28"/>
  <c r="AH124" i="28" s="1"/>
  <c r="BT124" i="28"/>
  <c r="AG124" i="28"/>
  <c r="BS124" i="28"/>
  <c r="AF124" i="28" s="1"/>
  <c r="BR124" i="28"/>
  <c r="AE124" i="28" s="1"/>
  <c r="BQ124" i="28"/>
  <c r="AD124" i="28" s="1"/>
  <c r="BP124" i="28"/>
  <c r="AC124" i="28"/>
  <c r="BO124" i="28"/>
  <c r="AB124" i="28" s="1"/>
  <c r="BN124" i="28"/>
  <c r="AA124" i="28" s="1"/>
  <c r="BM124" i="28"/>
  <c r="Z124" i="28" s="1"/>
  <c r="BL124" i="28"/>
  <c r="Y124" i="28" s="1"/>
  <c r="BK124" i="28"/>
  <c r="X124" i="28" s="1"/>
  <c r="BJ124" i="28"/>
  <c r="W124" i="28" s="1"/>
  <c r="BI124" i="28"/>
  <c r="V124" i="28" s="1"/>
  <c r="BH124" i="28"/>
  <c r="U124" i="28" s="1"/>
  <c r="BG124" i="28"/>
  <c r="T124" i="28" s="1"/>
  <c r="BF124" i="28"/>
  <c r="S124" i="28" s="1"/>
  <c r="BE124" i="28"/>
  <c r="BD124" i="28"/>
  <c r="Q124" i="28"/>
  <c r="BC124" i="28"/>
  <c r="P124" i="28"/>
  <c r="BB124" i="28"/>
  <c r="O124" i="28"/>
  <c r="BA124" i="28"/>
  <c r="N124" i="28"/>
  <c r="AZ124" i="28"/>
  <c r="M124" i="28"/>
  <c r="AY124" i="28"/>
  <c r="L124" i="28" s="1"/>
  <c r="AX124" i="28"/>
  <c r="K124" i="28"/>
  <c r="AW124" i="28"/>
  <c r="J124" i="28"/>
  <c r="AV124" i="28"/>
  <c r="I124" i="28"/>
  <c r="AU124" i="28"/>
  <c r="H124" i="28" s="1"/>
  <c r="AT124" i="28"/>
  <c r="G124" i="28"/>
  <c r="D124" i="28"/>
  <c r="CD123" i="28"/>
  <c r="AQ123" i="28" s="1"/>
  <c r="CC123" i="28"/>
  <c r="AP123" i="28"/>
  <c r="CB123" i="28"/>
  <c r="AO123" i="28" s="1"/>
  <c r="CA123" i="28"/>
  <c r="AN123" i="28" s="1"/>
  <c r="BZ123" i="28"/>
  <c r="AM123" i="28" s="1"/>
  <c r="BY123" i="28"/>
  <c r="AL123" i="28" s="1"/>
  <c r="BX123" i="28"/>
  <c r="AK123" i="28" s="1"/>
  <c r="BW123" i="28"/>
  <c r="AJ123" i="28" s="1"/>
  <c r="BV123" i="28"/>
  <c r="AI123" i="28" s="1"/>
  <c r="BU123" i="28"/>
  <c r="AH123" i="28" s="1"/>
  <c r="BT123" i="28"/>
  <c r="AG123" i="28" s="1"/>
  <c r="BS123" i="28"/>
  <c r="AF123" i="28" s="1"/>
  <c r="BR123" i="28"/>
  <c r="AE123" i="28" s="1"/>
  <c r="BQ123" i="28"/>
  <c r="AD123" i="28" s="1"/>
  <c r="BP123" i="28"/>
  <c r="AC123" i="28" s="1"/>
  <c r="BO123" i="28"/>
  <c r="AB123" i="28" s="1"/>
  <c r="BN123" i="28"/>
  <c r="AA123" i="28" s="1"/>
  <c r="BM123" i="28"/>
  <c r="Z123" i="28" s="1"/>
  <c r="BL123" i="28"/>
  <c r="Y123" i="28" s="1"/>
  <c r="BK123" i="28"/>
  <c r="X123" i="28" s="1"/>
  <c r="BJ123" i="28"/>
  <c r="W123" i="28" s="1"/>
  <c r="BI123" i="28"/>
  <c r="V123" i="28" s="1"/>
  <c r="BH123" i="28"/>
  <c r="U123" i="28" s="1"/>
  <c r="BG123" i="28"/>
  <c r="T123" i="28" s="1"/>
  <c r="BF123" i="28"/>
  <c r="S123" i="28" s="1"/>
  <c r="BE123" i="28"/>
  <c r="R123" i="28" s="1"/>
  <c r="BD123" i="28"/>
  <c r="Q123" i="28" s="1"/>
  <c r="BC123" i="28"/>
  <c r="P123" i="28" s="1"/>
  <c r="BB123" i="28"/>
  <c r="O123" i="28" s="1"/>
  <c r="BA123" i="28"/>
  <c r="N123" i="28" s="1"/>
  <c r="AZ123" i="28"/>
  <c r="M123" i="28" s="1"/>
  <c r="AY123" i="28"/>
  <c r="L123" i="28" s="1"/>
  <c r="AX123" i="28"/>
  <c r="K123" i="28" s="1"/>
  <c r="AW123" i="28"/>
  <c r="J123" i="28" s="1"/>
  <c r="AV123" i="28"/>
  <c r="I123" i="28" s="1"/>
  <c r="AU123" i="28"/>
  <c r="H123" i="28" s="1"/>
  <c r="AT123" i="28"/>
  <c r="G123" i="28" s="1"/>
  <c r="D123" i="28"/>
  <c r="CD122" i="28"/>
  <c r="AQ122" i="28"/>
  <c r="CC122" i="28"/>
  <c r="AP122" i="28"/>
  <c r="CB122" i="28"/>
  <c r="AO122" i="28"/>
  <c r="CA122" i="28"/>
  <c r="AN122" i="28"/>
  <c r="BZ122" i="28"/>
  <c r="AM122" i="28"/>
  <c r="BY122" i="28"/>
  <c r="AL122" i="28"/>
  <c r="BX122" i="28"/>
  <c r="AK122" i="28"/>
  <c r="BW122" i="28"/>
  <c r="AJ122" i="28"/>
  <c r="BV122" i="28"/>
  <c r="AI122" i="28"/>
  <c r="BU122" i="28"/>
  <c r="AH122" i="28"/>
  <c r="BT122" i="28"/>
  <c r="AG122" i="28"/>
  <c r="BS122" i="28"/>
  <c r="AF122" i="28"/>
  <c r="BR122" i="28"/>
  <c r="AE122" i="28"/>
  <c r="BQ122" i="28"/>
  <c r="AD122" i="28"/>
  <c r="BP122" i="28"/>
  <c r="AC122" i="28"/>
  <c r="BO122" i="28"/>
  <c r="AB122" i="28"/>
  <c r="BN122" i="28"/>
  <c r="AA122" i="28"/>
  <c r="BM122" i="28"/>
  <c r="Z122" i="28"/>
  <c r="BL122" i="28"/>
  <c r="Y122" i="28"/>
  <c r="BK122" i="28"/>
  <c r="X122" i="28"/>
  <c r="BJ122" i="28"/>
  <c r="W122" i="28"/>
  <c r="BI122" i="28"/>
  <c r="V122" i="28"/>
  <c r="BH122" i="28"/>
  <c r="U122" i="28"/>
  <c r="BG122" i="28"/>
  <c r="BF122" i="28"/>
  <c r="S122" i="28" s="1"/>
  <c r="BE122" i="28"/>
  <c r="R122" i="28" s="1"/>
  <c r="BD122" i="28"/>
  <c r="Q122" i="28" s="1"/>
  <c r="BC122" i="28"/>
  <c r="P122" i="28" s="1"/>
  <c r="BB122" i="28"/>
  <c r="O122" i="28" s="1"/>
  <c r="BA122" i="28"/>
  <c r="N122" i="28" s="1"/>
  <c r="AZ122" i="28"/>
  <c r="M122" i="28" s="1"/>
  <c r="AY122" i="28"/>
  <c r="L122" i="28" s="1"/>
  <c r="AX122" i="28"/>
  <c r="K122" i="28" s="1"/>
  <c r="AW122" i="28"/>
  <c r="J122" i="28" s="1"/>
  <c r="AV122" i="28"/>
  <c r="I122" i="28" s="1"/>
  <c r="AU122" i="28"/>
  <c r="H122" i="28" s="1"/>
  <c r="AT122" i="28"/>
  <c r="G122" i="28" s="1"/>
  <c r="D122" i="28"/>
  <c r="CD121" i="28"/>
  <c r="AQ121" i="28"/>
  <c r="CC121" i="28"/>
  <c r="AP121" i="28"/>
  <c r="CB121" i="28"/>
  <c r="AO121" i="28"/>
  <c r="CA121" i="28"/>
  <c r="AN121" i="28"/>
  <c r="BZ121" i="28"/>
  <c r="AM121" i="28"/>
  <c r="BY121" i="28"/>
  <c r="AL121" i="28"/>
  <c r="BX121" i="28"/>
  <c r="AK121" i="28"/>
  <c r="BW121" i="28"/>
  <c r="AJ121" i="28"/>
  <c r="BV121" i="28"/>
  <c r="AI121" i="28"/>
  <c r="BU121" i="28"/>
  <c r="AH121" i="28"/>
  <c r="BT121" i="28"/>
  <c r="AG121" i="28"/>
  <c r="BS121" i="28"/>
  <c r="AF121" i="28"/>
  <c r="BR121" i="28"/>
  <c r="AE121" i="28"/>
  <c r="BQ121" i="28"/>
  <c r="AD121" i="28"/>
  <c r="BP121" i="28"/>
  <c r="AC121" i="28"/>
  <c r="BO121" i="28"/>
  <c r="AB121" i="28"/>
  <c r="BN121" i="28"/>
  <c r="AA121" i="28"/>
  <c r="BM121" i="28"/>
  <c r="Z121" i="28"/>
  <c r="BL121" i="28"/>
  <c r="Y121" i="28"/>
  <c r="BK121" i="28"/>
  <c r="BJ121" i="28"/>
  <c r="W121" i="28" s="1"/>
  <c r="BI121" i="28"/>
  <c r="V121" i="28" s="1"/>
  <c r="BH121" i="28"/>
  <c r="U121" i="28" s="1"/>
  <c r="BG121" i="28"/>
  <c r="T121" i="28" s="1"/>
  <c r="BF121" i="28"/>
  <c r="S121" i="28" s="1"/>
  <c r="BE121" i="28"/>
  <c r="R121" i="28" s="1"/>
  <c r="BD121" i="28"/>
  <c r="Q121" i="28" s="1"/>
  <c r="BC121" i="28"/>
  <c r="P121" i="28" s="1"/>
  <c r="BB121" i="28"/>
  <c r="BA121" i="28"/>
  <c r="N121" i="28"/>
  <c r="AZ121" i="28"/>
  <c r="M121" i="28"/>
  <c r="AY121" i="28"/>
  <c r="L121" i="28"/>
  <c r="AX121" i="28"/>
  <c r="K121" i="28"/>
  <c r="AW121" i="28"/>
  <c r="AV121" i="28"/>
  <c r="I121" i="28" s="1"/>
  <c r="AU121" i="28"/>
  <c r="H121" i="28" s="1"/>
  <c r="AT121" i="28"/>
  <c r="G121" i="28" s="1"/>
  <c r="D121" i="28"/>
  <c r="CD120" i="28"/>
  <c r="AQ120" i="28"/>
  <c r="CC120" i="28"/>
  <c r="AP120" i="28"/>
  <c r="CB120" i="28"/>
  <c r="AO120" i="28"/>
  <c r="CA120" i="28"/>
  <c r="AN120" i="28"/>
  <c r="BZ120" i="28"/>
  <c r="AM120" i="28"/>
  <c r="BY120" i="28"/>
  <c r="AL120" i="28"/>
  <c r="BX120" i="28"/>
  <c r="AK120" i="28"/>
  <c r="BW120" i="28"/>
  <c r="AJ120" i="28"/>
  <c r="BV120" i="28"/>
  <c r="AI120" i="28"/>
  <c r="BU120" i="28"/>
  <c r="AH120" i="28"/>
  <c r="BT120" i="28"/>
  <c r="AG120" i="28"/>
  <c r="BS120" i="28"/>
  <c r="AF120" i="28"/>
  <c r="BR120" i="28"/>
  <c r="AE120" i="28"/>
  <c r="BQ120" i="28"/>
  <c r="AD120" i="28"/>
  <c r="BP120" i="28"/>
  <c r="AC120" i="28"/>
  <c r="BO120" i="28"/>
  <c r="AB120" i="28" s="1"/>
  <c r="BN120" i="28"/>
  <c r="AA120" i="28"/>
  <c r="BM120" i="28"/>
  <c r="Z120" i="28"/>
  <c r="BL120" i="28"/>
  <c r="Y120" i="28"/>
  <c r="BK120" i="28"/>
  <c r="X120" i="28" s="1"/>
  <c r="BJ120" i="28"/>
  <c r="W120" i="28"/>
  <c r="BI120" i="28"/>
  <c r="V120" i="28"/>
  <c r="BH120" i="28"/>
  <c r="U120" i="28"/>
  <c r="BG120" i="28"/>
  <c r="T120" i="28" s="1"/>
  <c r="BF120" i="28"/>
  <c r="S120" i="28"/>
  <c r="BE120" i="28"/>
  <c r="R120" i="28"/>
  <c r="BD120" i="28"/>
  <c r="Q120" i="28"/>
  <c r="BC120" i="28"/>
  <c r="P120" i="28" s="1"/>
  <c r="BB120" i="28"/>
  <c r="O120" i="28"/>
  <c r="BA120" i="28"/>
  <c r="N120" i="28"/>
  <c r="AZ120" i="28"/>
  <c r="M120" i="28"/>
  <c r="AY120" i="28"/>
  <c r="L120" i="28" s="1"/>
  <c r="AX120" i="28"/>
  <c r="K120" i="28"/>
  <c r="AW120" i="28"/>
  <c r="J120" i="28"/>
  <c r="AV120" i="28"/>
  <c r="I120" i="28"/>
  <c r="AU120" i="28"/>
  <c r="H120" i="28" s="1"/>
  <c r="AT120" i="28"/>
  <c r="G120" i="28"/>
  <c r="D120" i="28"/>
  <c r="CD119" i="28"/>
  <c r="AQ119" i="28" s="1"/>
  <c r="CC119" i="28"/>
  <c r="AP119" i="28"/>
  <c r="CB119" i="28"/>
  <c r="AO119" i="28" s="1"/>
  <c r="CA119" i="28"/>
  <c r="AN119" i="28"/>
  <c r="BZ119" i="28"/>
  <c r="AM119" i="28" s="1"/>
  <c r="BY119" i="28"/>
  <c r="AL119" i="28"/>
  <c r="BX119" i="28"/>
  <c r="AK119" i="28" s="1"/>
  <c r="BW119" i="28"/>
  <c r="AJ119" i="28" s="1"/>
  <c r="BV119" i="28"/>
  <c r="AI119" i="28" s="1"/>
  <c r="BU119" i="28"/>
  <c r="AH119" i="28"/>
  <c r="BT119" i="28"/>
  <c r="AG119" i="28" s="1"/>
  <c r="BS119" i="28"/>
  <c r="AF119" i="28" s="1"/>
  <c r="BR119" i="28"/>
  <c r="AE119" i="28" s="1"/>
  <c r="BQ119" i="28"/>
  <c r="AD119" i="28"/>
  <c r="BP119" i="28"/>
  <c r="AC119" i="28" s="1"/>
  <c r="BO119" i="28"/>
  <c r="AB119" i="28" s="1"/>
  <c r="BN119" i="28"/>
  <c r="AA119" i="28" s="1"/>
  <c r="BM119" i="28"/>
  <c r="Z119" i="28" s="1"/>
  <c r="BL119" i="28"/>
  <c r="Y119" i="28" s="1"/>
  <c r="BK119" i="28"/>
  <c r="X119" i="28" s="1"/>
  <c r="BJ119" i="28"/>
  <c r="W119" i="28" s="1"/>
  <c r="BI119" i="28"/>
  <c r="V119" i="28" s="1"/>
  <c r="BH119" i="28"/>
  <c r="U119" i="28" s="1"/>
  <c r="BG119" i="28"/>
  <c r="T119" i="28" s="1"/>
  <c r="BF119" i="28"/>
  <c r="S119" i="28" s="1"/>
  <c r="BE119" i="28"/>
  <c r="R119" i="28" s="1"/>
  <c r="BD119" i="28"/>
  <c r="Q119" i="28" s="1"/>
  <c r="BC119" i="28"/>
  <c r="P119" i="28" s="1"/>
  <c r="BB119" i="28"/>
  <c r="O119" i="28" s="1"/>
  <c r="BA119" i="28"/>
  <c r="N119" i="28" s="1"/>
  <c r="AZ119" i="28"/>
  <c r="M119" i="28" s="1"/>
  <c r="AY119" i="28"/>
  <c r="L119" i="28" s="1"/>
  <c r="AX119" i="28"/>
  <c r="K119" i="28" s="1"/>
  <c r="AW119" i="28"/>
  <c r="J119" i="28" s="1"/>
  <c r="AV119" i="28"/>
  <c r="I119" i="28" s="1"/>
  <c r="AU119" i="28"/>
  <c r="H119" i="28" s="1"/>
  <c r="AT119" i="28"/>
  <c r="G119" i="28" s="1"/>
  <c r="D119" i="28"/>
  <c r="CD118" i="28"/>
  <c r="AQ118" i="28" s="1"/>
  <c r="CC118" i="28"/>
  <c r="AP118" i="28"/>
  <c r="CB118" i="28"/>
  <c r="AO118" i="28"/>
  <c r="CA118" i="28"/>
  <c r="AN118" i="28"/>
  <c r="BZ118" i="28"/>
  <c r="AM118" i="28" s="1"/>
  <c r="BY118" i="28"/>
  <c r="AL118" i="28"/>
  <c r="BX118" i="28"/>
  <c r="AK118" i="28"/>
  <c r="BW118" i="28"/>
  <c r="AJ118" i="28"/>
  <c r="BV118" i="28"/>
  <c r="AI118" i="28" s="1"/>
  <c r="BU118" i="28"/>
  <c r="AH118" i="28"/>
  <c r="BT118" i="28"/>
  <c r="AG118" i="28"/>
  <c r="BS118" i="28"/>
  <c r="AF118" i="28"/>
  <c r="BR118" i="28"/>
  <c r="AE118" i="28" s="1"/>
  <c r="BQ118" i="28"/>
  <c r="AD118" i="28"/>
  <c r="BP118" i="28"/>
  <c r="AC118" i="28"/>
  <c r="BO118" i="28"/>
  <c r="AB118" i="28"/>
  <c r="BN118" i="28"/>
  <c r="AA118" i="28" s="1"/>
  <c r="BM118" i="28"/>
  <c r="Z118" i="28"/>
  <c r="BL118" i="28"/>
  <c r="Y118" i="28"/>
  <c r="BK118" i="28"/>
  <c r="X118" i="28"/>
  <c r="BJ118" i="28"/>
  <c r="W118" i="28" s="1"/>
  <c r="BI118" i="28"/>
  <c r="V118" i="28"/>
  <c r="BH118" i="28"/>
  <c r="U118" i="28"/>
  <c r="BG118" i="28"/>
  <c r="T118" i="28"/>
  <c r="BF118" i="28"/>
  <c r="S118" i="28" s="1"/>
  <c r="BE118" i="28"/>
  <c r="R118" i="28"/>
  <c r="BD118" i="28"/>
  <c r="Q118" i="28" s="1"/>
  <c r="BC118" i="28"/>
  <c r="P118" i="28"/>
  <c r="BB118" i="28"/>
  <c r="O118" i="28" s="1"/>
  <c r="BA118" i="28"/>
  <c r="N118" i="28"/>
  <c r="AZ118" i="28"/>
  <c r="M118" i="28" s="1"/>
  <c r="AY118" i="28"/>
  <c r="AX118" i="28"/>
  <c r="AW118" i="28"/>
  <c r="J118" i="28" s="1"/>
  <c r="AV118" i="28"/>
  <c r="I118" i="28"/>
  <c r="AU118" i="28"/>
  <c r="H118" i="28" s="1"/>
  <c r="AT118" i="28"/>
  <c r="D118" i="28"/>
  <c r="CD117" i="28"/>
  <c r="AQ117" i="28" s="1"/>
  <c r="CC117" i="28"/>
  <c r="AP117" i="28"/>
  <c r="CB117" i="28"/>
  <c r="AO117" i="28" s="1"/>
  <c r="CA117" i="28"/>
  <c r="AN117" i="28"/>
  <c r="BZ117" i="28"/>
  <c r="AM117" i="28" s="1"/>
  <c r="BY117" i="28"/>
  <c r="AL117" i="28"/>
  <c r="BX117" i="28"/>
  <c r="AK117" i="28" s="1"/>
  <c r="BW117" i="28"/>
  <c r="AJ117" i="28"/>
  <c r="BV117" i="28"/>
  <c r="AI117" i="28" s="1"/>
  <c r="BU117" i="28"/>
  <c r="AH117" i="28" s="1"/>
  <c r="BT117" i="28"/>
  <c r="AG117" i="28" s="1"/>
  <c r="BS117" i="28"/>
  <c r="AF117" i="28"/>
  <c r="BR117" i="28"/>
  <c r="AE117" i="28" s="1"/>
  <c r="BQ117" i="28"/>
  <c r="AD117" i="28" s="1"/>
  <c r="BP117" i="28"/>
  <c r="AC117" i="28" s="1"/>
  <c r="BO117" i="28"/>
  <c r="AB117" i="28"/>
  <c r="BN117" i="28"/>
  <c r="AA117" i="28" s="1"/>
  <c r="BM117" i="28"/>
  <c r="Z117" i="28" s="1"/>
  <c r="BL117" i="28"/>
  <c r="Y117" i="28" s="1"/>
  <c r="BK117" i="28"/>
  <c r="X117" i="28"/>
  <c r="BJ117" i="28"/>
  <c r="W117" i="28" s="1"/>
  <c r="BI117" i="28"/>
  <c r="V117" i="28" s="1"/>
  <c r="BH117" i="28"/>
  <c r="U117" i="28" s="1"/>
  <c r="BG117" i="28"/>
  <c r="T117" i="28"/>
  <c r="BF117" i="28"/>
  <c r="S117" i="28" s="1"/>
  <c r="BE117" i="28"/>
  <c r="R117" i="28" s="1"/>
  <c r="BD117" i="28"/>
  <c r="Q117" i="28" s="1"/>
  <c r="BC117" i="28"/>
  <c r="P117" i="28"/>
  <c r="BB117" i="28"/>
  <c r="O117" i="28" s="1"/>
  <c r="BA117" i="28"/>
  <c r="N117" i="28" s="1"/>
  <c r="AZ117" i="28"/>
  <c r="M117" i="28" s="1"/>
  <c r="AY117" i="28"/>
  <c r="L117" i="28"/>
  <c r="AX117" i="28"/>
  <c r="K117" i="28" s="1"/>
  <c r="AW117" i="28"/>
  <c r="J117" i="28" s="1"/>
  <c r="AV117" i="28"/>
  <c r="I117" i="28" s="1"/>
  <c r="AU117" i="28"/>
  <c r="H117" i="28"/>
  <c r="AT117" i="28"/>
  <c r="D117" i="28"/>
  <c r="CD116" i="28"/>
  <c r="AQ116" i="28" s="1"/>
  <c r="CC116" i="28"/>
  <c r="AP116" i="28" s="1"/>
  <c r="CB116" i="28"/>
  <c r="AO116" i="28"/>
  <c r="CA116" i="28"/>
  <c r="AN116" i="28" s="1"/>
  <c r="BZ116" i="28"/>
  <c r="AM116" i="28" s="1"/>
  <c r="BY116" i="28"/>
  <c r="AL116" i="28" s="1"/>
  <c r="BX116" i="28"/>
  <c r="AK116" i="28"/>
  <c r="BW116" i="28"/>
  <c r="AJ116" i="28" s="1"/>
  <c r="BV116" i="28"/>
  <c r="AI116" i="28" s="1"/>
  <c r="BU116" i="28"/>
  <c r="AH116" i="28" s="1"/>
  <c r="BT116" i="28"/>
  <c r="AG116" i="28"/>
  <c r="BS116" i="28"/>
  <c r="AF116" i="28" s="1"/>
  <c r="BR116" i="28"/>
  <c r="AE116" i="28" s="1"/>
  <c r="BQ116" i="28"/>
  <c r="AD116" i="28" s="1"/>
  <c r="BP116" i="28"/>
  <c r="AC116" i="28"/>
  <c r="BO116" i="28"/>
  <c r="AB116" i="28" s="1"/>
  <c r="BN116" i="28"/>
  <c r="AA116" i="28" s="1"/>
  <c r="BM116" i="28"/>
  <c r="Z116" i="28" s="1"/>
  <c r="BL116" i="28"/>
  <c r="Y116" i="28"/>
  <c r="BK116" i="28"/>
  <c r="X116" i="28" s="1"/>
  <c r="BJ116" i="28"/>
  <c r="W116" i="28" s="1"/>
  <c r="BI116" i="28"/>
  <c r="V116" i="28" s="1"/>
  <c r="BH116" i="28"/>
  <c r="U116" i="28"/>
  <c r="BG116" i="28"/>
  <c r="T116" i="28" s="1"/>
  <c r="BF116" i="28"/>
  <c r="S116" i="28" s="1"/>
  <c r="BE116" i="28"/>
  <c r="R116" i="28" s="1"/>
  <c r="BD116" i="28"/>
  <c r="Q116" i="28"/>
  <c r="BC116" i="28"/>
  <c r="P116" i="28" s="1"/>
  <c r="BB116" i="28"/>
  <c r="O116" i="28" s="1"/>
  <c r="BA116" i="28"/>
  <c r="N116" i="28" s="1"/>
  <c r="AZ116" i="28"/>
  <c r="M116" i="28"/>
  <c r="AY116" i="28"/>
  <c r="L116" i="28" s="1"/>
  <c r="AX116" i="28"/>
  <c r="K116" i="28" s="1"/>
  <c r="AW116" i="28"/>
  <c r="AV116" i="28"/>
  <c r="I116" i="28" s="1"/>
  <c r="AU116" i="28"/>
  <c r="H116" i="28" s="1"/>
  <c r="AT116" i="28"/>
  <c r="G116" i="28" s="1"/>
  <c r="D116" i="28"/>
  <c r="CD115" i="28"/>
  <c r="AQ115" i="28"/>
  <c r="CC115" i="28"/>
  <c r="AP115" i="28"/>
  <c r="CB115" i="28"/>
  <c r="AO115" i="28"/>
  <c r="CA115" i="28"/>
  <c r="AN115" i="28"/>
  <c r="BZ115" i="28"/>
  <c r="AM115" i="28"/>
  <c r="BY115" i="28"/>
  <c r="AL115" i="28"/>
  <c r="BX115" i="28"/>
  <c r="AK115" i="28"/>
  <c r="BW115" i="28"/>
  <c r="AJ115" i="28"/>
  <c r="BV115" i="28"/>
  <c r="AI115" i="28"/>
  <c r="BU115" i="28"/>
  <c r="AH115" i="28"/>
  <c r="BT115" i="28"/>
  <c r="AG115" i="28"/>
  <c r="BS115" i="28"/>
  <c r="AF115" i="28"/>
  <c r="BR115" i="28"/>
  <c r="AE115" i="28"/>
  <c r="BQ115" i="28"/>
  <c r="AD115" i="28"/>
  <c r="BP115" i="28"/>
  <c r="AC115" i="28"/>
  <c r="BO115" i="28"/>
  <c r="AB115" i="28"/>
  <c r="BN115" i="28"/>
  <c r="AA115" i="28"/>
  <c r="BM115" i="28"/>
  <c r="Z115" i="28"/>
  <c r="BL115" i="28"/>
  <c r="Y115" i="28"/>
  <c r="BK115" i="28"/>
  <c r="X115" i="28"/>
  <c r="BJ115" i="28"/>
  <c r="W115" i="28"/>
  <c r="BI115" i="28"/>
  <c r="V115" i="28"/>
  <c r="BH115" i="28"/>
  <c r="BG115" i="28"/>
  <c r="T115" i="28" s="1"/>
  <c r="BF115" i="28"/>
  <c r="S115" i="28" s="1"/>
  <c r="BE115" i="28"/>
  <c r="R115" i="28" s="1"/>
  <c r="BD115" i="28"/>
  <c r="Q115" i="28" s="1"/>
  <c r="BC115" i="28"/>
  <c r="P115" i="28"/>
  <c r="BB115" i="28"/>
  <c r="O115" i="28"/>
  <c r="BA115" i="28"/>
  <c r="N115" i="28" s="1"/>
  <c r="AZ115" i="28"/>
  <c r="M115" i="28" s="1"/>
  <c r="AY115" i="28"/>
  <c r="L115" i="28"/>
  <c r="AX115" i="28"/>
  <c r="AW115" i="28"/>
  <c r="J115" i="28"/>
  <c r="AV115" i="28"/>
  <c r="I115" i="28"/>
  <c r="AU115" i="28"/>
  <c r="H115" i="28" s="1"/>
  <c r="AT115" i="28"/>
  <c r="G115" i="28"/>
  <c r="D115" i="28"/>
  <c r="CD114" i="28"/>
  <c r="AQ114" i="28" s="1"/>
  <c r="CC114" i="28"/>
  <c r="AP114" i="28" s="1"/>
  <c r="CB114" i="28"/>
  <c r="AO114" i="28"/>
  <c r="CA114" i="28"/>
  <c r="AN114" i="28" s="1"/>
  <c r="BZ114" i="28"/>
  <c r="AM114" i="28" s="1"/>
  <c r="BY114" i="28"/>
  <c r="AL114" i="28" s="1"/>
  <c r="BX114" i="28"/>
  <c r="AK114" i="28"/>
  <c r="BW114" i="28"/>
  <c r="AJ114" i="28" s="1"/>
  <c r="BV114" i="28"/>
  <c r="AI114" i="28" s="1"/>
  <c r="BU114" i="28"/>
  <c r="AH114" i="28" s="1"/>
  <c r="BT114" i="28"/>
  <c r="AG114" i="28"/>
  <c r="BS114" i="28"/>
  <c r="AF114" i="28" s="1"/>
  <c r="BR114" i="28"/>
  <c r="AE114" i="28" s="1"/>
  <c r="BQ114" i="28"/>
  <c r="AD114" i="28" s="1"/>
  <c r="BP114" i="28"/>
  <c r="AC114" i="28"/>
  <c r="BO114" i="28"/>
  <c r="AB114" i="28" s="1"/>
  <c r="BN114" i="28"/>
  <c r="AA114" i="28" s="1"/>
  <c r="BM114" i="28"/>
  <c r="Z114" i="28" s="1"/>
  <c r="BL114" i="28"/>
  <c r="Y114" i="28"/>
  <c r="BK114" i="28"/>
  <c r="X114" i="28" s="1"/>
  <c r="BJ114" i="28"/>
  <c r="W114" i="28" s="1"/>
  <c r="BI114" i="28"/>
  <c r="V114" i="28" s="1"/>
  <c r="BH114" i="28"/>
  <c r="U114" i="28"/>
  <c r="BG114" i="28"/>
  <c r="T114" i="28" s="1"/>
  <c r="BF114" i="28"/>
  <c r="S114" i="28" s="1"/>
  <c r="BE114" i="28"/>
  <c r="R114" i="28" s="1"/>
  <c r="BD114" i="28"/>
  <c r="Q114" i="28"/>
  <c r="BC114" i="28"/>
  <c r="P114" i="28" s="1"/>
  <c r="BB114" i="28"/>
  <c r="BA114" i="28"/>
  <c r="N114" i="28"/>
  <c r="AZ114" i="28"/>
  <c r="M114" i="28"/>
  <c r="AY114" i="28"/>
  <c r="L114" i="28"/>
  <c r="AX114" i="28"/>
  <c r="K114" i="28"/>
  <c r="AW114" i="28"/>
  <c r="AV114" i="28"/>
  <c r="AU114" i="28"/>
  <c r="H114" i="28" s="1"/>
  <c r="AT114" i="28"/>
  <c r="G114" i="28"/>
  <c r="D114" i="28"/>
  <c r="CD113" i="28"/>
  <c r="AQ113" i="28" s="1"/>
  <c r="CC113" i="28"/>
  <c r="AP113" i="28" s="1"/>
  <c r="CB113" i="28"/>
  <c r="AO113" i="28"/>
  <c r="CA113" i="28"/>
  <c r="AN113" i="28" s="1"/>
  <c r="BZ113" i="28"/>
  <c r="AM113" i="28" s="1"/>
  <c r="BY113" i="28"/>
  <c r="AL113" i="28" s="1"/>
  <c r="BX113" i="28"/>
  <c r="AK113" i="28"/>
  <c r="BW113" i="28"/>
  <c r="AJ113" i="28" s="1"/>
  <c r="BV113" i="28"/>
  <c r="AI113" i="28" s="1"/>
  <c r="BU113" i="28"/>
  <c r="AH113" i="28" s="1"/>
  <c r="BT113" i="28"/>
  <c r="AG113" i="28"/>
  <c r="BS113" i="28"/>
  <c r="AF113" i="28" s="1"/>
  <c r="BR113" i="28"/>
  <c r="AE113" i="28" s="1"/>
  <c r="BQ113" i="28"/>
  <c r="AD113" i="28" s="1"/>
  <c r="BP113" i="28"/>
  <c r="AC113" i="28"/>
  <c r="BO113" i="28"/>
  <c r="AB113" i="28" s="1"/>
  <c r="BN113" i="28"/>
  <c r="AA113" i="28" s="1"/>
  <c r="BM113" i="28"/>
  <c r="BL113" i="28"/>
  <c r="Y113" i="28"/>
  <c r="BK113" i="28"/>
  <c r="X113" i="28"/>
  <c r="BJ113" i="28"/>
  <c r="W113" i="28"/>
  <c r="BI113" i="28"/>
  <c r="V113" i="28"/>
  <c r="BH113" i="28"/>
  <c r="BG113" i="28"/>
  <c r="T113" i="28"/>
  <c r="BF113" i="28"/>
  <c r="S113" i="28" s="1"/>
  <c r="BE113" i="28"/>
  <c r="R113" i="28" s="1"/>
  <c r="BD113" i="28"/>
  <c r="Q113" i="28" s="1"/>
  <c r="BC113" i="28"/>
  <c r="P113" i="28"/>
  <c r="BB113" i="28"/>
  <c r="O113" i="28" s="1"/>
  <c r="BA113" i="28"/>
  <c r="N113" i="28" s="1"/>
  <c r="AZ113" i="28"/>
  <c r="M113" i="28" s="1"/>
  <c r="AY113" i="28"/>
  <c r="L113" i="28"/>
  <c r="AX113" i="28"/>
  <c r="K113" i="28" s="1"/>
  <c r="AW113" i="28"/>
  <c r="J113" i="28" s="1"/>
  <c r="AV113" i="28"/>
  <c r="I113" i="28" s="1"/>
  <c r="AU113" i="28"/>
  <c r="AT113" i="28"/>
  <c r="G113" i="28"/>
  <c r="D113" i="28"/>
  <c r="CD112" i="28"/>
  <c r="AQ112" i="28" s="1"/>
  <c r="CC112" i="28"/>
  <c r="AP112" i="28" s="1"/>
  <c r="CB112" i="28"/>
  <c r="AO112" i="28"/>
  <c r="CA112" i="28"/>
  <c r="AN112" i="28" s="1"/>
  <c r="BZ112" i="28"/>
  <c r="AM112" i="28" s="1"/>
  <c r="BY112" i="28"/>
  <c r="AL112" i="28" s="1"/>
  <c r="BX112" i="28"/>
  <c r="AK112" i="28"/>
  <c r="BW112" i="28"/>
  <c r="AJ112" i="28" s="1"/>
  <c r="BV112" i="28"/>
  <c r="AI112" i="28" s="1"/>
  <c r="BU112" i="28"/>
  <c r="AH112" i="28" s="1"/>
  <c r="BT112" i="28"/>
  <c r="AG112" i="28"/>
  <c r="BS112" i="28"/>
  <c r="AF112" i="28" s="1"/>
  <c r="BR112" i="28"/>
  <c r="AE112" i="28" s="1"/>
  <c r="BQ112" i="28"/>
  <c r="AD112" i="28" s="1"/>
  <c r="BP112" i="28"/>
  <c r="AC112" i="28"/>
  <c r="BO112" i="28"/>
  <c r="AB112" i="28" s="1"/>
  <c r="BN112" i="28"/>
  <c r="AA112" i="28" s="1"/>
  <c r="BM112" i="28"/>
  <c r="Z112" i="28" s="1"/>
  <c r="BL112" i="28"/>
  <c r="Y112" i="28"/>
  <c r="BK112" i="28"/>
  <c r="X112" i="28" s="1"/>
  <c r="BJ112" i="28"/>
  <c r="W112" i="28" s="1"/>
  <c r="BI112" i="28"/>
  <c r="V112" i="28" s="1"/>
  <c r="BH112" i="28"/>
  <c r="BG112" i="28"/>
  <c r="T112" i="28"/>
  <c r="BF112" i="28"/>
  <c r="S112" i="28"/>
  <c r="BE112" i="28"/>
  <c r="R112" i="28"/>
  <c r="BD112" i="28"/>
  <c r="Q112" i="28"/>
  <c r="BC112" i="28"/>
  <c r="P112" i="28"/>
  <c r="BB112" i="28"/>
  <c r="O112" i="28"/>
  <c r="BA112" i="28"/>
  <c r="N112" i="28"/>
  <c r="AZ112" i="28"/>
  <c r="M112" i="28"/>
  <c r="AY112" i="28"/>
  <c r="L112" i="28"/>
  <c r="AX112" i="28"/>
  <c r="K112" i="28"/>
  <c r="AW112" i="28"/>
  <c r="J112" i="28"/>
  <c r="AV112" i="28"/>
  <c r="I112" i="28"/>
  <c r="AU112" i="28"/>
  <c r="H112" i="28"/>
  <c r="AT112" i="28"/>
  <c r="G112" i="28"/>
  <c r="D112" i="28"/>
  <c r="CD111" i="28"/>
  <c r="AQ111" i="28" s="1"/>
  <c r="CC111" i="28"/>
  <c r="AP111" i="28"/>
  <c r="CB111" i="28"/>
  <c r="AO111" i="28" s="1"/>
  <c r="CA111" i="28"/>
  <c r="AN111" i="28" s="1"/>
  <c r="BZ111" i="28"/>
  <c r="AM111" i="28" s="1"/>
  <c r="BY111" i="28"/>
  <c r="AL111" i="28"/>
  <c r="BX111" i="28"/>
  <c r="AK111" i="28" s="1"/>
  <c r="BW111" i="28"/>
  <c r="AJ111" i="28" s="1"/>
  <c r="BV111" i="28"/>
  <c r="AI111" i="28" s="1"/>
  <c r="BU111" i="28"/>
  <c r="AH111" i="28"/>
  <c r="BT111" i="28"/>
  <c r="AG111" i="28" s="1"/>
  <c r="BS111" i="28"/>
  <c r="BR111" i="28"/>
  <c r="AE111" i="28"/>
  <c r="BQ111" i="28"/>
  <c r="AD111" i="28"/>
  <c r="BP111" i="28"/>
  <c r="AC111" i="28"/>
  <c r="BO111" i="28"/>
  <c r="AB111" i="28"/>
  <c r="BN111" i="28"/>
  <c r="AA111" i="28"/>
  <c r="BM111" i="28"/>
  <c r="Z111" i="28"/>
  <c r="BL111" i="28"/>
  <c r="Y111" i="28"/>
  <c r="BK111" i="28"/>
  <c r="X111" i="28"/>
  <c r="BJ111" i="28"/>
  <c r="W111" i="28"/>
  <c r="BI111" i="28"/>
  <c r="V111" i="28"/>
  <c r="BH111" i="28"/>
  <c r="U111" i="28"/>
  <c r="BG111" i="28"/>
  <c r="T111" i="28"/>
  <c r="BF111" i="28"/>
  <c r="S111" i="28"/>
  <c r="BE111" i="28"/>
  <c r="R111" i="28"/>
  <c r="BD111" i="28"/>
  <c r="Q111" i="28"/>
  <c r="BC111" i="28"/>
  <c r="P111" i="28"/>
  <c r="BB111" i="28"/>
  <c r="O111" i="28"/>
  <c r="BA111" i="28"/>
  <c r="AZ111" i="28"/>
  <c r="M111" i="28"/>
  <c r="AY111" i="28"/>
  <c r="L111" i="28" s="1"/>
  <c r="AX111" i="28"/>
  <c r="K111" i="28" s="1"/>
  <c r="AW111" i="28"/>
  <c r="J111" i="28" s="1"/>
  <c r="AV111" i="28"/>
  <c r="I111" i="28"/>
  <c r="AU111" i="28"/>
  <c r="H111" i="28" s="1"/>
  <c r="AT111" i="28"/>
  <c r="G111" i="28" s="1"/>
  <c r="D111" i="28"/>
  <c r="CD110" i="28"/>
  <c r="AQ110" i="28"/>
  <c r="CC110" i="28"/>
  <c r="AP110" i="28"/>
  <c r="CB110" i="28"/>
  <c r="AO110" i="28"/>
  <c r="CA110" i="28"/>
  <c r="AN110" i="28"/>
  <c r="BZ110" i="28"/>
  <c r="AM110" i="28"/>
  <c r="BY110" i="28"/>
  <c r="AL110" i="28"/>
  <c r="BX110" i="28"/>
  <c r="AK110" i="28"/>
  <c r="BW110" i="28"/>
  <c r="AJ110" i="28"/>
  <c r="BV110" i="28"/>
  <c r="AI110" i="28" s="1"/>
  <c r="BU110" i="28"/>
  <c r="AH110" i="28"/>
  <c r="BT110" i="28"/>
  <c r="AG110" i="28"/>
  <c r="BS110" i="28"/>
  <c r="AF110" i="28"/>
  <c r="BR110" i="28"/>
  <c r="AE110" i="28" s="1"/>
  <c r="BQ110" i="28"/>
  <c r="AD110" i="28"/>
  <c r="BP110" i="28"/>
  <c r="AC110" i="28"/>
  <c r="BO110" i="28"/>
  <c r="AB110" i="28"/>
  <c r="BN110" i="28"/>
  <c r="AA110" i="28" s="1"/>
  <c r="BM110" i="28"/>
  <c r="Z110" i="28"/>
  <c r="BL110" i="28"/>
  <c r="Y110" i="28"/>
  <c r="BK110" i="28"/>
  <c r="X110" i="28"/>
  <c r="BJ110" i="28"/>
  <c r="W110" i="28" s="1"/>
  <c r="BI110" i="28"/>
  <c r="V110" i="28"/>
  <c r="BH110" i="28"/>
  <c r="U110" i="28"/>
  <c r="BG110" i="28"/>
  <c r="T110" i="28"/>
  <c r="BF110" i="28"/>
  <c r="S110" i="28" s="1"/>
  <c r="BE110" i="28"/>
  <c r="R110" i="28"/>
  <c r="BD110" i="28"/>
  <c r="Q110" i="28"/>
  <c r="BC110" i="28"/>
  <c r="P110" i="28"/>
  <c r="BB110" i="28"/>
  <c r="O110" i="28" s="1"/>
  <c r="BA110" i="28"/>
  <c r="N110" i="28"/>
  <c r="AZ110" i="28"/>
  <c r="M110" i="28"/>
  <c r="AY110" i="28"/>
  <c r="L110" i="28"/>
  <c r="AX110" i="28"/>
  <c r="AW110" i="28"/>
  <c r="J110" i="28"/>
  <c r="AV110" i="28"/>
  <c r="AU110" i="28"/>
  <c r="H110" i="28"/>
  <c r="AT110" i="28"/>
  <c r="G110" i="28"/>
  <c r="D110" i="28"/>
  <c r="CD109" i="28"/>
  <c r="AQ109" i="28"/>
  <c r="CC109" i="28"/>
  <c r="AP109" i="28" s="1"/>
  <c r="CB109" i="28"/>
  <c r="AO109" i="28" s="1"/>
  <c r="CA109" i="28"/>
  <c r="AN109" i="28" s="1"/>
  <c r="BZ109" i="28"/>
  <c r="AM109" i="28"/>
  <c r="BY109" i="28"/>
  <c r="AL109" i="28" s="1"/>
  <c r="BX109" i="28"/>
  <c r="AK109" i="28" s="1"/>
  <c r="BW109" i="28"/>
  <c r="AJ109" i="28" s="1"/>
  <c r="BV109" i="28"/>
  <c r="AI109" i="28"/>
  <c r="BU109" i="28"/>
  <c r="AH109" i="28" s="1"/>
  <c r="BT109" i="28"/>
  <c r="AG109" i="28" s="1"/>
  <c r="BS109" i="28"/>
  <c r="AF109" i="28" s="1"/>
  <c r="BR109" i="28"/>
  <c r="AE109" i="28"/>
  <c r="BQ109" i="28"/>
  <c r="AD109" i="28" s="1"/>
  <c r="BP109" i="28"/>
  <c r="AC109" i="28" s="1"/>
  <c r="BO109" i="28"/>
  <c r="AB109" i="28" s="1"/>
  <c r="BN109" i="28"/>
  <c r="AA109" i="28"/>
  <c r="BM109" i="28"/>
  <c r="Z109" i="28" s="1"/>
  <c r="BL109" i="28"/>
  <c r="Y109" i="28" s="1"/>
  <c r="BK109" i="28"/>
  <c r="X109" i="28" s="1"/>
  <c r="BJ109" i="28"/>
  <c r="W109" i="28"/>
  <c r="BI109" i="28"/>
  <c r="V109" i="28" s="1"/>
  <c r="BH109" i="28"/>
  <c r="U109" i="28" s="1"/>
  <c r="BG109" i="28"/>
  <c r="T109" i="28" s="1"/>
  <c r="BF109" i="28"/>
  <c r="S109" i="28"/>
  <c r="BE109" i="28"/>
  <c r="R109" i="28" s="1"/>
  <c r="BD109" i="28"/>
  <c r="Q109" i="28" s="1"/>
  <c r="BC109" i="28"/>
  <c r="P109" i="28" s="1"/>
  <c r="BB109" i="28"/>
  <c r="O109" i="28"/>
  <c r="BA109" i="28"/>
  <c r="N109" i="28" s="1"/>
  <c r="AZ109" i="28"/>
  <c r="M109" i="28" s="1"/>
  <c r="AY109" i="28"/>
  <c r="L109" i="28" s="1"/>
  <c r="AX109" i="28"/>
  <c r="K109" i="28"/>
  <c r="AW109" i="28"/>
  <c r="J109" i="28" s="1"/>
  <c r="AV109" i="28"/>
  <c r="I109" i="28" s="1"/>
  <c r="AU109" i="28"/>
  <c r="H109" i="28" s="1"/>
  <c r="AT109" i="28"/>
  <c r="G109" i="28"/>
  <c r="D109" i="28"/>
  <c r="CD108" i="28"/>
  <c r="AQ108" i="28"/>
  <c r="CC108" i="28"/>
  <c r="AP108" i="28"/>
  <c r="CB108" i="28"/>
  <c r="AO108" i="28"/>
  <c r="CA108" i="28"/>
  <c r="AN108" i="28"/>
  <c r="BZ108" i="28"/>
  <c r="AM108" i="28"/>
  <c r="BY108" i="28"/>
  <c r="AL108" i="28"/>
  <c r="BX108" i="28"/>
  <c r="AK108" i="28" s="1"/>
  <c r="BW108" i="28"/>
  <c r="AJ108" i="28"/>
  <c r="BV108" i="28"/>
  <c r="AI108" i="28"/>
  <c r="BU108" i="28"/>
  <c r="AH108" i="28"/>
  <c r="BT108" i="28"/>
  <c r="AG108" i="28" s="1"/>
  <c r="BS108" i="28"/>
  <c r="AF108" i="28"/>
  <c r="BR108" i="28"/>
  <c r="AE108" i="28"/>
  <c r="BQ108" i="28"/>
  <c r="AD108" i="28"/>
  <c r="BP108" i="28"/>
  <c r="AC108" i="28" s="1"/>
  <c r="BO108" i="28"/>
  <c r="AB108" i="28"/>
  <c r="BN108" i="28"/>
  <c r="AA108" i="28"/>
  <c r="BM108" i="28"/>
  <c r="Z108" i="28"/>
  <c r="BL108" i="28"/>
  <c r="Y108" i="28" s="1"/>
  <c r="BK108" i="28"/>
  <c r="X108" i="28"/>
  <c r="BJ108" i="28"/>
  <c r="W108" i="28"/>
  <c r="BI108" i="28"/>
  <c r="V108" i="28"/>
  <c r="BH108" i="28"/>
  <c r="U108" i="28" s="1"/>
  <c r="BG108" i="28"/>
  <c r="BF108" i="28"/>
  <c r="S108" i="28" s="1"/>
  <c r="BE108" i="28"/>
  <c r="R108" i="28" s="1"/>
  <c r="BD108" i="28"/>
  <c r="Q108" i="28" s="1"/>
  <c r="BC108" i="28"/>
  <c r="P108" i="28"/>
  <c r="BB108" i="28"/>
  <c r="O108" i="28" s="1"/>
  <c r="BA108" i="28"/>
  <c r="N108" i="28" s="1"/>
  <c r="AZ108" i="28"/>
  <c r="AY108" i="28"/>
  <c r="L108" i="28" s="1"/>
  <c r="AX108" i="28"/>
  <c r="AW108" i="28"/>
  <c r="J108" i="28" s="1"/>
  <c r="AV108" i="28"/>
  <c r="I108" i="28" s="1"/>
  <c r="AU108" i="28"/>
  <c r="H108" i="28" s="1"/>
  <c r="AT108" i="28"/>
  <c r="G108" i="28"/>
  <c r="D108" i="28"/>
  <c r="CD107" i="28"/>
  <c r="AQ107" i="28"/>
  <c r="CC107" i="28"/>
  <c r="AP107" i="28"/>
  <c r="CB107" i="28"/>
  <c r="AO107" i="28" s="1"/>
  <c r="CA107" i="28"/>
  <c r="AN107" i="28"/>
  <c r="BZ107" i="28"/>
  <c r="AM107" i="28"/>
  <c r="BY107" i="28"/>
  <c r="AL107" i="28"/>
  <c r="BX107" i="28"/>
  <c r="AK107" i="28" s="1"/>
  <c r="BW107" i="28"/>
  <c r="AJ107" i="28"/>
  <c r="BV107" i="28"/>
  <c r="AI107" i="28"/>
  <c r="BU107" i="28"/>
  <c r="AH107" i="28"/>
  <c r="BT107" i="28"/>
  <c r="AG107" i="28" s="1"/>
  <c r="BS107" i="28"/>
  <c r="AF107" i="28"/>
  <c r="BR107" i="28"/>
  <c r="AE107" i="28"/>
  <c r="BQ107" i="28"/>
  <c r="AD107" i="28"/>
  <c r="BP107" i="28"/>
  <c r="AC107" i="28" s="1"/>
  <c r="BO107" i="28"/>
  <c r="AB107" i="28"/>
  <c r="BN107" i="28"/>
  <c r="AA107" i="28"/>
  <c r="BM107" i="28"/>
  <c r="Z107" i="28"/>
  <c r="BL107" i="28"/>
  <c r="Y107" i="28" s="1"/>
  <c r="BK107" i="28"/>
  <c r="X107" i="28"/>
  <c r="BJ107" i="28"/>
  <c r="W107" i="28"/>
  <c r="BI107" i="28"/>
  <c r="V107" i="28"/>
  <c r="BH107" i="28"/>
  <c r="U107" i="28" s="1"/>
  <c r="BG107" i="28"/>
  <c r="T107" i="28"/>
  <c r="BF107" i="28"/>
  <c r="S107" i="28"/>
  <c r="BE107" i="28"/>
  <c r="R107" i="28"/>
  <c r="BD107" i="28"/>
  <c r="Q107" i="28" s="1"/>
  <c r="BC107" i="28"/>
  <c r="P107" i="28"/>
  <c r="BB107" i="28"/>
  <c r="O107" i="28"/>
  <c r="BA107" i="28"/>
  <c r="N107" i="28"/>
  <c r="AZ107" i="28"/>
  <c r="M107" i="28" s="1"/>
  <c r="AY107" i="28"/>
  <c r="L107" i="28"/>
  <c r="AX107" i="28"/>
  <c r="K107" i="28"/>
  <c r="AW107" i="28"/>
  <c r="J107" i="28"/>
  <c r="AV107" i="28"/>
  <c r="I107" i="28" s="1"/>
  <c r="AU107" i="28"/>
  <c r="H107" i="28"/>
  <c r="AT107" i="28"/>
  <c r="G107" i="28"/>
  <c r="D107" i="28"/>
  <c r="CD106" i="28"/>
  <c r="AQ106" i="28" s="1"/>
  <c r="CC106" i="28"/>
  <c r="AP106" i="28"/>
  <c r="CB106" i="28"/>
  <c r="AO106" i="28" s="1"/>
  <c r="CA106" i="28"/>
  <c r="AN106" i="28" s="1"/>
  <c r="BZ106" i="28"/>
  <c r="AM106" i="28" s="1"/>
  <c r="BY106" i="28"/>
  <c r="AL106" i="28"/>
  <c r="BX106" i="28"/>
  <c r="AK106" i="28" s="1"/>
  <c r="BW106" i="28"/>
  <c r="AJ106" i="28" s="1"/>
  <c r="BV106" i="28"/>
  <c r="AI106" i="28" s="1"/>
  <c r="BU106" i="28"/>
  <c r="AH106" i="28"/>
  <c r="BT106" i="28"/>
  <c r="AG106" i="28" s="1"/>
  <c r="BS106" i="28"/>
  <c r="AF106" i="28" s="1"/>
  <c r="BR106" i="28"/>
  <c r="AE106" i="28" s="1"/>
  <c r="BQ106" i="28"/>
  <c r="AD106" i="28"/>
  <c r="BP106" i="28"/>
  <c r="AC106" i="28" s="1"/>
  <c r="BO106" i="28"/>
  <c r="AB106" i="28" s="1"/>
  <c r="BN106" i="28"/>
  <c r="AA106" i="28" s="1"/>
  <c r="BM106" i="28"/>
  <c r="Z106" i="28"/>
  <c r="BL106" i="28"/>
  <c r="Y106" i="28" s="1"/>
  <c r="BK106" i="28"/>
  <c r="X106" i="28" s="1"/>
  <c r="BJ106" i="28"/>
  <c r="W106" i="28" s="1"/>
  <c r="BI106" i="28"/>
  <c r="V106" i="28"/>
  <c r="BH106" i="28"/>
  <c r="U106" i="28" s="1"/>
  <c r="BG106" i="28"/>
  <c r="T106" i="28" s="1"/>
  <c r="BF106" i="28"/>
  <c r="S106" i="28" s="1"/>
  <c r="BE106" i="28"/>
  <c r="R106" i="28"/>
  <c r="BD106" i="28"/>
  <c r="Q106" i="28" s="1"/>
  <c r="BC106" i="28"/>
  <c r="P106" i="28" s="1"/>
  <c r="BB106" i="28"/>
  <c r="O106" i="28" s="1"/>
  <c r="BA106" i="28"/>
  <c r="N106" i="28"/>
  <c r="AZ106" i="28"/>
  <c r="M106" i="28" s="1"/>
  <c r="AY106" i="28"/>
  <c r="L106" i="28" s="1"/>
  <c r="AX106" i="28"/>
  <c r="K106" i="28" s="1"/>
  <c r="AW106" i="28"/>
  <c r="J106" i="28"/>
  <c r="AV106" i="28"/>
  <c r="I106" i="28" s="1"/>
  <c r="AU106" i="28"/>
  <c r="H106" i="28" s="1"/>
  <c r="AT106" i="28"/>
  <c r="G106" i="28" s="1"/>
  <c r="D106" i="28"/>
  <c r="CD101" i="28"/>
  <c r="AQ101" i="28"/>
  <c r="CC101" i="28"/>
  <c r="AP101" i="28"/>
  <c r="CB101" i="28"/>
  <c r="AO101" i="28"/>
  <c r="CA101" i="28"/>
  <c r="AN101" i="28" s="1"/>
  <c r="BZ101" i="28"/>
  <c r="AM101" i="28"/>
  <c r="BY101" i="28"/>
  <c r="AL101" i="28"/>
  <c r="BX101" i="28"/>
  <c r="AK101" i="28"/>
  <c r="BW101" i="28"/>
  <c r="AJ101" i="28" s="1"/>
  <c r="BV101" i="28"/>
  <c r="AI101" i="28"/>
  <c r="BU101" i="28"/>
  <c r="AH101" i="28"/>
  <c r="BT101" i="28"/>
  <c r="AG101" i="28"/>
  <c r="BS101" i="28"/>
  <c r="AF101" i="28" s="1"/>
  <c r="BR101" i="28"/>
  <c r="AE101" i="28"/>
  <c r="BQ101" i="28"/>
  <c r="AD101" i="28"/>
  <c r="BP101" i="28"/>
  <c r="AC101" i="28"/>
  <c r="BO101" i="28"/>
  <c r="AB101" i="28" s="1"/>
  <c r="BN101" i="28"/>
  <c r="AA101" i="28"/>
  <c r="BM101" i="28"/>
  <c r="Z101" i="28"/>
  <c r="BL101" i="28"/>
  <c r="Y101" i="28"/>
  <c r="BK101" i="28"/>
  <c r="X101" i="28" s="1"/>
  <c r="BJ101" i="28"/>
  <c r="W101" i="28"/>
  <c r="BI101" i="28"/>
  <c r="V101" i="28"/>
  <c r="BH101" i="28"/>
  <c r="U101" i="28"/>
  <c r="BG101" i="28"/>
  <c r="T101" i="28" s="1"/>
  <c r="BF101" i="28"/>
  <c r="S101" i="28"/>
  <c r="BE101" i="28"/>
  <c r="R101" i="28"/>
  <c r="BD101" i="28"/>
  <c r="Q101" i="28"/>
  <c r="BC101" i="28"/>
  <c r="P101" i="28" s="1"/>
  <c r="BB101" i="28"/>
  <c r="O101" i="28"/>
  <c r="BA101" i="28"/>
  <c r="N101" i="28"/>
  <c r="AZ101" i="28"/>
  <c r="M101" i="28"/>
  <c r="AY101" i="28"/>
  <c r="L101" i="28" s="1"/>
  <c r="AX101" i="28"/>
  <c r="K101" i="28"/>
  <c r="AW101" i="28"/>
  <c r="J101" i="28"/>
  <c r="AV101" i="28"/>
  <c r="I101" i="28"/>
  <c r="AU101" i="28"/>
  <c r="H101" i="28" s="1"/>
  <c r="AT101" i="28"/>
  <c r="G101" i="28"/>
  <c r="D101" i="28"/>
  <c r="CD100" i="28"/>
  <c r="AQ100" i="28" s="1"/>
  <c r="CC100" i="28"/>
  <c r="AP100" i="28" s="1"/>
  <c r="CB100" i="28"/>
  <c r="AO100" i="28"/>
  <c r="CA100" i="28"/>
  <c r="AN100" i="28" s="1"/>
  <c r="BZ100" i="28"/>
  <c r="AM100" i="28" s="1"/>
  <c r="BY100" i="28"/>
  <c r="BX100" i="28"/>
  <c r="AK100" i="28" s="1"/>
  <c r="BW100" i="28"/>
  <c r="AJ100" i="28"/>
  <c r="BV100" i="28"/>
  <c r="AI100" i="28"/>
  <c r="BU100" i="28"/>
  <c r="AH100" i="28"/>
  <c r="BT100" i="28"/>
  <c r="AG100" i="28" s="1"/>
  <c r="BS100" i="28"/>
  <c r="AF100" i="28"/>
  <c r="BR100" i="28"/>
  <c r="AE100" i="28"/>
  <c r="BQ100" i="28"/>
  <c r="AD100" i="28"/>
  <c r="BP100" i="28"/>
  <c r="AC100" i="28" s="1"/>
  <c r="BO100" i="28"/>
  <c r="AB100" i="28" s="1"/>
  <c r="BN100" i="28"/>
  <c r="AA100" i="28"/>
  <c r="BM100" i="28"/>
  <c r="Z100" i="28"/>
  <c r="BL100" i="28"/>
  <c r="Y100" i="28" s="1"/>
  <c r="BK100" i="28"/>
  <c r="X100" i="28" s="1"/>
  <c r="BJ100" i="28"/>
  <c r="W100" i="28"/>
  <c r="BI100" i="28"/>
  <c r="V100" i="28"/>
  <c r="BH100" i="28"/>
  <c r="U100" i="28" s="1"/>
  <c r="BG100" i="28"/>
  <c r="T100" i="28"/>
  <c r="BF100" i="28"/>
  <c r="S100" i="28"/>
  <c r="BE100" i="28"/>
  <c r="R100" i="28"/>
  <c r="BD100" i="28"/>
  <c r="Q100" i="28" s="1"/>
  <c r="BC100" i="28"/>
  <c r="P100" i="28" s="1"/>
  <c r="BB100" i="28"/>
  <c r="O100" i="28"/>
  <c r="BA100" i="28"/>
  <c r="N100" i="28"/>
  <c r="AZ100" i="28"/>
  <c r="M100" i="28" s="1"/>
  <c r="AY100" i="28"/>
  <c r="L100" i="28"/>
  <c r="AX100" i="28"/>
  <c r="K100" i="28"/>
  <c r="AW100" i="28"/>
  <c r="AV100" i="28"/>
  <c r="I100" i="28" s="1"/>
  <c r="AU100" i="28"/>
  <c r="H100" i="28"/>
  <c r="AT100" i="28"/>
  <c r="D100" i="28"/>
  <c r="CD99" i="28"/>
  <c r="AQ99" i="28" s="1"/>
  <c r="CC99" i="28"/>
  <c r="CB99" i="28"/>
  <c r="AO99" i="28" s="1"/>
  <c r="CA99" i="28"/>
  <c r="AN99" i="28" s="1"/>
  <c r="BZ99" i="28"/>
  <c r="AM99" i="28" s="1"/>
  <c r="BY99" i="28"/>
  <c r="AL99" i="28"/>
  <c r="BX99" i="28"/>
  <c r="AK99" i="28" s="1"/>
  <c r="BW99" i="28"/>
  <c r="AJ99" i="28" s="1"/>
  <c r="BV99" i="28"/>
  <c r="AI99" i="28"/>
  <c r="BU99" i="28"/>
  <c r="AH99" i="28"/>
  <c r="BT99" i="28"/>
  <c r="AG99" i="28" s="1"/>
  <c r="BS99" i="28"/>
  <c r="AF99" i="28" s="1"/>
  <c r="BR99" i="28"/>
  <c r="AE99" i="28"/>
  <c r="BQ99" i="28"/>
  <c r="AD99" i="28"/>
  <c r="BP99" i="28"/>
  <c r="AC99" i="28" s="1"/>
  <c r="BO99" i="28"/>
  <c r="AB99" i="28"/>
  <c r="BN99" i="28"/>
  <c r="AA99" i="28" s="1"/>
  <c r="BM99" i="28"/>
  <c r="Z99" i="28"/>
  <c r="BL99" i="28"/>
  <c r="Y99" i="28" s="1"/>
  <c r="BK99" i="28"/>
  <c r="X99" i="28" s="1"/>
  <c r="BJ99" i="28"/>
  <c r="W99" i="28" s="1"/>
  <c r="BI99" i="28"/>
  <c r="V99" i="28"/>
  <c r="BH99" i="28"/>
  <c r="U99" i="28" s="1"/>
  <c r="BG99" i="28"/>
  <c r="T99" i="28"/>
  <c r="BF99" i="28"/>
  <c r="S99" i="28"/>
  <c r="BE99" i="28"/>
  <c r="R99" i="28" s="1"/>
  <c r="BD99" i="28"/>
  <c r="Q99" i="28" s="1"/>
  <c r="BC99" i="28"/>
  <c r="P99" i="28" s="1"/>
  <c r="BB99" i="28"/>
  <c r="O99" i="28" s="1"/>
  <c r="BA99" i="28"/>
  <c r="N99" i="28" s="1"/>
  <c r="AZ99" i="28"/>
  <c r="M99" i="28" s="1"/>
  <c r="AY99" i="28"/>
  <c r="L99" i="28"/>
  <c r="AX99" i="28"/>
  <c r="K99" i="28"/>
  <c r="AW99" i="28"/>
  <c r="J99" i="28"/>
  <c r="AV99" i="28"/>
  <c r="I99" i="28" s="1"/>
  <c r="AU99" i="28"/>
  <c r="H99" i="28"/>
  <c r="AT99" i="28"/>
  <c r="G99" i="28" s="1"/>
  <c r="D99" i="28"/>
  <c r="CD98" i="28"/>
  <c r="AQ98" i="28" s="1"/>
  <c r="CC98" i="28"/>
  <c r="AP98" i="28"/>
  <c r="CB98" i="28"/>
  <c r="AO98" i="28"/>
  <c r="CA98" i="28"/>
  <c r="AN98" i="28" s="1"/>
  <c r="BZ98" i="28"/>
  <c r="AM98" i="28" s="1"/>
  <c r="BY98" i="28"/>
  <c r="AL98" i="28"/>
  <c r="BX98" i="28"/>
  <c r="AK98" i="28" s="1"/>
  <c r="BW98" i="28"/>
  <c r="AJ98" i="28"/>
  <c r="BV98" i="28"/>
  <c r="AI98" i="28" s="1"/>
  <c r="BU98" i="28"/>
  <c r="AH98" i="28"/>
  <c r="BT98" i="28"/>
  <c r="AG98" i="28" s="1"/>
  <c r="BS98" i="28"/>
  <c r="AF98" i="28"/>
  <c r="BR98" i="28"/>
  <c r="AE98" i="28" s="1"/>
  <c r="BQ98" i="28"/>
  <c r="AD98" i="28"/>
  <c r="BP98" i="28"/>
  <c r="AC98" i="28"/>
  <c r="BO98" i="28"/>
  <c r="AB98" i="28" s="1"/>
  <c r="BN98" i="28"/>
  <c r="AA98" i="28" s="1"/>
  <c r="BM98" i="28"/>
  <c r="Z98" i="28"/>
  <c r="BL98" i="28"/>
  <c r="Y98" i="28" s="1"/>
  <c r="BK98" i="28"/>
  <c r="X98" i="28" s="1"/>
  <c r="BJ98" i="28"/>
  <c r="W98" i="28" s="1"/>
  <c r="BI98" i="28"/>
  <c r="V98" i="28"/>
  <c r="BH98" i="28"/>
  <c r="BG98" i="28"/>
  <c r="T98" i="28" s="1"/>
  <c r="BF98" i="28"/>
  <c r="S98" i="28" s="1"/>
  <c r="BE98" i="28"/>
  <c r="R98" i="28" s="1"/>
  <c r="BD98" i="28"/>
  <c r="Q98" i="28"/>
  <c r="BC98" i="28"/>
  <c r="P98" i="28"/>
  <c r="BB98" i="28"/>
  <c r="O98" i="28"/>
  <c r="BA98" i="28"/>
  <c r="N98" i="28" s="1"/>
  <c r="AZ98" i="28"/>
  <c r="M98" i="28"/>
  <c r="AY98" i="28"/>
  <c r="L98" i="28" s="1"/>
  <c r="AX98" i="28"/>
  <c r="K98" i="28" s="1"/>
  <c r="AW98" i="28"/>
  <c r="J98" i="28" s="1"/>
  <c r="AV98" i="28"/>
  <c r="I98" i="28"/>
  <c r="AU98" i="28"/>
  <c r="H98" i="28"/>
  <c r="AT98" i="28"/>
  <c r="G98" i="28"/>
  <c r="D98" i="28"/>
  <c r="CD97" i="28"/>
  <c r="AQ97" i="28"/>
  <c r="CC97" i="28"/>
  <c r="AP97" i="28"/>
  <c r="CB97" i="28"/>
  <c r="AO97" i="28" s="1"/>
  <c r="CA97" i="28"/>
  <c r="AN97" i="28" s="1"/>
  <c r="BZ97" i="28"/>
  <c r="AM97" i="28"/>
  <c r="BY97" i="28"/>
  <c r="AL97" i="28"/>
  <c r="BX97" i="28"/>
  <c r="AK97" i="28"/>
  <c r="BW97" i="28"/>
  <c r="AJ97" i="28" s="1"/>
  <c r="BV97" i="28"/>
  <c r="AI97" i="28"/>
  <c r="BU97" i="28"/>
  <c r="AH97" i="28" s="1"/>
  <c r="BT97" i="28"/>
  <c r="AG97" i="28"/>
  <c r="BS97" i="28"/>
  <c r="AF97" i="28" s="1"/>
  <c r="BR97" i="28"/>
  <c r="AE97" i="28"/>
  <c r="BQ97" i="28"/>
  <c r="AD97" i="28"/>
  <c r="BP97" i="28"/>
  <c r="AC97" i="28"/>
  <c r="BO97" i="28"/>
  <c r="AB97" i="28" s="1"/>
  <c r="BN97" i="28"/>
  <c r="AA97" i="28"/>
  <c r="BM97" i="28"/>
  <c r="Z97" i="28" s="1"/>
  <c r="BL97" i="28"/>
  <c r="Y97" i="28" s="1"/>
  <c r="BK97" i="28"/>
  <c r="X97" i="28" s="1"/>
  <c r="BJ97" i="28"/>
  <c r="W97" i="28"/>
  <c r="BI97" i="28"/>
  <c r="V97" i="28"/>
  <c r="BH97" i="28"/>
  <c r="U97" i="28"/>
  <c r="BG97" i="28"/>
  <c r="T97" i="28" s="1"/>
  <c r="BF97" i="28"/>
  <c r="S97" i="28"/>
  <c r="BE97" i="28"/>
  <c r="R97" i="28" s="1"/>
  <c r="BD97" i="28"/>
  <c r="Q97" i="28" s="1"/>
  <c r="BC97" i="28"/>
  <c r="P97" i="28" s="1"/>
  <c r="BB97" i="28"/>
  <c r="O97" i="28"/>
  <c r="BA97" i="28"/>
  <c r="N97" i="28"/>
  <c r="AZ97" i="28"/>
  <c r="M97" i="28"/>
  <c r="AY97" i="28"/>
  <c r="L97" i="28" s="1"/>
  <c r="AX97" i="28"/>
  <c r="K97" i="28"/>
  <c r="AW97" i="28"/>
  <c r="J97" i="28"/>
  <c r="AV97" i="28"/>
  <c r="I97" i="28" s="1"/>
  <c r="AU97" i="28"/>
  <c r="AT97" i="28"/>
  <c r="G97" i="28" s="1"/>
  <c r="D97" i="28"/>
  <c r="CD96" i="28"/>
  <c r="AQ96" i="28"/>
  <c r="CC96" i="28"/>
  <c r="AP96" i="28"/>
  <c r="CB96" i="28"/>
  <c r="AO96" i="28" s="1"/>
  <c r="CA96" i="28"/>
  <c r="AN96" i="28"/>
  <c r="BZ96" i="28"/>
  <c r="AM96" i="28" s="1"/>
  <c r="BY96" i="28"/>
  <c r="AL96" i="28"/>
  <c r="BX96" i="28"/>
  <c r="AK96" i="28" s="1"/>
  <c r="BW96" i="28"/>
  <c r="AJ96" i="28"/>
  <c r="BV96" i="28"/>
  <c r="AI96" i="28"/>
  <c r="BU96" i="28"/>
  <c r="AH96" i="28"/>
  <c r="BT96" i="28"/>
  <c r="AG96" i="28" s="1"/>
  <c r="BS96" i="28"/>
  <c r="AF96" i="28"/>
  <c r="BR96" i="28"/>
  <c r="AE96" i="28" s="1"/>
  <c r="BQ96" i="28"/>
  <c r="AD96" i="28" s="1"/>
  <c r="BP96" i="28"/>
  <c r="AC96" i="28"/>
  <c r="BO96" i="28"/>
  <c r="AB96" i="28"/>
  <c r="BN96" i="28"/>
  <c r="AA96" i="28" s="1"/>
  <c r="BM96" i="28"/>
  <c r="Z96" i="28" s="1"/>
  <c r="BL96" i="28"/>
  <c r="Y96" i="28"/>
  <c r="BK96" i="28"/>
  <c r="X96" i="28"/>
  <c r="BJ96" i="28"/>
  <c r="W96" i="28" s="1"/>
  <c r="BI96" i="28"/>
  <c r="V96" i="28" s="1"/>
  <c r="BH96" i="28"/>
  <c r="U96" i="28"/>
  <c r="BG96" i="28"/>
  <c r="T96" i="28"/>
  <c r="BF96" i="28"/>
  <c r="S96" i="28" s="1"/>
  <c r="BE96" i="28"/>
  <c r="R96" i="28" s="1"/>
  <c r="BD96" i="28"/>
  <c r="Q96" i="28"/>
  <c r="BC96" i="28"/>
  <c r="P96" i="28"/>
  <c r="BB96" i="28"/>
  <c r="O96" i="28" s="1"/>
  <c r="BA96" i="28"/>
  <c r="N96" i="28" s="1"/>
  <c r="AZ96" i="28"/>
  <c r="M96" i="28"/>
  <c r="AY96" i="28"/>
  <c r="L96" i="28"/>
  <c r="AX96" i="28"/>
  <c r="K96" i="28" s="1"/>
  <c r="AW96" i="28"/>
  <c r="J96" i="28" s="1"/>
  <c r="AV96" i="28"/>
  <c r="AU96" i="28"/>
  <c r="H96" i="28" s="1"/>
  <c r="AT96" i="28"/>
  <c r="D96" i="28"/>
  <c r="CD95" i="28"/>
  <c r="AQ95" i="28" s="1"/>
  <c r="CC95" i="28"/>
  <c r="AP95" i="28" s="1"/>
  <c r="CB95" i="28"/>
  <c r="AO95" i="28" s="1"/>
  <c r="CA95" i="28"/>
  <c r="AN95" i="28"/>
  <c r="BZ95" i="28"/>
  <c r="AM95" i="28"/>
  <c r="BY95" i="28"/>
  <c r="AL95" i="28"/>
  <c r="BX95" i="28"/>
  <c r="AK95" i="28" s="1"/>
  <c r="BW95" i="28"/>
  <c r="AJ95" i="28"/>
  <c r="BV95" i="28"/>
  <c r="AI95" i="28" s="1"/>
  <c r="BU95" i="28"/>
  <c r="AH95" i="28" s="1"/>
  <c r="BT95" i="28"/>
  <c r="AG95" i="28" s="1"/>
  <c r="BS95" i="28"/>
  <c r="AF95" i="28"/>
  <c r="BR95" i="28"/>
  <c r="AE95" i="28"/>
  <c r="BQ95" i="28"/>
  <c r="AD95" i="28"/>
  <c r="BP95" i="28"/>
  <c r="AC95" i="28" s="1"/>
  <c r="BO95" i="28"/>
  <c r="AB95" i="28" s="1"/>
  <c r="BN95" i="28"/>
  <c r="AA95" i="28"/>
  <c r="BM95" i="28"/>
  <c r="Z95" i="28" s="1"/>
  <c r="BL95" i="28"/>
  <c r="Y95" i="28" s="1"/>
  <c r="BK95" i="28"/>
  <c r="X95" i="28"/>
  <c r="BJ95" i="28"/>
  <c r="W95" i="28"/>
  <c r="BI95" i="28"/>
  <c r="V95" i="28"/>
  <c r="BH95" i="28"/>
  <c r="U95" i="28" s="1"/>
  <c r="BG95" i="28"/>
  <c r="T95" i="28" s="1"/>
  <c r="BF95" i="28"/>
  <c r="S95" i="28" s="1"/>
  <c r="BE95" i="28"/>
  <c r="R95" i="28"/>
  <c r="BD95" i="28"/>
  <c r="Q95" i="28" s="1"/>
  <c r="BC95" i="28"/>
  <c r="P95" i="28"/>
  <c r="BB95" i="28"/>
  <c r="O95" i="28"/>
  <c r="BA95" i="28"/>
  <c r="N95" i="28"/>
  <c r="AZ95" i="28"/>
  <c r="M95" i="28" s="1"/>
  <c r="AY95" i="28"/>
  <c r="L95" i="28" s="1"/>
  <c r="AX95" i="28"/>
  <c r="K95" i="28" s="1"/>
  <c r="AW95" i="28"/>
  <c r="J95" i="28" s="1"/>
  <c r="AV95" i="28"/>
  <c r="I95" i="28" s="1"/>
  <c r="AU95" i="28"/>
  <c r="H95" i="28"/>
  <c r="AT95" i="28"/>
  <c r="G95" i="28"/>
  <c r="D95" i="28"/>
  <c r="CD94" i="28"/>
  <c r="AQ94" i="28" s="1"/>
  <c r="CC94" i="28"/>
  <c r="AP94" i="28"/>
  <c r="CB94" i="28"/>
  <c r="AO94" i="28" s="1"/>
  <c r="CA94" i="28"/>
  <c r="AN94" i="28" s="1"/>
  <c r="BZ94" i="28"/>
  <c r="AM94" i="28" s="1"/>
  <c r="BY94" i="28"/>
  <c r="AL94" i="28"/>
  <c r="BX94" i="28"/>
  <c r="AK94" i="28" s="1"/>
  <c r="BW94" i="28"/>
  <c r="AJ94" i="28" s="1"/>
  <c r="BV94" i="28"/>
  <c r="AI94" i="28" s="1"/>
  <c r="BU94" i="28"/>
  <c r="AH94" i="28"/>
  <c r="BT94" i="28"/>
  <c r="AG94" i="28" s="1"/>
  <c r="BS94" i="28"/>
  <c r="AF94" i="28" s="1"/>
  <c r="BR94" i="28"/>
  <c r="AE94" i="28" s="1"/>
  <c r="BQ94" i="28"/>
  <c r="AD94" i="28"/>
  <c r="BP94" i="28"/>
  <c r="AC94" i="28" s="1"/>
  <c r="BO94" i="28"/>
  <c r="AB94" i="28" s="1"/>
  <c r="BN94" i="28"/>
  <c r="AA94" i="28" s="1"/>
  <c r="BM94" i="28"/>
  <c r="Z94" i="28"/>
  <c r="BL94" i="28"/>
  <c r="Y94" i="28" s="1"/>
  <c r="BK94" i="28"/>
  <c r="X94" i="28" s="1"/>
  <c r="BJ94" i="28"/>
  <c r="W94" i="28" s="1"/>
  <c r="BI94" i="28"/>
  <c r="V94" i="28"/>
  <c r="BH94" i="28"/>
  <c r="U94" i="28" s="1"/>
  <c r="BG94" i="28"/>
  <c r="T94" i="28" s="1"/>
  <c r="BF94" i="28"/>
  <c r="S94" i="28" s="1"/>
  <c r="BE94" i="28"/>
  <c r="R94" i="28"/>
  <c r="BD94" i="28"/>
  <c r="Q94" i="28" s="1"/>
  <c r="BC94" i="28"/>
  <c r="P94" i="28" s="1"/>
  <c r="BB94" i="28"/>
  <c r="O94" i="28" s="1"/>
  <c r="BA94" i="28"/>
  <c r="N94" i="28"/>
  <c r="AZ94" i="28"/>
  <c r="M94" i="28" s="1"/>
  <c r="AY94" i="28"/>
  <c r="L94" i="28" s="1"/>
  <c r="AX94" i="28"/>
  <c r="K94" i="28" s="1"/>
  <c r="AW94" i="28"/>
  <c r="J94" i="28"/>
  <c r="AV94" i="28"/>
  <c r="I94" i="28" s="1"/>
  <c r="AU94" i="28"/>
  <c r="AT94" i="28"/>
  <c r="D94" i="28"/>
  <c r="AQ93" i="28"/>
  <c r="AP93" i="28"/>
  <c r="AO93" i="28"/>
  <c r="AN93" i="28"/>
  <c r="AM93" i="28"/>
  <c r="AL93" i="28"/>
  <c r="AK93" i="28"/>
  <c r="AJ93" i="28"/>
  <c r="AI93" i="28"/>
  <c r="AH93" i="28"/>
  <c r="AG93" i="28"/>
  <c r="AF93" i="28"/>
  <c r="AE93" i="28"/>
  <c r="AD93" i="28"/>
  <c r="AC93" i="28"/>
  <c r="AB93" i="28"/>
  <c r="AA93" i="28"/>
  <c r="Z93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AQ71" i="28"/>
  <c r="AQ73" i="28" s="1"/>
  <c r="AP71" i="28"/>
  <c r="AP73" i="28" s="1"/>
  <c r="AO71" i="28"/>
  <c r="AO73" i="28"/>
  <c r="AN71" i="28"/>
  <c r="AN73" i="28" s="1"/>
  <c r="AM71" i="28"/>
  <c r="AM73" i="28" s="1"/>
  <c r="AL71" i="28"/>
  <c r="AL73" i="28" s="1"/>
  <c r="AK71" i="28"/>
  <c r="AK73" i="28"/>
  <c r="AJ71" i="28"/>
  <c r="AJ73" i="28" s="1"/>
  <c r="AI71" i="28"/>
  <c r="AI73" i="28" s="1"/>
  <c r="AH71" i="28"/>
  <c r="AH73" i="28" s="1"/>
  <c r="AG71" i="28"/>
  <c r="AG73" i="28"/>
  <c r="AF71" i="28"/>
  <c r="AF73" i="28" s="1"/>
  <c r="AE71" i="28"/>
  <c r="AE73" i="28" s="1"/>
  <c r="AD71" i="28"/>
  <c r="AD73" i="28" s="1"/>
  <c r="AC71" i="28"/>
  <c r="AC73" i="28"/>
  <c r="AB71" i="28"/>
  <c r="AB73" i="28" s="1"/>
  <c r="AA71" i="28"/>
  <c r="AA73" i="28" s="1"/>
  <c r="Z71" i="28"/>
  <c r="Z73" i="28" s="1"/>
  <c r="Y71" i="28"/>
  <c r="Y73" i="28"/>
  <c r="X71" i="28"/>
  <c r="X73" i="28" s="1"/>
  <c r="W71" i="28"/>
  <c r="W73" i="28" s="1"/>
  <c r="V71" i="28"/>
  <c r="V73" i="28" s="1"/>
  <c r="U71" i="28"/>
  <c r="U73" i="28" s="1"/>
  <c r="T71" i="28"/>
  <c r="S71" i="28"/>
  <c r="S73" i="28"/>
  <c r="R71" i="28"/>
  <c r="R73" i="28"/>
  <c r="Q71" i="28"/>
  <c r="Q73" i="28"/>
  <c r="P71" i="28"/>
  <c r="P73" i="28"/>
  <c r="O71" i="28"/>
  <c r="O73" i="28"/>
  <c r="N71" i="28"/>
  <c r="N73" i="28"/>
  <c r="M71" i="28"/>
  <c r="M73" i="28"/>
  <c r="L71" i="28"/>
  <c r="L73" i="28"/>
  <c r="K71" i="28"/>
  <c r="K73" i="28"/>
  <c r="J71" i="28"/>
  <c r="J73" i="28"/>
  <c r="I71" i="28"/>
  <c r="I73" i="28"/>
  <c r="H71" i="28"/>
  <c r="H73" i="28"/>
  <c r="G71" i="28"/>
  <c r="AQ70" i="28"/>
  <c r="AQ72" i="28" s="1"/>
  <c r="AP70" i="28"/>
  <c r="AP72" i="28" s="1"/>
  <c r="AO70" i="28"/>
  <c r="AO72" i="28"/>
  <c r="AN70" i="28"/>
  <c r="AN72" i="28" s="1"/>
  <c r="AM70" i="28"/>
  <c r="AM72" i="28" s="1"/>
  <c r="AL70" i="28"/>
  <c r="AL72" i="28" s="1"/>
  <c r="AK70" i="28"/>
  <c r="AK72" i="28"/>
  <c r="AJ70" i="28"/>
  <c r="AJ72" i="28" s="1"/>
  <c r="AI70" i="28"/>
  <c r="AI72" i="28" s="1"/>
  <c r="AH70" i="28"/>
  <c r="AH72" i="28" s="1"/>
  <c r="AG70" i="28"/>
  <c r="AG72" i="28"/>
  <c r="AF70" i="28"/>
  <c r="AF72" i="28" s="1"/>
  <c r="AE70" i="28"/>
  <c r="AE72" i="28" s="1"/>
  <c r="AD70" i="28"/>
  <c r="AD72" i="28" s="1"/>
  <c r="AC70" i="28"/>
  <c r="AC72" i="28" s="1"/>
  <c r="AB70" i="28"/>
  <c r="AB72" i="28" s="1"/>
  <c r="AA70" i="28"/>
  <c r="AA72" i="28" s="1"/>
  <c r="Z70" i="28"/>
  <c r="Z72" i="28" s="1"/>
  <c r="Y70" i="28"/>
  <c r="Y72" i="28" s="1"/>
  <c r="X70" i="28"/>
  <c r="X72" i="28" s="1"/>
  <c r="W70" i="28"/>
  <c r="W72" i="28" s="1"/>
  <c r="V70" i="28"/>
  <c r="V72" i="28" s="1"/>
  <c r="U70" i="28"/>
  <c r="U72" i="28" s="1"/>
  <c r="T70" i="28"/>
  <c r="T72" i="28" s="1"/>
  <c r="S70" i="28"/>
  <c r="S72" i="28" s="1"/>
  <c r="R70" i="28"/>
  <c r="R72" i="28" s="1"/>
  <c r="Q70" i="28"/>
  <c r="Q72" i="28" s="1"/>
  <c r="P70" i="28"/>
  <c r="P72" i="28" s="1"/>
  <c r="O70" i="28"/>
  <c r="O72" i="28" s="1"/>
  <c r="N70" i="28"/>
  <c r="N72" i="28" s="1"/>
  <c r="M70" i="28"/>
  <c r="M72" i="28" s="1"/>
  <c r="L70" i="28"/>
  <c r="L72" i="28" s="1"/>
  <c r="K70" i="28"/>
  <c r="K72" i="28" s="1"/>
  <c r="J70" i="28"/>
  <c r="J72" i="28" s="1"/>
  <c r="I70" i="28"/>
  <c r="I72" i="28" s="1"/>
  <c r="H70" i="28"/>
  <c r="G70" i="28"/>
  <c r="G72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F66" i="28" s="1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AQ64" i="28"/>
  <c r="AQ67" i="28"/>
  <c r="AQ68" i="28" s="1"/>
  <c r="AQ69" i="28" s="1"/>
  <c r="AP64" i="28"/>
  <c r="AP67" i="28"/>
  <c r="AP68" i="28" s="1"/>
  <c r="AP69" i="28" s="1"/>
  <c r="AO64" i="28"/>
  <c r="AO67" i="28"/>
  <c r="AO68" i="28" s="1"/>
  <c r="AO69" i="28" s="1"/>
  <c r="AN64" i="28"/>
  <c r="AN67" i="28"/>
  <c r="AN68" i="28" s="1"/>
  <c r="AN69" i="28" s="1"/>
  <c r="AM64" i="28"/>
  <c r="AM67" i="28"/>
  <c r="AM68" i="28" s="1"/>
  <c r="AM69" i="28" s="1"/>
  <c r="AL64" i="28"/>
  <c r="AL67" i="28"/>
  <c r="AL68" i="28" s="1"/>
  <c r="AL69" i="28" s="1"/>
  <c r="AK64" i="28"/>
  <c r="AK67" i="28"/>
  <c r="AK68" i="28" s="1"/>
  <c r="AK69" i="28" s="1"/>
  <c r="AJ64" i="28"/>
  <c r="AJ67" i="28"/>
  <c r="AJ68" i="28" s="1"/>
  <c r="AJ69" i="28" s="1"/>
  <c r="AI64" i="28"/>
  <c r="AI67" i="28"/>
  <c r="AI68" i="28" s="1"/>
  <c r="AI69" i="28" s="1"/>
  <c r="AH64" i="28"/>
  <c r="AH67" i="28"/>
  <c r="AH68" i="28" s="1"/>
  <c r="AH69" i="28" s="1"/>
  <c r="AG64" i="28"/>
  <c r="AG67" i="28"/>
  <c r="AG68" i="28" s="1"/>
  <c r="AG69" i="28" s="1"/>
  <c r="AF64" i="28"/>
  <c r="AF67" i="28"/>
  <c r="AF68" i="28" s="1"/>
  <c r="AF69" i="28" s="1"/>
  <c r="AE64" i="28"/>
  <c r="AE67" i="28"/>
  <c r="AE68" i="28" s="1"/>
  <c r="AE69" i="28" s="1"/>
  <c r="AD64" i="28"/>
  <c r="AD67" i="28"/>
  <c r="AD68" i="28" s="1"/>
  <c r="AD69" i="28" s="1"/>
  <c r="AC64" i="28"/>
  <c r="AC67" i="28"/>
  <c r="AC68" i="28" s="1"/>
  <c r="AC69" i="28" s="1"/>
  <c r="AB64" i="28"/>
  <c r="AB67" i="28"/>
  <c r="AB68" i="28" s="1"/>
  <c r="AB69" i="28" s="1"/>
  <c r="AA64" i="28"/>
  <c r="AA67" i="28"/>
  <c r="AA68" i="28" s="1"/>
  <c r="AA69" i="28" s="1"/>
  <c r="Z64" i="28"/>
  <c r="Z67" i="28"/>
  <c r="Z68" i="28" s="1"/>
  <c r="Z69" i="28" s="1"/>
  <c r="Y64" i="28"/>
  <c r="Y67" i="28"/>
  <c r="Y68" i="28" s="1"/>
  <c r="Y69" i="28" s="1"/>
  <c r="X64" i="28"/>
  <c r="X67" i="28"/>
  <c r="X68" i="28" s="1"/>
  <c r="X69" i="28" s="1"/>
  <c r="W64" i="28"/>
  <c r="W67" i="28"/>
  <c r="W68" i="28" s="1"/>
  <c r="W69" i="28" s="1"/>
  <c r="V64" i="28"/>
  <c r="V67" i="28"/>
  <c r="V68" i="28" s="1"/>
  <c r="V69" i="28" s="1"/>
  <c r="U64" i="28"/>
  <c r="U67" i="28"/>
  <c r="U68" i="28" s="1"/>
  <c r="U69" i="28" s="1"/>
  <c r="T64" i="28"/>
  <c r="T67" i="28"/>
  <c r="T68" i="28" s="1"/>
  <c r="T69" i="28" s="1"/>
  <c r="S64" i="28"/>
  <c r="S67" i="28"/>
  <c r="S68" i="28" s="1"/>
  <c r="S69" i="28" s="1"/>
  <c r="R64" i="28"/>
  <c r="R67" i="28"/>
  <c r="R68" i="28" s="1"/>
  <c r="R69" i="28" s="1"/>
  <c r="Q64" i="28"/>
  <c r="Q67" i="28"/>
  <c r="Q68" i="28" s="1"/>
  <c r="Q69" i="28" s="1"/>
  <c r="P64" i="28"/>
  <c r="P67" i="28"/>
  <c r="P68" i="28" s="1"/>
  <c r="P69" i="28" s="1"/>
  <c r="O64" i="28"/>
  <c r="O67" i="28"/>
  <c r="O68" i="28" s="1"/>
  <c r="O69" i="28" s="1"/>
  <c r="N64" i="28"/>
  <c r="N67" i="28"/>
  <c r="N68" i="28" s="1"/>
  <c r="N69" i="28" s="1"/>
  <c r="M64" i="28"/>
  <c r="M67" i="28"/>
  <c r="M68" i="28" s="1"/>
  <c r="M69" i="28" s="1"/>
  <c r="L64" i="28"/>
  <c r="L67" i="28"/>
  <c r="L68" i="28" s="1"/>
  <c r="L69" i="28" s="1"/>
  <c r="K64" i="28"/>
  <c r="K67" i="28"/>
  <c r="K68" i="28" s="1"/>
  <c r="K69" i="28" s="1"/>
  <c r="J64" i="28"/>
  <c r="J67" i="28"/>
  <c r="J68" i="28" s="1"/>
  <c r="J69" i="28" s="1"/>
  <c r="I64" i="28"/>
  <c r="I67" i="28"/>
  <c r="I68" i="28" s="1"/>
  <c r="I69" i="28" s="1"/>
  <c r="H64" i="28"/>
  <c r="G64" i="28"/>
  <c r="G67" i="28" s="1"/>
  <c r="G68" i="28" s="1"/>
  <c r="G69" i="28" s="1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AQ59" i="28"/>
  <c r="AQ61" i="28" s="1"/>
  <c r="AQ62" i="28" s="1"/>
  <c r="AP59" i="28"/>
  <c r="AP61" i="28"/>
  <c r="AP62" i="28"/>
  <c r="AO59" i="28"/>
  <c r="AO61" i="28" s="1"/>
  <c r="AO62" i="28" s="1"/>
  <c r="AN59" i="28"/>
  <c r="AN61" i="28"/>
  <c r="AN62" i="28" s="1"/>
  <c r="AM59" i="28"/>
  <c r="AM61" i="28"/>
  <c r="AM62" i="28"/>
  <c r="AL59" i="28"/>
  <c r="AL61" i="28"/>
  <c r="AL62" i="28" s="1"/>
  <c r="AK59" i="28"/>
  <c r="AK61" i="28" s="1"/>
  <c r="AK62" i="28" s="1"/>
  <c r="AJ59" i="28"/>
  <c r="AJ61" i="28"/>
  <c r="AJ62" i="28" s="1"/>
  <c r="AI59" i="28"/>
  <c r="AI61" i="28" s="1"/>
  <c r="AI62" i="28" s="1"/>
  <c r="AH59" i="28"/>
  <c r="AH61" i="28"/>
  <c r="AH62" i="28"/>
  <c r="AG59" i="28"/>
  <c r="AG61" i="28" s="1"/>
  <c r="AG62" i="28" s="1"/>
  <c r="AF59" i="28"/>
  <c r="AF61" i="28"/>
  <c r="AF62" i="28" s="1"/>
  <c r="AE59" i="28"/>
  <c r="AE61" i="28"/>
  <c r="AE62" i="28"/>
  <c r="AD59" i="28"/>
  <c r="AD61" i="28"/>
  <c r="AD62" i="28" s="1"/>
  <c r="AC59" i="28"/>
  <c r="AC61" i="28" s="1"/>
  <c r="AC62" i="28" s="1"/>
  <c r="AB59" i="28"/>
  <c r="AB61" i="28"/>
  <c r="AB62" i="28" s="1"/>
  <c r="AA59" i="28"/>
  <c r="AA61" i="28" s="1"/>
  <c r="AA62" i="28" s="1"/>
  <c r="Z59" i="28"/>
  <c r="Z61" i="28"/>
  <c r="Z62" i="28"/>
  <c r="Y59" i="28"/>
  <c r="Y61" i="28" s="1"/>
  <c r="Y62" i="28" s="1"/>
  <c r="X59" i="28"/>
  <c r="X61" i="28"/>
  <c r="X62" i="28" s="1"/>
  <c r="W59" i="28"/>
  <c r="W61" i="28"/>
  <c r="W62" i="28"/>
  <c r="V59" i="28"/>
  <c r="V61" i="28"/>
  <c r="V62" i="28" s="1"/>
  <c r="U59" i="28"/>
  <c r="U61" i="28" s="1"/>
  <c r="U62" i="28" s="1"/>
  <c r="T59" i="28"/>
  <c r="T61" i="28"/>
  <c r="T62" i="28" s="1"/>
  <c r="S59" i="28"/>
  <c r="S61" i="28" s="1"/>
  <c r="S62" i="28" s="1"/>
  <c r="R59" i="28"/>
  <c r="R61" i="28"/>
  <c r="R62" i="28"/>
  <c r="Q59" i="28"/>
  <c r="Q61" i="28" s="1"/>
  <c r="Q62" i="28" s="1"/>
  <c r="P59" i="28"/>
  <c r="P61" i="28"/>
  <c r="P62" i="28" s="1"/>
  <c r="O59" i="28"/>
  <c r="O61" i="28"/>
  <c r="O62" i="28"/>
  <c r="N59" i="28"/>
  <c r="N61" i="28"/>
  <c r="N62" i="28" s="1"/>
  <c r="M59" i="28"/>
  <c r="M61" i="28" s="1"/>
  <c r="M62" i="28" s="1"/>
  <c r="L59" i="28"/>
  <c r="L61" i="28"/>
  <c r="L62" i="28" s="1"/>
  <c r="K59" i="28"/>
  <c r="K61" i="28" s="1"/>
  <c r="K62" i="28" s="1"/>
  <c r="J59" i="28"/>
  <c r="J61" i="28"/>
  <c r="J62" i="28"/>
  <c r="I59" i="28"/>
  <c r="I61" i="28" s="1"/>
  <c r="I62" i="28" s="1"/>
  <c r="H59" i="28"/>
  <c r="H61" i="28"/>
  <c r="H62" i="28" s="1"/>
  <c r="G59" i="28"/>
  <c r="G61" i="28"/>
  <c r="G62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 s="1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AQ26" i="28"/>
  <c r="AQ33" i="28"/>
  <c r="AQ34" i="28" s="1"/>
  <c r="AP26" i="28"/>
  <c r="AP33" i="28"/>
  <c r="AP34" i="28" s="1"/>
  <c r="AO26" i="28"/>
  <c r="AO33" i="28" s="1"/>
  <c r="AO34" i="28" s="1"/>
  <c r="AN26" i="28"/>
  <c r="AN33" i="28"/>
  <c r="AN34" i="28" s="1"/>
  <c r="AM26" i="28"/>
  <c r="AM33" i="28" s="1"/>
  <c r="AM34" i="28"/>
  <c r="AL26" i="28"/>
  <c r="AL33" i="28" s="1"/>
  <c r="AL34" i="28"/>
  <c r="AK26" i="28"/>
  <c r="AK33" i="28" s="1"/>
  <c r="AK34" i="28"/>
  <c r="AJ26" i="28"/>
  <c r="AJ33" i="28"/>
  <c r="AJ34" i="28" s="1"/>
  <c r="AI26" i="28"/>
  <c r="AI33" i="28"/>
  <c r="AI34" i="28" s="1"/>
  <c r="AH26" i="28"/>
  <c r="AH33" i="28"/>
  <c r="AH34" i="28" s="1"/>
  <c r="AG26" i="28"/>
  <c r="AG33" i="28" s="1"/>
  <c r="AG34" i="28" s="1"/>
  <c r="AF26" i="28"/>
  <c r="AF33" i="28" s="1"/>
  <c r="AF34" i="28" s="1"/>
  <c r="AE26" i="28"/>
  <c r="AE33" i="28" s="1"/>
  <c r="AE34" i="28"/>
  <c r="AD26" i="28"/>
  <c r="AD33" i="28" s="1"/>
  <c r="AD34" i="28"/>
  <c r="AC26" i="28"/>
  <c r="AC33" i="28" s="1"/>
  <c r="AC34" i="28"/>
  <c r="AB26" i="28"/>
  <c r="AB33" i="28"/>
  <c r="AB34" i="28" s="1"/>
  <c r="AA26" i="28"/>
  <c r="AA33" i="28"/>
  <c r="AA34" i="28" s="1"/>
  <c r="Z26" i="28"/>
  <c r="Z33" i="28"/>
  <c r="Z34" i="28" s="1"/>
  <c r="Y26" i="28"/>
  <c r="Y33" i="28" s="1"/>
  <c r="Y34" i="28" s="1"/>
  <c r="X26" i="28"/>
  <c r="W26" i="28"/>
  <c r="W33" i="28" s="1"/>
  <c r="W34" i="28" s="1"/>
  <c r="V26" i="28"/>
  <c r="V33" i="28"/>
  <c r="V34" i="28" s="1"/>
  <c r="U26" i="28"/>
  <c r="U33" i="28"/>
  <c r="U34" i="28"/>
  <c r="T26" i="28"/>
  <c r="T33" i="28"/>
  <c r="T34" i="28" s="1"/>
  <c r="S26" i="28"/>
  <c r="S33" i="28" s="1"/>
  <c r="S34" i="28" s="1"/>
  <c r="R26" i="28"/>
  <c r="R33" i="28" s="1"/>
  <c r="R34" i="28" s="1"/>
  <c r="Q26" i="28"/>
  <c r="Q33" i="28" s="1"/>
  <c r="Q34" i="28"/>
  <c r="P26" i="28"/>
  <c r="P33" i="28" s="1"/>
  <c r="P34" i="28" s="1"/>
  <c r="O26" i="28"/>
  <c r="O33" i="28" s="1"/>
  <c r="O34" i="28" s="1"/>
  <c r="N26" i="28"/>
  <c r="N33" i="28"/>
  <c r="N34" i="28" s="1"/>
  <c r="M26" i="28"/>
  <c r="M33" i="28"/>
  <c r="M34" i="28"/>
  <c r="L26" i="28"/>
  <c r="L33" i="28"/>
  <c r="L34" i="28" s="1"/>
  <c r="K26" i="28"/>
  <c r="K33" i="28" s="1"/>
  <c r="K34" i="28" s="1"/>
  <c r="J26" i="28"/>
  <c r="J33" i="28" s="1"/>
  <c r="J34" i="28" s="1"/>
  <c r="I26" i="28"/>
  <c r="I33" i="28" s="1"/>
  <c r="I34" i="28"/>
  <c r="H26" i="28"/>
  <c r="H33" i="28" s="1"/>
  <c r="H34" i="28" s="1"/>
  <c r="G26" i="28"/>
  <c r="G33" i="28" s="1"/>
  <c r="G34" i="28" s="1"/>
  <c r="AQ25" i="28"/>
  <c r="AQ31" i="28"/>
  <c r="AQ32" i="28" s="1"/>
  <c r="AP25" i="28"/>
  <c r="AP31" i="28"/>
  <c r="AP32" i="28"/>
  <c r="AO25" i="28"/>
  <c r="AO31" i="28"/>
  <c r="AO32" i="28" s="1"/>
  <c r="AN25" i="28"/>
  <c r="AN31" i="28" s="1"/>
  <c r="AN32" i="28" s="1"/>
  <c r="AM25" i="28"/>
  <c r="AM31" i="28" s="1"/>
  <c r="AM32" i="28" s="1"/>
  <c r="AL25" i="28"/>
  <c r="AL31" i="28" s="1"/>
  <c r="AL32" i="28" s="1"/>
  <c r="AK25" i="28"/>
  <c r="AK31" i="28" s="1"/>
  <c r="AK32" i="28" s="1"/>
  <c r="AJ25" i="28"/>
  <c r="AJ31" i="28" s="1"/>
  <c r="AJ32" i="28" s="1"/>
  <c r="AI25" i="28"/>
  <c r="AI31" i="28"/>
  <c r="AI32" i="28" s="1"/>
  <c r="AH25" i="28"/>
  <c r="AH31" i="28"/>
  <c r="AH32" i="28"/>
  <c r="AG25" i="28"/>
  <c r="AG31" i="28"/>
  <c r="AG32" i="28" s="1"/>
  <c r="AF25" i="28"/>
  <c r="AF31" i="28" s="1"/>
  <c r="AF32" i="28" s="1"/>
  <c r="AE25" i="28"/>
  <c r="AE31" i="28" s="1"/>
  <c r="AE32" i="28" s="1"/>
  <c r="AD25" i="28"/>
  <c r="AD31" i="28" s="1"/>
  <c r="AD32" i="28" s="1"/>
  <c r="AC25" i="28"/>
  <c r="AC31" i="28" s="1"/>
  <c r="AC32" i="28" s="1"/>
  <c r="AB25" i="28"/>
  <c r="AB31" i="28" s="1"/>
  <c r="AB32" i="28" s="1"/>
  <c r="AA25" i="28"/>
  <c r="AA31" i="28"/>
  <c r="AA32" i="28"/>
  <c r="Z25" i="28"/>
  <c r="Z31" i="28"/>
  <c r="Z32" i="28" s="1"/>
  <c r="Y25" i="28"/>
  <c r="Y31" i="28"/>
  <c r="Y32" i="28" s="1"/>
  <c r="X25" i="28"/>
  <c r="X31" i="28" s="1"/>
  <c r="X32" i="28" s="1"/>
  <c r="W25" i="28"/>
  <c r="W31" i="28" s="1"/>
  <c r="W32" i="28" s="1"/>
  <c r="V25" i="28"/>
  <c r="V31" i="28" s="1"/>
  <c r="V32" i="28" s="1"/>
  <c r="U25" i="28"/>
  <c r="U31" i="28" s="1"/>
  <c r="U32" i="28" s="1"/>
  <c r="T25" i="28"/>
  <c r="S25" i="28"/>
  <c r="S31" i="28"/>
  <c r="S32" i="28" s="1"/>
  <c r="R25" i="28"/>
  <c r="R31" i="28"/>
  <c r="R32" i="28" s="1"/>
  <c r="Q25" i="28"/>
  <c r="Q31" i="28"/>
  <c r="Q32" i="28" s="1"/>
  <c r="P25" i="28"/>
  <c r="P31" i="28" s="1"/>
  <c r="P32" i="28"/>
  <c r="O25" i="28"/>
  <c r="O31" i="28" s="1"/>
  <c r="O32" i="28"/>
  <c r="N25" i="28"/>
  <c r="N31" i="28" s="1"/>
  <c r="N32" i="28"/>
  <c r="M25" i="28"/>
  <c r="M31" i="28"/>
  <c r="M32" i="28" s="1"/>
  <c r="L25" i="28"/>
  <c r="L31" i="28"/>
  <c r="L32" i="28"/>
  <c r="K25" i="28"/>
  <c r="K31" i="28"/>
  <c r="K32" i="28" s="1"/>
  <c r="J25" i="28"/>
  <c r="J31" i="28"/>
  <c r="J32" i="28" s="1"/>
  <c r="I25" i="28"/>
  <c r="I31" i="28"/>
  <c r="I32" i="28" s="1"/>
  <c r="H25" i="28"/>
  <c r="H31" i="28" s="1"/>
  <c r="H32" i="28"/>
  <c r="G25" i="28"/>
  <c r="G31" i="28" s="1"/>
  <c r="G32" i="28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D71" i="28"/>
  <c r="D70" i="28"/>
  <c r="D66" i="28"/>
  <c r="D65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K35" i="28" s="1"/>
  <c r="J22" i="28"/>
  <c r="I22" i="28"/>
  <c r="H22" i="28"/>
  <c r="G2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D18" i="28"/>
  <c r="D17" i="28"/>
  <c r="D16" i="28"/>
  <c r="D15" i="28"/>
  <c r="D14" i="28"/>
  <c r="D13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F4" i="28" s="1"/>
  <c r="G4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D8" i="28"/>
  <c r="D7" i="28"/>
  <c r="D6" i="28"/>
  <c r="D5" i="28"/>
  <c r="D4" i="28"/>
  <c r="D3" i="28"/>
  <c r="G161" i="28"/>
  <c r="G160" i="28"/>
  <c r="AD127" i="28"/>
  <c r="AB151" i="28"/>
  <c r="G144" i="28"/>
  <c r="K158" i="28"/>
  <c r="K142" i="28"/>
  <c r="J153" i="28"/>
  <c r="G136" i="28"/>
  <c r="J157" i="28"/>
  <c r="Y141" i="28"/>
  <c r="R102" i="28"/>
  <c r="H149" i="28"/>
  <c r="Q129" i="28"/>
  <c r="G138" i="28"/>
  <c r="AN160" i="28"/>
  <c r="G145" i="28"/>
  <c r="W148" i="28"/>
  <c r="P150" i="28"/>
  <c r="M133" i="28"/>
  <c r="U126" i="28"/>
  <c r="F59" i="29"/>
  <c r="F66" i="29"/>
  <c r="I114" i="28"/>
  <c r="G157" i="28"/>
  <c r="AS157" i="28"/>
  <c r="F157" i="28"/>
  <c r="Y151" i="28"/>
  <c r="I138" i="28"/>
  <c r="N145" i="28"/>
  <c r="K139" i="28"/>
  <c r="AE160" i="28"/>
  <c r="AS160" i="28"/>
  <c r="F160" i="28" s="1"/>
  <c r="K153" i="28"/>
  <c r="AS150" i="28"/>
  <c r="F150" i="28" s="1"/>
  <c r="AS155" i="28"/>
  <c r="F155" i="28"/>
  <c r="AS104" i="28"/>
  <c r="F104" i="28"/>
  <c r="F60" i="29"/>
  <c r="F67" i="29"/>
  <c r="G61" i="29"/>
  <c r="G68" i="29" s="1"/>
  <c r="I37" i="28" s="1"/>
  <c r="I61" i="29"/>
  <c r="I68" i="29"/>
  <c r="K37" i="28" s="1"/>
  <c r="G59" i="29"/>
  <c r="G66" i="29" s="1"/>
  <c r="I35" i="28" s="1"/>
  <c r="F62" i="29"/>
  <c r="F69" i="29"/>
  <c r="I62" i="29"/>
  <c r="I69" i="29" s="1"/>
  <c r="F61" i="29"/>
  <c r="F68" i="29"/>
  <c r="I60" i="29"/>
  <c r="I67" i="29" s="1"/>
  <c r="R124" i="28"/>
  <c r="G62" i="29"/>
  <c r="G69" i="29"/>
  <c r="I38" i="28" s="1"/>
  <c r="K118" i="28"/>
  <c r="I59" i="29"/>
  <c r="I66" i="29"/>
  <c r="O127" i="28"/>
  <c r="AN134" i="28"/>
  <c r="AS129" i="28"/>
  <c r="F129" i="28"/>
  <c r="AS162" i="28"/>
  <c r="F162" i="28" s="1"/>
  <c r="AC141" i="28"/>
  <c r="U115" i="28"/>
  <c r="H125" i="28"/>
  <c r="M159" i="28"/>
  <c r="J61" i="29"/>
  <c r="J68" i="29"/>
  <c r="J59" i="29"/>
  <c r="J66" i="29" s="1"/>
  <c r="L35" i="28" s="1"/>
  <c r="L61" i="29"/>
  <c r="L68" i="29"/>
  <c r="N37" i="28" s="1"/>
  <c r="L60" i="29"/>
  <c r="L67" i="29" s="1"/>
  <c r="N36" i="28" s="1"/>
  <c r="N75" i="28" s="1"/>
  <c r="N79" i="28" s="1"/>
  <c r="N83" i="28" s="1"/>
  <c r="N87" i="28" s="1"/>
  <c r="M61" i="29"/>
  <c r="M68" i="29"/>
  <c r="O37" i="28" s="1"/>
  <c r="L59" i="29"/>
  <c r="L66" i="29" s="1"/>
  <c r="L62" i="29"/>
  <c r="L69" i="29"/>
  <c r="N38" i="28" s="1"/>
  <c r="N77" i="28" s="1"/>
  <c r="J62" i="29"/>
  <c r="J69" i="29" s="1"/>
  <c r="L38" i="28" s="1"/>
  <c r="L77" i="28" s="1"/>
  <c r="E60" i="29"/>
  <c r="E67" i="29"/>
  <c r="G60" i="29"/>
  <c r="G67" i="29" s="1"/>
  <c r="E62" i="29"/>
  <c r="E69" i="29"/>
  <c r="E61" i="29"/>
  <c r="E68" i="29" s="1"/>
  <c r="G37" i="28" s="1"/>
  <c r="O62" i="29"/>
  <c r="O69" i="29"/>
  <c r="M59" i="29"/>
  <c r="M66" i="29" s="1"/>
  <c r="O35" i="28" s="1"/>
  <c r="M62" i="29"/>
  <c r="M69" i="29"/>
  <c r="P61" i="29"/>
  <c r="P68" i="29"/>
  <c r="R37" i="28" s="1"/>
  <c r="O61" i="29"/>
  <c r="O68" i="29"/>
  <c r="O60" i="29"/>
  <c r="O67" i="29" s="1"/>
  <c r="O59" i="29"/>
  <c r="O66" i="29"/>
  <c r="J60" i="29"/>
  <c r="J67" i="29"/>
  <c r="T61" i="29"/>
  <c r="T68" i="29"/>
  <c r="P62" i="29"/>
  <c r="P69" i="29" s="1"/>
  <c r="P59" i="29"/>
  <c r="P66" i="29"/>
  <c r="R35" i="28" s="1"/>
  <c r="S59" i="29"/>
  <c r="S66" i="29" s="1"/>
  <c r="U35" i="28" s="1"/>
  <c r="U74" i="28" s="1"/>
  <c r="U78" i="28" s="1"/>
  <c r="U82" i="28" s="1"/>
  <c r="U86" i="28" s="1"/>
  <c r="S60" i="29"/>
  <c r="S67" i="29"/>
  <c r="U36" i="28" s="1"/>
  <c r="S62" i="29"/>
  <c r="S69" i="29" s="1"/>
  <c r="U38" i="28" s="1"/>
  <c r="U77" i="28" s="1"/>
  <c r="U81" i="28" s="1"/>
  <c r="U85" i="28" s="1"/>
  <c r="U89" i="28" s="1"/>
  <c r="M60" i="29"/>
  <c r="M67" i="29"/>
  <c r="S61" i="29"/>
  <c r="S68" i="29" s="1"/>
  <c r="V59" i="29"/>
  <c r="V66" i="29"/>
  <c r="P60" i="29"/>
  <c r="P67" i="29" s="1"/>
  <c r="T59" i="29"/>
  <c r="T66" i="29"/>
  <c r="T62" i="29"/>
  <c r="T69" i="29"/>
  <c r="V61" i="29"/>
  <c r="V68" i="29"/>
  <c r="X37" i="28" s="1"/>
  <c r="X41" i="28" s="1"/>
  <c r="X45" i="28" s="1"/>
  <c r="W61" i="29"/>
  <c r="W68" i="29" s="1"/>
  <c r="V62" i="29"/>
  <c r="V69" i="29"/>
  <c r="X38" i="28" s="1"/>
  <c r="X77" i="28" s="1"/>
  <c r="X81" i="28" s="1"/>
  <c r="X85" i="28" s="1"/>
  <c r="V60" i="29"/>
  <c r="V67" i="29" s="1"/>
  <c r="X36" i="28" s="1"/>
  <c r="Y60" i="29"/>
  <c r="Y67" i="29"/>
  <c r="W62" i="29"/>
  <c r="W69" i="29" s="1"/>
  <c r="Y62" i="29"/>
  <c r="Y69" i="29"/>
  <c r="W59" i="29"/>
  <c r="W66" i="29" s="1"/>
  <c r="Y35" i="28" s="1"/>
  <c r="Y74" i="28" s="1"/>
  <c r="T60" i="29"/>
  <c r="T67" i="29"/>
  <c r="V36" i="28" s="1"/>
  <c r="AA61" i="29"/>
  <c r="AA68" i="29" s="1"/>
  <c r="Y59" i="29"/>
  <c r="Y66" i="29"/>
  <c r="AA35" i="28" s="1"/>
  <c r="Y61" i="29"/>
  <c r="Y68" i="29" s="1"/>
  <c r="AA37" i="28" s="1"/>
  <c r="AA76" i="28" s="1"/>
  <c r="AA80" i="28" s="1"/>
  <c r="AA84" i="28" s="1"/>
  <c r="AC61" i="29"/>
  <c r="AC68" i="29"/>
  <c r="AE37" i="28" s="1"/>
  <c r="AE41" i="28" s="1"/>
  <c r="AA59" i="29"/>
  <c r="AA66" i="29" s="1"/>
  <c r="AC35" i="28" s="1"/>
  <c r="AC39" i="28" s="1"/>
  <c r="AC43" i="28" s="1"/>
  <c r="AC47" i="28" s="1"/>
  <c r="AC51" i="28" s="1"/>
  <c r="AC55" i="28" s="1"/>
  <c r="AC59" i="29"/>
  <c r="AC66" i="29"/>
  <c r="AE35" i="28" s="1"/>
  <c r="AE74" i="28" s="1"/>
  <c r="AE78" i="28" s="1"/>
  <c r="AE82" i="28" s="1"/>
  <c r="AE86" i="28" s="1"/>
  <c r="AC62" i="29"/>
  <c r="AC69" i="29"/>
  <c r="AE38" i="28" s="1"/>
  <c r="AA62" i="29"/>
  <c r="AA69" i="29"/>
  <c r="AC38" i="28" s="1"/>
  <c r="AC77" i="28" s="1"/>
  <c r="AF61" i="29"/>
  <c r="AF68" i="29" s="1"/>
  <c r="AC60" i="29"/>
  <c r="AC67" i="29"/>
  <c r="W60" i="29"/>
  <c r="W67" i="29" s="1"/>
  <c r="Y36" i="28" s="1"/>
  <c r="Y75" i="28" s="1"/>
  <c r="Y79" i="28" s="1"/>
  <c r="Y83" i="28" s="1"/>
  <c r="AA60" i="29"/>
  <c r="AA67" i="29"/>
  <c r="AH60" i="29"/>
  <c r="AH67" i="29" s="1"/>
  <c r="AH59" i="29"/>
  <c r="AH66" i="29"/>
  <c r="AF59" i="29"/>
  <c r="AF66" i="29" s="1"/>
  <c r="AH35" i="28" s="1"/>
  <c r="AH39" i="28" s="1"/>
  <c r="AH43" i="28" s="1"/>
  <c r="AH47" i="28" s="1"/>
  <c r="AH51" i="28" s="1"/>
  <c r="AH55" i="28" s="1"/>
  <c r="AH62" i="29"/>
  <c r="AH69" i="29"/>
  <c r="AF62" i="29"/>
  <c r="AF69" i="29" s="1"/>
  <c r="AH61" i="29"/>
  <c r="AH68" i="29"/>
  <c r="AK61" i="29"/>
  <c r="AK68" i="29" s="1"/>
  <c r="AM37" i="28" s="1"/>
  <c r="AK59" i="29"/>
  <c r="AK66" i="29"/>
  <c r="AN61" i="29"/>
  <c r="AN68" i="29" s="1"/>
  <c r="AN59" i="29"/>
  <c r="AN66" i="29"/>
  <c r="AK62" i="29"/>
  <c r="AK69" i="29"/>
  <c r="AM38" i="28" s="1"/>
  <c r="AM77" i="28" s="1"/>
  <c r="AM81" i="28" s="1"/>
  <c r="AM85" i="28" s="1"/>
  <c r="AM89" i="28" s="1"/>
  <c r="AN60" i="29"/>
  <c r="AN67" i="29"/>
  <c r="AF60" i="29"/>
  <c r="AF67" i="29" s="1"/>
  <c r="AH36" i="28" s="1"/>
  <c r="AH40" i="28" s="1"/>
  <c r="AN62" i="29"/>
  <c r="AN69" i="29"/>
  <c r="AL62" i="29"/>
  <c r="AL69" i="29" s="1"/>
  <c r="AL59" i="29"/>
  <c r="AL66" i="29"/>
  <c r="AL61" i="29"/>
  <c r="AL68" i="29" s="1"/>
  <c r="AK60" i="29"/>
  <c r="AK67" i="29"/>
  <c r="AM36" i="28" s="1"/>
  <c r="AM75" i="28" s="1"/>
  <c r="AM79" i="28" s="1"/>
  <c r="AM83" i="28" s="1"/>
  <c r="AM87" i="28" s="1"/>
  <c r="AL60" i="29"/>
  <c r="AL67" i="29" s="1"/>
  <c r="AN36" i="28" s="1"/>
  <c r="H60" i="29"/>
  <c r="H67" i="29"/>
  <c r="H61" i="29"/>
  <c r="H68" i="29" s="1"/>
  <c r="H59" i="29"/>
  <c r="H66" i="29"/>
  <c r="H62" i="29"/>
  <c r="H69" i="29"/>
  <c r="J38" i="28" s="1"/>
  <c r="J42" i="28" s="1"/>
  <c r="J46" i="28" s="1"/>
  <c r="J50" i="28" s="1"/>
  <c r="K62" i="29"/>
  <c r="K69" i="29"/>
  <c r="K59" i="29"/>
  <c r="K66" i="29" s="1"/>
  <c r="M35" i="28" s="1"/>
  <c r="M74" i="28" s="1"/>
  <c r="M78" i="28" s="1"/>
  <c r="K61" i="29"/>
  <c r="K68" i="29"/>
  <c r="K60" i="29"/>
  <c r="K67" i="29"/>
  <c r="M36" i="28" s="1"/>
  <c r="N62" i="29"/>
  <c r="N69" i="29"/>
  <c r="N60" i="29"/>
  <c r="N67" i="29" s="1"/>
  <c r="N61" i="29"/>
  <c r="N68" i="29"/>
  <c r="N59" i="29"/>
  <c r="N66" i="29"/>
  <c r="R60" i="29"/>
  <c r="R67" i="29"/>
  <c r="T36" i="28" s="1"/>
  <c r="R59" i="29"/>
  <c r="R66" i="29" s="1"/>
  <c r="R61" i="29"/>
  <c r="R68" i="29"/>
  <c r="R62" i="29"/>
  <c r="R69" i="29" s="1"/>
  <c r="U61" i="29"/>
  <c r="U68" i="29"/>
  <c r="W37" i="28" s="1"/>
  <c r="W76" i="28" s="1"/>
  <c r="W80" i="28" s="1"/>
  <c r="U62" i="29"/>
  <c r="U69" i="29" s="1"/>
  <c r="U60" i="29"/>
  <c r="U67" i="29"/>
  <c r="W36" i="28" s="1"/>
  <c r="W75" i="28" s="1"/>
  <c r="U59" i="29"/>
  <c r="U66" i="29" s="1"/>
  <c r="X61" i="29"/>
  <c r="X68" i="29"/>
  <c r="X59" i="29"/>
  <c r="X66" i="29" s="1"/>
  <c r="X60" i="29"/>
  <c r="X67" i="29"/>
  <c r="X62" i="29"/>
  <c r="X69" i="29"/>
  <c r="AB62" i="29"/>
  <c r="AB69" i="29"/>
  <c r="AD38" i="28" s="1"/>
  <c r="AB60" i="29"/>
  <c r="AB67" i="29" s="1"/>
  <c r="AB59" i="29"/>
  <c r="AB66" i="29"/>
  <c r="AD35" i="28" s="1"/>
  <c r="AB61" i="29"/>
  <c r="AB68" i="29"/>
  <c r="AG60" i="29"/>
  <c r="AG67" i="29"/>
  <c r="AG61" i="29"/>
  <c r="AG68" i="29" s="1"/>
  <c r="AG59" i="29"/>
  <c r="AG66" i="29"/>
  <c r="AG62" i="29"/>
  <c r="AG69" i="29" s="1"/>
  <c r="AM62" i="29"/>
  <c r="AM69" i="29"/>
  <c r="AM59" i="29"/>
  <c r="AM66" i="29" s="1"/>
  <c r="AM61" i="29"/>
  <c r="AM68" i="29"/>
  <c r="AM60" i="29"/>
  <c r="AM67" i="29" s="1"/>
  <c r="AO36" i="28" s="1"/>
  <c r="AD62" i="29"/>
  <c r="AD69" i="29"/>
  <c r="AD60" i="29"/>
  <c r="AD67" i="29" s="1"/>
  <c r="AF36" i="28" s="1"/>
  <c r="AD61" i="29"/>
  <c r="AD68" i="29"/>
  <c r="AD59" i="29"/>
  <c r="AD66" i="29"/>
  <c r="AI60" i="29"/>
  <c r="AI67" i="29"/>
  <c r="AK36" i="28" s="1"/>
  <c r="AI59" i="29"/>
  <c r="AI66" i="29" s="1"/>
  <c r="AI61" i="29"/>
  <c r="AI68" i="29"/>
  <c r="AI62" i="29"/>
  <c r="AI69" i="29" s="1"/>
  <c r="AK38" i="28" s="1"/>
  <c r="AO61" i="29"/>
  <c r="AO68" i="29"/>
  <c r="AQ37" i="28" s="1"/>
  <c r="AQ76" i="28" s="1"/>
  <c r="AQ80" i="28" s="1"/>
  <c r="AQ84" i="28" s="1"/>
  <c r="AQ88" i="28" s="1"/>
  <c r="AO62" i="29"/>
  <c r="AO69" i="29" s="1"/>
  <c r="AO60" i="29"/>
  <c r="AO67" i="29"/>
  <c r="AQ36" i="28" s="1"/>
  <c r="AO59" i="29"/>
  <c r="AO66" i="29"/>
  <c r="Z59" i="29"/>
  <c r="Z66" i="29"/>
  <c r="Z60" i="29"/>
  <c r="Z67" i="29" s="1"/>
  <c r="Z62" i="29"/>
  <c r="Z69" i="29"/>
  <c r="Z61" i="29"/>
  <c r="Z68" i="29" s="1"/>
  <c r="AE62" i="29"/>
  <c r="AE69" i="29"/>
  <c r="AE60" i="29"/>
  <c r="AE67" i="29" s="1"/>
  <c r="AG36" i="28" s="1"/>
  <c r="AE59" i="29"/>
  <c r="AE66" i="29"/>
  <c r="AE61" i="29"/>
  <c r="AE68" i="29"/>
  <c r="AG37" i="28" s="1"/>
  <c r="AJ60" i="29"/>
  <c r="AJ67" i="29"/>
  <c r="AL36" i="28" s="1"/>
  <c r="AL40" i="28" s="1"/>
  <c r="AJ61" i="29"/>
  <c r="AJ68" i="29" s="1"/>
  <c r="AJ59" i="29"/>
  <c r="AJ66" i="29"/>
  <c r="AL35" i="28" s="1"/>
  <c r="AL74" i="28" s="1"/>
  <c r="AL78" i="28" s="1"/>
  <c r="AL82" i="28" s="1"/>
  <c r="AJ62" i="29"/>
  <c r="AJ69" i="29" s="1"/>
  <c r="AL38" i="28" s="1"/>
  <c r="AL77" i="28" s="1"/>
  <c r="AL81" i="28" s="1"/>
  <c r="AL85" i="28" s="1"/>
  <c r="AL89" i="28" s="1"/>
  <c r="Q60" i="29"/>
  <c r="Q67" i="29"/>
  <c r="Q61" i="29"/>
  <c r="Q68" i="29" s="1"/>
  <c r="S37" i="28" s="1"/>
  <c r="Q59" i="29"/>
  <c r="Q66" i="29"/>
  <c r="Q62" i="29"/>
  <c r="Q69" i="29" s="1"/>
  <c r="E59" i="29"/>
  <c r="E66" i="29"/>
  <c r="G35" i="28" s="1"/>
  <c r="J114" i="28"/>
  <c r="AS123" i="28"/>
  <c r="F123" i="28"/>
  <c r="AS120" i="28"/>
  <c r="F120" i="28" s="1"/>
  <c r="J141" i="28"/>
  <c r="L146" i="28"/>
  <c r="J121" i="28"/>
  <c r="L130" i="28"/>
  <c r="H113" i="28"/>
  <c r="L118" i="28"/>
  <c r="J100" i="28"/>
  <c r="Q138" i="28"/>
  <c r="AI142" i="28"/>
  <c r="AS142" i="28"/>
  <c r="F142" i="28"/>
  <c r="G94" i="28"/>
  <c r="H72" i="28"/>
  <c r="AS143" i="28"/>
  <c r="F143" i="28"/>
  <c r="AS144" i="28"/>
  <c r="F144" i="28" s="1"/>
  <c r="AS124" i="28"/>
  <c r="F124" i="28"/>
  <c r="AI37" i="28"/>
  <c r="AI41" i="28" s="1"/>
  <c r="AI45" i="28" s="1"/>
  <c r="AI49" i="28" s="1"/>
  <c r="AI53" i="28" s="1"/>
  <c r="AI57" i="28" s="1"/>
  <c r="I110" i="28"/>
  <c r="AS107" i="28"/>
  <c r="F107" i="28" s="1"/>
  <c r="AS119" i="28"/>
  <c r="F119" i="28"/>
  <c r="AS127" i="28"/>
  <c r="F127" i="28" s="1"/>
  <c r="N42" i="28"/>
  <c r="AL44" i="28"/>
  <c r="AL48" i="28" s="1"/>
  <c r="AL52" i="28" s="1"/>
  <c r="AL56" i="28" s="1"/>
  <c r="AL37" i="28"/>
  <c r="AJ35" i="28"/>
  <c r="W40" i="28"/>
  <c r="W44" i="28"/>
  <c r="W48" i="28" s="1"/>
  <c r="W52" i="28" s="1"/>
  <c r="W56" i="28" s="1"/>
  <c r="AE45" i="28"/>
  <c r="AE49" i="28" s="1"/>
  <c r="AE53" i="28"/>
  <c r="AE57" i="28" s="1"/>
  <c r="X35" i="28"/>
  <c r="X74" i="28" s="1"/>
  <c r="X89" i="28"/>
  <c r="X49" i="28"/>
  <c r="X53" i="28"/>
  <c r="X57" i="28" s="1"/>
  <c r="AI36" i="28"/>
  <c r="AI75" i="28" s="1"/>
  <c r="AI79" i="28" s="1"/>
  <c r="AI83" i="28" s="1"/>
  <c r="AI87" i="28" s="1"/>
  <c r="S36" i="28"/>
  <c r="AP35" i="28"/>
  <c r="AP74" i="28" s="1"/>
  <c r="AP78" i="28" s="1"/>
  <c r="AP82" i="28" s="1"/>
  <c r="AQ75" i="28"/>
  <c r="AQ79" i="28" s="1"/>
  <c r="AQ83" i="28" s="1"/>
  <c r="AQ87" i="28" s="1"/>
  <c r="W41" i="28"/>
  <c r="W45" i="28" s="1"/>
  <c r="W49" i="28" s="1"/>
  <c r="W53" i="28" s="1"/>
  <c r="W57" i="28" s="1"/>
  <c r="M37" i="28"/>
  <c r="AL100" i="28"/>
  <c r="AF111" i="28"/>
  <c r="J116" i="28"/>
  <c r="AC37" i="28"/>
  <c r="AC41" i="28" s="1"/>
  <c r="AC76" i="28"/>
  <c r="AC80" i="28" s="1"/>
  <c r="AC84" i="28" s="1"/>
  <c r="AC88" i="28" s="1"/>
  <c r="AJ38" i="28"/>
  <c r="AJ42" i="28" s="1"/>
  <c r="AJ46" i="28" s="1"/>
  <c r="AJ50" i="28" s="1"/>
  <c r="AJ54" i="28" s="1"/>
  <c r="AJ58" i="28" s="1"/>
  <c r="Y87" i="28"/>
  <c r="M108" i="28"/>
  <c r="V137" i="28"/>
  <c r="AS137" i="28"/>
  <c r="F137" i="28"/>
  <c r="O138" i="28"/>
  <c r="AP38" i="28"/>
  <c r="G73" i="28"/>
  <c r="AL39" i="28"/>
  <c r="AL43" i="28" s="1"/>
  <c r="AL47" i="28" s="1"/>
  <c r="AL51" i="28" s="1"/>
  <c r="AL55" i="28" s="1"/>
  <c r="H94" i="28"/>
  <c r="K110" i="28"/>
  <c r="AS110" i="28"/>
  <c r="F110" i="28" s="1"/>
  <c r="H133" i="28"/>
  <c r="O132" i="28"/>
  <c r="O121" i="28"/>
  <c r="W84" i="28"/>
  <c r="W88" i="28" s="1"/>
  <c r="AL86" i="28"/>
  <c r="Y40" i="28"/>
  <c r="Y44" i="28" s="1"/>
  <c r="Y48" i="28" s="1"/>
  <c r="Y52" i="28" s="1"/>
  <c r="Y56" i="28" s="1"/>
  <c r="AC81" i="28"/>
  <c r="AC85" i="28" s="1"/>
  <c r="AC89" i="28"/>
  <c r="F28" i="28"/>
  <c r="AS133" i="28"/>
  <c r="F133" i="28"/>
  <c r="AS138" i="28"/>
  <c r="F138" i="28" s="1"/>
  <c r="H35" i="28"/>
  <c r="H36" i="28"/>
  <c r="H37" i="28"/>
  <c r="H41" i="28" s="1"/>
  <c r="H45" i="28" s="1"/>
  <c r="H49" i="28" s="1"/>
  <c r="H53" i="28" s="1"/>
  <c r="H57" i="28" s="1"/>
  <c r="P35" i="28"/>
  <c r="P74" i="28" s="1"/>
  <c r="P78" i="28" s="1"/>
  <c r="P82" i="28" s="1"/>
  <c r="P86" i="28" s="1"/>
  <c r="P38" i="28"/>
  <c r="P42" i="28" s="1"/>
  <c r="P46" i="28"/>
  <c r="P50" i="28" s="1"/>
  <c r="P54" i="28" s="1"/>
  <c r="P58" i="28" s="1"/>
  <c r="H38" i="28"/>
  <c r="H77" i="28" s="1"/>
  <c r="H81" i="28" s="1"/>
  <c r="Z38" i="28"/>
  <c r="P36" i="28"/>
  <c r="P75" i="28" s="1"/>
  <c r="P79" i="28" s="1"/>
  <c r="P83" i="28" s="1"/>
  <c r="P87" i="28" s="1"/>
  <c r="T38" i="28"/>
  <c r="X42" i="28"/>
  <c r="X46" i="28" s="1"/>
  <c r="X50" i="28"/>
  <c r="X54" i="28" s="1"/>
  <c r="X58" i="28" s="1"/>
  <c r="O76" i="28"/>
  <c r="O80" i="28"/>
  <c r="O84" i="28" s="1"/>
  <c r="O88" i="28" s="1"/>
  <c r="O38" i="28"/>
  <c r="O77" i="28" s="1"/>
  <c r="O81" i="28" s="1"/>
  <c r="O85" i="28" s="1"/>
  <c r="O89" i="28" s="1"/>
  <c r="O36" i="28"/>
  <c r="O40" i="28" s="1"/>
  <c r="O44" i="28"/>
  <c r="O48" i="28" s="1"/>
  <c r="O52" i="28" s="1"/>
  <c r="O56" i="28" s="1"/>
  <c r="AE36" i="28"/>
  <c r="AE75" i="28" s="1"/>
  <c r="AE79" i="28" s="1"/>
  <c r="AE83" i="28" s="1"/>
  <c r="AE87" i="28" s="1"/>
  <c r="AL75" i="28"/>
  <c r="AL79" i="28" s="1"/>
  <c r="AL83" i="28" s="1"/>
  <c r="AL87" i="28" s="1"/>
  <c r="AP37" i="28"/>
  <c r="AP41" i="28" s="1"/>
  <c r="AA38" i="28"/>
  <c r="X76" i="28"/>
  <c r="X80" i="28" s="1"/>
  <c r="X84" i="28" s="1"/>
  <c r="X88" i="28" s="1"/>
  <c r="AG38" i="28"/>
  <c r="I96" i="28"/>
  <c r="N111" i="28"/>
  <c r="AS111" i="28"/>
  <c r="F111" i="28" s="1"/>
  <c r="G117" i="28"/>
  <c r="AS117" i="28"/>
  <c r="F117" i="28"/>
  <c r="AE76" i="28"/>
  <c r="AE80" i="28"/>
  <c r="AE84" i="28" s="1"/>
  <c r="AE88" i="28"/>
  <c r="N81" i="28"/>
  <c r="N85" i="28" s="1"/>
  <c r="N89" i="28" s="1"/>
  <c r="N46" i="28"/>
  <c r="N50" i="28" s="1"/>
  <c r="N54" i="28" s="1"/>
  <c r="N58" i="28" s="1"/>
  <c r="T73" i="28"/>
  <c r="AP86" i="28"/>
  <c r="AP39" i="28"/>
  <c r="AP43" i="28" s="1"/>
  <c r="AP47" i="28" s="1"/>
  <c r="AP51" i="28"/>
  <c r="AP55" i="28" s="1"/>
  <c r="L81" i="28"/>
  <c r="L85" i="28" s="1"/>
  <c r="L89" i="28" s="1"/>
  <c r="L36" i="28"/>
  <c r="L75" i="28"/>
  <c r="L79" i="28" s="1"/>
  <c r="L83" i="28" s="1"/>
  <c r="L87" i="28" s="1"/>
  <c r="J77" i="28"/>
  <c r="J81" i="28" s="1"/>
  <c r="J85" i="28" s="1"/>
  <c r="J89" i="28" s="1"/>
  <c r="AH44" i="28"/>
  <c r="AH48" i="28" s="1"/>
  <c r="AH52" i="28" s="1"/>
  <c r="AH56" i="28" s="1"/>
  <c r="AH75" i="28"/>
  <c r="AH79" i="28"/>
  <c r="AH83" i="28" s="1"/>
  <c r="AH87" i="28" s="1"/>
  <c r="AD147" i="28"/>
  <c r="AS147" i="28"/>
  <c r="F147" i="28" s="1"/>
  <c r="K152" i="28"/>
  <c r="AN102" i="28"/>
  <c r="S105" i="28"/>
  <c r="AS136" i="28"/>
  <c r="F136" i="28" s="1"/>
  <c r="G158" i="28"/>
  <c r="L159" i="28"/>
  <c r="J35" i="28"/>
  <c r="J74" i="28" s="1"/>
  <c r="J78" i="28" s="1"/>
  <c r="J82" i="28" s="1"/>
  <c r="J86" i="28" s="1"/>
  <c r="AH37" i="28"/>
  <c r="AH41" i="28" s="1"/>
  <c r="AH45" i="28" s="1"/>
  <c r="AH49" i="28" s="1"/>
  <c r="AQ41" i="28"/>
  <c r="AQ45" i="28" s="1"/>
  <c r="AQ49" i="28" s="1"/>
  <c r="AQ53" i="28" s="1"/>
  <c r="AQ57" i="28" s="1"/>
  <c r="G38" i="28"/>
  <c r="AE39" i="28"/>
  <c r="AE43" i="28" s="1"/>
  <c r="AE47" i="28"/>
  <c r="AE51" i="28" s="1"/>
  <c r="AE55" i="28" s="1"/>
  <c r="AS109" i="28"/>
  <c r="F109" i="28"/>
  <c r="AS149" i="28"/>
  <c r="F149" i="28"/>
  <c r="AS103" i="28"/>
  <c r="F103" i="28"/>
  <c r="AI126" i="28"/>
  <c r="AS126" i="28"/>
  <c r="F126" i="28" s="1"/>
  <c r="AI76" i="28"/>
  <c r="AI80" i="28" s="1"/>
  <c r="AI84" i="28" s="1"/>
  <c r="AI88" i="28" s="1"/>
  <c r="AS134" i="28"/>
  <c r="F134" i="28"/>
  <c r="AF38" i="28"/>
  <c r="AF77" i="28" s="1"/>
  <c r="AF81" i="28" s="1"/>
  <c r="AF37" i="28"/>
  <c r="AF76" i="28" s="1"/>
  <c r="AF80" i="28" s="1"/>
  <c r="AF84" i="28" s="1"/>
  <c r="AF88" i="28" s="1"/>
  <c r="AM35" i="28"/>
  <c r="AM74" i="28" s="1"/>
  <c r="AM78" i="28" s="1"/>
  <c r="AM82" i="28" s="1"/>
  <c r="AM86" i="28" s="1"/>
  <c r="AM42" i="28"/>
  <c r="AM46" i="28" s="1"/>
  <c r="AM50" i="28" s="1"/>
  <c r="AM54" i="28" s="1"/>
  <c r="AM58" i="28" s="1"/>
  <c r="Z113" i="28"/>
  <c r="AS146" i="28"/>
  <c r="F146" i="28" s="1"/>
  <c r="F27" i="28"/>
  <c r="K108" i="28"/>
  <c r="X39" i="28"/>
  <c r="X43" i="28" s="1"/>
  <c r="X47" i="28" s="1"/>
  <c r="X51" i="28"/>
  <c r="X55" i="28" s="1"/>
  <c r="X78" i="28"/>
  <c r="X82" i="28" s="1"/>
  <c r="X86" i="28" s="1"/>
  <c r="T37" i="28"/>
  <c r="T35" i="28"/>
  <c r="T39" i="28"/>
  <c r="T43" i="28" s="1"/>
  <c r="T47" i="28" s="1"/>
  <c r="T51" i="28" s="1"/>
  <c r="T55" i="28" s="1"/>
  <c r="Z35" i="28"/>
  <c r="Z74" i="28" s="1"/>
  <c r="Z36" i="28"/>
  <c r="Z75" i="28" s="1"/>
  <c r="Z79" i="28" s="1"/>
  <c r="Z83" i="28" s="1"/>
  <c r="Z87" i="28" s="1"/>
  <c r="Y78" i="28"/>
  <c r="Y82" i="28"/>
  <c r="Y86" i="28" s="1"/>
  <c r="H97" i="28"/>
  <c r="AS97" i="28"/>
  <c r="F97" i="28" s="1"/>
  <c r="AS100" i="28"/>
  <c r="F100" i="28" s="1"/>
  <c r="G100" i="28"/>
  <c r="AS95" i="28"/>
  <c r="F95" i="28"/>
  <c r="T122" i="28"/>
  <c r="AS122" i="28"/>
  <c r="F122" i="28" s="1"/>
  <c r="P77" i="28"/>
  <c r="P81" i="28" s="1"/>
  <c r="P85" i="28" s="1"/>
  <c r="P89" i="28" s="1"/>
  <c r="P39" i="28"/>
  <c r="P43" i="28" s="1"/>
  <c r="P47" i="28" s="1"/>
  <c r="P51" i="28" s="1"/>
  <c r="P55" i="28" s="1"/>
  <c r="O75" i="28"/>
  <c r="O79" i="28" s="1"/>
  <c r="O83" i="28" s="1"/>
  <c r="O87" i="28" s="1"/>
  <c r="AG77" i="28"/>
  <c r="AG81" i="28" s="1"/>
  <c r="AG85" i="28" s="1"/>
  <c r="AG89" i="28" s="1"/>
  <c r="AG42" i="28"/>
  <c r="AG46" i="28" s="1"/>
  <c r="AG50" i="28" s="1"/>
  <c r="AG54" i="28" s="1"/>
  <c r="AG58" i="28" s="1"/>
  <c r="O42" i="28"/>
  <c r="O46" i="28" s="1"/>
  <c r="O50" i="28" s="1"/>
  <c r="O54" i="28" s="1"/>
  <c r="O58" i="28" s="1"/>
  <c r="H75" i="28"/>
  <c r="H79" i="28" s="1"/>
  <c r="H83" i="28" s="1"/>
  <c r="H87" i="28" s="1"/>
  <c r="H40" i="28"/>
  <c r="H44" i="28" s="1"/>
  <c r="H48" i="28" s="1"/>
  <c r="H52" i="28" s="1"/>
  <c r="H56" i="28" s="1"/>
  <c r="Z40" i="28"/>
  <c r="Z44" i="28"/>
  <c r="Z48" i="28" s="1"/>
  <c r="Z52" i="28" s="1"/>
  <c r="Z56" i="28" s="1"/>
  <c r="Z78" i="28"/>
  <c r="Z82" i="28" s="1"/>
  <c r="Z86" i="28" s="1"/>
  <c r="T74" i="28"/>
  <c r="T78" i="28" s="1"/>
  <c r="T82" i="28" s="1"/>
  <c r="T86" i="28" s="1"/>
  <c r="AH53" i="28"/>
  <c r="AH57" i="28" s="1"/>
  <c r="F26" i="28"/>
  <c r="F33" i="28" s="1"/>
  <c r="F34" i="28"/>
  <c r="AS131" i="28"/>
  <c r="F131" i="28"/>
  <c r="AS145" i="28"/>
  <c r="F145" i="28"/>
  <c r="F60" i="28"/>
  <c r="F23" i="28"/>
  <c r="F24" i="28"/>
  <c r="F59" i="28"/>
  <c r="F61" i="28" s="1"/>
  <c r="F62" i="28" s="1"/>
  <c r="X33" i="28"/>
  <c r="X34" i="28"/>
  <c r="F7" i="28"/>
  <c r="AF42" i="28"/>
  <c r="AF46" i="28" s="1"/>
  <c r="AF50" i="28" s="1"/>
  <c r="AF54" i="28" s="1"/>
  <c r="AF58" i="28" s="1"/>
  <c r="AF85" i="28"/>
  <c r="AF89" i="28" s="1"/>
  <c r="H42" i="28"/>
  <c r="H46" i="28" s="1"/>
  <c r="H50" i="28"/>
  <c r="H54" i="28"/>
  <c r="H58" i="28" s="1"/>
  <c r="H85" i="28"/>
  <c r="H89" i="28" s="1"/>
  <c r="AD42" i="28"/>
  <c r="AD46" i="28" s="1"/>
  <c r="AD50" i="28" s="1"/>
  <c r="AD54" i="28" s="1"/>
  <c r="AD58" i="28" s="1"/>
  <c r="AD77" i="28"/>
  <c r="AD81" i="28" s="1"/>
  <c r="AD85" i="28" s="1"/>
  <c r="AD89" i="28" s="1"/>
  <c r="AO37" i="28"/>
  <c r="I36" i="28"/>
  <c r="I75" i="28" s="1"/>
  <c r="I79" i="28" s="1"/>
  <c r="I83" i="28" s="1"/>
  <c r="I87" i="28" s="1"/>
  <c r="AD36" i="28"/>
  <c r="AD37" i="28"/>
  <c r="R38" i="28"/>
  <c r="R36" i="28"/>
  <c r="W79" i="28"/>
  <c r="W83" i="28" s="1"/>
  <c r="W87" i="28" s="1"/>
  <c r="I42" i="28"/>
  <c r="I46" i="28" s="1"/>
  <c r="I50" i="28"/>
  <c r="I54" i="28" s="1"/>
  <c r="I58" i="28"/>
  <c r="AO35" i="28"/>
  <c r="AO38" i="28"/>
  <c r="AO42" i="28" s="1"/>
  <c r="AO46" i="28" s="1"/>
  <c r="AO50" i="28" s="1"/>
  <c r="AO54" i="28" s="1"/>
  <c r="L42" i="28"/>
  <c r="L46" i="28" s="1"/>
  <c r="L50" i="28" s="1"/>
  <c r="L54" i="28" s="1"/>
  <c r="L58" i="28"/>
  <c r="Q37" i="28"/>
  <c r="Q76" i="28" s="1"/>
  <c r="Q80" i="28" s="1"/>
  <c r="Q84" i="28" s="1"/>
  <c r="Q88" i="28" s="1"/>
  <c r="M82" i="28"/>
  <c r="M86" i="28" s="1"/>
  <c r="M39" i="28"/>
  <c r="M43" i="28" s="1"/>
  <c r="M47" i="28" s="1"/>
  <c r="M51" i="28"/>
  <c r="M55" i="28" s="1"/>
  <c r="S75" i="28"/>
  <c r="S79" i="28" s="1"/>
  <c r="S83" i="28" s="1"/>
  <c r="S87" i="28" s="1"/>
  <c r="S40" i="28"/>
  <c r="S44" i="28" s="1"/>
  <c r="S48" i="28" s="1"/>
  <c r="S52" i="28" s="1"/>
  <c r="S56" i="28" s="1"/>
  <c r="L37" i="28"/>
  <c r="L41" i="28" s="1"/>
  <c r="L45" i="28" s="1"/>
  <c r="L49" i="28" s="1"/>
  <c r="L53" i="28" s="1"/>
  <c r="L57" i="28" s="1"/>
  <c r="AK35" i="28"/>
  <c r="AK39" i="28" s="1"/>
  <c r="AK43" i="28"/>
  <c r="AK47" i="28" s="1"/>
  <c r="AK51" i="28" s="1"/>
  <c r="AK55" i="28" s="1"/>
  <c r="AF41" i="28"/>
  <c r="AF45" i="28"/>
  <c r="AF49" i="28" s="1"/>
  <c r="AF53" i="28" s="1"/>
  <c r="AF57" i="28" s="1"/>
  <c r="AP45" i="28"/>
  <c r="AP49" i="28" s="1"/>
  <c r="AP53" i="28" s="1"/>
  <c r="AP57" i="28" s="1"/>
  <c r="AP76" i="28"/>
  <c r="AP80" i="28" s="1"/>
  <c r="AP84" i="28"/>
  <c r="AP88" i="28" s="1"/>
  <c r="L40" i="28"/>
  <c r="L44" i="28" s="1"/>
  <c r="L48" i="28" s="1"/>
  <c r="L52" i="28" s="1"/>
  <c r="L56" i="28"/>
  <c r="O41" i="28"/>
  <c r="O45" i="28" s="1"/>
  <c r="O49" i="28" s="1"/>
  <c r="O53" i="28"/>
  <c r="O57" i="28" s="1"/>
  <c r="AC45" i="28"/>
  <c r="AC49" i="28" s="1"/>
  <c r="AC53" i="28" s="1"/>
  <c r="AC57" i="28" s="1"/>
  <c r="AK37" i="28"/>
  <c r="AB35" i="28"/>
  <c r="AB36" i="28"/>
  <c r="AB75" i="28" s="1"/>
  <c r="AB79" i="28" s="1"/>
  <c r="AB83" i="28" s="1"/>
  <c r="AN35" i="28"/>
  <c r="AN39" i="28" s="1"/>
  <c r="AN43" i="28"/>
  <c r="AN47" i="28" s="1"/>
  <c r="AN51" i="28" s="1"/>
  <c r="AN55" i="28" s="1"/>
  <c r="AN38" i="28"/>
  <c r="AN77" i="28" s="1"/>
  <c r="AN81" i="28" s="1"/>
  <c r="AN85" i="28" s="1"/>
  <c r="AN89" i="28" s="1"/>
  <c r="J37" i="28"/>
  <c r="J41" i="28"/>
  <c r="J45" i="28" s="1"/>
  <c r="J49" i="28" s="1"/>
  <c r="J53" i="28"/>
  <c r="J57" i="28" s="1"/>
  <c r="U112" i="28"/>
  <c r="AS112" i="28"/>
  <c r="F112" i="28"/>
  <c r="AQ40" i="28"/>
  <c r="AQ44" i="28" s="1"/>
  <c r="AQ48" i="28" s="1"/>
  <c r="AQ52" i="28" s="1"/>
  <c r="AQ56" i="28" s="1"/>
  <c r="T31" i="28"/>
  <c r="T32" i="28" s="1"/>
  <c r="F25" i="28"/>
  <c r="F31" i="28" s="1"/>
  <c r="F32" i="28" s="1"/>
  <c r="AJ77" i="28"/>
  <c r="AJ81" i="28" s="1"/>
  <c r="AJ85" i="28" s="1"/>
  <c r="AJ89" i="28" s="1"/>
  <c r="U98" i="28"/>
  <c r="AS98" i="28"/>
  <c r="F98" i="28" s="1"/>
  <c r="AP99" i="28"/>
  <c r="AS99" i="28"/>
  <c r="F99" i="28"/>
  <c r="T108" i="28"/>
  <c r="AS108" i="28"/>
  <c r="F108" i="28" s="1"/>
  <c r="U113" i="28"/>
  <c r="AS113" i="28"/>
  <c r="F113" i="28" s="1"/>
  <c r="AS116" i="28"/>
  <c r="F116" i="28" s="1"/>
  <c r="F3" i="28"/>
  <c r="AP151" i="28"/>
  <c r="AS151" i="28"/>
  <c r="F151" i="28"/>
  <c r="V152" i="28"/>
  <c r="AS152" i="28"/>
  <c r="F152" i="28" s="1"/>
  <c r="R153" i="28"/>
  <c r="AS153" i="28"/>
  <c r="F153" i="28"/>
  <c r="AD156" i="28"/>
  <c r="AS156" i="28"/>
  <c r="F156" i="28"/>
  <c r="AI128" i="28"/>
  <c r="AS128" i="28"/>
  <c r="F128" i="28"/>
  <c r="P158" i="28"/>
  <c r="AS158" i="28"/>
  <c r="F158" i="28" s="1"/>
  <c r="H161" i="28"/>
  <c r="AS161" i="28"/>
  <c r="F161" i="28"/>
  <c r="AO139" i="28"/>
  <c r="AS139" i="28"/>
  <c r="F139" i="28" s="1"/>
  <c r="F70" i="28"/>
  <c r="F72" i="28" s="1"/>
  <c r="F71" i="28"/>
  <c r="F73" i="28"/>
  <c r="S76" i="28"/>
  <c r="S80" i="28" s="1"/>
  <c r="S84" i="28" s="1"/>
  <c r="S88" i="28" s="1"/>
  <c r="S41" i="28"/>
  <c r="S45" i="28" s="1"/>
  <c r="S49" i="28" s="1"/>
  <c r="S53" i="28" s="1"/>
  <c r="S57" i="28"/>
  <c r="AH76" i="28"/>
  <c r="AH80" i="28"/>
  <c r="AH84" i="28" s="1"/>
  <c r="AH88" i="28" s="1"/>
  <c r="AM39" i="28"/>
  <c r="AM43" i="28" s="1"/>
  <c r="AM47" i="28" s="1"/>
  <c r="AM51" i="28"/>
  <c r="AM55" i="28" s="1"/>
  <c r="AS94" i="28"/>
  <c r="F94" i="28" s="1"/>
  <c r="AS105" i="28"/>
  <c r="F105" i="28" s="1"/>
  <c r="AS101" i="28"/>
  <c r="F101" i="28"/>
  <c r="AS130" i="28"/>
  <c r="F130" i="28" s="1"/>
  <c r="AS154" i="28"/>
  <c r="F154" i="28" s="1"/>
  <c r="AB40" i="28"/>
  <c r="AB44" i="28" s="1"/>
  <c r="AB48" i="28" s="1"/>
  <c r="AB52" i="28" s="1"/>
  <c r="AB56" i="28" s="1"/>
  <c r="AB87" i="28"/>
  <c r="M40" i="28"/>
  <c r="M44" i="28"/>
  <c r="M48" i="28" s="1"/>
  <c r="M52" i="28" s="1"/>
  <c r="M56" i="28" s="1"/>
  <c r="M75" i="28"/>
  <c r="M79" i="28"/>
  <c r="M83" i="28"/>
  <c r="M87" i="28" s="1"/>
  <c r="AS159" i="28"/>
  <c r="F159" i="28"/>
  <c r="I77" i="28"/>
  <c r="I81" i="28" s="1"/>
  <c r="I85" i="28" s="1"/>
  <c r="I89" i="28"/>
  <c r="AK76" i="28"/>
  <c r="AK80" i="28"/>
  <c r="AK84" i="28" s="1"/>
  <c r="AK88" i="28" s="1"/>
  <c r="AK41" i="28"/>
  <c r="AK45" i="28" s="1"/>
  <c r="AK49" i="28" s="1"/>
  <c r="AK53" i="28" s="1"/>
  <c r="AK57" i="28" s="1"/>
  <c r="Y39" i="28"/>
  <c r="Y43" i="28" s="1"/>
  <c r="Y47" i="28" s="1"/>
  <c r="Y51" i="28" s="1"/>
  <c r="Y55" i="28" s="1"/>
  <c r="AE148" i="28"/>
  <c r="AS148" i="28"/>
  <c r="F148" i="28" s="1"/>
  <c r="V102" i="28"/>
  <c r="AS102" i="28"/>
  <c r="F102" i="28"/>
  <c r="AK74" i="28"/>
  <c r="AK78" i="28" s="1"/>
  <c r="AK82" i="28" s="1"/>
  <c r="AK86" i="28" s="1"/>
  <c r="AS135" i="28"/>
  <c r="F135" i="28"/>
  <c r="Y37" i="28"/>
  <c r="Y38" i="28"/>
  <c r="Y42" i="28" s="1"/>
  <c r="Y46" i="28" s="1"/>
  <c r="Y50" i="28" s="1"/>
  <c r="Y54" i="28" s="1"/>
  <c r="Y58" i="28" s="1"/>
  <c r="J54" i="28"/>
  <c r="J58" i="28" s="1"/>
  <c r="AS106" i="28"/>
  <c r="F106" i="28" s="1"/>
  <c r="K38" i="28"/>
  <c r="K77" i="28" s="1"/>
  <c r="K81" i="28" s="1"/>
  <c r="K85" i="28" s="1"/>
  <c r="K89" i="28" s="1"/>
  <c r="AS140" i="28"/>
  <c r="F140" i="28" s="1"/>
  <c r="K36" i="28"/>
  <c r="V38" i="28"/>
  <c r="V35" i="28"/>
  <c r="V37" i="28"/>
  <c r="AN40" i="28"/>
  <c r="AN44" i="28" s="1"/>
  <c r="AN48" i="28" s="1"/>
  <c r="AN52" i="28" s="1"/>
  <c r="AN56" i="28"/>
  <c r="AN75" i="28"/>
  <c r="AN79" i="28"/>
  <c r="AN83" i="28" s="1"/>
  <c r="AN87" i="28" s="1"/>
  <c r="AC36" i="28"/>
  <c r="AC40" i="28" s="1"/>
  <c r="AC44" i="28" s="1"/>
  <c r="AC48" i="28" s="1"/>
  <c r="AC52" i="28" s="1"/>
  <c r="AC56" i="28" s="1"/>
  <c r="AC42" i="28"/>
  <c r="AC46" i="28"/>
  <c r="AC50" i="28"/>
  <c r="AC54" i="28" s="1"/>
  <c r="AC58" i="28" s="1"/>
  <c r="AJ37" i="28"/>
  <c r="AJ76" i="28" s="1"/>
  <c r="AJ80" i="28" s="1"/>
  <c r="AJ84" i="28" s="1"/>
  <c r="AJ88" i="28" s="1"/>
  <c r="AJ36" i="28"/>
  <c r="AJ75" i="28" s="1"/>
  <c r="AJ79" i="28" s="1"/>
  <c r="AJ83" i="28" s="1"/>
  <c r="AJ87" i="28" s="1"/>
  <c r="AB37" i="28"/>
  <c r="AB38" i="28"/>
  <c r="Q35" i="28"/>
  <c r="Q74" i="28" s="1"/>
  <c r="Q78" i="28" s="1"/>
  <c r="Q82" i="28" s="1"/>
  <c r="Q86" i="28" s="1"/>
  <c r="Q38" i="28"/>
  <c r="AS96" i="28"/>
  <c r="F96" i="28"/>
  <c r="G96" i="28"/>
  <c r="K115" i="28"/>
  <c r="AS115" i="28"/>
  <c r="F115" i="28" s="1"/>
  <c r="F63" i="28"/>
  <c r="H67" i="28"/>
  <c r="H68" i="28"/>
  <c r="H69" i="28"/>
  <c r="F64" i="28"/>
  <c r="F67" i="28"/>
  <c r="F68" i="28"/>
  <c r="F69" i="28" s="1"/>
  <c r="AA132" i="28"/>
  <c r="AS132" i="28"/>
  <c r="F132" i="28"/>
  <c r="L141" i="28"/>
  <c r="AS141" i="28"/>
  <c r="F141" i="28"/>
  <c r="F30" i="28"/>
  <c r="O114" i="28"/>
  <c r="AS114" i="28"/>
  <c r="F114" i="28" s="1"/>
  <c r="AS125" i="28"/>
  <c r="F125" i="28"/>
  <c r="F5" i="28"/>
  <c r="AA36" i="28"/>
  <c r="AQ35" i="28"/>
  <c r="AQ38" i="28"/>
  <c r="G118" i="28"/>
  <c r="AS118" i="28"/>
  <c r="F118" i="28"/>
  <c r="X121" i="28"/>
  <c r="AS121" i="28"/>
  <c r="F121" i="28"/>
  <c r="AD40" i="28"/>
  <c r="AD44" i="28" s="1"/>
  <c r="AD48" i="28" s="1"/>
  <c r="AD52" i="28" s="1"/>
  <c r="AD56" i="28" s="1"/>
  <c r="AD75" i="28"/>
  <c r="AD79" i="28" s="1"/>
  <c r="AD83" i="28" s="1"/>
  <c r="AD87" i="28" s="1"/>
  <c r="R42" i="28"/>
  <c r="R46" i="28"/>
  <c r="R50" i="28" s="1"/>
  <c r="R54" i="28" s="1"/>
  <c r="R58" i="28" s="1"/>
  <c r="R77" i="28"/>
  <c r="R81" i="28"/>
  <c r="R85" i="28"/>
  <c r="R89" i="28" s="1"/>
  <c r="I76" i="28"/>
  <c r="I80" i="28" s="1"/>
  <c r="I84" i="28" s="1"/>
  <c r="I88" i="28" s="1"/>
  <c r="I41" i="28"/>
  <c r="I45" i="28"/>
  <c r="I49" i="28"/>
  <c r="I53" i="28" s="1"/>
  <c r="I57" i="28" s="1"/>
  <c r="AA39" i="28"/>
  <c r="AA43" i="28"/>
  <c r="AA47" i="28" s="1"/>
  <c r="AA51" i="28" s="1"/>
  <c r="AA55" i="28" s="1"/>
  <c r="AA74" i="28"/>
  <c r="AA78" i="28"/>
  <c r="AA82" i="28" s="1"/>
  <c r="AA86" i="28" s="1"/>
  <c r="R40" i="28"/>
  <c r="R44" i="28"/>
  <c r="R48" i="28"/>
  <c r="R52" i="28" s="1"/>
  <c r="R56" i="28" s="1"/>
  <c r="R75" i="28"/>
  <c r="R79" i="28"/>
  <c r="R83" i="28"/>
  <c r="R87" i="28" s="1"/>
  <c r="AK40" i="28"/>
  <c r="AK44" i="28"/>
  <c r="AK48" i="28" s="1"/>
  <c r="AK52" i="28" s="1"/>
  <c r="AK56" i="28" s="1"/>
  <c r="AK75" i="28"/>
  <c r="AK79" i="28"/>
  <c r="AK83" i="28" s="1"/>
  <c r="AK87" i="28" s="1"/>
  <c r="AA41" i="28"/>
  <c r="AA45" i="28" s="1"/>
  <c r="AA49" i="28" s="1"/>
  <c r="AA53" i="28" s="1"/>
  <c r="AA57" i="28" s="1"/>
  <c r="AA88" i="28"/>
  <c r="I39" i="28"/>
  <c r="I43" i="28"/>
  <c r="I47" i="28" s="1"/>
  <c r="I51" i="28" s="1"/>
  <c r="I55" i="28" s="1"/>
  <c r="I74" i="28"/>
  <c r="I78" i="28"/>
  <c r="I82" i="28"/>
  <c r="I86" i="28" s="1"/>
  <c r="AO76" i="28"/>
  <c r="AO80" i="28" s="1"/>
  <c r="AO84" i="28" s="1"/>
  <c r="AO88" i="28" s="1"/>
  <c r="AO41" i="28"/>
  <c r="AO45" i="28"/>
  <c r="AO49" i="28"/>
  <c r="AO53" i="28" s="1"/>
  <c r="AO57" i="28" s="1"/>
  <c r="AO39" i="28"/>
  <c r="AO43" i="28"/>
  <c r="AO47" i="28" s="1"/>
  <c r="AO51" i="28" s="1"/>
  <c r="AO55" i="28"/>
  <c r="AO74" i="28"/>
  <c r="AO78" i="28"/>
  <c r="AO82" i="28" s="1"/>
  <c r="AO86" i="28" s="1"/>
  <c r="N40" i="28"/>
  <c r="N44" i="28" s="1"/>
  <c r="N48" i="28" s="1"/>
  <c r="N52" i="28" s="1"/>
  <c r="N56" i="28" s="1"/>
  <c r="AB74" i="28"/>
  <c r="AB78" i="28"/>
  <c r="AB82" i="28"/>
  <c r="AB86" i="28" s="1"/>
  <c r="AB39" i="28"/>
  <c r="AB43" i="28" s="1"/>
  <c r="AB47" i="28" s="1"/>
  <c r="AB51" i="28" s="1"/>
  <c r="AB55" i="28" s="1"/>
  <c r="AO77" i="28"/>
  <c r="AO81" i="28" s="1"/>
  <c r="AO85" i="28" s="1"/>
  <c r="AO89" i="28" s="1"/>
  <c r="AO58" i="28"/>
  <c r="AN74" i="28"/>
  <c r="AN78" i="28"/>
  <c r="AN82" i="28" s="1"/>
  <c r="AN86" i="28" s="1"/>
  <c r="J76" i="28"/>
  <c r="J80" i="28" s="1"/>
  <c r="J84" i="28" s="1"/>
  <c r="J88" i="28" s="1"/>
  <c r="L39" i="28"/>
  <c r="L43" i="28"/>
  <c r="L47" i="28" s="1"/>
  <c r="L51" i="28" s="1"/>
  <c r="L55" i="28" s="1"/>
  <c r="L74" i="28"/>
  <c r="L78" i="28"/>
  <c r="L82" i="28"/>
  <c r="L86" i="28" s="1"/>
  <c r="AD41" i="28"/>
  <c r="AD45" i="28"/>
  <c r="AD49" i="28"/>
  <c r="AD53" i="28" s="1"/>
  <c r="AD57" i="28" s="1"/>
  <c r="AD76" i="28"/>
  <c r="AD80" i="28" s="1"/>
  <c r="AD84" i="28" s="1"/>
  <c r="AD88" i="28" s="1"/>
  <c r="Q39" i="28"/>
  <c r="Q43" i="28" s="1"/>
  <c r="Q47" i="28" s="1"/>
  <c r="Q51" i="28" s="1"/>
  <c r="Q55" i="28" s="1"/>
  <c r="AB77" i="28"/>
  <c r="AB81" i="28" s="1"/>
  <c r="AB85" i="28" s="1"/>
  <c r="AB89" i="28" s="1"/>
  <c r="AB42" i="28"/>
  <c r="AB46" i="28"/>
  <c r="AB50" i="28" s="1"/>
  <c r="AB54" i="28" s="1"/>
  <c r="AB58" i="28"/>
  <c r="V76" i="28"/>
  <c r="V80" i="28"/>
  <c r="V84" i="28" s="1"/>
  <c r="V88" i="28" s="1"/>
  <c r="V41" i="28"/>
  <c r="V45" i="28" s="1"/>
  <c r="V49" i="28" s="1"/>
  <c r="V53" i="28"/>
  <c r="V57" i="28" s="1"/>
  <c r="Y41" i="28"/>
  <c r="Y45" i="28" s="1"/>
  <c r="Y49" i="28" s="1"/>
  <c r="Y53" i="28" s="1"/>
  <c r="Y57" i="28" s="1"/>
  <c r="Y76" i="28"/>
  <c r="Y80" i="28"/>
  <c r="Y84" i="28" s="1"/>
  <c r="Y88" i="28" s="1"/>
  <c r="AB76" i="28"/>
  <c r="AB80" i="28"/>
  <c r="AB84" i="28" s="1"/>
  <c r="AB88" i="28" s="1"/>
  <c r="AB41" i="28"/>
  <c r="AB45" i="28" s="1"/>
  <c r="AB49" i="28" s="1"/>
  <c r="AB53" i="28" s="1"/>
  <c r="AB57" i="28" s="1"/>
  <c r="V74" i="28"/>
  <c r="V78" i="28" s="1"/>
  <c r="V82" i="28" s="1"/>
  <c r="V86" i="28"/>
  <c r="V39" i="28"/>
  <c r="V43" i="28"/>
  <c r="V47" i="28" s="1"/>
  <c r="V51" i="28" s="1"/>
  <c r="V55" i="28" s="1"/>
  <c r="AQ77" i="28"/>
  <c r="AQ81" i="28"/>
  <c r="AQ85" i="28" s="1"/>
  <c r="AQ89" i="28" s="1"/>
  <c r="AQ42" i="28"/>
  <c r="AQ46" i="28"/>
  <c r="AQ50" i="28"/>
  <c r="AQ54" i="28" s="1"/>
  <c r="AQ58" i="28" s="1"/>
  <c r="AA75" i="28"/>
  <c r="AA79" i="28" s="1"/>
  <c r="AA83" i="28" s="1"/>
  <c r="AA87" i="28" s="1"/>
  <c r="AA40" i="28"/>
  <c r="AA44" i="28"/>
  <c r="AA48" i="28" s="1"/>
  <c r="AA52" i="28" s="1"/>
  <c r="AA56" i="28" s="1"/>
  <c r="AJ40" i="28"/>
  <c r="AJ44" i="28" s="1"/>
  <c r="AJ48" i="28" s="1"/>
  <c r="AJ52" i="28" s="1"/>
  <c r="AJ56" i="28" s="1"/>
  <c r="AC74" i="28"/>
  <c r="AC78" i="28" s="1"/>
  <c r="AC82" i="28" s="1"/>
  <c r="AC86" i="28" s="1"/>
  <c r="K75" i="28"/>
  <c r="K79" i="28" s="1"/>
  <c r="K83" i="28" s="1"/>
  <c r="K87" i="28"/>
  <c r="K40" i="28"/>
  <c r="K44" i="28"/>
  <c r="K48" i="28" s="1"/>
  <c r="K52" i="28" s="1"/>
  <c r="K56" i="28" s="1"/>
  <c r="Q77" i="28"/>
  <c r="Q81" i="28"/>
  <c r="Q85" i="28"/>
  <c r="Q89" i="28" s="1"/>
  <c r="Q42" i="28"/>
  <c r="Q46" i="28" s="1"/>
  <c r="Q50" i="28" s="1"/>
  <c r="Q54" i="28" s="1"/>
  <c r="Q58" i="28" s="1"/>
  <c r="G41" i="28" l="1"/>
  <c r="G45" i="28" s="1"/>
  <c r="G49" i="28" s="1"/>
  <c r="G53" i="28" s="1"/>
  <c r="G57" i="28" s="1"/>
  <c r="G76" i="28"/>
  <c r="G80" i="28" s="1"/>
  <c r="G84" i="28" s="1"/>
  <c r="G88" i="28" s="1"/>
  <c r="K41" i="28"/>
  <c r="K45" i="28" s="1"/>
  <c r="K49" i="28" s="1"/>
  <c r="K53" i="28" s="1"/>
  <c r="K57" i="28" s="1"/>
  <c r="K76" i="28"/>
  <c r="K80" i="28" s="1"/>
  <c r="K84" i="28" s="1"/>
  <c r="K88" i="28" s="1"/>
  <c r="AQ74" i="28"/>
  <c r="AQ78" i="28" s="1"/>
  <c r="AQ82" i="28" s="1"/>
  <c r="AQ86" i="28" s="1"/>
  <c r="AQ39" i="28"/>
  <c r="AQ43" i="28" s="1"/>
  <c r="AQ47" i="28" s="1"/>
  <c r="AQ51" i="28" s="1"/>
  <c r="AQ55" i="28" s="1"/>
  <c r="V75" i="28"/>
  <c r="V79" i="28" s="1"/>
  <c r="V83" i="28" s="1"/>
  <c r="V87" i="28" s="1"/>
  <c r="V40" i="28"/>
  <c r="V44" i="28" s="1"/>
  <c r="V48" i="28" s="1"/>
  <c r="V52" i="28" s="1"/>
  <c r="V56" i="28" s="1"/>
  <c r="T75" i="28"/>
  <c r="T79" i="28" s="1"/>
  <c r="T83" i="28" s="1"/>
  <c r="T87" i="28" s="1"/>
  <c r="T40" i="28"/>
  <c r="T44" i="28" s="1"/>
  <c r="T48" i="28" s="1"/>
  <c r="T52" i="28" s="1"/>
  <c r="T56" i="28" s="1"/>
  <c r="AF40" i="28"/>
  <c r="AF44" i="28" s="1"/>
  <c r="AF48" i="28" s="1"/>
  <c r="AF52" i="28" s="1"/>
  <c r="AF56" i="28" s="1"/>
  <c r="AF75" i="28"/>
  <c r="AF79" i="28" s="1"/>
  <c r="AF83" i="28" s="1"/>
  <c r="AF87" i="28" s="1"/>
  <c r="V77" i="28"/>
  <c r="V81" i="28" s="1"/>
  <c r="V85" i="28" s="1"/>
  <c r="V89" i="28" s="1"/>
  <c r="V42" i="28"/>
  <c r="V46" i="28" s="1"/>
  <c r="V50" i="28" s="1"/>
  <c r="V54" i="28" s="1"/>
  <c r="V58" i="28" s="1"/>
  <c r="R74" i="28"/>
  <c r="R78" i="28" s="1"/>
  <c r="R82" i="28" s="1"/>
  <c r="R86" i="28" s="1"/>
  <c r="R39" i="28"/>
  <c r="R43" i="28" s="1"/>
  <c r="R47" i="28" s="1"/>
  <c r="R51" i="28" s="1"/>
  <c r="R55" i="28" s="1"/>
  <c r="O39" i="28"/>
  <c r="O43" i="28" s="1"/>
  <c r="O47" i="28" s="1"/>
  <c r="O51" i="28" s="1"/>
  <c r="O55" i="28" s="1"/>
  <c r="O74" i="28"/>
  <c r="O78" i="28" s="1"/>
  <c r="O82" i="28" s="1"/>
  <c r="O86" i="28" s="1"/>
  <c r="AO75" i="28"/>
  <c r="AO79" i="28" s="1"/>
  <c r="AO83" i="28" s="1"/>
  <c r="AO87" i="28" s="1"/>
  <c r="AO40" i="28"/>
  <c r="AO44" i="28" s="1"/>
  <c r="AO48" i="28" s="1"/>
  <c r="AO52" i="28" s="1"/>
  <c r="AO56" i="28" s="1"/>
  <c r="G74" i="28"/>
  <c r="G78" i="28" s="1"/>
  <c r="G82" i="28" s="1"/>
  <c r="G86" i="28" s="1"/>
  <c r="G39" i="28"/>
  <c r="G43" i="28" s="1"/>
  <c r="G47" i="28" s="1"/>
  <c r="G51" i="28" s="1"/>
  <c r="G55" i="28" s="1"/>
  <c r="T42" i="28"/>
  <c r="T46" i="28" s="1"/>
  <c r="T50" i="28" s="1"/>
  <c r="T54" i="28" s="1"/>
  <c r="T58" i="28" s="1"/>
  <c r="T77" i="28"/>
  <c r="T81" i="28" s="1"/>
  <c r="T85" i="28" s="1"/>
  <c r="T89" i="28" s="1"/>
  <c r="K39" i="28"/>
  <c r="K43" i="28" s="1"/>
  <c r="K47" i="28" s="1"/>
  <c r="K51" i="28" s="1"/>
  <c r="K55" i="28" s="1"/>
  <c r="K74" i="28"/>
  <c r="K78" i="28" s="1"/>
  <c r="K82" i="28" s="1"/>
  <c r="K86" i="28" s="1"/>
  <c r="S35" i="28"/>
  <c r="X40" i="28"/>
  <c r="X44" i="28" s="1"/>
  <c r="X48" i="28" s="1"/>
  <c r="X52" i="28" s="1"/>
  <c r="X56" i="28" s="1"/>
  <c r="X75" i="28"/>
  <c r="X79" i="28" s="1"/>
  <c r="X83" i="28" s="1"/>
  <c r="X87" i="28" s="1"/>
  <c r="R76" i="28"/>
  <c r="R80" i="28" s="1"/>
  <c r="R84" i="28" s="1"/>
  <c r="R88" i="28" s="1"/>
  <c r="R41" i="28"/>
  <c r="R45" i="28" s="1"/>
  <c r="R49" i="28" s="1"/>
  <c r="R53" i="28" s="1"/>
  <c r="R57" i="28" s="1"/>
  <c r="AC75" i="28"/>
  <c r="AC79" i="28" s="1"/>
  <c r="AC83" i="28" s="1"/>
  <c r="AC87" i="28" s="1"/>
  <c r="K42" i="28"/>
  <c r="K46" i="28" s="1"/>
  <c r="K50" i="28" s="1"/>
  <c r="K54" i="28" s="1"/>
  <c r="K58" i="28" s="1"/>
  <c r="AN42" i="28"/>
  <c r="AN46" i="28" s="1"/>
  <c r="AN50" i="28" s="1"/>
  <c r="AN54" i="28" s="1"/>
  <c r="AN58" i="28" s="1"/>
  <c r="AL42" i="28"/>
  <c r="AL46" i="28" s="1"/>
  <c r="AL50" i="28" s="1"/>
  <c r="AL54" i="28" s="1"/>
  <c r="AL58" i="28" s="1"/>
  <c r="T76" i="28"/>
  <c r="T80" i="28" s="1"/>
  <c r="T84" i="28" s="1"/>
  <c r="T88" i="28" s="1"/>
  <c r="T41" i="28"/>
  <c r="T45" i="28" s="1"/>
  <c r="T49" i="28" s="1"/>
  <c r="T53" i="28" s="1"/>
  <c r="T57" i="28" s="1"/>
  <c r="M76" i="28"/>
  <c r="M80" i="28" s="1"/>
  <c r="M84" i="28" s="1"/>
  <c r="M88" i="28" s="1"/>
  <c r="M41" i="28"/>
  <c r="M45" i="28" s="1"/>
  <c r="M49" i="28" s="1"/>
  <c r="M53" i="28" s="1"/>
  <c r="M57" i="28" s="1"/>
  <c r="AL41" i="28"/>
  <c r="AL45" i="28" s="1"/>
  <c r="AL49" i="28" s="1"/>
  <c r="AL53" i="28" s="1"/>
  <c r="AL57" i="28" s="1"/>
  <c r="AL76" i="28"/>
  <c r="AL80" i="28" s="1"/>
  <c r="AL84" i="28" s="1"/>
  <c r="AL88" i="28" s="1"/>
  <c r="U75" i="28"/>
  <c r="U79" i="28" s="1"/>
  <c r="U83" i="28" s="1"/>
  <c r="U87" i="28" s="1"/>
  <c r="U40" i="28"/>
  <c r="U44" i="28" s="1"/>
  <c r="U48" i="28" s="1"/>
  <c r="U52" i="28" s="1"/>
  <c r="U56" i="28" s="1"/>
  <c r="AJ39" i="28"/>
  <c r="AJ43" i="28" s="1"/>
  <c r="AJ47" i="28" s="1"/>
  <c r="AJ51" i="28" s="1"/>
  <c r="AJ55" i="28" s="1"/>
  <c r="AJ74" i="28"/>
  <c r="AJ78" i="28" s="1"/>
  <c r="AJ82" i="28" s="1"/>
  <c r="AJ86" i="28" s="1"/>
  <c r="Y77" i="28"/>
  <c r="Y81" i="28" s="1"/>
  <c r="Y85" i="28" s="1"/>
  <c r="Y89" i="28" s="1"/>
  <c r="Q41" i="28"/>
  <c r="Q45" i="28" s="1"/>
  <c r="Q49" i="28" s="1"/>
  <c r="Q53" i="28" s="1"/>
  <c r="Q57" i="28" s="1"/>
  <c r="AJ41" i="28"/>
  <c r="AJ45" i="28" s="1"/>
  <c r="AJ49" i="28" s="1"/>
  <c r="AJ53" i="28" s="1"/>
  <c r="AJ57" i="28" s="1"/>
  <c r="P40" i="28"/>
  <c r="P44" i="28" s="1"/>
  <c r="P48" i="28" s="1"/>
  <c r="P52" i="28" s="1"/>
  <c r="P56" i="28" s="1"/>
  <c r="Z39" i="28"/>
  <c r="Z43" i="28" s="1"/>
  <c r="Z47" i="28" s="1"/>
  <c r="Z51" i="28" s="1"/>
  <c r="Z55" i="28" s="1"/>
  <c r="AE40" i="28"/>
  <c r="AE44" i="28" s="1"/>
  <c r="AE48" i="28" s="1"/>
  <c r="AE52" i="28" s="1"/>
  <c r="AE56" i="28" s="1"/>
  <c r="AG76" i="28"/>
  <c r="AG80" i="28" s="1"/>
  <c r="AG84" i="28" s="1"/>
  <c r="AG88" i="28" s="1"/>
  <c r="AG41" i="28"/>
  <c r="AG45" i="28" s="1"/>
  <c r="AG49" i="28" s="1"/>
  <c r="AG53" i="28" s="1"/>
  <c r="AG57" i="28" s="1"/>
  <c r="AD39" i="28"/>
  <c r="AD43" i="28" s="1"/>
  <c r="AD47" i="28" s="1"/>
  <c r="AD51" i="28" s="1"/>
  <c r="AD55" i="28" s="1"/>
  <c r="AD74" i="28"/>
  <c r="AD78" i="28" s="1"/>
  <c r="AD82" i="28" s="1"/>
  <c r="AD86" i="28" s="1"/>
  <c r="AM41" i="28"/>
  <c r="AM45" i="28" s="1"/>
  <c r="AM49" i="28" s="1"/>
  <c r="AM53" i="28" s="1"/>
  <c r="AM57" i="28" s="1"/>
  <c r="AM76" i="28"/>
  <c r="AM80" i="28" s="1"/>
  <c r="AM84" i="28" s="1"/>
  <c r="AM88" i="28" s="1"/>
  <c r="I40" i="28"/>
  <c r="I44" i="28" s="1"/>
  <c r="I48" i="28" s="1"/>
  <c r="I52" i="28" s="1"/>
  <c r="I56" i="28" s="1"/>
  <c r="AH74" i="28"/>
  <c r="AH78" i="28" s="1"/>
  <c r="AH82" i="28" s="1"/>
  <c r="AH86" i="28" s="1"/>
  <c r="H76" i="28"/>
  <c r="H80" i="28" s="1"/>
  <c r="H84" i="28" s="1"/>
  <c r="H88" i="28" s="1"/>
  <c r="AP77" i="28"/>
  <c r="AP81" i="28" s="1"/>
  <c r="AP85" i="28" s="1"/>
  <c r="AP89" i="28" s="1"/>
  <c r="AP42" i="28"/>
  <c r="AP46" i="28" s="1"/>
  <c r="AP50" i="28" s="1"/>
  <c r="AP54" i="28" s="1"/>
  <c r="AP58" i="28" s="1"/>
  <c r="G42" i="28"/>
  <c r="G46" i="28" s="1"/>
  <c r="G50" i="28" s="1"/>
  <c r="G54" i="28" s="1"/>
  <c r="G58" i="28" s="1"/>
  <c r="G77" i="28"/>
  <c r="G81" i="28" s="1"/>
  <c r="G85" i="28" s="1"/>
  <c r="G89" i="28" s="1"/>
  <c r="N76" i="28"/>
  <c r="N80" i="28" s="1"/>
  <c r="N84" i="28" s="1"/>
  <c r="N88" i="28" s="1"/>
  <c r="N41" i="28"/>
  <c r="N45" i="28" s="1"/>
  <c r="N49" i="28" s="1"/>
  <c r="N53" i="28" s="1"/>
  <c r="N57" i="28" s="1"/>
  <c r="L76" i="28"/>
  <c r="L80" i="28" s="1"/>
  <c r="L84" i="28" s="1"/>
  <c r="L88" i="28" s="1"/>
  <c r="AI40" i="28"/>
  <c r="AI44" i="28" s="1"/>
  <c r="AI48" i="28" s="1"/>
  <c r="AI52" i="28" s="1"/>
  <c r="AI56" i="28" s="1"/>
  <c r="U39" i="28"/>
  <c r="U43" i="28" s="1"/>
  <c r="U47" i="28" s="1"/>
  <c r="U51" i="28" s="1"/>
  <c r="U55" i="28" s="1"/>
  <c r="J39" i="28"/>
  <c r="J43" i="28" s="1"/>
  <c r="J47" i="28" s="1"/>
  <c r="J51" i="28" s="1"/>
  <c r="J55" i="28" s="1"/>
  <c r="U42" i="28"/>
  <c r="U46" i="28" s="1"/>
  <c r="U50" i="28" s="1"/>
  <c r="U54" i="28" s="1"/>
  <c r="U58" i="28" s="1"/>
  <c r="AM40" i="28"/>
  <c r="AM44" i="28" s="1"/>
  <c r="AM48" i="28" s="1"/>
  <c r="AM52" i="28" s="1"/>
  <c r="AM56" i="28" s="1"/>
  <c r="H74" i="28"/>
  <c r="H78" i="28" s="1"/>
  <c r="H82" i="28" s="1"/>
  <c r="H86" i="28" s="1"/>
  <c r="H39" i="28"/>
  <c r="H43" i="28" s="1"/>
  <c r="H47" i="28" s="1"/>
  <c r="H51" i="28" s="1"/>
  <c r="H55" i="28" s="1"/>
  <c r="AG40" i="28"/>
  <c r="AG44" i="28" s="1"/>
  <c r="AG48" i="28" s="1"/>
  <c r="AG52" i="28" s="1"/>
  <c r="AG56" i="28" s="1"/>
  <c r="AG75" i="28"/>
  <c r="AG79" i="28" s="1"/>
  <c r="AG83" i="28" s="1"/>
  <c r="AG87" i="28" s="1"/>
  <c r="AK42" i="28"/>
  <c r="AK46" i="28" s="1"/>
  <c r="AK50" i="28" s="1"/>
  <c r="AK54" i="28" s="1"/>
  <c r="AK58" i="28" s="1"/>
  <c r="AK77" i="28"/>
  <c r="AK81" i="28" s="1"/>
  <c r="AK85" i="28" s="1"/>
  <c r="AK89" i="28" s="1"/>
  <c r="AA77" i="28"/>
  <c r="AA81" i="28" s="1"/>
  <c r="AA85" i="28" s="1"/>
  <c r="AA89" i="28" s="1"/>
  <c r="AA42" i="28"/>
  <c r="AA46" i="28" s="1"/>
  <c r="AA50" i="28" s="1"/>
  <c r="AA54" i="28" s="1"/>
  <c r="AA58" i="28" s="1"/>
  <c r="Z42" i="28"/>
  <c r="Z46" i="28" s="1"/>
  <c r="Z50" i="28" s="1"/>
  <c r="Z54" i="28" s="1"/>
  <c r="Z58" i="28" s="1"/>
  <c r="Z77" i="28"/>
  <c r="Z81" i="28" s="1"/>
  <c r="Z85" i="28" s="1"/>
  <c r="Z89" i="28" s="1"/>
  <c r="AE42" i="28"/>
  <c r="AE46" i="28" s="1"/>
  <c r="AE50" i="28" s="1"/>
  <c r="AE54" i="28" s="1"/>
  <c r="AE58" i="28" s="1"/>
  <c r="AE77" i="28"/>
  <c r="AE81" i="28" s="1"/>
  <c r="AE85" i="28" s="1"/>
  <c r="AE89" i="28" s="1"/>
  <c r="F6" i="28"/>
  <c r="M38" i="28"/>
  <c r="G36" i="28"/>
  <c r="P37" i="28"/>
  <c r="Q36" i="28"/>
  <c r="J36" i="28"/>
  <c r="AH38" i="28"/>
  <c r="AP36" i="28"/>
  <c r="N35" i="28"/>
  <c r="AI35" i="28"/>
  <c r="AN37" i="28"/>
  <c r="AF35" i="28"/>
  <c r="AG35" i="28"/>
  <c r="U37" i="28"/>
  <c r="Z37" i="28"/>
  <c r="S38" i="28"/>
  <c r="W38" i="28"/>
  <c r="W35" i="28"/>
  <c r="AI38" i="28"/>
  <c r="F65" i="28"/>
  <c r="AN41" i="28" l="1"/>
  <c r="AN45" i="28" s="1"/>
  <c r="AN49" i="28" s="1"/>
  <c r="AN53" i="28" s="1"/>
  <c r="AN57" i="28" s="1"/>
  <c r="AN76" i="28"/>
  <c r="AN80" i="28" s="1"/>
  <c r="AN84" i="28" s="1"/>
  <c r="AN88" i="28" s="1"/>
  <c r="P41" i="28"/>
  <c r="P45" i="28" s="1"/>
  <c r="P49" i="28" s="1"/>
  <c r="P53" i="28" s="1"/>
  <c r="P57" i="28" s="1"/>
  <c r="P76" i="28"/>
  <c r="P80" i="28" s="1"/>
  <c r="P84" i="28" s="1"/>
  <c r="P88" i="28" s="1"/>
  <c r="AI42" i="28"/>
  <c r="AI46" i="28" s="1"/>
  <c r="AI50" i="28" s="1"/>
  <c r="AI54" i="28" s="1"/>
  <c r="AI58" i="28" s="1"/>
  <c r="AI77" i="28"/>
  <c r="AI81" i="28" s="1"/>
  <c r="AI85" i="28" s="1"/>
  <c r="AI89" i="28" s="1"/>
  <c r="G40" i="28"/>
  <c r="G44" i="28" s="1"/>
  <c r="G48" i="28" s="1"/>
  <c r="G52" i="28" s="1"/>
  <c r="G56" i="28" s="1"/>
  <c r="G75" i="28"/>
  <c r="G79" i="28" s="1"/>
  <c r="G83" i="28" s="1"/>
  <c r="G87" i="28" s="1"/>
  <c r="AI74" i="28"/>
  <c r="AI78" i="28" s="1"/>
  <c r="AI82" i="28" s="1"/>
  <c r="AI86" i="28" s="1"/>
  <c r="AI39" i="28"/>
  <c r="AI43" i="28" s="1"/>
  <c r="AI47" i="28" s="1"/>
  <c r="AI51" i="28" s="1"/>
  <c r="AI55" i="28" s="1"/>
  <c r="M77" i="28"/>
  <c r="M81" i="28" s="1"/>
  <c r="M85" i="28" s="1"/>
  <c r="M89" i="28" s="1"/>
  <c r="M42" i="28"/>
  <c r="M46" i="28" s="1"/>
  <c r="M50" i="28" s="1"/>
  <c r="M54" i="28" s="1"/>
  <c r="M58" i="28" s="1"/>
  <c r="AF39" i="28"/>
  <c r="AF43" i="28" s="1"/>
  <c r="AF47" i="28" s="1"/>
  <c r="AF51" i="28" s="1"/>
  <c r="AF55" i="28" s="1"/>
  <c r="AF74" i="28"/>
  <c r="AF78" i="28" s="1"/>
  <c r="AF82" i="28" s="1"/>
  <c r="AF86" i="28" s="1"/>
  <c r="W39" i="28"/>
  <c r="W43" i="28" s="1"/>
  <c r="W47" i="28" s="1"/>
  <c r="W51" i="28" s="1"/>
  <c r="W55" i="28" s="1"/>
  <c r="W74" i="28"/>
  <c r="W78" i="28" s="1"/>
  <c r="W82" i="28" s="1"/>
  <c r="W86" i="28" s="1"/>
  <c r="W42" i="28"/>
  <c r="W46" i="28" s="1"/>
  <c r="W50" i="28" s="1"/>
  <c r="W54" i="28" s="1"/>
  <c r="W58" i="28" s="1"/>
  <c r="W77" i="28"/>
  <c r="W81" i="28" s="1"/>
  <c r="W85" i="28" s="1"/>
  <c r="W89" i="28" s="1"/>
  <c r="N74" i="28"/>
  <c r="N78" i="28" s="1"/>
  <c r="N82" i="28" s="1"/>
  <c r="N86" i="28" s="1"/>
  <c r="N39" i="28"/>
  <c r="N43" i="28" s="1"/>
  <c r="N47" i="28" s="1"/>
  <c r="N51" i="28" s="1"/>
  <c r="N55" i="28" s="1"/>
  <c r="AP40" i="28"/>
  <c r="AP44" i="28" s="1"/>
  <c r="AP48" i="28" s="1"/>
  <c r="AP52" i="28" s="1"/>
  <c r="AP56" i="28" s="1"/>
  <c r="AP75" i="28"/>
  <c r="AP79" i="28" s="1"/>
  <c r="AP83" i="28" s="1"/>
  <c r="AP87" i="28" s="1"/>
  <c r="Z76" i="28"/>
  <c r="Z80" i="28" s="1"/>
  <c r="Z84" i="28" s="1"/>
  <c r="Z88" i="28" s="1"/>
  <c r="Z41" i="28"/>
  <c r="Z45" i="28" s="1"/>
  <c r="Z49" i="28" s="1"/>
  <c r="Z53" i="28" s="1"/>
  <c r="Z57" i="28" s="1"/>
  <c r="AH42" i="28"/>
  <c r="AH46" i="28" s="1"/>
  <c r="AH50" i="28" s="1"/>
  <c r="AH54" i="28" s="1"/>
  <c r="AH58" i="28" s="1"/>
  <c r="AH77" i="28"/>
  <c r="AH81" i="28" s="1"/>
  <c r="AH85" i="28" s="1"/>
  <c r="AH89" i="28" s="1"/>
  <c r="S74" i="28"/>
  <c r="S78" i="28" s="1"/>
  <c r="S82" i="28" s="1"/>
  <c r="S86" i="28" s="1"/>
  <c r="S39" i="28"/>
  <c r="S43" i="28" s="1"/>
  <c r="S47" i="28" s="1"/>
  <c r="S51" i="28" s="1"/>
  <c r="S55" i="28" s="1"/>
  <c r="S77" i="28"/>
  <c r="S81" i="28" s="1"/>
  <c r="S85" i="28" s="1"/>
  <c r="S89" i="28" s="1"/>
  <c r="S42" i="28"/>
  <c r="S46" i="28" s="1"/>
  <c r="S50" i="28" s="1"/>
  <c r="S54" i="28" s="1"/>
  <c r="S58" i="28" s="1"/>
  <c r="U76" i="28"/>
  <c r="U80" i="28" s="1"/>
  <c r="U84" i="28" s="1"/>
  <c r="U88" i="28" s="1"/>
  <c r="U41" i="28"/>
  <c r="U45" i="28" s="1"/>
  <c r="U49" i="28" s="1"/>
  <c r="U53" i="28" s="1"/>
  <c r="U57" i="28" s="1"/>
  <c r="J40" i="28"/>
  <c r="J44" i="28" s="1"/>
  <c r="J48" i="28" s="1"/>
  <c r="J52" i="28" s="1"/>
  <c r="J56" i="28" s="1"/>
  <c r="J75" i="28"/>
  <c r="J79" i="28" s="1"/>
  <c r="J83" i="28" s="1"/>
  <c r="J87" i="28" s="1"/>
  <c r="AG39" i="28"/>
  <c r="AG43" i="28" s="1"/>
  <c r="AG47" i="28" s="1"/>
  <c r="AG51" i="28" s="1"/>
  <c r="AG55" i="28" s="1"/>
  <c r="AG74" i="28"/>
  <c r="AG78" i="28" s="1"/>
  <c r="AG82" i="28" s="1"/>
  <c r="AG86" i="28" s="1"/>
  <c r="Q75" i="28"/>
  <c r="Q79" i="28" s="1"/>
  <c r="Q83" i="28" s="1"/>
  <c r="Q87" i="28" s="1"/>
  <c r="Q40" i="28"/>
  <c r="Q44" i="28" s="1"/>
  <c r="Q48" i="28" s="1"/>
  <c r="Q52" i="28" s="1"/>
  <c r="Q56" i="28" s="1"/>
</calcChain>
</file>

<file path=xl/comments1.xml><?xml version="1.0" encoding="utf-8"?>
<comments xmlns="http://schemas.openxmlformats.org/spreadsheetml/2006/main">
  <authors>
    <author>Amit Kanudia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</commentList>
</comments>
</file>

<file path=xl/sharedStrings.xml><?xml version="1.0" encoding="utf-8"?>
<sst xmlns="http://schemas.openxmlformats.org/spreadsheetml/2006/main" count="2373" uniqueCount="262">
  <si>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</si>
  <si>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</si>
  <si>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</si>
  <si>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</si>
  <si>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</si>
  <si>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</si>
  <si>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</si>
  <si>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</si>
  <si>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</si>
  <si>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</si>
  <si>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</si>
  <si>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</si>
  <si>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</si>
  <si>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</si>
  <si>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</si>
  <si>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</si>
  <si>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</si>
  <si>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</si>
  <si>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</si>
  <si>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</si>
  <si>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</si>
  <si>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</si>
  <si>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</si>
  <si>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</si>
  <si>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</si>
  <si>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</si>
  <si>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</si>
  <si>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</si>
  <si>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ACTFLO</t>
  </si>
  <si>
    <t>EFF</t>
  </si>
  <si>
    <t>AF</t>
  </si>
  <si>
    <t>BG</t>
  </si>
  <si>
    <t>HR</t>
  </si>
  <si>
    <t>MK</t>
  </si>
  <si>
    <t>TimeSlice</t>
  </si>
  <si>
    <t>LimType</t>
  </si>
  <si>
    <t>Attribute</t>
  </si>
  <si>
    <t>Year</t>
  </si>
  <si>
    <t>Pset_PN</t>
  </si>
  <si>
    <t>Pset_CI</t>
  </si>
  <si>
    <t>Cset_CN</t>
  </si>
  <si>
    <t>AL</t>
  </si>
  <si>
    <t>ME</t>
  </si>
  <si>
    <t>RS</t>
  </si>
  <si>
    <t>Commodity</t>
  </si>
  <si>
    <t>Pset_CO</t>
  </si>
  <si>
    <t>Scenario</t>
  </si>
  <si>
    <t>BA</t>
  </si>
  <si>
    <t>KS</t>
  </si>
  <si>
    <t>AllRegions</t>
  </si>
  <si>
    <t>Process</t>
  </si>
  <si>
    <t>CommGRP</t>
  </si>
  <si>
    <t>Curr</t>
  </si>
  <si>
    <t>Stage</t>
  </si>
  <si>
    <t>SOW</t>
  </si>
  <si>
    <t>EL</t>
  </si>
  <si>
    <t>BASE</t>
  </si>
  <si>
    <t>TRA_Bus_Cng_Coa</t>
  </si>
  <si>
    <t>-</t>
  </si>
  <si>
    <t>TRA_Bus_Cng_Coa_DEMO</t>
  </si>
  <si>
    <t>TRA_Bus_Cng_Urb</t>
  </si>
  <si>
    <t>TRA_Bus_Cng_Urb_DEMO</t>
  </si>
  <si>
    <t>TRA_Bus_Dis_Coa</t>
  </si>
  <si>
    <t>TRA_Bus_Dis_Coa_DEMO</t>
  </si>
  <si>
    <t>TRA_Bus_Dis_Urb</t>
  </si>
  <si>
    <t>TRA_Bus_Dis_Urb_DEMO</t>
  </si>
  <si>
    <t>TRA_Bus_Lpg_Coa</t>
  </si>
  <si>
    <t>TRA_Bus_Lpg_Coa_DEMO</t>
  </si>
  <si>
    <t>TRA_Bus_Lpg_Urb</t>
  </si>
  <si>
    <t>TRA_Bus_Lpg_Urb_DEMO</t>
  </si>
  <si>
    <t>TRA_Car_Cng_Exe</t>
  </si>
  <si>
    <t>TRA_Car_Cng_Exe_DEMO</t>
  </si>
  <si>
    <t>TRA_Car_Cng_Lom</t>
  </si>
  <si>
    <t>TRA_Car_Cng_Lom_DEMO</t>
  </si>
  <si>
    <t>TRA_Car_Cng_Sma</t>
  </si>
  <si>
    <t>TRA_Car_Cng_Sma_DEMO</t>
  </si>
  <si>
    <t>TRA_Car_Cng_Upm</t>
  </si>
  <si>
    <t>TRA_Car_Cng_Upm_DEMO</t>
  </si>
  <si>
    <t>TRA_Car_Dis_Exe</t>
  </si>
  <si>
    <t>TRA_Car_Dis_Exe_DEMO</t>
  </si>
  <si>
    <t>TRA_Car_Dis_Lom</t>
  </si>
  <si>
    <t>TRA_Car_Dis_Lom_DEMO</t>
  </si>
  <si>
    <t>TRA_Car_Dis_Sma</t>
  </si>
  <si>
    <t>TRA_Car_Dis_Sma_DEMO</t>
  </si>
  <si>
    <t>TRA_Car_Dis_Upm</t>
  </si>
  <si>
    <t>TRA_Car_Dis_Upm_DEMO</t>
  </si>
  <si>
    <t>TRA_Car_Lpg_Exe</t>
  </si>
  <si>
    <t>TRA_Car_Lpg_Exe_DEMO</t>
  </si>
  <si>
    <t>TRA_Car_Lpg_Lom</t>
  </si>
  <si>
    <t>TRA_Car_Lpg_Lom_DEMO</t>
  </si>
  <si>
    <t>TRA_Car_Lpg_Sma</t>
  </si>
  <si>
    <t>TRA_Car_Lpg_Sma_DEMO</t>
  </si>
  <si>
    <t>TRA_Car_Lpg_Upm</t>
  </si>
  <si>
    <t>TRA_Car_Lpg_Upm_DEMO</t>
  </si>
  <si>
    <t>TBus,TCar,THDT,TLCV,TMop,TMot</t>
  </si>
  <si>
    <t>CAP2ACT</t>
  </si>
  <si>
    <t>~TFM_Fill-R: w=RdTRABYVals; Hcol=Region</t>
  </si>
  <si>
    <t>UP</t>
  </si>
  <si>
    <t>ANNUAL</t>
  </si>
  <si>
    <t>TRA*</t>
  </si>
  <si>
    <t>TRA_Bus_Gas_Coa</t>
  </si>
  <si>
    <t>TRA_Bus_Gas_Coa_DEMO</t>
  </si>
  <si>
    <t>TRA_Bus_Gas_Urb</t>
  </si>
  <si>
    <t>TRA_Bus_Gas_Urb_DEMO</t>
  </si>
  <si>
    <t>TRA_Car_Fle_Fue_Exe</t>
  </si>
  <si>
    <t>TRA_Car_Fle_Fue_Exe_DEMO</t>
  </si>
  <si>
    <t>TRA_Car_Fle_Fue_Lom</t>
  </si>
  <si>
    <t>TRA_Car_Fle_Fue_Lom_DEMO</t>
  </si>
  <si>
    <t>TRA_Car_Fle_Fue_Sma</t>
  </si>
  <si>
    <t>TRA_Car_Fle_Fue_Sma_DEMO</t>
  </si>
  <si>
    <t>TRA_Car_Fle_Fue_Upm</t>
  </si>
  <si>
    <t>TRA_Car_Fle_Fue_Upm_DEMO</t>
  </si>
  <si>
    <t>TRA_Car_Gas_Exe</t>
  </si>
  <si>
    <t>TRA_Car_Gas_Exe_DEMO</t>
  </si>
  <si>
    <t>TRA_Car_Gas_Lom</t>
  </si>
  <si>
    <t>TRA_Car_Gas_Lom_DEMO</t>
  </si>
  <si>
    <t>TRA_Car_Gas_Sma</t>
  </si>
  <si>
    <t>TRA_Car_Gas_Sma_DEMO</t>
  </si>
  <si>
    <t>TRA_Car_Gas_Upm</t>
  </si>
  <si>
    <t>TRA_Car_Gas_Upm_DEMO</t>
  </si>
  <si>
    <t>TRA_Car_Oth_Exe</t>
  </si>
  <si>
    <t>TRA_Car_Oth_Exe_DEMO</t>
  </si>
  <si>
    <t>TRA_Car_Oth_Lom</t>
  </si>
  <si>
    <t>TRA_Car_Oth_Lom_DEMO</t>
  </si>
  <si>
    <t>TRA_Car_Oth_Sma</t>
  </si>
  <si>
    <t>TRA_Car_Oth_Sma_DEMO</t>
  </si>
  <si>
    <t>TRA_Car_Oth_Upm</t>
  </si>
  <si>
    <t>TRA_Car_Oth_Upm_DEMO</t>
  </si>
  <si>
    <t>TRA_Hdt_Dis</t>
  </si>
  <si>
    <t>TRA_Hdt_Dis_DEMO</t>
  </si>
  <si>
    <t>TRA_Hdt_Gas</t>
  </si>
  <si>
    <t>TRA_Hdt_Gas_DEMO</t>
  </si>
  <si>
    <t>TRA_Lcv_Cng</t>
  </si>
  <si>
    <t>TRA_Lcv_Cng_DEMO</t>
  </si>
  <si>
    <t>TRA_Lcv_Dis</t>
  </si>
  <si>
    <t>TRA_Lcv_Dis_DEMO</t>
  </si>
  <si>
    <t>TRA_Lcv_Gas</t>
  </si>
  <si>
    <t>TRA_Lcv_Gas_DEMO</t>
  </si>
  <si>
    <t>TRA_Lcv_Lpg</t>
  </si>
  <si>
    <t>TRA_Lcv_Lpg_DEMO</t>
  </si>
  <si>
    <t>TRA_Mop_Gas</t>
  </si>
  <si>
    <t>TRA_Mop_Gas_DEMO</t>
  </si>
  <si>
    <t>TRA_Mot_Gas</t>
  </si>
  <si>
    <t>TRA_Mot_Gas_DEMO</t>
  </si>
  <si>
    <t>TRA_Bus*</t>
  </si>
  <si>
    <t>TRA_Car*</t>
  </si>
  <si>
    <t>TRA_Hdt*</t>
  </si>
  <si>
    <t>TRA_Lcv*</t>
  </si>
  <si>
    <t>TRA_Mop*</t>
  </si>
  <si>
    <t>TRA_Mot*</t>
  </si>
  <si>
    <t>PSET_PN</t>
  </si>
  <si>
    <t>Other_Indexes</t>
  </si>
  <si>
    <t>DEMO</t>
  </si>
  <si>
    <t>~TFM_INS</t>
  </si>
  <si>
    <t>TRA_Bus_Cng_Coa*</t>
  </si>
  <si>
    <t>TRA_Bus_Cng_Urb*</t>
  </si>
  <si>
    <t>TRA_Bus_Dis_Coa*</t>
  </si>
  <si>
    <t>TRA_Bus_Dis_Urb*</t>
  </si>
  <si>
    <t>TRA_Bus_Gas_Coa*</t>
  </si>
  <si>
    <t>TRA_Bus_Gas_Urb*</t>
  </si>
  <si>
    <t>TRA_Bus_Lpg_Coa*</t>
  </si>
  <si>
    <t>TRA_Bus_Lpg_Urb*</t>
  </si>
  <si>
    <t>TRA_Car_Cng_Exe*</t>
  </si>
  <si>
    <t>TRA_Car_Cng_Lom*</t>
  </si>
  <si>
    <t>TRA_Car_Cng_Sma*</t>
  </si>
  <si>
    <t>TRA_Car_Cng_Upm*</t>
  </si>
  <si>
    <t>TRA_Car_Dis_Exe*</t>
  </si>
  <si>
    <t>TRA_Car_Dis_Lom*</t>
  </si>
  <si>
    <t>TRA_Car_Dis_Sma*</t>
  </si>
  <si>
    <t>TRA_Car_Dis_Upm*</t>
  </si>
  <si>
    <t>TRA_Car_Fle_Fue_Exe*</t>
  </si>
  <si>
    <t>TRA_Car_Fle_Fue_Lom*</t>
  </si>
  <si>
    <t>TRA_Car_Fle_Fue_Sma*</t>
  </si>
  <si>
    <t>TRA_Car_Fle_Fue_Upm*</t>
  </si>
  <si>
    <t>TRA_Car_Gas_Exe*</t>
  </si>
  <si>
    <t>TRA_Car_Gas_Lom*</t>
  </si>
  <si>
    <t>TRA_Car_Gas_Sma*</t>
  </si>
  <si>
    <t>TRA_Car_Gas_Upm*</t>
  </si>
  <si>
    <t>TRA_Car_Lpg_Exe*</t>
  </si>
  <si>
    <t>TRA_Car_Lpg_Lom*</t>
  </si>
  <si>
    <t>TRA_Car_Lpg_Sma*</t>
  </si>
  <si>
    <t>TRA_Car_Lpg_Upm*</t>
  </si>
  <si>
    <t>TRA_Car_Oth_Exe*</t>
  </si>
  <si>
    <t>TRA_Car_Oth_Lom*</t>
  </si>
  <si>
    <t>TRA_Car_Oth_Sma*</t>
  </si>
  <si>
    <t>TRA_Car_Oth_Upm*</t>
  </si>
  <si>
    <t>TRA_Hdt_Dis*</t>
  </si>
  <si>
    <t>TRA_Hdt_Gas*</t>
  </si>
  <si>
    <t>TRA_Lcv_Cng*</t>
  </si>
  <si>
    <t>TRA_Lcv_Dis*</t>
  </si>
  <si>
    <t>TRA_Lcv_Gas*</t>
  </si>
  <si>
    <t>TRA_Lcv_Lpg*</t>
  </si>
  <si>
    <t>TRA_Mop_Gas*</t>
  </si>
  <si>
    <t>TRA_Mot_Gas*</t>
  </si>
  <si>
    <t>~TFM_UPD</t>
  </si>
  <si>
    <t>TRA_Car_PIH_Exe*</t>
  </si>
  <si>
    <t>TRA_Car_PIH_LoM*</t>
  </si>
  <si>
    <t>TRA_Car_PIH_Sma*</t>
  </si>
  <si>
    <t>TRA_Car_PIH_UpM*</t>
  </si>
  <si>
    <t>TRA_Car_GH2_Exe*</t>
  </si>
  <si>
    <t>TRA_Car_GH2_LoM*</t>
  </si>
  <si>
    <t>TRA_Car_GH2_Sma*</t>
  </si>
  <si>
    <t>TRA_Car_GH2_UpM*</t>
  </si>
  <si>
    <t>TRA_Bus_GH2_Coa*</t>
  </si>
  <si>
    <t>TRA_Bus_Eth_Coa*</t>
  </si>
  <si>
    <t>TRA_Bus_GH2_Urb*</t>
  </si>
  <si>
    <t>TRA_Bus_Eth_Urb*</t>
  </si>
  <si>
    <t>TRA_Car_Elc_Exe*</t>
  </si>
  <si>
    <t>TRA_Car_Elc_LoM*</t>
  </si>
  <si>
    <t>TRA_Car_Elc_Sma*</t>
  </si>
  <si>
    <t>TRA_Car_Elc_UpM*</t>
  </si>
  <si>
    <t>TRA_Car_LH2_Exe*</t>
  </si>
  <si>
    <t>TRA_Car_LH2_LoM*</t>
  </si>
  <si>
    <t>TRA_Car_LH2_Sma*</t>
  </si>
  <si>
    <t>TRA_Car_LH2_UpM*</t>
  </si>
  <si>
    <t>TRA_Lcv_GH2*</t>
  </si>
  <si>
    <t>TRA_Lcv_LH2*</t>
  </si>
  <si>
    <t>TRA_Lcv_Elc*</t>
  </si>
  <si>
    <t>TRA_Hdt_Cng*</t>
  </si>
  <si>
    <t>TRA_Hdt_GH2*</t>
  </si>
  <si>
    <t>TRA_Rai_Frt_Dis*</t>
  </si>
  <si>
    <t>TRA_Rai_Frt_Elc*</t>
  </si>
  <si>
    <t>TRA_Rai_Pas_Metro*</t>
  </si>
  <si>
    <t>TRA_Rai_Pas_Conv_Dis*</t>
  </si>
  <si>
    <t>TRA_Rai_Pas_Conv_Elc*</t>
  </si>
  <si>
    <t>TRA_Rai_Pas_Hspd*</t>
  </si>
  <si>
    <t>TBus,TCar,THDT,TLCV,TMop,Tmot,TRai_Frt,TRai_Pas_Conv,TRai_Pas_Hspd,TRai_Pas_Metro</t>
  </si>
  <si>
    <t>TRA_Mot_Elc*</t>
  </si>
  <si>
    <t>TRA_Mop_Elc*</t>
  </si>
  <si>
    <t>TRA_Rai_Frt-Dsl</t>
  </si>
  <si>
    <t>TRA_Rai_Frt-Elc</t>
  </si>
  <si>
    <t>TRA_Rai_Pas_Conv-Dsl</t>
  </si>
  <si>
    <t>TRA_Rai_Pas_Conv-Elc</t>
  </si>
  <si>
    <t>TRA_Rai_Pas_Hspd</t>
  </si>
  <si>
    <t>TRA_Rai_Pas_Metro</t>
  </si>
  <si>
    <t>TRA_Rai_Frt-Dsl*</t>
  </si>
  <si>
    <t>TRA_Rai_Frt-Elc*</t>
  </si>
  <si>
    <t>TRA_Rai_Pas_Conv-Elc*</t>
  </si>
  <si>
    <t>TRA_Rai_Pas_Conv-Dsl*</t>
  </si>
  <si>
    <t>'2010</t>
  </si>
  <si>
    <t>Baseline_HRE32</t>
  </si>
  <si>
    <t>Table Name: T_010817_102356</t>
  </si>
  <si>
    <t>Region\Attribute</t>
  </si>
  <si>
    <t>Mt</t>
  </si>
  <si>
    <t>VAR_Act</t>
  </si>
  <si>
    <t>VAR_Cap</t>
  </si>
  <si>
    <t>TechName</t>
  </si>
  <si>
    <t>Comm-IN</t>
  </si>
  <si>
    <t>Comm-OUT</t>
  </si>
  <si>
    <t>TRAGAS</t>
  </si>
  <si>
    <t>TRADST</t>
  </si>
  <si>
    <t>TRAGSLSP95</t>
  </si>
  <si>
    <t>TRALPG</t>
  </si>
  <si>
    <t>TCar</t>
  </si>
  <si>
    <t>Exe</t>
  </si>
  <si>
    <t>Lom</t>
  </si>
  <si>
    <t>Sma</t>
  </si>
  <si>
    <t>Ump</t>
  </si>
  <si>
    <t>STOCK</t>
  </si>
  <si>
    <t>Km per veh</t>
  </si>
  <si>
    <t>Weighted average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</si>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</sst>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71" formatCode="_(* #,##0.00_);_(* \(#,##0.00\);_(* &quot;-&quot;??_);_(@_)"/>
    <numFmt numFmtId="177" formatCode="_-&quot;£&quot;* #,##0.00_-;\-&quot;£&quot;* #,##0.00_-;_-&quot;£&quot;* &quot;-&quot;??_-;_-@_-"/>
    <numFmt numFmtId="189" formatCode="_ * #,##0_ ;_ * \-#,##0_ ;_ * &quot;-&quot;_ ;_ @_ "/>
    <numFmt numFmtId="191" formatCode="_ * #,##0.00_ ;_ * \-#,##0.00_ ;_ * &quot;-&quot;??_ ;_ @_ "/>
    <numFmt numFmtId="193" formatCode="0.0%"/>
    <numFmt numFmtId="196" formatCode="_-[$€-2]\ * #,##0.00_-;\-[$€-2]\ * #,##0.00_-;_-[$€-2]\ * &quot;-&quot;??_-"/>
    <numFmt numFmtId="197" formatCode="#,##0;\-\ #,##0;_-\ &quot;- &quot;"/>
    <numFmt numFmtId="198" formatCode="0.0"/>
    <numFmt numFmtId="205" formatCode="_([$€]* #,##0.00_);_([$€]* \(#,##0.00\);_([$€]* &quot;-&quot;??_);_(@_)"/>
    <numFmt numFmtId="206" formatCode="_ &quot;kr&quot;\ * #,##0_ ;_ &quot;kr&quot;\ * \-#,##0_ ;_ &quot;kr&quot;\ * &quot;-&quot;_ ;_ @_ "/>
    <numFmt numFmtId="207" formatCode="_ &quot;kr&quot;\ * #,##0.00_ ;_ &quot;kr&quot;\ * \-#,##0.00_ ;_ &quot;kr&quot;\ * &quot;-&quot;??_ ;_ @_ "/>
    <numFmt numFmtId="208" formatCode="_([$€-2]* #,##0.00_);_([$€-2]* \(#,##0.00\);_([$€-2]* &quot;-&quot;??_)"/>
    <numFmt numFmtId="209" formatCode="\(##\);\(##\)"/>
    <numFmt numFmtId="210" formatCode="#,##0.0"/>
  </numFmts>
  <fonts count="6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80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6">
    <xf numFmtId="0" fontId="0" fillId="0" borderId="0"/>
    <xf numFmtId="0" fontId="41" fillId="38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41" fillId="3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1" fillId="4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4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1" fillId="4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1" fillId="4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1" fillId="4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1" fillId="4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2" fillId="5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2" fillId="5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2" fillId="5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2" fillId="5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5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5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5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2" fillId="5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42" fillId="5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2" fillId="5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6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6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4" fontId="5" fillId="20" borderId="1">
      <alignment horizontal="right" vertical="center"/>
    </xf>
    <xf numFmtId="4" fontId="5" fillId="20" borderId="1">
      <alignment horizontal="right" vertical="center"/>
    </xf>
    <xf numFmtId="0" fontId="43" fillId="6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4" fillId="63" borderId="20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5" fillId="64" borderId="21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49" fontId="3" fillId="23" borderId="4">
      <alignment vertical="top" wrapText="1"/>
    </xf>
    <xf numFmtId="171" fontId="25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6" fillId="0" borderId="5">
      <alignment horizontal="left" vertical="center" wrapText="1" indent="2"/>
    </xf>
    <xf numFmtId="3" fontId="31" fillId="0" borderId="4">
      <alignment horizontal="right" vertical="top"/>
    </xf>
    <xf numFmtId="0" fontId="2" fillId="24" borderId="1">
      <alignment horizontal="centerContinuous" vertical="top" wrapText="1"/>
    </xf>
    <xf numFmtId="0" fontId="32" fillId="0" borderId="0">
      <alignment vertical="top" wrapText="1"/>
    </xf>
    <xf numFmtId="196" fontId="1" fillId="0" borderId="0" applyFont="0" applyFill="0" applyBorder="0" applyAlignment="0" applyProtection="0"/>
    <xf numFmtId="205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48" fillId="0" borderId="22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49" fillId="0" borderId="23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50" fillId="0" borderId="24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66" borderId="20" applyNumberFormat="0" applyAlignment="0" applyProtection="0"/>
    <xf numFmtId="0" fontId="18" fillId="7" borderId="2" applyNumberFormat="0" applyAlignment="0" applyProtection="0"/>
    <xf numFmtId="0" fontId="51" fillId="66" borderId="20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6" fillId="0" borderId="0" applyBorder="0">
      <alignment horizontal="right" vertical="center"/>
    </xf>
    <xf numFmtId="0" fontId="33" fillId="0" borderId="0"/>
    <xf numFmtId="0" fontId="52" fillId="0" borderId="25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3" fillId="67" borderId="0" applyNumberFormat="0" applyBorder="0" applyAlignment="0" applyProtection="0"/>
    <xf numFmtId="0" fontId="20" fillId="25" borderId="0" applyNumberFormat="0" applyBorder="0" applyAlignment="0" applyProtection="0"/>
    <xf numFmtId="0" fontId="27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41" fillId="0" borderId="0"/>
    <xf numFmtId="0" fontId="41" fillId="0" borderId="0"/>
    <xf numFmtId="0" fontId="3" fillId="0" borderId="0"/>
    <xf numFmtId="0" fontId="3" fillId="0" borderId="0"/>
    <xf numFmtId="0" fontId="8" fillId="0" borderId="0"/>
    <xf numFmtId="0" fontId="4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4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3" fillId="26" borderId="0" applyNumberFormat="0" applyFont="0" applyBorder="0" applyAlignment="0" applyProtection="0"/>
    <xf numFmtId="0" fontId="26" fillId="0" borderId="0"/>
    <xf numFmtId="0" fontId="8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25" fillId="27" borderId="10" applyNumberFormat="0" applyFont="0" applyAlignment="0" applyProtection="0"/>
    <xf numFmtId="0" fontId="41" fillId="68" borderId="26" applyNumberFormat="0" applyFont="0" applyAlignment="0" applyProtection="0"/>
    <xf numFmtId="209" fontId="34" fillId="0" borderId="0">
      <alignment horizontal="right"/>
    </xf>
    <xf numFmtId="197" fontId="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0" fontId="54" fillId="63" borderId="27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191" fontId="28" fillId="0" borderId="0" applyFont="0" applyFill="0" applyBorder="0" applyAlignment="0" applyProtection="0"/>
    <xf numFmtId="189" fontId="28" fillId="0" borderId="0" applyFont="0" applyFill="0" applyBorder="0" applyAlignment="0" applyProtection="0"/>
    <xf numFmtId="206" fontId="28" fillId="0" borderId="0" applyFon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4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210" fontId="35" fillId="30" borderId="12">
      <alignment vertical="center"/>
    </xf>
    <xf numFmtId="193" fontId="36" fillId="30" borderId="12">
      <alignment vertical="center"/>
    </xf>
    <xf numFmtId="210" fontId="37" fillId="31" borderId="12">
      <alignment vertical="center"/>
    </xf>
    <xf numFmtId="0" fontId="3" fillId="32" borderId="13" applyBorder="0">
      <alignment horizontal="left" vertical="center"/>
    </xf>
    <xf numFmtId="49" fontId="3" fillId="33" borderId="1">
      <alignment vertical="center" wrapText="1"/>
    </xf>
    <xf numFmtId="0" fontId="3" fillId="34" borderId="14">
      <alignment horizontal="left" vertical="center" wrapText="1"/>
    </xf>
    <xf numFmtId="0" fontId="38" fillId="35" borderId="1">
      <alignment horizontal="left" vertical="center" wrapText="1"/>
    </xf>
    <xf numFmtId="0" fontId="3" fillId="36" borderId="1">
      <alignment horizontal="left" vertical="center" wrapText="1"/>
    </xf>
    <xf numFmtId="0" fontId="3" fillId="37" borderId="1">
      <alignment horizontal="left" vertical="center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8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207" fontId="2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" fontId="6" fillId="0" borderId="0"/>
    <xf numFmtId="0" fontId="30" fillId="0" borderId="0" applyNumberFormat="0" applyFill="0" applyBorder="0" applyAlignment="0" applyProtection="0">
      <alignment vertical="center"/>
    </xf>
  </cellStyleXfs>
  <cellXfs count="33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2" fillId="69" borderId="14" xfId="0" applyFont="1" applyFill="1" applyBorder="1"/>
    <xf numFmtId="0" fontId="2" fillId="69" borderId="16" xfId="0" applyFont="1" applyFill="1" applyBorder="1"/>
    <xf numFmtId="0" fontId="0" fillId="70" borderId="0" xfId="0" applyFill="1"/>
    <xf numFmtId="2" fontId="0" fillId="0" borderId="0" xfId="0" applyNumberFormat="1"/>
    <xf numFmtId="0" fontId="2" fillId="69" borderId="17" xfId="0" applyFont="1" applyFill="1" applyBorder="1"/>
    <xf numFmtId="0" fontId="53" fillId="67" borderId="0" xfId="208"/>
    <xf numFmtId="2" fontId="3" fillId="0" borderId="0" xfId="0" applyNumberFormat="1" applyFont="1"/>
    <xf numFmtId="0" fontId="58" fillId="0" borderId="0" xfId="0" applyFont="1"/>
    <xf numFmtId="2" fontId="53" fillId="67" borderId="0" xfId="208" applyNumberFormat="1"/>
    <xf numFmtId="0" fontId="53" fillId="67" borderId="18" xfId="208" applyBorder="1"/>
    <xf numFmtId="0" fontId="0" fillId="0" borderId="18" xfId="0" applyBorder="1"/>
    <xf numFmtId="0" fontId="3" fillId="0" borderId="18" xfId="0" applyFont="1" applyBorder="1"/>
    <xf numFmtId="2" fontId="53" fillId="67" borderId="18" xfId="208" applyNumberFormat="1" applyBorder="1"/>
    <xf numFmtId="2" fontId="53" fillId="67" borderId="0" xfId="208" applyNumberFormat="1" applyBorder="1"/>
    <xf numFmtId="0" fontId="53" fillId="67" borderId="0" xfId="208" applyBorder="1"/>
    <xf numFmtId="0" fontId="0" fillId="0" borderId="0" xfId="0" applyBorder="1"/>
    <xf numFmtId="0" fontId="3" fillId="0" borderId="0" xfId="0" applyFont="1" applyBorder="1"/>
    <xf numFmtId="0" fontId="41" fillId="0" borderId="0" xfId="218" applyAlignment="1">
      <alignment horizontal="right"/>
    </xf>
    <xf numFmtId="0" fontId="41" fillId="0" borderId="0" xfId="218"/>
    <xf numFmtId="1" fontId="41" fillId="0" borderId="0" xfId="218" applyNumberFormat="1"/>
    <xf numFmtId="198" fontId="41" fillId="0" borderId="0" xfId="218" applyNumberFormat="1"/>
    <xf numFmtId="1" fontId="59" fillId="71" borderId="19" xfId="218" applyNumberFormat="1" applyFont="1" applyFill="1" applyBorder="1" applyAlignment="1">
      <alignment horizontal="right" vertical="center"/>
    </xf>
    <xf numFmtId="198" fontId="0" fillId="0" borderId="0" xfId="0" applyNumberFormat="1"/>
    <xf numFmtId="1" fontId="0" fillId="0" borderId="0" xfId="0" applyNumberFormat="1"/>
    <xf numFmtId="0" fontId="41" fillId="0" borderId="0" xfId="218"/>
    <xf numFmtId="1" fontId="41" fillId="0" borderId="0" xfId="218" applyNumberFormat="1"/>
    <xf numFmtId="0" fontId="59" fillId="72" borderId="19" xfId="218" applyFont="1" applyFill="1" applyBorder="1" applyAlignment="1">
      <alignment vertical="center"/>
    </xf>
    <xf numFmtId="1" fontId="59" fillId="71" borderId="19" xfId="218" applyNumberFormat="1" applyFont="1" applyFill="1" applyBorder="1" applyAlignment="1">
      <alignment vertical="center"/>
    </xf>
    <xf numFmtId="0" fontId="41" fillId="0" borderId="0" xfId="218" applyFill="1"/>
  </cellXfs>
  <cellStyles count="356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2" xfId="6" builtinId="34" customBuiltin="1"/>
    <cellStyle name="20% - Accent2 2" xfId="7"/>
    <cellStyle name="20% - Accent2 3" xfId="8"/>
    <cellStyle name="20% - Accent2 4" xfId="9"/>
    <cellStyle name="20% - Accent2 5" xfId="10"/>
    <cellStyle name="20% - Accent3" xfId="11" builtinId="38" customBuiltin="1"/>
    <cellStyle name="20% - Accent3 2" xfId="12"/>
    <cellStyle name="20% - Accent3 3" xfId="13"/>
    <cellStyle name="20% - Accent3 4" xfId="14"/>
    <cellStyle name="20% - Accent3 5" xfId="15"/>
    <cellStyle name="20% - Accent4" xfId="16" builtinId="42" customBuiltin="1"/>
    <cellStyle name="20% - Accent4 2" xfId="17"/>
    <cellStyle name="20% - Accent4 3" xfId="18"/>
    <cellStyle name="20% - Accent4 4" xfId="19"/>
    <cellStyle name="20% - Accent4 5" xfId="20"/>
    <cellStyle name="20% - Accent5" xfId="21" builtinId="46" customBuiltin="1"/>
    <cellStyle name="20% - Accent5 2" xfId="22"/>
    <cellStyle name="20% - Accent5 3" xfId="23"/>
    <cellStyle name="20% - Accent5 4" xfId="24"/>
    <cellStyle name="20% - Accent5 5" xfId="25"/>
    <cellStyle name="20% - Accent6" xfId="26" builtinId="50" customBuiltin="1"/>
    <cellStyle name="20% - Accent6 2" xfId="27"/>
    <cellStyle name="20% - Accent6 3" xfId="28"/>
    <cellStyle name="20% - Accent6 4" xfId="29"/>
    <cellStyle name="20% - Accent6 5" xfId="30"/>
    <cellStyle name="40% - Accent1" xfId="31" builtinId="31" customBuiltin="1"/>
    <cellStyle name="40% - Accent1 2" xfId="32"/>
    <cellStyle name="40% - Accent1 3" xfId="33"/>
    <cellStyle name="40% - Accent1 4" xfId="34"/>
    <cellStyle name="40% - Accent1 5" xfId="35"/>
    <cellStyle name="40% - Accent2" xfId="36" builtinId="35" customBuiltin="1"/>
    <cellStyle name="40% - Accent2 2" xfId="37"/>
    <cellStyle name="40% - Accent2 3" xfId="38"/>
    <cellStyle name="40% - Accent2 4" xfId="39"/>
    <cellStyle name="40% - Accent2 5" xfId="40"/>
    <cellStyle name="40% - Accent3" xfId="41" builtinId="39" customBuiltin="1"/>
    <cellStyle name="40% - Accent3 2" xfId="42"/>
    <cellStyle name="40% - Accent3 3" xfId="43"/>
    <cellStyle name="40% - Accent3 4" xfId="44"/>
    <cellStyle name="40% - Accent3 5" xfId="45"/>
    <cellStyle name="40% - Accent4" xfId="46" builtinId="43" customBuiltin="1"/>
    <cellStyle name="40% - Accent4 2" xfId="47"/>
    <cellStyle name="40% - Accent4 3" xfId="48"/>
    <cellStyle name="40% - Accent4 4" xfId="49"/>
    <cellStyle name="40% - Accent4 5" xfId="50"/>
    <cellStyle name="40% - Accent5" xfId="51" builtinId="47" customBuiltin="1"/>
    <cellStyle name="40% - Accent5 2" xfId="52"/>
    <cellStyle name="40% - Accent5 3" xfId="53"/>
    <cellStyle name="40% - Accent5 4" xfId="54"/>
    <cellStyle name="40% - Accent5 5" xfId="55"/>
    <cellStyle name="40% - Accent6" xfId="56" builtinId="51" customBuiltin="1"/>
    <cellStyle name="40% - Accent6 2" xfId="57"/>
    <cellStyle name="40% - Accent6 3" xfId="58"/>
    <cellStyle name="40% - Accent6 4" xfId="59"/>
    <cellStyle name="40% - Accent6 5" xfId="60"/>
    <cellStyle name="5x indented GHG Textfiels" xfId="61"/>
    <cellStyle name="60% - Accent1" xfId="62" builtinId="32" customBuiltin="1"/>
    <cellStyle name="60% - Accent1 2" xfId="63"/>
    <cellStyle name="60% - Accent1 3" xfId="64"/>
    <cellStyle name="60% - Accent1 4" xfId="65"/>
    <cellStyle name="60% - Accent1 5" xfId="66"/>
    <cellStyle name="60% - Accent2" xfId="67" builtinId="36" customBuiltin="1"/>
    <cellStyle name="60% - Accent2 2" xfId="68"/>
    <cellStyle name="60% - Accent2 3" xfId="69"/>
    <cellStyle name="60% - Accent2 4" xfId="70"/>
    <cellStyle name="60% - Accent2 5" xfId="71"/>
    <cellStyle name="60% - Accent3" xfId="72" builtinId="40" customBuiltin="1"/>
    <cellStyle name="60% - Accent3 2" xfId="73"/>
    <cellStyle name="60% - Accent3 3" xfId="74"/>
    <cellStyle name="60% - Accent3 4" xfId="75"/>
    <cellStyle name="60% - Accent3 5" xfId="76"/>
    <cellStyle name="60% - Accent4" xfId="77" builtinId="44" customBuiltin="1"/>
    <cellStyle name="60% - Accent4 2" xfId="78"/>
    <cellStyle name="60% - Accent4 3" xfId="79"/>
    <cellStyle name="60% - Accent4 4" xfId="80"/>
    <cellStyle name="60% - Accent4 5" xfId="81"/>
    <cellStyle name="60% - Accent5" xfId="82" builtinId="48" customBuiltin="1"/>
    <cellStyle name="60% - Accent5 2" xfId="83"/>
    <cellStyle name="60% - Accent5 3" xfId="84"/>
    <cellStyle name="60% - Accent5 4" xfId="85"/>
    <cellStyle name="60% - Accent5 5" xfId="86"/>
    <cellStyle name="60% - Accent6" xfId="87" builtinId="52" customBuiltin="1"/>
    <cellStyle name="60% - Accent6 2" xfId="88"/>
    <cellStyle name="60% - Accent6 3" xfId="89"/>
    <cellStyle name="60% - Accent6 4" xfId="90"/>
    <cellStyle name="60% - Accent6 5" xfId="91"/>
    <cellStyle name="Accent1" xfId="92" builtinId="29" customBuiltin="1"/>
    <cellStyle name="Accent1 2" xfId="93"/>
    <cellStyle name="Accent1 3" xfId="94"/>
    <cellStyle name="Accent1 4" xfId="95"/>
    <cellStyle name="Accent1 5" xfId="96"/>
    <cellStyle name="Accent2" xfId="97" builtinId="33" customBuiltin="1"/>
    <cellStyle name="Accent2 2" xfId="98"/>
    <cellStyle name="Accent2 3" xfId="99"/>
    <cellStyle name="Accent2 4" xfId="100"/>
    <cellStyle name="Accent2 5" xfId="101"/>
    <cellStyle name="Accent3" xfId="102" builtinId="37" customBuiltin="1"/>
    <cellStyle name="Accent3 2" xfId="103"/>
    <cellStyle name="Accent3 3" xfId="104"/>
    <cellStyle name="Accent3 4" xfId="105"/>
    <cellStyle name="Accent3 5" xfId="106"/>
    <cellStyle name="Accent4" xfId="107" builtinId="41" customBuiltin="1"/>
    <cellStyle name="Accent4 2" xfId="108"/>
    <cellStyle name="Accent4 3" xfId="109"/>
    <cellStyle name="Accent4 4" xfId="110"/>
    <cellStyle name="Accent4 5" xfId="111"/>
    <cellStyle name="Accent5" xfId="112" builtinId="45" customBuiltin="1"/>
    <cellStyle name="Accent5 2" xfId="113"/>
    <cellStyle name="Accent5 3" xfId="114"/>
    <cellStyle name="Accent5 4" xfId="115"/>
    <cellStyle name="Accent5 5" xfId="116"/>
    <cellStyle name="Accent6" xfId="117" builtinId="49" customBuiltin="1"/>
    <cellStyle name="Accent6 2" xfId="118"/>
    <cellStyle name="Accent6 3" xfId="119"/>
    <cellStyle name="Accent6 4" xfId="120"/>
    <cellStyle name="Accent6 5" xfId="121"/>
    <cellStyle name="AggOrange_CRFReport-template" xfId="122"/>
    <cellStyle name="AggOrange9_CRFReport-template" xfId="123"/>
    <cellStyle name="Bad" xfId="124" builtinId="27" customBuiltin="1"/>
    <cellStyle name="Bad 2" xfId="125"/>
    <cellStyle name="Bad 3" xfId="126"/>
    <cellStyle name="Bad 4" xfId="127"/>
    <cellStyle name="Bad 5" xfId="128"/>
    <cellStyle name="Calculation" xfId="129" builtinId="22" customBuiltin="1"/>
    <cellStyle name="Calculation 2" xfId="130"/>
    <cellStyle name="Calculation 3" xfId="131"/>
    <cellStyle name="Calculation 4" xfId="132"/>
    <cellStyle name="Calculation 5" xfId="133"/>
    <cellStyle name="Check Cell" xfId="134" builtinId="23" customBuiltin="1"/>
    <cellStyle name="Check Cell 2" xfId="135"/>
    <cellStyle name="Check Cell 3" xfId="136"/>
    <cellStyle name="Check Cell 4" xfId="137"/>
    <cellStyle name="Check Cell 5" xfId="138"/>
    <cellStyle name="coin" xfId="139"/>
    <cellStyle name="Comma 2" xfId="140"/>
    <cellStyle name="Comma 2 2" xfId="141"/>
    <cellStyle name="Comma 2 3" xfId="142"/>
    <cellStyle name="Comma 2 3 2" xfId="143"/>
    <cellStyle name="Comma 2 4" xfId="144"/>
    <cellStyle name="Comma 2 4 2" xfId="145"/>
    <cellStyle name="Comma 2 4 3" xfId="146"/>
    <cellStyle name="Currency 2" xfId="147"/>
    <cellStyle name="CustomizationCells" xfId="148"/>
    <cellStyle name="donn_normal" xfId="149"/>
    <cellStyle name="ent_col_ser" xfId="150"/>
    <cellStyle name="entete_source" xfId="151"/>
    <cellStyle name="Euro" xfId="152"/>
    <cellStyle name="Euro 2" xfId="153"/>
    <cellStyle name="Euro 2 2" xfId="154"/>
    <cellStyle name="Euro 2 2 2" xfId="155"/>
    <cellStyle name="Euro 3" xfId="156"/>
    <cellStyle name="Euro 4" xfId="157"/>
    <cellStyle name="Euro 5" xfId="158"/>
    <cellStyle name="Euro 5 2" xfId="159"/>
    <cellStyle name="Euro 5 3" xfId="160"/>
    <cellStyle name="Euro 6" xfId="161"/>
    <cellStyle name="Explanatory Text" xfId="162" builtinId="53" customBuiltin="1"/>
    <cellStyle name="Explanatory Text 2" xfId="163"/>
    <cellStyle name="Explanatory Text 3" xfId="164"/>
    <cellStyle name="Explanatory Text 4" xfId="165"/>
    <cellStyle name="Explanatory Text 5" xfId="166"/>
    <cellStyle name="Float" xfId="167"/>
    <cellStyle name="Float 2" xfId="168"/>
    <cellStyle name="Good" xfId="169" builtinId="26" customBuiltin="1"/>
    <cellStyle name="Good 2" xfId="170"/>
    <cellStyle name="Good 3" xfId="171"/>
    <cellStyle name="Good 4" xfId="172"/>
    <cellStyle name="Good 5" xfId="173"/>
    <cellStyle name="Good 6" xfId="174"/>
    <cellStyle name="Heading 1" xfId="175" builtinId="16" customBuiltin="1"/>
    <cellStyle name="Heading 1 2" xfId="176"/>
    <cellStyle name="Heading 1 3" xfId="177"/>
    <cellStyle name="Heading 1 4" xfId="178"/>
    <cellStyle name="Heading 1 5" xfId="179"/>
    <cellStyle name="Heading 2" xfId="180" builtinId="17" customBuiltin="1"/>
    <cellStyle name="Heading 2 2" xfId="181"/>
    <cellStyle name="Heading 2 3" xfId="182"/>
    <cellStyle name="Heading 2 4" xfId="183"/>
    <cellStyle name="Heading 2 5" xfId="184"/>
    <cellStyle name="Heading 3" xfId="185" builtinId="18" customBuiltin="1"/>
    <cellStyle name="Heading 3 2" xfId="186"/>
    <cellStyle name="Heading 3 3" xfId="187"/>
    <cellStyle name="Heading 3 4" xfId="188"/>
    <cellStyle name="Heading 3 5" xfId="189"/>
    <cellStyle name="Heading 4" xfId="190" builtinId="19" customBuiltin="1"/>
    <cellStyle name="Heading 4 2" xfId="191"/>
    <cellStyle name="Heading 4 3" xfId="192"/>
    <cellStyle name="Heading 4 4" xfId="193"/>
    <cellStyle name="Heading 4 5" xfId="194"/>
    <cellStyle name="Input" xfId="195" builtinId="20" customBuiltin="1"/>
    <cellStyle name="Input 2" xfId="196"/>
    <cellStyle name="Input 3" xfId="197"/>
    <cellStyle name="Input 3 2" xfId="198"/>
    <cellStyle name="Input 4" xfId="199"/>
    <cellStyle name="Input 5" xfId="200"/>
    <cellStyle name="InputCells" xfId="201"/>
    <cellStyle name="ligne_titre_0" xfId="202"/>
    <cellStyle name="Linked Cell" xfId="203" builtinId="24" customBuiltin="1"/>
    <cellStyle name="Linked Cell 2" xfId="204"/>
    <cellStyle name="Linked Cell 3" xfId="205"/>
    <cellStyle name="Linked Cell 4" xfId="206"/>
    <cellStyle name="Linked Cell 5" xfId="207"/>
    <cellStyle name="Neutral" xfId="208" builtinId="28" customBuiltin="1"/>
    <cellStyle name="Neutral 2" xfId="209"/>
    <cellStyle name="Neutral 3" xfId="210"/>
    <cellStyle name="Neutral 4" xfId="211"/>
    <cellStyle name="Neutral 5" xfId="212"/>
    <cellStyle name="Normal" xfId="0" builtinId="0"/>
    <cellStyle name="Normal 10" xfId="213"/>
    <cellStyle name="Normal 11" xfId="214"/>
    <cellStyle name="Normal 2 2" xfId="215"/>
    <cellStyle name="Normal 2 2 2" xfId="216"/>
    <cellStyle name="Normal 2 2 3" xfId="217"/>
    <cellStyle name="Normal 2 3" xfId="218"/>
    <cellStyle name="Normal 2 3 2" xfId="219"/>
    <cellStyle name="Normal 2 3 3" xfId="220"/>
    <cellStyle name="Normal 2 4" xfId="221"/>
    <cellStyle name="Normal 2 5" xfId="222"/>
    <cellStyle name="Normal 2 6" xfId="223"/>
    <cellStyle name="Normal 2 7" xfId="224"/>
    <cellStyle name="Normal 3" xfId="225"/>
    <cellStyle name="Normal 3 2" xfId="226"/>
    <cellStyle name="Normal 3 2 2" xfId="227"/>
    <cellStyle name="Normal 3 3" xfId="228"/>
    <cellStyle name="Normal 3 4" xfId="229"/>
    <cellStyle name="Normal 3 4 2" xfId="230"/>
    <cellStyle name="Normal 3 5" xfId="231"/>
    <cellStyle name="Normal 3 6" xfId="232"/>
    <cellStyle name="Normal 4" xfId="233"/>
    <cellStyle name="Normal 4 2" xfId="234"/>
    <cellStyle name="Normal 4 2 2" xfId="235"/>
    <cellStyle name="Normal 4 3" xfId="236"/>
    <cellStyle name="Normal 4 4" xfId="237"/>
    <cellStyle name="Normal 5" xfId="238"/>
    <cellStyle name="Normal 5 2" xfId="239"/>
    <cellStyle name="Normal 5 3" xfId="240"/>
    <cellStyle name="Normal 5 4" xfId="241"/>
    <cellStyle name="Normal 5 5" xfId="242"/>
    <cellStyle name="Normal 6" xfId="243"/>
    <cellStyle name="Normal 6 2" xfId="244"/>
    <cellStyle name="Normal 6 2 2" xfId="245"/>
    <cellStyle name="Normal 6 3" xfId="246"/>
    <cellStyle name="Normal 6 4" xfId="247"/>
    <cellStyle name="Normal 7" xfId="248"/>
    <cellStyle name="Normal 7 2" xfId="249"/>
    <cellStyle name="Normal 8" xfId="250"/>
    <cellStyle name="Normal 8 2" xfId="251"/>
    <cellStyle name="Normal 9" xfId="252"/>
    <cellStyle name="Normal GHG Numbers (0.00)" xfId="253"/>
    <cellStyle name="Normal GHG Textfiels Bold" xfId="254"/>
    <cellStyle name="Normal GHG-Shade" xfId="255"/>
    <cellStyle name="Normale_B2020" xfId="256"/>
    <cellStyle name="Note 2" xfId="257"/>
    <cellStyle name="Note 2 2" xfId="258"/>
    <cellStyle name="Note 3" xfId="259"/>
    <cellStyle name="Note 3 2" xfId="260"/>
    <cellStyle name="Note 4" xfId="261"/>
    <cellStyle name="Note 4 2" xfId="262"/>
    <cellStyle name="Note 4 3" xfId="263"/>
    <cellStyle name="Note 5" xfId="264"/>
    <cellStyle name="Note 6" xfId="265"/>
    <cellStyle name="Note 7" xfId="266"/>
    <cellStyle name="num_note" xfId="267"/>
    <cellStyle name="Nuovo" xfId="268"/>
    <cellStyle name="Nuovo 2" xfId="269"/>
    <cellStyle name="Nuovo 2 2" xfId="270"/>
    <cellStyle name="Nuovo 2 3" xfId="271"/>
    <cellStyle name="Nuovo 3" xfId="272"/>
    <cellStyle name="Output" xfId="273" builtinId="21" customBuiltin="1"/>
    <cellStyle name="Output 2" xfId="274"/>
    <cellStyle name="Output 3" xfId="275"/>
    <cellStyle name="Output 4" xfId="276"/>
    <cellStyle name="Output 5" xfId="277"/>
    <cellStyle name="Percent 2" xfId="278"/>
    <cellStyle name="Percent 2 2" xfId="279"/>
    <cellStyle name="Percent 2 2 2" xfId="280"/>
    <cellStyle name="Percent 2 2 3" xfId="281"/>
    <cellStyle name="Percent 2 2 3 2" xfId="282"/>
    <cellStyle name="Percent 2 3" xfId="283"/>
    <cellStyle name="Percent 2 3 2" xfId="284"/>
    <cellStyle name="Percent 2 3 3" xfId="285"/>
    <cellStyle name="Percent 2 3 3 2" xfId="286"/>
    <cellStyle name="Percent 2 4" xfId="287"/>
    <cellStyle name="Percent 2 5" xfId="288"/>
    <cellStyle name="Percent 2 5 2" xfId="289"/>
    <cellStyle name="Percent 2 5 3" xfId="290"/>
    <cellStyle name="Percent 3" xfId="291"/>
    <cellStyle name="Percent 3 2" xfId="292"/>
    <cellStyle name="Percent 3 2 2" xfId="293"/>
    <cellStyle name="Percent 3 2 3" xfId="294"/>
    <cellStyle name="Percent 3 3" xfId="295"/>
    <cellStyle name="Percent 3 3 2" xfId="296"/>
    <cellStyle name="Percent 3 3 3" xfId="297"/>
    <cellStyle name="Percent 3 3 3 2" xfId="298"/>
    <cellStyle name="Percent 3 4" xfId="299"/>
    <cellStyle name="Percent 3 4 2" xfId="300"/>
    <cellStyle name="Percent 3 5" xfId="301"/>
    <cellStyle name="Percent 3 6" xfId="302"/>
    <cellStyle name="Percent 3 6 2" xfId="303"/>
    <cellStyle name="Percent 3 6 3" xfId="304"/>
    <cellStyle name="Percent 4" xfId="305"/>
    <cellStyle name="Percent 4 2" xfId="306"/>
    <cellStyle name="Percent 4 2 2" xfId="307"/>
    <cellStyle name="Percent 4 3" xfId="308"/>
    <cellStyle name="Percent 4 4" xfId="309"/>
    <cellStyle name="Percent 4 5" xfId="310"/>
    <cellStyle name="Percent 4 5 2" xfId="311"/>
    <cellStyle name="Percent 5" xfId="312"/>
    <cellStyle name="Percent 5 2" xfId="313"/>
    <cellStyle name="Percent 6" xfId="314"/>
    <cellStyle name="Pilkku_Layo9704" xfId="315"/>
    <cellStyle name="Pyör. luku_Layo9704" xfId="316"/>
    <cellStyle name="Pyör. valuutta_Layo9704" xfId="317"/>
    <cellStyle name="source" xfId="318"/>
    <cellStyle name="source 2" xfId="319"/>
    <cellStyle name="source 3" xfId="320"/>
    <cellStyle name="Style 21" xfId="321"/>
    <cellStyle name="Style 21 2" xfId="322"/>
    <cellStyle name="Style 22" xfId="323"/>
    <cellStyle name="Style 23" xfId="324"/>
    <cellStyle name="Style 24" xfId="325"/>
    <cellStyle name="Style 25" xfId="326"/>
    <cellStyle name="Style 25 2" xfId="327"/>
    <cellStyle name="Style 26" xfId="328"/>
    <cellStyle name="tableau | cellule | normal | decimal 1" xfId="329"/>
    <cellStyle name="tableau | cellule | normal | pourcentage | decimal 1" xfId="330"/>
    <cellStyle name="tableau | cellule | total | decimal 1" xfId="331"/>
    <cellStyle name="tableau | coin superieur gauche" xfId="332"/>
    <cellStyle name="tableau | entete-colonne | series" xfId="333"/>
    <cellStyle name="tableau | entete-ligne | normal" xfId="334"/>
    <cellStyle name="tableau | entete-ligne | total" xfId="335"/>
    <cellStyle name="tableau | ligne-titre | niveau1" xfId="336"/>
    <cellStyle name="tableau | ligne-titre | niveau2" xfId="337"/>
    <cellStyle name="Title 2" xfId="338"/>
    <cellStyle name="Title 3" xfId="339"/>
    <cellStyle name="Title 4" xfId="340"/>
    <cellStyle name="Title 5" xfId="341"/>
    <cellStyle name="Title 6" xfId="342"/>
    <cellStyle name="Total" xfId="343" builtinId="25" customBuiltin="1"/>
    <cellStyle name="Total 2" xfId="344"/>
    <cellStyle name="Total 3" xfId="345"/>
    <cellStyle name="Total 4" xfId="346"/>
    <cellStyle name="Total 5" xfId="347"/>
    <cellStyle name="Valuutta_Layo9704" xfId="348"/>
    <cellStyle name="Warning Text" xfId="349" builtinId="11" customBuiltin="1"/>
    <cellStyle name="Warning Text 2" xfId="350"/>
    <cellStyle name="Warning Text 3" xfId="351"/>
    <cellStyle name="Warning Text 4" xfId="352"/>
    <cellStyle name="Warning Text 5" xfId="353"/>
    <cellStyle name="Обычный_CRF2002 (1)" xfId="354"/>
    <cellStyle name="已访问的超链接" xfId="3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"/>
  <sheetViews>
    <sheetView zoomScaleNormal="100" workbookViewId="0">
      <selection activeCell="I19" sqref="I19"/>
    </sheetView>
  </sheetViews>
  <sheetFormatPr defaultRowHeight="12.75"/>
  <cols>
    <col min="2" max="2" width="35.265625" bestFit="1" customWidth="1"/>
    <col min="9" max="9" width="81.59765625" bestFit="1" customWidth="1"/>
  </cols>
  <sheetData>
    <row r="2" spans="2:16">
      <c r="B2" s="1" t="s">
        <v>96</v>
      </c>
    </row>
    <row r="3" spans="2:16">
      <c r="B3" t="s">
        <v>34</v>
      </c>
      <c r="C3" t="s">
        <v>35</v>
      </c>
      <c r="D3" t="s">
        <v>36</v>
      </c>
      <c r="E3" t="s">
        <v>37</v>
      </c>
      <c r="F3" t="s">
        <v>49</v>
      </c>
      <c r="G3" t="s">
        <v>39</v>
      </c>
      <c r="H3" t="s">
        <v>38</v>
      </c>
      <c r="I3" t="s">
        <v>45</v>
      </c>
      <c r="J3" t="s">
        <v>40</v>
      </c>
    </row>
    <row r="4" spans="2:16">
      <c r="D4" s="2" t="s">
        <v>28</v>
      </c>
      <c r="F4">
        <v>1</v>
      </c>
      <c r="G4" s="1" t="s">
        <v>99</v>
      </c>
      <c r="I4" t="s">
        <v>94</v>
      </c>
    </row>
    <row r="5" spans="2:16">
      <c r="D5" s="3" t="s">
        <v>30</v>
      </c>
      <c r="F5">
        <v>1</v>
      </c>
      <c r="G5" s="1" t="s">
        <v>99</v>
      </c>
      <c r="I5" t="s">
        <v>94</v>
      </c>
    </row>
    <row r="6" spans="2:16">
      <c r="D6" s="3" t="s">
        <v>29</v>
      </c>
      <c r="F6">
        <v>1</v>
      </c>
      <c r="G6" s="1" t="s">
        <v>99</v>
      </c>
      <c r="I6" s="1" t="s">
        <v>226</v>
      </c>
    </row>
    <row r="7" spans="2:16">
      <c r="D7" s="3" t="s">
        <v>95</v>
      </c>
      <c r="F7">
        <v>1</v>
      </c>
      <c r="G7" s="1" t="s">
        <v>99</v>
      </c>
      <c r="I7" t="s">
        <v>94</v>
      </c>
    </row>
    <row r="10" spans="2:16">
      <c r="P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7"/>
  <sheetViews>
    <sheetView tabSelected="1" topLeftCell="A148" workbookViewId="0">
      <selection activeCell="T50" sqref="T50"/>
    </sheetView>
  </sheetViews>
  <sheetFormatPr defaultRowHeight="12.75"/>
  <cols>
    <col min="3" max="3" width="21.3984375" bestFit="1" customWidth="1"/>
    <col min="8" max="8" width="24.3984375" customWidth="1"/>
    <col min="12" max="13" width="6.59765625" style="7" bestFit="1" customWidth="1"/>
    <col min="14" max="22" width="5.59765625" style="7" bestFit="1" customWidth="1"/>
    <col min="23" max="23" width="6.59765625" style="7" bestFit="1" customWidth="1"/>
    <col min="24" max="27" width="5.59765625" style="7" bestFit="1" customWidth="1"/>
    <col min="28" max="29" width="6.59765625" style="7" bestFit="1" customWidth="1"/>
    <col min="30" max="33" width="5.59765625" style="7" bestFit="1" customWidth="1"/>
    <col min="34" max="34" width="6.59765625" style="7" bestFit="1" customWidth="1"/>
    <col min="35" max="35" width="5.59765625" style="7" bestFit="1" customWidth="1"/>
    <col min="36" max="36" width="6.59765625" style="7" bestFit="1" customWidth="1"/>
    <col min="37" max="44" width="5.59765625" style="7" bestFit="1" customWidth="1"/>
    <col min="45" max="46" width="6.59765625" style="7" bestFit="1" customWidth="1"/>
    <col min="47" max="47" width="5.59765625" style="7" bestFit="1" customWidth="1"/>
    <col min="48" max="48" width="6.59765625" style="7" bestFit="1" customWidth="1"/>
  </cols>
  <sheetData>
    <row r="1" spans="1:48" ht="13.15">
      <c r="A1" s="4" t="s">
        <v>46</v>
      </c>
      <c r="B1" s="5" t="s">
        <v>36</v>
      </c>
      <c r="C1" s="5" t="s">
        <v>50</v>
      </c>
      <c r="D1" s="5" t="s">
        <v>44</v>
      </c>
      <c r="E1" s="5" t="s">
        <v>35</v>
      </c>
      <c r="F1" s="5" t="s">
        <v>34</v>
      </c>
      <c r="G1" s="5" t="s">
        <v>37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41</v>
      </c>
      <c r="M1" s="5" t="s">
        <v>0</v>
      </c>
      <c r="N1" s="5" t="s">
        <v>47</v>
      </c>
      <c r="O1" s="5" t="s">
        <v>1</v>
      </c>
      <c r="P1" s="5" t="s">
        <v>31</v>
      </c>
      <c r="Q1" s="5" t="s">
        <v>2</v>
      </c>
      <c r="R1" s="5" t="s">
        <v>3</v>
      </c>
      <c r="S1" s="5" t="s">
        <v>4</v>
      </c>
      <c r="T1" s="5" t="s">
        <v>5</v>
      </c>
      <c r="U1" s="5" t="s">
        <v>6</v>
      </c>
      <c r="V1" s="5" t="s">
        <v>7</v>
      </c>
      <c r="W1" s="5" t="s">
        <v>55</v>
      </c>
      <c r="X1" s="5" t="s">
        <v>8</v>
      </c>
      <c r="Y1" s="5" t="s">
        <v>9</v>
      </c>
      <c r="Z1" s="5" t="s">
        <v>10</v>
      </c>
      <c r="AA1" s="5" t="s">
        <v>32</v>
      </c>
      <c r="AB1" s="5" t="s">
        <v>11</v>
      </c>
      <c r="AC1" s="5" t="s">
        <v>12</v>
      </c>
      <c r="AD1" s="5" t="s">
        <v>13</v>
      </c>
      <c r="AE1" s="5" t="s">
        <v>27</v>
      </c>
      <c r="AF1" s="5" t="s">
        <v>48</v>
      </c>
      <c r="AG1" s="5" t="s">
        <v>14</v>
      </c>
      <c r="AH1" s="5" t="s">
        <v>15</v>
      </c>
      <c r="AI1" s="5" t="s">
        <v>16</v>
      </c>
      <c r="AJ1" s="5" t="s">
        <v>42</v>
      </c>
      <c r="AK1" s="5" t="s">
        <v>33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43</v>
      </c>
      <c r="AS1" s="5" t="s">
        <v>23</v>
      </c>
      <c r="AT1" s="5" t="s">
        <v>24</v>
      </c>
      <c r="AU1" s="5" t="s">
        <v>25</v>
      </c>
      <c r="AV1" s="8" t="s">
        <v>26</v>
      </c>
    </row>
    <row r="2" spans="1:48">
      <c r="A2" s="6" t="s">
        <v>56</v>
      </c>
      <c r="B2" s="6" t="s">
        <v>28</v>
      </c>
      <c r="C2" s="6" t="s">
        <v>57</v>
      </c>
      <c r="D2" s="6" t="s">
        <v>58</v>
      </c>
      <c r="E2" s="6" t="s">
        <v>58</v>
      </c>
      <c r="F2" s="6" t="s">
        <v>58</v>
      </c>
      <c r="G2" s="6">
        <v>2010</v>
      </c>
      <c r="H2" s="6" t="s">
        <v>59</v>
      </c>
      <c r="I2" s="6" t="s">
        <v>58</v>
      </c>
      <c r="J2" s="6" t="s">
        <v>58</v>
      </c>
      <c r="K2" s="6" t="s">
        <v>58</v>
      </c>
      <c r="L2" s="6"/>
      <c r="M2" s="6"/>
      <c r="N2" s="6">
        <v>8.8645162582397496</v>
      </c>
      <c r="O2" s="6"/>
      <c r="P2" s="6"/>
      <c r="Q2" s="6">
        <v>22.708028793335</v>
      </c>
      <c r="R2" s="6"/>
      <c r="S2" s="6"/>
      <c r="T2" s="6">
        <v>20.808900833129901</v>
      </c>
      <c r="U2" s="6"/>
      <c r="V2" s="6"/>
      <c r="W2" s="6"/>
      <c r="X2" s="6"/>
      <c r="Y2" s="6"/>
      <c r="Z2" s="6"/>
      <c r="AA2" s="6">
        <v>8.8645162582397496</v>
      </c>
      <c r="AB2" s="6"/>
      <c r="AC2" s="6"/>
      <c r="AD2" s="6"/>
      <c r="AE2" s="6">
        <v>18</v>
      </c>
      <c r="AF2" s="6">
        <v>8.8645162582397496</v>
      </c>
      <c r="AG2" s="6"/>
      <c r="AH2" s="6"/>
      <c r="AI2" s="6"/>
      <c r="AJ2" s="6"/>
      <c r="AK2" s="6"/>
      <c r="AL2" s="6"/>
      <c r="AM2" s="6">
        <v>32.8548393249512</v>
      </c>
      <c r="AN2" s="6"/>
      <c r="AO2" s="6"/>
      <c r="AP2" s="6"/>
      <c r="AQ2" s="6"/>
      <c r="AR2" s="6">
        <v>8.8645162582397496</v>
      </c>
      <c r="AS2" s="6">
        <v>9.5039014816284197</v>
      </c>
      <c r="AT2" s="6"/>
      <c r="AU2" s="6"/>
      <c r="AV2" s="6"/>
    </row>
    <row r="3" spans="1:48">
      <c r="A3" s="6" t="s">
        <v>56</v>
      </c>
      <c r="B3" s="6" t="s">
        <v>28</v>
      </c>
      <c r="C3" s="6" t="s">
        <v>60</v>
      </c>
      <c r="D3" s="6" t="s">
        <v>58</v>
      </c>
      <c r="E3" s="6" t="s">
        <v>58</v>
      </c>
      <c r="F3" s="6" t="s">
        <v>58</v>
      </c>
      <c r="G3" s="6">
        <v>2010</v>
      </c>
      <c r="H3" s="6" t="s">
        <v>61</v>
      </c>
      <c r="I3" s="6" t="s">
        <v>58</v>
      </c>
      <c r="J3" s="6" t="s">
        <v>58</v>
      </c>
      <c r="K3" s="6" t="s">
        <v>58</v>
      </c>
      <c r="L3" s="6"/>
      <c r="M3" s="6"/>
      <c r="N3" s="6">
        <v>8.8645162582397496</v>
      </c>
      <c r="O3" s="6"/>
      <c r="P3" s="6"/>
      <c r="Q3" s="6">
        <v>22.708028793335</v>
      </c>
      <c r="R3" s="6"/>
      <c r="S3" s="6"/>
      <c r="T3" s="6">
        <v>20.808900833129901</v>
      </c>
      <c r="U3" s="6"/>
      <c r="V3" s="6"/>
      <c r="W3" s="6"/>
      <c r="X3" s="6"/>
      <c r="Y3" s="6"/>
      <c r="Z3" s="6"/>
      <c r="AA3" s="6">
        <v>8.8645162582397496</v>
      </c>
      <c r="AB3" s="6"/>
      <c r="AC3" s="6"/>
      <c r="AD3" s="6"/>
      <c r="AE3" s="6">
        <v>18</v>
      </c>
      <c r="AF3" s="6">
        <v>8.8645162582397496</v>
      </c>
      <c r="AG3" s="6"/>
      <c r="AH3" s="6"/>
      <c r="AI3" s="6"/>
      <c r="AJ3" s="6"/>
      <c r="AK3" s="6"/>
      <c r="AL3" s="6"/>
      <c r="AM3" s="6">
        <v>32.8548393249512</v>
      </c>
      <c r="AN3" s="6"/>
      <c r="AO3" s="6"/>
      <c r="AP3" s="6"/>
      <c r="AQ3" s="6"/>
      <c r="AR3" s="6">
        <v>8.8645162582397496</v>
      </c>
      <c r="AS3" s="6">
        <v>9.5039014816284197</v>
      </c>
      <c r="AT3" s="6"/>
      <c r="AU3" s="6"/>
      <c r="AV3" s="6"/>
    </row>
    <row r="4" spans="1:48">
      <c r="A4" s="6" t="s">
        <v>56</v>
      </c>
      <c r="B4" s="6" t="s">
        <v>28</v>
      </c>
      <c r="C4" s="6" t="s">
        <v>62</v>
      </c>
      <c r="D4" s="6" t="s">
        <v>58</v>
      </c>
      <c r="E4" s="6" t="s">
        <v>58</v>
      </c>
      <c r="F4" s="6" t="s">
        <v>58</v>
      </c>
      <c r="G4" s="6">
        <v>2010</v>
      </c>
      <c r="H4" s="6" t="s">
        <v>63</v>
      </c>
      <c r="I4" s="6" t="s">
        <v>58</v>
      </c>
      <c r="J4" s="6" t="s">
        <v>58</v>
      </c>
      <c r="K4" s="6" t="s">
        <v>58</v>
      </c>
      <c r="L4" s="6">
        <v>27.25</v>
      </c>
      <c r="M4" s="6">
        <v>18.844230651855501</v>
      </c>
      <c r="N4" s="6">
        <v>8.8645162582397496</v>
      </c>
      <c r="O4" s="6">
        <v>32.8548393249512</v>
      </c>
      <c r="P4" s="6">
        <v>19.464134216308601</v>
      </c>
      <c r="Q4" s="6">
        <v>22.708028793335</v>
      </c>
      <c r="R4" s="6">
        <v>9.6167755126953107</v>
      </c>
      <c r="S4" s="6">
        <v>24.425664901733398</v>
      </c>
      <c r="T4" s="6">
        <v>20.808900833129901</v>
      </c>
      <c r="U4" s="6">
        <v>12</v>
      </c>
      <c r="V4" s="6">
        <v>11.5324859619141</v>
      </c>
      <c r="W4" s="6">
        <v>27.25</v>
      </c>
      <c r="X4" s="6">
        <v>24.2999992370606</v>
      </c>
      <c r="Y4" s="6">
        <v>13</v>
      </c>
      <c r="Z4" s="6">
        <v>17.698154449462901</v>
      </c>
      <c r="AA4" s="6">
        <v>8.8645162582397496</v>
      </c>
      <c r="AB4" s="6">
        <v>30</v>
      </c>
      <c r="AC4" s="6">
        <v>27.25</v>
      </c>
      <c r="AD4" s="6">
        <v>9.6172838211059499</v>
      </c>
      <c r="AE4" s="6">
        <v>18</v>
      </c>
      <c r="AF4" s="6">
        <v>8.8645162582397496</v>
      </c>
      <c r="AG4" s="6">
        <v>31.7471389770507</v>
      </c>
      <c r="AH4" s="6">
        <v>32.8548393249512</v>
      </c>
      <c r="AI4" s="6">
        <v>12</v>
      </c>
      <c r="AJ4" s="6">
        <v>27.25</v>
      </c>
      <c r="AK4" s="6">
        <v>35.676471710205099</v>
      </c>
      <c r="AL4" s="6">
        <v>32.8548393249512</v>
      </c>
      <c r="AM4" s="6">
        <v>32.8548393249512</v>
      </c>
      <c r="AN4" s="6">
        <v>12.9441175460815</v>
      </c>
      <c r="AO4" s="6">
        <v>9.9356021881103498</v>
      </c>
      <c r="AP4" s="6">
        <v>27.800828933715799</v>
      </c>
      <c r="AQ4" s="6">
        <v>19.464134216308601</v>
      </c>
      <c r="AR4" s="6">
        <v>8.8645162582397496</v>
      </c>
      <c r="AS4" s="6">
        <v>9.5039014816284197</v>
      </c>
      <c r="AT4" s="6">
        <v>21.951725006103501</v>
      </c>
      <c r="AU4" s="6">
        <v>17.130739212036101</v>
      </c>
      <c r="AV4" s="6">
        <v>17</v>
      </c>
    </row>
    <row r="5" spans="1:48">
      <c r="A5" s="6" t="s">
        <v>56</v>
      </c>
      <c r="B5" s="6" t="s">
        <v>28</v>
      </c>
      <c r="C5" s="6" t="s">
        <v>64</v>
      </c>
      <c r="D5" s="6" t="s">
        <v>58</v>
      </c>
      <c r="E5" s="6" t="s">
        <v>58</v>
      </c>
      <c r="F5" s="6" t="s">
        <v>58</v>
      </c>
      <c r="G5" s="6">
        <v>2010</v>
      </c>
      <c r="H5" s="6" t="s">
        <v>65</v>
      </c>
      <c r="I5" s="6" t="s">
        <v>58</v>
      </c>
      <c r="J5" s="6" t="s">
        <v>58</v>
      </c>
      <c r="K5" s="6" t="s">
        <v>58</v>
      </c>
      <c r="L5" s="6">
        <v>27.25</v>
      </c>
      <c r="M5" s="6">
        <v>18.844230651855501</v>
      </c>
      <c r="N5" s="6">
        <v>8.8645162582397496</v>
      </c>
      <c r="O5" s="6">
        <v>32.8548393249512</v>
      </c>
      <c r="P5" s="6">
        <v>19.464134216308601</v>
      </c>
      <c r="Q5" s="6">
        <v>22.708028793335</v>
      </c>
      <c r="R5" s="6">
        <v>9.6167755126953107</v>
      </c>
      <c r="S5" s="6">
        <v>24.425664901733398</v>
      </c>
      <c r="T5" s="6">
        <v>20.808900833129901</v>
      </c>
      <c r="U5" s="6">
        <v>12</v>
      </c>
      <c r="V5" s="6">
        <v>11.5324859619141</v>
      </c>
      <c r="W5" s="6">
        <v>27.25</v>
      </c>
      <c r="X5" s="6">
        <v>24.2999992370606</v>
      </c>
      <c r="Y5" s="6">
        <v>13</v>
      </c>
      <c r="Z5" s="6">
        <v>17.698154449462901</v>
      </c>
      <c r="AA5" s="6">
        <v>8.8645162582397496</v>
      </c>
      <c r="AB5" s="6">
        <v>30</v>
      </c>
      <c r="AC5" s="6">
        <v>27.25</v>
      </c>
      <c r="AD5" s="6">
        <v>9.6172838211059499</v>
      </c>
      <c r="AE5" s="6">
        <v>18</v>
      </c>
      <c r="AF5" s="6">
        <v>8.8645162582397496</v>
      </c>
      <c r="AG5" s="6">
        <v>31.7471389770507</v>
      </c>
      <c r="AH5" s="6">
        <v>32.8548393249512</v>
      </c>
      <c r="AI5" s="6">
        <v>12</v>
      </c>
      <c r="AJ5" s="6">
        <v>27.25</v>
      </c>
      <c r="AK5" s="6">
        <v>35.676471710205099</v>
      </c>
      <c r="AL5" s="6">
        <v>32.8548393249512</v>
      </c>
      <c r="AM5" s="6">
        <v>32.8548393249512</v>
      </c>
      <c r="AN5" s="6">
        <v>12.9441175460815</v>
      </c>
      <c r="AO5" s="6">
        <v>9.9356021881103498</v>
      </c>
      <c r="AP5" s="6">
        <v>27.800828933715799</v>
      </c>
      <c r="AQ5" s="6">
        <v>19.464134216308601</v>
      </c>
      <c r="AR5" s="6">
        <v>8.8645162582397496</v>
      </c>
      <c r="AS5" s="6">
        <v>9.5039014816284197</v>
      </c>
      <c r="AT5" s="6">
        <v>21.951725006103501</v>
      </c>
      <c r="AU5" s="6">
        <v>17.130739212036101</v>
      </c>
      <c r="AV5" s="6">
        <v>17</v>
      </c>
    </row>
    <row r="6" spans="1:48">
      <c r="A6" s="6" t="s">
        <v>56</v>
      </c>
      <c r="B6" s="6" t="s">
        <v>28</v>
      </c>
      <c r="C6" s="6" t="s">
        <v>100</v>
      </c>
      <c r="D6" s="6" t="s">
        <v>58</v>
      </c>
      <c r="E6" s="6" t="s">
        <v>58</v>
      </c>
      <c r="F6" s="6" t="s">
        <v>58</v>
      </c>
      <c r="G6" s="6">
        <v>2010</v>
      </c>
      <c r="H6" s="6" t="s">
        <v>101</v>
      </c>
      <c r="I6" s="6" t="s">
        <v>58</v>
      </c>
      <c r="J6" s="6" t="s">
        <v>58</v>
      </c>
      <c r="K6" s="6" t="s">
        <v>58</v>
      </c>
      <c r="L6" s="6"/>
      <c r="M6" s="6"/>
      <c r="N6" s="6"/>
      <c r="O6" s="6"/>
      <c r="P6" s="6"/>
      <c r="Q6" s="6"/>
      <c r="R6" s="6"/>
      <c r="S6" s="6">
        <v>24.425664901733398</v>
      </c>
      <c r="T6" s="6"/>
      <c r="U6" s="6">
        <v>12</v>
      </c>
      <c r="V6" s="6"/>
      <c r="W6" s="6"/>
      <c r="X6" s="6"/>
      <c r="Y6" s="6"/>
      <c r="Z6" s="6"/>
      <c r="AA6" s="6"/>
      <c r="AB6" s="6"/>
      <c r="AC6" s="6"/>
      <c r="AD6" s="6">
        <v>9.6172838211059606</v>
      </c>
      <c r="AE6" s="6"/>
      <c r="AF6" s="6"/>
      <c r="AG6" s="6"/>
      <c r="AH6" s="6"/>
      <c r="AI6" s="6"/>
      <c r="AJ6" s="6"/>
      <c r="AK6" s="6">
        <v>35.676471710205099</v>
      </c>
      <c r="AL6" s="6"/>
      <c r="AM6" s="6">
        <v>32.8548393249512</v>
      </c>
      <c r="AN6" s="6"/>
      <c r="AO6" s="6">
        <v>9.9356021881103498</v>
      </c>
      <c r="AP6" s="6">
        <v>27.800828933715799</v>
      </c>
      <c r="AQ6" s="6"/>
      <c r="AR6" s="6"/>
      <c r="AS6" s="6"/>
      <c r="AT6" s="6"/>
      <c r="AU6" s="6"/>
      <c r="AV6" s="6">
        <v>17</v>
      </c>
    </row>
    <row r="7" spans="1:48">
      <c r="A7" s="6" t="s">
        <v>56</v>
      </c>
      <c r="B7" s="6" t="s">
        <v>28</v>
      </c>
      <c r="C7" s="6" t="s">
        <v>102</v>
      </c>
      <c r="D7" s="6" t="s">
        <v>58</v>
      </c>
      <c r="E7" s="6" t="s">
        <v>58</v>
      </c>
      <c r="F7" s="6" t="s">
        <v>58</v>
      </c>
      <c r="G7" s="6">
        <v>2010</v>
      </c>
      <c r="H7" s="6" t="s">
        <v>103</v>
      </c>
      <c r="I7" s="6" t="s">
        <v>58</v>
      </c>
      <c r="J7" s="6" t="s">
        <v>58</v>
      </c>
      <c r="K7" s="6" t="s">
        <v>58</v>
      </c>
      <c r="L7" s="6"/>
      <c r="M7" s="6"/>
      <c r="N7" s="6"/>
      <c r="O7" s="6"/>
      <c r="P7" s="6"/>
      <c r="Q7" s="6"/>
      <c r="R7" s="6"/>
      <c r="S7" s="6">
        <v>24.425664901733398</v>
      </c>
      <c r="T7" s="6"/>
      <c r="U7" s="6">
        <v>12</v>
      </c>
      <c r="V7" s="6"/>
      <c r="W7" s="6"/>
      <c r="X7" s="6"/>
      <c r="Y7" s="6"/>
      <c r="Z7" s="6"/>
      <c r="AA7" s="6"/>
      <c r="AB7" s="6"/>
      <c r="AC7" s="6"/>
      <c r="AD7" s="6">
        <v>9.6172838211059606</v>
      </c>
      <c r="AE7" s="6"/>
      <c r="AF7" s="6"/>
      <c r="AG7" s="6"/>
      <c r="AH7" s="6"/>
      <c r="AI7" s="6"/>
      <c r="AJ7" s="6"/>
      <c r="AK7" s="6">
        <v>35.676471710205099</v>
      </c>
      <c r="AL7" s="6"/>
      <c r="AM7" s="6">
        <v>32.8548393249512</v>
      </c>
      <c r="AN7" s="6"/>
      <c r="AO7" s="6">
        <v>9.9356021881103498</v>
      </c>
      <c r="AP7" s="6">
        <v>27.800828933715799</v>
      </c>
      <c r="AQ7" s="6"/>
      <c r="AR7" s="6"/>
      <c r="AS7" s="6"/>
      <c r="AT7" s="6"/>
      <c r="AU7" s="6"/>
      <c r="AV7" s="6">
        <v>17</v>
      </c>
    </row>
    <row r="8" spans="1:48">
      <c r="A8" s="6" t="s">
        <v>56</v>
      </c>
      <c r="B8" s="6" t="s">
        <v>28</v>
      </c>
      <c r="C8" s="6" t="s">
        <v>66</v>
      </c>
      <c r="D8" s="6" t="s">
        <v>58</v>
      </c>
      <c r="E8" s="6" t="s">
        <v>58</v>
      </c>
      <c r="F8" s="6" t="s">
        <v>58</v>
      </c>
      <c r="G8" s="6">
        <v>2010</v>
      </c>
      <c r="H8" s="6" t="s">
        <v>67</v>
      </c>
      <c r="I8" s="6" t="s">
        <v>58</v>
      </c>
      <c r="J8" s="6" t="s">
        <v>58</v>
      </c>
      <c r="K8" s="6" t="s">
        <v>58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>
        <v>12</v>
      </c>
      <c r="AJ8" s="6"/>
      <c r="AK8" s="6">
        <v>35.676471710205099</v>
      </c>
      <c r="AL8" s="6"/>
      <c r="AM8" s="6">
        <v>32.8548393249512</v>
      </c>
      <c r="AN8" s="6"/>
      <c r="AO8" s="6">
        <v>9.9356021881103498</v>
      </c>
      <c r="AP8" s="6">
        <v>27.800828933715799</v>
      </c>
      <c r="AQ8" s="6"/>
      <c r="AR8" s="6"/>
      <c r="AS8" s="6"/>
      <c r="AT8" s="6"/>
      <c r="AU8" s="6"/>
      <c r="AV8" s="6">
        <v>17</v>
      </c>
    </row>
    <row r="9" spans="1:48">
      <c r="A9" s="6" t="s">
        <v>56</v>
      </c>
      <c r="B9" s="6" t="s">
        <v>28</v>
      </c>
      <c r="C9" s="6" t="s">
        <v>68</v>
      </c>
      <c r="D9" s="6" t="s">
        <v>58</v>
      </c>
      <c r="E9" s="6" t="s">
        <v>58</v>
      </c>
      <c r="F9" s="6" t="s">
        <v>58</v>
      </c>
      <c r="G9" s="6">
        <v>2010</v>
      </c>
      <c r="H9" s="6" t="s">
        <v>69</v>
      </c>
      <c r="I9" s="6" t="s">
        <v>58</v>
      </c>
      <c r="J9" s="6" t="s">
        <v>58</v>
      </c>
      <c r="K9" s="6" t="s">
        <v>58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>
        <v>12</v>
      </c>
      <c r="AJ9" s="6"/>
      <c r="AK9" s="6">
        <v>35.676471710205099</v>
      </c>
      <c r="AL9" s="6"/>
      <c r="AM9" s="6">
        <v>32.8548393249512</v>
      </c>
      <c r="AN9" s="6"/>
      <c r="AO9" s="6">
        <v>9.9356021881103498</v>
      </c>
      <c r="AP9" s="6">
        <v>27.800828933715799</v>
      </c>
      <c r="AQ9" s="6"/>
      <c r="AR9" s="6"/>
      <c r="AS9" s="6"/>
      <c r="AT9" s="6"/>
      <c r="AU9" s="6"/>
      <c r="AV9" s="6">
        <v>17</v>
      </c>
    </row>
    <row r="10" spans="1:48">
      <c r="A10" s="6" t="s">
        <v>56</v>
      </c>
      <c r="B10" s="6" t="s">
        <v>28</v>
      </c>
      <c r="C10" s="6" t="s">
        <v>70</v>
      </c>
      <c r="D10" s="6" t="s">
        <v>58</v>
      </c>
      <c r="E10" s="6" t="s">
        <v>58</v>
      </c>
      <c r="F10" s="6" t="s">
        <v>58</v>
      </c>
      <c r="G10" s="6">
        <v>2010</v>
      </c>
      <c r="H10" s="6" t="s">
        <v>71</v>
      </c>
      <c r="I10" s="6" t="s">
        <v>58</v>
      </c>
      <c r="J10" s="6" t="s">
        <v>58</v>
      </c>
      <c r="K10" s="6" t="s">
        <v>58</v>
      </c>
      <c r="L10" s="6"/>
      <c r="M10" s="6"/>
      <c r="N10" s="6"/>
      <c r="O10" s="6"/>
      <c r="P10" s="6"/>
      <c r="Q10" s="6">
        <v>1.60651648044586</v>
      </c>
      <c r="R10" s="6"/>
      <c r="S10" s="6"/>
      <c r="T10" s="6">
        <v>1.4904687404632599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>
        <v>1.71000003814697</v>
      </c>
      <c r="AF10" s="6"/>
      <c r="AG10" s="6"/>
      <c r="AH10" s="6"/>
      <c r="AI10" s="6"/>
      <c r="AJ10" s="6"/>
      <c r="AK10" s="6"/>
      <c r="AL10" s="6"/>
      <c r="AM10" s="6">
        <v>1.33000004291535</v>
      </c>
      <c r="AN10" s="6"/>
      <c r="AO10" s="6"/>
      <c r="AP10" s="6"/>
      <c r="AQ10" s="6"/>
      <c r="AR10" s="6"/>
      <c r="AS10" s="6">
        <v>1.45347416400909</v>
      </c>
      <c r="AT10" s="6"/>
      <c r="AU10" s="6"/>
      <c r="AV10" s="6">
        <v>1.5599999427795399</v>
      </c>
    </row>
    <row r="11" spans="1:48">
      <c r="A11" s="6" t="s">
        <v>56</v>
      </c>
      <c r="B11" s="6" t="s">
        <v>28</v>
      </c>
      <c r="C11" s="6" t="s">
        <v>72</v>
      </c>
      <c r="D11" s="6" t="s">
        <v>58</v>
      </c>
      <c r="E11" s="6" t="s">
        <v>58</v>
      </c>
      <c r="F11" s="6" t="s">
        <v>58</v>
      </c>
      <c r="G11" s="6">
        <v>2010</v>
      </c>
      <c r="H11" s="6" t="s">
        <v>73</v>
      </c>
      <c r="I11" s="6" t="s">
        <v>58</v>
      </c>
      <c r="J11" s="6" t="s">
        <v>58</v>
      </c>
      <c r="K11" s="6" t="s">
        <v>58</v>
      </c>
      <c r="L11" s="6"/>
      <c r="M11" s="6"/>
      <c r="N11" s="6"/>
      <c r="O11" s="6"/>
      <c r="P11" s="6"/>
      <c r="Q11" s="6">
        <v>1.60651648044586</v>
      </c>
      <c r="R11" s="6"/>
      <c r="S11" s="6"/>
      <c r="T11" s="6">
        <v>1.4904687404632599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>
        <v>1.71000003814697</v>
      </c>
      <c r="AF11" s="6"/>
      <c r="AG11" s="6"/>
      <c r="AH11" s="6"/>
      <c r="AI11" s="6"/>
      <c r="AJ11" s="6"/>
      <c r="AK11" s="6"/>
      <c r="AL11" s="6"/>
      <c r="AM11" s="6">
        <v>1.33000004291535</v>
      </c>
      <c r="AN11" s="6"/>
      <c r="AO11" s="6"/>
      <c r="AP11" s="6"/>
      <c r="AQ11" s="6"/>
      <c r="AR11" s="6"/>
      <c r="AS11" s="6">
        <v>1.45347416400909</v>
      </c>
      <c r="AT11" s="6"/>
      <c r="AU11" s="6"/>
      <c r="AV11" s="6">
        <v>1.5599999427795399</v>
      </c>
    </row>
    <row r="12" spans="1:48">
      <c r="A12" s="6" t="s">
        <v>56</v>
      </c>
      <c r="B12" s="6" t="s">
        <v>28</v>
      </c>
      <c r="C12" s="6" t="s">
        <v>74</v>
      </c>
      <c r="D12" s="6" t="s">
        <v>58</v>
      </c>
      <c r="E12" s="6" t="s">
        <v>58</v>
      </c>
      <c r="F12" s="6" t="s">
        <v>58</v>
      </c>
      <c r="G12" s="6">
        <v>2010</v>
      </c>
      <c r="H12" s="6" t="s">
        <v>75</v>
      </c>
      <c r="I12" s="6" t="s">
        <v>58</v>
      </c>
      <c r="J12" s="6" t="s">
        <v>58</v>
      </c>
      <c r="K12" s="6" t="s">
        <v>58</v>
      </c>
      <c r="L12" s="6"/>
      <c r="M12" s="6"/>
      <c r="N12" s="6"/>
      <c r="O12" s="6"/>
      <c r="P12" s="6"/>
      <c r="Q12" s="6">
        <v>1.60651648044586</v>
      </c>
      <c r="R12" s="6"/>
      <c r="S12" s="6"/>
      <c r="T12" s="6">
        <v>1.4904687404632599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>
        <v>1.71000003814697</v>
      </c>
      <c r="AF12" s="6"/>
      <c r="AG12" s="6"/>
      <c r="AH12" s="6"/>
      <c r="AI12" s="6"/>
      <c r="AJ12" s="6"/>
      <c r="AK12" s="6"/>
      <c r="AL12" s="6"/>
      <c r="AM12" s="6">
        <v>1.33000004291535</v>
      </c>
      <c r="AN12" s="6"/>
      <c r="AO12" s="6"/>
      <c r="AP12" s="6"/>
      <c r="AQ12" s="6"/>
      <c r="AR12" s="6"/>
      <c r="AS12" s="6">
        <v>1.45347416400909</v>
      </c>
      <c r="AT12" s="6"/>
      <c r="AU12" s="6"/>
      <c r="AV12" s="6">
        <v>1.5599999427795399</v>
      </c>
    </row>
    <row r="13" spans="1:48">
      <c r="A13" s="6" t="s">
        <v>56</v>
      </c>
      <c r="B13" s="6" t="s">
        <v>28</v>
      </c>
      <c r="C13" s="6" t="s">
        <v>76</v>
      </c>
      <c r="D13" s="6" t="s">
        <v>58</v>
      </c>
      <c r="E13" s="6" t="s">
        <v>58</v>
      </c>
      <c r="F13" s="6" t="s">
        <v>58</v>
      </c>
      <c r="G13" s="6">
        <v>2010</v>
      </c>
      <c r="H13" s="6" t="s">
        <v>77</v>
      </c>
      <c r="I13" s="6" t="s">
        <v>58</v>
      </c>
      <c r="J13" s="6" t="s">
        <v>58</v>
      </c>
      <c r="K13" s="6" t="s">
        <v>58</v>
      </c>
      <c r="L13" s="6"/>
      <c r="M13" s="6"/>
      <c r="N13" s="6"/>
      <c r="O13" s="6"/>
      <c r="P13" s="6"/>
      <c r="Q13" s="6">
        <v>1.60651648044586</v>
      </c>
      <c r="R13" s="6"/>
      <c r="S13" s="6"/>
      <c r="T13" s="6">
        <v>1.4904687404632599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>
        <v>1.71000003814697</v>
      </c>
      <c r="AF13" s="6"/>
      <c r="AG13" s="6"/>
      <c r="AH13" s="6"/>
      <c r="AI13" s="6"/>
      <c r="AJ13" s="6"/>
      <c r="AK13" s="6"/>
      <c r="AL13" s="6"/>
      <c r="AM13" s="6">
        <v>1.33000004291535</v>
      </c>
      <c r="AN13" s="6"/>
      <c r="AO13" s="6"/>
      <c r="AP13" s="6"/>
      <c r="AQ13" s="6"/>
      <c r="AR13" s="6"/>
      <c r="AS13" s="6">
        <v>1.45347416400909</v>
      </c>
      <c r="AT13" s="6"/>
      <c r="AU13" s="6"/>
      <c r="AV13" s="6">
        <v>1.5599999427795399</v>
      </c>
    </row>
    <row r="14" spans="1:48">
      <c r="A14" s="6" t="s">
        <v>56</v>
      </c>
      <c r="B14" s="6" t="s">
        <v>28</v>
      </c>
      <c r="C14" s="6" t="s">
        <v>78</v>
      </c>
      <c r="D14" s="6" t="s">
        <v>58</v>
      </c>
      <c r="E14" s="6" t="s">
        <v>58</v>
      </c>
      <c r="F14" s="6" t="s">
        <v>58</v>
      </c>
      <c r="G14" s="6">
        <v>2010</v>
      </c>
      <c r="H14" s="6" t="s">
        <v>79</v>
      </c>
      <c r="I14" s="6" t="s">
        <v>58</v>
      </c>
      <c r="J14" s="6" t="s">
        <v>58</v>
      </c>
      <c r="K14" s="6" t="s">
        <v>58</v>
      </c>
      <c r="L14" s="6">
        <v>1.4975107908248899</v>
      </c>
      <c r="M14" s="6">
        <v>1.1799999475479099</v>
      </c>
      <c r="N14" s="6">
        <v>1.38246369361877</v>
      </c>
      <c r="O14" s="6">
        <v>1.51028192043304</v>
      </c>
      <c r="P14" s="6">
        <v>1.5599999427795399</v>
      </c>
      <c r="Q14" s="6">
        <v>1.60651648044586</v>
      </c>
      <c r="R14" s="6">
        <v>1.4644458293914799</v>
      </c>
      <c r="S14" s="6">
        <v>1.37999999523163</v>
      </c>
      <c r="T14" s="6">
        <v>1.4904687404632599</v>
      </c>
      <c r="U14" s="6">
        <v>1.5599999427795399</v>
      </c>
      <c r="V14" s="6">
        <v>1.45000004768372</v>
      </c>
      <c r="W14" s="6">
        <v>1.4975107908248899</v>
      </c>
      <c r="X14" s="6">
        <v>1.7400000095367401</v>
      </c>
      <c r="Y14" s="6">
        <v>1.4000432491302499</v>
      </c>
      <c r="Z14" s="6">
        <v>1.82858443260193</v>
      </c>
      <c r="AA14" s="6">
        <v>1.38246369361877</v>
      </c>
      <c r="AB14" s="6">
        <v>1.8400000333786</v>
      </c>
      <c r="AC14" s="6">
        <v>1.4975107908248899</v>
      </c>
      <c r="AD14" s="6">
        <v>2.0627906322479301</v>
      </c>
      <c r="AE14" s="6">
        <v>1.71000003814697</v>
      </c>
      <c r="AF14" s="6">
        <v>1.38246369361877</v>
      </c>
      <c r="AG14" s="6">
        <v>1.9999866485595701</v>
      </c>
      <c r="AH14" s="6">
        <v>1.51028192043304</v>
      </c>
      <c r="AI14" s="6">
        <v>1.43300044536591</v>
      </c>
      <c r="AJ14" s="6">
        <v>1.4975107908248899</v>
      </c>
      <c r="AK14" s="6">
        <v>1.5599999427795399</v>
      </c>
      <c r="AL14" s="6">
        <v>1.51028192043304</v>
      </c>
      <c r="AM14" s="6">
        <v>1.33000004291534</v>
      </c>
      <c r="AN14" s="6">
        <v>1.70000004768371</v>
      </c>
      <c r="AO14" s="6">
        <v>1.9665447473526001</v>
      </c>
      <c r="AP14" s="6">
        <v>1.4975107908248899</v>
      </c>
      <c r="AQ14" s="6">
        <v>1.9828243255615201</v>
      </c>
      <c r="AR14" s="6">
        <v>1.38246369361877</v>
      </c>
      <c r="AS14" s="6">
        <v>1.4534741640091</v>
      </c>
      <c r="AT14" s="6">
        <v>1.63986444473267</v>
      </c>
      <c r="AU14" s="6">
        <v>1.95000004768371</v>
      </c>
      <c r="AV14" s="6">
        <v>1.5599999427795399</v>
      </c>
    </row>
    <row r="15" spans="1:48">
      <c r="A15" s="6" t="s">
        <v>56</v>
      </c>
      <c r="B15" s="6" t="s">
        <v>28</v>
      </c>
      <c r="C15" s="6" t="s">
        <v>80</v>
      </c>
      <c r="D15" s="6" t="s">
        <v>58</v>
      </c>
      <c r="E15" s="6" t="s">
        <v>58</v>
      </c>
      <c r="F15" s="6" t="s">
        <v>58</v>
      </c>
      <c r="G15" s="6">
        <v>2010</v>
      </c>
      <c r="H15" s="6" t="s">
        <v>81</v>
      </c>
      <c r="I15" s="6" t="s">
        <v>58</v>
      </c>
      <c r="J15" s="6" t="s">
        <v>58</v>
      </c>
      <c r="K15" s="6" t="s">
        <v>58</v>
      </c>
      <c r="L15" s="6">
        <v>1.4975107908248899</v>
      </c>
      <c r="M15" s="6">
        <v>1.1799999475479099</v>
      </c>
      <c r="N15" s="6">
        <v>1.38246369361877</v>
      </c>
      <c r="O15" s="6">
        <v>1.51028192043304</v>
      </c>
      <c r="P15" s="6">
        <v>1.5599999427795399</v>
      </c>
      <c r="Q15" s="6">
        <v>1.60651648044586</v>
      </c>
      <c r="R15" s="6">
        <v>1.4644458293914799</v>
      </c>
      <c r="S15" s="6">
        <v>1.37999999523163</v>
      </c>
      <c r="T15" s="6">
        <v>1.4904687404632599</v>
      </c>
      <c r="U15" s="6">
        <v>1.5599999427795399</v>
      </c>
      <c r="V15" s="6">
        <v>1.45000004768372</v>
      </c>
      <c r="W15" s="6">
        <v>1.4975107908248899</v>
      </c>
      <c r="X15" s="6">
        <v>1.7400000095367401</v>
      </c>
      <c r="Y15" s="6">
        <v>1.4000432491302499</v>
      </c>
      <c r="Z15" s="6">
        <v>1.82858443260193</v>
      </c>
      <c r="AA15" s="6">
        <v>1.38246369361877</v>
      </c>
      <c r="AB15" s="6">
        <v>1.8400000333786</v>
      </c>
      <c r="AC15" s="6">
        <v>1.4975107908248899</v>
      </c>
      <c r="AD15" s="6">
        <v>2.0627906322479301</v>
      </c>
      <c r="AE15" s="6">
        <v>1.71000003814697</v>
      </c>
      <c r="AF15" s="6">
        <v>1.38246369361877</v>
      </c>
      <c r="AG15" s="6">
        <v>1.9999866485595701</v>
      </c>
      <c r="AH15" s="6">
        <v>1.51028192043304</v>
      </c>
      <c r="AI15" s="6">
        <v>1.43300044536591</v>
      </c>
      <c r="AJ15" s="6">
        <v>1.4975107908248899</v>
      </c>
      <c r="AK15" s="6">
        <v>1.5599999427795399</v>
      </c>
      <c r="AL15" s="6">
        <v>1.51028192043304</v>
      </c>
      <c r="AM15" s="6">
        <v>1.33000004291534</v>
      </c>
      <c r="AN15" s="6">
        <v>1.70000004768371</v>
      </c>
      <c r="AO15" s="6">
        <v>1.9665447473526001</v>
      </c>
      <c r="AP15" s="6">
        <v>1.4975107908248899</v>
      </c>
      <c r="AQ15" s="6">
        <v>1.9828243255615201</v>
      </c>
      <c r="AR15" s="6">
        <v>1.38246369361877</v>
      </c>
      <c r="AS15" s="6">
        <v>1.4534741640091</v>
      </c>
      <c r="AT15" s="6">
        <v>1.63986444473267</v>
      </c>
      <c r="AU15" s="6">
        <v>1.95000004768371</v>
      </c>
      <c r="AV15" s="6">
        <v>1.5599999427795399</v>
      </c>
    </row>
    <row r="16" spans="1:48">
      <c r="A16" s="6" t="s">
        <v>56</v>
      </c>
      <c r="B16" s="6" t="s">
        <v>28</v>
      </c>
      <c r="C16" s="6" t="s">
        <v>82</v>
      </c>
      <c r="D16" s="6" t="s">
        <v>58</v>
      </c>
      <c r="E16" s="6" t="s">
        <v>58</v>
      </c>
      <c r="F16" s="6" t="s">
        <v>58</v>
      </c>
      <c r="G16" s="6">
        <v>2010</v>
      </c>
      <c r="H16" s="6" t="s">
        <v>83</v>
      </c>
      <c r="I16" s="6" t="s">
        <v>58</v>
      </c>
      <c r="J16" s="6" t="s">
        <v>58</v>
      </c>
      <c r="K16" s="6" t="s">
        <v>58</v>
      </c>
      <c r="L16" s="6">
        <v>1.4975107908248899</v>
      </c>
      <c r="M16" s="6">
        <v>1.1799999475479099</v>
      </c>
      <c r="N16" s="6">
        <v>1.38246369361877</v>
      </c>
      <c r="O16" s="6">
        <v>1.51028192043304</v>
      </c>
      <c r="P16" s="6">
        <v>1.5599999427795399</v>
      </c>
      <c r="Q16" s="6">
        <v>1.60651648044586</v>
      </c>
      <c r="R16" s="6">
        <v>1.4644458293914799</v>
      </c>
      <c r="S16" s="6">
        <v>1.37999999523163</v>
      </c>
      <c r="T16" s="6">
        <v>1.4904687404632599</v>
      </c>
      <c r="U16" s="6">
        <v>1.5599999427795399</v>
      </c>
      <c r="V16" s="6">
        <v>1.45000004768372</v>
      </c>
      <c r="W16" s="6">
        <v>1.4975107908248899</v>
      </c>
      <c r="X16" s="6">
        <v>1.7400000095367401</v>
      </c>
      <c r="Y16" s="6">
        <v>1.4000432491302499</v>
      </c>
      <c r="Z16" s="6">
        <v>1.82858443260193</v>
      </c>
      <c r="AA16" s="6">
        <v>1.38246369361877</v>
      </c>
      <c r="AB16" s="6">
        <v>1.8400000333786</v>
      </c>
      <c r="AC16" s="6">
        <v>1.4975107908248899</v>
      </c>
      <c r="AD16" s="6">
        <v>2.0627906322479301</v>
      </c>
      <c r="AE16" s="6">
        <v>1.71000003814697</v>
      </c>
      <c r="AF16" s="6">
        <v>1.38246369361877</v>
      </c>
      <c r="AG16" s="6">
        <v>1.9999866485595701</v>
      </c>
      <c r="AH16" s="6">
        <v>1.51028192043304</v>
      </c>
      <c r="AI16" s="6">
        <v>1.43300044536591</v>
      </c>
      <c r="AJ16" s="6">
        <v>1.4975107908248899</v>
      </c>
      <c r="AK16" s="6">
        <v>1.5599999427795399</v>
      </c>
      <c r="AL16" s="6">
        <v>1.51028192043304</v>
      </c>
      <c r="AM16" s="6">
        <v>1.33000004291534</v>
      </c>
      <c r="AN16" s="6">
        <v>1.70000004768371</v>
      </c>
      <c r="AO16" s="6">
        <v>1.9665447473526001</v>
      </c>
      <c r="AP16" s="6">
        <v>1.4975107908248899</v>
      </c>
      <c r="AQ16" s="6">
        <v>1.9828243255615201</v>
      </c>
      <c r="AR16" s="6">
        <v>1.38246369361877</v>
      </c>
      <c r="AS16" s="6">
        <v>1.4534741640091</v>
      </c>
      <c r="AT16" s="6">
        <v>1.63986444473267</v>
      </c>
      <c r="AU16" s="6">
        <v>1.95000004768371</v>
      </c>
      <c r="AV16" s="6">
        <v>1.5599999427795399</v>
      </c>
    </row>
    <row r="17" spans="1:48">
      <c r="A17" s="6" t="s">
        <v>56</v>
      </c>
      <c r="B17" s="6" t="s">
        <v>28</v>
      </c>
      <c r="C17" s="6" t="s">
        <v>84</v>
      </c>
      <c r="D17" s="6" t="s">
        <v>58</v>
      </c>
      <c r="E17" s="6" t="s">
        <v>58</v>
      </c>
      <c r="F17" s="6" t="s">
        <v>58</v>
      </c>
      <c r="G17" s="6">
        <v>2010</v>
      </c>
      <c r="H17" s="6" t="s">
        <v>85</v>
      </c>
      <c r="I17" s="6" t="s">
        <v>58</v>
      </c>
      <c r="J17" s="6" t="s">
        <v>58</v>
      </c>
      <c r="K17" s="6" t="s">
        <v>58</v>
      </c>
      <c r="L17" s="6">
        <v>1.4975107908248899</v>
      </c>
      <c r="M17" s="6">
        <v>1.1799999475479099</v>
      </c>
      <c r="N17" s="6">
        <v>1.38246369361877</v>
      </c>
      <c r="O17" s="6">
        <v>1.51028192043304</v>
      </c>
      <c r="P17" s="6">
        <v>1.5599999427795399</v>
      </c>
      <c r="Q17" s="6">
        <v>1.60651648044586</v>
      </c>
      <c r="R17" s="6">
        <v>1.4644458293914799</v>
      </c>
      <c r="S17" s="6">
        <v>1.37999999523163</v>
      </c>
      <c r="T17" s="6">
        <v>1.4904687404632599</v>
      </c>
      <c r="U17" s="6">
        <v>1.5599999427795399</v>
      </c>
      <c r="V17" s="6">
        <v>1.45000004768372</v>
      </c>
      <c r="W17" s="6">
        <v>1.4975107908248899</v>
      </c>
      <c r="X17" s="6">
        <v>1.7400000095367401</v>
      </c>
      <c r="Y17" s="6">
        <v>1.4000432491302499</v>
      </c>
      <c r="Z17" s="6">
        <v>1.82858443260193</v>
      </c>
      <c r="AA17" s="6">
        <v>1.38246369361877</v>
      </c>
      <c r="AB17" s="6">
        <v>1.8400000333786</v>
      </c>
      <c r="AC17" s="6">
        <v>1.4975107908248899</v>
      </c>
      <c r="AD17" s="6">
        <v>2.0627906322479301</v>
      </c>
      <c r="AE17" s="6">
        <v>1.71000003814697</v>
      </c>
      <c r="AF17" s="6">
        <v>1.38246369361877</v>
      </c>
      <c r="AG17" s="6">
        <v>1.9999866485595701</v>
      </c>
      <c r="AH17" s="6">
        <v>1.51028192043304</v>
      </c>
      <c r="AI17" s="6">
        <v>1.43300044536591</v>
      </c>
      <c r="AJ17" s="6">
        <v>1.4975107908248899</v>
      </c>
      <c r="AK17" s="6">
        <v>1.5599999427795399</v>
      </c>
      <c r="AL17" s="6">
        <v>1.51028192043304</v>
      </c>
      <c r="AM17" s="6">
        <v>1.33000004291534</v>
      </c>
      <c r="AN17" s="6">
        <v>1.70000004768371</v>
      </c>
      <c r="AO17" s="6">
        <v>1.9665447473526001</v>
      </c>
      <c r="AP17" s="6">
        <v>1.4975107908248899</v>
      </c>
      <c r="AQ17" s="6">
        <v>1.9828243255615201</v>
      </c>
      <c r="AR17" s="6">
        <v>1.38246369361877</v>
      </c>
      <c r="AS17" s="6">
        <v>1.4534741640091</v>
      </c>
      <c r="AT17" s="6">
        <v>1.63986444473267</v>
      </c>
      <c r="AU17" s="6">
        <v>1.95000004768371</v>
      </c>
      <c r="AV17" s="6">
        <v>1.5599999427795399</v>
      </c>
    </row>
    <row r="18" spans="1:48">
      <c r="A18" s="6" t="s">
        <v>56</v>
      </c>
      <c r="B18" s="6" t="s">
        <v>28</v>
      </c>
      <c r="C18" s="6" t="s">
        <v>104</v>
      </c>
      <c r="D18" s="6" t="s">
        <v>58</v>
      </c>
      <c r="E18" s="6" t="s">
        <v>58</v>
      </c>
      <c r="F18" s="6" t="s">
        <v>58</v>
      </c>
      <c r="G18" s="6">
        <v>2010</v>
      </c>
      <c r="H18" s="6" t="s">
        <v>105</v>
      </c>
      <c r="I18" s="6" t="s">
        <v>58</v>
      </c>
      <c r="J18" s="6" t="s">
        <v>58</v>
      </c>
      <c r="K18" s="6" t="s">
        <v>58</v>
      </c>
      <c r="L18" s="6"/>
      <c r="M18" s="6"/>
      <c r="N18" s="6"/>
      <c r="O18" s="6"/>
      <c r="P18" s="6"/>
      <c r="Q18" s="6">
        <v>1.60651648044586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>
        <v>1.45347416400909</v>
      </c>
      <c r="AT18" s="6"/>
      <c r="AU18" s="6"/>
      <c r="AV18" s="6"/>
    </row>
    <row r="19" spans="1:48">
      <c r="A19" s="6" t="s">
        <v>56</v>
      </c>
      <c r="B19" s="6" t="s">
        <v>28</v>
      </c>
      <c r="C19" s="6" t="s">
        <v>106</v>
      </c>
      <c r="D19" s="6" t="s">
        <v>58</v>
      </c>
      <c r="E19" s="6" t="s">
        <v>58</v>
      </c>
      <c r="F19" s="6" t="s">
        <v>58</v>
      </c>
      <c r="G19" s="6">
        <v>2010</v>
      </c>
      <c r="H19" s="6" t="s">
        <v>107</v>
      </c>
      <c r="I19" s="6" t="s">
        <v>58</v>
      </c>
      <c r="J19" s="6" t="s">
        <v>58</v>
      </c>
      <c r="K19" s="6" t="s">
        <v>58</v>
      </c>
      <c r="L19" s="6"/>
      <c r="M19" s="6"/>
      <c r="N19" s="6"/>
      <c r="O19" s="6"/>
      <c r="P19" s="6"/>
      <c r="Q19" s="6">
        <v>1.60651648044586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>
        <v>1.45347416400909</v>
      </c>
      <c r="AT19" s="6"/>
      <c r="AU19" s="6"/>
      <c r="AV19" s="6"/>
    </row>
    <row r="20" spans="1:48">
      <c r="A20" s="6" t="s">
        <v>56</v>
      </c>
      <c r="B20" s="6" t="s">
        <v>28</v>
      </c>
      <c r="C20" s="6" t="s">
        <v>108</v>
      </c>
      <c r="D20" s="6" t="s">
        <v>58</v>
      </c>
      <c r="E20" s="6" t="s">
        <v>58</v>
      </c>
      <c r="F20" s="6" t="s">
        <v>58</v>
      </c>
      <c r="G20" s="6">
        <v>2010</v>
      </c>
      <c r="H20" s="6" t="s">
        <v>109</v>
      </c>
      <c r="I20" s="6" t="s">
        <v>58</v>
      </c>
      <c r="J20" s="6" t="s">
        <v>58</v>
      </c>
      <c r="K20" s="6" t="s">
        <v>58</v>
      </c>
      <c r="L20" s="6"/>
      <c r="M20" s="6"/>
      <c r="N20" s="6"/>
      <c r="O20" s="6"/>
      <c r="P20" s="6"/>
      <c r="Q20" s="6">
        <v>1.60651648044586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>
        <v>1.45347416400909</v>
      </c>
      <c r="AT20" s="6"/>
      <c r="AU20" s="6"/>
      <c r="AV20" s="6"/>
    </row>
    <row r="21" spans="1:48">
      <c r="A21" s="6" t="s">
        <v>56</v>
      </c>
      <c r="B21" s="6" t="s">
        <v>28</v>
      </c>
      <c r="C21" s="6" t="s">
        <v>110</v>
      </c>
      <c r="D21" s="6" t="s">
        <v>58</v>
      </c>
      <c r="E21" s="6" t="s">
        <v>58</v>
      </c>
      <c r="F21" s="6" t="s">
        <v>58</v>
      </c>
      <c r="G21" s="6">
        <v>2010</v>
      </c>
      <c r="H21" s="6" t="s">
        <v>111</v>
      </c>
      <c r="I21" s="6" t="s">
        <v>58</v>
      </c>
      <c r="J21" s="6" t="s">
        <v>58</v>
      </c>
      <c r="K21" s="6" t="s">
        <v>58</v>
      </c>
      <c r="L21" s="6"/>
      <c r="M21" s="6"/>
      <c r="N21" s="6"/>
      <c r="O21" s="6"/>
      <c r="P21" s="6"/>
      <c r="Q21" s="6">
        <v>1.60651648044586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>
        <v>1.45347416400909</v>
      </c>
      <c r="AT21" s="6"/>
      <c r="AU21" s="6"/>
      <c r="AV21" s="6"/>
    </row>
    <row r="22" spans="1:48">
      <c r="A22" s="6" t="s">
        <v>56</v>
      </c>
      <c r="B22" s="6" t="s">
        <v>28</v>
      </c>
      <c r="C22" s="6" t="s">
        <v>112</v>
      </c>
      <c r="D22" s="6" t="s">
        <v>58</v>
      </c>
      <c r="E22" s="6" t="s">
        <v>58</v>
      </c>
      <c r="F22" s="6" t="s">
        <v>58</v>
      </c>
      <c r="G22" s="6">
        <v>2010</v>
      </c>
      <c r="H22" s="6" t="s">
        <v>113</v>
      </c>
      <c r="I22" s="6" t="s">
        <v>58</v>
      </c>
      <c r="J22" s="6" t="s">
        <v>58</v>
      </c>
      <c r="K22" s="6" t="s">
        <v>58</v>
      </c>
      <c r="L22" s="6">
        <v>1.4975107908248899</v>
      </c>
      <c r="M22" s="6">
        <v>1.1799999475479099</v>
      </c>
      <c r="N22" s="6">
        <v>1.38246369361877</v>
      </c>
      <c r="O22" s="6">
        <v>1.51028192043304</v>
      </c>
      <c r="P22" s="6">
        <v>1.5599999427795399</v>
      </c>
      <c r="Q22" s="6">
        <v>1.60651648044586</v>
      </c>
      <c r="R22" s="6">
        <v>1.4644458293914799</v>
      </c>
      <c r="S22" s="6">
        <v>1.37999999523163</v>
      </c>
      <c r="T22" s="6">
        <v>1.4904687404632599</v>
      </c>
      <c r="U22" s="6">
        <v>1.5599999427795399</v>
      </c>
      <c r="V22" s="6">
        <v>1.45000004768372</v>
      </c>
      <c r="W22" s="6">
        <v>1.4975107908248899</v>
      </c>
      <c r="X22" s="6">
        <v>1.7400000095367401</v>
      </c>
      <c r="Y22" s="6">
        <v>1.4000432491302499</v>
      </c>
      <c r="Z22" s="6">
        <v>1.82858443260193</v>
      </c>
      <c r="AA22" s="6">
        <v>1.38246369361877</v>
      </c>
      <c r="AB22" s="6">
        <v>1.8400000333786</v>
      </c>
      <c r="AC22" s="6">
        <v>1.4975107908248899</v>
      </c>
      <c r="AD22" s="6">
        <v>2.0627906322479301</v>
      </c>
      <c r="AE22" s="6">
        <v>1.71000003814697</v>
      </c>
      <c r="AF22" s="6">
        <v>1.38246369361877</v>
      </c>
      <c r="AG22" s="6">
        <v>1.9999866485595701</v>
      </c>
      <c r="AH22" s="6">
        <v>1.51028192043305</v>
      </c>
      <c r="AI22" s="6">
        <v>1.4330004453659</v>
      </c>
      <c r="AJ22" s="6">
        <v>1.4975107908248899</v>
      </c>
      <c r="AK22" s="6">
        <v>1.5599999427795399</v>
      </c>
      <c r="AL22" s="6">
        <v>1.51028192043304</v>
      </c>
      <c r="AM22" s="6">
        <v>1.33000004291534</v>
      </c>
      <c r="AN22" s="6">
        <v>1.70000004768372</v>
      </c>
      <c r="AO22" s="6">
        <v>1.9665447473526001</v>
      </c>
      <c r="AP22" s="6">
        <v>1.4975107908248899</v>
      </c>
      <c r="AQ22" s="6">
        <v>1.9828243255615201</v>
      </c>
      <c r="AR22" s="6">
        <v>1.38246369361877</v>
      </c>
      <c r="AS22" s="6">
        <v>1.45347416400909</v>
      </c>
      <c r="AT22" s="6">
        <v>1.63986444473267</v>
      </c>
      <c r="AU22" s="6">
        <v>1.95000004768372</v>
      </c>
      <c r="AV22" s="6">
        <v>1.5599999427795399</v>
      </c>
    </row>
    <row r="23" spans="1:48">
      <c r="A23" s="6" t="s">
        <v>56</v>
      </c>
      <c r="B23" s="6" t="s">
        <v>28</v>
      </c>
      <c r="C23" s="6" t="s">
        <v>114</v>
      </c>
      <c r="D23" s="6" t="s">
        <v>58</v>
      </c>
      <c r="E23" s="6" t="s">
        <v>58</v>
      </c>
      <c r="F23" s="6" t="s">
        <v>58</v>
      </c>
      <c r="G23" s="6">
        <v>2010</v>
      </c>
      <c r="H23" s="6" t="s">
        <v>115</v>
      </c>
      <c r="I23" s="6" t="s">
        <v>58</v>
      </c>
      <c r="J23" s="6" t="s">
        <v>58</v>
      </c>
      <c r="K23" s="6" t="s">
        <v>58</v>
      </c>
      <c r="L23" s="6">
        <v>1.4975107908248899</v>
      </c>
      <c r="M23" s="6">
        <v>1.1799999475479099</v>
      </c>
      <c r="N23" s="6">
        <v>1.38246369361877</v>
      </c>
      <c r="O23" s="6">
        <v>1.51028192043304</v>
      </c>
      <c r="P23" s="6">
        <v>1.5599999427795399</v>
      </c>
      <c r="Q23" s="6">
        <v>1.60651648044586</v>
      </c>
      <c r="R23" s="6">
        <v>1.4644458293914799</v>
      </c>
      <c r="S23" s="6">
        <v>1.37999999523163</v>
      </c>
      <c r="T23" s="6">
        <v>1.4904687404632599</v>
      </c>
      <c r="U23" s="6">
        <v>1.5599999427795399</v>
      </c>
      <c r="V23" s="6">
        <v>1.45000004768372</v>
      </c>
      <c r="W23" s="6">
        <v>1.4975107908248899</v>
      </c>
      <c r="X23" s="6">
        <v>1.7400000095367401</v>
      </c>
      <c r="Y23" s="6">
        <v>1.4000432491302499</v>
      </c>
      <c r="Z23" s="6">
        <v>1.82858443260193</v>
      </c>
      <c r="AA23" s="6">
        <v>1.38246369361877</v>
      </c>
      <c r="AB23" s="6">
        <v>1.8400000333786</v>
      </c>
      <c r="AC23" s="6">
        <v>1.4975107908248899</v>
      </c>
      <c r="AD23" s="6">
        <v>2.0627906322479301</v>
      </c>
      <c r="AE23" s="6">
        <v>1.71000003814697</v>
      </c>
      <c r="AF23" s="6">
        <v>1.38246369361877</v>
      </c>
      <c r="AG23" s="6">
        <v>1.9999866485595701</v>
      </c>
      <c r="AH23" s="6">
        <v>1.51028192043305</v>
      </c>
      <c r="AI23" s="6">
        <v>1.4330004453659</v>
      </c>
      <c r="AJ23" s="6">
        <v>1.4975107908248899</v>
      </c>
      <c r="AK23" s="6">
        <v>1.5599999427795399</v>
      </c>
      <c r="AL23" s="6">
        <v>1.51028192043304</v>
      </c>
      <c r="AM23" s="6">
        <v>1.33000004291534</v>
      </c>
      <c r="AN23" s="6">
        <v>1.70000004768372</v>
      </c>
      <c r="AO23" s="6">
        <v>1.9665447473526001</v>
      </c>
      <c r="AP23" s="6">
        <v>1.4975107908248899</v>
      </c>
      <c r="AQ23" s="6">
        <v>1.9828243255615201</v>
      </c>
      <c r="AR23" s="6">
        <v>1.38246369361877</v>
      </c>
      <c r="AS23" s="6">
        <v>1.45347416400909</v>
      </c>
      <c r="AT23" s="6">
        <v>1.63986444473267</v>
      </c>
      <c r="AU23" s="6">
        <v>1.95000004768372</v>
      </c>
      <c r="AV23" s="6">
        <v>1.5599999427795399</v>
      </c>
    </row>
    <row r="24" spans="1:48">
      <c r="A24" s="6" t="s">
        <v>56</v>
      </c>
      <c r="B24" s="6" t="s">
        <v>28</v>
      </c>
      <c r="C24" s="6" t="s">
        <v>116</v>
      </c>
      <c r="D24" s="6" t="s">
        <v>58</v>
      </c>
      <c r="E24" s="6" t="s">
        <v>58</v>
      </c>
      <c r="F24" s="6" t="s">
        <v>58</v>
      </c>
      <c r="G24" s="6">
        <v>2010</v>
      </c>
      <c r="H24" s="6" t="s">
        <v>117</v>
      </c>
      <c r="I24" s="6" t="s">
        <v>58</v>
      </c>
      <c r="J24" s="6" t="s">
        <v>58</v>
      </c>
      <c r="K24" s="6" t="s">
        <v>58</v>
      </c>
      <c r="L24" s="6">
        <v>1.4975107908248899</v>
      </c>
      <c r="M24" s="6">
        <v>1.1799999475479099</v>
      </c>
      <c r="N24" s="6">
        <v>1.38246369361877</v>
      </c>
      <c r="O24" s="6">
        <v>1.51028192043304</v>
      </c>
      <c r="P24" s="6">
        <v>1.5599999427795399</v>
      </c>
      <c r="Q24" s="6">
        <v>1.60651648044586</v>
      </c>
      <c r="R24" s="6">
        <v>1.4644458293914799</v>
      </c>
      <c r="S24" s="6">
        <v>1.37999999523163</v>
      </c>
      <c r="T24" s="6">
        <v>1.4904687404632599</v>
      </c>
      <c r="U24" s="6">
        <v>1.5599999427795399</v>
      </c>
      <c r="V24" s="6">
        <v>1.45000004768372</v>
      </c>
      <c r="W24" s="6">
        <v>1.4975107908248899</v>
      </c>
      <c r="X24" s="6">
        <v>1.7400000095367401</v>
      </c>
      <c r="Y24" s="6">
        <v>1.4000432491302499</v>
      </c>
      <c r="Z24" s="6">
        <v>1.82858443260193</v>
      </c>
      <c r="AA24" s="6">
        <v>1.38246369361877</v>
      </c>
      <c r="AB24" s="6">
        <v>1.8400000333786</v>
      </c>
      <c r="AC24" s="6">
        <v>1.4975107908248899</v>
      </c>
      <c r="AD24" s="6">
        <v>2.0627906322479301</v>
      </c>
      <c r="AE24" s="6">
        <v>1.71000003814697</v>
      </c>
      <c r="AF24" s="6">
        <v>1.38246369361877</v>
      </c>
      <c r="AG24" s="6">
        <v>1.9999866485595701</v>
      </c>
      <c r="AH24" s="6">
        <v>1.51028192043305</v>
      </c>
      <c r="AI24" s="6">
        <v>1.4330004453659</v>
      </c>
      <c r="AJ24" s="6">
        <v>1.4975107908248899</v>
      </c>
      <c r="AK24" s="6">
        <v>1.5599999427795399</v>
      </c>
      <c r="AL24" s="6">
        <v>1.51028192043304</v>
      </c>
      <c r="AM24" s="6">
        <v>1.33000004291534</v>
      </c>
      <c r="AN24" s="6">
        <v>1.70000004768372</v>
      </c>
      <c r="AO24" s="6">
        <v>1.9665447473526001</v>
      </c>
      <c r="AP24" s="6">
        <v>1.4975107908248899</v>
      </c>
      <c r="AQ24" s="6">
        <v>1.9828243255615201</v>
      </c>
      <c r="AR24" s="6">
        <v>1.38246369361877</v>
      </c>
      <c r="AS24" s="6">
        <v>1.45347416400909</v>
      </c>
      <c r="AT24" s="6">
        <v>1.63986444473267</v>
      </c>
      <c r="AU24" s="6">
        <v>1.95000004768372</v>
      </c>
      <c r="AV24" s="6">
        <v>1.5599999427795399</v>
      </c>
    </row>
    <row r="25" spans="1:48">
      <c r="A25" s="6" t="s">
        <v>56</v>
      </c>
      <c r="B25" s="6" t="s">
        <v>28</v>
      </c>
      <c r="C25" s="6" t="s">
        <v>118</v>
      </c>
      <c r="D25" s="6" t="s">
        <v>58</v>
      </c>
      <c r="E25" s="6" t="s">
        <v>58</v>
      </c>
      <c r="F25" s="6" t="s">
        <v>58</v>
      </c>
      <c r="G25" s="6">
        <v>2010</v>
      </c>
      <c r="H25" s="6" t="s">
        <v>119</v>
      </c>
      <c r="I25" s="6" t="s">
        <v>58</v>
      </c>
      <c r="J25" s="6" t="s">
        <v>58</v>
      </c>
      <c r="K25" s="6" t="s">
        <v>58</v>
      </c>
      <c r="L25" s="6">
        <v>1.4975107908248899</v>
      </c>
      <c r="M25" s="6">
        <v>1.1799999475479099</v>
      </c>
      <c r="N25" s="6">
        <v>1.38246369361877</v>
      </c>
      <c r="O25" s="6">
        <v>1.51028192043304</v>
      </c>
      <c r="P25" s="6">
        <v>1.5599999427795399</v>
      </c>
      <c r="Q25" s="6">
        <v>1.60651648044586</v>
      </c>
      <c r="R25" s="6">
        <v>1.4644458293914799</v>
      </c>
      <c r="S25" s="6">
        <v>1.37999999523163</v>
      </c>
      <c r="T25" s="6">
        <v>1.4904687404632599</v>
      </c>
      <c r="U25" s="6">
        <v>1.5599999427795399</v>
      </c>
      <c r="V25" s="6">
        <v>1.45000004768372</v>
      </c>
      <c r="W25" s="6">
        <v>1.4975107908248899</v>
      </c>
      <c r="X25" s="6">
        <v>1.7400000095367401</v>
      </c>
      <c r="Y25" s="6">
        <v>1.4000432491302499</v>
      </c>
      <c r="Z25" s="6">
        <v>1.82858443260193</v>
      </c>
      <c r="AA25" s="6">
        <v>1.38246369361877</v>
      </c>
      <c r="AB25" s="6">
        <v>1.8400000333786</v>
      </c>
      <c r="AC25" s="6">
        <v>1.4975107908248899</v>
      </c>
      <c r="AD25" s="6">
        <v>2.0627906322479301</v>
      </c>
      <c r="AE25" s="6">
        <v>1.71000003814697</v>
      </c>
      <c r="AF25" s="6">
        <v>1.38246369361877</v>
      </c>
      <c r="AG25" s="6">
        <v>1.9999866485595701</v>
      </c>
      <c r="AH25" s="6">
        <v>1.51028192043305</v>
      </c>
      <c r="AI25" s="6">
        <v>1.4330004453659</v>
      </c>
      <c r="AJ25" s="6">
        <v>1.4975107908248899</v>
      </c>
      <c r="AK25" s="6">
        <v>1.5599999427795399</v>
      </c>
      <c r="AL25" s="6">
        <v>1.51028192043304</v>
      </c>
      <c r="AM25" s="6">
        <v>1.33000004291534</v>
      </c>
      <c r="AN25" s="6">
        <v>1.70000004768372</v>
      </c>
      <c r="AO25" s="6">
        <v>1.9665447473526001</v>
      </c>
      <c r="AP25" s="6">
        <v>1.4975107908248899</v>
      </c>
      <c r="AQ25" s="6">
        <v>1.9828243255615201</v>
      </c>
      <c r="AR25" s="6">
        <v>1.38246369361877</v>
      </c>
      <c r="AS25" s="6">
        <v>1.45347416400909</v>
      </c>
      <c r="AT25" s="6">
        <v>1.63986444473267</v>
      </c>
      <c r="AU25" s="6">
        <v>1.95000004768372</v>
      </c>
      <c r="AV25" s="6">
        <v>1.5599999427795399</v>
      </c>
    </row>
    <row r="26" spans="1:48">
      <c r="A26" s="6" t="s">
        <v>56</v>
      </c>
      <c r="B26" s="6" t="s">
        <v>28</v>
      </c>
      <c r="C26" s="6" t="s">
        <v>86</v>
      </c>
      <c r="D26" s="6" t="s">
        <v>58</v>
      </c>
      <c r="E26" s="6" t="s">
        <v>58</v>
      </c>
      <c r="F26" s="6" t="s">
        <v>58</v>
      </c>
      <c r="G26" s="6">
        <v>2010</v>
      </c>
      <c r="H26" s="6" t="s">
        <v>87</v>
      </c>
      <c r="I26" s="6" t="s">
        <v>58</v>
      </c>
      <c r="J26" s="6" t="s">
        <v>58</v>
      </c>
      <c r="K26" s="6" t="s">
        <v>58</v>
      </c>
      <c r="L26" s="6">
        <v>1.4975107908248899</v>
      </c>
      <c r="M26" s="6"/>
      <c r="N26" s="6">
        <v>1.38246369361877</v>
      </c>
      <c r="O26" s="6">
        <v>1.51028192043305</v>
      </c>
      <c r="P26" s="6">
        <v>1.5599999427795399</v>
      </c>
      <c r="Q26" s="6"/>
      <c r="R26" s="6"/>
      <c r="S26" s="6"/>
      <c r="T26" s="6">
        <v>1.4904687404632599</v>
      </c>
      <c r="U26" s="6">
        <v>1.5599999427795399</v>
      </c>
      <c r="V26" s="6"/>
      <c r="W26" s="6">
        <v>1.4975107908248899</v>
      </c>
      <c r="X26" s="6"/>
      <c r="Y26" s="6"/>
      <c r="Z26" s="6">
        <v>1.82858443260193</v>
      </c>
      <c r="AA26" s="6">
        <v>1.38246369361877</v>
      </c>
      <c r="AB26" s="6">
        <v>1.8400000333786</v>
      </c>
      <c r="AC26" s="6">
        <v>1.4975107908248899</v>
      </c>
      <c r="AD26" s="6"/>
      <c r="AE26" s="6">
        <v>1.71000003814697</v>
      </c>
      <c r="AF26" s="6">
        <v>1.38246369361877</v>
      </c>
      <c r="AG26" s="6"/>
      <c r="AH26" s="6"/>
      <c r="AI26" s="6">
        <v>1.43300044536591</v>
      </c>
      <c r="AJ26" s="6">
        <v>1.4975107908248899</v>
      </c>
      <c r="AK26" s="6">
        <v>1.5599999427795399</v>
      </c>
      <c r="AL26" s="6"/>
      <c r="AM26" s="6">
        <v>1.33000004291534</v>
      </c>
      <c r="AN26" s="6"/>
      <c r="AO26" s="6">
        <v>1.9665447473526001</v>
      </c>
      <c r="AP26" s="6">
        <v>1.4975107908248899</v>
      </c>
      <c r="AQ26" s="6">
        <v>1.9828243255615201</v>
      </c>
      <c r="AR26" s="6">
        <v>1.38246369361877</v>
      </c>
      <c r="AS26" s="6"/>
      <c r="AT26" s="6"/>
      <c r="AU26" s="6">
        <v>1.95000004768372</v>
      </c>
      <c r="AV26" s="6">
        <v>1.5599999427795399</v>
      </c>
    </row>
    <row r="27" spans="1:48">
      <c r="A27" s="6" t="s">
        <v>56</v>
      </c>
      <c r="B27" s="6" t="s">
        <v>28</v>
      </c>
      <c r="C27" s="6" t="s">
        <v>88</v>
      </c>
      <c r="D27" s="6" t="s">
        <v>58</v>
      </c>
      <c r="E27" s="6" t="s">
        <v>58</v>
      </c>
      <c r="F27" s="6" t="s">
        <v>58</v>
      </c>
      <c r="G27" s="6">
        <v>2010</v>
      </c>
      <c r="H27" s="6" t="s">
        <v>89</v>
      </c>
      <c r="I27" s="6" t="s">
        <v>58</v>
      </c>
      <c r="J27" s="6" t="s">
        <v>58</v>
      </c>
      <c r="K27" s="6" t="s">
        <v>58</v>
      </c>
      <c r="L27" s="6">
        <v>1.4975107908248899</v>
      </c>
      <c r="M27" s="6"/>
      <c r="N27" s="6">
        <v>1.38246369361877</v>
      </c>
      <c r="O27" s="6">
        <v>1.51028192043305</v>
      </c>
      <c r="P27" s="6">
        <v>1.5599999427795399</v>
      </c>
      <c r="Q27" s="6"/>
      <c r="R27" s="6"/>
      <c r="S27" s="6"/>
      <c r="T27" s="6">
        <v>1.4904687404632599</v>
      </c>
      <c r="U27" s="6">
        <v>1.5599999427795399</v>
      </c>
      <c r="V27" s="6"/>
      <c r="W27" s="6">
        <v>1.4975107908248899</v>
      </c>
      <c r="X27" s="6"/>
      <c r="Y27" s="6"/>
      <c r="Z27" s="6">
        <v>1.82858443260193</v>
      </c>
      <c r="AA27" s="6">
        <v>1.38246369361877</v>
      </c>
      <c r="AB27" s="6">
        <v>1.8400000333786</v>
      </c>
      <c r="AC27" s="6">
        <v>1.4975107908248899</v>
      </c>
      <c r="AD27" s="6"/>
      <c r="AE27" s="6">
        <v>1.71000003814697</v>
      </c>
      <c r="AF27" s="6">
        <v>1.38246369361877</v>
      </c>
      <c r="AG27" s="6"/>
      <c r="AH27" s="6"/>
      <c r="AI27" s="6">
        <v>1.43300044536591</v>
      </c>
      <c r="AJ27" s="6">
        <v>1.4975107908248899</v>
      </c>
      <c r="AK27" s="6">
        <v>1.5599999427795399</v>
      </c>
      <c r="AL27" s="6"/>
      <c r="AM27" s="6">
        <v>1.33000004291534</v>
      </c>
      <c r="AN27" s="6"/>
      <c r="AO27" s="6">
        <v>1.9665447473526001</v>
      </c>
      <c r="AP27" s="6">
        <v>1.4975107908248899</v>
      </c>
      <c r="AQ27" s="6">
        <v>1.9828243255615201</v>
      </c>
      <c r="AR27" s="6">
        <v>1.38246369361877</v>
      </c>
      <c r="AS27" s="6"/>
      <c r="AT27" s="6"/>
      <c r="AU27" s="6">
        <v>1.95000004768372</v>
      </c>
      <c r="AV27" s="6">
        <v>1.5599999427795399</v>
      </c>
    </row>
    <row r="28" spans="1:48">
      <c r="A28" s="6" t="s">
        <v>56</v>
      </c>
      <c r="B28" s="6" t="s">
        <v>28</v>
      </c>
      <c r="C28" s="6" t="s">
        <v>90</v>
      </c>
      <c r="D28" s="6" t="s">
        <v>58</v>
      </c>
      <c r="E28" s="6" t="s">
        <v>58</v>
      </c>
      <c r="F28" s="6" t="s">
        <v>58</v>
      </c>
      <c r="G28" s="6">
        <v>2010</v>
      </c>
      <c r="H28" s="6" t="s">
        <v>91</v>
      </c>
      <c r="I28" s="6" t="s">
        <v>58</v>
      </c>
      <c r="J28" s="6" t="s">
        <v>58</v>
      </c>
      <c r="K28" s="6" t="s">
        <v>58</v>
      </c>
      <c r="L28" s="6">
        <v>1.4975107908248899</v>
      </c>
      <c r="M28" s="6"/>
      <c r="N28" s="6">
        <v>1.38246369361877</v>
      </c>
      <c r="O28" s="6">
        <v>1.51028192043305</v>
      </c>
      <c r="P28" s="6">
        <v>1.5599999427795399</v>
      </c>
      <c r="Q28" s="6"/>
      <c r="R28" s="6"/>
      <c r="S28" s="6"/>
      <c r="T28" s="6">
        <v>1.4904687404632599</v>
      </c>
      <c r="U28" s="6">
        <v>1.5599999427795399</v>
      </c>
      <c r="V28" s="6"/>
      <c r="W28" s="6">
        <v>1.4975107908248899</v>
      </c>
      <c r="X28" s="6"/>
      <c r="Y28" s="6"/>
      <c r="Z28" s="6">
        <v>1.82858443260193</v>
      </c>
      <c r="AA28" s="6">
        <v>1.38246369361877</v>
      </c>
      <c r="AB28" s="6">
        <v>1.8400000333786</v>
      </c>
      <c r="AC28" s="6">
        <v>1.4975107908248899</v>
      </c>
      <c r="AD28" s="6"/>
      <c r="AE28" s="6">
        <v>1.71000003814697</v>
      </c>
      <c r="AF28" s="6">
        <v>1.38246369361877</v>
      </c>
      <c r="AG28" s="6"/>
      <c r="AH28" s="6"/>
      <c r="AI28" s="6">
        <v>1.43300044536591</v>
      </c>
      <c r="AJ28" s="6">
        <v>1.4975107908248899</v>
      </c>
      <c r="AK28" s="6">
        <v>1.5599999427795399</v>
      </c>
      <c r="AL28" s="6"/>
      <c r="AM28" s="6">
        <v>1.33000004291534</v>
      </c>
      <c r="AN28" s="6"/>
      <c r="AO28" s="6">
        <v>1.9665447473526001</v>
      </c>
      <c r="AP28" s="6">
        <v>1.4975107908248899</v>
      </c>
      <c r="AQ28" s="6">
        <v>1.9828243255615201</v>
      </c>
      <c r="AR28" s="6">
        <v>1.38246369361877</v>
      </c>
      <c r="AS28" s="6"/>
      <c r="AT28" s="6"/>
      <c r="AU28" s="6">
        <v>1.95000004768372</v>
      </c>
      <c r="AV28" s="6">
        <v>1.5599999427795399</v>
      </c>
    </row>
    <row r="29" spans="1:48">
      <c r="A29" s="6" t="s">
        <v>56</v>
      </c>
      <c r="B29" s="6" t="s">
        <v>28</v>
      </c>
      <c r="C29" s="6" t="s">
        <v>92</v>
      </c>
      <c r="D29" s="6" t="s">
        <v>58</v>
      </c>
      <c r="E29" s="6" t="s">
        <v>58</v>
      </c>
      <c r="F29" s="6" t="s">
        <v>58</v>
      </c>
      <c r="G29" s="6">
        <v>2010</v>
      </c>
      <c r="H29" s="6" t="s">
        <v>93</v>
      </c>
      <c r="I29" s="6" t="s">
        <v>58</v>
      </c>
      <c r="J29" s="6" t="s">
        <v>58</v>
      </c>
      <c r="K29" s="6" t="s">
        <v>58</v>
      </c>
      <c r="L29" s="6">
        <v>1.4975107908248899</v>
      </c>
      <c r="M29" s="6"/>
      <c r="N29" s="6">
        <v>1.38246369361877</v>
      </c>
      <c r="O29" s="6">
        <v>1.51028192043305</v>
      </c>
      <c r="P29" s="6">
        <v>1.5599999427795399</v>
      </c>
      <c r="Q29" s="6"/>
      <c r="R29" s="6"/>
      <c r="S29" s="6"/>
      <c r="T29" s="6">
        <v>1.4904687404632599</v>
      </c>
      <c r="U29" s="6">
        <v>1.5599999427795399</v>
      </c>
      <c r="V29" s="6"/>
      <c r="W29" s="6">
        <v>1.4975107908248899</v>
      </c>
      <c r="X29" s="6"/>
      <c r="Y29" s="6"/>
      <c r="Z29" s="6">
        <v>1.82858443260193</v>
      </c>
      <c r="AA29" s="6">
        <v>1.38246369361877</v>
      </c>
      <c r="AB29" s="6">
        <v>1.8400000333786</v>
      </c>
      <c r="AC29" s="6">
        <v>1.4975107908248899</v>
      </c>
      <c r="AD29" s="6"/>
      <c r="AE29" s="6">
        <v>1.71000003814697</v>
      </c>
      <c r="AF29" s="6">
        <v>1.38246369361877</v>
      </c>
      <c r="AG29" s="6"/>
      <c r="AH29" s="6"/>
      <c r="AI29" s="6">
        <v>1.43300044536591</v>
      </c>
      <c r="AJ29" s="6">
        <v>1.4975107908248899</v>
      </c>
      <c r="AK29" s="6">
        <v>1.5599999427795399</v>
      </c>
      <c r="AL29" s="6"/>
      <c r="AM29" s="6">
        <v>1.33000004291534</v>
      </c>
      <c r="AN29" s="6"/>
      <c r="AO29" s="6">
        <v>1.9665447473526001</v>
      </c>
      <c r="AP29" s="6">
        <v>1.4975107908248899</v>
      </c>
      <c r="AQ29" s="6">
        <v>1.9828243255615201</v>
      </c>
      <c r="AR29" s="6">
        <v>1.38246369361877</v>
      </c>
      <c r="AS29" s="6"/>
      <c r="AT29" s="6"/>
      <c r="AU29" s="6">
        <v>1.95000004768372</v>
      </c>
      <c r="AV29" s="6">
        <v>1.5599999427795399</v>
      </c>
    </row>
    <row r="30" spans="1:48">
      <c r="A30" s="6" t="s">
        <v>56</v>
      </c>
      <c r="B30" s="6" t="s">
        <v>28</v>
      </c>
      <c r="C30" s="6" t="s">
        <v>120</v>
      </c>
      <c r="D30" s="6" t="s">
        <v>58</v>
      </c>
      <c r="E30" s="6" t="s">
        <v>58</v>
      </c>
      <c r="F30" s="6" t="s">
        <v>58</v>
      </c>
      <c r="G30" s="6">
        <v>2010</v>
      </c>
      <c r="H30" s="6" t="s">
        <v>121</v>
      </c>
      <c r="I30" s="6" t="s">
        <v>58</v>
      </c>
      <c r="J30" s="6" t="s">
        <v>58</v>
      </c>
      <c r="K30" s="6" t="s">
        <v>58</v>
      </c>
      <c r="L30" s="6"/>
      <c r="M30" s="6"/>
      <c r="N30" s="6"/>
      <c r="O30" s="6"/>
      <c r="P30" s="6"/>
      <c r="Q30" s="6"/>
      <c r="R30" s="6"/>
      <c r="S30" s="6">
        <v>1.37999999523163</v>
      </c>
      <c r="T30" s="6"/>
      <c r="U30" s="6">
        <v>1.5599999427795399</v>
      </c>
      <c r="V30" s="6"/>
      <c r="W30" s="6"/>
      <c r="X30" s="6"/>
      <c r="Y30" s="6"/>
      <c r="Z30" s="6"/>
      <c r="AA30" s="6"/>
      <c r="AB30" s="6"/>
      <c r="AC30" s="6"/>
      <c r="AD30" s="6">
        <v>2.0627906322479301</v>
      </c>
      <c r="AE30" s="6"/>
      <c r="AF30" s="6"/>
      <c r="AG30" s="6"/>
      <c r="AH30" s="6"/>
      <c r="AI30" s="6"/>
      <c r="AJ30" s="6"/>
      <c r="AK30" s="6"/>
      <c r="AL30" s="6"/>
      <c r="AM30" s="6">
        <v>1.33000004291534</v>
      </c>
      <c r="AN30" s="6"/>
      <c r="AO30" s="6">
        <v>1.9665447473526001</v>
      </c>
      <c r="AP30" s="6">
        <v>1.4975107908248899</v>
      </c>
      <c r="AQ30" s="6"/>
      <c r="AR30" s="6"/>
      <c r="AS30" s="6">
        <v>1.45347416400909</v>
      </c>
      <c r="AT30" s="6"/>
      <c r="AU30" s="6"/>
      <c r="AV30" s="6">
        <v>1.5599999427795399</v>
      </c>
    </row>
    <row r="31" spans="1:48">
      <c r="A31" s="6" t="s">
        <v>56</v>
      </c>
      <c r="B31" s="6" t="s">
        <v>28</v>
      </c>
      <c r="C31" s="6" t="s">
        <v>122</v>
      </c>
      <c r="D31" s="6" t="s">
        <v>58</v>
      </c>
      <c r="E31" s="6" t="s">
        <v>58</v>
      </c>
      <c r="F31" s="6" t="s">
        <v>58</v>
      </c>
      <c r="G31" s="6">
        <v>2010</v>
      </c>
      <c r="H31" s="6" t="s">
        <v>123</v>
      </c>
      <c r="I31" s="6" t="s">
        <v>58</v>
      </c>
      <c r="J31" s="6" t="s">
        <v>58</v>
      </c>
      <c r="K31" s="6" t="s">
        <v>58</v>
      </c>
      <c r="L31" s="6"/>
      <c r="M31" s="6"/>
      <c r="N31" s="6"/>
      <c r="O31" s="6"/>
      <c r="P31" s="6"/>
      <c r="Q31" s="6"/>
      <c r="R31" s="6"/>
      <c r="S31" s="6">
        <v>1.37999999523163</v>
      </c>
      <c r="T31" s="6"/>
      <c r="U31" s="6">
        <v>1.5599999427795399</v>
      </c>
      <c r="V31" s="6"/>
      <c r="W31" s="6"/>
      <c r="X31" s="6"/>
      <c r="Y31" s="6"/>
      <c r="Z31" s="6"/>
      <c r="AA31" s="6"/>
      <c r="AB31" s="6"/>
      <c r="AC31" s="6"/>
      <c r="AD31" s="6">
        <v>2.0627906322479301</v>
      </c>
      <c r="AE31" s="6"/>
      <c r="AF31" s="6"/>
      <c r="AG31" s="6"/>
      <c r="AH31" s="6"/>
      <c r="AI31" s="6"/>
      <c r="AJ31" s="6"/>
      <c r="AK31" s="6"/>
      <c r="AL31" s="6"/>
      <c r="AM31" s="6">
        <v>1.33000004291534</v>
      </c>
      <c r="AN31" s="6"/>
      <c r="AO31" s="6">
        <v>1.9665447473526001</v>
      </c>
      <c r="AP31" s="6">
        <v>1.4975107908248899</v>
      </c>
      <c r="AQ31" s="6"/>
      <c r="AR31" s="6"/>
      <c r="AS31" s="6">
        <v>1.45347416400909</v>
      </c>
      <c r="AT31" s="6"/>
      <c r="AU31" s="6"/>
      <c r="AV31" s="6">
        <v>1.5599999427795399</v>
      </c>
    </row>
    <row r="32" spans="1:48">
      <c r="A32" s="6" t="s">
        <v>56</v>
      </c>
      <c r="B32" s="6" t="s">
        <v>28</v>
      </c>
      <c r="C32" s="6" t="s">
        <v>124</v>
      </c>
      <c r="D32" s="6" t="s">
        <v>58</v>
      </c>
      <c r="E32" s="6" t="s">
        <v>58</v>
      </c>
      <c r="F32" s="6" t="s">
        <v>58</v>
      </c>
      <c r="G32" s="6">
        <v>2010</v>
      </c>
      <c r="H32" s="6" t="s">
        <v>125</v>
      </c>
      <c r="I32" s="6" t="s">
        <v>58</v>
      </c>
      <c r="J32" s="6" t="s">
        <v>58</v>
      </c>
      <c r="K32" s="6" t="s">
        <v>58</v>
      </c>
      <c r="L32" s="6"/>
      <c r="M32" s="6"/>
      <c r="N32" s="6"/>
      <c r="O32" s="6"/>
      <c r="P32" s="6"/>
      <c r="Q32" s="6"/>
      <c r="R32" s="6"/>
      <c r="S32" s="6">
        <v>1.37999999523163</v>
      </c>
      <c r="T32" s="6"/>
      <c r="U32" s="6">
        <v>1.5599999427795399</v>
      </c>
      <c r="V32" s="6"/>
      <c r="W32" s="6"/>
      <c r="X32" s="6"/>
      <c r="Y32" s="6"/>
      <c r="Z32" s="6"/>
      <c r="AA32" s="6"/>
      <c r="AB32" s="6"/>
      <c r="AC32" s="6"/>
      <c r="AD32" s="6">
        <v>2.0627906322479301</v>
      </c>
      <c r="AE32" s="6"/>
      <c r="AF32" s="6"/>
      <c r="AG32" s="6"/>
      <c r="AH32" s="6"/>
      <c r="AI32" s="6"/>
      <c r="AJ32" s="6"/>
      <c r="AK32" s="6"/>
      <c r="AL32" s="6"/>
      <c r="AM32" s="6">
        <v>1.33000004291534</v>
      </c>
      <c r="AN32" s="6"/>
      <c r="AO32" s="6">
        <v>1.9665447473526001</v>
      </c>
      <c r="AP32" s="6">
        <v>1.4975107908248899</v>
      </c>
      <c r="AQ32" s="6"/>
      <c r="AR32" s="6"/>
      <c r="AS32" s="6">
        <v>1.45347416400909</v>
      </c>
      <c r="AT32" s="6"/>
      <c r="AU32" s="6"/>
      <c r="AV32" s="6">
        <v>1.5599999427795399</v>
      </c>
    </row>
    <row r="33" spans="1:48">
      <c r="A33" s="6" t="s">
        <v>56</v>
      </c>
      <c r="B33" s="6" t="s">
        <v>28</v>
      </c>
      <c r="C33" s="6" t="s">
        <v>126</v>
      </c>
      <c r="D33" s="6" t="s">
        <v>58</v>
      </c>
      <c r="E33" s="6" t="s">
        <v>58</v>
      </c>
      <c r="F33" s="6" t="s">
        <v>58</v>
      </c>
      <c r="G33" s="6">
        <v>2010</v>
      </c>
      <c r="H33" s="6" t="s">
        <v>127</v>
      </c>
      <c r="I33" s="6" t="s">
        <v>58</v>
      </c>
      <c r="J33" s="6" t="s">
        <v>58</v>
      </c>
      <c r="K33" s="6" t="s">
        <v>58</v>
      </c>
      <c r="L33" s="6"/>
      <c r="M33" s="6"/>
      <c r="N33" s="6"/>
      <c r="O33" s="6"/>
      <c r="P33" s="6"/>
      <c r="Q33" s="6"/>
      <c r="R33" s="6"/>
      <c r="S33" s="6">
        <v>1.37999999523163</v>
      </c>
      <c r="T33" s="6"/>
      <c r="U33" s="6">
        <v>1.5599999427795399</v>
      </c>
      <c r="V33" s="6"/>
      <c r="W33" s="6"/>
      <c r="X33" s="6"/>
      <c r="Y33" s="6"/>
      <c r="Z33" s="6"/>
      <c r="AA33" s="6"/>
      <c r="AB33" s="6"/>
      <c r="AC33" s="6"/>
      <c r="AD33" s="6">
        <v>2.0627906322479301</v>
      </c>
      <c r="AE33" s="6"/>
      <c r="AF33" s="6"/>
      <c r="AG33" s="6"/>
      <c r="AH33" s="6"/>
      <c r="AI33" s="6"/>
      <c r="AJ33" s="6"/>
      <c r="AK33" s="6"/>
      <c r="AL33" s="6"/>
      <c r="AM33" s="6">
        <v>1.33000004291534</v>
      </c>
      <c r="AN33" s="6"/>
      <c r="AO33" s="6">
        <v>1.9665447473526001</v>
      </c>
      <c r="AP33" s="6">
        <v>1.4975107908248899</v>
      </c>
      <c r="AQ33" s="6"/>
      <c r="AR33" s="6"/>
      <c r="AS33" s="6">
        <v>1.45347416400909</v>
      </c>
      <c r="AT33" s="6"/>
      <c r="AU33" s="6"/>
      <c r="AV33" s="6">
        <v>1.5599999427795399</v>
      </c>
    </row>
    <row r="34" spans="1:48">
      <c r="A34" s="6" t="s">
        <v>56</v>
      </c>
      <c r="B34" s="6" t="s">
        <v>28</v>
      </c>
      <c r="C34" s="6" t="s">
        <v>128</v>
      </c>
      <c r="D34" s="6" t="s">
        <v>58</v>
      </c>
      <c r="E34" s="6" t="s">
        <v>58</v>
      </c>
      <c r="F34" s="6" t="s">
        <v>58</v>
      </c>
      <c r="G34" s="6">
        <v>2010</v>
      </c>
      <c r="H34" s="6" t="s">
        <v>129</v>
      </c>
      <c r="I34" s="6" t="s">
        <v>58</v>
      </c>
      <c r="J34" s="6" t="s">
        <v>58</v>
      </c>
      <c r="K34" s="6" t="s">
        <v>58</v>
      </c>
      <c r="L34" s="6">
        <v>6.4732029836269103</v>
      </c>
      <c r="M34" s="6">
        <v>12.6966866442624</v>
      </c>
      <c r="N34" s="6">
        <v>10.1545306337892</v>
      </c>
      <c r="O34" s="6">
        <v>3.6177163587025101</v>
      </c>
      <c r="P34" s="6">
        <v>14.9022221025332</v>
      </c>
      <c r="Q34" s="6">
        <v>5.0234683731318199</v>
      </c>
      <c r="R34" s="6">
        <v>4.0249713514679204</v>
      </c>
      <c r="S34" s="6">
        <v>9.7457023667068992</v>
      </c>
      <c r="T34" s="6">
        <v>6.2939784162499803</v>
      </c>
      <c r="U34" s="6">
        <v>5.7247237084120997</v>
      </c>
      <c r="V34" s="6">
        <v>10.89725621128</v>
      </c>
      <c r="W34" s="6">
        <v>6.4732029836269103</v>
      </c>
      <c r="X34" s="6">
        <v>6.2476243227720296</v>
      </c>
      <c r="Y34" s="6">
        <v>10.957165291452601</v>
      </c>
      <c r="Z34" s="6">
        <v>8.2550465475250707</v>
      </c>
      <c r="AA34" s="6">
        <v>10.1545306337892</v>
      </c>
      <c r="AB34" s="6">
        <v>9.9489386039569503</v>
      </c>
      <c r="AC34" s="6">
        <v>11.993945793934399</v>
      </c>
      <c r="AD34" s="6">
        <v>7.0785647772785403</v>
      </c>
      <c r="AE34" s="6">
        <v>7.5022433654630802</v>
      </c>
      <c r="AF34" s="6">
        <v>10.1545306337892</v>
      </c>
      <c r="AG34" s="6">
        <v>13.305331947125</v>
      </c>
      <c r="AH34" s="6">
        <v>5.2429919003327798</v>
      </c>
      <c r="AI34" s="6">
        <v>10.4740889501004</v>
      </c>
      <c r="AJ34" s="6">
        <v>6.4732029836269103</v>
      </c>
      <c r="AK34" s="6">
        <v>12.0025614776756</v>
      </c>
      <c r="AL34" s="6">
        <v>1.2047109936611</v>
      </c>
      <c r="AM34" s="6">
        <v>11.1014949066107</v>
      </c>
      <c r="AN34" s="6">
        <v>12.591806582523301</v>
      </c>
      <c r="AO34" s="6">
        <v>11.666596909052201</v>
      </c>
      <c r="AP34" s="6">
        <v>13.5666403308729</v>
      </c>
      <c r="AQ34" s="6">
        <v>5.68297807152776</v>
      </c>
      <c r="AR34" s="6">
        <v>10.1545306337892</v>
      </c>
      <c r="AS34" s="6">
        <v>12.879972178480299</v>
      </c>
      <c r="AT34" s="6">
        <v>11.184902755915999</v>
      </c>
      <c r="AU34" s="6">
        <v>8.0361798881400901</v>
      </c>
      <c r="AV34" s="6">
        <v>6.2908244883060602</v>
      </c>
    </row>
    <row r="35" spans="1:48">
      <c r="A35" s="6" t="s">
        <v>56</v>
      </c>
      <c r="B35" s="6" t="s">
        <v>28</v>
      </c>
      <c r="C35" s="6" t="s">
        <v>130</v>
      </c>
      <c r="D35" s="6" t="s">
        <v>58</v>
      </c>
      <c r="E35" s="6" t="s">
        <v>58</v>
      </c>
      <c r="F35" s="6" t="s">
        <v>58</v>
      </c>
      <c r="G35" s="6">
        <v>2010</v>
      </c>
      <c r="H35" s="6" t="s">
        <v>131</v>
      </c>
      <c r="I35" s="6" t="s">
        <v>58</v>
      </c>
      <c r="J35" s="6" t="s">
        <v>58</v>
      </c>
      <c r="K35" s="6" t="s">
        <v>58</v>
      </c>
      <c r="L35" s="6">
        <v>1.52727527618408</v>
      </c>
      <c r="M35" s="6"/>
      <c r="N35" s="6">
        <v>2.7867569732666002</v>
      </c>
      <c r="O35" s="6"/>
      <c r="P35" s="6">
        <v>2.4181893920898401</v>
      </c>
      <c r="Q35" s="6"/>
      <c r="R35" s="6">
        <v>0.97858094215393099</v>
      </c>
      <c r="S35" s="6">
        <v>1.6805942726135299</v>
      </c>
      <c r="T35" s="6"/>
      <c r="U35" s="6">
        <v>0.71403723716735801</v>
      </c>
      <c r="V35" s="6">
        <v>2.0055233383178699</v>
      </c>
      <c r="W35" s="6">
        <v>1.52727527618408</v>
      </c>
      <c r="X35" s="6">
        <v>0.89578972816467295</v>
      </c>
      <c r="Y35" s="6">
        <v>1.6817709350585901</v>
      </c>
      <c r="Z35" s="6">
        <v>1.0801119709014899</v>
      </c>
      <c r="AA35" s="6">
        <v>2.7867569732666002</v>
      </c>
      <c r="AB35" s="6">
        <v>1.7156412696838399</v>
      </c>
      <c r="AC35" s="6">
        <v>4.5393498229980498</v>
      </c>
      <c r="AD35" s="6">
        <v>1.3488346099853501</v>
      </c>
      <c r="AE35" s="6">
        <v>1.3574516296386701</v>
      </c>
      <c r="AF35" s="6">
        <v>2.7867569732666002</v>
      </c>
      <c r="AG35" s="6">
        <v>3.3123500442504898</v>
      </c>
      <c r="AH35" s="6">
        <v>0.85835562705993695</v>
      </c>
      <c r="AI35" s="6">
        <v>1.9958584976196301</v>
      </c>
      <c r="AJ35" s="6">
        <v>1.52727527618408</v>
      </c>
      <c r="AK35" s="6">
        <v>1.9476603317260699</v>
      </c>
      <c r="AL35" s="6"/>
      <c r="AM35" s="6">
        <v>1.8240133094787601</v>
      </c>
      <c r="AN35" s="6">
        <v>2.8752834320068401</v>
      </c>
      <c r="AO35" s="6">
        <v>2.28312622070312</v>
      </c>
      <c r="AP35" s="6"/>
      <c r="AQ35" s="6">
        <v>1.27366680145264</v>
      </c>
      <c r="AR35" s="6">
        <v>2.7867569732666002</v>
      </c>
      <c r="AS35" s="6">
        <v>1.97689477920532</v>
      </c>
      <c r="AT35" s="6">
        <v>1.92983709335327</v>
      </c>
      <c r="AU35" s="6"/>
      <c r="AV35" s="6">
        <v>0.90412603378295897</v>
      </c>
    </row>
    <row r="36" spans="1:48">
      <c r="A36" s="6" t="s">
        <v>56</v>
      </c>
      <c r="B36" s="6" t="s">
        <v>28</v>
      </c>
      <c r="C36" s="6" t="s">
        <v>132</v>
      </c>
      <c r="D36" s="6" t="s">
        <v>58</v>
      </c>
      <c r="E36" s="6" t="s">
        <v>58</v>
      </c>
      <c r="F36" s="6" t="s">
        <v>58</v>
      </c>
      <c r="G36" s="6">
        <v>2010</v>
      </c>
      <c r="H36" s="6" t="s">
        <v>133</v>
      </c>
      <c r="I36" s="6" t="s">
        <v>58</v>
      </c>
      <c r="J36" s="6" t="s">
        <v>58</v>
      </c>
      <c r="K36" s="6" t="s">
        <v>58</v>
      </c>
      <c r="L36" s="6">
        <v>0.5</v>
      </c>
      <c r="M36" s="6">
        <v>0.5</v>
      </c>
      <c r="N36" s="6">
        <v>0.5</v>
      </c>
      <c r="O36" s="6">
        <v>0.5</v>
      </c>
      <c r="P36" s="6">
        <v>0.5</v>
      </c>
      <c r="Q36" s="6">
        <v>0.5</v>
      </c>
      <c r="R36" s="6">
        <v>0.5</v>
      </c>
      <c r="S36" s="6">
        <v>0.5</v>
      </c>
      <c r="T36" s="6">
        <v>0.5</v>
      </c>
      <c r="U36" s="6">
        <v>0.5</v>
      </c>
      <c r="V36" s="6">
        <v>0.5</v>
      </c>
      <c r="W36" s="6">
        <v>0.5</v>
      </c>
      <c r="X36" s="6">
        <v>0.5</v>
      </c>
      <c r="Y36" s="6">
        <v>0.5</v>
      </c>
      <c r="Z36" s="6">
        <v>0.5</v>
      </c>
      <c r="AA36" s="6">
        <v>0.5</v>
      </c>
      <c r="AB36" s="6">
        <v>0.5</v>
      </c>
      <c r="AC36" s="6">
        <v>0.5</v>
      </c>
      <c r="AD36" s="6">
        <v>0.5</v>
      </c>
      <c r="AE36" s="6">
        <v>0.5</v>
      </c>
      <c r="AF36" s="6">
        <v>0.5</v>
      </c>
      <c r="AG36" s="6">
        <v>0.5</v>
      </c>
      <c r="AH36" s="6">
        <v>0.5</v>
      </c>
      <c r="AI36" s="6">
        <v>0.5</v>
      </c>
      <c r="AJ36" s="6">
        <v>0.5</v>
      </c>
      <c r="AK36" s="6">
        <v>0.5</v>
      </c>
      <c r="AL36" s="6">
        <v>0.5</v>
      </c>
      <c r="AM36" s="6">
        <v>0.5</v>
      </c>
      <c r="AN36" s="6">
        <v>0.5</v>
      </c>
      <c r="AO36" s="6">
        <v>0.5</v>
      </c>
      <c r="AP36" s="6">
        <v>0.5</v>
      </c>
      <c r="AQ36" s="6">
        <v>0.5</v>
      </c>
      <c r="AR36" s="6">
        <v>0.5</v>
      </c>
      <c r="AS36" s="6">
        <v>0.5</v>
      </c>
      <c r="AT36" s="6">
        <v>0.5</v>
      </c>
      <c r="AU36" s="6">
        <v>0.5</v>
      </c>
      <c r="AV36" s="6">
        <v>0.5</v>
      </c>
    </row>
    <row r="37" spans="1:48">
      <c r="A37" s="6" t="s">
        <v>56</v>
      </c>
      <c r="B37" s="6" t="s">
        <v>28</v>
      </c>
      <c r="C37" s="6" t="s">
        <v>134</v>
      </c>
      <c r="D37" s="6" t="s">
        <v>58</v>
      </c>
      <c r="E37" s="6" t="s">
        <v>58</v>
      </c>
      <c r="F37" s="6" t="s">
        <v>58</v>
      </c>
      <c r="G37" s="6">
        <v>2010</v>
      </c>
      <c r="H37" s="6" t="s">
        <v>135</v>
      </c>
      <c r="I37" s="6" t="s">
        <v>58</v>
      </c>
      <c r="J37" s="6" t="s">
        <v>58</v>
      </c>
      <c r="K37" s="6" t="s">
        <v>58</v>
      </c>
      <c r="L37" s="6">
        <v>0.5</v>
      </c>
      <c r="M37" s="6">
        <v>0.5</v>
      </c>
      <c r="N37" s="6">
        <v>0.5</v>
      </c>
      <c r="O37" s="6">
        <v>0.5</v>
      </c>
      <c r="P37" s="6">
        <v>0.5</v>
      </c>
      <c r="Q37" s="6">
        <v>0.5</v>
      </c>
      <c r="R37" s="6">
        <v>0.5</v>
      </c>
      <c r="S37" s="6">
        <v>0.5</v>
      </c>
      <c r="T37" s="6">
        <v>0.5</v>
      </c>
      <c r="U37" s="6">
        <v>0.5</v>
      </c>
      <c r="V37" s="6">
        <v>0.5</v>
      </c>
      <c r="W37" s="6">
        <v>0.5</v>
      </c>
      <c r="X37" s="6">
        <v>0.5</v>
      </c>
      <c r="Y37" s="6">
        <v>0.5</v>
      </c>
      <c r="Z37" s="6">
        <v>0.5</v>
      </c>
      <c r="AA37" s="6">
        <v>0.5</v>
      </c>
      <c r="AB37" s="6">
        <v>0.5</v>
      </c>
      <c r="AC37" s="6">
        <v>0.5</v>
      </c>
      <c r="AD37" s="6">
        <v>0.5</v>
      </c>
      <c r="AE37" s="6">
        <v>0.5</v>
      </c>
      <c r="AF37" s="6">
        <v>0.5</v>
      </c>
      <c r="AG37" s="6">
        <v>0.5</v>
      </c>
      <c r="AH37" s="6">
        <v>0.5</v>
      </c>
      <c r="AI37" s="6">
        <v>0.5</v>
      </c>
      <c r="AJ37" s="6">
        <v>0.5</v>
      </c>
      <c r="AK37" s="6">
        <v>0.5</v>
      </c>
      <c r="AL37" s="6">
        <v>0.5</v>
      </c>
      <c r="AM37" s="6">
        <v>0.5</v>
      </c>
      <c r="AN37" s="6">
        <v>0.5</v>
      </c>
      <c r="AO37" s="6">
        <v>0.5</v>
      </c>
      <c r="AP37" s="6">
        <v>0.5</v>
      </c>
      <c r="AQ37" s="6">
        <v>0.5</v>
      </c>
      <c r="AR37" s="6">
        <v>0.5</v>
      </c>
      <c r="AS37" s="6">
        <v>0.5</v>
      </c>
      <c r="AT37" s="6">
        <v>0.5</v>
      </c>
      <c r="AU37" s="6">
        <v>0.5</v>
      </c>
      <c r="AV37" s="6">
        <v>0.5</v>
      </c>
    </row>
    <row r="38" spans="1:48">
      <c r="A38" s="6" t="s">
        <v>56</v>
      </c>
      <c r="B38" s="6" t="s">
        <v>28</v>
      </c>
      <c r="C38" s="6" t="s">
        <v>136</v>
      </c>
      <c r="D38" s="6" t="s">
        <v>58</v>
      </c>
      <c r="E38" s="6" t="s">
        <v>58</v>
      </c>
      <c r="F38" s="6" t="s">
        <v>58</v>
      </c>
      <c r="G38" s="6">
        <v>2010</v>
      </c>
      <c r="H38" s="6" t="s">
        <v>137</v>
      </c>
      <c r="I38" s="6" t="s">
        <v>58</v>
      </c>
      <c r="J38" s="6" t="s">
        <v>58</v>
      </c>
      <c r="K38" s="6" t="s">
        <v>58</v>
      </c>
      <c r="L38" s="6">
        <v>0.5</v>
      </c>
      <c r="M38" s="6">
        <v>0.5</v>
      </c>
      <c r="N38" s="6">
        <v>0.5</v>
      </c>
      <c r="O38" s="6">
        <v>0.5</v>
      </c>
      <c r="P38" s="6">
        <v>0.5</v>
      </c>
      <c r="Q38" s="6">
        <v>0.5</v>
      </c>
      <c r="R38" s="6">
        <v>0.5</v>
      </c>
      <c r="S38" s="6">
        <v>0.5</v>
      </c>
      <c r="T38" s="6">
        <v>0.5</v>
      </c>
      <c r="U38" s="6">
        <v>0.5</v>
      </c>
      <c r="V38" s="6">
        <v>0.5</v>
      </c>
      <c r="W38" s="6">
        <v>0.5</v>
      </c>
      <c r="X38" s="6">
        <v>0.5</v>
      </c>
      <c r="Y38" s="6">
        <v>0.5</v>
      </c>
      <c r="Z38" s="6">
        <v>0.5</v>
      </c>
      <c r="AA38" s="6">
        <v>0.5</v>
      </c>
      <c r="AB38" s="6">
        <v>0.5</v>
      </c>
      <c r="AC38" s="6">
        <v>0.5</v>
      </c>
      <c r="AD38" s="6">
        <v>0.5</v>
      </c>
      <c r="AE38" s="6">
        <v>0.5</v>
      </c>
      <c r="AF38" s="6">
        <v>0.5</v>
      </c>
      <c r="AG38" s="6">
        <v>0.5</v>
      </c>
      <c r="AH38" s="6">
        <v>0.5</v>
      </c>
      <c r="AI38" s="6">
        <v>0.5</v>
      </c>
      <c r="AJ38" s="6">
        <v>0.5</v>
      </c>
      <c r="AK38" s="6">
        <v>0.5</v>
      </c>
      <c r="AL38" s="6">
        <v>0.5</v>
      </c>
      <c r="AM38" s="6">
        <v>0.5</v>
      </c>
      <c r="AN38" s="6">
        <v>0.5</v>
      </c>
      <c r="AO38" s="6">
        <v>0.5</v>
      </c>
      <c r="AP38" s="6">
        <v>0.5</v>
      </c>
      <c r="AQ38" s="6">
        <v>0.5</v>
      </c>
      <c r="AR38" s="6">
        <v>0.5</v>
      </c>
      <c r="AS38" s="6">
        <v>0.5</v>
      </c>
      <c r="AT38" s="6">
        <v>0.5</v>
      </c>
      <c r="AU38" s="6">
        <v>0.5</v>
      </c>
      <c r="AV38" s="6">
        <v>0.5</v>
      </c>
    </row>
    <row r="39" spans="1:48">
      <c r="A39" s="6" t="s">
        <v>56</v>
      </c>
      <c r="B39" s="6" t="s">
        <v>28</v>
      </c>
      <c r="C39" s="6" t="s">
        <v>138</v>
      </c>
      <c r="D39" s="6" t="s">
        <v>58</v>
      </c>
      <c r="E39" s="6" t="s">
        <v>58</v>
      </c>
      <c r="F39" s="6" t="s">
        <v>58</v>
      </c>
      <c r="G39" s="6">
        <v>2010</v>
      </c>
      <c r="H39" s="6" t="s">
        <v>139</v>
      </c>
      <c r="I39" s="6" t="s">
        <v>58</v>
      </c>
      <c r="J39" s="6" t="s">
        <v>58</v>
      </c>
      <c r="K39" s="6" t="s">
        <v>58</v>
      </c>
      <c r="L39" s="6">
        <v>0.5</v>
      </c>
      <c r="M39" s="6">
        <v>0.5</v>
      </c>
      <c r="N39" s="6">
        <v>0.5</v>
      </c>
      <c r="O39" s="6">
        <v>0.5</v>
      </c>
      <c r="P39" s="6">
        <v>0.5</v>
      </c>
      <c r="Q39" s="6">
        <v>0.5</v>
      </c>
      <c r="R39" s="6">
        <v>0.5</v>
      </c>
      <c r="S39" s="6">
        <v>0.5</v>
      </c>
      <c r="T39" s="6">
        <v>0.5</v>
      </c>
      <c r="U39" s="6">
        <v>0.5</v>
      </c>
      <c r="V39" s="6">
        <v>0.5</v>
      </c>
      <c r="W39" s="6">
        <v>0.5</v>
      </c>
      <c r="X39" s="6">
        <v>0.5</v>
      </c>
      <c r="Y39" s="6">
        <v>0.5</v>
      </c>
      <c r="Z39" s="6">
        <v>0.5</v>
      </c>
      <c r="AA39" s="6">
        <v>0.5</v>
      </c>
      <c r="AB39" s="6">
        <v>0.5</v>
      </c>
      <c r="AC39" s="6">
        <v>0.5</v>
      </c>
      <c r="AD39" s="6">
        <v>0.5</v>
      </c>
      <c r="AE39" s="6">
        <v>0.5</v>
      </c>
      <c r="AF39" s="6">
        <v>0.5</v>
      </c>
      <c r="AG39" s="6">
        <v>0.5</v>
      </c>
      <c r="AH39" s="6">
        <v>0.5</v>
      </c>
      <c r="AI39" s="6">
        <v>0.5</v>
      </c>
      <c r="AJ39" s="6">
        <v>0.5</v>
      </c>
      <c r="AK39" s="6">
        <v>0.5</v>
      </c>
      <c r="AL39" s="6">
        <v>0.5</v>
      </c>
      <c r="AM39" s="6">
        <v>0.5</v>
      </c>
      <c r="AN39" s="6">
        <v>0.5</v>
      </c>
      <c r="AO39" s="6">
        <v>0.5</v>
      </c>
      <c r="AP39" s="6">
        <v>0.5</v>
      </c>
      <c r="AQ39" s="6">
        <v>0.5</v>
      </c>
      <c r="AR39" s="6">
        <v>0.5</v>
      </c>
      <c r="AS39" s="6">
        <v>0.5</v>
      </c>
      <c r="AT39" s="6">
        <v>0.5</v>
      </c>
      <c r="AU39" s="6">
        <v>0.5</v>
      </c>
      <c r="AV39" s="6">
        <v>0.5</v>
      </c>
    </row>
    <row r="40" spans="1:48">
      <c r="A40" s="6" t="s">
        <v>56</v>
      </c>
      <c r="B40" s="6" t="s">
        <v>28</v>
      </c>
      <c r="C40" s="6" t="s">
        <v>140</v>
      </c>
      <c r="D40" s="6" t="s">
        <v>58</v>
      </c>
      <c r="E40" s="6" t="s">
        <v>58</v>
      </c>
      <c r="F40" s="6" t="s">
        <v>58</v>
      </c>
      <c r="G40" s="6">
        <v>2010</v>
      </c>
      <c r="H40" s="6" t="s">
        <v>141</v>
      </c>
      <c r="I40" s="6" t="s">
        <v>58</v>
      </c>
      <c r="J40" s="6" t="s">
        <v>58</v>
      </c>
      <c r="K40" s="6" t="s">
        <v>58</v>
      </c>
      <c r="L40" s="6">
        <v>1.1000000238418599</v>
      </c>
      <c r="M40" s="6">
        <v>1.1005542278289799</v>
      </c>
      <c r="N40" s="6">
        <v>1.1000000238418599</v>
      </c>
      <c r="O40" s="6">
        <v>1.0559999942779501</v>
      </c>
      <c r="P40" s="6">
        <v>1.1000000238418599</v>
      </c>
      <c r="Q40" s="6">
        <v>1.07429051399231</v>
      </c>
      <c r="R40" s="6">
        <v>1.1000000238418599</v>
      </c>
      <c r="S40" s="6">
        <v>1.1000000238418599</v>
      </c>
      <c r="T40" s="6">
        <v>1.1000000238418599</v>
      </c>
      <c r="U40" s="6">
        <v>1.1000000238418599</v>
      </c>
      <c r="V40" s="6"/>
      <c r="W40" s="6">
        <v>1.1000000238418599</v>
      </c>
      <c r="X40" s="6">
        <v>1.33683204650879</v>
      </c>
      <c r="Y40" s="6">
        <v>1</v>
      </c>
      <c r="Z40" s="6">
        <v>1.1000000238418599</v>
      </c>
      <c r="AA40" s="6">
        <v>1.1000000238418599</v>
      </c>
      <c r="AB40" s="6">
        <v>1.1000000238418599</v>
      </c>
      <c r="AC40" s="6">
        <v>1.1000000238418599</v>
      </c>
      <c r="AD40" s="6"/>
      <c r="AE40" s="6">
        <v>1.1000000238418599</v>
      </c>
      <c r="AF40" s="6">
        <v>1.1000000238418599</v>
      </c>
      <c r="AG40" s="6">
        <v>1.19993352890015</v>
      </c>
      <c r="AH40" s="6">
        <v>1.1000000238418599</v>
      </c>
      <c r="AI40" s="6">
        <v>1.1000000238418599</v>
      </c>
      <c r="AJ40" s="6">
        <v>1.1000000238418599</v>
      </c>
      <c r="AK40" s="6"/>
      <c r="AL40" s="6">
        <v>1.1000000238418599</v>
      </c>
      <c r="AM40" s="6">
        <v>1.1000000238418599</v>
      </c>
      <c r="AN40" s="6">
        <v>1.0825396776199301</v>
      </c>
      <c r="AO40" s="6">
        <v>1.1000000238418599</v>
      </c>
      <c r="AP40" s="6">
        <v>1.1000000238418599</v>
      </c>
      <c r="AQ40" s="6">
        <v>1.1000000238418599</v>
      </c>
      <c r="AR40" s="6">
        <v>1.1000000238418599</v>
      </c>
      <c r="AS40" s="6">
        <v>1.1005988121032699</v>
      </c>
      <c r="AT40" s="6">
        <v>1.1000000238418599</v>
      </c>
      <c r="AU40" s="6">
        <v>1.1000000238418599</v>
      </c>
      <c r="AV40" s="6">
        <v>1.10456550121307</v>
      </c>
    </row>
    <row r="41" spans="1:48">
      <c r="A41" s="6" t="s">
        <v>56</v>
      </c>
      <c r="B41" s="6" t="s">
        <v>28</v>
      </c>
      <c r="C41" s="6" t="s">
        <v>142</v>
      </c>
      <c r="D41" s="6" t="s">
        <v>58</v>
      </c>
      <c r="E41" s="6" t="s">
        <v>58</v>
      </c>
      <c r="F41" s="6" t="s">
        <v>58</v>
      </c>
      <c r="G41" s="6">
        <v>2010</v>
      </c>
      <c r="H41" s="6" t="s">
        <v>143</v>
      </c>
      <c r="I41" s="6" t="s">
        <v>58</v>
      </c>
      <c r="J41" s="6" t="s">
        <v>58</v>
      </c>
      <c r="K41" s="6" t="s">
        <v>58</v>
      </c>
      <c r="L41" s="6">
        <v>1.1000000238418599</v>
      </c>
      <c r="M41" s="6">
        <v>1.1005542278289799</v>
      </c>
      <c r="N41" s="6">
        <v>1.1000000238418599</v>
      </c>
      <c r="O41" s="6">
        <v>1.0559999942779501</v>
      </c>
      <c r="P41" s="6">
        <v>1.1000000238418599</v>
      </c>
      <c r="Q41" s="6">
        <v>1.07429051399231</v>
      </c>
      <c r="R41" s="6">
        <v>1.1000000238418599</v>
      </c>
      <c r="S41" s="6">
        <v>1.1000000238418599</v>
      </c>
      <c r="T41" s="6">
        <v>1.1000000238418599</v>
      </c>
      <c r="U41" s="6">
        <v>1.1000000238418599</v>
      </c>
      <c r="V41" s="6">
        <v>1.1000000238418599</v>
      </c>
      <c r="W41" s="6">
        <v>1.1000000238418599</v>
      </c>
      <c r="X41" s="6">
        <v>1.33683204650879</v>
      </c>
      <c r="Y41" s="6">
        <v>1</v>
      </c>
      <c r="Z41" s="6">
        <v>1.1000000238418599</v>
      </c>
      <c r="AA41" s="6">
        <v>1.1000000238418599</v>
      </c>
      <c r="AB41" s="6">
        <v>1.1000000238418599</v>
      </c>
      <c r="AC41" s="6">
        <v>1.1000000238418599</v>
      </c>
      <c r="AD41" s="6">
        <v>1.1000000238418599</v>
      </c>
      <c r="AE41" s="6">
        <v>1.1000000238418599</v>
      </c>
      <c r="AF41" s="6">
        <v>1.1000000238418599</v>
      </c>
      <c r="AG41" s="6">
        <v>1.19993352890015</v>
      </c>
      <c r="AH41" s="6">
        <v>1.1000000238418599</v>
      </c>
      <c r="AI41" s="6">
        <v>1.1000000238418599</v>
      </c>
      <c r="AJ41" s="6">
        <v>1.1000000238418599</v>
      </c>
      <c r="AK41" s="6">
        <v>1.1000000238418599</v>
      </c>
      <c r="AL41" s="6">
        <v>1.1000000238418599</v>
      </c>
      <c r="AM41" s="6">
        <v>1.1000000238418599</v>
      </c>
      <c r="AN41" s="6">
        <v>1.0825396776199301</v>
      </c>
      <c r="AO41" s="6">
        <v>1.1000000238418599</v>
      </c>
      <c r="AP41" s="6">
        <v>1.1000000238418599</v>
      </c>
      <c r="AQ41" s="6">
        <v>1.1000000238418599</v>
      </c>
      <c r="AR41" s="6">
        <v>1.1000000238418599</v>
      </c>
      <c r="AS41" s="6">
        <v>1.1005988121032699</v>
      </c>
      <c r="AT41" s="6">
        <v>1.1000000238418599</v>
      </c>
      <c r="AU41" s="6">
        <v>1.1000000238418599</v>
      </c>
      <c r="AV41" s="6">
        <v>1.10456550121307</v>
      </c>
    </row>
    <row r="42" spans="1:48">
      <c r="A42" s="6" t="s">
        <v>56</v>
      </c>
      <c r="B42" s="6" t="s">
        <v>30</v>
      </c>
      <c r="C42" s="6" t="s">
        <v>57</v>
      </c>
      <c r="D42" s="6" t="s">
        <v>58</v>
      </c>
      <c r="E42" s="6" t="s">
        <v>97</v>
      </c>
      <c r="F42" s="6" t="s">
        <v>98</v>
      </c>
      <c r="G42" s="6">
        <v>2010</v>
      </c>
      <c r="H42" s="6" t="s">
        <v>58</v>
      </c>
      <c r="I42" s="6" t="s">
        <v>58</v>
      </c>
      <c r="J42" s="6" t="s">
        <v>58</v>
      </c>
      <c r="K42" s="6" t="s">
        <v>58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>
        <v>16.318000000000001</v>
      </c>
      <c r="AT42" s="6"/>
      <c r="AU42" s="6"/>
      <c r="AV42" s="6"/>
    </row>
    <row r="43" spans="1:48">
      <c r="A43" s="6" t="s">
        <v>56</v>
      </c>
      <c r="B43" s="6" t="s">
        <v>30</v>
      </c>
      <c r="C43" s="6" t="s">
        <v>60</v>
      </c>
      <c r="D43" s="6" t="s">
        <v>58</v>
      </c>
      <c r="E43" s="6" t="s">
        <v>97</v>
      </c>
      <c r="F43" s="6" t="s">
        <v>98</v>
      </c>
      <c r="G43" s="6">
        <v>2010</v>
      </c>
      <c r="H43" s="6" t="s">
        <v>58</v>
      </c>
      <c r="I43" s="6" t="s">
        <v>58</v>
      </c>
      <c r="J43" s="6" t="s">
        <v>58</v>
      </c>
      <c r="K43" s="6" t="s">
        <v>58</v>
      </c>
      <c r="L43" s="6"/>
      <c r="M43" s="6"/>
      <c r="N43" s="6"/>
      <c r="O43" s="6"/>
      <c r="P43" s="6"/>
      <c r="Q43" s="6">
        <v>59.1877</v>
      </c>
      <c r="R43" s="6"/>
      <c r="S43" s="6"/>
      <c r="T43" s="6">
        <v>51.941800000000001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>
        <v>23.687000000000001</v>
      </c>
      <c r="AF43" s="6"/>
      <c r="AG43" s="6"/>
      <c r="AH43" s="6"/>
      <c r="AI43" s="6"/>
      <c r="AJ43" s="6"/>
      <c r="AK43" s="6"/>
      <c r="AL43" s="6"/>
      <c r="AM43" s="6">
        <v>29.007899999999999</v>
      </c>
      <c r="AN43" s="6"/>
      <c r="AO43" s="6"/>
      <c r="AP43" s="6"/>
      <c r="AQ43" s="6"/>
      <c r="AR43" s="6">
        <v>23.687000000000001</v>
      </c>
      <c r="AS43" s="6">
        <v>26.069299999999998</v>
      </c>
      <c r="AT43" s="6"/>
      <c r="AU43" s="6"/>
      <c r="AV43" s="6"/>
    </row>
    <row r="44" spans="1:48">
      <c r="A44" s="6" t="s">
        <v>56</v>
      </c>
      <c r="B44" s="6" t="s">
        <v>30</v>
      </c>
      <c r="C44" s="6" t="s">
        <v>62</v>
      </c>
      <c r="D44" s="6" t="s">
        <v>58</v>
      </c>
      <c r="E44" s="6" t="s">
        <v>97</v>
      </c>
      <c r="F44" s="6" t="s">
        <v>98</v>
      </c>
      <c r="G44" s="6">
        <v>2010</v>
      </c>
      <c r="H44" s="6" t="s">
        <v>58</v>
      </c>
      <c r="I44" s="6" t="s">
        <v>58</v>
      </c>
      <c r="J44" s="6" t="s">
        <v>58</v>
      </c>
      <c r="K44" s="6" t="s">
        <v>58</v>
      </c>
      <c r="L44" s="6">
        <v>90.563299999999998</v>
      </c>
      <c r="M44" s="6">
        <v>137.91999999999999</v>
      </c>
      <c r="N44" s="6">
        <v>82.638000000000005</v>
      </c>
      <c r="O44" s="6">
        <v>61.850499999999997</v>
      </c>
      <c r="P44" s="6">
        <v>27.199200000000001</v>
      </c>
      <c r="Q44" s="6">
        <v>55.678800000000003</v>
      </c>
      <c r="R44" s="6">
        <v>43.694899999999997</v>
      </c>
      <c r="S44" s="6">
        <v>50.453299999999999</v>
      </c>
      <c r="T44" s="6">
        <v>80.075500000000005</v>
      </c>
      <c r="U44" s="6">
        <v>37.301299999999998</v>
      </c>
      <c r="V44" s="6">
        <v>45.694899999999997</v>
      </c>
      <c r="W44" s="6">
        <v>90.563299999999998</v>
      </c>
      <c r="X44" s="6">
        <v>79.589699999999993</v>
      </c>
      <c r="Y44" s="6">
        <v>59.858400000000003</v>
      </c>
      <c r="Z44" s="6">
        <v>44.487099999999998</v>
      </c>
      <c r="AA44" s="6">
        <v>82.638000000000005</v>
      </c>
      <c r="AB44" s="6">
        <v>61.781700000000001</v>
      </c>
      <c r="AC44" s="6">
        <v>54.327599999999997</v>
      </c>
      <c r="AD44" s="6">
        <v>46.338999999999999</v>
      </c>
      <c r="AE44" s="6">
        <v>42.782899999999998</v>
      </c>
      <c r="AF44" s="6">
        <v>82.638000000000005</v>
      </c>
      <c r="AG44" s="6">
        <v>15.8658</v>
      </c>
      <c r="AH44" s="6">
        <v>192.143</v>
      </c>
      <c r="AI44" s="6">
        <v>89.929000000000002</v>
      </c>
      <c r="AJ44" s="6">
        <v>90.563299999999998</v>
      </c>
      <c r="AK44" s="6">
        <v>21.8232</v>
      </c>
      <c r="AL44" s="6">
        <v>30.152699999999999</v>
      </c>
      <c r="AM44" s="6">
        <v>65.260599999999997</v>
      </c>
      <c r="AN44" s="6">
        <v>63.827599999999997</v>
      </c>
      <c r="AO44" s="6">
        <v>33.9756</v>
      </c>
      <c r="AP44" s="6">
        <v>37.721600000000002</v>
      </c>
      <c r="AQ44" s="6">
        <v>28.950700000000001</v>
      </c>
      <c r="AR44" s="6">
        <v>82.638000000000005</v>
      </c>
      <c r="AS44" s="6">
        <v>110.72</v>
      </c>
      <c r="AT44" s="6">
        <v>115.751</v>
      </c>
      <c r="AU44" s="6">
        <v>67.526399999999995</v>
      </c>
      <c r="AV44" s="6">
        <v>65.053899999999999</v>
      </c>
    </row>
    <row r="45" spans="1:48">
      <c r="A45" s="6" t="s">
        <v>56</v>
      </c>
      <c r="B45" s="6" t="s">
        <v>30</v>
      </c>
      <c r="C45" s="6" t="s">
        <v>64</v>
      </c>
      <c r="D45" s="6" t="s">
        <v>58</v>
      </c>
      <c r="E45" s="6" t="s">
        <v>97</v>
      </c>
      <c r="F45" s="6" t="s">
        <v>98</v>
      </c>
      <c r="G45" s="6">
        <v>2010</v>
      </c>
      <c r="H45" s="6" t="s">
        <v>58</v>
      </c>
      <c r="I45" s="6" t="s">
        <v>58</v>
      </c>
      <c r="J45" s="6" t="s">
        <v>58</v>
      </c>
      <c r="K45" s="6" t="s">
        <v>58</v>
      </c>
      <c r="L45" s="6">
        <v>69.344200000000001</v>
      </c>
      <c r="M45" s="6">
        <v>103.075</v>
      </c>
      <c r="N45" s="6">
        <v>78.566500000000005</v>
      </c>
      <c r="O45" s="6">
        <v>68.863600000000005</v>
      </c>
      <c r="P45" s="6">
        <v>23.736799999999999</v>
      </c>
      <c r="Q45" s="6">
        <v>56.004600000000003</v>
      </c>
      <c r="R45" s="6">
        <v>36.5657</v>
      </c>
      <c r="S45" s="6">
        <v>40.363799999999998</v>
      </c>
      <c r="T45" s="6">
        <v>35.722799999999999</v>
      </c>
      <c r="U45" s="6">
        <v>99.782899999999998</v>
      </c>
      <c r="V45" s="6"/>
      <c r="W45" s="6">
        <v>69.344200000000001</v>
      </c>
      <c r="X45" s="6">
        <v>31.154800000000002</v>
      </c>
      <c r="Y45" s="6">
        <v>60.418599999999998</v>
      </c>
      <c r="Z45" s="6">
        <v>44.388800000000003</v>
      </c>
      <c r="AA45" s="6">
        <v>78.566500000000005</v>
      </c>
      <c r="AB45" s="6">
        <v>48.915199999999999</v>
      </c>
      <c r="AC45" s="6">
        <v>53.386299999999999</v>
      </c>
      <c r="AD45" s="6">
        <v>46.338999999999999</v>
      </c>
      <c r="AE45" s="6">
        <v>43.805700000000002</v>
      </c>
      <c r="AF45" s="6">
        <v>78.566500000000005</v>
      </c>
      <c r="AG45" s="6">
        <v>38.915300000000002</v>
      </c>
      <c r="AH45" s="6">
        <v>192.048</v>
      </c>
      <c r="AI45" s="6">
        <v>99.701899999999995</v>
      </c>
      <c r="AJ45" s="6">
        <v>69.344200000000001</v>
      </c>
      <c r="AK45" s="6">
        <v>22.366299999999999</v>
      </c>
      <c r="AL45" s="6">
        <v>10.2369</v>
      </c>
      <c r="AM45" s="6">
        <v>65.427599999999998</v>
      </c>
      <c r="AN45" s="6">
        <v>63.8277</v>
      </c>
      <c r="AO45" s="6">
        <v>33.184199999999997</v>
      </c>
      <c r="AP45" s="6">
        <v>31.991499999999998</v>
      </c>
      <c r="AQ45" s="6">
        <v>26.405999999999999</v>
      </c>
      <c r="AR45" s="6">
        <v>78.566500000000005</v>
      </c>
      <c r="AS45" s="6">
        <v>104.86799999999999</v>
      </c>
      <c r="AT45" s="6">
        <v>19.151299999999999</v>
      </c>
      <c r="AU45" s="6">
        <v>67.831000000000003</v>
      </c>
      <c r="AV45" s="6">
        <v>55.87</v>
      </c>
    </row>
    <row r="46" spans="1:48">
      <c r="A46" s="6" t="s">
        <v>56</v>
      </c>
      <c r="B46" s="6" t="s">
        <v>30</v>
      </c>
      <c r="C46" s="6" t="s">
        <v>100</v>
      </c>
      <c r="D46" s="6" t="s">
        <v>58</v>
      </c>
      <c r="E46" s="6" t="s">
        <v>97</v>
      </c>
      <c r="F46" s="6" t="s">
        <v>98</v>
      </c>
      <c r="G46" s="6">
        <v>2010</v>
      </c>
      <c r="H46" s="6" t="s">
        <v>58</v>
      </c>
      <c r="I46" s="6" t="s">
        <v>58</v>
      </c>
      <c r="J46" s="6" t="s">
        <v>58</v>
      </c>
      <c r="K46" s="6" t="s">
        <v>58</v>
      </c>
      <c r="L46" s="6"/>
      <c r="M46" s="6"/>
      <c r="N46" s="6"/>
      <c r="O46" s="6"/>
      <c r="P46" s="6"/>
      <c r="Q46" s="6"/>
      <c r="R46" s="6"/>
      <c r="S46" s="6">
        <v>41.374499999999998</v>
      </c>
      <c r="T46" s="6"/>
      <c r="U46" s="6">
        <v>10.2624</v>
      </c>
      <c r="V46" s="6"/>
      <c r="W46" s="6"/>
      <c r="X46" s="6"/>
      <c r="Y46" s="6"/>
      <c r="Z46" s="6"/>
      <c r="AA46" s="6"/>
      <c r="AB46" s="6"/>
      <c r="AC46" s="6"/>
      <c r="AD46" s="6">
        <v>45.081299999999999</v>
      </c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>
        <v>59.937399999999997</v>
      </c>
    </row>
    <row r="47" spans="1:48">
      <c r="A47" s="6" t="s">
        <v>56</v>
      </c>
      <c r="B47" s="6" t="s">
        <v>30</v>
      </c>
      <c r="C47" s="6" t="s">
        <v>102</v>
      </c>
      <c r="D47" s="6" t="s">
        <v>58</v>
      </c>
      <c r="E47" s="6" t="s">
        <v>97</v>
      </c>
      <c r="F47" s="6" t="s">
        <v>98</v>
      </c>
      <c r="G47" s="6">
        <v>2010</v>
      </c>
      <c r="H47" s="6" t="s">
        <v>58</v>
      </c>
      <c r="I47" s="6" t="s">
        <v>58</v>
      </c>
      <c r="J47" s="6" t="s">
        <v>58</v>
      </c>
      <c r="K47" s="6" t="s">
        <v>58</v>
      </c>
      <c r="L47" s="6"/>
      <c r="M47" s="6"/>
      <c r="N47" s="6"/>
      <c r="O47" s="6"/>
      <c r="P47" s="6"/>
      <c r="Q47" s="6"/>
      <c r="R47" s="6"/>
      <c r="S47" s="6">
        <v>28.659400000000002</v>
      </c>
      <c r="T47" s="6"/>
      <c r="U47" s="6">
        <v>36.412500000000001</v>
      </c>
      <c r="V47" s="6"/>
      <c r="W47" s="6"/>
      <c r="X47" s="6"/>
      <c r="Y47" s="6"/>
      <c r="Z47" s="6"/>
      <c r="AA47" s="6"/>
      <c r="AB47" s="6"/>
      <c r="AC47" s="6"/>
      <c r="AD47" s="6">
        <v>45.081299999999999</v>
      </c>
      <c r="AE47" s="6"/>
      <c r="AF47" s="6"/>
      <c r="AG47" s="6"/>
      <c r="AH47" s="6"/>
      <c r="AI47" s="6"/>
      <c r="AJ47" s="6"/>
      <c r="AK47" s="6">
        <v>8.9095899999999997</v>
      </c>
      <c r="AL47" s="6"/>
      <c r="AM47" s="6">
        <v>41.344999999999999</v>
      </c>
      <c r="AN47" s="6"/>
      <c r="AO47" s="6">
        <v>14.523099999999999</v>
      </c>
      <c r="AP47" s="6">
        <v>28.583600000000001</v>
      </c>
      <c r="AQ47" s="6"/>
      <c r="AR47" s="6"/>
      <c r="AS47" s="6"/>
      <c r="AT47" s="6"/>
      <c r="AU47" s="6"/>
      <c r="AV47" s="6">
        <v>47.712400000000002</v>
      </c>
    </row>
    <row r="48" spans="1:48">
      <c r="A48" s="6" t="s">
        <v>56</v>
      </c>
      <c r="B48" s="6" t="s">
        <v>30</v>
      </c>
      <c r="C48" s="6" t="s">
        <v>66</v>
      </c>
      <c r="D48" s="6" t="s">
        <v>58</v>
      </c>
      <c r="E48" s="6" t="s">
        <v>97</v>
      </c>
      <c r="F48" s="6" t="s">
        <v>98</v>
      </c>
      <c r="G48" s="6">
        <v>2010</v>
      </c>
      <c r="H48" s="6" t="s">
        <v>58</v>
      </c>
      <c r="I48" s="6" t="s">
        <v>58</v>
      </c>
      <c r="J48" s="6" t="s">
        <v>58</v>
      </c>
      <c r="K48" s="6" t="s">
        <v>58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>
        <v>148.262</v>
      </c>
    </row>
    <row r="49" spans="1:48">
      <c r="A49" s="6" t="s">
        <v>56</v>
      </c>
      <c r="B49" s="6" t="s">
        <v>30</v>
      </c>
      <c r="C49" s="6" t="s">
        <v>68</v>
      </c>
      <c r="D49" s="6" t="s">
        <v>58</v>
      </c>
      <c r="E49" s="6" t="s">
        <v>97</v>
      </c>
      <c r="F49" s="6" t="s">
        <v>98</v>
      </c>
      <c r="G49" s="6">
        <v>2010</v>
      </c>
      <c r="H49" s="6" t="s">
        <v>58</v>
      </c>
      <c r="I49" s="6" t="s">
        <v>58</v>
      </c>
      <c r="J49" s="6" t="s">
        <v>58</v>
      </c>
      <c r="K49" s="6" t="s">
        <v>58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>
        <v>46.743299999999998</v>
      </c>
      <c r="AJ49" s="6"/>
      <c r="AK49" s="6"/>
      <c r="AL49" s="6"/>
      <c r="AM49" s="6">
        <v>47.918799999999997</v>
      </c>
      <c r="AN49" s="6"/>
      <c r="AO49" s="6">
        <v>24.877700000000001</v>
      </c>
      <c r="AP49" s="6">
        <v>33.058599999999998</v>
      </c>
      <c r="AQ49" s="6"/>
      <c r="AR49" s="6"/>
      <c r="AS49" s="6"/>
      <c r="AT49" s="6"/>
      <c r="AU49" s="6"/>
      <c r="AV49" s="6">
        <v>119.137</v>
      </c>
    </row>
    <row r="50" spans="1:48">
      <c r="A50" s="6" t="s">
        <v>56</v>
      </c>
      <c r="B50" s="6" t="s">
        <v>30</v>
      </c>
      <c r="C50" s="6" t="s">
        <v>70</v>
      </c>
      <c r="D50" s="6" t="s">
        <v>58</v>
      </c>
      <c r="E50" s="6" t="s">
        <v>97</v>
      </c>
      <c r="F50" s="6" t="s">
        <v>98</v>
      </c>
      <c r="G50" s="6">
        <v>2010</v>
      </c>
      <c r="H50" s="6" t="s">
        <v>58</v>
      </c>
      <c r="I50" s="6" t="s">
        <v>58</v>
      </c>
      <c r="J50" s="6" t="s">
        <v>58</v>
      </c>
      <c r="K50" s="6" t="s">
        <v>58</v>
      </c>
      <c r="L50" s="6"/>
      <c r="M50" s="6"/>
      <c r="N50" s="6"/>
      <c r="O50" s="6"/>
      <c r="P50" s="6"/>
      <c r="Q50" s="6">
        <v>16.162500000000001</v>
      </c>
      <c r="R50" s="6"/>
      <c r="S50" s="6"/>
      <c r="T50" s="6">
        <v>30.598700000000001</v>
      </c>
      <c r="U50" s="6"/>
      <c r="V50" s="6"/>
      <c r="W50" s="6"/>
      <c r="X50" s="6"/>
      <c r="Y50" s="6"/>
      <c r="Z50" s="6"/>
      <c r="AA50" s="6"/>
      <c r="AB50" s="6"/>
      <c r="AC50" s="6"/>
      <c r="AD50" s="6"/>
      <c r="AE50" s="6">
        <v>12.0975</v>
      </c>
      <c r="AF50" s="6"/>
      <c r="AG50" s="6"/>
      <c r="AH50" s="6"/>
      <c r="AI50" s="6"/>
      <c r="AJ50" s="6"/>
      <c r="AK50" s="6"/>
      <c r="AL50" s="6"/>
      <c r="AM50" s="6">
        <v>6.6436000000000002</v>
      </c>
      <c r="AN50" s="6"/>
      <c r="AO50" s="6"/>
      <c r="AP50" s="6"/>
      <c r="AQ50" s="6"/>
      <c r="AR50" s="6">
        <v>12.0975</v>
      </c>
      <c r="AS50" s="6">
        <v>5.2009800000000004</v>
      </c>
      <c r="AT50" s="6"/>
      <c r="AU50" s="6"/>
      <c r="AV50" s="6"/>
    </row>
    <row r="51" spans="1:48">
      <c r="A51" s="6" t="s">
        <v>56</v>
      </c>
      <c r="B51" s="6" t="s">
        <v>30</v>
      </c>
      <c r="C51" s="6" t="s">
        <v>72</v>
      </c>
      <c r="D51" s="6" t="s">
        <v>58</v>
      </c>
      <c r="E51" s="6" t="s">
        <v>97</v>
      </c>
      <c r="F51" s="6" t="s">
        <v>98</v>
      </c>
      <c r="G51" s="6">
        <v>2010</v>
      </c>
      <c r="H51" s="6" t="s">
        <v>58</v>
      </c>
      <c r="I51" s="6" t="s">
        <v>58</v>
      </c>
      <c r="J51" s="6" t="s">
        <v>58</v>
      </c>
      <c r="K51" s="6" t="s">
        <v>58</v>
      </c>
      <c r="L51" s="6"/>
      <c r="M51" s="6"/>
      <c r="N51" s="6"/>
      <c r="O51" s="6"/>
      <c r="P51" s="6"/>
      <c r="Q51" s="6">
        <v>16.162500000000001</v>
      </c>
      <c r="R51" s="6"/>
      <c r="S51" s="6"/>
      <c r="T51" s="6">
        <v>29.8109</v>
      </c>
      <c r="U51" s="6"/>
      <c r="V51" s="6"/>
      <c r="W51" s="6"/>
      <c r="X51" s="6"/>
      <c r="Y51" s="6"/>
      <c r="Z51" s="6"/>
      <c r="AA51" s="6"/>
      <c r="AB51" s="6"/>
      <c r="AC51" s="6"/>
      <c r="AD51" s="6"/>
      <c r="AE51" s="6">
        <v>12.3414</v>
      </c>
      <c r="AF51" s="6"/>
      <c r="AG51" s="6"/>
      <c r="AH51" s="6"/>
      <c r="AI51" s="6"/>
      <c r="AJ51" s="6"/>
      <c r="AK51" s="6"/>
      <c r="AL51" s="6"/>
      <c r="AM51" s="6">
        <v>7.1553800000000001</v>
      </c>
      <c r="AN51" s="6"/>
      <c r="AO51" s="6"/>
      <c r="AP51" s="6"/>
      <c r="AQ51" s="6"/>
      <c r="AR51" s="6">
        <v>12.3414</v>
      </c>
      <c r="AS51" s="6">
        <v>5.2818100000000001</v>
      </c>
      <c r="AT51" s="6"/>
      <c r="AU51" s="6"/>
      <c r="AV51" s="6"/>
    </row>
    <row r="52" spans="1:48">
      <c r="A52" s="6" t="s">
        <v>56</v>
      </c>
      <c r="B52" s="6" t="s">
        <v>30</v>
      </c>
      <c r="C52" s="6" t="s">
        <v>74</v>
      </c>
      <c r="D52" s="6" t="s">
        <v>58</v>
      </c>
      <c r="E52" s="6" t="s">
        <v>97</v>
      </c>
      <c r="F52" s="6" t="s">
        <v>98</v>
      </c>
      <c r="G52" s="6">
        <v>2010</v>
      </c>
      <c r="H52" s="6" t="s">
        <v>58</v>
      </c>
      <c r="I52" s="6" t="s">
        <v>58</v>
      </c>
      <c r="J52" s="6" t="s">
        <v>58</v>
      </c>
      <c r="K52" s="6" t="s">
        <v>58</v>
      </c>
      <c r="L52" s="6"/>
      <c r="M52" s="6"/>
      <c r="N52" s="6"/>
      <c r="O52" s="6"/>
      <c r="P52" s="6"/>
      <c r="Q52" s="6">
        <v>16.162500000000001</v>
      </c>
      <c r="R52" s="6"/>
      <c r="S52" s="6"/>
      <c r="T52" s="6">
        <v>29.791899999999998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>
        <v>15.1212</v>
      </c>
      <c r="AF52" s="6"/>
      <c r="AG52" s="6"/>
      <c r="AH52" s="6"/>
      <c r="AI52" s="6"/>
      <c r="AJ52" s="6"/>
      <c r="AK52" s="6"/>
      <c r="AL52" s="6"/>
      <c r="AM52" s="6">
        <v>6.6436000000000002</v>
      </c>
      <c r="AN52" s="6"/>
      <c r="AO52" s="6"/>
      <c r="AP52" s="6"/>
      <c r="AQ52" s="6"/>
      <c r="AR52" s="6">
        <v>15.1212</v>
      </c>
      <c r="AS52" s="6">
        <v>5.2904600000000004</v>
      </c>
      <c r="AT52" s="6"/>
      <c r="AU52" s="6"/>
      <c r="AV52" s="6"/>
    </row>
    <row r="53" spans="1:48">
      <c r="A53" s="6" t="s">
        <v>56</v>
      </c>
      <c r="B53" s="6" t="s">
        <v>30</v>
      </c>
      <c r="C53" s="6" t="s">
        <v>76</v>
      </c>
      <c r="D53" s="6" t="s">
        <v>58</v>
      </c>
      <c r="E53" s="6" t="s">
        <v>97</v>
      </c>
      <c r="F53" s="6" t="s">
        <v>98</v>
      </c>
      <c r="G53" s="6">
        <v>2010</v>
      </c>
      <c r="H53" s="6" t="s">
        <v>58</v>
      </c>
      <c r="I53" s="6" t="s">
        <v>58</v>
      </c>
      <c r="J53" s="6" t="s">
        <v>58</v>
      </c>
      <c r="K53" s="6" t="s">
        <v>58</v>
      </c>
      <c r="L53" s="6"/>
      <c r="M53" s="6"/>
      <c r="N53" s="6"/>
      <c r="O53" s="6"/>
      <c r="P53" s="6"/>
      <c r="Q53" s="6">
        <v>16.162500000000001</v>
      </c>
      <c r="R53" s="6"/>
      <c r="S53" s="6"/>
      <c r="T53" s="6">
        <v>30.252400000000002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6">
        <v>12.7515</v>
      </c>
      <c r="AF53" s="6"/>
      <c r="AG53" s="6"/>
      <c r="AH53" s="6"/>
      <c r="AI53" s="6"/>
      <c r="AJ53" s="6"/>
      <c r="AK53" s="6"/>
      <c r="AL53" s="6"/>
      <c r="AM53" s="6">
        <v>8.0601900000000004</v>
      </c>
      <c r="AN53" s="6"/>
      <c r="AO53" s="6"/>
      <c r="AP53" s="6"/>
      <c r="AQ53" s="6"/>
      <c r="AR53" s="6">
        <v>12.7515</v>
      </c>
      <c r="AS53" s="6">
        <v>5.4882900000000001</v>
      </c>
      <c r="AT53" s="6"/>
      <c r="AU53" s="6"/>
      <c r="AV53" s="6"/>
    </row>
    <row r="54" spans="1:48">
      <c r="A54" s="6" t="s">
        <v>56</v>
      </c>
      <c r="B54" s="6" t="s">
        <v>30</v>
      </c>
      <c r="C54" s="6" t="s">
        <v>78</v>
      </c>
      <c r="D54" s="6" t="s">
        <v>58</v>
      </c>
      <c r="E54" s="6" t="s">
        <v>97</v>
      </c>
      <c r="F54" s="6" t="s">
        <v>98</v>
      </c>
      <c r="G54" s="6">
        <v>2010</v>
      </c>
      <c r="H54" s="6" t="s">
        <v>58</v>
      </c>
      <c r="I54" s="6" t="s">
        <v>58</v>
      </c>
      <c r="J54" s="6" t="s">
        <v>58</v>
      </c>
      <c r="K54" s="6" t="s">
        <v>58</v>
      </c>
      <c r="L54" s="6">
        <v>23.029800000000002</v>
      </c>
      <c r="M54" s="6">
        <v>28.644600000000001</v>
      </c>
      <c r="N54" s="6">
        <v>20.534800000000001</v>
      </c>
      <c r="O54" s="6">
        <v>22.2029</v>
      </c>
      <c r="P54" s="6">
        <v>11.162800000000001</v>
      </c>
      <c r="Q54" s="6">
        <v>19.091899999999999</v>
      </c>
      <c r="R54" s="6">
        <v>17.9343</v>
      </c>
      <c r="S54" s="6">
        <v>20.240100000000002</v>
      </c>
      <c r="T54" s="6">
        <v>24.641500000000001</v>
      </c>
      <c r="U54" s="6">
        <v>32.213500000000003</v>
      </c>
      <c r="V54" s="6">
        <v>22.435199999999998</v>
      </c>
      <c r="W54" s="6">
        <v>23.029800000000002</v>
      </c>
      <c r="X54" s="6">
        <v>19.0031</v>
      </c>
      <c r="Y54" s="6">
        <v>23.7821</v>
      </c>
      <c r="Z54" s="6">
        <v>18.8005</v>
      </c>
      <c r="AA54" s="6">
        <v>20.534800000000001</v>
      </c>
      <c r="AB54" s="6">
        <v>25.579000000000001</v>
      </c>
      <c r="AC54" s="6">
        <v>22.860800000000001</v>
      </c>
      <c r="AD54" s="6">
        <v>16.421800000000001</v>
      </c>
      <c r="AE54" s="6">
        <v>16.1706</v>
      </c>
      <c r="AF54" s="6">
        <v>20.534800000000001</v>
      </c>
      <c r="AG54" s="6">
        <v>7.6256599999999999</v>
      </c>
      <c r="AH54" s="6">
        <v>67.863</v>
      </c>
      <c r="AI54" s="6">
        <v>24.470099999999999</v>
      </c>
      <c r="AJ54" s="6">
        <v>23.029800000000002</v>
      </c>
      <c r="AK54" s="6">
        <v>30.495000000000001</v>
      </c>
      <c r="AL54" s="6">
        <v>3.3300399999999999</v>
      </c>
      <c r="AM54" s="6">
        <v>33.462699999999998</v>
      </c>
      <c r="AN54" s="6">
        <v>23.327100000000002</v>
      </c>
      <c r="AO54" s="6">
        <v>13.8141</v>
      </c>
      <c r="AP54" s="6">
        <v>19.518599999999999</v>
      </c>
      <c r="AQ54" s="6">
        <v>10.7438</v>
      </c>
      <c r="AR54" s="6">
        <v>20.534800000000001</v>
      </c>
      <c r="AS54" s="6">
        <v>39.236400000000003</v>
      </c>
      <c r="AT54" s="6">
        <v>24.852499999999999</v>
      </c>
      <c r="AU54" s="6">
        <v>11.883900000000001</v>
      </c>
      <c r="AV54" s="6">
        <v>19.110399999999998</v>
      </c>
    </row>
    <row r="55" spans="1:48">
      <c r="A55" s="6" t="s">
        <v>56</v>
      </c>
      <c r="B55" s="6" t="s">
        <v>30</v>
      </c>
      <c r="C55" s="6" t="s">
        <v>80</v>
      </c>
      <c r="D55" s="6" t="s">
        <v>58</v>
      </c>
      <c r="E55" s="6" t="s">
        <v>97</v>
      </c>
      <c r="F55" s="6" t="s">
        <v>98</v>
      </c>
      <c r="G55" s="6">
        <v>2010</v>
      </c>
      <c r="H55" s="6" t="s">
        <v>58</v>
      </c>
      <c r="I55" s="6" t="s">
        <v>58</v>
      </c>
      <c r="J55" s="6" t="s">
        <v>58</v>
      </c>
      <c r="K55" s="6" t="s">
        <v>58</v>
      </c>
      <c r="L55" s="6">
        <v>19.682600000000001</v>
      </c>
      <c r="M55" s="6">
        <v>26.341100000000001</v>
      </c>
      <c r="N55" s="6">
        <v>18.903300000000002</v>
      </c>
      <c r="O55" s="6">
        <v>23.735900000000001</v>
      </c>
      <c r="P55" s="6">
        <v>12.522500000000001</v>
      </c>
      <c r="Q55" s="6">
        <v>17.0763</v>
      </c>
      <c r="R55" s="6">
        <v>13.663600000000001</v>
      </c>
      <c r="S55" s="6">
        <v>18.413399999999999</v>
      </c>
      <c r="T55" s="6">
        <v>24.1191</v>
      </c>
      <c r="U55" s="6">
        <v>30.905899999999999</v>
      </c>
      <c r="V55" s="6">
        <v>19.766500000000001</v>
      </c>
      <c r="W55" s="6">
        <v>19.682600000000001</v>
      </c>
      <c r="X55" s="6">
        <v>17.291699999999999</v>
      </c>
      <c r="Y55" s="6">
        <v>23.4268</v>
      </c>
      <c r="Z55" s="6">
        <v>17.762599999999999</v>
      </c>
      <c r="AA55" s="6">
        <v>18.903300000000002</v>
      </c>
      <c r="AB55" s="6">
        <v>23.867100000000001</v>
      </c>
      <c r="AC55" s="6">
        <v>22.054200000000002</v>
      </c>
      <c r="AD55" s="6">
        <v>18.053799999999999</v>
      </c>
      <c r="AE55" s="6">
        <v>15.0969</v>
      </c>
      <c r="AF55" s="6">
        <v>18.903300000000002</v>
      </c>
      <c r="AG55" s="6">
        <v>5.9673100000000003</v>
      </c>
      <c r="AH55" s="6">
        <v>69.064599999999999</v>
      </c>
      <c r="AI55" s="6">
        <v>20.394500000000001</v>
      </c>
      <c r="AJ55" s="6">
        <v>19.682600000000001</v>
      </c>
      <c r="AK55" s="6">
        <v>27.66</v>
      </c>
      <c r="AL55" s="6">
        <v>3.5101399999999998</v>
      </c>
      <c r="AM55" s="6">
        <v>33.128900000000002</v>
      </c>
      <c r="AN55" s="6">
        <v>23.597799999999999</v>
      </c>
      <c r="AO55" s="6">
        <v>14.1127</v>
      </c>
      <c r="AP55" s="6">
        <v>19.518599999999999</v>
      </c>
      <c r="AQ55" s="6">
        <v>9.1672700000000003</v>
      </c>
      <c r="AR55" s="6">
        <v>18.903300000000002</v>
      </c>
      <c r="AS55" s="6">
        <v>35.022100000000002</v>
      </c>
      <c r="AT55" s="6">
        <v>24.9801</v>
      </c>
      <c r="AU55" s="6">
        <v>11.8965</v>
      </c>
      <c r="AV55" s="6">
        <v>17.5383</v>
      </c>
    </row>
    <row r="56" spans="1:48">
      <c r="A56" s="6" t="s">
        <v>56</v>
      </c>
      <c r="B56" s="6" t="s">
        <v>30</v>
      </c>
      <c r="C56" s="6" t="s">
        <v>82</v>
      </c>
      <c r="D56" s="6" t="s">
        <v>58</v>
      </c>
      <c r="E56" s="6" t="s">
        <v>97</v>
      </c>
      <c r="F56" s="6" t="s">
        <v>98</v>
      </c>
      <c r="G56" s="6">
        <v>2010</v>
      </c>
      <c r="H56" s="6" t="s">
        <v>58</v>
      </c>
      <c r="I56" s="6" t="s">
        <v>58</v>
      </c>
      <c r="J56" s="6" t="s">
        <v>58</v>
      </c>
      <c r="K56" s="6" t="s">
        <v>58</v>
      </c>
      <c r="L56" s="6">
        <v>13.2971</v>
      </c>
      <c r="M56" s="6">
        <v>26.522500000000001</v>
      </c>
      <c r="N56" s="6">
        <v>18.903300000000002</v>
      </c>
      <c r="O56" s="6">
        <v>21.687000000000001</v>
      </c>
      <c r="P56" s="6">
        <v>12.5122</v>
      </c>
      <c r="Q56" s="6">
        <v>17.064800000000002</v>
      </c>
      <c r="R56" s="6">
        <v>12.8825</v>
      </c>
      <c r="S56" s="6">
        <v>18.413399999999999</v>
      </c>
      <c r="T56" s="6">
        <v>24.033000000000001</v>
      </c>
      <c r="U56" s="6">
        <v>29.33</v>
      </c>
      <c r="V56" s="6">
        <v>21.111899999999999</v>
      </c>
      <c r="W56" s="6">
        <v>13.2971</v>
      </c>
      <c r="X56" s="6">
        <v>17.0657</v>
      </c>
      <c r="Y56" s="6">
        <v>24.872199999999999</v>
      </c>
      <c r="Z56" s="6">
        <v>17.9041</v>
      </c>
      <c r="AA56" s="6">
        <v>18.903300000000002</v>
      </c>
      <c r="AB56" s="6">
        <v>23.867100000000001</v>
      </c>
      <c r="AC56" s="6">
        <v>22.225899999999999</v>
      </c>
      <c r="AD56" s="6">
        <v>17.6751</v>
      </c>
      <c r="AE56" s="6">
        <v>16.965900000000001</v>
      </c>
      <c r="AF56" s="6">
        <v>18.903300000000002</v>
      </c>
      <c r="AG56" s="6">
        <v>5.9673100000000003</v>
      </c>
      <c r="AH56" s="6">
        <v>68.787400000000005</v>
      </c>
      <c r="AI56" s="6">
        <v>23.053899999999999</v>
      </c>
      <c r="AJ56" s="6">
        <v>13.2971</v>
      </c>
      <c r="AK56" s="6">
        <v>25.8461</v>
      </c>
      <c r="AL56" s="6">
        <v>3.6430799999999999</v>
      </c>
      <c r="AM56" s="6">
        <v>32.542200000000001</v>
      </c>
      <c r="AN56" s="6">
        <v>23.7897</v>
      </c>
      <c r="AO56" s="6">
        <v>13.330399999999999</v>
      </c>
      <c r="AP56" s="6">
        <v>19.518599999999999</v>
      </c>
      <c r="AQ56" s="6">
        <v>9.1672700000000003</v>
      </c>
      <c r="AR56" s="6">
        <v>18.903300000000002</v>
      </c>
      <c r="AS56" s="6">
        <v>34.8127</v>
      </c>
      <c r="AT56" s="6">
        <v>23.4068</v>
      </c>
      <c r="AU56" s="6">
        <v>11.8965</v>
      </c>
      <c r="AV56" s="6">
        <v>14.9747</v>
      </c>
    </row>
    <row r="57" spans="1:48">
      <c r="A57" s="6" t="s">
        <v>56</v>
      </c>
      <c r="B57" s="6" t="s">
        <v>30</v>
      </c>
      <c r="C57" s="6" t="s">
        <v>84</v>
      </c>
      <c r="D57" s="6" t="s">
        <v>58</v>
      </c>
      <c r="E57" s="6" t="s">
        <v>97</v>
      </c>
      <c r="F57" s="6" t="s">
        <v>98</v>
      </c>
      <c r="G57" s="6">
        <v>2010</v>
      </c>
      <c r="H57" s="6" t="s">
        <v>58</v>
      </c>
      <c r="I57" s="6" t="s">
        <v>58</v>
      </c>
      <c r="J57" s="6" t="s">
        <v>58</v>
      </c>
      <c r="K57" s="6" t="s">
        <v>58</v>
      </c>
      <c r="L57" s="6">
        <v>20.250599999999999</v>
      </c>
      <c r="M57" s="6">
        <v>26.933800000000002</v>
      </c>
      <c r="N57" s="6">
        <v>19.439499999999999</v>
      </c>
      <c r="O57" s="6">
        <v>22.4619</v>
      </c>
      <c r="P57" s="6">
        <v>6.6320800000000002</v>
      </c>
      <c r="Q57" s="6">
        <v>18.041</v>
      </c>
      <c r="R57" s="6">
        <v>13.648099999999999</v>
      </c>
      <c r="S57" s="6">
        <v>18.413399999999999</v>
      </c>
      <c r="T57" s="6">
        <v>24.665199999999999</v>
      </c>
      <c r="U57" s="6">
        <v>29.5565</v>
      </c>
      <c r="V57" s="6">
        <v>20.333600000000001</v>
      </c>
      <c r="W57" s="6">
        <v>20.250599999999999</v>
      </c>
      <c r="X57" s="6">
        <v>17.088699999999999</v>
      </c>
      <c r="Y57" s="6">
        <v>22.436199999999999</v>
      </c>
      <c r="Z57" s="6">
        <v>18.046800000000001</v>
      </c>
      <c r="AA57" s="6">
        <v>19.439499999999999</v>
      </c>
      <c r="AB57" s="6">
        <v>23.867100000000001</v>
      </c>
      <c r="AC57" s="6">
        <v>22.016400000000001</v>
      </c>
      <c r="AD57" s="6">
        <v>19.264700000000001</v>
      </c>
      <c r="AE57" s="6">
        <v>15.4991</v>
      </c>
      <c r="AF57" s="6">
        <v>19.439499999999999</v>
      </c>
      <c r="AG57" s="6">
        <v>5.9673100000000003</v>
      </c>
      <c r="AH57" s="6">
        <v>73.224999999999994</v>
      </c>
      <c r="AI57" s="6">
        <v>25.421199999999999</v>
      </c>
      <c r="AJ57" s="6">
        <v>20.250599999999999</v>
      </c>
      <c r="AK57" s="6">
        <v>27.66</v>
      </c>
      <c r="AL57" s="6">
        <v>3.5163099999999998</v>
      </c>
      <c r="AM57" s="6">
        <v>32.637300000000003</v>
      </c>
      <c r="AN57" s="6">
        <v>23.148</v>
      </c>
      <c r="AO57" s="6">
        <v>13.9253</v>
      </c>
      <c r="AP57" s="6">
        <v>19.518599999999999</v>
      </c>
      <c r="AQ57" s="6">
        <v>9.1672700000000003</v>
      </c>
      <c r="AR57" s="6">
        <v>19.439499999999999</v>
      </c>
      <c r="AS57" s="6">
        <v>36.3048</v>
      </c>
      <c r="AT57" s="6">
        <v>25.445900000000002</v>
      </c>
      <c r="AU57" s="6">
        <v>11.8965</v>
      </c>
      <c r="AV57" s="6">
        <v>18.377199999999998</v>
      </c>
    </row>
    <row r="58" spans="1:48">
      <c r="A58" s="6" t="s">
        <v>56</v>
      </c>
      <c r="B58" s="6" t="s">
        <v>30</v>
      </c>
      <c r="C58" s="6" t="s">
        <v>104</v>
      </c>
      <c r="D58" s="6" t="s">
        <v>58</v>
      </c>
      <c r="E58" s="6" t="s">
        <v>97</v>
      </c>
      <c r="F58" s="6" t="s">
        <v>98</v>
      </c>
      <c r="G58" s="6">
        <v>2010</v>
      </c>
      <c r="H58" s="6" t="s">
        <v>58</v>
      </c>
      <c r="I58" s="6" t="s">
        <v>58</v>
      </c>
      <c r="J58" s="6" t="s">
        <v>58</v>
      </c>
      <c r="K58" s="6" t="s">
        <v>58</v>
      </c>
      <c r="L58" s="6"/>
      <c r="M58" s="6"/>
      <c r="N58" s="6"/>
      <c r="O58" s="6"/>
      <c r="P58" s="6"/>
      <c r="Q58" s="6">
        <v>11.1287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>
        <v>16.749199999999998</v>
      </c>
      <c r="AT58" s="6"/>
      <c r="AU58" s="6"/>
      <c r="AV58" s="6"/>
    </row>
    <row r="59" spans="1:48">
      <c r="A59" s="6" t="s">
        <v>56</v>
      </c>
      <c r="B59" s="6" t="s">
        <v>30</v>
      </c>
      <c r="C59" s="6" t="s">
        <v>106</v>
      </c>
      <c r="D59" s="6" t="s">
        <v>58</v>
      </c>
      <c r="E59" s="6" t="s">
        <v>97</v>
      </c>
      <c r="F59" s="6" t="s">
        <v>98</v>
      </c>
      <c r="G59" s="6">
        <v>2010</v>
      </c>
      <c r="H59" s="6" t="s">
        <v>58</v>
      </c>
      <c r="I59" s="6" t="s">
        <v>58</v>
      </c>
      <c r="J59" s="6" t="s">
        <v>58</v>
      </c>
      <c r="K59" s="6" t="s">
        <v>58</v>
      </c>
      <c r="L59" s="6"/>
      <c r="M59" s="6"/>
      <c r="N59" s="6"/>
      <c r="O59" s="6"/>
      <c r="P59" s="6"/>
      <c r="Q59" s="6">
        <v>11.1287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>
        <v>16.370799999999999</v>
      </c>
      <c r="AT59" s="6"/>
      <c r="AU59" s="6"/>
      <c r="AV59" s="6"/>
    </row>
    <row r="60" spans="1:48">
      <c r="A60" s="6" t="s">
        <v>56</v>
      </c>
      <c r="B60" s="6" t="s">
        <v>30</v>
      </c>
      <c r="C60" s="6" t="s">
        <v>108</v>
      </c>
      <c r="D60" s="6" t="s">
        <v>58</v>
      </c>
      <c r="E60" s="6" t="s">
        <v>97</v>
      </c>
      <c r="F60" s="6" t="s">
        <v>98</v>
      </c>
      <c r="G60" s="6">
        <v>2010</v>
      </c>
      <c r="H60" s="6" t="s">
        <v>58</v>
      </c>
      <c r="I60" s="6" t="s">
        <v>58</v>
      </c>
      <c r="J60" s="6" t="s">
        <v>58</v>
      </c>
      <c r="K60" s="6" t="s">
        <v>58</v>
      </c>
      <c r="L60" s="6"/>
      <c r="M60" s="6"/>
      <c r="N60" s="6"/>
      <c r="O60" s="6"/>
      <c r="P60" s="6"/>
      <c r="Q60" s="6">
        <v>11.1287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>
        <v>15.3071</v>
      </c>
      <c r="AT60" s="6"/>
      <c r="AU60" s="6"/>
      <c r="AV60" s="6"/>
    </row>
    <row r="61" spans="1:48">
      <c r="A61" s="6" t="s">
        <v>56</v>
      </c>
      <c r="B61" s="6" t="s">
        <v>30</v>
      </c>
      <c r="C61" s="6" t="s">
        <v>110</v>
      </c>
      <c r="D61" s="6" t="s">
        <v>58</v>
      </c>
      <c r="E61" s="6" t="s">
        <v>97</v>
      </c>
      <c r="F61" s="6" t="s">
        <v>98</v>
      </c>
      <c r="G61" s="6">
        <v>2010</v>
      </c>
      <c r="H61" s="6" t="s">
        <v>58</v>
      </c>
      <c r="I61" s="6" t="s">
        <v>58</v>
      </c>
      <c r="J61" s="6" t="s">
        <v>58</v>
      </c>
      <c r="K61" s="6" t="s">
        <v>58</v>
      </c>
      <c r="L61" s="6"/>
      <c r="M61" s="6"/>
      <c r="N61" s="6"/>
      <c r="O61" s="6"/>
      <c r="P61" s="6"/>
      <c r="Q61" s="6">
        <v>11.1287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>
        <v>16.805099999999999</v>
      </c>
      <c r="AT61" s="6"/>
      <c r="AU61" s="6"/>
      <c r="AV61" s="6"/>
    </row>
    <row r="62" spans="1:48">
      <c r="A62" s="6" t="s">
        <v>56</v>
      </c>
      <c r="B62" s="6" t="s">
        <v>30</v>
      </c>
      <c r="C62" s="6" t="s">
        <v>112</v>
      </c>
      <c r="D62" s="6" t="s">
        <v>58</v>
      </c>
      <c r="E62" s="6" t="s">
        <v>97</v>
      </c>
      <c r="F62" s="6" t="s">
        <v>98</v>
      </c>
      <c r="G62" s="6">
        <v>2010</v>
      </c>
      <c r="H62" s="6" t="s">
        <v>58</v>
      </c>
      <c r="I62" s="6" t="s">
        <v>58</v>
      </c>
      <c r="J62" s="6" t="s">
        <v>58</v>
      </c>
      <c r="K62" s="6" t="s">
        <v>58</v>
      </c>
      <c r="L62" s="6">
        <v>9.7206799999999998</v>
      </c>
      <c r="M62" s="6">
        <v>15.465999999999999</v>
      </c>
      <c r="N62" s="6">
        <v>11.6698</v>
      </c>
      <c r="O62" s="6">
        <v>8.2721300000000006</v>
      </c>
      <c r="P62" s="6">
        <v>5.7729600000000003</v>
      </c>
      <c r="Q62" s="6">
        <v>14.978999999999999</v>
      </c>
      <c r="R62" s="6">
        <v>15.1014</v>
      </c>
      <c r="S62" s="6">
        <v>9.3872199999999992</v>
      </c>
      <c r="T62" s="6">
        <v>12.5715</v>
      </c>
      <c r="U62" s="6">
        <v>19.9298</v>
      </c>
      <c r="V62" s="6">
        <v>16.203299999999999</v>
      </c>
      <c r="W62" s="6">
        <v>9.7206799999999998</v>
      </c>
      <c r="X62" s="6">
        <v>14.0922</v>
      </c>
      <c r="Y62" s="6">
        <v>10.5501</v>
      </c>
      <c r="Z62" s="6">
        <v>12.7613</v>
      </c>
      <c r="AA62" s="6">
        <v>11.6698</v>
      </c>
      <c r="AB62" s="6">
        <v>10.6456</v>
      </c>
      <c r="AC62" s="6">
        <v>19.9739</v>
      </c>
      <c r="AD62" s="6">
        <v>12.864800000000001</v>
      </c>
      <c r="AE62" s="6">
        <v>11.2913</v>
      </c>
      <c r="AF62" s="6">
        <v>11.6698</v>
      </c>
      <c r="AG62" s="6">
        <v>5.1572300000000002</v>
      </c>
      <c r="AH62" s="6">
        <v>44.097999999999999</v>
      </c>
      <c r="AI62" s="6">
        <v>15.652100000000001</v>
      </c>
      <c r="AJ62" s="6">
        <v>9.7206799999999998</v>
      </c>
      <c r="AK62" s="6">
        <v>10.1213</v>
      </c>
      <c r="AL62" s="6">
        <v>8.0372400000000006</v>
      </c>
      <c r="AM62" s="6">
        <v>10.5364</v>
      </c>
      <c r="AN62" s="6">
        <v>9.9621399999999998</v>
      </c>
      <c r="AO62" s="6">
        <v>5.9304199999999998</v>
      </c>
      <c r="AP62" s="6">
        <v>10.6304</v>
      </c>
      <c r="AQ62" s="6">
        <v>6.4410999999999996</v>
      </c>
      <c r="AR62" s="6">
        <v>11.6698</v>
      </c>
      <c r="AS62" s="6">
        <v>13.471399999999999</v>
      </c>
      <c r="AT62" s="6">
        <v>15.4709</v>
      </c>
      <c r="AU62" s="6">
        <v>12.9636</v>
      </c>
      <c r="AV62" s="6">
        <v>15.4458</v>
      </c>
    </row>
    <row r="63" spans="1:48">
      <c r="A63" s="6" t="s">
        <v>56</v>
      </c>
      <c r="B63" s="6" t="s">
        <v>30</v>
      </c>
      <c r="C63" s="6" t="s">
        <v>114</v>
      </c>
      <c r="D63" s="6" t="s">
        <v>58</v>
      </c>
      <c r="E63" s="6" t="s">
        <v>97</v>
      </c>
      <c r="F63" s="6" t="s">
        <v>98</v>
      </c>
      <c r="G63" s="6">
        <v>2010</v>
      </c>
      <c r="H63" s="6" t="s">
        <v>58</v>
      </c>
      <c r="I63" s="6" t="s">
        <v>58</v>
      </c>
      <c r="J63" s="6" t="s">
        <v>58</v>
      </c>
      <c r="K63" s="6" t="s">
        <v>58</v>
      </c>
      <c r="L63" s="6">
        <v>9.1454400000000007</v>
      </c>
      <c r="M63" s="6">
        <v>14.9224</v>
      </c>
      <c r="N63" s="6">
        <v>11.8812</v>
      </c>
      <c r="O63" s="6">
        <v>9.6917000000000009</v>
      </c>
      <c r="P63" s="6">
        <v>5.4128299999999996</v>
      </c>
      <c r="Q63" s="6">
        <v>13.435</v>
      </c>
      <c r="R63" s="6">
        <v>13.7628</v>
      </c>
      <c r="S63" s="6">
        <v>9.1841500000000007</v>
      </c>
      <c r="T63" s="6">
        <v>10.887700000000001</v>
      </c>
      <c r="U63" s="6">
        <v>15.3682</v>
      </c>
      <c r="V63" s="6">
        <v>14.897</v>
      </c>
      <c r="W63" s="6">
        <v>9.1454400000000007</v>
      </c>
      <c r="X63" s="6">
        <v>7.6632499999999997</v>
      </c>
      <c r="Y63" s="6">
        <v>10.515599999999999</v>
      </c>
      <c r="Z63" s="6">
        <v>11.874700000000001</v>
      </c>
      <c r="AA63" s="6">
        <v>11.8812</v>
      </c>
      <c r="AB63" s="6">
        <v>10.7989</v>
      </c>
      <c r="AC63" s="6">
        <v>17.970199999999998</v>
      </c>
      <c r="AD63" s="6">
        <v>13.395899999999999</v>
      </c>
      <c r="AE63" s="6">
        <v>9.6733600000000006</v>
      </c>
      <c r="AF63" s="6">
        <v>11.8812</v>
      </c>
      <c r="AG63" s="6">
        <v>3.9107099999999999</v>
      </c>
      <c r="AH63" s="6">
        <v>44.284500000000001</v>
      </c>
      <c r="AI63" s="6">
        <v>13.428800000000001</v>
      </c>
      <c r="AJ63" s="6">
        <v>9.1454400000000007</v>
      </c>
      <c r="AK63" s="6">
        <v>9.7376400000000007</v>
      </c>
      <c r="AL63" s="6">
        <v>8.5177999999999994</v>
      </c>
      <c r="AM63" s="6">
        <v>10.7516</v>
      </c>
      <c r="AN63" s="6">
        <v>10.1554</v>
      </c>
      <c r="AO63" s="6">
        <v>6.1784299999999996</v>
      </c>
      <c r="AP63" s="6">
        <v>10.5128</v>
      </c>
      <c r="AQ63" s="6">
        <v>6.6146900000000004</v>
      </c>
      <c r="AR63" s="6">
        <v>11.8812</v>
      </c>
      <c r="AS63" s="6">
        <v>12.647500000000001</v>
      </c>
      <c r="AT63" s="6">
        <v>17.744299999999999</v>
      </c>
      <c r="AU63" s="6">
        <v>8.5815800000000007</v>
      </c>
      <c r="AV63" s="6">
        <v>14.109299999999999</v>
      </c>
    </row>
    <row r="64" spans="1:48">
      <c r="A64" s="6" t="s">
        <v>56</v>
      </c>
      <c r="B64" s="6" t="s">
        <v>30</v>
      </c>
      <c r="C64" s="6" t="s">
        <v>116</v>
      </c>
      <c r="D64" s="6" t="s">
        <v>58</v>
      </c>
      <c r="E64" s="6" t="s">
        <v>97</v>
      </c>
      <c r="F64" s="6" t="s">
        <v>98</v>
      </c>
      <c r="G64" s="6">
        <v>2010</v>
      </c>
      <c r="H64" s="6" t="s">
        <v>58</v>
      </c>
      <c r="I64" s="6" t="s">
        <v>58</v>
      </c>
      <c r="J64" s="6" t="s">
        <v>58</v>
      </c>
      <c r="K64" s="6" t="s">
        <v>58</v>
      </c>
      <c r="L64" s="6">
        <v>6.59924</v>
      </c>
      <c r="M64" s="6">
        <v>13.423</v>
      </c>
      <c r="N64" s="6">
        <v>11.510999999999999</v>
      </c>
      <c r="O64" s="6">
        <v>10.481400000000001</v>
      </c>
      <c r="P64" s="6">
        <v>5.80105</v>
      </c>
      <c r="Q64" s="6">
        <v>11.076700000000001</v>
      </c>
      <c r="R64" s="6">
        <v>12.084300000000001</v>
      </c>
      <c r="S64" s="6">
        <v>8.6676300000000008</v>
      </c>
      <c r="T64" s="6">
        <v>9.0140700000000002</v>
      </c>
      <c r="U64" s="6">
        <v>13.9666</v>
      </c>
      <c r="V64" s="6">
        <v>13.2774</v>
      </c>
      <c r="W64" s="6">
        <v>6.59924</v>
      </c>
      <c r="X64" s="6">
        <v>6.5509000000000004</v>
      </c>
      <c r="Y64" s="6">
        <v>10.7516</v>
      </c>
      <c r="Z64" s="6">
        <v>9.9579799999999992</v>
      </c>
      <c r="AA64" s="6">
        <v>11.510999999999999</v>
      </c>
      <c r="AB64" s="6">
        <v>9.9195799999999998</v>
      </c>
      <c r="AC64" s="6">
        <v>17.7197</v>
      </c>
      <c r="AD64" s="6">
        <v>12.9208</v>
      </c>
      <c r="AE64" s="6">
        <v>7.0178799999999999</v>
      </c>
      <c r="AF64" s="6">
        <v>11.510999999999999</v>
      </c>
      <c r="AG64" s="6">
        <v>3.8382999999999998</v>
      </c>
      <c r="AH64" s="6">
        <v>44.016100000000002</v>
      </c>
      <c r="AI64" s="6">
        <v>13.573499999999999</v>
      </c>
      <c r="AJ64" s="6">
        <v>6.59924</v>
      </c>
      <c r="AK64" s="6">
        <v>9.0625699999999991</v>
      </c>
      <c r="AL64" s="6">
        <v>7.9329200000000002</v>
      </c>
      <c r="AM64" s="6">
        <v>10.516299999999999</v>
      </c>
      <c r="AN64" s="6">
        <v>9.9722899999999992</v>
      </c>
      <c r="AO64" s="6">
        <v>6.03932</v>
      </c>
      <c r="AP64" s="6">
        <v>10.059699999999999</v>
      </c>
      <c r="AQ64" s="6">
        <v>5.0827200000000001</v>
      </c>
      <c r="AR64" s="6">
        <v>11.510999999999999</v>
      </c>
      <c r="AS64" s="6">
        <v>10.941700000000001</v>
      </c>
      <c r="AT64" s="6">
        <v>11.9842</v>
      </c>
      <c r="AU64" s="6">
        <v>8.5815800000000007</v>
      </c>
      <c r="AV64" s="6">
        <v>12.3371</v>
      </c>
    </row>
    <row r="65" spans="1:48">
      <c r="A65" s="6" t="s">
        <v>56</v>
      </c>
      <c r="B65" s="6" t="s">
        <v>30</v>
      </c>
      <c r="C65" s="6" t="s">
        <v>118</v>
      </c>
      <c r="D65" s="6" t="s">
        <v>58</v>
      </c>
      <c r="E65" s="6" t="s">
        <v>97</v>
      </c>
      <c r="F65" s="6" t="s">
        <v>98</v>
      </c>
      <c r="G65" s="6">
        <v>2010</v>
      </c>
      <c r="H65" s="6" t="s">
        <v>58</v>
      </c>
      <c r="I65" s="6" t="s">
        <v>58</v>
      </c>
      <c r="J65" s="6" t="s">
        <v>58</v>
      </c>
      <c r="K65" s="6" t="s">
        <v>58</v>
      </c>
      <c r="L65" s="6">
        <v>9.4613399999999999</v>
      </c>
      <c r="M65" s="6">
        <v>14.8161</v>
      </c>
      <c r="N65" s="6">
        <v>11.4002</v>
      </c>
      <c r="O65" s="6">
        <v>9.1909700000000001</v>
      </c>
      <c r="P65" s="6">
        <v>5.4803600000000001</v>
      </c>
      <c r="Q65" s="6">
        <v>13.176600000000001</v>
      </c>
      <c r="R65" s="6">
        <v>13.3172</v>
      </c>
      <c r="S65" s="6">
        <v>9.2827999999999999</v>
      </c>
      <c r="T65" s="6">
        <v>11.116400000000001</v>
      </c>
      <c r="U65" s="6">
        <v>15.3376</v>
      </c>
      <c r="V65" s="6">
        <v>15.5503</v>
      </c>
      <c r="W65" s="6">
        <v>9.4613399999999999</v>
      </c>
      <c r="X65" s="6">
        <v>7.2602000000000002</v>
      </c>
      <c r="Y65" s="6">
        <v>10.486800000000001</v>
      </c>
      <c r="Z65" s="6">
        <v>12.3832</v>
      </c>
      <c r="AA65" s="6">
        <v>11.4002</v>
      </c>
      <c r="AB65" s="6">
        <v>10.61</v>
      </c>
      <c r="AC65" s="6">
        <v>18.953499999999998</v>
      </c>
      <c r="AD65" s="6">
        <v>13.5497</v>
      </c>
      <c r="AE65" s="6">
        <v>9.0844000000000005</v>
      </c>
      <c r="AF65" s="6">
        <v>11.4002</v>
      </c>
      <c r="AG65" s="6">
        <v>3.88042</v>
      </c>
      <c r="AH65" s="6">
        <v>44.174300000000002</v>
      </c>
      <c r="AI65" s="6">
        <v>13.0284</v>
      </c>
      <c r="AJ65" s="6">
        <v>9.4613399999999999</v>
      </c>
      <c r="AK65" s="6">
        <v>9.8940300000000008</v>
      </c>
      <c r="AL65" s="6">
        <v>8.1748899999999995</v>
      </c>
      <c r="AM65" s="6">
        <v>10.821300000000001</v>
      </c>
      <c r="AN65" s="6">
        <v>9.8859200000000005</v>
      </c>
      <c r="AO65" s="6">
        <v>6.0590999999999999</v>
      </c>
      <c r="AP65" s="6">
        <v>10.5083</v>
      </c>
      <c r="AQ65" s="6">
        <v>6.5694900000000001</v>
      </c>
      <c r="AR65" s="6">
        <v>11.4002</v>
      </c>
      <c r="AS65" s="6">
        <v>13.005100000000001</v>
      </c>
      <c r="AT65" s="6">
        <v>15.908899999999999</v>
      </c>
      <c r="AU65" s="6">
        <v>8.29359</v>
      </c>
      <c r="AV65" s="6">
        <v>15.1126</v>
      </c>
    </row>
    <row r="66" spans="1:48">
      <c r="A66" s="6" t="s">
        <v>56</v>
      </c>
      <c r="B66" s="6" t="s">
        <v>30</v>
      </c>
      <c r="C66" s="6" t="s">
        <v>86</v>
      </c>
      <c r="D66" s="6" t="s">
        <v>58</v>
      </c>
      <c r="E66" s="6" t="s">
        <v>97</v>
      </c>
      <c r="F66" s="6" t="s">
        <v>98</v>
      </c>
      <c r="G66" s="6">
        <v>2010</v>
      </c>
      <c r="H66" s="6" t="s">
        <v>58</v>
      </c>
      <c r="I66" s="6" t="s">
        <v>58</v>
      </c>
      <c r="J66" s="6" t="s">
        <v>58</v>
      </c>
      <c r="K66" s="6" t="s">
        <v>58</v>
      </c>
      <c r="L66" s="6">
        <v>127.303</v>
      </c>
      <c r="M66" s="6"/>
      <c r="N66" s="6">
        <v>24.028199999999998</v>
      </c>
      <c r="O66" s="6">
        <v>24.198699999999999</v>
      </c>
      <c r="P66" s="6">
        <v>55.4985</v>
      </c>
      <c r="Q66" s="6"/>
      <c r="R66" s="6"/>
      <c r="S66" s="6"/>
      <c r="T66" s="6">
        <v>21.715699999999998</v>
      </c>
      <c r="U66" s="6">
        <v>23.837399999999999</v>
      </c>
      <c r="V66" s="6"/>
      <c r="W66" s="6">
        <v>127.303</v>
      </c>
      <c r="X66" s="6"/>
      <c r="Y66" s="6"/>
      <c r="Z66" s="6">
        <v>8.9685299999999994</v>
      </c>
      <c r="AA66" s="6">
        <v>24.028199999999998</v>
      </c>
      <c r="AB66" s="6">
        <v>100.03700000000001</v>
      </c>
      <c r="AC66" s="6">
        <v>106.209</v>
      </c>
      <c r="AD66" s="6"/>
      <c r="AE66" s="6">
        <v>7.9006800000000004</v>
      </c>
      <c r="AF66" s="6">
        <v>24.028199999999998</v>
      </c>
      <c r="AG66" s="6"/>
      <c r="AH66" s="6"/>
      <c r="AI66" s="6">
        <v>23.205300000000001</v>
      </c>
      <c r="AJ66" s="6">
        <v>127.303</v>
      </c>
      <c r="AK66" s="6"/>
      <c r="AL66" s="6"/>
      <c r="AM66" s="6">
        <v>19.421299999999999</v>
      </c>
      <c r="AN66" s="6"/>
      <c r="AO66" s="6">
        <v>10.713200000000001</v>
      </c>
      <c r="AP66" s="6">
        <v>12.294600000000001</v>
      </c>
      <c r="AQ66" s="6">
        <v>1.3607100000000001</v>
      </c>
      <c r="AR66" s="6">
        <v>24.028199999999998</v>
      </c>
      <c r="AS66" s="6"/>
      <c r="AT66" s="6"/>
      <c r="AU66" s="6">
        <v>9.1716899999999999</v>
      </c>
      <c r="AV66" s="6">
        <v>38.757399999999997</v>
      </c>
    </row>
    <row r="67" spans="1:48">
      <c r="A67" s="6" t="s">
        <v>56</v>
      </c>
      <c r="B67" s="6" t="s">
        <v>30</v>
      </c>
      <c r="C67" s="6" t="s">
        <v>88</v>
      </c>
      <c r="D67" s="6" t="s">
        <v>58</v>
      </c>
      <c r="E67" s="6" t="s">
        <v>97</v>
      </c>
      <c r="F67" s="6" t="s">
        <v>98</v>
      </c>
      <c r="G67" s="6">
        <v>2010</v>
      </c>
      <c r="H67" s="6" t="s">
        <v>58</v>
      </c>
      <c r="I67" s="6" t="s">
        <v>58</v>
      </c>
      <c r="J67" s="6" t="s">
        <v>58</v>
      </c>
      <c r="K67" s="6" t="s">
        <v>58</v>
      </c>
      <c r="L67" s="6">
        <v>108.955</v>
      </c>
      <c r="M67" s="6"/>
      <c r="N67" s="6">
        <v>24.028199999999998</v>
      </c>
      <c r="O67" s="6">
        <v>24.181799999999999</v>
      </c>
      <c r="P67" s="6">
        <v>55.501399999999997</v>
      </c>
      <c r="Q67" s="6"/>
      <c r="R67" s="6"/>
      <c r="S67" s="6"/>
      <c r="T67" s="6">
        <v>21.552299999999999</v>
      </c>
      <c r="U67" s="6">
        <v>22.719000000000001</v>
      </c>
      <c r="V67" s="6"/>
      <c r="W67" s="6">
        <v>108.955</v>
      </c>
      <c r="X67" s="6"/>
      <c r="Y67" s="6"/>
      <c r="Z67" s="6">
        <v>9.4785799999999991</v>
      </c>
      <c r="AA67" s="6">
        <v>24.028199999999998</v>
      </c>
      <c r="AB67" s="6">
        <v>100.03700000000001</v>
      </c>
      <c r="AC67" s="6">
        <v>48.545000000000002</v>
      </c>
      <c r="AD67" s="6"/>
      <c r="AE67" s="6">
        <v>8.7792300000000001</v>
      </c>
      <c r="AF67" s="6">
        <v>24.028199999999998</v>
      </c>
      <c r="AG67" s="6"/>
      <c r="AH67" s="6"/>
      <c r="AI67" s="6">
        <v>23.205300000000001</v>
      </c>
      <c r="AJ67" s="6">
        <v>108.955</v>
      </c>
      <c r="AK67" s="6"/>
      <c r="AL67" s="6"/>
      <c r="AM67" s="6">
        <v>19.416699999999999</v>
      </c>
      <c r="AN67" s="6"/>
      <c r="AO67" s="6">
        <v>10.713200000000001</v>
      </c>
      <c r="AP67" s="6">
        <v>12.1586</v>
      </c>
      <c r="AQ67" s="6">
        <v>1.3607100000000001</v>
      </c>
      <c r="AR67" s="6">
        <v>24.028199999999998</v>
      </c>
      <c r="AS67" s="6"/>
      <c r="AT67" s="6"/>
      <c r="AU67" s="6">
        <v>9.1716899999999999</v>
      </c>
      <c r="AV67" s="6">
        <v>35.505299999999998</v>
      </c>
    </row>
    <row r="68" spans="1:48">
      <c r="A68" s="6" t="s">
        <v>56</v>
      </c>
      <c r="B68" s="6" t="s">
        <v>30</v>
      </c>
      <c r="C68" s="6" t="s">
        <v>90</v>
      </c>
      <c r="D68" s="6" t="s">
        <v>58</v>
      </c>
      <c r="E68" s="6" t="s">
        <v>97</v>
      </c>
      <c r="F68" s="6" t="s">
        <v>98</v>
      </c>
      <c r="G68" s="6">
        <v>2010</v>
      </c>
      <c r="H68" s="6" t="s">
        <v>58</v>
      </c>
      <c r="I68" s="6" t="s">
        <v>58</v>
      </c>
      <c r="J68" s="6" t="s">
        <v>58</v>
      </c>
      <c r="K68" s="6" t="s">
        <v>58</v>
      </c>
      <c r="L68" s="6">
        <v>83.713399999999993</v>
      </c>
      <c r="M68" s="6"/>
      <c r="N68" s="6">
        <v>24.028199999999998</v>
      </c>
      <c r="O68" s="6">
        <v>24.099799999999998</v>
      </c>
      <c r="P68" s="6">
        <v>55.508000000000003</v>
      </c>
      <c r="Q68" s="6"/>
      <c r="R68" s="6"/>
      <c r="S68" s="6"/>
      <c r="T68" s="6">
        <v>21.462399999999999</v>
      </c>
      <c r="U68" s="6">
        <v>21.683399999999999</v>
      </c>
      <c r="V68" s="6"/>
      <c r="W68" s="6">
        <v>83.713399999999993</v>
      </c>
      <c r="X68" s="6"/>
      <c r="Y68" s="6"/>
      <c r="Z68" s="6">
        <v>9.6721800000000009</v>
      </c>
      <c r="AA68" s="6">
        <v>24.028199999999998</v>
      </c>
      <c r="AB68" s="6">
        <v>100.03700000000001</v>
      </c>
      <c r="AC68" s="6">
        <v>38.860300000000002</v>
      </c>
      <c r="AD68" s="6"/>
      <c r="AE68" s="6">
        <v>11.298</v>
      </c>
      <c r="AF68" s="6">
        <v>24.028199999999998</v>
      </c>
      <c r="AG68" s="6"/>
      <c r="AH68" s="6"/>
      <c r="AI68" s="6">
        <v>23.205300000000001</v>
      </c>
      <c r="AJ68" s="6">
        <v>83.713399999999993</v>
      </c>
      <c r="AK68" s="6"/>
      <c r="AL68" s="6"/>
      <c r="AM68" s="6">
        <v>19.435600000000001</v>
      </c>
      <c r="AN68" s="6"/>
      <c r="AO68" s="6">
        <v>10.713200000000001</v>
      </c>
      <c r="AP68" s="6">
        <v>11.634600000000001</v>
      </c>
      <c r="AQ68" s="6">
        <v>1.3607100000000001</v>
      </c>
      <c r="AR68" s="6">
        <v>24.028199999999998</v>
      </c>
      <c r="AS68" s="6"/>
      <c r="AT68" s="6"/>
      <c r="AU68" s="6">
        <v>9.1716899999999999</v>
      </c>
      <c r="AV68" s="6">
        <v>29.854099999999999</v>
      </c>
    </row>
    <row r="69" spans="1:48">
      <c r="A69" s="6" t="s">
        <v>56</v>
      </c>
      <c r="B69" s="6" t="s">
        <v>30</v>
      </c>
      <c r="C69" s="6" t="s">
        <v>92</v>
      </c>
      <c r="D69" s="6" t="s">
        <v>58</v>
      </c>
      <c r="E69" s="6" t="s">
        <v>97</v>
      </c>
      <c r="F69" s="6" t="s">
        <v>98</v>
      </c>
      <c r="G69" s="6">
        <v>2010</v>
      </c>
      <c r="H69" s="6" t="s">
        <v>58</v>
      </c>
      <c r="I69" s="6" t="s">
        <v>58</v>
      </c>
      <c r="J69" s="6" t="s">
        <v>58</v>
      </c>
      <c r="K69" s="6" t="s">
        <v>58</v>
      </c>
      <c r="L69" s="6">
        <v>118.13500000000001</v>
      </c>
      <c r="M69" s="6"/>
      <c r="N69" s="6">
        <v>24.028199999999998</v>
      </c>
      <c r="O69" s="6">
        <v>24.2529</v>
      </c>
      <c r="P69" s="6">
        <v>65.521299999999997</v>
      </c>
      <c r="Q69" s="6"/>
      <c r="R69" s="6"/>
      <c r="S69" s="6"/>
      <c r="T69" s="6">
        <v>21.535799999999998</v>
      </c>
      <c r="U69" s="6">
        <v>22.423100000000002</v>
      </c>
      <c r="V69" s="6"/>
      <c r="W69" s="6">
        <v>118.13500000000001</v>
      </c>
      <c r="X69" s="6"/>
      <c r="Y69" s="6"/>
      <c r="Z69" s="6">
        <v>9.7871400000000008</v>
      </c>
      <c r="AA69" s="6">
        <v>24.028199999999998</v>
      </c>
      <c r="AB69" s="6">
        <v>100.03700000000001</v>
      </c>
      <c r="AC69" s="6">
        <v>34.800699999999999</v>
      </c>
      <c r="AD69" s="6"/>
      <c r="AE69" s="6">
        <v>8.2216000000000005</v>
      </c>
      <c r="AF69" s="6">
        <v>24.028199999999998</v>
      </c>
      <c r="AG69" s="6"/>
      <c r="AH69" s="6"/>
      <c r="AI69" s="6">
        <v>23.205300000000001</v>
      </c>
      <c r="AJ69" s="6">
        <v>118.13500000000001</v>
      </c>
      <c r="AK69" s="6"/>
      <c r="AL69" s="6"/>
      <c r="AM69" s="6">
        <v>19.4133</v>
      </c>
      <c r="AN69" s="6"/>
      <c r="AO69" s="6">
        <v>10.713200000000001</v>
      </c>
      <c r="AP69" s="6">
        <v>12.153499999999999</v>
      </c>
      <c r="AQ69" s="6">
        <v>1.3607100000000001</v>
      </c>
      <c r="AR69" s="6">
        <v>24.028199999999998</v>
      </c>
      <c r="AS69" s="6"/>
      <c r="AT69" s="6"/>
      <c r="AU69" s="6">
        <v>9.1716899999999999</v>
      </c>
      <c r="AV69" s="6">
        <v>36.0533</v>
      </c>
    </row>
    <row r="70" spans="1:48">
      <c r="A70" s="6" t="s">
        <v>56</v>
      </c>
      <c r="B70" s="6" t="s">
        <v>30</v>
      </c>
      <c r="C70" s="6" t="s">
        <v>120</v>
      </c>
      <c r="D70" s="6" t="s">
        <v>58</v>
      </c>
      <c r="E70" s="6" t="s">
        <v>97</v>
      </c>
      <c r="F70" s="6" t="s">
        <v>98</v>
      </c>
      <c r="G70" s="6">
        <v>2010</v>
      </c>
      <c r="H70" s="6" t="s">
        <v>58</v>
      </c>
      <c r="I70" s="6" t="s">
        <v>58</v>
      </c>
      <c r="J70" s="6" t="s">
        <v>58</v>
      </c>
      <c r="K70" s="6" t="s">
        <v>58</v>
      </c>
      <c r="L70" s="6"/>
      <c r="M70" s="6"/>
      <c r="N70" s="6"/>
      <c r="O70" s="6"/>
      <c r="P70" s="6"/>
      <c r="Q70" s="6"/>
      <c r="R70" s="6"/>
      <c r="S70" s="6">
        <v>12.6342</v>
      </c>
      <c r="T70" s="6"/>
      <c r="U70" s="6">
        <v>8.8403299999999998</v>
      </c>
      <c r="V70" s="6"/>
      <c r="W70" s="6"/>
      <c r="X70" s="6"/>
      <c r="Y70" s="6"/>
      <c r="Z70" s="6"/>
      <c r="AA70" s="6"/>
      <c r="AB70" s="6"/>
      <c r="AC70" s="6"/>
      <c r="AD70" s="6">
        <v>12.6557</v>
      </c>
      <c r="AE70" s="6"/>
      <c r="AF70" s="6"/>
      <c r="AG70" s="6"/>
      <c r="AH70" s="6"/>
      <c r="AI70" s="6"/>
      <c r="AJ70" s="6"/>
      <c r="AK70" s="6"/>
      <c r="AL70" s="6"/>
      <c r="AM70" s="6">
        <v>13.200200000000001</v>
      </c>
      <c r="AN70" s="6"/>
      <c r="AO70" s="6">
        <v>9.1143300000000007</v>
      </c>
      <c r="AP70" s="6">
        <v>14.3268</v>
      </c>
      <c r="AQ70" s="6"/>
      <c r="AR70" s="6"/>
      <c r="AS70" s="6">
        <v>13.193099999999999</v>
      </c>
      <c r="AT70" s="6"/>
      <c r="AU70" s="6"/>
      <c r="AV70" s="6">
        <v>11.5725</v>
      </c>
    </row>
    <row r="71" spans="1:48">
      <c r="A71" s="6" t="s">
        <v>56</v>
      </c>
      <c r="B71" s="6" t="s">
        <v>30</v>
      </c>
      <c r="C71" s="6" t="s">
        <v>122</v>
      </c>
      <c r="D71" s="6" t="s">
        <v>58</v>
      </c>
      <c r="E71" s="6" t="s">
        <v>97</v>
      </c>
      <c r="F71" s="6" t="s">
        <v>98</v>
      </c>
      <c r="G71" s="6">
        <v>2010</v>
      </c>
      <c r="H71" s="6" t="s">
        <v>58</v>
      </c>
      <c r="I71" s="6" t="s">
        <v>58</v>
      </c>
      <c r="J71" s="6" t="s">
        <v>58</v>
      </c>
      <c r="K71" s="6" t="s">
        <v>58</v>
      </c>
      <c r="L71" s="6"/>
      <c r="M71" s="6"/>
      <c r="N71" s="6"/>
      <c r="O71" s="6"/>
      <c r="P71" s="6"/>
      <c r="Q71" s="6"/>
      <c r="R71" s="6"/>
      <c r="S71" s="6">
        <v>12.6325</v>
      </c>
      <c r="T71" s="6"/>
      <c r="U71" s="6">
        <v>8.4369899999999998</v>
      </c>
      <c r="V71" s="6"/>
      <c r="W71" s="6"/>
      <c r="X71" s="6"/>
      <c r="Y71" s="6"/>
      <c r="Z71" s="6"/>
      <c r="AA71" s="6"/>
      <c r="AB71" s="6"/>
      <c r="AC71" s="6"/>
      <c r="AD71" s="6">
        <v>12.6557</v>
      </c>
      <c r="AE71" s="6"/>
      <c r="AF71" s="6"/>
      <c r="AG71" s="6"/>
      <c r="AH71" s="6"/>
      <c r="AI71" s="6"/>
      <c r="AJ71" s="6"/>
      <c r="AK71" s="6"/>
      <c r="AL71" s="6"/>
      <c r="AM71" s="6">
        <v>13.202</v>
      </c>
      <c r="AN71" s="6"/>
      <c r="AO71" s="6">
        <v>9.1143300000000007</v>
      </c>
      <c r="AP71" s="6">
        <v>14.397600000000001</v>
      </c>
      <c r="AQ71" s="6"/>
      <c r="AR71" s="6"/>
      <c r="AS71" s="6">
        <v>13.440200000000001</v>
      </c>
      <c r="AT71" s="6"/>
      <c r="AU71" s="6"/>
      <c r="AV71" s="6">
        <v>10.4354</v>
      </c>
    </row>
    <row r="72" spans="1:48">
      <c r="A72" s="6" t="s">
        <v>56</v>
      </c>
      <c r="B72" s="6" t="s">
        <v>30</v>
      </c>
      <c r="C72" s="6" t="s">
        <v>124</v>
      </c>
      <c r="D72" s="6" t="s">
        <v>58</v>
      </c>
      <c r="E72" s="6" t="s">
        <v>97</v>
      </c>
      <c r="F72" s="6" t="s">
        <v>98</v>
      </c>
      <c r="G72" s="6">
        <v>2010</v>
      </c>
      <c r="H72" s="6" t="s">
        <v>58</v>
      </c>
      <c r="I72" s="6" t="s">
        <v>58</v>
      </c>
      <c r="J72" s="6" t="s">
        <v>58</v>
      </c>
      <c r="K72" s="6" t="s">
        <v>58</v>
      </c>
      <c r="L72" s="6"/>
      <c r="M72" s="6"/>
      <c r="N72" s="6"/>
      <c r="O72" s="6"/>
      <c r="P72" s="6"/>
      <c r="Q72" s="6"/>
      <c r="R72" s="6"/>
      <c r="S72" s="6">
        <v>11.6523</v>
      </c>
      <c r="T72" s="6"/>
      <c r="U72" s="6">
        <v>9.1547400000000003</v>
      </c>
      <c r="V72" s="6"/>
      <c r="W72" s="6"/>
      <c r="X72" s="6"/>
      <c r="Y72" s="6"/>
      <c r="Z72" s="6"/>
      <c r="AA72" s="6"/>
      <c r="AB72" s="6"/>
      <c r="AC72" s="6"/>
      <c r="AD72" s="6">
        <v>12.6557</v>
      </c>
      <c r="AE72" s="6"/>
      <c r="AF72" s="6"/>
      <c r="AG72" s="6"/>
      <c r="AH72" s="6"/>
      <c r="AI72" s="6"/>
      <c r="AJ72" s="6"/>
      <c r="AK72" s="6"/>
      <c r="AL72" s="6"/>
      <c r="AM72" s="6">
        <v>13.2021</v>
      </c>
      <c r="AN72" s="6"/>
      <c r="AO72" s="6">
        <v>9.1143300000000007</v>
      </c>
      <c r="AP72" s="6">
        <v>14.397600000000001</v>
      </c>
      <c r="AQ72" s="6"/>
      <c r="AR72" s="6"/>
      <c r="AS72" s="6">
        <v>13.390599999999999</v>
      </c>
      <c r="AT72" s="6"/>
      <c r="AU72" s="6"/>
      <c r="AV72" s="6">
        <v>9.1486599999999996</v>
      </c>
    </row>
    <row r="73" spans="1:48">
      <c r="A73" s="6" t="s">
        <v>56</v>
      </c>
      <c r="B73" s="6" t="s">
        <v>30</v>
      </c>
      <c r="C73" s="6" t="s">
        <v>126</v>
      </c>
      <c r="D73" s="6" t="s">
        <v>58</v>
      </c>
      <c r="E73" s="6" t="s">
        <v>97</v>
      </c>
      <c r="F73" s="6" t="s">
        <v>98</v>
      </c>
      <c r="G73" s="6">
        <v>2010</v>
      </c>
      <c r="H73" s="6" t="s">
        <v>58</v>
      </c>
      <c r="I73" s="6" t="s">
        <v>58</v>
      </c>
      <c r="J73" s="6" t="s">
        <v>58</v>
      </c>
      <c r="K73" s="6" t="s">
        <v>58</v>
      </c>
      <c r="L73" s="6"/>
      <c r="M73" s="6"/>
      <c r="N73" s="6"/>
      <c r="O73" s="6"/>
      <c r="P73" s="6"/>
      <c r="Q73" s="6"/>
      <c r="R73" s="6"/>
      <c r="S73" s="6">
        <v>12.601699999999999</v>
      </c>
      <c r="T73" s="6"/>
      <c r="U73" s="6">
        <v>8.5523500000000006</v>
      </c>
      <c r="V73" s="6"/>
      <c r="W73" s="6"/>
      <c r="X73" s="6"/>
      <c r="Y73" s="6"/>
      <c r="Z73" s="6"/>
      <c r="AA73" s="6"/>
      <c r="AB73" s="6"/>
      <c r="AC73" s="6"/>
      <c r="AD73" s="6">
        <v>12.6557</v>
      </c>
      <c r="AE73" s="6"/>
      <c r="AF73" s="6"/>
      <c r="AG73" s="6"/>
      <c r="AH73" s="6"/>
      <c r="AI73" s="6"/>
      <c r="AJ73" s="6"/>
      <c r="AK73" s="6"/>
      <c r="AL73" s="6"/>
      <c r="AM73" s="6">
        <v>13.201499999999999</v>
      </c>
      <c r="AN73" s="6"/>
      <c r="AO73" s="6">
        <v>9.1143300000000007</v>
      </c>
      <c r="AP73" s="6">
        <v>14.760400000000001</v>
      </c>
      <c r="AQ73" s="6"/>
      <c r="AR73" s="6"/>
      <c r="AS73" s="6">
        <v>14.0517</v>
      </c>
      <c r="AT73" s="6"/>
      <c r="AU73" s="6"/>
      <c r="AV73" s="6">
        <v>11.174300000000001</v>
      </c>
    </row>
    <row r="74" spans="1:48">
      <c r="A74" s="6" t="s">
        <v>56</v>
      </c>
      <c r="B74" s="6" t="s">
        <v>30</v>
      </c>
      <c r="C74" s="6" t="s">
        <v>128</v>
      </c>
      <c r="D74" s="6" t="s">
        <v>58</v>
      </c>
      <c r="E74" s="6" t="s">
        <v>97</v>
      </c>
      <c r="F74" s="6" t="s">
        <v>98</v>
      </c>
      <c r="G74" s="6">
        <v>2010</v>
      </c>
      <c r="H74" s="6" t="s">
        <v>58</v>
      </c>
      <c r="I74" s="6" t="s">
        <v>58</v>
      </c>
      <c r="J74" s="6" t="s">
        <v>58</v>
      </c>
      <c r="K74" s="6" t="s">
        <v>58</v>
      </c>
      <c r="L74" s="6">
        <v>30.821991173218901</v>
      </c>
      <c r="M74" s="6">
        <v>106.043198696044</v>
      </c>
      <c r="N74" s="6">
        <v>42.566525259170703</v>
      </c>
      <c r="O74" s="6">
        <v>68.136525827162401</v>
      </c>
      <c r="P74" s="6">
        <v>15.2715301838104</v>
      </c>
      <c r="Q74" s="6">
        <v>76.375920685751495</v>
      </c>
      <c r="R74" s="6">
        <v>20.348355673481802</v>
      </c>
      <c r="S74" s="6">
        <v>37.320740979023697</v>
      </c>
      <c r="T74" s="6">
        <v>62.920187646285903</v>
      </c>
      <c r="U74" s="6">
        <v>71.129504112703302</v>
      </c>
      <c r="V74" s="6">
        <v>39.310311565708503</v>
      </c>
      <c r="W74" s="6">
        <v>30.821991173218901</v>
      </c>
      <c r="X74" s="6">
        <v>78.334836520018897</v>
      </c>
      <c r="Y74" s="6">
        <v>38.4776781541632</v>
      </c>
      <c r="Z74" s="6">
        <v>59.866648711085197</v>
      </c>
      <c r="AA74" s="6">
        <v>42.566525259170703</v>
      </c>
      <c r="AB74" s="6">
        <v>47.321164179705498</v>
      </c>
      <c r="AC74" s="6">
        <v>57.429951888954001</v>
      </c>
      <c r="AD74" s="6">
        <v>20.275159446338201</v>
      </c>
      <c r="AE74" s="6">
        <v>35.667308738078098</v>
      </c>
      <c r="AF74" s="6">
        <v>42.566525259170703</v>
      </c>
      <c r="AG74" s="6">
        <v>31.204106879401198</v>
      </c>
      <c r="AH74" s="6">
        <v>237.667752520102</v>
      </c>
      <c r="AI74" s="6">
        <v>71.914907156954996</v>
      </c>
      <c r="AJ74" s="6">
        <v>30.821991173218901</v>
      </c>
      <c r="AK74" s="6">
        <v>57.072939562297101</v>
      </c>
      <c r="AL74" s="6">
        <v>27.354661778424301</v>
      </c>
      <c r="AM74" s="6">
        <v>73.940931803873994</v>
      </c>
      <c r="AN74" s="6">
        <v>25.3190614242903</v>
      </c>
      <c r="AO74" s="6">
        <v>42.6653942006498</v>
      </c>
      <c r="AP74" s="6">
        <v>31.938506174463399</v>
      </c>
      <c r="AQ74" s="6">
        <v>22.6961555955526</v>
      </c>
      <c r="AR74" s="6">
        <v>42.566525259170703</v>
      </c>
      <c r="AS74" s="6">
        <v>44.569396743717803</v>
      </c>
      <c r="AT74" s="6">
        <v>77.516104603355799</v>
      </c>
      <c r="AU74" s="6">
        <v>56.275935662917902</v>
      </c>
      <c r="AV74" s="6">
        <v>61.783617822788003</v>
      </c>
    </row>
    <row r="75" spans="1:48">
      <c r="A75" s="6" t="s">
        <v>56</v>
      </c>
      <c r="B75" s="6" t="s">
        <v>30</v>
      </c>
      <c r="C75" s="6" t="s">
        <v>130</v>
      </c>
      <c r="D75" s="6" t="s">
        <v>58</v>
      </c>
      <c r="E75" s="6" t="s">
        <v>97</v>
      </c>
      <c r="F75" s="6" t="s">
        <v>98</v>
      </c>
      <c r="G75" s="6">
        <v>2010</v>
      </c>
      <c r="H75" s="6" t="s">
        <v>58</v>
      </c>
      <c r="I75" s="6" t="s">
        <v>58</v>
      </c>
      <c r="J75" s="6" t="s">
        <v>58</v>
      </c>
      <c r="K75" s="6" t="s">
        <v>58</v>
      </c>
      <c r="L75" s="6">
        <v>20.527077553445501</v>
      </c>
      <c r="M75" s="6"/>
      <c r="N75" s="6">
        <v>42.184469311385001</v>
      </c>
      <c r="O75" s="6"/>
      <c r="P75" s="6">
        <v>6.6019088210346704</v>
      </c>
      <c r="Q75" s="6"/>
      <c r="R75" s="6">
        <v>25.260999989859801</v>
      </c>
      <c r="S75" s="6">
        <v>11.1995521527012</v>
      </c>
      <c r="T75" s="6"/>
      <c r="U75" s="6">
        <v>17.657511036555</v>
      </c>
      <c r="V75" s="6">
        <v>5.6697277559878598</v>
      </c>
      <c r="W75" s="6">
        <v>20.527077553445501</v>
      </c>
      <c r="X75" s="6">
        <v>91.851086185359804</v>
      </c>
      <c r="Y75" s="6">
        <v>17.0761158677773</v>
      </c>
      <c r="Z75" s="6">
        <v>32.664252202903</v>
      </c>
      <c r="AA75" s="6">
        <v>42.184469311385001</v>
      </c>
      <c r="AB75" s="6">
        <v>10.5305960293705</v>
      </c>
      <c r="AC75" s="6">
        <v>38.282574886307501</v>
      </c>
      <c r="AD75" s="6">
        <v>21.274865988777201</v>
      </c>
      <c r="AE75" s="6">
        <v>5.8481464522486002</v>
      </c>
      <c r="AF75" s="6">
        <v>42.184469311385001</v>
      </c>
      <c r="AG75" s="6">
        <v>16.0480159162361</v>
      </c>
      <c r="AH75" s="6">
        <v>156.34583609258101</v>
      </c>
      <c r="AI75" s="6">
        <v>32.795361387189701</v>
      </c>
      <c r="AJ75" s="6">
        <v>20.527077553445501</v>
      </c>
      <c r="AK75" s="6">
        <v>24.874082146975098</v>
      </c>
      <c r="AL75" s="6"/>
      <c r="AM75" s="6">
        <v>55.842911899726701</v>
      </c>
      <c r="AN75" s="6">
        <v>13.520154801040301</v>
      </c>
      <c r="AO75" s="6">
        <v>18.5254893918537</v>
      </c>
      <c r="AP75" s="6"/>
      <c r="AQ75" s="6">
        <v>5.3014200824072004</v>
      </c>
      <c r="AR75" s="6">
        <v>42.184469311385001</v>
      </c>
      <c r="AS75" s="6">
        <v>7.7675132482023397</v>
      </c>
      <c r="AT75" s="6">
        <v>32.140698549811098</v>
      </c>
      <c r="AU75" s="6"/>
      <c r="AV75" s="6">
        <v>48.156911536428403</v>
      </c>
    </row>
    <row r="76" spans="1:48">
      <c r="A76" s="6" t="s">
        <v>56</v>
      </c>
      <c r="B76" s="6" t="s">
        <v>30</v>
      </c>
      <c r="C76" s="6" t="s">
        <v>132</v>
      </c>
      <c r="D76" s="6" t="s">
        <v>58</v>
      </c>
      <c r="E76" s="6" t="s">
        <v>97</v>
      </c>
      <c r="F76" s="6" t="s">
        <v>98</v>
      </c>
      <c r="G76" s="6">
        <v>2010</v>
      </c>
      <c r="H76" s="6" t="s">
        <v>58</v>
      </c>
      <c r="I76" s="6" t="s">
        <v>58</v>
      </c>
      <c r="J76" s="6" t="s">
        <v>58</v>
      </c>
      <c r="K76" s="6" t="s">
        <v>58</v>
      </c>
      <c r="L76" s="6"/>
      <c r="M76" s="6"/>
      <c r="N76" s="6"/>
      <c r="O76" s="6"/>
      <c r="P76" s="6"/>
      <c r="Q76" s="6">
        <v>13.7096791532894</v>
      </c>
      <c r="R76" s="6"/>
      <c r="S76" s="6"/>
      <c r="T76" s="6">
        <v>26.398945369338801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>
        <v>10.654116078840101</v>
      </c>
      <c r="AN76" s="6"/>
      <c r="AO76" s="6"/>
      <c r="AP76" s="6"/>
      <c r="AQ76" s="6"/>
      <c r="AR76" s="6"/>
      <c r="AS76" s="6"/>
      <c r="AT76" s="6"/>
      <c r="AU76" s="6"/>
      <c r="AV76" s="6"/>
    </row>
    <row r="77" spans="1:48">
      <c r="A77" s="6" t="s">
        <v>56</v>
      </c>
      <c r="B77" s="6" t="s">
        <v>30</v>
      </c>
      <c r="C77" s="6" t="s">
        <v>134</v>
      </c>
      <c r="D77" s="6" t="s">
        <v>58</v>
      </c>
      <c r="E77" s="6" t="s">
        <v>97</v>
      </c>
      <c r="F77" s="6" t="s">
        <v>98</v>
      </c>
      <c r="G77" s="6">
        <v>2010</v>
      </c>
      <c r="H77" s="6" t="s">
        <v>58</v>
      </c>
      <c r="I77" s="6" t="s">
        <v>58</v>
      </c>
      <c r="J77" s="6" t="s">
        <v>58</v>
      </c>
      <c r="K77" s="6" t="s">
        <v>58</v>
      </c>
      <c r="L77" s="6">
        <v>21.486584748049701</v>
      </c>
      <c r="M77" s="6">
        <v>35.614100468510898</v>
      </c>
      <c r="N77" s="6">
        <v>33.003087063524397</v>
      </c>
      <c r="O77" s="6">
        <v>22.067710513481799</v>
      </c>
      <c r="P77" s="6">
        <v>10.033842399063101</v>
      </c>
      <c r="Q77" s="6">
        <v>13.8805170508109</v>
      </c>
      <c r="R77" s="6">
        <v>16.622691349572001</v>
      </c>
      <c r="S77" s="6">
        <v>18.591443622826102</v>
      </c>
      <c r="T77" s="6">
        <v>22.085670997916299</v>
      </c>
      <c r="U77" s="6">
        <v>28.0699338606072</v>
      </c>
      <c r="V77" s="6">
        <v>22.754270406549299</v>
      </c>
      <c r="W77" s="6">
        <v>21.486584748049701</v>
      </c>
      <c r="X77" s="6">
        <v>5.2471854015496602</v>
      </c>
      <c r="Y77" s="6">
        <v>16.0973231917859</v>
      </c>
      <c r="Z77" s="6">
        <v>19.134382646872499</v>
      </c>
      <c r="AA77" s="6">
        <v>33.003087063524397</v>
      </c>
      <c r="AB77" s="6">
        <v>24.279792931373098</v>
      </c>
      <c r="AC77" s="6">
        <v>50.308454844194102</v>
      </c>
      <c r="AD77" s="6">
        <v>17.0508823040938</v>
      </c>
      <c r="AE77" s="6">
        <v>22.293931022226701</v>
      </c>
      <c r="AF77" s="6">
        <v>33.003087063524397</v>
      </c>
      <c r="AG77" s="6">
        <v>21.037093562088401</v>
      </c>
      <c r="AH77" s="6">
        <v>148.15590955150901</v>
      </c>
      <c r="AI77" s="6">
        <v>40.243872277319397</v>
      </c>
      <c r="AJ77" s="6">
        <v>21.486584748049701</v>
      </c>
      <c r="AK77" s="6">
        <v>29.506745368165401</v>
      </c>
      <c r="AL77" s="6">
        <v>5.03151459125095</v>
      </c>
      <c r="AM77" s="6">
        <v>23.376997486467701</v>
      </c>
      <c r="AN77" s="6">
        <v>22.145325321043899</v>
      </c>
      <c r="AO77" s="6">
        <v>10.092945370533499</v>
      </c>
      <c r="AP77" s="6">
        <v>17.2548893861793</v>
      </c>
      <c r="AQ77" s="6">
        <v>13.4355009663301</v>
      </c>
      <c r="AR77" s="6">
        <v>33.003087063524397</v>
      </c>
      <c r="AS77" s="6">
        <v>28.965916606556799</v>
      </c>
      <c r="AT77" s="6">
        <v>40.540523129910298</v>
      </c>
      <c r="AU77" s="6">
        <v>18.320939540396601</v>
      </c>
      <c r="AV77" s="6">
        <v>21.3563800671437</v>
      </c>
    </row>
    <row r="78" spans="1:48">
      <c r="A78" s="6" t="s">
        <v>56</v>
      </c>
      <c r="B78" s="6" t="s">
        <v>30</v>
      </c>
      <c r="C78" s="6" t="s">
        <v>136</v>
      </c>
      <c r="D78" s="6" t="s">
        <v>58</v>
      </c>
      <c r="E78" s="6" t="s">
        <v>97</v>
      </c>
      <c r="F78" s="6" t="s">
        <v>98</v>
      </c>
      <c r="G78" s="6">
        <v>2010</v>
      </c>
      <c r="H78" s="6" t="s">
        <v>58</v>
      </c>
      <c r="I78" s="6" t="s">
        <v>58</v>
      </c>
      <c r="J78" s="6" t="s">
        <v>58</v>
      </c>
      <c r="K78" s="6" t="s">
        <v>58</v>
      </c>
      <c r="L78" s="6">
        <v>15.109813351659801</v>
      </c>
      <c r="M78" s="6">
        <v>21.288196384263799</v>
      </c>
      <c r="N78" s="6">
        <v>23.753692793365001</v>
      </c>
      <c r="O78" s="6">
        <v>5.9949092065691403</v>
      </c>
      <c r="P78" s="6">
        <v>10.3738011367706</v>
      </c>
      <c r="Q78" s="6">
        <v>9.7831353866159994</v>
      </c>
      <c r="R78" s="6">
        <v>14.054175587048</v>
      </c>
      <c r="S78" s="6">
        <v>11.1713473818292</v>
      </c>
      <c r="T78" s="6">
        <v>14.4649606266766</v>
      </c>
      <c r="U78" s="6">
        <v>17.279089044774999</v>
      </c>
      <c r="V78" s="6">
        <v>15.8305235940675</v>
      </c>
      <c r="W78" s="6">
        <v>15.109813351659801</v>
      </c>
      <c r="X78" s="6">
        <v>0.840801522921234</v>
      </c>
      <c r="Y78" s="6">
        <v>7.2490837309838296</v>
      </c>
      <c r="Z78" s="6">
        <v>26.374219940342201</v>
      </c>
      <c r="AA78" s="6">
        <v>23.753692793365001</v>
      </c>
      <c r="AB78" s="6">
        <v>12.8865198650668</v>
      </c>
      <c r="AC78" s="6">
        <v>39.423867570026999</v>
      </c>
      <c r="AD78" s="6">
        <v>11.584974407499599</v>
      </c>
      <c r="AE78" s="6">
        <v>11.550832670949699</v>
      </c>
      <c r="AF78" s="6">
        <v>23.753692793365001</v>
      </c>
      <c r="AG78" s="6">
        <v>5.4670076083707402</v>
      </c>
      <c r="AH78" s="6">
        <v>98.418932416963202</v>
      </c>
      <c r="AI78" s="6">
        <v>27.754772306555498</v>
      </c>
      <c r="AJ78" s="6">
        <v>15.109813351659801</v>
      </c>
      <c r="AK78" s="6">
        <v>13.023325050350101</v>
      </c>
      <c r="AL78" s="6">
        <v>11.533115073411899</v>
      </c>
      <c r="AM78" s="6">
        <v>12.8854582455693</v>
      </c>
      <c r="AN78" s="6">
        <v>10.130714412369</v>
      </c>
      <c r="AO78" s="6">
        <v>4.3840428760374301</v>
      </c>
      <c r="AP78" s="6">
        <v>11.8118496882158</v>
      </c>
      <c r="AQ78" s="6">
        <v>7.4305456097544997</v>
      </c>
      <c r="AR78" s="6">
        <v>23.753692793365001</v>
      </c>
      <c r="AS78" s="6">
        <v>10.540587303090501</v>
      </c>
      <c r="AT78" s="6">
        <v>40.920709413244701</v>
      </c>
      <c r="AU78" s="6">
        <v>13.346382329003999</v>
      </c>
      <c r="AV78" s="6">
        <v>16.953355980639301</v>
      </c>
    </row>
    <row r="79" spans="1:48">
      <c r="A79" s="6" t="s">
        <v>56</v>
      </c>
      <c r="B79" s="6" t="s">
        <v>30</v>
      </c>
      <c r="C79" s="6" t="s">
        <v>138</v>
      </c>
      <c r="D79" s="6" t="s">
        <v>58</v>
      </c>
      <c r="E79" s="6" t="s">
        <v>97</v>
      </c>
      <c r="F79" s="6" t="s">
        <v>98</v>
      </c>
      <c r="G79" s="6">
        <v>2010</v>
      </c>
      <c r="H79" s="6" t="s">
        <v>58</v>
      </c>
      <c r="I79" s="6" t="s">
        <v>58</v>
      </c>
      <c r="J79" s="6" t="s">
        <v>58</v>
      </c>
      <c r="K79" s="6" t="s">
        <v>58</v>
      </c>
      <c r="L79" s="6"/>
      <c r="M79" s="6"/>
      <c r="N79" s="6"/>
      <c r="O79" s="6"/>
      <c r="P79" s="6"/>
      <c r="Q79" s="6"/>
      <c r="R79" s="6"/>
      <c r="S79" s="6"/>
      <c r="T79" s="6">
        <v>18.696217922535801</v>
      </c>
      <c r="U79" s="6">
        <v>14.3865908909723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>
        <v>23.244303740467402</v>
      </c>
      <c r="AJ79" s="6"/>
      <c r="AK79" s="6"/>
      <c r="AL79" s="6"/>
      <c r="AM79" s="6">
        <v>16.066108133822802</v>
      </c>
      <c r="AN79" s="6"/>
      <c r="AO79" s="6">
        <v>8.2811861014813797</v>
      </c>
      <c r="AP79" s="6">
        <v>13.661108598079</v>
      </c>
      <c r="AQ79" s="6"/>
      <c r="AR79" s="6"/>
      <c r="AS79" s="6"/>
      <c r="AT79" s="6"/>
      <c r="AU79" s="6"/>
      <c r="AV79" s="6">
        <v>38.0625634040018</v>
      </c>
    </row>
    <row r="80" spans="1:48">
      <c r="A80" s="6" t="s">
        <v>56</v>
      </c>
      <c r="B80" s="6" t="s">
        <v>30</v>
      </c>
      <c r="C80" s="6" t="s">
        <v>140</v>
      </c>
      <c r="D80" s="6" t="s">
        <v>58</v>
      </c>
      <c r="E80" s="6" t="s">
        <v>97</v>
      </c>
      <c r="F80" s="6" t="s">
        <v>98</v>
      </c>
      <c r="G80" s="6">
        <v>2010</v>
      </c>
      <c r="H80" s="6" t="s">
        <v>58</v>
      </c>
      <c r="I80" s="6" t="s">
        <v>58</v>
      </c>
      <c r="J80" s="6" t="s">
        <v>58</v>
      </c>
      <c r="K80" s="6" t="s">
        <v>58</v>
      </c>
      <c r="L80" s="6">
        <v>3.0595050267446799</v>
      </c>
      <c r="M80" s="6">
        <v>1.5659906112170501</v>
      </c>
      <c r="N80" s="6">
        <v>6.7674854243124702</v>
      </c>
      <c r="O80" s="6">
        <v>0.53522085798034202</v>
      </c>
      <c r="P80" s="6">
        <v>1.1910728367518399</v>
      </c>
      <c r="Q80" s="6">
        <v>1.3524993024177501</v>
      </c>
      <c r="R80" s="6">
        <v>5.6488064473686501</v>
      </c>
      <c r="S80" s="6">
        <v>2.15033481324723</v>
      </c>
      <c r="T80" s="6">
        <v>2.7418781467083901</v>
      </c>
      <c r="U80" s="6">
        <v>1.75315116893009</v>
      </c>
      <c r="V80" s="6"/>
      <c r="W80" s="6">
        <v>3.0595050267446799</v>
      </c>
      <c r="X80" s="6">
        <v>2.7667343908509601</v>
      </c>
      <c r="Y80" s="6">
        <v>1.3416393648706</v>
      </c>
      <c r="Z80" s="6">
        <v>2.88422664324156</v>
      </c>
      <c r="AA80" s="6">
        <v>6.7674854243124702</v>
      </c>
      <c r="AB80" s="6">
        <v>2.3390040540945098</v>
      </c>
      <c r="AC80" s="6">
        <v>13.301357437826001</v>
      </c>
      <c r="AD80" s="6"/>
      <c r="AE80" s="6">
        <v>4.7235230506383301</v>
      </c>
      <c r="AF80" s="6">
        <v>6.7674854243124702</v>
      </c>
      <c r="AG80" s="6">
        <v>1.64368201541536</v>
      </c>
      <c r="AH80" s="6">
        <v>4.8530789123324798</v>
      </c>
      <c r="AI80" s="6">
        <v>2.2186425099624598</v>
      </c>
      <c r="AJ80" s="6">
        <v>3.0595050267446799</v>
      </c>
      <c r="AK80" s="6"/>
      <c r="AL80" s="6">
        <v>3.94451367887772</v>
      </c>
      <c r="AM80" s="6">
        <v>1.4421043952988</v>
      </c>
      <c r="AN80" s="6">
        <v>2.2901493667359798</v>
      </c>
      <c r="AO80" s="6">
        <v>1.0083866953562901</v>
      </c>
      <c r="AP80" s="6">
        <v>2.8941498150512399</v>
      </c>
      <c r="AQ80" s="6">
        <v>1.07487178866765</v>
      </c>
      <c r="AR80" s="6">
        <v>6.7674854243124702</v>
      </c>
      <c r="AS80" s="6">
        <v>1.2266647323567601</v>
      </c>
      <c r="AT80" s="6">
        <v>3.1772114825955802</v>
      </c>
      <c r="AU80" s="6">
        <v>1.7340622981087099</v>
      </c>
      <c r="AV80" s="6">
        <v>3.58163121318765</v>
      </c>
    </row>
    <row r="81" spans="1:48">
      <c r="A81" s="6" t="s">
        <v>56</v>
      </c>
      <c r="B81" s="6" t="s">
        <v>30</v>
      </c>
      <c r="C81" s="6" t="s">
        <v>142</v>
      </c>
      <c r="D81" s="6" t="s">
        <v>58</v>
      </c>
      <c r="E81" s="6" t="s">
        <v>97</v>
      </c>
      <c r="F81" s="6" t="s">
        <v>98</v>
      </c>
      <c r="G81" s="6">
        <v>2010</v>
      </c>
      <c r="H81" s="6" t="s">
        <v>58</v>
      </c>
      <c r="I81" s="6" t="s">
        <v>58</v>
      </c>
      <c r="J81" s="6" t="s">
        <v>58</v>
      </c>
      <c r="K81" s="6" t="s">
        <v>58</v>
      </c>
      <c r="L81" s="6">
        <v>7.8760562666369296</v>
      </c>
      <c r="M81" s="6">
        <v>3.2445654120714198</v>
      </c>
      <c r="N81" s="6">
        <v>7.6462312480550301</v>
      </c>
      <c r="O81" s="6">
        <v>4.4298610833747603</v>
      </c>
      <c r="P81" s="6">
        <v>3.1484170140394299</v>
      </c>
      <c r="Q81" s="6">
        <v>3.0052331033668702</v>
      </c>
      <c r="R81" s="6">
        <v>5.3900111987146797</v>
      </c>
      <c r="S81" s="6">
        <v>4.0744282992761098</v>
      </c>
      <c r="T81" s="6">
        <v>3.0055854179905599</v>
      </c>
      <c r="U81" s="6">
        <v>3.7974360516926402</v>
      </c>
      <c r="V81" s="6">
        <v>4.7671192412664301</v>
      </c>
      <c r="W81" s="6">
        <v>7.8760562666369296</v>
      </c>
      <c r="X81" s="6">
        <v>5.9261677442778904</v>
      </c>
      <c r="Y81" s="6">
        <v>2.8686141582779898</v>
      </c>
      <c r="Z81" s="6">
        <v>7.7853274956903</v>
      </c>
      <c r="AA81" s="6">
        <v>7.6462312480550301</v>
      </c>
      <c r="AB81" s="6">
        <v>4.6885261033932704</v>
      </c>
      <c r="AC81" s="6">
        <v>18.374716862843901</v>
      </c>
      <c r="AD81" s="6">
        <v>2.15696790636897</v>
      </c>
      <c r="AE81" s="6">
        <v>5.30039647370167</v>
      </c>
      <c r="AF81" s="6">
        <v>7.6462312480550301</v>
      </c>
      <c r="AG81" s="6">
        <v>2.9819981741155499</v>
      </c>
      <c r="AH81" s="6">
        <v>15.9405295386183</v>
      </c>
      <c r="AI81" s="6">
        <v>3.1093269375706898</v>
      </c>
      <c r="AJ81" s="6">
        <v>7.8760562666369296</v>
      </c>
      <c r="AK81" s="6">
        <v>2.4954061911657601</v>
      </c>
      <c r="AL81" s="6">
        <v>4.0454531509860203</v>
      </c>
      <c r="AM81" s="6">
        <v>2.6064476377705699</v>
      </c>
      <c r="AN81" s="6">
        <v>4.6545641281048997</v>
      </c>
      <c r="AO81" s="6">
        <v>2.1108678970240602</v>
      </c>
      <c r="AP81" s="6">
        <v>5.0012979015064003</v>
      </c>
      <c r="AQ81" s="6">
        <v>2.3494097086909398</v>
      </c>
      <c r="AR81" s="6">
        <v>7.6462312480550301</v>
      </c>
      <c r="AS81" s="6">
        <v>2.7978689634781202</v>
      </c>
      <c r="AT81" s="6">
        <v>3.9710831115954699</v>
      </c>
      <c r="AU81" s="6">
        <v>3.1108676086348699</v>
      </c>
      <c r="AV81" s="6">
        <v>6.1446707545172501</v>
      </c>
    </row>
    <row r="82" spans="1:48">
      <c r="A82" s="6" t="s">
        <v>56</v>
      </c>
      <c r="B82" s="6" t="s">
        <v>95</v>
      </c>
      <c r="C82" s="6" t="s">
        <v>57</v>
      </c>
      <c r="D82" s="6" t="s">
        <v>58</v>
      </c>
      <c r="E82" s="6" t="s">
        <v>58</v>
      </c>
      <c r="F82" s="6" t="s">
        <v>58</v>
      </c>
      <c r="G82" s="6" t="s">
        <v>58</v>
      </c>
      <c r="H82" s="6" t="s">
        <v>58</v>
      </c>
      <c r="I82" s="6" t="s">
        <v>58</v>
      </c>
      <c r="J82" s="6" t="s">
        <v>58</v>
      </c>
      <c r="K82" s="6" t="s">
        <v>58</v>
      </c>
      <c r="L82" s="6">
        <v>1E-3</v>
      </c>
      <c r="M82" s="6">
        <v>1E-3</v>
      </c>
      <c r="N82" s="6">
        <v>1E-3</v>
      </c>
      <c r="O82" s="6">
        <v>1E-3</v>
      </c>
      <c r="P82" s="6">
        <v>1E-3</v>
      </c>
      <c r="Q82" s="6">
        <v>1E-3</v>
      </c>
      <c r="R82" s="6">
        <v>1E-3</v>
      </c>
      <c r="S82" s="6">
        <v>1E-3</v>
      </c>
      <c r="T82" s="6">
        <v>1E-3</v>
      </c>
      <c r="U82" s="6">
        <v>1E-3</v>
      </c>
      <c r="V82" s="6">
        <v>1E-3</v>
      </c>
      <c r="W82" s="6">
        <v>1E-3</v>
      </c>
      <c r="X82" s="6">
        <v>1E-3</v>
      </c>
      <c r="Y82" s="6">
        <v>1E-3</v>
      </c>
      <c r="Z82" s="6">
        <v>1E-3</v>
      </c>
      <c r="AA82" s="6">
        <v>1E-3</v>
      </c>
      <c r="AB82" s="6">
        <v>1E-3</v>
      </c>
      <c r="AC82" s="6">
        <v>1E-3</v>
      </c>
      <c r="AD82" s="6">
        <v>1E-3</v>
      </c>
      <c r="AE82" s="6">
        <v>1E-3</v>
      </c>
      <c r="AF82" s="6">
        <v>1E-3</v>
      </c>
      <c r="AG82" s="6">
        <v>1E-3</v>
      </c>
      <c r="AH82" s="6">
        <v>1E-3</v>
      </c>
      <c r="AI82" s="6">
        <v>1E-3</v>
      </c>
      <c r="AJ82" s="6">
        <v>1E-3</v>
      </c>
      <c r="AK82" s="6">
        <v>1E-3</v>
      </c>
      <c r="AL82" s="6">
        <v>1E-3</v>
      </c>
      <c r="AM82" s="6">
        <v>1E-3</v>
      </c>
      <c r="AN82" s="6">
        <v>1E-3</v>
      </c>
      <c r="AO82" s="6">
        <v>1E-3</v>
      </c>
      <c r="AP82" s="6">
        <v>1E-3</v>
      </c>
      <c r="AQ82" s="6">
        <v>1E-3</v>
      </c>
      <c r="AR82" s="6">
        <v>1E-3</v>
      </c>
      <c r="AS82" s="6">
        <v>1E-3</v>
      </c>
      <c r="AT82" s="6">
        <v>1E-3</v>
      </c>
      <c r="AU82" s="6">
        <v>1E-3</v>
      </c>
      <c r="AV82" s="6">
        <v>1E-3</v>
      </c>
    </row>
    <row r="83" spans="1:48">
      <c r="A83" s="6" t="s">
        <v>56</v>
      </c>
      <c r="B83" s="6" t="s">
        <v>95</v>
      </c>
      <c r="C83" s="6" t="s">
        <v>60</v>
      </c>
      <c r="D83" s="6" t="s">
        <v>58</v>
      </c>
      <c r="E83" s="6" t="s">
        <v>58</v>
      </c>
      <c r="F83" s="6" t="s">
        <v>58</v>
      </c>
      <c r="G83" s="6" t="s">
        <v>58</v>
      </c>
      <c r="H83" s="6" t="s">
        <v>58</v>
      </c>
      <c r="I83" s="6" t="s">
        <v>58</v>
      </c>
      <c r="J83" s="6" t="s">
        <v>58</v>
      </c>
      <c r="K83" s="6" t="s">
        <v>58</v>
      </c>
      <c r="L83" s="6">
        <v>1E-3</v>
      </c>
      <c r="M83" s="6">
        <v>1E-3</v>
      </c>
      <c r="N83" s="6">
        <v>1E-3</v>
      </c>
      <c r="O83" s="6">
        <v>1E-3</v>
      </c>
      <c r="P83" s="6">
        <v>1E-3</v>
      </c>
      <c r="Q83" s="6">
        <v>1E-3</v>
      </c>
      <c r="R83" s="6">
        <v>1E-3</v>
      </c>
      <c r="S83" s="6">
        <v>1E-3</v>
      </c>
      <c r="T83" s="6">
        <v>1E-3</v>
      </c>
      <c r="U83" s="6">
        <v>1E-3</v>
      </c>
      <c r="V83" s="6">
        <v>1E-3</v>
      </c>
      <c r="W83" s="6">
        <v>1E-3</v>
      </c>
      <c r="X83" s="6">
        <v>1E-3</v>
      </c>
      <c r="Y83" s="6">
        <v>1E-3</v>
      </c>
      <c r="Z83" s="6">
        <v>1E-3</v>
      </c>
      <c r="AA83" s="6">
        <v>1E-3</v>
      </c>
      <c r="AB83" s="6">
        <v>1E-3</v>
      </c>
      <c r="AC83" s="6">
        <v>1E-3</v>
      </c>
      <c r="AD83" s="6">
        <v>1E-3</v>
      </c>
      <c r="AE83" s="6">
        <v>1E-3</v>
      </c>
      <c r="AF83" s="6">
        <v>1E-3</v>
      </c>
      <c r="AG83" s="6">
        <v>1E-3</v>
      </c>
      <c r="AH83" s="6">
        <v>1E-3</v>
      </c>
      <c r="AI83" s="6">
        <v>1E-3</v>
      </c>
      <c r="AJ83" s="6">
        <v>1E-3</v>
      </c>
      <c r="AK83" s="6">
        <v>1E-3</v>
      </c>
      <c r="AL83" s="6">
        <v>1E-3</v>
      </c>
      <c r="AM83" s="6">
        <v>1E-3</v>
      </c>
      <c r="AN83" s="6">
        <v>1E-3</v>
      </c>
      <c r="AO83" s="6">
        <v>1E-3</v>
      </c>
      <c r="AP83" s="6">
        <v>1E-3</v>
      </c>
      <c r="AQ83" s="6">
        <v>1E-3</v>
      </c>
      <c r="AR83" s="6">
        <v>1E-3</v>
      </c>
      <c r="AS83" s="6">
        <v>1E-3</v>
      </c>
      <c r="AT83" s="6">
        <v>1E-3</v>
      </c>
      <c r="AU83" s="6">
        <v>1E-3</v>
      </c>
      <c r="AV83" s="6">
        <v>1E-3</v>
      </c>
    </row>
    <row r="84" spans="1:48">
      <c r="A84" s="6" t="s">
        <v>56</v>
      </c>
      <c r="B84" s="6" t="s">
        <v>95</v>
      </c>
      <c r="C84" s="6" t="s">
        <v>62</v>
      </c>
      <c r="D84" s="6" t="s">
        <v>58</v>
      </c>
      <c r="E84" s="6" t="s">
        <v>58</v>
      </c>
      <c r="F84" s="6" t="s">
        <v>58</v>
      </c>
      <c r="G84" s="6" t="s">
        <v>58</v>
      </c>
      <c r="H84" s="6" t="s">
        <v>58</v>
      </c>
      <c r="I84" s="6" t="s">
        <v>58</v>
      </c>
      <c r="J84" s="6" t="s">
        <v>58</v>
      </c>
      <c r="K84" s="6" t="s">
        <v>58</v>
      </c>
      <c r="L84" s="6">
        <v>1E-3</v>
      </c>
      <c r="M84" s="6">
        <v>1E-3</v>
      </c>
      <c r="N84" s="6">
        <v>1E-3</v>
      </c>
      <c r="O84" s="6">
        <v>1E-3</v>
      </c>
      <c r="P84" s="6">
        <v>1E-3</v>
      </c>
      <c r="Q84" s="6">
        <v>1E-3</v>
      </c>
      <c r="R84" s="6">
        <v>1E-3</v>
      </c>
      <c r="S84" s="6">
        <v>1E-3</v>
      </c>
      <c r="T84" s="6">
        <v>1E-3</v>
      </c>
      <c r="U84" s="6">
        <v>1E-3</v>
      </c>
      <c r="V84" s="6">
        <v>1E-3</v>
      </c>
      <c r="W84" s="6">
        <v>1E-3</v>
      </c>
      <c r="X84" s="6">
        <v>1E-3</v>
      </c>
      <c r="Y84" s="6">
        <v>1E-3</v>
      </c>
      <c r="Z84" s="6">
        <v>1E-3</v>
      </c>
      <c r="AA84" s="6">
        <v>1E-3</v>
      </c>
      <c r="AB84" s="6">
        <v>1E-3</v>
      </c>
      <c r="AC84" s="6">
        <v>1E-3</v>
      </c>
      <c r="AD84" s="6">
        <v>1E-3</v>
      </c>
      <c r="AE84" s="6">
        <v>1E-3</v>
      </c>
      <c r="AF84" s="6">
        <v>1E-3</v>
      </c>
      <c r="AG84" s="6">
        <v>1E-3</v>
      </c>
      <c r="AH84" s="6">
        <v>1E-3</v>
      </c>
      <c r="AI84" s="6">
        <v>1E-3</v>
      </c>
      <c r="AJ84" s="6">
        <v>1E-3</v>
      </c>
      <c r="AK84" s="6">
        <v>1E-3</v>
      </c>
      <c r="AL84" s="6">
        <v>1E-3</v>
      </c>
      <c r="AM84" s="6">
        <v>1E-3</v>
      </c>
      <c r="AN84" s="6">
        <v>1E-3</v>
      </c>
      <c r="AO84" s="6">
        <v>1E-3</v>
      </c>
      <c r="AP84" s="6">
        <v>1E-3</v>
      </c>
      <c r="AQ84" s="6">
        <v>1E-3</v>
      </c>
      <c r="AR84" s="6">
        <v>1E-3</v>
      </c>
      <c r="AS84" s="6">
        <v>1E-3</v>
      </c>
      <c r="AT84" s="6">
        <v>1E-3</v>
      </c>
      <c r="AU84" s="6">
        <v>1E-3</v>
      </c>
      <c r="AV84" s="6">
        <v>1E-3</v>
      </c>
    </row>
    <row r="85" spans="1:48">
      <c r="A85" s="6" t="s">
        <v>56</v>
      </c>
      <c r="B85" s="6" t="s">
        <v>95</v>
      </c>
      <c r="C85" s="6" t="s">
        <v>64</v>
      </c>
      <c r="D85" s="6" t="s">
        <v>58</v>
      </c>
      <c r="E85" s="6" t="s">
        <v>58</v>
      </c>
      <c r="F85" s="6" t="s">
        <v>58</v>
      </c>
      <c r="G85" s="6" t="s">
        <v>58</v>
      </c>
      <c r="H85" s="6" t="s">
        <v>58</v>
      </c>
      <c r="I85" s="6" t="s">
        <v>58</v>
      </c>
      <c r="J85" s="6" t="s">
        <v>58</v>
      </c>
      <c r="K85" s="6" t="s">
        <v>58</v>
      </c>
      <c r="L85" s="6">
        <v>1E-3</v>
      </c>
      <c r="M85" s="6">
        <v>1E-3</v>
      </c>
      <c r="N85" s="6">
        <v>1E-3</v>
      </c>
      <c r="O85" s="6">
        <v>1E-3</v>
      </c>
      <c r="P85" s="6">
        <v>1E-3</v>
      </c>
      <c r="Q85" s="6">
        <v>1E-3</v>
      </c>
      <c r="R85" s="6">
        <v>1E-3</v>
      </c>
      <c r="S85" s="6">
        <v>1E-3</v>
      </c>
      <c r="T85" s="6">
        <v>1E-3</v>
      </c>
      <c r="U85" s="6">
        <v>1E-3</v>
      </c>
      <c r="V85" s="6">
        <v>1E-3</v>
      </c>
      <c r="W85" s="6">
        <v>1E-3</v>
      </c>
      <c r="X85" s="6">
        <v>1E-3</v>
      </c>
      <c r="Y85" s="6">
        <v>1E-3</v>
      </c>
      <c r="Z85" s="6">
        <v>1E-3</v>
      </c>
      <c r="AA85" s="6">
        <v>1E-3</v>
      </c>
      <c r="AB85" s="6">
        <v>1E-3</v>
      </c>
      <c r="AC85" s="6">
        <v>1E-3</v>
      </c>
      <c r="AD85" s="6">
        <v>1E-3</v>
      </c>
      <c r="AE85" s="6">
        <v>1E-3</v>
      </c>
      <c r="AF85" s="6">
        <v>1E-3</v>
      </c>
      <c r="AG85" s="6">
        <v>1E-3</v>
      </c>
      <c r="AH85" s="6">
        <v>1E-3</v>
      </c>
      <c r="AI85" s="6">
        <v>1E-3</v>
      </c>
      <c r="AJ85" s="6">
        <v>1E-3</v>
      </c>
      <c r="AK85" s="6">
        <v>1E-3</v>
      </c>
      <c r="AL85" s="6">
        <v>1E-3</v>
      </c>
      <c r="AM85" s="6">
        <v>1E-3</v>
      </c>
      <c r="AN85" s="6">
        <v>1E-3</v>
      </c>
      <c r="AO85" s="6">
        <v>1E-3</v>
      </c>
      <c r="AP85" s="6">
        <v>1E-3</v>
      </c>
      <c r="AQ85" s="6">
        <v>1E-3</v>
      </c>
      <c r="AR85" s="6">
        <v>1E-3</v>
      </c>
      <c r="AS85" s="6">
        <v>1E-3</v>
      </c>
      <c r="AT85" s="6">
        <v>1E-3</v>
      </c>
      <c r="AU85" s="6">
        <v>1E-3</v>
      </c>
      <c r="AV85" s="6">
        <v>1E-3</v>
      </c>
    </row>
    <row r="86" spans="1:48">
      <c r="A86" s="6" t="s">
        <v>56</v>
      </c>
      <c r="B86" s="6" t="s">
        <v>95</v>
      </c>
      <c r="C86" s="6" t="s">
        <v>100</v>
      </c>
      <c r="D86" s="6" t="s">
        <v>58</v>
      </c>
      <c r="E86" s="6" t="s">
        <v>58</v>
      </c>
      <c r="F86" s="6" t="s">
        <v>58</v>
      </c>
      <c r="G86" s="6" t="s">
        <v>58</v>
      </c>
      <c r="H86" s="6" t="s">
        <v>58</v>
      </c>
      <c r="I86" s="6" t="s">
        <v>58</v>
      </c>
      <c r="J86" s="6" t="s">
        <v>58</v>
      </c>
      <c r="K86" s="6" t="s">
        <v>58</v>
      </c>
      <c r="L86" s="6">
        <v>1E-3</v>
      </c>
      <c r="M86" s="6">
        <v>1E-3</v>
      </c>
      <c r="N86" s="6">
        <v>1E-3</v>
      </c>
      <c r="O86" s="6">
        <v>1E-3</v>
      </c>
      <c r="P86" s="6">
        <v>1E-3</v>
      </c>
      <c r="Q86" s="6">
        <v>1E-3</v>
      </c>
      <c r="R86" s="6">
        <v>1E-3</v>
      </c>
      <c r="S86" s="6">
        <v>1E-3</v>
      </c>
      <c r="T86" s="6">
        <v>1E-3</v>
      </c>
      <c r="U86" s="6">
        <v>1E-3</v>
      </c>
      <c r="V86" s="6">
        <v>1E-3</v>
      </c>
      <c r="W86" s="6">
        <v>1E-3</v>
      </c>
      <c r="X86" s="6">
        <v>1E-3</v>
      </c>
      <c r="Y86" s="6">
        <v>1E-3</v>
      </c>
      <c r="Z86" s="6">
        <v>1E-3</v>
      </c>
      <c r="AA86" s="6">
        <v>1E-3</v>
      </c>
      <c r="AB86" s="6">
        <v>1E-3</v>
      </c>
      <c r="AC86" s="6">
        <v>1E-3</v>
      </c>
      <c r="AD86" s="6">
        <v>1E-3</v>
      </c>
      <c r="AE86" s="6">
        <v>1E-3</v>
      </c>
      <c r="AF86" s="6">
        <v>1E-3</v>
      </c>
      <c r="AG86" s="6">
        <v>1E-3</v>
      </c>
      <c r="AH86" s="6">
        <v>1E-3</v>
      </c>
      <c r="AI86" s="6">
        <v>1E-3</v>
      </c>
      <c r="AJ86" s="6">
        <v>1E-3</v>
      </c>
      <c r="AK86" s="6">
        <v>1E-3</v>
      </c>
      <c r="AL86" s="6">
        <v>1E-3</v>
      </c>
      <c r="AM86" s="6">
        <v>1E-3</v>
      </c>
      <c r="AN86" s="6">
        <v>1E-3</v>
      </c>
      <c r="AO86" s="6">
        <v>1E-3</v>
      </c>
      <c r="AP86" s="6">
        <v>1E-3</v>
      </c>
      <c r="AQ86" s="6">
        <v>1E-3</v>
      </c>
      <c r="AR86" s="6">
        <v>1E-3</v>
      </c>
      <c r="AS86" s="6">
        <v>1E-3</v>
      </c>
      <c r="AT86" s="6">
        <v>1E-3</v>
      </c>
      <c r="AU86" s="6">
        <v>1E-3</v>
      </c>
      <c r="AV86" s="6">
        <v>1E-3</v>
      </c>
    </row>
    <row r="87" spans="1:48">
      <c r="A87" s="6" t="s">
        <v>56</v>
      </c>
      <c r="B87" s="6" t="s">
        <v>95</v>
      </c>
      <c r="C87" s="6" t="s">
        <v>102</v>
      </c>
      <c r="D87" s="6" t="s">
        <v>58</v>
      </c>
      <c r="E87" s="6" t="s">
        <v>58</v>
      </c>
      <c r="F87" s="6" t="s">
        <v>58</v>
      </c>
      <c r="G87" s="6" t="s">
        <v>58</v>
      </c>
      <c r="H87" s="6" t="s">
        <v>58</v>
      </c>
      <c r="I87" s="6" t="s">
        <v>58</v>
      </c>
      <c r="J87" s="6" t="s">
        <v>58</v>
      </c>
      <c r="K87" s="6" t="s">
        <v>58</v>
      </c>
      <c r="L87" s="6">
        <v>1E-3</v>
      </c>
      <c r="M87" s="6">
        <v>1E-3</v>
      </c>
      <c r="N87" s="6">
        <v>1E-3</v>
      </c>
      <c r="O87" s="6">
        <v>1E-3</v>
      </c>
      <c r="P87" s="6">
        <v>1E-3</v>
      </c>
      <c r="Q87" s="6">
        <v>1E-3</v>
      </c>
      <c r="R87" s="6">
        <v>1E-3</v>
      </c>
      <c r="S87" s="6">
        <v>1E-3</v>
      </c>
      <c r="T87" s="6">
        <v>1E-3</v>
      </c>
      <c r="U87" s="6">
        <v>1E-3</v>
      </c>
      <c r="V87" s="6">
        <v>1E-3</v>
      </c>
      <c r="W87" s="6">
        <v>1E-3</v>
      </c>
      <c r="X87" s="6">
        <v>1E-3</v>
      </c>
      <c r="Y87" s="6">
        <v>1E-3</v>
      </c>
      <c r="Z87" s="6">
        <v>1E-3</v>
      </c>
      <c r="AA87" s="6">
        <v>1E-3</v>
      </c>
      <c r="AB87" s="6">
        <v>1E-3</v>
      </c>
      <c r="AC87" s="6">
        <v>1E-3</v>
      </c>
      <c r="AD87" s="6">
        <v>1E-3</v>
      </c>
      <c r="AE87" s="6">
        <v>1E-3</v>
      </c>
      <c r="AF87" s="6">
        <v>1E-3</v>
      </c>
      <c r="AG87" s="6">
        <v>1E-3</v>
      </c>
      <c r="AH87" s="6">
        <v>1E-3</v>
      </c>
      <c r="AI87" s="6">
        <v>1E-3</v>
      </c>
      <c r="AJ87" s="6">
        <v>1E-3</v>
      </c>
      <c r="AK87" s="6">
        <v>1E-3</v>
      </c>
      <c r="AL87" s="6">
        <v>1E-3</v>
      </c>
      <c r="AM87" s="6">
        <v>1E-3</v>
      </c>
      <c r="AN87" s="6">
        <v>1E-3</v>
      </c>
      <c r="AO87" s="6">
        <v>1E-3</v>
      </c>
      <c r="AP87" s="6">
        <v>1E-3</v>
      </c>
      <c r="AQ87" s="6">
        <v>1E-3</v>
      </c>
      <c r="AR87" s="6">
        <v>1E-3</v>
      </c>
      <c r="AS87" s="6">
        <v>1E-3</v>
      </c>
      <c r="AT87" s="6">
        <v>1E-3</v>
      </c>
      <c r="AU87" s="6">
        <v>1E-3</v>
      </c>
      <c r="AV87" s="6">
        <v>1E-3</v>
      </c>
    </row>
    <row r="88" spans="1:48">
      <c r="A88" s="6" t="s">
        <v>56</v>
      </c>
      <c r="B88" s="6" t="s">
        <v>95</v>
      </c>
      <c r="C88" s="6" t="s">
        <v>66</v>
      </c>
      <c r="D88" s="6" t="s">
        <v>58</v>
      </c>
      <c r="E88" s="6" t="s">
        <v>58</v>
      </c>
      <c r="F88" s="6" t="s">
        <v>58</v>
      </c>
      <c r="G88" s="6" t="s">
        <v>58</v>
      </c>
      <c r="H88" s="6" t="s">
        <v>58</v>
      </c>
      <c r="I88" s="6" t="s">
        <v>58</v>
      </c>
      <c r="J88" s="6" t="s">
        <v>58</v>
      </c>
      <c r="K88" s="6" t="s">
        <v>58</v>
      </c>
      <c r="L88" s="6">
        <v>1E-3</v>
      </c>
      <c r="M88" s="6">
        <v>1E-3</v>
      </c>
      <c r="N88" s="6">
        <v>1E-3</v>
      </c>
      <c r="O88" s="6">
        <v>1E-3</v>
      </c>
      <c r="P88" s="6">
        <v>1E-3</v>
      </c>
      <c r="Q88" s="6">
        <v>1E-3</v>
      </c>
      <c r="R88" s="6">
        <v>1E-3</v>
      </c>
      <c r="S88" s="6">
        <v>1E-3</v>
      </c>
      <c r="T88" s="6">
        <v>1E-3</v>
      </c>
      <c r="U88" s="6">
        <v>1E-3</v>
      </c>
      <c r="V88" s="6">
        <v>1E-3</v>
      </c>
      <c r="W88" s="6">
        <v>1E-3</v>
      </c>
      <c r="X88" s="6">
        <v>1E-3</v>
      </c>
      <c r="Y88" s="6">
        <v>1E-3</v>
      </c>
      <c r="Z88" s="6">
        <v>1E-3</v>
      </c>
      <c r="AA88" s="6">
        <v>1E-3</v>
      </c>
      <c r="AB88" s="6">
        <v>1E-3</v>
      </c>
      <c r="AC88" s="6">
        <v>1E-3</v>
      </c>
      <c r="AD88" s="6">
        <v>1E-3</v>
      </c>
      <c r="AE88" s="6">
        <v>1E-3</v>
      </c>
      <c r="AF88" s="6">
        <v>1E-3</v>
      </c>
      <c r="AG88" s="6">
        <v>1E-3</v>
      </c>
      <c r="AH88" s="6">
        <v>1E-3</v>
      </c>
      <c r="AI88" s="6">
        <v>1E-3</v>
      </c>
      <c r="AJ88" s="6">
        <v>1E-3</v>
      </c>
      <c r="AK88" s="6">
        <v>1E-3</v>
      </c>
      <c r="AL88" s="6">
        <v>1E-3</v>
      </c>
      <c r="AM88" s="6">
        <v>1E-3</v>
      </c>
      <c r="AN88" s="6">
        <v>1E-3</v>
      </c>
      <c r="AO88" s="6">
        <v>1E-3</v>
      </c>
      <c r="AP88" s="6">
        <v>1E-3</v>
      </c>
      <c r="AQ88" s="6">
        <v>1E-3</v>
      </c>
      <c r="AR88" s="6">
        <v>1E-3</v>
      </c>
      <c r="AS88" s="6">
        <v>1E-3</v>
      </c>
      <c r="AT88" s="6">
        <v>1E-3</v>
      </c>
      <c r="AU88" s="6">
        <v>1E-3</v>
      </c>
      <c r="AV88" s="6">
        <v>1E-3</v>
      </c>
    </row>
    <row r="89" spans="1:48">
      <c r="A89" s="6" t="s">
        <v>56</v>
      </c>
      <c r="B89" s="6" t="s">
        <v>95</v>
      </c>
      <c r="C89" s="6" t="s">
        <v>68</v>
      </c>
      <c r="D89" s="6" t="s">
        <v>58</v>
      </c>
      <c r="E89" s="6" t="s">
        <v>58</v>
      </c>
      <c r="F89" s="6" t="s">
        <v>58</v>
      </c>
      <c r="G89" s="6" t="s">
        <v>58</v>
      </c>
      <c r="H89" s="6" t="s">
        <v>58</v>
      </c>
      <c r="I89" s="6" t="s">
        <v>58</v>
      </c>
      <c r="J89" s="6" t="s">
        <v>58</v>
      </c>
      <c r="K89" s="6" t="s">
        <v>58</v>
      </c>
      <c r="L89" s="6">
        <v>1E-3</v>
      </c>
      <c r="M89" s="6">
        <v>1E-3</v>
      </c>
      <c r="N89" s="6">
        <v>1E-3</v>
      </c>
      <c r="O89" s="6">
        <v>1E-3</v>
      </c>
      <c r="P89" s="6">
        <v>1E-3</v>
      </c>
      <c r="Q89" s="6">
        <v>1E-3</v>
      </c>
      <c r="R89" s="6">
        <v>1E-3</v>
      </c>
      <c r="S89" s="6">
        <v>1E-3</v>
      </c>
      <c r="T89" s="6">
        <v>1E-3</v>
      </c>
      <c r="U89" s="6">
        <v>1E-3</v>
      </c>
      <c r="V89" s="6">
        <v>1E-3</v>
      </c>
      <c r="W89" s="6">
        <v>1E-3</v>
      </c>
      <c r="X89" s="6">
        <v>1E-3</v>
      </c>
      <c r="Y89" s="6">
        <v>1E-3</v>
      </c>
      <c r="Z89" s="6">
        <v>1E-3</v>
      </c>
      <c r="AA89" s="6">
        <v>1E-3</v>
      </c>
      <c r="AB89" s="6">
        <v>1E-3</v>
      </c>
      <c r="AC89" s="6">
        <v>1E-3</v>
      </c>
      <c r="AD89" s="6">
        <v>1E-3</v>
      </c>
      <c r="AE89" s="6">
        <v>1E-3</v>
      </c>
      <c r="AF89" s="6">
        <v>1E-3</v>
      </c>
      <c r="AG89" s="6">
        <v>1E-3</v>
      </c>
      <c r="AH89" s="6">
        <v>1E-3</v>
      </c>
      <c r="AI89" s="6">
        <v>1E-3</v>
      </c>
      <c r="AJ89" s="6">
        <v>1E-3</v>
      </c>
      <c r="AK89" s="6">
        <v>1E-3</v>
      </c>
      <c r="AL89" s="6">
        <v>1E-3</v>
      </c>
      <c r="AM89" s="6">
        <v>1E-3</v>
      </c>
      <c r="AN89" s="6">
        <v>1E-3</v>
      </c>
      <c r="AO89" s="6">
        <v>1E-3</v>
      </c>
      <c r="AP89" s="6">
        <v>1E-3</v>
      </c>
      <c r="AQ89" s="6">
        <v>1E-3</v>
      </c>
      <c r="AR89" s="6">
        <v>1E-3</v>
      </c>
      <c r="AS89" s="6">
        <v>1E-3</v>
      </c>
      <c r="AT89" s="6">
        <v>1E-3</v>
      </c>
      <c r="AU89" s="6">
        <v>1E-3</v>
      </c>
      <c r="AV89" s="6">
        <v>1E-3</v>
      </c>
    </row>
    <row r="90" spans="1:48">
      <c r="A90" s="6" t="s">
        <v>56</v>
      </c>
      <c r="B90" s="6" t="s">
        <v>95</v>
      </c>
      <c r="C90" s="6" t="s">
        <v>70</v>
      </c>
      <c r="D90" s="6" t="s">
        <v>58</v>
      </c>
      <c r="E90" s="6" t="s">
        <v>58</v>
      </c>
      <c r="F90" s="6" t="s">
        <v>58</v>
      </c>
      <c r="G90" s="6" t="s">
        <v>58</v>
      </c>
      <c r="H90" s="6" t="s">
        <v>58</v>
      </c>
      <c r="I90" s="6" t="s">
        <v>58</v>
      </c>
      <c r="J90" s="6" t="s">
        <v>58</v>
      </c>
      <c r="K90" s="6" t="s">
        <v>58</v>
      </c>
      <c r="L90" s="6">
        <v>1E-3</v>
      </c>
      <c r="M90" s="6">
        <v>1E-3</v>
      </c>
      <c r="N90" s="6">
        <v>1E-3</v>
      </c>
      <c r="O90" s="6">
        <v>1E-3</v>
      </c>
      <c r="P90" s="6">
        <v>1E-3</v>
      </c>
      <c r="Q90" s="6">
        <v>1E-3</v>
      </c>
      <c r="R90" s="6">
        <v>1E-3</v>
      </c>
      <c r="S90" s="6">
        <v>1E-3</v>
      </c>
      <c r="T90" s="6">
        <v>1E-3</v>
      </c>
      <c r="U90" s="6">
        <v>1E-3</v>
      </c>
      <c r="V90" s="6">
        <v>1E-3</v>
      </c>
      <c r="W90" s="6">
        <v>1E-3</v>
      </c>
      <c r="X90" s="6">
        <v>1E-3</v>
      </c>
      <c r="Y90" s="6">
        <v>1E-3</v>
      </c>
      <c r="Z90" s="6">
        <v>1E-3</v>
      </c>
      <c r="AA90" s="6">
        <v>1E-3</v>
      </c>
      <c r="AB90" s="6">
        <v>1E-3</v>
      </c>
      <c r="AC90" s="6">
        <v>1E-3</v>
      </c>
      <c r="AD90" s="6">
        <v>1E-3</v>
      </c>
      <c r="AE90" s="6">
        <v>1E-3</v>
      </c>
      <c r="AF90" s="6">
        <v>1E-3</v>
      </c>
      <c r="AG90" s="6">
        <v>1E-3</v>
      </c>
      <c r="AH90" s="6">
        <v>1E-3</v>
      </c>
      <c r="AI90" s="6">
        <v>1E-3</v>
      </c>
      <c r="AJ90" s="6">
        <v>1E-3</v>
      </c>
      <c r="AK90" s="6">
        <v>1E-3</v>
      </c>
      <c r="AL90" s="6">
        <v>1E-3</v>
      </c>
      <c r="AM90" s="6">
        <v>1E-3</v>
      </c>
      <c r="AN90" s="6">
        <v>1E-3</v>
      </c>
      <c r="AO90" s="6">
        <v>1E-3</v>
      </c>
      <c r="AP90" s="6">
        <v>1E-3</v>
      </c>
      <c r="AQ90" s="6">
        <v>1E-3</v>
      </c>
      <c r="AR90" s="6">
        <v>1E-3</v>
      </c>
      <c r="AS90" s="6">
        <v>1E-3</v>
      </c>
      <c r="AT90" s="6">
        <v>1E-3</v>
      </c>
      <c r="AU90" s="6">
        <v>1E-3</v>
      </c>
      <c r="AV90" s="6">
        <v>1E-3</v>
      </c>
    </row>
    <row r="91" spans="1:48">
      <c r="A91" s="6" t="s">
        <v>56</v>
      </c>
      <c r="B91" s="6" t="s">
        <v>95</v>
      </c>
      <c r="C91" s="6" t="s">
        <v>72</v>
      </c>
      <c r="D91" s="6" t="s">
        <v>58</v>
      </c>
      <c r="E91" s="6" t="s">
        <v>58</v>
      </c>
      <c r="F91" s="6" t="s">
        <v>58</v>
      </c>
      <c r="G91" s="6" t="s">
        <v>58</v>
      </c>
      <c r="H91" s="6" t="s">
        <v>58</v>
      </c>
      <c r="I91" s="6" t="s">
        <v>58</v>
      </c>
      <c r="J91" s="6" t="s">
        <v>58</v>
      </c>
      <c r="K91" s="6" t="s">
        <v>58</v>
      </c>
      <c r="L91" s="6">
        <v>1E-3</v>
      </c>
      <c r="M91" s="6">
        <v>1E-3</v>
      </c>
      <c r="N91" s="6">
        <v>1E-3</v>
      </c>
      <c r="O91" s="6">
        <v>1E-3</v>
      </c>
      <c r="P91" s="6">
        <v>1E-3</v>
      </c>
      <c r="Q91" s="6">
        <v>1E-3</v>
      </c>
      <c r="R91" s="6">
        <v>1E-3</v>
      </c>
      <c r="S91" s="6">
        <v>1E-3</v>
      </c>
      <c r="T91" s="6">
        <v>1E-3</v>
      </c>
      <c r="U91" s="6">
        <v>1E-3</v>
      </c>
      <c r="V91" s="6">
        <v>1E-3</v>
      </c>
      <c r="W91" s="6">
        <v>1E-3</v>
      </c>
      <c r="X91" s="6">
        <v>1E-3</v>
      </c>
      <c r="Y91" s="6">
        <v>1E-3</v>
      </c>
      <c r="Z91" s="6">
        <v>1E-3</v>
      </c>
      <c r="AA91" s="6">
        <v>1E-3</v>
      </c>
      <c r="AB91" s="6">
        <v>1E-3</v>
      </c>
      <c r="AC91" s="6">
        <v>1E-3</v>
      </c>
      <c r="AD91" s="6">
        <v>1E-3</v>
      </c>
      <c r="AE91" s="6">
        <v>1E-3</v>
      </c>
      <c r="AF91" s="6">
        <v>1E-3</v>
      </c>
      <c r="AG91" s="6">
        <v>1E-3</v>
      </c>
      <c r="AH91" s="6">
        <v>1E-3</v>
      </c>
      <c r="AI91" s="6">
        <v>1E-3</v>
      </c>
      <c r="AJ91" s="6">
        <v>1E-3</v>
      </c>
      <c r="AK91" s="6">
        <v>1E-3</v>
      </c>
      <c r="AL91" s="6">
        <v>1E-3</v>
      </c>
      <c r="AM91" s="6">
        <v>1E-3</v>
      </c>
      <c r="AN91" s="6">
        <v>1E-3</v>
      </c>
      <c r="AO91" s="6">
        <v>1E-3</v>
      </c>
      <c r="AP91" s="6">
        <v>1E-3</v>
      </c>
      <c r="AQ91" s="6">
        <v>1E-3</v>
      </c>
      <c r="AR91" s="6">
        <v>1E-3</v>
      </c>
      <c r="AS91" s="6">
        <v>1E-3</v>
      </c>
      <c r="AT91" s="6">
        <v>1E-3</v>
      </c>
      <c r="AU91" s="6">
        <v>1E-3</v>
      </c>
      <c r="AV91" s="6">
        <v>1E-3</v>
      </c>
    </row>
    <row r="92" spans="1:48">
      <c r="A92" s="6" t="s">
        <v>56</v>
      </c>
      <c r="B92" s="6" t="s">
        <v>95</v>
      </c>
      <c r="C92" s="6" t="s">
        <v>74</v>
      </c>
      <c r="D92" s="6" t="s">
        <v>58</v>
      </c>
      <c r="E92" s="6" t="s">
        <v>58</v>
      </c>
      <c r="F92" s="6" t="s">
        <v>58</v>
      </c>
      <c r="G92" s="6" t="s">
        <v>58</v>
      </c>
      <c r="H92" s="6" t="s">
        <v>58</v>
      </c>
      <c r="I92" s="6" t="s">
        <v>58</v>
      </c>
      <c r="J92" s="6" t="s">
        <v>58</v>
      </c>
      <c r="K92" s="6" t="s">
        <v>58</v>
      </c>
      <c r="L92" s="6">
        <v>1E-3</v>
      </c>
      <c r="M92" s="6">
        <v>1E-3</v>
      </c>
      <c r="N92" s="6">
        <v>1E-3</v>
      </c>
      <c r="O92" s="6">
        <v>1E-3</v>
      </c>
      <c r="P92" s="6">
        <v>1E-3</v>
      </c>
      <c r="Q92" s="6">
        <v>1E-3</v>
      </c>
      <c r="R92" s="6">
        <v>1E-3</v>
      </c>
      <c r="S92" s="6">
        <v>1E-3</v>
      </c>
      <c r="T92" s="6">
        <v>1E-3</v>
      </c>
      <c r="U92" s="6">
        <v>1E-3</v>
      </c>
      <c r="V92" s="6">
        <v>1E-3</v>
      </c>
      <c r="W92" s="6">
        <v>1E-3</v>
      </c>
      <c r="X92" s="6">
        <v>1E-3</v>
      </c>
      <c r="Y92" s="6">
        <v>1E-3</v>
      </c>
      <c r="Z92" s="6">
        <v>1E-3</v>
      </c>
      <c r="AA92" s="6">
        <v>1E-3</v>
      </c>
      <c r="AB92" s="6">
        <v>1E-3</v>
      </c>
      <c r="AC92" s="6">
        <v>1E-3</v>
      </c>
      <c r="AD92" s="6">
        <v>1E-3</v>
      </c>
      <c r="AE92" s="6">
        <v>1E-3</v>
      </c>
      <c r="AF92" s="6">
        <v>1E-3</v>
      </c>
      <c r="AG92" s="6">
        <v>1E-3</v>
      </c>
      <c r="AH92" s="6">
        <v>1E-3</v>
      </c>
      <c r="AI92" s="6">
        <v>1E-3</v>
      </c>
      <c r="AJ92" s="6">
        <v>1E-3</v>
      </c>
      <c r="AK92" s="6">
        <v>1E-3</v>
      </c>
      <c r="AL92" s="6">
        <v>1E-3</v>
      </c>
      <c r="AM92" s="6">
        <v>1E-3</v>
      </c>
      <c r="AN92" s="6">
        <v>1E-3</v>
      </c>
      <c r="AO92" s="6">
        <v>1E-3</v>
      </c>
      <c r="AP92" s="6">
        <v>1E-3</v>
      </c>
      <c r="AQ92" s="6">
        <v>1E-3</v>
      </c>
      <c r="AR92" s="6">
        <v>1E-3</v>
      </c>
      <c r="AS92" s="6">
        <v>1E-3</v>
      </c>
      <c r="AT92" s="6">
        <v>1E-3</v>
      </c>
      <c r="AU92" s="6">
        <v>1E-3</v>
      </c>
      <c r="AV92" s="6">
        <v>1E-3</v>
      </c>
    </row>
    <row r="93" spans="1:48">
      <c r="A93" s="6" t="s">
        <v>56</v>
      </c>
      <c r="B93" s="6" t="s">
        <v>95</v>
      </c>
      <c r="C93" s="6" t="s">
        <v>76</v>
      </c>
      <c r="D93" s="6" t="s">
        <v>58</v>
      </c>
      <c r="E93" s="6" t="s">
        <v>58</v>
      </c>
      <c r="F93" s="6" t="s">
        <v>58</v>
      </c>
      <c r="G93" s="6" t="s">
        <v>58</v>
      </c>
      <c r="H93" s="6" t="s">
        <v>58</v>
      </c>
      <c r="I93" s="6" t="s">
        <v>58</v>
      </c>
      <c r="J93" s="6" t="s">
        <v>58</v>
      </c>
      <c r="K93" s="6" t="s">
        <v>58</v>
      </c>
      <c r="L93" s="6">
        <v>1E-3</v>
      </c>
      <c r="M93" s="6">
        <v>1E-3</v>
      </c>
      <c r="N93" s="6">
        <v>1E-3</v>
      </c>
      <c r="O93" s="6">
        <v>1E-3</v>
      </c>
      <c r="P93" s="6">
        <v>1E-3</v>
      </c>
      <c r="Q93" s="6">
        <v>1E-3</v>
      </c>
      <c r="R93" s="6">
        <v>1E-3</v>
      </c>
      <c r="S93" s="6">
        <v>1E-3</v>
      </c>
      <c r="T93" s="6">
        <v>1E-3</v>
      </c>
      <c r="U93" s="6">
        <v>1E-3</v>
      </c>
      <c r="V93" s="6">
        <v>1E-3</v>
      </c>
      <c r="W93" s="6">
        <v>1E-3</v>
      </c>
      <c r="X93" s="6">
        <v>1E-3</v>
      </c>
      <c r="Y93" s="6">
        <v>1E-3</v>
      </c>
      <c r="Z93" s="6">
        <v>1E-3</v>
      </c>
      <c r="AA93" s="6">
        <v>1E-3</v>
      </c>
      <c r="AB93" s="6">
        <v>1E-3</v>
      </c>
      <c r="AC93" s="6">
        <v>1E-3</v>
      </c>
      <c r="AD93" s="6">
        <v>1E-3</v>
      </c>
      <c r="AE93" s="6">
        <v>1E-3</v>
      </c>
      <c r="AF93" s="6">
        <v>1E-3</v>
      </c>
      <c r="AG93" s="6">
        <v>1E-3</v>
      </c>
      <c r="AH93" s="6">
        <v>1E-3</v>
      </c>
      <c r="AI93" s="6">
        <v>1E-3</v>
      </c>
      <c r="AJ93" s="6">
        <v>1E-3</v>
      </c>
      <c r="AK93" s="6">
        <v>1E-3</v>
      </c>
      <c r="AL93" s="6">
        <v>1E-3</v>
      </c>
      <c r="AM93" s="6">
        <v>1E-3</v>
      </c>
      <c r="AN93" s="6">
        <v>1E-3</v>
      </c>
      <c r="AO93" s="6">
        <v>1E-3</v>
      </c>
      <c r="AP93" s="6">
        <v>1E-3</v>
      </c>
      <c r="AQ93" s="6">
        <v>1E-3</v>
      </c>
      <c r="AR93" s="6">
        <v>1E-3</v>
      </c>
      <c r="AS93" s="6">
        <v>1E-3</v>
      </c>
      <c r="AT93" s="6">
        <v>1E-3</v>
      </c>
      <c r="AU93" s="6">
        <v>1E-3</v>
      </c>
      <c r="AV93" s="6">
        <v>1E-3</v>
      </c>
    </row>
    <row r="94" spans="1:48">
      <c r="A94" s="6" t="s">
        <v>56</v>
      </c>
      <c r="B94" s="6" t="s">
        <v>95</v>
      </c>
      <c r="C94" s="6" t="s">
        <v>78</v>
      </c>
      <c r="D94" s="6" t="s">
        <v>58</v>
      </c>
      <c r="E94" s="6" t="s">
        <v>58</v>
      </c>
      <c r="F94" s="6" t="s">
        <v>58</v>
      </c>
      <c r="G94" s="6" t="s">
        <v>58</v>
      </c>
      <c r="H94" s="6" t="s">
        <v>58</v>
      </c>
      <c r="I94" s="6" t="s">
        <v>58</v>
      </c>
      <c r="J94" s="6" t="s">
        <v>58</v>
      </c>
      <c r="K94" s="6" t="s">
        <v>58</v>
      </c>
      <c r="L94" s="6">
        <v>1E-3</v>
      </c>
      <c r="M94" s="6">
        <v>1E-3</v>
      </c>
      <c r="N94" s="6">
        <v>1E-3</v>
      </c>
      <c r="O94" s="6">
        <v>1E-3</v>
      </c>
      <c r="P94" s="6">
        <v>1E-3</v>
      </c>
      <c r="Q94" s="6">
        <v>1E-3</v>
      </c>
      <c r="R94" s="6">
        <v>1E-3</v>
      </c>
      <c r="S94" s="6">
        <v>1E-3</v>
      </c>
      <c r="T94" s="6">
        <v>1E-3</v>
      </c>
      <c r="U94" s="6">
        <v>1E-3</v>
      </c>
      <c r="V94" s="6">
        <v>1E-3</v>
      </c>
      <c r="W94" s="6">
        <v>1E-3</v>
      </c>
      <c r="X94" s="6">
        <v>1E-3</v>
      </c>
      <c r="Y94" s="6">
        <v>1E-3</v>
      </c>
      <c r="Z94" s="6">
        <v>1E-3</v>
      </c>
      <c r="AA94" s="6">
        <v>1E-3</v>
      </c>
      <c r="AB94" s="6">
        <v>1E-3</v>
      </c>
      <c r="AC94" s="6">
        <v>1E-3</v>
      </c>
      <c r="AD94" s="6">
        <v>1E-3</v>
      </c>
      <c r="AE94" s="6">
        <v>1E-3</v>
      </c>
      <c r="AF94" s="6">
        <v>1E-3</v>
      </c>
      <c r="AG94" s="6">
        <v>1E-3</v>
      </c>
      <c r="AH94" s="6">
        <v>1E-3</v>
      </c>
      <c r="AI94" s="6">
        <v>1E-3</v>
      </c>
      <c r="AJ94" s="6">
        <v>1E-3</v>
      </c>
      <c r="AK94" s="6">
        <v>1E-3</v>
      </c>
      <c r="AL94" s="6">
        <v>1E-3</v>
      </c>
      <c r="AM94" s="6">
        <v>1E-3</v>
      </c>
      <c r="AN94" s="6">
        <v>1E-3</v>
      </c>
      <c r="AO94" s="6">
        <v>1E-3</v>
      </c>
      <c r="AP94" s="6">
        <v>1E-3</v>
      </c>
      <c r="AQ94" s="6">
        <v>1E-3</v>
      </c>
      <c r="AR94" s="6">
        <v>1E-3</v>
      </c>
      <c r="AS94" s="6">
        <v>1E-3</v>
      </c>
      <c r="AT94" s="6">
        <v>1E-3</v>
      </c>
      <c r="AU94" s="6">
        <v>1E-3</v>
      </c>
      <c r="AV94" s="6">
        <v>1E-3</v>
      </c>
    </row>
    <row r="95" spans="1:48">
      <c r="A95" s="6" t="s">
        <v>56</v>
      </c>
      <c r="B95" s="6" t="s">
        <v>95</v>
      </c>
      <c r="C95" s="6" t="s">
        <v>80</v>
      </c>
      <c r="D95" s="6" t="s">
        <v>58</v>
      </c>
      <c r="E95" s="6" t="s">
        <v>58</v>
      </c>
      <c r="F95" s="6" t="s">
        <v>58</v>
      </c>
      <c r="G95" s="6" t="s">
        <v>58</v>
      </c>
      <c r="H95" s="6" t="s">
        <v>58</v>
      </c>
      <c r="I95" s="6" t="s">
        <v>58</v>
      </c>
      <c r="J95" s="6" t="s">
        <v>58</v>
      </c>
      <c r="K95" s="6" t="s">
        <v>58</v>
      </c>
      <c r="L95" s="6">
        <v>1E-3</v>
      </c>
      <c r="M95" s="6">
        <v>1E-3</v>
      </c>
      <c r="N95" s="6">
        <v>1E-3</v>
      </c>
      <c r="O95" s="6">
        <v>1E-3</v>
      </c>
      <c r="P95" s="6">
        <v>1E-3</v>
      </c>
      <c r="Q95" s="6">
        <v>1E-3</v>
      </c>
      <c r="R95" s="6">
        <v>1E-3</v>
      </c>
      <c r="S95" s="6">
        <v>1E-3</v>
      </c>
      <c r="T95" s="6">
        <v>1E-3</v>
      </c>
      <c r="U95" s="6">
        <v>1E-3</v>
      </c>
      <c r="V95" s="6">
        <v>1E-3</v>
      </c>
      <c r="W95" s="6">
        <v>1E-3</v>
      </c>
      <c r="X95" s="6">
        <v>1E-3</v>
      </c>
      <c r="Y95" s="6">
        <v>1E-3</v>
      </c>
      <c r="Z95" s="6">
        <v>1E-3</v>
      </c>
      <c r="AA95" s="6">
        <v>1E-3</v>
      </c>
      <c r="AB95" s="6">
        <v>1E-3</v>
      </c>
      <c r="AC95" s="6">
        <v>1E-3</v>
      </c>
      <c r="AD95" s="6">
        <v>1E-3</v>
      </c>
      <c r="AE95" s="6">
        <v>1E-3</v>
      </c>
      <c r="AF95" s="6">
        <v>1E-3</v>
      </c>
      <c r="AG95" s="6">
        <v>1E-3</v>
      </c>
      <c r="AH95" s="6">
        <v>1E-3</v>
      </c>
      <c r="AI95" s="6">
        <v>1E-3</v>
      </c>
      <c r="AJ95" s="6">
        <v>1E-3</v>
      </c>
      <c r="AK95" s="6">
        <v>1E-3</v>
      </c>
      <c r="AL95" s="6">
        <v>1E-3</v>
      </c>
      <c r="AM95" s="6">
        <v>1E-3</v>
      </c>
      <c r="AN95" s="6">
        <v>1E-3</v>
      </c>
      <c r="AO95" s="6">
        <v>1E-3</v>
      </c>
      <c r="AP95" s="6">
        <v>1E-3</v>
      </c>
      <c r="AQ95" s="6">
        <v>1E-3</v>
      </c>
      <c r="AR95" s="6">
        <v>1E-3</v>
      </c>
      <c r="AS95" s="6">
        <v>1E-3</v>
      </c>
      <c r="AT95" s="6">
        <v>1E-3</v>
      </c>
      <c r="AU95" s="6">
        <v>1E-3</v>
      </c>
      <c r="AV95" s="6">
        <v>1E-3</v>
      </c>
    </row>
    <row r="96" spans="1:48">
      <c r="A96" s="6" t="s">
        <v>56</v>
      </c>
      <c r="B96" s="6" t="s">
        <v>95</v>
      </c>
      <c r="C96" s="6" t="s">
        <v>82</v>
      </c>
      <c r="D96" s="6" t="s">
        <v>58</v>
      </c>
      <c r="E96" s="6" t="s">
        <v>58</v>
      </c>
      <c r="F96" s="6" t="s">
        <v>58</v>
      </c>
      <c r="G96" s="6" t="s">
        <v>58</v>
      </c>
      <c r="H96" s="6" t="s">
        <v>58</v>
      </c>
      <c r="I96" s="6" t="s">
        <v>58</v>
      </c>
      <c r="J96" s="6" t="s">
        <v>58</v>
      </c>
      <c r="K96" s="6" t="s">
        <v>58</v>
      </c>
      <c r="L96" s="6">
        <v>1E-3</v>
      </c>
      <c r="M96" s="6">
        <v>1E-3</v>
      </c>
      <c r="N96" s="6">
        <v>1E-3</v>
      </c>
      <c r="O96" s="6">
        <v>1E-3</v>
      </c>
      <c r="P96" s="6">
        <v>1E-3</v>
      </c>
      <c r="Q96" s="6">
        <v>1E-3</v>
      </c>
      <c r="R96" s="6">
        <v>1E-3</v>
      </c>
      <c r="S96" s="6">
        <v>1E-3</v>
      </c>
      <c r="T96" s="6">
        <v>1E-3</v>
      </c>
      <c r="U96" s="6">
        <v>1E-3</v>
      </c>
      <c r="V96" s="6">
        <v>1E-3</v>
      </c>
      <c r="W96" s="6">
        <v>1E-3</v>
      </c>
      <c r="X96" s="6">
        <v>1E-3</v>
      </c>
      <c r="Y96" s="6">
        <v>1E-3</v>
      </c>
      <c r="Z96" s="6">
        <v>1E-3</v>
      </c>
      <c r="AA96" s="6">
        <v>1E-3</v>
      </c>
      <c r="AB96" s="6">
        <v>1E-3</v>
      </c>
      <c r="AC96" s="6">
        <v>1E-3</v>
      </c>
      <c r="AD96" s="6">
        <v>1E-3</v>
      </c>
      <c r="AE96" s="6">
        <v>1E-3</v>
      </c>
      <c r="AF96" s="6">
        <v>1E-3</v>
      </c>
      <c r="AG96" s="6">
        <v>1E-3</v>
      </c>
      <c r="AH96" s="6">
        <v>1E-3</v>
      </c>
      <c r="AI96" s="6">
        <v>1E-3</v>
      </c>
      <c r="AJ96" s="6">
        <v>1E-3</v>
      </c>
      <c r="AK96" s="6">
        <v>1E-3</v>
      </c>
      <c r="AL96" s="6">
        <v>1E-3</v>
      </c>
      <c r="AM96" s="6">
        <v>1E-3</v>
      </c>
      <c r="AN96" s="6">
        <v>1E-3</v>
      </c>
      <c r="AO96" s="6">
        <v>1E-3</v>
      </c>
      <c r="AP96" s="6">
        <v>1E-3</v>
      </c>
      <c r="AQ96" s="6">
        <v>1E-3</v>
      </c>
      <c r="AR96" s="6">
        <v>1E-3</v>
      </c>
      <c r="AS96" s="6">
        <v>1E-3</v>
      </c>
      <c r="AT96" s="6">
        <v>1E-3</v>
      </c>
      <c r="AU96" s="6">
        <v>1E-3</v>
      </c>
      <c r="AV96" s="6">
        <v>1E-3</v>
      </c>
    </row>
    <row r="97" spans="1:48">
      <c r="A97" s="6" t="s">
        <v>56</v>
      </c>
      <c r="B97" s="6" t="s">
        <v>95</v>
      </c>
      <c r="C97" s="6" t="s">
        <v>84</v>
      </c>
      <c r="D97" s="6" t="s">
        <v>58</v>
      </c>
      <c r="E97" s="6" t="s">
        <v>58</v>
      </c>
      <c r="F97" s="6" t="s">
        <v>58</v>
      </c>
      <c r="G97" s="6" t="s">
        <v>58</v>
      </c>
      <c r="H97" s="6" t="s">
        <v>58</v>
      </c>
      <c r="I97" s="6" t="s">
        <v>58</v>
      </c>
      <c r="J97" s="6" t="s">
        <v>58</v>
      </c>
      <c r="K97" s="6" t="s">
        <v>58</v>
      </c>
      <c r="L97" s="6">
        <v>1E-3</v>
      </c>
      <c r="M97" s="6">
        <v>1E-3</v>
      </c>
      <c r="N97" s="6">
        <v>1E-3</v>
      </c>
      <c r="O97" s="6">
        <v>1E-3</v>
      </c>
      <c r="P97" s="6">
        <v>1E-3</v>
      </c>
      <c r="Q97" s="6">
        <v>1E-3</v>
      </c>
      <c r="R97" s="6">
        <v>1E-3</v>
      </c>
      <c r="S97" s="6">
        <v>1E-3</v>
      </c>
      <c r="T97" s="6">
        <v>1E-3</v>
      </c>
      <c r="U97" s="6">
        <v>1E-3</v>
      </c>
      <c r="V97" s="6">
        <v>1E-3</v>
      </c>
      <c r="W97" s="6">
        <v>1E-3</v>
      </c>
      <c r="X97" s="6">
        <v>1E-3</v>
      </c>
      <c r="Y97" s="6">
        <v>1E-3</v>
      </c>
      <c r="Z97" s="6">
        <v>1E-3</v>
      </c>
      <c r="AA97" s="6">
        <v>1E-3</v>
      </c>
      <c r="AB97" s="6">
        <v>1E-3</v>
      </c>
      <c r="AC97" s="6">
        <v>1E-3</v>
      </c>
      <c r="AD97" s="6">
        <v>1E-3</v>
      </c>
      <c r="AE97" s="6">
        <v>1E-3</v>
      </c>
      <c r="AF97" s="6">
        <v>1E-3</v>
      </c>
      <c r="AG97" s="6">
        <v>1E-3</v>
      </c>
      <c r="AH97" s="6">
        <v>1E-3</v>
      </c>
      <c r="AI97" s="6">
        <v>1E-3</v>
      </c>
      <c r="AJ97" s="6">
        <v>1E-3</v>
      </c>
      <c r="AK97" s="6">
        <v>1E-3</v>
      </c>
      <c r="AL97" s="6">
        <v>1E-3</v>
      </c>
      <c r="AM97" s="6">
        <v>1E-3</v>
      </c>
      <c r="AN97" s="6">
        <v>1E-3</v>
      </c>
      <c r="AO97" s="6">
        <v>1E-3</v>
      </c>
      <c r="AP97" s="6">
        <v>1E-3</v>
      </c>
      <c r="AQ97" s="6">
        <v>1E-3</v>
      </c>
      <c r="AR97" s="6">
        <v>1E-3</v>
      </c>
      <c r="AS97" s="6">
        <v>1E-3</v>
      </c>
      <c r="AT97" s="6">
        <v>1E-3</v>
      </c>
      <c r="AU97" s="6">
        <v>1E-3</v>
      </c>
      <c r="AV97" s="6">
        <v>1E-3</v>
      </c>
    </row>
    <row r="98" spans="1:48">
      <c r="A98" s="6" t="s">
        <v>56</v>
      </c>
      <c r="B98" s="6" t="s">
        <v>95</v>
      </c>
      <c r="C98" s="6" t="s">
        <v>104</v>
      </c>
      <c r="D98" s="6" t="s">
        <v>58</v>
      </c>
      <c r="E98" s="6" t="s">
        <v>58</v>
      </c>
      <c r="F98" s="6" t="s">
        <v>58</v>
      </c>
      <c r="G98" s="6" t="s">
        <v>58</v>
      </c>
      <c r="H98" s="6" t="s">
        <v>58</v>
      </c>
      <c r="I98" s="6" t="s">
        <v>58</v>
      </c>
      <c r="J98" s="6" t="s">
        <v>58</v>
      </c>
      <c r="K98" s="6" t="s">
        <v>58</v>
      </c>
      <c r="L98" s="6">
        <v>1E-3</v>
      </c>
      <c r="M98" s="6">
        <v>1E-3</v>
      </c>
      <c r="N98" s="6">
        <v>1E-3</v>
      </c>
      <c r="O98" s="6">
        <v>1E-3</v>
      </c>
      <c r="P98" s="6">
        <v>1E-3</v>
      </c>
      <c r="Q98" s="6">
        <v>1E-3</v>
      </c>
      <c r="R98" s="6">
        <v>1E-3</v>
      </c>
      <c r="S98" s="6">
        <v>1E-3</v>
      </c>
      <c r="T98" s="6">
        <v>1E-3</v>
      </c>
      <c r="U98" s="6">
        <v>1E-3</v>
      </c>
      <c r="V98" s="6">
        <v>1E-3</v>
      </c>
      <c r="W98" s="6">
        <v>1E-3</v>
      </c>
      <c r="X98" s="6">
        <v>1E-3</v>
      </c>
      <c r="Y98" s="6">
        <v>1E-3</v>
      </c>
      <c r="Z98" s="6">
        <v>1E-3</v>
      </c>
      <c r="AA98" s="6">
        <v>1E-3</v>
      </c>
      <c r="AB98" s="6">
        <v>1E-3</v>
      </c>
      <c r="AC98" s="6">
        <v>1E-3</v>
      </c>
      <c r="AD98" s="6">
        <v>1E-3</v>
      </c>
      <c r="AE98" s="6">
        <v>1E-3</v>
      </c>
      <c r="AF98" s="6">
        <v>1E-3</v>
      </c>
      <c r="AG98" s="6">
        <v>1E-3</v>
      </c>
      <c r="AH98" s="6">
        <v>1E-3</v>
      </c>
      <c r="AI98" s="6">
        <v>1E-3</v>
      </c>
      <c r="AJ98" s="6">
        <v>1E-3</v>
      </c>
      <c r="AK98" s="6">
        <v>1E-3</v>
      </c>
      <c r="AL98" s="6">
        <v>1E-3</v>
      </c>
      <c r="AM98" s="6">
        <v>1E-3</v>
      </c>
      <c r="AN98" s="6">
        <v>1E-3</v>
      </c>
      <c r="AO98" s="6">
        <v>1E-3</v>
      </c>
      <c r="AP98" s="6">
        <v>1E-3</v>
      </c>
      <c r="AQ98" s="6">
        <v>1E-3</v>
      </c>
      <c r="AR98" s="6">
        <v>1E-3</v>
      </c>
      <c r="AS98" s="6">
        <v>1E-3</v>
      </c>
      <c r="AT98" s="6">
        <v>1E-3</v>
      </c>
      <c r="AU98" s="6">
        <v>1E-3</v>
      </c>
      <c r="AV98" s="6">
        <v>1E-3</v>
      </c>
    </row>
    <row r="99" spans="1:48">
      <c r="A99" s="6" t="s">
        <v>56</v>
      </c>
      <c r="B99" s="6" t="s">
        <v>95</v>
      </c>
      <c r="C99" s="6" t="s">
        <v>106</v>
      </c>
      <c r="D99" s="6" t="s">
        <v>58</v>
      </c>
      <c r="E99" s="6" t="s">
        <v>58</v>
      </c>
      <c r="F99" s="6" t="s">
        <v>58</v>
      </c>
      <c r="G99" s="6" t="s">
        <v>58</v>
      </c>
      <c r="H99" s="6" t="s">
        <v>58</v>
      </c>
      <c r="I99" s="6" t="s">
        <v>58</v>
      </c>
      <c r="J99" s="6" t="s">
        <v>58</v>
      </c>
      <c r="K99" s="6" t="s">
        <v>58</v>
      </c>
      <c r="L99" s="6">
        <v>1E-3</v>
      </c>
      <c r="M99" s="6">
        <v>1E-3</v>
      </c>
      <c r="N99" s="6">
        <v>1E-3</v>
      </c>
      <c r="O99" s="6">
        <v>1E-3</v>
      </c>
      <c r="P99" s="6">
        <v>1E-3</v>
      </c>
      <c r="Q99" s="6">
        <v>1E-3</v>
      </c>
      <c r="R99" s="6">
        <v>1E-3</v>
      </c>
      <c r="S99" s="6">
        <v>1E-3</v>
      </c>
      <c r="T99" s="6">
        <v>1E-3</v>
      </c>
      <c r="U99" s="6">
        <v>1E-3</v>
      </c>
      <c r="V99" s="6">
        <v>1E-3</v>
      </c>
      <c r="W99" s="6">
        <v>1E-3</v>
      </c>
      <c r="X99" s="6">
        <v>1E-3</v>
      </c>
      <c r="Y99" s="6">
        <v>1E-3</v>
      </c>
      <c r="Z99" s="6">
        <v>1E-3</v>
      </c>
      <c r="AA99" s="6">
        <v>1E-3</v>
      </c>
      <c r="AB99" s="6">
        <v>1E-3</v>
      </c>
      <c r="AC99" s="6">
        <v>1E-3</v>
      </c>
      <c r="AD99" s="6">
        <v>1E-3</v>
      </c>
      <c r="AE99" s="6">
        <v>1E-3</v>
      </c>
      <c r="AF99" s="6">
        <v>1E-3</v>
      </c>
      <c r="AG99" s="6">
        <v>1E-3</v>
      </c>
      <c r="AH99" s="6">
        <v>1E-3</v>
      </c>
      <c r="AI99" s="6">
        <v>1E-3</v>
      </c>
      <c r="AJ99" s="6">
        <v>1E-3</v>
      </c>
      <c r="AK99" s="6">
        <v>1E-3</v>
      </c>
      <c r="AL99" s="6">
        <v>1E-3</v>
      </c>
      <c r="AM99" s="6">
        <v>1E-3</v>
      </c>
      <c r="AN99" s="6">
        <v>1E-3</v>
      </c>
      <c r="AO99" s="6">
        <v>1E-3</v>
      </c>
      <c r="AP99" s="6">
        <v>1E-3</v>
      </c>
      <c r="AQ99" s="6">
        <v>1E-3</v>
      </c>
      <c r="AR99" s="6">
        <v>1E-3</v>
      </c>
      <c r="AS99" s="6">
        <v>1E-3</v>
      </c>
      <c r="AT99" s="6">
        <v>1E-3</v>
      </c>
      <c r="AU99" s="6">
        <v>1E-3</v>
      </c>
      <c r="AV99" s="6">
        <v>1E-3</v>
      </c>
    </row>
    <row r="100" spans="1:48">
      <c r="A100" s="6" t="s">
        <v>56</v>
      </c>
      <c r="B100" s="6" t="s">
        <v>95</v>
      </c>
      <c r="C100" s="6" t="s">
        <v>108</v>
      </c>
      <c r="D100" s="6" t="s">
        <v>58</v>
      </c>
      <c r="E100" s="6" t="s">
        <v>58</v>
      </c>
      <c r="F100" s="6" t="s">
        <v>58</v>
      </c>
      <c r="G100" s="6" t="s">
        <v>58</v>
      </c>
      <c r="H100" s="6" t="s">
        <v>58</v>
      </c>
      <c r="I100" s="6" t="s">
        <v>58</v>
      </c>
      <c r="J100" s="6" t="s">
        <v>58</v>
      </c>
      <c r="K100" s="6" t="s">
        <v>58</v>
      </c>
      <c r="L100" s="6">
        <v>1E-3</v>
      </c>
      <c r="M100" s="6">
        <v>1E-3</v>
      </c>
      <c r="N100" s="6">
        <v>1E-3</v>
      </c>
      <c r="O100" s="6">
        <v>1E-3</v>
      </c>
      <c r="P100" s="6">
        <v>1E-3</v>
      </c>
      <c r="Q100" s="6">
        <v>1E-3</v>
      </c>
      <c r="R100" s="6">
        <v>1E-3</v>
      </c>
      <c r="S100" s="6">
        <v>1E-3</v>
      </c>
      <c r="T100" s="6">
        <v>1E-3</v>
      </c>
      <c r="U100" s="6">
        <v>1E-3</v>
      </c>
      <c r="V100" s="6">
        <v>1E-3</v>
      </c>
      <c r="W100" s="6">
        <v>1E-3</v>
      </c>
      <c r="X100" s="6">
        <v>1E-3</v>
      </c>
      <c r="Y100" s="6">
        <v>1E-3</v>
      </c>
      <c r="Z100" s="6">
        <v>1E-3</v>
      </c>
      <c r="AA100" s="6">
        <v>1E-3</v>
      </c>
      <c r="AB100" s="6">
        <v>1E-3</v>
      </c>
      <c r="AC100" s="6">
        <v>1E-3</v>
      </c>
      <c r="AD100" s="6">
        <v>1E-3</v>
      </c>
      <c r="AE100" s="6">
        <v>1E-3</v>
      </c>
      <c r="AF100" s="6">
        <v>1E-3</v>
      </c>
      <c r="AG100" s="6">
        <v>1E-3</v>
      </c>
      <c r="AH100" s="6">
        <v>1E-3</v>
      </c>
      <c r="AI100" s="6">
        <v>1E-3</v>
      </c>
      <c r="AJ100" s="6">
        <v>1E-3</v>
      </c>
      <c r="AK100" s="6">
        <v>1E-3</v>
      </c>
      <c r="AL100" s="6">
        <v>1E-3</v>
      </c>
      <c r="AM100" s="6">
        <v>1E-3</v>
      </c>
      <c r="AN100" s="6">
        <v>1E-3</v>
      </c>
      <c r="AO100" s="6">
        <v>1E-3</v>
      </c>
      <c r="AP100" s="6">
        <v>1E-3</v>
      </c>
      <c r="AQ100" s="6">
        <v>1E-3</v>
      </c>
      <c r="AR100" s="6">
        <v>1E-3</v>
      </c>
      <c r="AS100" s="6">
        <v>1E-3</v>
      </c>
      <c r="AT100" s="6">
        <v>1E-3</v>
      </c>
      <c r="AU100" s="6">
        <v>1E-3</v>
      </c>
      <c r="AV100" s="6">
        <v>1E-3</v>
      </c>
    </row>
    <row r="101" spans="1:48">
      <c r="A101" s="6" t="s">
        <v>56</v>
      </c>
      <c r="B101" s="6" t="s">
        <v>95</v>
      </c>
      <c r="C101" s="6" t="s">
        <v>110</v>
      </c>
      <c r="D101" s="6" t="s">
        <v>58</v>
      </c>
      <c r="E101" s="6" t="s">
        <v>58</v>
      </c>
      <c r="F101" s="6" t="s">
        <v>58</v>
      </c>
      <c r="G101" s="6" t="s">
        <v>58</v>
      </c>
      <c r="H101" s="6" t="s">
        <v>58</v>
      </c>
      <c r="I101" s="6" t="s">
        <v>58</v>
      </c>
      <c r="J101" s="6" t="s">
        <v>58</v>
      </c>
      <c r="K101" s="6" t="s">
        <v>58</v>
      </c>
      <c r="L101" s="6">
        <v>1E-3</v>
      </c>
      <c r="M101" s="6">
        <v>1E-3</v>
      </c>
      <c r="N101" s="6">
        <v>1E-3</v>
      </c>
      <c r="O101" s="6">
        <v>1E-3</v>
      </c>
      <c r="P101" s="6">
        <v>1E-3</v>
      </c>
      <c r="Q101" s="6">
        <v>1E-3</v>
      </c>
      <c r="R101" s="6">
        <v>1E-3</v>
      </c>
      <c r="S101" s="6">
        <v>1E-3</v>
      </c>
      <c r="T101" s="6">
        <v>1E-3</v>
      </c>
      <c r="U101" s="6">
        <v>1E-3</v>
      </c>
      <c r="V101" s="6">
        <v>1E-3</v>
      </c>
      <c r="W101" s="6">
        <v>1E-3</v>
      </c>
      <c r="X101" s="6">
        <v>1E-3</v>
      </c>
      <c r="Y101" s="6">
        <v>1E-3</v>
      </c>
      <c r="Z101" s="6">
        <v>1E-3</v>
      </c>
      <c r="AA101" s="6">
        <v>1E-3</v>
      </c>
      <c r="AB101" s="6">
        <v>1E-3</v>
      </c>
      <c r="AC101" s="6">
        <v>1E-3</v>
      </c>
      <c r="AD101" s="6">
        <v>1E-3</v>
      </c>
      <c r="AE101" s="6">
        <v>1E-3</v>
      </c>
      <c r="AF101" s="6">
        <v>1E-3</v>
      </c>
      <c r="AG101" s="6">
        <v>1E-3</v>
      </c>
      <c r="AH101" s="6">
        <v>1E-3</v>
      </c>
      <c r="AI101" s="6">
        <v>1E-3</v>
      </c>
      <c r="AJ101" s="6">
        <v>1E-3</v>
      </c>
      <c r="AK101" s="6">
        <v>1E-3</v>
      </c>
      <c r="AL101" s="6">
        <v>1E-3</v>
      </c>
      <c r="AM101" s="6">
        <v>1E-3</v>
      </c>
      <c r="AN101" s="6">
        <v>1E-3</v>
      </c>
      <c r="AO101" s="6">
        <v>1E-3</v>
      </c>
      <c r="AP101" s="6">
        <v>1E-3</v>
      </c>
      <c r="AQ101" s="6">
        <v>1E-3</v>
      </c>
      <c r="AR101" s="6">
        <v>1E-3</v>
      </c>
      <c r="AS101" s="6">
        <v>1E-3</v>
      </c>
      <c r="AT101" s="6">
        <v>1E-3</v>
      </c>
      <c r="AU101" s="6">
        <v>1E-3</v>
      </c>
      <c r="AV101" s="6">
        <v>1E-3</v>
      </c>
    </row>
    <row r="102" spans="1:48">
      <c r="A102" s="6" t="s">
        <v>56</v>
      </c>
      <c r="B102" s="6" t="s">
        <v>95</v>
      </c>
      <c r="C102" s="6" t="s">
        <v>112</v>
      </c>
      <c r="D102" s="6" t="s">
        <v>58</v>
      </c>
      <c r="E102" s="6" t="s">
        <v>58</v>
      </c>
      <c r="F102" s="6" t="s">
        <v>58</v>
      </c>
      <c r="G102" s="6" t="s">
        <v>58</v>
      </c>
      <c r="H102" s="6" t="s">
        <v>58</v>
      </c>
      <c r="I102" s="6" t="s">
        <v>58</v>
      </c>
      <c r="J102" s="6" t="s">
        <v>58</v>
      </c>
      <c r="K102" s="6" t="s">
        <v>58</v>
      </c>
      <c r="L102" s="6">
        <v>1E-3</v>
      </c>
      <c r="M102" s="6">
        <v>1E-3</v>
      </c>
      <c r="N102" s="6">
        <v>1E-3</v>
      </c>
      <c r="O102" s="6">
        <v>1E-3</v>
      </c>
      <c r="P102" s="6">
        <v>1E-3</v>
      </c>
      <c r="Q102" s="6">
        <v>1E-3</v>
      </c>
      <c r="R102" s="6">
        <v>1E-3</v>
      </c>
      <c r="S102" s="6">
        <v>1E-3</v>
      </c>
      <c r="T102" s="6">
        <v>1E-3</v>
      </c>
      <c r="U102" s="6">
        <v>1E-3</v>
      </c>
      <c r="V102" s="6">
        <v>1E-3</v>
      </c>
      <c r="W102" s="6">
        <v>1E-3</v>
      </c>
      <c r="X102" s="6">
        <v>1E-3</v>
      </c>
      <c r="Y102" s="6">
        <v>1E-3</v>
      </c>
      <c r="Z102" s="6">
        <v>1E-3</v>
      </c>
      <c r="AA102" s="6">
        <v>1E-3</v>
      </c>
      <c r="AB102" s="6">
        <v>1E-3</v>
      </c>
      <c r="AC102" s="6">
        <v>1E-3</v>
      </c>
      <c r="AD102" s="6">
        <v>1E-3</v>
      </c>
      <c r="AE102" s="6">
        <v>1E-3</v>
      </c>
      <c r="AF102" s="6">
        <v>1E-3</v>
      </c>
      <c r="AG102" s="6">
        <v>1E-3</v>
      </c>
      <c r="AH102" s="6">
        <v>1E-3</v>
      </c>
      <c r="AI102" s="6">
        <v>1E-3</v>
      </c>
      <c r="AJ102" s="6">
        <v>1E-3</v>
      </c>
      <c r="AK102" s="6">
        <v>1E-3</v>
      </c>
      <c r="AL102" s="6">
        <v>1E-3</v>
      </c>
      <c r="AM102" s="6">
        <v>1E-3</v>
      </c>
      <c r="AN102" s="6">
        <v>1E-3</v>
      </c>
      <c r="AO102" s="6">
        <v>1E-3</v>
      </c>
      <c r="AP102" s="6">
        <v>1E-3</v>
      </c>
      <c r="AQ102" s="6">
        <v>1E-3</v>
      </c>
      <c r="AR102" s="6">
        <v>1E-3</v>
      </c>
      <c r="AS102" s="6">
        <v>1E-3</v>
      </c>
      <c r="AT102" s="6">
        <v>1E-3</v>
      </c>
      <c r="AU102" s="6">
        <v>1E-3</v>
      </c>
      <c r="AV102" s="6">
        <v>1E-3</v>
      </c>
    </row>
    <row r="103" spans="1:48">
      <c r="A103" s="6" t="s">
        <v>56</v>
      </c>
      <c r="B103" s="6" t="s">
        <v>95</v>
      </c>
      <c r="C103" s="6" t="s">
        <v>114</v>
      </c>
      <c r="D103" s="6" t="s">
        <v>58</v>
      </c>
      <c r="E103" s="6" t="s">
        <v>58</v>
      </c>
      <c r="F103" s="6" t="s">
        <v>58</v>
      </c>
      <c r="G103" s="6" t="s">
        <v>58</v>
      </c>
      <c r="H103" s="6" t="s">
        <v>58</v>
      </c>
      <c r="I103" s="6" t="s">
        <v>58</v>
      </c>
      <c r="J103" s="6" t="s">
        <v>58</v>
      </c>
      <c r="K103" s="6" t="s">
        <v>58</v>
      </c>
      <c r="L103" s="6">
        <v>1E-3</v>
      </c>
      <c r="M103" s="6">
        <v>1E-3</v>
      </c>
      <c r="N103" s="6">
        <v>1E-3</v>
      </c>
      <c r="O103" s="6">
        <v>1E-3</v>
      </c>
      <c r="P103" s="6">
        <v>1E-3</v>
      </c>
      <c r="Q103" s="6">
        <v>1E-3</v>
      </c>
      <c r="R103" s="6">
        <v>1E-3</v>
      </c>
      <c r="S103" s="6">
        <v>1E-3</v>
      </c>
      <c r="T103" s="6">
        <v>1E-3</v>
      </c>
      <c r="U103" s="6">
        <v>1E-3</v>
      </c>
      <c r="V103" s="6">
        <v>1E-3</v>
      </c>
      <c r="W103" s="6">
        <v>1E-3</v>
      </c>
      <c r="X103" s="6">
        <v>1E-3</v>
      </c>
      <c r="Y103" s="6">
        <v>1E-3</v>
      </c>
      <c r="Z103" s="6">
        <v>1E-3</v>
      </c>
      <c r="AA103" s="6">
        <v>1E-3</v>
      </c>
      <c r="AB103" s="6">
        <v>1E-3</v>
      </c>
      <c r="AC103" s="6">
        <v>1E-3</v>
      </c>
      <c r="AD103" s="6">
        <v>1E-3</v>
      </c>
      <c r="AE103" s="6">
        <v>1E-3</v>
      </c>
      <c r="AF103" s="6">
        <v>1E-3</v>
      </c>
      <c r="AG103" s="6">
        <v>1E-3</v>
      </c>
      <c r="AH103" s="6">
        <v>1E-3</v>
      </c>
      <c r="AI103" s="6">
        <v>1E-3</v>
      </c>
      <c r="AJ103" s="6">
        <v>1E-3</v>
      </c>
      <c r="AK103" s="6">
        <v>1E-3</v>
      </c>
      <c r="AL103" s="6">
        <v>1E-3</v>
      </c>
      <c r="AM103" s="6">
        <v>1E-3</v>
      </c>
      <c r="AN103" s="6">
        <v>1E-3</v>
      </c>
      <c r="AO103" s="6">
        <v>1E-3</v>
      </c>
      <c r="AP103" s="6">
        <v>1E-3</v>
      </c>
      <c r="AQ103" s="6">
        <v>1E-3</v>
      </c>
      <c r="AR103" s="6">
        <v>1E-3</v>
      </c>
      <c r="AS103" s="6">
        <v>1E-3</v>
      </c>
      <c r="AT103" s="6">
        <v>1E-3</v>
      </c>
      <c r="AU103" s="6">
        <v>1E-3</v>
      </c>
      <c r="AV103" s="6">
        <v>1E-3</v>
      </c>
    </row>
    <row r="104" spans="1:48">
      <c r="A104" s="6" t="s">
        <v>56</v>
      </c>
      <c r="B104" s="6" t="s">
        <v>95</v>
      </c>
      <c r="C104" s="6" t="s">
        <v>116</v>
      </c>
      <c r="D104" s="6" t="s">
        <v>58</v>
      </c>
      <c r="E104" s="6" t="s">
        <v>58</v>
      </c>
      <c r="F104" s="6" t="s">
        <v>58</v>
      </c>
      <c r="G104" s="6" t="s">
        <v>58</v>
      </c>
      <c r="H104" s="6" t="s">
        <v>58</v>
      </c>
      <c r="I104" s="6" t="s">
        <v>58</v>
      </c>
      <c r="J104" s="6" t="s">
        <v>58</v>
      </c>
      <c r="K104" s="6" t="s">
        <v>58</v>
      </c>
      <c r="L104" s="6">
        <v>1E-3</v>
      </c>
      <c r="M104" s="6">
        <v>1E-3</v>
      </c>
      <c r="N104" s="6">
        <v>1E-3</v>
      </c>
      <c r="O104" s="6">
        <v>1E-3</v>
      </c>
      <c r="P104" s="6">
        <v>1E-3</v>
      </c>
      <c r="Q104" s="6">
        <v>1E-3</v>
      </c>
      <c r="R104" s="6">
        <v>1E-3</v>
      </c>
      <c r="S104" s="6">
        <v>1E-3</v>
      </c>
      <c r="T104" s="6">
        <v>1E-3</v>
      </c>
      <c r="U104" s="6">
        <v>1E-3</v>
      </c>
      <c r="V104" s="6">
        <v>1E-3</v>
      </c>
      <c r="W104" s="6">
        <v>1E-3</v>
      </c>
      <c r="X104" s="6">
        <v>1E-3</v>
      </c>
      <c r="Y104" s="6">
        <v>1E-3</v>
      </c>
      <c r="Z104" s="6">
        <v>1E-3</v>
      </c>
      <c r="AA104" s="6">
        <v>1E-3</v>
      </c>
      <c r="AB104" s="6">
        <v>1E-3</v>
      </c>
      <c r="AC104" s="6">
        <v>1E-3</v>
      </c>
      <c r="AD104" s="6">
        <v>1E-3</v>
      </c>
      <c r="AE104" s="6">
        <v>1E-3</v>
      </c>
      <c r="AF104" s="6">
        <v>1E-3</v>
      </c>
      <c r="AG104" s="6">
        <v>1E-3</v>
      </c>
      <c r="AH104" s="6">
        <v>1E-3</v>
      </c>
      <c r="AI104" s="6">
        <v>1E-3</v>
      </c>
      <c r="AJ104" s="6">
        <v>1E-3</v>
      </c>
      <c r="AK104" s="6">
        <v>1E-3</v>
      </c>
      <c r="AL104" s="6">
        <v>1E-3</v>
      </c>
      <c r="AM104" s="6">
        <v>1E-3</v>
      </c>
      <c r="AN104" s="6">
        <v>1E-3</v>
      </c>
      <c r="AO104" s="6">
        <v>1E-3</v>
      </c>
      <c r="AP104" s="6">
        <v>1E-3</v>
      </c>
      <c r="AQ104" s="6">
        <v>1E-3</v>
      </c>
      <c r="AR104" s="6">
        <v>1E-3</v>
      </c>
      <c r="AS104" s="6">
        <v>1E-3</v>
      </c>
      <c r="AT104" s="6">
        <v>1E-3</v>
      </c>
      <c r="AU104" s="6">
        <v>1E-3</v>
      </c>
      <c r="AV104" s="6">
        <v>1E-3</v>
      </c>
    </row>
    <row r="105" spans="1:48">
      <c r="A105" s="6" t="s">
        <v>56</v>
      </c>
      <c r="B105" s="6" t="s">
        <v>95</v>
      </c>
      <c r="C105" s="6" t="s">
        <v>118</v>
      </c>
      <c r="D105" s="6" t="s">
        <v>58</v>
      </c>
      <c r="E105" s="6" t="s">
        <v>58</v>
      </c>
      <c r="F105" s="6" t="s">
        <v>58</v>
      </c>
      <c r="G105" s="6" t="s">
        <v>58</v>
      </c>
      <c r="H105" s="6" t="s">
        <v>58</v>
      </c>
      <c r="I105" s="6" t="s">
        <v>58</v>
      </c>
      <c r="J105" s="6" t="s">
        <v>58</v>
      </c>
      <c r="K105" s="6" t="s">
        <v>58</v>
      </c>
      <c r="L105" s="6">
        <v>1E-3</v>
      </c>
      <c r="M105" s="6">
        <v>1E-3</v>
      </c>
      <c r="N105" s="6">
        <v>1E-3</v>
      </c>
      <c r="O105" s="6">
        <v>1E-3</v>
      </c>
      <c r="P105" s="6">
        <v>1E-3</v>
      </c>
      <c r="Q105" s="6">
        <v>1E-3</v>
      </c>
      <c r="R105" s="6">
        <v>1E-3</v>
      </c>
      <c r="S105" s="6">
        <v>1E-3</v>
      </c>
      <c r="T105" s="6">
        <v>1E-3</v>
      </c>
      <c r="U105" s="6">
        <v>1E-3</v>
      </c>
      <c r="V105" s="6">
        <v>1E-3</v>
      </c>
      <c r="W105" s="6">
        <v>1E-3</v>
      </c>
      <c r="X105" s="6">
        <v>1E-3</v>
      </c>
      <c r="Y105" s="6">
        <v>1E-3</v>
      </c>
      <c r="Z105" s="6">
        <v>1E-3</v>
      </c>
      <c r="AA105" s="6">
        <v>1E-3</v>
      </c>
      <c r="AB105" s="6">
        <v>1E-3</v>
      </c>
      <c r="AC105" s="6">
        <v>1E-3</v>
      </c>
      <c r="AD105" s="6">
        <v>1E-3</v>
      </c>
      <c r="AE105" s="6">
        <v>1E-3</v>
      </c>
      <c r="AF105" s="6">
        <v>1E-3</v>
      </c>
      <c r="AG105" s="6">
        <v>1E-3</v>
      </c>
      <c r="AH105" s="6">
        <v>1E-3</v>
      </c>
      <c r="AI105" s="6">
        <v>1E-3</v>
      </c>
      <c r="AJ105" s="6">
        <v>1E-3</v>
      </c>
      <c r="AK105" s="6">
        <v>1E-3</v>
      </c>
      <c r="AL105" s="6">
        <v>1E-3</v>
      </c>
      <c r="AM105" s="6">
        <v>1E-3</v>
      </c>
      <c r="AN105" s="6">
        <v>1E-3</v>
      </c>
      <c r="AO105" s="6">
        <v>1E-3</v>
      </c>
      <c r="AP105" s="6">
        <v>1E-3</v>
      </c>
      <c r="AQ105" s="6">
        <v>1E-3</v>
      </c>
      <c r="AR105" s="6">
        <v>1E-3</v>
      </c>
      <c r="AS105" s="6">
        <v>1E-3</v>
      </c>
      <c r="AT105" s="6">
        <v>1E-3</v>
      </c>
      <c r="AU105" s="6">
        <v>1E-3</v>
      </c>
      <c r="AV105" s="6">
        <v>1E-3</v>
      </c>
    </row>
    <row r="106" spans="1:48">
      <c r="A106" s="6" t="s">
        <v>56</v>
      </c>
      <c r="B106" s="6" t="s">
        <v>95</v>
      </c>
      <c r="C106" s="6" t="s">
        <v>86</v>
      </c>
      <c r="D106" s="6" t="s">
        <v>58</v>
      </c>
      <c r="E106" s="6" t="s">
        <v>58</v>
      </c>
      <c r="F106" s="6" t="s">
        <v>58</v>
      </c>
      <c r="G106" s="6" t="s">
        <v>58</v>
      </c>
      <c r="H106" s="6" t="s">
        <v>58</v>
      </c>
      <c r="I106" s="6" t="s">
        <v>58</v>
      </c>
      <c r="J106" s="6" t="s">
        <v>58</v>
      </c>
      <c r="K106" s="6" t="s">
        <v>58</v>
      </c>
      <c r="L106" s="6">
        <v>1E-3</v>
      </c>
      <c r="M106" s="6">
        <v>1E-3</v>
      </c>
      <c r="N106" s="6">
        <v>1E-3</v>
      </c>
      <c r="O106" s="6">
        <v>1E-3</v>
      </c>
      <c r="P106" s="6">
        <v>1E-3</v>
      </c>
      <c r="Q106" s="6">
        <v>1E-3</v>
      </c>
      <c r="R106" s="6">
        <v>1E-3</v>
      </c>
      <c r="S106" s="6">
        <v>1E-3</v>
      </c>
      <c r="T106" s="6">
        <v>1E-3</v>
      </c>
      <c r="U106" s="6">
        <v>1E-3</v>
      </c>
      <c r="V106" s="6">
        <v>1E-3</v>
      </c>
      <c r="W106" s="6">
        <v>1E-3</v>
      </c>
      <c r="X106" s="6">
        <v>1E-3</v>
      </c>
      <c r="Y106" s="6">
        <v>1E-3</v>
      </c>
      <c r="Z106" s="6">
        <v>1E-3</v>
      </c>
      <c r="AA106" s="6">
        <v>1E-3</v>
      </c>
      <c r="AB106" s="6">
        <v>1E-3</v>
      </c>
      <c r="AC106" s="6">
        <v>1E-3</v>
      </c>
      <c r="AD106" s="6">
        <v>1E-3</v>
      </c>
      <c r="AE106" s="6">
        <v>1E-3</v>
      </c>
      <c r="AF106" s="6">
        <v>1E-3</v>
      </c>
      <c r="AG106" s="6">
        <v>1E-3</v>
      </c>
      <c r="AH106" s="6">
        <v>1E-3</v>
      </c>
      <c r="AI106" s="6">
        <v>1E-3</v>
      </c>
      <c r="AJ106" s="6">
        <v>1E-3</v>
      </c>
      <c r="AK106" s="6">
        <v>1E-3</v>
      </c>
      <c r="AL106" s="6">
        <v>1E-3</v>
      </c>
      <c r="AM106" s="6">
        <v>1E-3</v>
      </c>
      <c r="AN106" s="6">
        <v>1E-3</v>
      </c>
      <c r="AO106" s="6">
        <v>1E-3</v>
      </c>
      <c r="AP106" s="6">
        <v>1E-3</v>
      </c>
      <c r="AQ106" s="6">
        <v>1E-3</v>
      </c>
      <c r="AR106" s="6">
        <v>1E-3</v>
      </c>
      <c r="AS106" s="6">
        <v>1E-3</v>
      </c>
      <c r="AT106" s="6">
        <v>1E-3</v>
      </c>
      <c r="AU106" s="6">
        <v>1E-3</v>
      </c>
      <c r="AV106" s="6">
        <v>1E-3</v>
      </c>
    </row>
    <row r="107" spans="1:48">
      <c r="A107" s="6" t="s">
        <v>56</v>
      </c>
      <c r="B107" s="6" t="s">
        <v>95</v>
      </c>
      <c r="C107" s="6" t="s">
        <v>88</v>
      </c>
      <c r="D107" s="6" t="s">
        <v>58</v>
      </c>
      <c r="E107" s="6" t="s">
        <v>58</v>
      </c>
      <c r="F107" s="6" t="s">
        <v>58</v>
      </c>
      <c r="G107" s="6" t="s">
        <v>58</v>
      </c>
      <c r="H107" s="6" t="s">
        <v>58</v>
      </c>
      <c r="I107" s="6" t="s">
        <v>58</v>
      </c>
      <c r="J107" s="6" t="s">
        <v>58</v>
      </c>
      <c r="K107" s="6" t="s">
        <v>58</v>
      </c>
      <c r="L107" s="6">
        <v>1E-3</v>
      </c>
      <c r="M107" s="6">
        <v>1E-3</v>
      </c>
      <c r="N107" s="6">
        <v>1E-3</v>
      </c>
      <c r="O107" s="6">
        <v>1E-3</v>
      </c>
      <c r="P107" s="6">
        <v>1E-3</v>
      </c>
      <c r="Q107" s="6">
        <v>1E-3</v>
      </c>
      <c r="R107" s="6">
        <v>1E-3</v>
      </c>
      <c r="S107" s="6">
        <v>1E-3</v>
      </c>
      <c r="T107" s="6">
        <v>1E-3</v>
      </c>
      <c r="U107" s="6">
        <v>1E-3</v>
      </c>
      <c r="V107" s="6">
        <v>1E-3</v>
      </c>
      <c r="W107" s="6">
        <v>1E-3</v>
      </c>
      <c r="X107" s="6">
        <v>1E-3</v>
      </c>
      <c r="Y107" s="6">
        <v>1E-3</v>
      </c>
      <c r="Z107" s="6">
        <v>1E-3</v>
      </c>
      <c r="AA107" s="6">
        <v>1E-3</v>
      </c>
      <c r="AB107" s="6">
        <v>1E-3</v>
      </c>
      <c r="AC107" s="6">
        <v>1E-3</v>
      </c>
      <c r="AD107" s="6">
        <v>1E-3</v>
      </c>
      <c r="AE107" s="6">
        <v>1E-3</v>
      </c>
      <c r="AF107" s="6">
        <v>1E-3</v>
      </c>
      <c r="AG107" s="6">
        <v>1E-3</v>
      </c>
      <c r="AH107" s="6">
        <v>1E-3</v>
      </c>
      <c r="AI107" s="6">
        <v>1E-3</v>
      </c>
      <c r="AJ107" s="6">
        <v>1E-3</v>
      </c>
      <c r="AK107" s="6">
        <v>1E-3</v>
      </c>
      <c r="AL107" s="6">
        <v>1E-3</v>
      </c>
      <c r="AM107" s="6">
        <v>1E-3</v>
      </c>
      <c r="AN107" s="6">
        <v>1E-3</v>
      </c>
      <c r="AO107" s="6">
        <v>1E-3</v>
      </c>
      <c r="AP107" s="6">
        <v>1E-3</v>
      </c>
      <c r="AQ107" s="6">
        <v>1E-3</v>
      </c>
      <c r="AR107" s="6">
        <v>1E-3</v>
      </c>
      <c r="AS107" s="6">
        <v>1E-3</v>
      </c>
      <c r="AT107" s="6">
        <v>1E-3</v>
      </c>
      <c r="AU107" s="6">
        <v>1E-3</v>
      </c>
      <c r="AV107" s="6">
        <v>1E-3</v>
      </c>
    </row>
    <row r="108" spans="1:48">
      <c r="A108" s="6" t="s">
        <v>56</v>
      </c>
      <c r="B108" s="6" t="s">
        <v>95</v>
      </c>
      <c r="C108" s="6" t="s">
        <v>90</v>
      </c>
      <c r="D108" s="6" t="s">
        <v>58</v>
      </c>
      <c r="E108" s="6" t="s">
        <v>58</v>
      </c>
      <c r="F108" s="6" t="s">
        <v>58</v>
      </c>
      <c r="G108" s="6" t="s">
        <v>58</v>
      </c>
      <c r="H108" s="6" t="s">
        <v>58</v>
      </c>
      <c r="I108" s="6" t="s">
        <v>58</v>
      </c>
      <c r="J108" s="6" t="s">
        <v>58</v>
      </c>
      <c r="K108" s="6" t="s">
        <v>58</v>
      </c>
      <c r="L108" s="6">
        <v>1E-3</v>
      </c>
      <c r="M108" s="6">
        <v>1E-3</v>
      </c>
      <c r="N108" s="6">
        <v>1E-3</v>
      </c>
      <c r="O108" s="6">
        <v>1E-3</v>
      </c>
      <c r="P108" s="6">
        <v>1E-3</v>
      </c>
      <c r="Q108" s="6">
        <v>1E-3</v>
      </c>
      <c r="R108" s="6">
        <v>1E-3</v>
      </c>
      <c r="S108" s="6">
        <v>1E-3</v>
      </c>
      <c r="T108" s="6">
        <v>1E-3</v>
      </c>
      <c r="U108" s="6">
        <v>1E-3</v>
      </c>
      <c r="V108" s="6">
        <v>1E-3</v>
      </c>
      <c r="W108" s="6">
        <v>1E-3</v>
      </c>
      <c r="X108" s="6">
        <v>1E-3</v>
      </c>
      <c r="Y108" s="6">
        <v>1E-3</v>
      </c>
      <c r="Z108" s="6">
        <v>1E-3</v>
      </c>
      <c r="AA108" s="6">
        <v>1E-3</v>
      </c>
      <c r="AB108" s="6">
        <v>1E-3</v>
      </c>
      <c r="AC108" s="6">
        <v>1E-3</v>
      </c>
      <c r="AD108" s="6">
        <v>1E-3</v>
      </c>
      <c r="AE108" s="6">
        <v>1E-3</v>
      </c>
      <c r="AF108" s="6">
        <v>1E-3</v>
      </c>
      <c r="AG108" s="6">
        <v>1E-3</v>
      </c>
      <c r="AH108" s="6">
        <v>1E-3</v>
      </c>
      <c r="AI108" s="6">
        <v>1E-3</v>
      </c>
      <c r="AJ108" s="6">
        <v>1E-3</v>
      </c>
      <c r="AK108" s="6">
        <v>1E-3</v>
      </c>
      <c r="AL108" s="6">
        <v>1E-3</v>
      </c>
      <c r="AM108" s="6">
        <v>1E-3</v>
      </c>
      <c r="AN108" s="6">
        <v>1E-3</v>
      </c>
      <c r="AO108" s="6">
        <v>1E-3</v>
      </c>
      <c r="AP108" s="6">
        <v>1E-3</v>
      </c>
      <c r="AQ108" s="6">
        <v>1E-3</v>
      </c>
      <c r="AR108" s="6">
        <v>1E-3</v>
      </c>
      <c r="AS108" s="6">
        <v>1E-3</v>
      </c>
      <c r="AT108" s="6">
        <v>1E-3</v>
      </c>
      <c r="AU108" s="6">
        <v>1E-3</v>
      </c>
      <c r="AV108" s="6">
        <v>1E-3</v>
      </c>
    </row>
    <row r="109" spans="1:48">
      <c r="A109" s="6" t="s">
        <v>56</v>
      </c>
      <c r="B109" s="6" t="s">
        <v>95</v>
      </c>
      <c r="C109" s="6" t="s">
        <v>92</v>
      </c>
      <c r="D109" s="6" t="s">
        <v>58</v>
      </c>
      <c r="E109" s="6" t="s">
        <v>58</v>
      </c>
      <c r="F109" s="6" t="s">
        <v>58</v>
      </c>
      <c r="G109" s="6" t="s">
        <v>58</v>
      </c>
      <c r="H109" s="6" t="s">
        <v>58</v>
      </c>
      <c r="I109" s="6" t="s">
        <v>58</v>
      </c>
      <c r="J109" s="6" t="s">
        <v>58</v>
      </c>
      <c r="K109" s="6" t="s">
        <v>58</v>
      </c>
      <c r="L109" s="6">
        <v>1E-3</v>
      </c>
      <c r="M109" s="6">
        <v>1E-3</v>
      </c>
      <c r="N109" s="6">
        <v>1E-3</v>
      </c>
      <c r="O109" s="6">
        <v>1E-3</v>
      </c>
      <c r="P109" s="6">
        <v>1E-3</v>
      </c>
      <c r="Q109" s="6">
        <v>1E-3</v>
      </c>
      <c r="R109" s="6">
        <v>1E-3</v>
      </c>
      <c r="S109" s="6">
        <v>1E-3</v>
      </c>
      <c r="T109" s="6">
        <v>1E-3</v>
      </c>
      <c r="U109" s="6">
        <v>1E-3</v>
      </c>
      <c r="V109" s="6">
        <v>1E-3</v>
      </c>
      <c r="W109" s="6">
        <v>1E-3</v>
      </c>
      <c r="X109" s="6">
        <v>1E-3</v>
      </c>
      <c r="Y109" s="6">
        <v>1E-3</v>
      </c>
      <c r="Z109" s="6">
        <v>1E-3</v>
      </c>
      <c r="AA109" s="6">
        <v>1E-3</v>
      </c>
      <c r="AB109" s="6">
        <v>1E-3</v>
      </c>
      <c r="AC109" s="6">
        <v>1E-3</v>
      </c>
      <c r="AD109" s="6">
        <v>1E-3</v>
      </c>
      <c r="AE109" s="6">
        <v>1E-3</v>
      </c>
      <c r="AF109" s="6">
        <v>1E-3</v>
      </c>
      <c r="AG109" s="6">
        <v>1E-3</v>
      </c>
      <c r="AH109" s="6">
        <v>1E-3</v>
      </c>
      <c r="AI109" s="6">
        <v>1E-3</v>
      </c>
      <c r="AJ109" s="6">
        <v>1E-3</v>
      </c>
      <c r="AK109" s="6">
        <v>1E-3</v>
      </c>
      <c r="AL109" s="6">
        <v>1E-3</v>
      </c>
      <c r="AM109" s="6">
        <v>1E-3</v>
      </c>
      <c r="AN109" s="6">
        <v>1E-3</v>
      </c>
      <c r="AO109" s="6">
        <v>1E-3</v>
      </c>
      <c r="AP109" s="6">
        <v>1E-3</v>
      </c>
      <c r="AQ109" s="6">
        <v>1E-3</v>
      </c>
      <c r="AR109" s="6">
        <v>1E-3</v>
      </c>
      <c r="AS109" s="6">
        <v>1E-3</v>
      </c>
      <c r="AT109" s="6">
        <v>1E-3</v>
      </c>
      <c r="AU109" s="6">
        <v>1E-3</v>
      </c>
      <c r="AV109" s="6">
        <v>1E-3</v>
      </c>
    </row>
    <row r="110" spans="1:48">
      <c r="A110" s="6" t="s">
        <v>56</v>
      </c>
      <c r="B110" s="6" t="s">
        <v>95</v>
      </c>
      <c r="C110" s="6" t="s">
        <v>120</v>
      </c>
      <c r="D110" s="6" t="s">
        <v>58</v>
      </c>
      <c r="E110" s="6" t="s">
        <v>58</v>
      </c>
      <c r="F110" s="6" t="s">
        <v>58</v>
      </c>
      <c r="G110" s="6" t="s">
        <v>58</v>
      </c>
      <c r="H110" s="6" t="s">
        <v>58</v>
      </c>
      <c r="I110" s="6" t="s">
        <v>58</v>
      </c>
      <c r="J110" s="6" t="s">
        <v>58</v>
      </c>
      <c r="K110" s="6" t="s">
        <v>58</v>
      </c>
      <c r="L110" s="6">
        <v>1E-3</v>
      </c>
      <c r="M110" s="6">
        <v>1E-3</v>
      </c>
      <c r="N110" s="6">
        <v>1E-3</v>
      </c>
      <c r="O110" s="6">
        <v>1E-3</v>
      </c>
      <c r="P110" s="6">
        <v>1E-3</v>
      </c>
      <c r="Q110" s="6">
        <v>1E-3</v>
      </c>
      <c r="R110" s="6">
        <v>1E-3</v>
      </c>
      <c r="S110" s="6">
        <v>1E-3</v>
      </c>
      <c r="T110" s="6">
        <v>1E-3</v>
      </c>
      <c r="U110" s="6">
        <v>1E-3</v>
      </c>
      <c r="V110" s="6">
        <v>1E-3</v>
      </c>
      <c r="W110" s="6">
        <v>1E-3</v>
      </c>
      <c r="X110" s="6">
        <v>1E-3</v>
      </c>
      <c r="Y110" s="6">
        <v>1E-3</v>
      </c>
      <c r="Z110" s="6">
        <v>1E-3</v>
      </c>
      <c r="AA110" s="6">
        <v>1E-3</v>
      </c>
      <c r="AB110" s="6">
        <v>1E-3</v>
      </c>
      <c r="AC110" s="6">
        <v>1E-3</v>
      </c>
      <c r="AD110" s="6">
        <v>1E-3</v>
      </c>
      <c r="AE110" s="6">
        <v>1E-3</v>
      </c>
      <c r="AF110" s="6">
        <v>1E-3</v>
      </c>
      <c r="AG110" s="6">
        <v>1E-3</v>
      </c>
      <c r="AH110" s="6">
        <v>1E-3</v>
      </c>
      <c r="AI110" s="6">
        <v>1E-3</v>
      </c>
      <c r="AJ110" s="6">
        <v>1E-3</v>
      </c>
      <c r="AK110" s="6">
        <v>1E-3</v>
      </c>
      <c r="AL110" s="6">
        <v>1E-3</v>
      </c>
      <c r="AM110" s="6">
        <v>1E-3</v>
      </c>
      <c r="AN110" s="6">
        <v>1E-3</v>
      </c>
      <c r="AO110" s="6">
        <v>1E-3</v>
      </c>
      <c r="AP110" s="6">
        <v>1E-3</v>
      </c>
      <c r="AQ110" s="6">
        <v>1E-3</v>
      </c>
      <c r="AR110" s="6">
        <v>1E-3</v>
      </c>
      <c r="AS110" s="6">
        <v>1E-3</v>
      </c>
      <c r="AT110" s="6">
        <v>1E-3</v>
      </c>
      <c r="AU110" s="6">
        <v>1E-3</v>
      </c>
      <c r="AV110" s="6">
        <v>1E-3</v>
      </c>
    </row>
    <row r="111" spans="1:48">
      <c r="A111" s="6" t="s">
        <v>56</v>
      </c>
      <c r="B111" s="6" t="s">
        <v>95</v>
      </c>
      <c r="C111" s="6" t="s">
        <v>122</v>
      </c>
      <c r="D111" s="6" t="s">
        <v>58</v>
      </c>
      <c r="E111" s="6" t="s">
        <v>58</v>
      </c>
      <c r="F111" s="6" t="s">
        <v>58</v>
      </c>
      <c r="G111" s="6" t="s">
        <v>58</v>
      </c>
      <c r="H111" s="6" t="s">
        <v>58</v>
      </c>
      <c r="I111" s="6" t="s">
        <v>58</v>
      </c>
      <c r="J111" s="6" t="s">
        <v>58</v>
      </c>
      <c r="K111" s="6" t="s">
        <v>58</v>
      </c>
      <c r="L111" s="6">
        <v>1E-3</v>
      </c>
      <c r="M111" s="6">
        <v>1E-3</v>
      </c>
      <c r="N111" s="6">
        <v>1E-3</v>
      </c>
      <c r="O111" s="6">
        <v>1E-3</v>
      </c>
      <c r="P111" s="6">
        <v>1E-3</v>
      </c>
      <c r="Q111" s="6">
        <v>1E-3</v>
      </c>
      <c r="R111" s="6">
        <v>1E-3</v>
      </c>
      <c r="S111" s="6">
        <v>1E-3</v>
      </c>
      <c r="T111" s="6">
        <v>1E-3</v>
      </c>
      <c r="U111" s="6">
        <v>1E-3</v>
      </c>
      <c r="V111" s="6">
        <v>1E-3</v>
      </c>
      <c r="W111" s="6">
        <v>1E-3</v>
      </c>
      <c r="X111" s="6">
        <v>1E-3</v>
      </c>
      <c r="Y111" s="6">
        <v>1E-3</v>
      </c>
      <c r="Z111" s="6">
        <v>1E-3</v>
      </c>
      <c r="AA111" s="6">
        <v>1E-3</v>
      </c>
      <c r="AB111" s="6">
        <v>1E-3</v>
      </c>
      <c r="AC111" s="6">
        <v>1E-3</v>
      </c>
      <c r="AD111" s="6">
        <v>1E-3</v>
      </c>
      <c r="AE111" s="6">
        <v>1E-3</v>
      </c>
      <c r="AF111" s="6">
        <v>1E-3</v>
      </c>
      <c r="AG111" s="6">
        <v>1E-3</v>
      </c>
      <c r="AH111" s="6">
        <v>1E-3</v>
      </c>
      <c r="AI111" s="6">
        <v>1E-3</v>
      </c>
      <c r="AJ111" s="6">
        <v>1E-3</v>
      </c>
      <c r="AK111" s="6">
        <v>1E-3</v>
      </c>
      <c r="AL111" s="6">
        <v>1E-3</v>
      </c>
      <c r="AM111" s="6">
        <v>1E-3</v>
      </c>
      <c r="AN111" s="6">
        <v>1E-3</v>
      </c>
      <c r="AO111" s="6">
        <v>1E-3</v>
      </c>
      <c r="AP111" s="6">
        <v>1E-3</v>
      </c>
      <c r="AQ111" s="6">
        <v>1E-3</v>
      </c>
      <c r="AR111" s="6">
        <v>1E-3</v>
      </c>
      <c r="AS111" s="6">
        <v>1E-3</v>
      </c>
      <c r="AT111" s="6">
        <v>1E-3</v>
      </c>
      <c r="AU111" s="6">
        <v>1E-3</v>
      </c>
      <c r="AV111" s="6">
        <v>1E-3</v>
      </c>
    </row>
    <row r="112" spans="1:48">
      <c r="A112" s="6" t="s">
        <v>56</v>
      </c>
      <c r="B112" s="6" t="s">
        <v>95</v>
      </c>
      <c r="C112" s="6" t="s">
        <v>124</v>
      </c>
      <c r="D112" s="6" t="s">
        <v>58</v>
      </c>
      <c r="E112" s="6" t="s">
        <v>58</v>
      </c>
      <c r="F112" s="6" t="s">
        <v>58</v>
      </c>
      <c r="G112" s="6" t="s">
        <v>58</v>
      </c>
      <c r="H112" s="6" t="s">
        <v>58</v>
      </c>
      <c r="I112" s="6" t="s">
        <v>58</v>
      </c>
      <c r="J112" s="6" t="s">
        <v>58</v>
      </c>
      <c r="K112" s="6" t="s">
        <v>58</v>
      </c>
      <c r="L112" s="6">
        <v>1E-3</v>
      </c>
      <c r="M112" s="6">
        <v>1E-3</v>
      </c>
      <c r="N112" s="6">
        <v>1E-3</v>
      </c>
      <c r="O112" s="6">
        <v>1E-3</v>
      </c>
      <c r="P112" s="6">
        <v>1E-3</v>
      </c>
      <c r="Q112" s="6">
        <v>1E-3</v>
      </c>
      <c r="R112" s="6">
        <v>1E-3</v>
      </c>
      <c r="S112" s="6">
        <v>1E-3</v>
      </c>
      <c r="T112" s="6">
        <v>1E-3</v>
      </c>
      <c r="U112" s="6">
        <v>1E-3</v>
      </c>
      <c r="V112" s="6">
        <v>1E-3</v>
      </c>
      <c r="W112" s="6">
        <v>1E-3</v>
      </c>
      <c r="X112" s="6">
        <v>1E-3</v>
      </c>
      <c r="Y112" s="6">
        <v>1E-3</v>
      </c>
      <c r="Z112" s="6">
        <v>1E-3</v>
      </c>
      <c r="AA112" s="6">
        <v>1E-3</v>
      </c>
      <c r="AB112" s="6">
        <v>1E-3</v>
      </c>
      <c r="AC112" s="6">
        <v>1E-3</v>
      </c>
      <c r="AD112" s="6">
        <v>1E-3</v>
      </c>
      <c r="AE112" s="6">
        <v>1E-3</v>
      </c>
      <c r="AF112" s="6">
        <v>1E-3</v>
      </c>
      <c r="AG112" s="6">
        <v>1E-3</v>
      </c>
      <c r="AH112" s="6">
        <v>1E-3</v>
      </c>
      <c r="AI112" s="6">
        <v>1E-3</v>
      </c>
      <c r="AJ112" s="6">
        <v>1E-3</v>
      </c>
      <c r="AK112" s="6">
        <v>1E-3</v>
      </c>
      <c r="AL112" s="6">
        <v>1E-3</v>
      </c>
      <c r="AM112" s="6">
        <v>1E-3</v>
      </c>
      <c r="AN112" s="6">
        <v>1E-3</v>
      </c>
      <c r="AO112" s="6">
        <v>1E-3</v>
      </c>
      <c r="AP112" s="6">
        <v>1E-3</v>
      </c>
      <c r="AQ112" s="6">
        <v>1E-3</v>
      </c>
      <c r="AR112" s="6">
        <v>1E-3</v>
      </c>
      <c r="AS112" s="6">
        <v>1E-3</v>
      </c>
      <c r="AT112" s="6">
        <v>1E-3</v>
      </c>
      <c r="AU112" s="6">
        <v>1E-3</v>
      </c>
      <c r="AV112" s="6">
        <v>1E-3</v>
      </c>
    </row>
    <row r="113" spans="1:48">
      <c r="A113" s="6" t="s">
        <v>56</v>
      </c>
      <c r="B113" s="6" t="s">
        <v>95</v>
      </c>
      <c r="C113" s="6" t="s">
        <v>126</v>
      </c>
      <c r="D113" s="6" t="s">
        <v>58</v>
      </c>
      <c r="E113" s="6" t="s">
        <v>58</v>
      </c>
      <c r="F113" s="6" t="s">
        <v>58</v>
      </c>
      <c r="G113" s="6" t="s">
        <v>58</v>
      </c>
      <c r="H113" s="6" t="s">
        <v>58</v>
      </c>
      <c r="I113" s="6" t="s">
        <v>58</v>
      </c>
      <c r="J113" s="6" t="s">
        <v>58</v>
      </c>
      <c r="K113" s="6" t="s">
        <v>58</v>
      </c>
      <c r="L113" s="6">
        <v>1E-3</v>
      </c>
      <c r="M113" s="6">
        <v>1E-3</v>
      </c>
      <c r="N113" s="6">
        <v>1E-3</v>
      </c>
      <c r="O113" s="6">
        <v>1E-3</v>
      </c>
      <c r="P113" s="6">
        <v>1E-3</v>
      </c>
      <c r="Q113" s="6">
        <v>1E-3</v>
      </c>
      <c r="R113" s="6">
        <v>1E-3</v>
      </c>
      <c r="S113" s="6">
        <v>1E-3</v>
      </c>
      <c r="T113" s="6">
        <v>1E-3</v>
      </c>
      <c r="U113" s="6">
        <v>1E-3</v>
      </c>
      <c r="V113" s="6">
        <v>1E-3</v>
      </c>
      <c r="W113" s="6">
        <v>1E-3</v>
      </c>
      <c r="X113" s="6">
        <v>1E-3</v>
      </c>
      <c r="Y113" s="6">
        <v>1E-3</v>
      </c>
      <c r="Z113" s="6">
        <v>1E-3</v>
      </c>
      <c r="AA113" s="6">
        <v>1E-3</v>
      </c>
      <c r="AB113" s="6">
        <v>1E-3</v>
      </c>
      <c r="AC113" s="6">
        <v>1E-3</v>
      </c>
      <c r="AD113" s="6">
        <v>1E-3</v>
      </c>
      <c r="AE113" s="6">
        <v>1E-3</v>
      </c>
      <c r="AF113" s="6">
        <v>1E-3</v>
      </c>
      <c r="AG113" s="6">
        <v>1E-3</v>
      </c>
      <c r="AH113" s="6">
        <v>1E-3</v>
      </c>
      <c r="AI113" s="6">
        <v>1E-3</v>
      </c>
      <c r="AJ113" s="6">
        <v>1E-3</v>
      </c>
      <c r="AK113" s="6">
        <v>1E-3</v>
      </c>
      <c r="AL113" s="6">
        <v>1E-3</v>
      </c>
      <c r="AM113" s="6">
        <v>1E-3</v>
      </c>
      <c r="AN113" s="6">
        <v>1E-3</v>
      </c>
      <c r="AO113" s="6">
        <v>1E-3</v>
      </c>
      <c r="AP113" s="6">
        <v>1E-3</v>
      </c>
      <c r="AQ113" s="6">
        <v>1E-3</v>
      </c>
      <c r="AR113" s="6">
        <v>1E-3</v>
      </c>
      <c r="AS113" s="6">
        <v>1E-3</v>
      </c>
      <c r="AT113" s="6">
        <v>1E-3</v>
      </c>
      <c r="AU113" s="6">
        <v>1E-3</v>
      </c>
      <c r="AV113" s="6">
        <v>1E-3</v>
      </c>
    </row>
    <row r="114" spans="1:48">
      <c r="A114" s="6" t="s">
        <v>56</v>
      </c>
      <c r="B114" s="6" t="s">
        <v>95</v>
      </c>
      <c r="C114" s="6" t="s">
        <v>128</v>
      </c>
      <c r="D114" s="6" t="s">
        <v>58</v>
      </c>
      <c r="E114" s="6" t="s">
        <v>58</v>
      </c>
      <c r="F114" s="6" t="s">
        <v>58</v>
      </c>
      <c r="G114" s="6" t="s">
        <v>58</v>
      </c>
      <c r="H114" s="6" t="s">
        <v>58</v>
      </c>
      <c r="I114" s="6" t="s">
        <v>58</v>
      </c>
      <c r="J114" s="6" t="s">
        <v>58</v>
      </c>
      <c r="K114" s="6" t="s">
        <v>58</v>
      </c>
      <c r="L114" s="6">
        <v>1E-3</v>
      </c>
      <c r="M114" s="6">
        <v>1E-3</v>
      </c>
      <c r="N114" s="6">
        <v>1E-3</v>
      </c>
      <c r="O114" s="6">
        <v>1E-3</v>
      </c>
      <c r="P114" s="6">
        <v>1E-3</v>
      </c>
      <c r="Q114" s="6">
        <v>1E-3</v>
      </c>
      <c r="R114" s="6">
        <v>1E-3</v>
      </c>
      <c r="S114" s="6">
        <v>1E-3</v>
      </c>
      <c r="T114" s="6">
        <v>1E-3</v>
      </c>
      <c r="U114" s="6">
        <v>1E-3</v>
      </c>
      <c r="V114" s="6">
        <v>1E-3</v>
      </c>
      <c r="W114" s="6">
        <v>1E-3</v>
      </c>
      <c r="X114" s="6">
        <v>1E-3</v>
      </c>
      <c r="Y114" s="6">
        <v>1E-3</v>
      </c>
      <c r="Z114" s="6">
        <v>1E-3</v>
      </c>
      <c r="AA114" s="6">
        <v>1E-3</v>
      </c>
      <c r="AB114" s="6">
        <v>1E-3</v>
      </c>
      <c r="AC114" s="6">
        <v>1E-3</v>
      </c>
      <c r="AD114" s="6">
        <v>1E-3</v>
      </c>
      <c r="AE114" s="6">
        <v>1E-3</v>
      </c>
      <c r="AF114" s="6">
        <v>1E-3</v>
      </c>
      <c r="AG114" s="6">
        <v>1E-3</v>
      </c>
      <c r="AH114" s="6">
        <v>1E-3</v>
      </c>
      <c r="AI114" s="6">
        <v>1E-3</v>
      </c>
      <c r="AJ114" s="6">
        <v>1E-3</v>
      </c>
      <c r="AK114" s="6">
        <v>1E-3</v>
      </c>
      <c r="AL114" s="6">
        <v>1E-3</v>
      </c>
      <c r="AM114" s="6">
        <v>1E-3</v>
      </c>
      <c r="AN114" s="6">
        <v>1E-3</v>
      </c>
      <c r="AO114" s="6">
        <v>1E-3</v>
      </c>
      <c r="AP114" s="6">
        <v>1E-3</v>
      </c>
      <c r="AQ114" s="6">
        <v>1E-3</v>
      </c>
      <c r="AR114" s="6">
        <v>1E-3</v>
      </c>
      <c r="AS114" s="6">
        <v>1E-3</v>
      </c>
      <c r="AT114" s="6">
        <v>1E-3</v>
      </c>
      <c r="AU114" s="6">
        <v>1E-3</v>
      </c>
      <c r="AV114" s="6">
        <v>1E-3</v>
      </c>
    </row>
    <row r="115" spans="1:48">
      <c r="A115" s="6" t="s">
        <v>56</v>
      </c>
      <c r="B115" s="6" t="s">
        <v>95</v>
      </c>
      <c r="C115" s="6" t="s">
        <v>130</v>
      </c>
      <c r="D115" s="6" t="s">
        <v>58</v>
      </c>
      <c r="E115" s="6" t="s">
        <v>58</v>
      </c>
      <c r="F115" s="6" t="s">
        <v>58</v>
      </c>
      <c r="G115" s="6" t="s">
        <v>58</v>
      </c>
      <c r="H115" s="6" t="s">
        <v>58</v>
      </c>
      <c r="I115" s="6" t="s">
        <v>58</v>
      </c>
      <c r="J115" s="6" t="s">
        <v>58</v>
      </c>
      <c r="K115" s="6" t="s">
        <v>58</v>
      </c>
      <c r="L115" s="6">
        <v>1E-3</v>
      </c>
      <c r="M115" s="6">
        <v>1E-3</v>
      </c>
      <c r="N115" s="6">
        <v>1E-3</v>
      </c>
      <c r="O115" s="6">
        <v>1E-3</v>
      </c>
      <c r="P115" s="6">
        <v>1E-3</v>
      </c>
      <c r="Q115" s="6">
        <v>1E-3</v>
      </c>
      <c r="R115" s="6">
        <v>1E-3</v>
      </c>
      <c r="S115" s="6">
        <v>1E-3</v>
      </c>
      <c r="T115" s="6">
        <v>1E-3</v>
      </c>
      <c r="U115" s="6">
        <v>1E-3</v>
      </c>
      <c r="V115" s="6">
        <v>1E-3</v>
      </c>
      <c r="W115" s="6">
        <v>1E-3</v>
      </c>
      <c r="X115" s="6">
        <v>1E-3</v>
      </c>
      <c r="Y115" s="6">
        <v>1E-3</v>
      </c>
      <c r="Z115" s="6">
        <v>1E-3</v>
      </c>
      <c r="AA115" s="6">
        <v>1E-3</v>
      </c>
      <c r="AB115" s="6">
        <v>1E-3</v>
      </c>
      <c r="AC115" s="6">
        <v>1E-3</v>
      </c>
      <c r="AD115" s="6">
        <v>1E-3</v>
      </c>
      <c r="AE115" s="6">
        <v>1E-3</v>
      </c>
      <c r="AF115" s="6">
        <v>1E-3</v>
      </c>
      <c r="AG115" s="6">
        <v>1E-3</v>
      </c>
      <c r="AH115" s="6">
        <v>1E-3</v>
      </c>
      <c r="AI115" s="6">
        <v>1E-3</v>
      </c>
      <c r="AJ115" s="6">
        <v>1E-3</v>
      </c>
      <c r="AK115" s="6">
        <v>1E-3</v>
      </c>
      <c r="AL115" s="6">
        <v>1E-3</v>
      </c>
      <c r="AM115" s="6">
        <v>1E-3</v>
      </c>
      <c r="AN115" s="6">
        <v>1E-3</v>
      </c>
      <c r="AO115" s="6">
        <v>1E-3</v>
      </c>
      <c r="AP115" s="6">
        <v>1E-3</v>
      </c>
      <c r="AQ115" s="6">
        <v>1E-3</v>
      </c>
      <c r="AR115" s="6">
        <v>1E-3</v>
      </c>
      <c r="AS115" s="6">
        <v>1E-3</v>
      </c>
      <c r="AT115" s="6">
        <v>1E-3</v>
      </c>
      <c r="AU115" s="6">
        <v>1E-3</v>
      </c>
      <c r="AV115" s="6">
        <v>1E-3</v>
      </c>
    </row>
    <row r="116" spans="1:48">
      <c r="A116" s="6" t="s">
        <v>56</v>
      </c>
      <c r="B116" s="6" t="s">
        <v>95</v>
      </c>
      <c r="C116" s="6" t="s">
        <v>132</v>
      </c>
      <c r="D116" s="6" t="s">
        <v>58</v>
      </c>
      <c r="E116" s="6" t="s">
        <v>58</v>
      </c>
      <c r="F116" s="6" t="s">
        <v>58</v>
      </c>
      <c r="G116" s="6" t="s">
        <v>58</v>
      </c>
      <c r="H116" s="6" t="s">
        <v>58</v>
      </c>
      <c r="I116" s="6" t="s">
        <v>58</v>
      </c>
      <c r="J116" s="6" t="s">
        <v>58</v>
      </c>
      <c r="K116" s="6" t="s">
        <v>58</v>
      </c>
      <c r="L116" s="6">
        <v>1E-3</v>
      </c>
      <c r="M116" s="6">
        <v>1E-3</v>
      </c>
      <c r="N116" s="6">
        <v>1E-3</v>
      </c>
      <c r="O116" s="6">
        <v>1E-3</v>
      </c>
      <c r="P116" s="6">
        <v>1E-3</v>
      </c>
      <c r="Q116" s="6">
        <v>1E-3</v>
      </c>
      <c r="R116" s="6">
        <v>1E-3</v>
      </c>
      <c r="S116" s="6">
        <v>1E-3</v>
      </c>
      <c r="T116" s="6">
        <v>1E-3</v>
      </c>
      <c r="U116" s="6">
        <v>1E-3</v>
      </c>
      <c r="V116" s="6">
        <v>1E-3</v>
      </c>
      <c r="W116" s="6">
        <v>1E-3</v>
      </c>
      <c r="X116" s="6">
        <v>1E-3</v>
      </c>
      <c r="Y116" s="6">
        <v>1E-3</v>
      </c>
      <c r="Z116" s="6">
        <v>1E-3</v>
      </c>
      <c r="AA116" s="6">
        <v>1E-3</v>
      </c>
      <c r="AB116" s="6">
        <v>1E-3</v>
      </c>
      <c r="AC116" s="6">
        <v>1E-3</v>
      </c>
      <c r="AD116" s="6">
        <v>1E-3</v>
      </c>
      <c r="AE116" s="6">
        <v>1E-3</v>
      </c>
      <c r="AF116" s="6">
        <v>1E-3</v>
      </c>
      <c r="AG116" s="6">
        <v>1E-3</v>
      </c>
      <c r="AH116" s="6">
        <v>1E-3</v>
      </c>
      <c r="AI116" s="6">
        <v>1E-3</v>
      </c>
      <c r="AJ116" s="6">
        <v>1E-3</v>
      </c>
      <c r="AK116" s="6">
        <v>1E-3</v>
      </c>
      <c r="AL116" s="6">
        <v>1E-3</v>
      </c>
      <c r="AM116" s="6">
        <v>1E-3</v>
      </c>
      <c r="AN116" s="6">
        <v>1E-3</v>
      </c>
      <c r="AO116" s="6">
        <v>1E-3</v>
      </c>
      <c r="AP116" s="6">
        <v>1E-3</v>
      </c>
      <c r="AQ116" s="6">
        <v>1E-3</v>
      </c>
      <c r="AR116" s="6">
        <v>1E-3</v>
      </c>
      <c r="AS116" s="6">
        <v>1E-3</v>
      </c>
      <c r="AT116" s="6">
        <v>1E-3</v>
      </c>
      <c r="AU116" s="6">
        <v>1E-3</v>
      </c>
      <c r="AV116" s="6">
        <v>1E-3</v>
      </c>
    </row>
    <row r="117" spans="1:48">
      <c r="A117" s="6" t="s">
        <v>56</v>
      </c>
      <c r="B117" s="6" t="s">
        <v>95</v>
      </c>
      <c r="C117" s="6" t="s">
        <v>134</v>
      </c>
      <c r="D117" s="6" t="s">
        <v>58</v>
      </c>
      <c r="E117" s="6" t="s">
        <v>58</v>
      </c>
      <c r="F117" s="6" t="s">
        <v>58</v>
      </c>
      <c r="G117" s="6" t="s">
        <v>58</v>
      </c>
      <c r="H117" s="6" t="s">
        <v>58</v>
      </c>
      <c r="I117" s="6" t="s">
        <v>58</v>
      </c>
      <c r="J117" s="6" t="s">
        <v>58</v>
      </c>
      <c r="K117" s="6" t="s">
        <v>58</v>
      </c>
      <c r="L117" s="6">
        <v>1E-3</v>
      </c>
      <c r="M117" s="6">
        <v>1E-3</v>
      </c>
      <c r="N117" s="6">
        <v>1E-3</v>
      </c>
      <c r="O117" s="6">
        <v>1E-3</v>
      </c>
      <c r="P117" s="6">
        <v>1E-3</v>
      </c>
      <c r="Q117" s="6">
        <v>1E-3</v>
      </c>
      <c r="R117" s="6">
        <v>1E-3</v>
      </c>
      <c r="S117" s="6">
        <v>1E-3</v>
      </c>
      <c r="T117" s="6">
        <v>1E-3</v>
      </c>
      <c r="U117" s="6">
        <v>1E-3</v>
      </c>
      <c r="V117" s="6">
        <v>1E-3</v>
      </c>
      <c r="W117" s="6">
        <v>1E-3</v>
      </c>
      <c r="X117" s="6">
        <v>1E-3</v>
      </c>
      <c r="Y117" s="6">
        <v>1E-3</v>
      </c>
      <c r="Z117" s="6">
        <v>1E-3</v>
      </c>
      <c r="AA117" s="6">
        <v>1E-3</v>
      </c>
      <c r="AB117" s="6">
        <v>1E-3</v>
      </c>
      <c r="AC117" s="6">
        <v>1E-3</v>
      </c>
      <c r="AD117" s="6">
        <v>1E-3</v>
      </c>
      <c r="AE117" s="6">
        <v>1E-3</v>
      </c>
      <c r="AF117" s="6">
        <v>1E-3</v>
      </c>
      <c r="AG117" s="6">
        <v>1E-3</v>
      </c>
      <c r="AH117" s="6">
        <v>1E-3</v>
      </c>
      <c r="AI117" s="6">
        <v>1E-3</v>
      </c>
      <c r="AJ117" s="6">
        <v>1E-3</v>
      </c>
      <c r="AK117" s="6">
        <v>1E-3</v>
      </c>
      <c r="AL117" s="6">
        <v>1E-3</v>
      </c>
      <c r="AM117" s="6">
        <v>1E-3</v>
      </c>
      <c r="AN117" s="6">
        <v>1E-3</v>
      </c>
      <c r="AO117" s="6">
        <v>1E-3</v>
      </c>
      <c r="AP117" s="6">
        <v>1E-3</v>
      </c>
      <c r="AQ117" s="6">
        <v>1E-3</v>
      </c>
      <c r="AR117" s="6">
        <v>1E-3</v>
      </c>
      <c r="AS117" s="6">
        <v>1E-3</v>
      </c>
      <c r="AT117" s="6">
        <v>1E-3</v>
      </c>
      <c r="AU117" s="6">
        <v>1E-3</v>
      </c>
      <c r="AV117" s="6">
        <v>1E-3</v>
      </c>
    </row>
    <row r="118" spans="1:48">
      <c r="A118" s="6" t="s">
        <v>56</v>
      </c>
      <c r="B118" s="6" t="s">
        <v>95</v>
      </c>
      <c r="C118" s="6" t="s">
        <v>136</v>
      </c>
      <c r="D118" s="6" t="s">
        <v>58</v>
      </c>
      <c r="E118" s="6" t="s">
        <v>58</v>
      </c>
      <c r="F118" s="6" t="s">
        <v>58</v>
      </c>
      <c r="G118" s="6" t="s">
        <v>58</v>
      </c>
      <c r="H118" s="6" t="s">
        <v>58</v>
      </c>
      <c r="I118" s="6" t="s">
        <v>58</v>
      </c>
      <c r="J118" s="6" t="s">
        <v>58</v>
      </c>
      <c r="K118" s="6" t="s">
        <v>58</v>
      </c>
      <c r="L118" s="6">
        <v>1E-3</v>
      </c>
      <c r="M118" s="6">
        <v>1E-3</v>
      </c>
      <c r="N118" s="6">
        <v>1E-3</v>
      </c>
      <c r="O118" s="6">
        <v>1E-3</v>
      </c>
      <c r="P118" s="6">
        <v>1E-3</v>
      </c>
      <c r="Q118" s="6">
        <v>1E-3</v>
      </c>
      <c r="R118" s="6">
        <v>1E-3</v>
      </c>
      <c r="S118" s="6">
        <v>1E-3</v>
      </c>
      <c r="T118" s="6">
        <v>1E-3</v>
      </c>
      <c r="U118" s="6">
        <v>1E-3</v>
      </c>
      <c r="V118" s="6">
        <v>1E-3</v>
      </c>
      <c r="W118" s="6">
        <v>1E-3</v>
      </c>
      <c r="X118" s="6">
        <v>1E-3</v>
      </c>
      <c r="Y118" s="6">
        <v>1E-3</v>
      </c>
      <c r="Z118" s="6">
        <v>1E-3</v>
      </c>
      <c r="AA118" s="6">
        <v>1E-3</v>
      </c>
      <c r="AB118" s="6">
        <v>1E-3</v>
      </c>
      <c r="AC118" s="6">
        <v>1E-3</v>
      </c>
      <c r="AD118" s="6">
        <v>1E-3</v>
      </c>
      <c r="AE118" s="6">
        <v>1E-3</v>
      </c>
      <c r="AF118" s="6">
        <v>1E-3</v>
      </c>
      <c r="AG118" s="6">
        <v>1E-3</v>
      </c>
      <c r="AH118" s="6">
        <v>1E-3</v>
      </c>
      <c r="AI118" s="6">
        <v>1E-3</v>
      </c>
      <c r="AJ118" s="6">
        <v>1E-3</v>
      </c>
      <c r="AK118" s="6">
        <v>1E-3</v>
      </c>
      <c r="AL118" s="6">
        <v>1E-3</v>
      </c>
      <c r="AM118" s="6">
        <v>1E-3</v>
      </c>
      <c r="AN118" s="6">
        <v>1E-3</v>
      </c>
      <c r="AO118" s="6">
        <v>1E-3</v>
      </c>
      <c r="AP118" s="6">
        <v>1E-3</v>
      </c>
      <c r="AQ118" s="6">
        <v>1E-3</v>
      </c>
      <c r="AR118" s="6">
        <v>1E-3</v>
      </c>
      <c r="AS118" s="6">
        <v>1E-3</v>
      </c>
      <c r="AT118" s="6">
        <v>1E-3</v>
      </c>
      <c r="AU118" s="6">
        <v>1E-3</v>
      </c>
      <c r="AV118" s="6">
        <v>1E-3</v>
      </c>
    </row>
    <row r="119" spans="1:48">
      <c r="A119" s="6" t="s">
        <v>56</v>
      </c>
      <c r="B119" s="6" t="s">
        <v>95</v>
      </c>
      <c r="C119" s="6" t="s">
        <v>138</v>
      </c>
      <c r="D119" s="6" t="s">
        <v>58</v>
      </c>
      <c r="E119" s="6" t="s">
        <v>58</v>
      </c>
      <c r="F119" s="6" t="s">
        <v>58</v>
      </c>
      <c r="G119" s="6" t="s">
        <v>58</v>
      </c>
      <c r="H119" s="6" t="s">
        <v>58</v>
      </c>
      <c r="I119" s="6" t="s">
        <v>58</v>
      </c>
      <c r="J119" s="6" t="s">
        <v>58</v>
      </c>
      <c r="K119" s="6" t="s">
        <v>58</v>
      </c>
      <c r="L119" s="6">
        <v>1E-3</v>
      </c>
      <c r="M119" s="6">
        <v>1E-3</v>
      </c>
      <c r="N119" s="6">
        <v>1E-3</v>
      </c>
      <c r="O119" s="6">
        <v>1E-3</v>
      </c>
      <c r="P119" s="6">
        <v>1E-3</v>
      </c>
      <c r="Q119" s="6">
        <v>1E-3</v>
      </c>
      <c r="R119" s="6">
        <v>1E-3</v>
      </c>
      <c r="S119" s="6">
        <v>1E-3</v>
      </c>
      <c r="T119" s="6">
        <v>1E-3</v>
      </c>
      <c r="U119" s="6">
        <v>1E-3</v>
      </c>
      <c r="V119" s="6">
        <v>1E-3</v>
      </c>
      <c r="W119" s="6">
        <v>1E-3</v>
      </c>
      <c r="X119" s="6">
        <v>1E-3</v>
      </c>
      <c r="Y119" s="6">
        <v>1E-3</v>
      </c>
      <c r="Z119" s="6">
        <v>1E-3</v>
      </c>
      <c r="AA119" s="6">
        <v>1E-3</v>
      </c>
      <c r="AB119" s="6">
        <v>1E-3</v>
      </c>
      <c r="AC119" s="6">
        <v>1E-3</v>
      </c>
      <c r="AD119" s="6">
        <v>1E-3</v>
      </c>
      <c r="AE119" s="6">
        <v>1E-3</v>
      </c>
      <c r="AF119" s="6">
        <v>1E-3</v>
      </c>
      <c r="AG119" s="6">
        <v>1E-3</v>
      </c>
      <c r="AH119" s="6">
        <v>1E-3</v>
      </c>
      <c r="AI119" s="6">
        <v>1E-3</v>
      </c>
      <c r="AJ119" s="6">
        <v>1E-3</v>
      </c>
      <c r="AK119" s="6">
        <v>1E-3</v>
      </c>
      <c r="AL119" s="6">
        <v>1E-3</v>
      </c>
      <c r="AM119" s="6">
        <v>1E-3</v>
      </c>
      <c r="AN119" s="6">
        <v>1E-3</v>
      </c>
      <c r="AO119" s="6">
        <v>1E-3</v>
      </c>
      <c r="AP119" s="6">
        <v>1E-3</v>
      </c>
      <c r="AQ119" s="6">
        <v>1E-3</v>
      </c>
      <c r="AR119" s="6">
        <v>1E-3</v>
      </c>
      <c r="AS119" s="6">
        <v>1E-3</v>
      </c>
      <c r="AT119" s="6">
        <v>1E-3</v>
      </c>
      <c r="AU119" s="6">
        <v>1E-3</v>
      </c>
      <c r="AV119" s="6">
        <v>1E-3</v>
      </c>
    </row>
    <row r="120" spans="1:48">
      <c r="A120" s="6" t="s">
        <v>56</v>
      </c>
      <c r="B120" s="6" t="s">
        <v>95</v>
      </c>
      <c r="C120" s="6" t="s">
        <v>140</v>
      </c>
      <c r="D120" s="6" t="s">
        <v>58</v>
      </c>
      <c r="E120" s="6" t="s">
        <v>58</v>
      </c>
      <c r="F120" s="6" t="s">
        <v>58</v>
      </c>
      <c r="G120" s="6" t="s">
        <v>58</v>
      </c>
      <c r="H120" s="6" t="s">
        <v>58</v>
      </c>
      <c r="I120" s="6" t="s">
        <v>58</v>
      </c>
      <c r="J120" s="6" t="s">
        <v>58</v>
      </c>
      <c r="K120" s="6" t="s">
        <v>58</v>
      </c>
      <c r="L120" s="6">
        <v>1E-3</v>
      </c>
      <c r="M120" s="6">
        <v>1E-3</v>
      </c>
      <c r="N120" s="6">
        <v>1E-3</v>
      </c>
      <c r="O120" s="6">
        <v>1E-3</v>
      </c>
      <c r="P120" s="6">
        <v>1E-3</v>
      </c>
      <c r="Q120" s="6">
        <v>1E-3</v>
      </c>
      <c r="R120" s="6">
        <v>1E-3</v>
      </c>
      <c r="S120" s="6">
        <v>1E-3</v>
      </c>
      <c r="T120" s="6">
        <v>1E-3</v>
      </c>
      <c r="U120" s="6">
        <v>1E-3</v>
      </c>
      <c r="V120" s="6">
        <v>1E-3</v>
      </c>
      <c r="W120" s="6">
        <v>1E-3</v>
      </c>
      <c r="X120" s="6">
        <v>1E-3</v>
      </c>
      <c r="Y120" s="6">
        <v>1E-3</v>
      </c>
      <c r="Z120" s="6">
        <v>1E-3</v>
      </c>
      <c r="AA120" s="6">
        <v>1E-3</v>
      </c>
      <c r="AB120" s="6">
        <v>1E-3</v>
      </c>
      <c r="AC120" s="6">
        <v>1E-3</v>
      </c>
      <c r="AD120" s="6">
        <v>1E-3</v>
      </c>
      <c r="AE120" s="6">
        <v>1E-3</v>
      </c>
      <c r="AF120" s="6">
        <v>1E-3</v>
      </c>
      <c r="AG120" s="6">
        <v>1E-3</v>
      </c>
      <c r="AH120" s="6">
        <v>1E-3</v>
      </c>
      <c r="AI120" s="6">
        <v>1E-3</v>
      </c>
      <c r="AJ120" s="6">
        <v>1E-3</v>
      </c>
      <c r="AK120" s="6">
        <v>1E-3</v>
      </c>
      <c r="AL120" s="6">
        <v>1E-3</v>
      </c>
      <c r="AM120" s="6">
        <v>1E-3</v>
      </c>
      <c r="AN120" s="6">
        <v>1E-3</v>
      </c>
      <c r="AO120" s="6">
        <v>1E-3</v>
      </c>
      <c r="AP120" s="6">
        <v>1E-3</v>
      </c>
      <c r="AQ120" s="6">
        <v>1E-3</v>
      </c>
      <c r="AR120" s="6">
        <v>1E-3</v>
      </c>
      <c r="AS120" s="6">
        <v>1E-3</v>
      </c>
      <c r="AT120" s="6">
        <v>1E-3</v>
      </c>
      <c r="AU120" s="6">
        <v>1E-3</v>
      </c>
      <c r="AV120" s="6">
        <v>1E-3</v>
      </c>
    </row>
    <row r="121" spans="1:48">
      <c r="A121" s="6" t="s">
        <v>56</v>
      </c>
      <c r="B121" s="6" t="s">
        <v>95</v>
      </c>
      <c r="C121" s="6" t="s">
        <v>142</v>
      </c>
      <c r="D121" s="6" t="s">
        <v>58</v>
      </c>
      <c r="E121" s="6" t="s">
        <v>58</v>
      </c>
      <c r="F121" s="6" t="s">
        <v>58</v>
      </c>
      <c r="G121" s="6" t="s">
        <v>58</v>
      </c>
      <c r="H121" s="6" t="s">
        <v>58</v>
      </c>
      <c r="I121" s="6" t="s">
        <v>58</v>
      </c>
      <c r="J121" s="6" t="s">
        <v>58</v>
      </c>
      <c r="K121" s="6" t="s">
        <v>58</v>
      </c>
      <c r="L121" s="6">
        <v>1E-3</v>
      </c>
      <c r="M121" s="6">
        <v>1E-3</v>
      </c>
      <c r="N121" s="6">
        <v>1E-3</v>
      </c>
      <c r="O121" s="6">
        <v>1E-3</v>
      </c>
      <c r="P121" s="6">
        <v>1E-3</v>
      </c>
      <c r="Q121" s="6">
        <v>1E-3</v>
      </c>
      <c r="R121" s="6">
        <v>1E-3</v>
      </c>
      <c r="S121" s="6">
        <v>1E-3</v>
      </c>
      <c r="T121" s="6">
        <v>1E-3</v>
      </c>
      <c r="U121" s="6">
        <v>1E-3</v>
      </c>
      <c r="V121" s="6">
        <v>1E-3</v>
      </c>
      <c r="W121" s="6">
        <v>1E-3</v>
      </c>
      <c r="X121" s="6">
        <v>1E-3</v>
      </c>
      <c r="Y121" s="6">
        <v>1E-3</v>
      </c>
      <c r="Z121" s="6">
        <v>1E-3</v>
      </c>
      <c r="AA121" s="6">
        <v>1E-3</v>
      </c>
      <c r="AB121" s="6">
        <v>1E-3</v>
      </c>
      <c r="AC121" s="6">
        <v>1E-3</v>
      </c>
      <c r="AD121" s="6">
        <v>1E-3</v>
      </c>
      <c r="AE121" s="6">
        <v>1E-3</v>
      </c>
      <c r="AF121" s="6">
        <v>1E-3</v>
      </c>
      <c r="AG121" s="6">
        <v>1E-3</v>
      </c>
      <c r="AH121" s="6">
        <v>1E-3</v>
      </c>
      <c r="AI121" s="6">
        <v>1E-3</v>
      </c>
      <c r="AJ121" s="6">
        <v>1E-3</v>
      </c>
      <c r="AK121" s="6">
        <v>1E-3</v>
      </c>
      <c r="AL121" s="6">
        <v>1E-3</v>
      </c>
      <c r="AM121" s="6">
        <v>1E-3</v>
      </c>
      <c r="AN121" s="6">
        <v>1E-3</v>
      </c>
      <c r="AO121" s="6">
        <v>1E-3</v>
      </c>
      <c r="AP121" s="6">
        <v>1E-3</v>
      </c>
      <c r="AQ121" s="6">
        <v>1E-3</v>
      </c>
      <c r="AR121" s="6">
        <v>1E-3</v>
      </c>
      <c r="AS121" s="6">
        <v>1E-3</v>
      </c>
      <c r="AT121" s="6">
        <v>1E-3</v>
      </c>
      <c r="AU121" s="6">
        <v>1E-3</v>
      </c>
      <c r="AV121" s="6">
        <v>1E-3</v>
      </c>
    </row>
    <row r="122" spans="1:48">
      <c r="A122" s="6" t="s">
        <v>56</v>
      </c>
      <c r="B122" s="6" t="s">
        <v>29</v>
      </c>
      <c r="C122" s="6" t="s">
        <v>57</v>
      </c>
      <c r="D122" s="6" t="s">
        <v>58</v>
      </c>
      <c r="E122" s="6" t="s">
        <v>58</v>
      </c>
      <c r="F122" s="6" t="s">
        <v>98</v>
      </c>
      <c r="G122" s="6">
        <v>2010</v>
      </c>
      <c r="H122" s="6" t="s">
        <v>58</v>
      </c>
      <c r="I122" s="6" t="s">
        <v>58</v>
      </c>
      <c r="J122" s="6" t="s">
        <v>58</v>
      </c>
      <c r="K122" s="6" t="s">
        <v>58</v>
      </c>
      <c r="L122" s="6">
        <v>0.04</v>
      </c>
      <c r="M122" s="6">
        <v>0.04</v>
      </c>
      <c r="N122" s="6">
        <v>0.04</v>
      </c>
      <c r="O122" s="6">
        <v>0.04</v>
      </c>
      <c r="P122" s="6">
        <v>0.04</v>
      </c>
      <c r="Q122" s="6">
        <v>0.04</v>
      </c>
      <c r="R122" s="6">
        <v>0.04</v>
      </c>
      <c r="S122" s="6">
        <v>0.04</v>
      </c>
      <c r="T122" s="6">
        <v>0.04</v>
      </c>
      <c r="U122" s="6">
        <v>0.04</v>
      </c>
      <c r="V122" s="6">
        <v>0.04</v>
      </c>
      <c r="W122" s="6">
        <v>0.04</v>
      </c>
      <c r="X122" s="6">
        <v>0.04</v>
      </c>
      <c r="Y122" s="6">
        <v>0.04</v>
      </c>
      <c r="Z122" s="6">
        <v>0.04</v>
      </c>
      <c r="AA122" s="6">
        <v>0.04</v>
      </c>
      <c r="AB122" s="6">
        <v>0.04</v>
      </c>
      <c r="AC122" s="6">
        <v>0.04</v>
      </c>
      <c r="AD122" s="6">
        <v>0.04</v>
      </c>
      <c r="AE122" s="6">
        <v>0.04</v>
      </c>
      <c r="AF122" s="6">
        <v>0.04</v>
      </c>
      <c r="AG122" s="6">
        <v>0.04</v>
      </c>
      <c r="AH122" s="6">
        <v>0.04</v>
      </c>
      <c r="AI122" s="6">
        <v>0.04</v>
      </c>
      <c r="AJ122" s="6">
        <v>0.04</v>
      </c>
      <c r="AK122" s="6">
        <v>0.04</v>
      </c>
      <c r="AL122" s="6">
        <v>0.04</v>
      </c>
      <c r="AM122" s="6">
        <v>0.04</v>
      </c>
      <c r="AN122" s="6">
        <v>0.04</v>
      </c>
      <c r="AO122" s="6">
        <v>0.04</v>
      </c>
      <c r="AP122" s="6">
        <v>0.04</v>
      </c>
      <c r="AQ122" s="6">
        <v>0.04</v>
      </c>
      <c r="AR122" s="6">
        <v>0.04</v>
      </c>
      <c r="AS122" s="6">
        <v>0.04</v>
      </c>
      <c r="AT122" s="6">
        <v>0.04</v>
      </c>
      <c r="AU122" s="6">
        <v>0.04</v>
      </c>
      <c r="AV122" s="6">
        <v>0.04</v>
      </c>
    </row>
    <row r="123" spans="1:48">
      <c r="A123" s="6" t="s">
        <v>56</v>
      </c>
      <c r="B123" s="6" t="s">
        <v>29</v>
      </c>
      <c r="C123" s="6" t="s">
        <v>60</v>
      </c>
      <c r="D123" s="6" t="s">
        <v>58</v>
      </c>
      <c r="E123" s="6" t="s">
        <v>58</v>
      </c>
      <c r="F123" s="6" t="s">
        <v>98</v>
      </c>
      <c r="G123" s="6">
        <v>2010</v>
      </c>
      <c r="H123" s="6" t="s">
        <v>58</v>
      </c>
      <c r="I123" s="6" t="s">
        <v>58</v>
      </c>
      <c r="J123" s="6" t="s">
        <v>58</v>
      </c>
      <c r="K123" s="6" t="s">
        <v>58</v>
      </c>
      <c r="L123" s="6">
        <v>0.04</v>
      </c>
      <c r="M123" s="6">
        <v>0.04</v>
      </c>
      <c r="N123" s="6">
        <v>0.04</v>
      </c>
      <c r="O123" s="6">
        <v>0.04</v>
      </c>
      <c r="P123" s="6">
        <v>0.04</v>
      </c>
      <c r="Q123" s="6">
        <v>0.04</v>
      </c>
      <c r="R123" s="6">
        <v>0.04</v>
      </c>
      <c r="S123" s="6">
        <v>0.04</v>
      </c>
      <c r="T123" s="6">
        <v>0.04</v>
      </c>
      <c r="U123" s="6">
        <v>0.04</v>
      </c>
      <c r="V123" s="6">
        <v>0.04</v>
      </c>
      <c r="W123" s="6">
        <v>0.04</v>
      </c>
      <c r="X123" s="6">
        <v>0.04</v>
      </c>
      <c r="Y123" s="6">
        <v>0.04</v>
      </c>
      <c r="Z123" s="6">
        <v>0.04</v>
      </c>
      <c r="AA123" s="6">
        <v>0.04</v>
      </c>
      <c r="AB123" s="6">
        <v>0.04</v>
      </c>
      <c r="AC123" s="6">
        <v>0.04</v>
      </c>
      <c r="AD123" s="6">
        <v>0.04</v>
      </c>
      <c r="AE123" s="6">
        <v>0.04</v>
      </c>
      <c r="AF123" s="6">
        <v>0.04</v>
      </c>
      <c r="AG123" s="6">
        <v>0.04</v>
      </c>
      <c r="AH123" s="6">
        <v>0.04</v>
      </c>
      <c r="AI123" s="6">
        <v>0.04</v>
      </c>
      <c r="AJ123" s="6">
        <v>0.04</v>
      </c>
      <c r="AK123" s="6">
        <v>0.04</v>
      </c>
      <c r="AL123" s="6">
        <v>0.04</v>
      </c>
      <c r="AM123" s="6">
        <v>0.04</v>
      </c>
      <c r="AN123" s="6">
        <v>0.04</v>
      </c>
      <c r="AO123" s="6">
        <v>0.04</v>
      </c>
      <c r="AP123" s="6">
        <v>0.04</v>
      </c>
      <c r="AQ123" s="6">
        <v>0.04</v>
      </c>
      <c r="AR123" s="6">
        <v>0.04</v>
      </c>
      <c r="AS123" s="6">
        <v>0.04</v>
      </c>
      <c r="AT123" s="6">
        <v>0.04</v>
      </c>
      <c r="AU123" s="6">
        <v>0.04</v>
      </c>
      <c r="AV123" s="6">
        <v>0.04</v>
      </c>
    </row>
    <row r="124" spans="1:48">
      <c r="A124" s="6" t="s">
        <v>56</v>
      </c>
      <c r="B124" s="6" t="s">
        <v>29</v>
      </c>
      <c r="C124" s="6" t="s">
        <v>62</v>
      </c>
      <c r="D124" s="6" t="s">
        <v>58</v>
      </c>
      <c r="E124" s="6" t="s">
        <v>58</v>
      </c>
      <c r="F124" s="6" t="s">
        <v>98</v>
      </c>
      <c r="G124" s="6">
        <v>2010</v>
      </c>
      <c r="H124" s="6" t="s">
        <v>58</v>
      </c>
      <c r="I124" s="6" t="s">
        <v>58</v>
      </c>
      <c r="J124" s="6" t="s">
        <v>58</v>
      </c>
      <c r="K124" s="6" t="s">
        <v>58</v>
      </c>
      <c r="L124" s="6">
        <v>0.11</v>
      </c>
      <c r="M124" s="6">
        <v>0.09</v>
      </c>
      <c r="N124" s="6">
        <v>0.09</v>
      </c>
      <c r="O124" s="6">
        <v>0.08</v>
      </c>
      <c r="P124" s="6">
        <v>0.1</v>
      </c>
      <c r="Q124" s="6">
        <v>0.08</v>
      </c>
      <c r="R124" s="6">
        <v>0.1</v>
      </c>
      <c r="S124" s="6">
        <v>0.11</v>
      </c>
      <c r="T124" s="6">
        <v>0.11</v>
      </c>
      <c r="U124" s="6">
        <v>0.09</v>
      </c>
      <c r="V124" s="6">
        <v>0.1</v>
      </c>
      <c r="W124" s="6">
        <v>0.11</v>
      </c>
      <c r="X124" s="6">
        <v>0.1</v>
      </c>
      <c r="Y124" s="6">
        <v>0.11</v>
      </c>
      <c r="Z124" s="6">
        <v>0.09</v>
      </c>
      <c r="AA124" s="6">
        <v>0.09</v>
      </c>
      <c r="AB124" s="6">
        <v>0.09</v>
      </c>
      <c r="AC124" s="6">
        <v>0.1</v>
      </c>
      <c r="AD124" s="6">
        <v>0.1</v>
      </c>
      <c r="AE124" s="6">
        <v>0.1</v>
      </c>
      <c r="AF124" s="6">
        <v>0.09</v>
      </c>
      <c r="AG124" s="6">
        <v>7.0000000000000007E-2</v>
      </c>
      <c r="AH124" s="6">
        <v>0.08</v>
      </c>
      <c r="AI124" s="6">
        <v>0.11</v>
      </c>
      <c r="AJ124" s="6">
        <v>0.11</v>
      </c>
      <c r="AK124" s="6">
        <v>0.09</v>
      </c>
      <c r="AL124" s="6">
        <v>0.1</v>
      </c>
      <c r="AM124" s="6">
        <v>0.09</v>
      </c>
      <c r="AN124" s="6">
        <v>0.11</v>
      </c>
      <c r="AO124" s="6">
        <v>0.09</v>
      </c>
      <c r="AP124" s="6">
        <v>0.1</v>
      </c>
      <c r="AQ124" s="6">
        <v>0.1</v>
      </c>
      <c r="AR124" s="6">
        <v>0.09</v>
      </c>
      <c r="AS124" s="6">
        <v>0.1</v>
      </c>
      <c r="AT124" s="6">
        <v>0.09</v>
      </c>
      <c r="AU124" s="6">
        <v>0.11</v>
      </c>
      <c r="AV124" s="6">
        <v>0.06</v>
      </c>
    </row>
    <row r="125" spans="1:48">
      <c r="A125" s="6" t="s">
        <v>56</v>
      </c>
      <c r="B125" s="6" t="s">
        <v>29</v>
      </c>
      <c r="C125" s="6" t="s">
        <v>64</v>
      </c>
      <c r="D125" s="6" t="s">
        <v>58</v>
      </c>
      <c r="E125" s="6" t="s">
        <v>58</v>
      </c>
      <c r="F125" s="6" t="s">
        <v>98</v>
      </c>
      <c r="G125" s="6">
        <v>2010</v>
      </c>
      <c r="H125" s="6" t="s">
        <v>58</v>
      </c>
      <c r="I125" s="6" t="s">
        <v>58</v>
      </c>
      <c r="J125" s="6" t="s">
        <v>58</v>
      </c>
      <c r="K125" s="6" t="s">
        <v>58</v>
      </c>
      <c r="L125" s="6">
        <v>0.08</v>
      </c>
      <c r="M125" s="6">
        <v>0.1</v>
      </c>
      <c r="N125" s="6">
        <v>0.1</v>
      </c>
      <c r="O125" s="6">
        <v>0.09</v>
      </c>
      <c r="P125" s="6">
        <v>0.06</v>
      </c>
      <c r="Q125" s="6">
        <v>0.09</v>
      </c>
      <c r="R125" s="6">
        <v>0.08</v>
      </c>
      <c r="S125" s="6">
        <v>0.08</v>
      </c>
      <c r="T125" s="6">
        <v>0.08</v>
      </c>
      <c r="U125" s="6">
        <v>0.09</v>
      </c>
      <c r="V125" s="6">
        <v>8.4722222222222296E-2</v>
      </c>
      <c r="W125" s="6">
        <v>0.08</v>
      </c>
      <c r="X125" s="6">
        <v>7.0000000000000007E-2</v>
      </c>
      <c r="Y125" s="6">
        <v>0.08</v>
      </c>
      <c r="Z125" s="6">
        <v>0.08</v>
      </c>
      <c r="AA125" s="6">
        <v>0.1</v>
      </c>
      <c r="AB125" s="6">
        <v>0.08</v>
      </c>
      <c r="AC125" s="6">
        <v>0.1</v>
      </c>
      <c r="AD125" s="6">
        <v>0.08</v>
      </c>
      <c r="AE125" s="6">
        <v>7.0000000000000007E-2</v>
      </c>
      <c r="AF125" s="6">
        <v>0.1</v>
      </c>
      <c r="AG125" s="6">
        <v>0.1</v>
      </c>
      <c r="AH125" s="6">
        <v>0.09</v>
      </c>
      <c r="AI125" s="6">
        <v>0.09</v>
      </c>
      <c r="AJ125" s="6">
        <v>0.08</v>
      </c>
      <c r="AK125" s="6">
        <v>0.1</v>
      </c>
      <c r="AL125" s="6">
        <v>0.08</v>
      </c>
      <c r="AM125" s="6">
        <v>0.09</v>
      </c>
      <c r="AN125" s="6">
        <v>0.08</v>
      </c>
      <c r="AO125" s="6">
        <v>0.08</v>
      </c>
      <c r="AP125" s="6">
        <v>7.0000000000000007E-2</v>
      </c>
      <c r="AQ125" s="6">
        <v>0.06</v>
      </c>
      <c r="AR125" s="6">
        <v>0.1</v>
      </c>
      <c r="AS125" s="6">
        <v>0.08</v>
      </c>
      <c r="AT125" s="6">
        <v>0.1</v>
      </c>
      <c r="AU125" s="6">
        <v>0.08</v>
      </c>
      <c r="AV125" s="6">
        <v>0.08</v>
      </c>
    </row>
    <row r="126" spans="1:48">
      <c r="A126" s="6" t="s">
        <v>56</v>
      </c>
      <c r="B126" s="6" t="s">
        <v>29</v>
      </c>
      <c r="C126" s="6" t="s">
        <v>100</v>
      </c>
      <c r="D126" s="6" t="s">
        <v>58</v>
      </c>
      <c r="E126" s="6" t="s">
        <v>58</v>
      </c>
      <c r="F126" s="6" t="s">
        <v>98</v>
      </c>
      <c r="G126" s="6">
        <v>2010</v>
      </c>
      <c r="H126" s="6" t="s">
        <v>58</v>
      </c>
      <c r="I126" s="6" t="s">
        <v>58</v>
      </c>
      <c r="J126" s="6" t="s">
        <v>58</v>
      </c>
      <c r="K126" s="6" t="s">
        <v>58</v>
      </c>
      <c r="L126" s="6">
        <v>8.7499999999999994E-2</v>
      </c>
      <c r="M126" s="6">
        <v>8.7499999999999994E-2</v>
      </c>
      <c r="N126" s="6">
        <v>8.7499999999999994E-2</v>
      </c>
      <c r="O126" s="6">
        <v>8.7499999999999994E-2</v>
      </c>
      <c r="P126" s="6">
        <v>8.7499999999999994E-2</v>
      </c>
      <c r="Q126" s="6">
        <v>8.7499999999999994E-2</v>
      </c>
      <c r="R126" s="6">
        <v>8.7499999999999994E-2</v>
      </c>
      <c r="S126" s="6">
        <v>0.1</v>
      </c>
      <c r="T126" s="6">
        <v>8.7499999999999994E-2</v>
      </c>
      <c r="U126" s="6">
        <v>0.09</v>
      </c>
      <c r="V126" s="6">
        <v>8.7499999999999994E-2</v>
      </c>
      <c r="W126" s="6">
        <v>8.7499999999999994E-2</v>
      </c>
      <c r="X126" s="6">
        <v>8.7499999999999994E-2</v>
      </c>
      <c r="Y126" s="6">
        <v>8.7499999999999994E-2</v>
      </c>
      <c r="Z126" s="6">
        <v>8.7499999999999994E-2</v>
      </c>
      <c r="AA126" s="6">
        <v>8.7499999999999994E-2</v>
      </c>
      <c r="AB126" s="6">
        <v>8.7499999999999994E-2</v>
      </c>
      <c r="AC126" s="6">
        <v>8.7499999999999994E-2</v>
      </c>
      <c r="AD126" s="6">
        <v>0.1</v>
      </c>
      <c r="AE126" s="6">
        <v>8.7499999999999994E-2</v>
      </c>
      <c r="AF126" s="6">
        <v>8.7499999999999994E-2</v>
      </c>
      <c r="AG126" s="6">
        <v>8.7499999999999994E-2</v>
      </c>
      <c r="AH126" s="6">
        <v>8.7499999999999994E-2</v>
      </c>
      <c r="AI126" s="6">
        <v>8.7499999999999994E-2</v>
      </c>
      <c r="AJ126" s="6">
        <v>8.7499999999999994E-2</v>
      </c>
      <c r="AK126" s="6">
        <v>8.7499999999999994E-2</v>
      </c>
      <c r="AL126" s="6">
        <v>8.7499999999999994E-2</v>
      </c>
      <c r="AM126" s="6">
        <v>8.7499999999999994E-2</v>
      </c>
      <c r="AN126" s="6">
        <v>8.7499999999999994E-2</v>
      </c>
      <c r="AO126" s="6">
        <v>8.7499999999999994E-2</v>
      </c>
      <c r="AP126" s="6">
        <v>8.7499999999999994E-2</v>
      </c>
      <c r="AQ126" s="6">
        <v>8.7499999999999994E-2</v>
      </c>
      <c r="AR126" s="6">
        <v>8.7499999999999994E-2</v>
      </c>
      <c r="AS126" s="6">
        <v>8.7499999999999994E-2</v>
      </c>
      <c r="AT126" s="6">
        <v>8.7499999999999994E-2</v>
      </c>
      <c r="AU126" s="6">
        <v>8.7499999999999994E-2</v>
      </c>
      <c r="AV126" s="6">
        <v>0.06</v>
      </c>
    </row>
    <row r="127" spans="1:48">
      <c r="A127" s="6" t="s">
        <v>56</v>
      </c>
      <c r="B127" s="6" t="s">
        <v>29</v>
      </c>
      <c r="C127" s="6" t="s">
        <v>102</v>
      </c>
      <c r="D127" s="6" t="s">
        <v>58</v>
      </c>
      <c r="E127" s="6" t="s">
        <v>58</v>
      </c>
      <c r="F127" s="6" t="s">
        <v>98</v>
      </c>
      <c r="G127" s="6">
        <v>2010</v>
      </c>
      <c r="H127" s="6" t="s">
        <v>58</v>
      </c>
      <c r="I127" s="6" t="s">
        <v>58</v>
      </c>
      <c r="J127" s="6" t="s">
        <v>58</v>
      </c>
      <c r="K127" s="6" t="s">
        <v>58</v>
      </c>
      <c r="L127" s="6">
        <v>0.08</v>
      </c>
      <c r="M127" s="6">
        <v>0.08</v>
      </c>
      <c r="N127" s="6">
        <v>0.08</v>
      </c>
      <c r="O127" s="6">
        <v>0.08</v>
      </c>
      <c r="P127" s="6">
        <v>0.08</v>
      </c>
      <c r="Q127" s="6">
        <v>0.08</v>
      </c>
      <c r="R127" s="6">
        <v>0.08</v>
      </c>
      <c r="S127" s="6">
        <v>0.08</v>
      </c>
      <c r="T127" s="6">
        <v>0.08</v>
      </c>
      <c r="U127" s="6">
        <v>0.09</v>
      </c>
      <c r="V127" s="6">
        <v>0.08</v>
      </c>
      <c r="W127" s="6">
        <v>0.08</v>
      </c>
      <c r="X127" s="6">
        <v>0.08</v>
      </c>
      <c r="Y127" s="6">
        <v>0.08</v>
      </c>
      <c r="Z127" s="6">
        <v>0.08</v>
      </c>
      <c r="AA127" s="6">
        <v>0.08</v>
      </c>
      <c r="AB127" s="6">
        <v>0.08</v>
      </c>
      <c r="AC127" s="6">
        <v>0.08</v>
      </c>
      <c r="AD127" s="6">
        <v>0.08</v>
      </c>
      <c r="AE127" s="6">
        <v>0.08</v>
      </c>
      <c r="AF127" s="6">
        <v>0.08</v>
      </c>
      <c r="AG127" s="6">
        <v>0.08</v>
      </c>
      <c r="AH127" s="6">
        <v>0.08</v>
      </c>
      <c r="AI127" s="6">
        <v>0.08</v>
      </c>
      <c r="AJ127" s="6">
        <v>0.08</v>
      </c>
      <c r="AK127" s="6">
        <v>0.09</v>
      </c>
      <c r="AL127" s="6">
        <v>0.08</v>
      </c>
      <c r="AM127" s="6">
        <v>0.09</v>
      </c>
      <c r="AN127" s="6">
        <v>0.08</v>
      </c>
      <c r="AO127" s="6">
        <v>7.0000000000000007E-2</v>
      </c>
      <c r="AP127" s="6">
        <v>7.0000000000000007E-2</v>
      </c>
      <c r="AQ127" s="6">
        <v>0.08</v>
      </c>
      <c r="AR127" s="6">
        <v>0.08</v>
      </c>
      <c r="AS127" s="6">
        <v>0.08</v>
      </c>
      <c r="AT127" s="6">
        <v>0.08</v>
      </c>
      <c r="AU127" s="6">
        <v>0.08</v>
      </c>
      <c r="AV127" s="6">
        <v>7.0000000000000007E-2</v>
      </c>
    </row>
    <row r="128" spans="1:48">
      <c r="A128" s="6" t="s">
        <v>56</v>
      </c>
      <c r="B128" s="6" t="s">
        <v>29</v>
      </c>
      <c r="C128" s="6" t="s">
        <v>66</v>
      </c>
      <c r="D128" s="6" t="s">
        <v>58</v>
      </c>
      <c r="E128" s="6" t="s">
        <v>58</v>
      </c>
      <c r="F128" s="6" t="s">
        <v>98</v>
      </c>
      <c r="G128" s="6">
        <v>2010</v>
      </c>
      <c r="H128" s="6" t="s">
        <v>58</v>
      </c>
      <c r="I128" s="6" t="s">
        <v>58</v>
      </c>
      <c r="J128" s="6" t="s">
        <v>58</v>
      </c>
      <c r="K128" s="6" t="s">
        <v>58</v>
      </c>
      <c r="L128" s="6">
        <v>0.05</v>
      </c>
      <c r="M128" s="6">
        <v>0.05</v>
      </c>
      <c r="N128" s="6">
        <v>0.05</v>
      </c>
      <c r="O128" s="6">
        <v>0.05</v>
      </c>
      <c r="P128" s="6">
        <v>0.05</v>
      </c>
      <c r="Q128" s="6">
        <v>0.05</v>
      </c>
      <c r="R128" s="6">
        <v>0.05</v>
      </c>
      <c r="S128" s="6">
        <v>0.05</v>
      </c>
      <c r="T128" s="6">
        <v>0.05</v>
      </c>
      <c r="U128" s="6">
        <v>0.05</v>
      </c>
      <c r="V128" s="6">
        <v>0.05</v>
      </c>
      <c r="W128" s="6">
        <v>0.05</v>
      </c>
      <c r="X128" s="6">
        <v>0.05</v>
      </c>
      <c r="Y128" s="6">
        <v>0.05</v>
      </c>
      <c r="Z128" s="6">
        <v>0.05</v>
      </c>
      <c r="AA128" s="6">
        <v>0.05</v>
      </c>
      <c r="AB128" s="6">
        <v>0.05</v>
      </c>
      <c r="AC128" s="6">
        <v>0.05</v>
      </c>
      <c r="AD128" s="6">
        <v>0.05</v>
      </c>
      <c r="AE128" s="6">
        <v>0.05</v>
      </c>
      <c r="AF128" s="6">
        <v>0.05</v>
      </c>
      <c r="AG128" s="6">
        <v>0.05</v>
      </c>
      <c r="AH128" s="6">
        <v>0.05</v>
      </c>
      <c r="AI128" s="6">
        <v>0.05</v>
      </c>
      <c r="AJ128" s="6">
        <v>0.05</v>
      </c>
      <c r="AK128" s="6">
        <v>0.05</v>
      </c>
      <c r="AL128" s="6">
        <v>0.05</v>
      </c>
      <c r="AM128" s="6">
        <v>0.05</v>
      </c>
      <c r="AN128" s="6">
        <v>0.05</v>
      </c>
      <c r="AO128" s="6">
        <v>0.05</v>
      </c>
      <c r="AP128" s="6">
        <v>0.05</v>
      </c>
      <c r="AQ128" s="6">
        <v>0.05</v>
      </c>
      <c r="AR128" s="6">
        <v>0.05</v>
      </c>
      <c r="AS128" s="6">
        <v>0.05</v>
      </c>
      <c r="AT128" s="6">
        <v>0.05</v>
      </c>
      <c r="AU128" s="6">
        <v>0.05</v>
      </c>
      <c r="AV128" s="6">
        <v>0.05</v>
      </c>
    </row>
    <row r="129" spans="1:48">
      <c r="A129" s="6" t="s">
        <v>56</v>
      </c>
      <c r="B129" s="6" t="s">
        <v>29</v>
      </c>
      <c r="C129" s="6" t="s">
        <v>68</v>
      </c>
      <c r="D129" s="6" t="s">
        <v>58</v>
      </c>
      <c r="E129" s="6" t="s">
        <v>58</v>
      </c>
      <c r="F129" s="6" t="s">
        <v>98</v>
      </c>
      <c r="G129" s="6">
        <v>2010</v>
      </c>
      <c r="H129" s="6" t="s">
        <v>58</v>
      </c>
      <c r="I129" s="6" t="s">
        <v>58</v>
      </c>
      <c r="J129" s="6" t="s">
        <v>58</v>
      </c>
      <c r="K129" s="6" t="s">
        <v>58</v>
      </c>
      <c r="L129" s="6">
        <v>7.5999999999999998E-2</v>
      </c>
      <c r="M129" s="6">
        <v>7.5999999999999998E-2</v>
      </c>
      <c r="N129" s="6">
        <v>7.5999999999999998E-2</v>
      </c>
      <c r="O129" s="6">
        <v>7.5999999999999998E-2</v>
      </c>
      <c r="P129" s="6">
        <v>7.5999999999999998E-2</v>
      </c>
      <c r="Q129" s="6">
        <v>7.5999999999999998E-2</v>
      </c>
      <c r="R129" s="6">
        <v>7.5999999999999998E-2</v>
      </c>
      <c r="S129" s="6">
        <v>7.5999999999999998E-2</v>
      </c>
      <c r="T129" s="6">
        <v>7.5999999999999998E-2</v>
      </c>
      <c r="U129" s="6">
        <v>7.5999999999999998E-2</v>
      </c>
      <c r="V129" s="6">
        <v>7.5999999999999998E-2</v>
      </c>
      <c r="W129" s="6">
        <v>7.5999999999999998E-2</v>
      </c>
      <c r="X129" s="6">
        <v>7.5999999999999998E-2</v>
      </c>
      <c r="Y129" s="6">
        <v>7.5999999999999998E-2</v>
      </c>
      <c r="Z129" s="6">
        <v>7.5999999999999998E-2</v>
      </c>
      <c r="AA129" s="6">
        <v>7.5999999999999998E-2</v>
      </c>
      <c r="AB129" s="6">
        <v>7.5999999999999998E-2</v>
      </c>
      <c r="AC129" s="6">
        <v>7.5999999999999998E-2</v>
      </c>
      <c r="AD129" s="6">
        <v>7.5999999999999998E-2</v>
      </c>
      <c r="AE129" s="6">
        <v>7.5999999999999998E-2</v>
      </c>
      <c r="AF129" s="6">
        <v>7.5999999999999998E-2</v>
      </c>
      <c r="AG129" s="6">
        <v>7.5999999999999998E-2</v>
      </c>
      <c r="AH129" s="6">
        <v>7.5999999999999998E-2</v>
      </c>
      <c r="AI129" s="6">
        <v>0.09</v>
      </c>
      <c r="AJ129" s="6">
        <v>7.5999999999999998E-2</v>
      </c>
      <c r="AK129" s="6">
        <v>7.5999999999999998E-2</v>
      </c>
      <c r="AL129" s="6">
        <v>7.5999999999999998E-2</v>
      </c>
      <c r="AM129" s="6">
        <v>0.08</v>
      </c>
      <c r="AN129" s="6">
        <v>7.5999999999999998E-2</v>
      </c>
      <c r="AO129" s="6">
        <v>7.0000000000000007E-2</v>
      </c>
      <c r="AP129" s="6">
        <v>7.0000000000000007E-2</v>
      </c>
      <c r="AQ129" s="6">
        <v>7.5999999999999998E-2</v>
      </c>
      <c r="AR129" s="6">
        <v>7.5999999999999998E-2</v>
      </c>
      <c r="AS129" s="6">
        <v>7.5999999999999998E-2</v>
      </c>
      <c r="AT129" s="6">
        <v>7.5999999999999998E-2</v>
      </c>
      <c r="AU129" s="6">
        <v>7.5999999999999998E-2</v>
      </c>
      <c r="AV129" s="6">
        <v>7.0000000000000007E-2</v>
      </c>
    </row>
    <row r="130" spans="1:48">
      <c r="A130" s="6" t="s">
        <v>56</v>
      </c>
      <c r="B130" s="6" t="s">
        <v>29</v>
      </c>
      <c r="C130" s="6" t="s">
        <v>70</v>
      </c>
      <c r="D130" s="6" t="s">
        <v>58</v>
      </c>
      <c r="E130" s="6" t="s">
        <v>58</v>
      </c>
      <c r="F130" s="6" t="s">
        <v>98</v>
      </c>
      <c r="G130" s="6">
        <v>2010</v>
      </c>
      <c r="H130" s="6" t="s">
        <v>58</v>
      </c>
      <c r="I130" s="6" t="s">
        <v>58</v>
      </c>
      <c r="J130" s="6" t="s">
        <v>58</v>
      </c>
      <c r="K130" s="6" t="s">
        <v>58</v>
      </c>
      <c r="L130" s="6">
        <v>0.35</v>
      </c>
      <c r="M130" s="6">
        <v>0.35</v>
      </c>
      <c r="N130" s="6">
        <v>0.35</v>
      </c>
      <c r="O130" s="6">
        <v>0.35</v>
      </c>
      <c r="P130" s="6">
        <v>0.35</v>
      </c>
      <c r="Q130" s="6">
        <v>0.35</v>
      </c>
      <c r="R130" s="6">
        <v>0.35</v>
      </c>
      <c r="S130" s="6">
        <v>0.35</v>
      </c>
      <c r="T130" s="6">
        <v>0.35</v>
      </c>
      <c r="U130" s="6">
        <v>0.35</v>
      </c>
      <c r="V130" s="6">
        <v>0.35</v>
      </c>
      <c r="W130" s="6">
        <v>0.35</v>
      </c>
      <c r="X130" s="6">
        <v>0.35</v>
      </c>
      <c r="Y130" s="6">
        <v>0.35</v>
      </c>
      <c r="Z130" s="6">
        <v>0.35</v>
      </c>
      <c r="AA130" s="6">
        <v>0.35</v>
      </c>
      <c r="AB130" s="6">
        <v>0.35</v>
      </c>
      <c r="AC130" s="6">
        <v>0.35</v>
      </c>
      <c r="AD130" s="6">
        <v>0.35</v>
      </c>
      <c r="AE130" s="6">
        <v>0.35</v>
      </c>
      <c r="AF130" s="6">
        <v>0.35</v>
      </c>
      <c r="AG130" s="6">
        <v>0.35</v>
      </c>
      <c r="AH130" s="6">
        <v>0.35</v>
      </c>
      <c r="AI130" s="6">
        <v>0.35</v>
      </c>
      <c r="AJ130" s="6">
        <v>0.35</v>
      </c>
      <c r="AK130" s="6">
        <v>0.35</v>
      </c>
      <c r="AL130" s="6">
        <v>0.35</v>
      </c>
      <c r="AM130" s="6">
        <v>0.35</v>
      </c>
      <c r="AN130" s="6">
        <v>0.35</v>
      </c>
      <c r="AO130" s="6">
        <v>0.35</v>
      </c>
      <c r="AP130" s="6">
        <v>0.35</v>
      </c>
      <c r="AQ130" s="6">
        <v>0.35</v>
      </c>
      <c r="AR130" s="6">
        <v>0.35</v>
      </c>
      <c r="AS130" s="6">
        <v>0.35</v>
      </c>
      <c r="AT130" s="6">
        <v>0.35</v>
      </c>
      <c r="AU130" s="6">
        <v>0.35</v>
      </c>
      <c r="AV130" s="6">
        <v>0.35</v>
      </c>
    </row>
    <row r="131" spans="1:48">
      <c r="A131" s="6" t="s">
        <v>56</v>
      </c>
      <c r="B131" s="6" t="s">
        <v>29</v>
      </c>
      <c r="C131" s="6" t="s">
        <v>72</v>
      </c>
      <c r="D131" s="6" t="s">
        <v>58</v>
      </c>
      <c r="E131" s="6" t="s">
        <v>58</v>
      </c>
      <c r="F131" s="6" t="s">
        <v>98</v>
      </c>
      <c r="G131" s="6">
        <v>2010</v>
      </c>
      <c r="H131" s="6" t="s">
        <v>58</v>
      </c>
      <c r="I131" s="6" t="s">
        <v>58</v>
      </c>
      <c r="J131" s="6" t="s">
        <v>58</v>
      </c>
      <c r="K131" s="6" t="s">
        <v>58</v>
      </c>
      <c r="L131" s="6">
        <v>0.35</v>
      </c>
      <c r="M131" s="6">
        <v>0.35</v>
      </c>
      <c r="N131" s="6">
        <v>0.35</v>
      </c>
      <c r="O131" s="6">
        <v>0.35</v>
      </c>
      <c r="P131" s="6">
        <v>0.35</v>
      </c>
      <c r="Q131" s="6">
        <v>0.35</v>
      </c>
      <c r="R131" s="6">
        <v>0.35</v>
      </c>
      <c r="S131" s="6">
        <v>0.35</v>
      </c>
      <c r="T131" s="6">
        <v>0.35</v>
      </c>
      <c r="U131" s="6">
        <v>0.35</v>
      </c>
      <c r="V131" s="6">
        <v>0.35</v>
      </c>
      <c r="W131" s="6">
        <v>0.35</v>
      </c>
      <c r="X131" s="6">
        <v>0.35</v>
      </c>
      <c r="Y131" s="6">
        <v>0.35</v>
      </c>
      <c r="Z131" s="6">
        <v>0.35</v>
      </c>
      <c r="AA131" s="6">
        <v>0.35</v>
      </c>
      <c r="AB131" s="6">
        <v>0.35</v>
      </c>
      <c r="AC131" s="6">
        <v>0.35</v>
      </c>
      <c r="AD131" s="6">
        <v>0.35</v>
      </c>
      <c r="AE131" s="6">
        <v>0.35</v>
      </c>
      <c r="AF131" s="6">
        <v>0.35</v>
      </c>
      <c r="AG131" s="6">
        <v>0.35</v>
      </c>
      <c r="AH131" s="6">
        <v>0.35</v>
      </c>
      <c r="AI131" s="6">
        <v>0.35</v>
      </c>
      <c r="AJ131" s="6">
        <v>0.35</v>
      </c>
      <c r="AK131" s="6">
        <v>0.35</v>
      </c>
      <c r="AL131" s="6">
        <v>0.35</v>
      </c>
      <c r="AM131" s="6">
        <v>0.35</v>
      </c>
      <c r="AN131" s="6">
        <v>0.35</v>
      </c>
      <c r="AO131" s="6">
        <v>0.35</v>
      </c>
      <c r="AP131" s="6">
        <v>0.35</v>
      </c>
      <c r="AQ131" s="6">
        <v>0.35</v>
      </c>
      <c r="AR131" s="6">
        <v>0.35</v>
      </c>
      <c r="AS131" s="6">
        <v>0.35</v>
      </c>
      <c r="AT131" s="6">
        <v>0.35</v>
      </c>
      <c r="AU131" s="6">
        <v>0.35</v>
      </c>
      <c r="AV131" s="6">
        <v>0.35</v>
      </c>
    </row>
    <row r="132" spans="1:48">
      <c r="A132" s="6" t="s">
        <v>56</v>
      </c>
      <c r="B132" s="6" t="s">
        <v>29</v>
      </c>
      <c r="C132" s="6" t="s">
        <v>74</v>
      </c>
      <c r="D132" s="6" t="s">
        <v>58</v>
      </c>
      <c r="E132" s="6" t="s">
        <v>58</v>
      </c>
      <c r="F132" s="6" t="s">
        <v>98</v>
      </c>
      <c r="G132" s="6">
        <v>2010</v>
      </c>
      <c r="H132" s="6" t="s">
        <v>58</v>
      </c>
      <c r="I132" s="6" t="s">
        <v>58</v>
      </c>
      <c r="J132" s="6" t="s">
        <v>58</v>
      </c>
      <c r="K132" s="6" t="s">
        <v>58</v>
      </c>
      <c r="L132" s="6">
        <v>0.35</v>
      </c>
      <c r="M132" s="6">
        <v>0.35</v>
      </c>
      <c r="N132" s="6">
        <v>0.35</v>
      </c>
      <c r="O132" s="6">
        <v>0.35</v>
      </c>
      <c r="P132" s="6">
        <v>0.35</v>
      </c>
      <c r="Q132" s="6">
        <v>0.35</v>
      </c>
      <c r="R132" s="6">
        <v>0.35</v>
      </c>
      <c r="S132" s="6">
        <v>0.35</v>
      </c>
      <c r="T132" s="6">
        <v>0.35</v>
      </c>
      <c r="U132" s="6">
        <v>0.35</v>
      </c>
      <c r="V132" s="6">
        <v>0.35</v>
      </c>
      <c r="W132" s="6">
        <v>0.35</v>
      </c>
      <c r="X132" s="6">
        <v>0.35</v>
      </c>
      <c r="Y132" s="6">
        <v>0.35</v>
      </c>
      <c r="Z132" s="6">
        <v>0.35</v>
      </c>
      <c r="AA132" s="6">
        <v>0.35</v>
      </c>
      <c r="AB132" s="6">
        <v>0.35</v>
      </c>
      <c r="AC132" s="6">
        <v>0.35</v>
      </c>
      <c r="AD132" s="6">
        <v>0.35</v>
      </c>
      <c r="AE132" s="6">
        <v>0.35</v>
      </c>
      <c r="AF132" s="6">
        <v>0.35</v>
      </c>
      <c r="AG132" s="6">
        <v>0.35</v>
      </c>
      <c r="AH132" s="6">
        <v>0.35</v>
      </c>
      <c r="AI132" s="6">
        <v>0.35</v>
      </c>
      <c r="AJ132" s="6">
        <v>0.35</v>
      </c>
      <c r="AK132" s="6">
        <v>0.35</v>
      </c>
      <c r="AL132" s="6">
        <v>0.35</v>
      </c>
      <c r="AM132" s="6">
        <v>0.35</v>
      </c>
      <c r="AN132" s="6">
        <v>0.35</v>
      </c>
      <c r="AO132" s="6">
        <v>0.35</v>
      </c>
      <c r="AP132" s="6">
        <v>0.35</v>
      </c>
      <c r="AQ132" s="6">
        <v>0.35</v>
      </c>
      <c r="AR132" s="6">
        <v>0.35</v>
      </c>
      <c r="AS132" s="6">
        <v>0.35</v>
      </c>
      <c r="AT132" s="6">
        <v>0.35</v>
      </c>
      <c r="AU132" s="6">
        <v>0.35</v>
      </c>
      <c r="AV132" s="6">
        <v>0.35</v>
      </c>
    </row>
    <row r="133" spans="1:48">
      <c r="A133" s="6" t="s">
        <v>56</v>
      </c>
      <c r="B133" s="6" t="s">
        <v>29</v>
      </c>
      <c r="C133" s="6" t="s">
        <v>76</v>
      </c>
      <c r="D133" s="6" t="s">
        <v>58</v>
      </c>
      <c r="E133" s="6" t="s">
        <v>58</v>
      </c>
      <c r="F133" s="6" t="s">
        <v>98</v>
      </c>
      <c r="G133" s="6">
        <v>2010</v>
      </c>
      <c r="H133" s="6" t="s">
        <v>58</v>
      </c>
      <c r="I133" s="6" t="s">
        <v>58</v>
      </c>
      <c r="J133" s="6" t="s">
        <v>58</v>
      </c>
      <c r="K133" s="6" t="s">
        <v>58</v>
      </c>
      <c r="L133" s="6">
        <v>0.35</v>
      </c>
      <c r="M133" s="6">
        <v>0.35</v>
      </c>
      <c r="N133" s="6">
        <v>0.35</v>
      </c>
      <c r="O133" s="6">
        <v>0.35</v>
      </c>
      <c r="P133" s="6">
        <v>0.35</v>
      </c>
      <c r="Q133" s="6">
        <v>0.35</v>
      </c>
      <c r="R133" s="6">
        <v>0.35</v>
      </c>
      <c r="S133" s="6">
        <v>0.35</v>
      </c>
      <c r="T133" s="6">
        <v>0.35</v>
      </c>
      <c r="U133" s="6">
        <v>0.35</v>
      </c>
      <c r="V133" s="6">
        <v>0.35</v>
      </c>
      <c r="W133" s="6">
        <v>0.35</v>
      </c>
      <c r="X133" s="6">
        <v>0.35</v>
      </c>
      <c r="Y133" s="6">
        <v>0.35</v>
      </c>
      <c r="Z133" s="6">
        <v>0.35</v>
      </c>
      <c r="AA133" s="6">
        <v>0.35</v>
      </c>
      <c r="AB133" s="6">
        <v>0.35</v>
      </c>
      <c r="AC133" s="6">
        <v>0.35</v>
      </c>
      <c r="AD133" s="6">
        <v>0.35</v>
      </c>
      <c r="AE133" s="6">
        <v>0.35</v>
      </c>
      <c r="AF133" s="6">
        <v>0.35</v>
      </c>
      <c r="AG133" s="6">
        <v>0.35</v>
      </c>
      <c r="AH133" s="6">
        <v>0.35</v>
      </c>
      <c r="AI133" s="6">
        <v>0.35</v>
      </c>
      <c r="AJ133" s="6">
        <v>0.35</v>
      </c>
      <c r="AK133" s="6">
        <v>0.35</v>
      </c>
      <c r="AL133" s="6">
        <v>0.35</v>
      </c>
      <c r="AM133" s="6">
        <v>0.35</v>
      </c>
      <c r="AN133" s="6">
        <v>0.35</v>
      </c>
      <c r="AO133" s="6">
        <v>0.35</v>
      </c>
      <c r="AP133" s="6">
        <v>0.35</v>
      </c>
      <c r="AQ133" s="6">
        <v>0.35</v>
      </c>
      <c r="AR133" s="6">
        <v>0.35</v>
      </c>
      <c r="AS133" s="6">
        <v>0.35</v>
      </c>
      <c r="AT133" s="6">
        <v>0.35</v>
      </c>
      <c r="AU133" s="6">
        <v>0.35</v>
      </c>
      <c r="AV133" s="6">
        <v>0.35</v>
      </c>
    </row>
    <row r="134" spans="1:48">
      <c r="A134" s="6" t="s">
        <v>56</v>
      </c>
      <c r="B134" s="6" t="s">
        <v>29</v>
      </c>
      <c r="C134" s="6" t="s">
        <v>78</v>
      </c>
      <c r="D134" s="6" t="s">
        <v>58</v>
      </c>
      <c r="E134" s="6" t="s">
        <v>58</v>
      </c>
      <c r="F134" s="6" t="s">
        <v>98</v>
      </c>
      <c r="G134" s="6">
        <v>2010</v>
      </c>
      <c r="H134" s="6" t="s">
        <v>58</v>
      </c>
      <c r="I134" s="6" t="s">
        <v>58</v>
      </c>
      <c r="J134" s="6" t="s">
        <v>58</v>
      </c>
      <c r="K134" s="6" t="s">
        <v>58</v>
      </c>
      <c r="L134" s="6">
        <v>0.3</v>
      </c>
      <c r="M134" s="6">
        <v>0.32</v>
      </c>
      <c r="N134" s="6">
        <v>0.32</v>
      </c>
      <c r="O134" s="6">
        <v>0.3</v>
      </c>
      <c r="P134" s="6">
        <v>0.28999999999999998</v>
      </c>
      <c r="Q134" s="6">
        <v>0.3</v>
      </c>
      <c r="R134" s="6">
        <v>0.31</v>
      </c>
      <c r="S134" s="6">
        <v>0.32</v>
      </c>
      <c r="T134" s="6">
        <v>0.32</v>
      </c>
      <c r="U134" s="6">
        <v>0.34</v>
      </c>
      <c r="V134" s="6">
        <v>0.33</v>
      </c>
      <c r="W134" s="6">
        <v>0.3</v>
      </c>
      <c r="X134" s="6">
        <v>0.38</v>
      </c>
      <c r="Y134" s="6">
        <v>0.32</v>
      </c>
      <c r="Z134" s="6">
        <v>0.32</v>
      </c>
      <c r="AA134" s="6">
        <v>0.32</v>
      </c>
      <c r="AB134" s="6">
        <v>0.35</v>
      </c>
      <c r="AC134" s="6">
        <v>0.32</v>
      </c>
      <c r="AD134" s="6">
        <v>0.34</v>
      </c>
      <c r="AE134" s="6">
        <v>0.32</v>
      </c>
      <c r="AF134" s="6">
        <v>0.32</v>
      </c>
      <c r="AG134" s="6">
        <v>0.33</v>
      </c>
      <c r="AH134" s="6">
        <v>0.3</v>
      </c>
      <c r="AI134" s="6">
        <v>0.32</v>
      </c>
      <c r="AJ134" s="6">
        <v>0.3</v>
      </c>
      <c r="AK134" s="6">
        <v>0.31</v>
      </c>
      <c r="AL134" s="6">
        <v>0.34</v>
      </c>
      <c r="AM134" s="6">
        <v>0.28000000000000003</v>
      </c>
      <c r="AN134" s="6">
        <v>0.33</v>
      </c>
      <c r="AO134" s="6">
        <v>0.35</v>
      </c>
      <c r="AP134" s="6">
        <v>0.38</v>
      </c>
      <c r="AQ134" s="6">
        <v>0.28999999999999998</v>
      </c>
      <c r="AR134" s="6">
        <v>0.32</v>
      </c>
      <c r="AS134" s="6">
        <v>0.34</v>
      </c>
      <c r="AT134" s="6">
        <v>0.32</v>
      </c>
      <c r="AU134" s="6">
        <v>0.34</v>
      </c>
      <c r="AV134" s="6">
        <v>0.33</v>
      </c>
    </row>
    <row r="135" spans="1:48">
      <c r="A135" s="6" t="s">
        <v>56</v>
      </c>
      <c r="B135" s="6" t="s">
        <v>29</v>
      </c>
      <c r="C135" s="6" t="s">
        <v>80</v>
      </c>
      <c r="D135" s="6" t="s">
        <v>58</v>
      </c>
      <c r="E135" s="6" t="s">
        <v>58</v>
      </c>
      <c r="F135" s="6" t="s">
        <v>98</v>
      </c>
      <c r="G135" s="6">
        <v>2010</v>
      </c>
      <c r="H135" s="6" t="s">
        <v>58</v>
      </c>
      <c r="I135" s="6" t="s">
        <v>58</v>
      </c>
      <c r="J135" s="6" t="s">
        <v>58</v>
      </c>
      <c r="K135" s="6" t="s">
        <v>58</v>
      </c>
      <c r="L135" s="6">
        <v>0.48</v>
      </c>
      <c r="M135" s="6">
        <v>0.52</v>
      </c>
      <c r="N135" s="6">
        <v>0.53</v>
      </c>
      <c r="O135" s="6">
        <v>0.52</v>
      </c>
      <c r="P135" s="6">
        <v>0.51</v>
      </c>
      <c r="Q135" s="6">
        <v>0.51</v>
      </c>
      <c r="R135" s="6">
        <v>0.49</v>
      </c>
      <c r="S135" s="6">
        <v>0.53</v>
      </c>
      <c r="T135" s="6">
        <v>0.52</v>
      </c>
      <c r="U135" s="6">
        <v>0.57999999999999996</v>
      </c>
      <c r="V135" s="6">
        <v>0.54</v>
      </c>
      <c r="W135" s="6">
        <v>0.48</v>
      </c>
      <c r="X135" s="6">
        <v>0.52</v>
      </c>
      <c r="Y135" s="6">
        <v>0.52</v>
      </c>
      <c r="Z135" s="6">
        <v>0.53</v>
      </c>
      <c r="AA135" s="6">
        <v>0.53</v>
      </c>
      <c r="AB135" s="6">
        <v>0.56000000000000005</v>
      </c>
      <c r="AC135" s="6">
        <v>0.56000000000000005</v>
      </c>
      <c r="AD135" s="6">
        <v>0.55000000000000004</v>
      </c>
      <c r="AE135" s="6">
        <v>0.55000000000000004</v>
      </c>
      <c r="AF135" s="6">
        <v>0.53</v>
      </c>
      <c r="AG135" s="6">
        <v>0.51</v>
      </c>
      <c r="AH135" s="6">
        <v>0.52</v>
      </c>
      <c r="AI135" s="6">
        <v>0.54</v>
      </c>
      <c r="AJ135" s="6">
        <v>0.48</v>
      </c>
      <c r="AK135" s="6">
        <v>0.52</v>
      </c>
      <c r="AL135" s="6">
        <v>0.54</v>
      </c>
      <c r="AM135" s="6">
        <v>0.51</v>
      </c>
      <c r="AN135" s="6">
        <v>0.52</v>
      </c>
      <c r="AO135" s="6">
        <v>0.53</v>
      </c>
      <c r="AP135" s="6">
        <v>0.52</v>
      </c>
      <c r="AQ135" s="6">
        <v>0.49</v>
      </c>
      <c r="AR135" s="6">
        <v>0.53</v>
      </c>
      <c r="AS135" s="6">
        <v>0.54</v>
      </c>
      <c r="AT135" s="6">
        <v>0.53</v>
      </c>
      <c r="AU135" s="6">
        <v>0.56999999999999995</v>
      </c>
      <c r="AV135" s="6">
        <v>0.59</v>
      </c>
    </row>
    <row r="136" spans="1:48">
      <c r="A136" s="6" t="s">
        <v>56</v>
      </c>
      <c r="B136" s="6" t="s">
        <v>29</v>
      </c>
      <c r="C136" s="6" t="s">
        <v>82</v>
      </c>
      <c r="D136" s="6" t="s">
        <v>58</v>
      </c>
      <c r="E136" s="6" t="s">
        <v>58</v>
      </c>
      <c r="F136" s="6" t="s">
        <v>98</v>
      </c>
      <c r="G136" s="6">
        <v>2010</v>
      </c>
      <c r="H136" s="6" t="s">
        <v>58</v>
      </c>
      <c r="I136" s="6" t="s">
        <v>58</v>
      </c>
      <c r="J136" s="6" t="s">
        <v>58</v>
      </c>
      <c r="K136" s="6" t="s">
        <v>58</v>
      </c>
      <c r="L136" s="6">
        <v>0.56999999999999995</v>
      </c>
      <c r="M136" s="6">
        <v>0.64</v>
      </c>
      <c r="N136" s="6">
        <v>0.66</v>
      </c>
      <c r="O136" s="6">
        <v>0.63</v>
      </c>
      <c r="P136" s="6">
        <v>0.57999999999999996</v>
      </c>
      <c r="Q136" s="6">
        <v>0.64</v>
      </c>
      <c r="R136" s="6">
        <v>0.56000000000000005</v>
      </c>
      <c r="S136" s="6">
        <v>0.65</v>
      </c>
      <c r="T136" s="6">
        <v>0.64</v>
      </c>
      <c r="U136" s="6">
        <v>0.72</v>
      </c>
      <c r="V136" s="6">
        <v>0.68</v>
      </c>
      <c r="W136" s="6">
        <v>0.56999999999999995</v>
      </c>
      <c r="X136" s="6">
        <v>0.65</v>
      </c>
      <c r="Y136" s="6">
        <v>0.62</v>
      </c>
      <c r="Z136" s="6">
        <v>0.64</v>
      </c>
      <c r="AA136" s="6">
        <v>0.66</v>
      </c>
      <c r="AB136" s="6">
        <v>0.7</v>
      </c>
      <c r="AC136" s="6">
        <v>0.68</v>
      </c>
      <c r="AD136" s="6">
        <v>0.71</v>
      </c>
      <c r="AE136" s="6">
        <v>0.67</v>
      </c>
      <c r="AF136" s="6">
        <v>0.66</v>
      </c>
      <c r="AG136" s="6">
        <v>0.64</v>
      </c>
      <c r="AH136" s="6">
        <v>0.63</v>
      </c>
      <c r="AI136" s="6">
        <v>0.67</v>
      </c>
      <c r="AJ136" s="6">
        <v>0.56999999999999995</v>
      </c>
      <c r="AK136" s="6">
        <v>0.67</v>
      </c>
      <c r="AL136" s="6">
        <v>0.67</v>
      </c>
      <c r="AM136" s="6">
        <v>0.62</v>
      </c>
      <c r="AN136" s="6">
        <v>0.63</v>
      </c>
      <c r="AO136" s="6">
        <v>0.66</v>
      </c>
      <c r="AP136" s="6">
        <v>0.64</v>
      </c>
      <c r="AQ136" s="6">
        <v>0.56999999999999995</v>
      </c>
      <c r="AR136" s="6">
        <v>0.66</v>
      </c>
      <c r="AS136" s="6">
        <v>0.66</v>
      </c>
      <c r="AT136" s="6">
        <v>0.66</v>
      </c>
      <c r="AU136" s="6">
        <v>0.7</v>
      </c>
      <c r="AV136" s="6">
        <v>0.74</v>
      </c>
    </row>
    <row r="137" spans="1:48">
      <c r="A137" s="6" t="s">
        <v>56</v>
      </c>
      <c r="B137" s="6" t="s">
        <v>29</v>
      </c>
      <c r="C137" s="6" t="s">
        <v>84</v>
      </c>
      <c r="D137" s="6" t="s">
        <v>58</v>
      </c>
      <c r="E137" s="6" t="s">
        <v>58</v>
      </c>
      <c r="F137" s="6" t="s">
        <v>98</v>
      </c>
      <c r="G137" s="6">
        <v>2010</v>
      </c>
      <c r="H137" s="6" t="s">
        <v>58</v>
      </c>
      <c r="I137" s="6" t="s">
        <v>58</v>
      </c>
      <c r="J137" s="6" t="s">
        <v>58</v>
      </c>
      <c r="K137" s="6" t="s">
        <v>58</v>
      </c>
      <c r="L137" s="6">
        <v>0.38</v>
      </c>
      <c r="M137" s="6">
        <v>0.4</v>
      </c>
      <c r="N137" s="6">
        <v>0.41</v>
      </c>
      <c r="O137" s="6">
        <v>0.4</v>
      </c>
      <c r="P137" s="6">
        <v>0.39</v>
      </c>
      <c r="Q137" s="6">
        <v>0.39</v>
      </c>
      <c r="R137" s="6">
        <v>0.4</v>
      </c>
      <c r="S137" s="6">
        <v>0.41</v>
      </c>
      <c r="T137" s="6">
        <v>0.4</v>
      </c>
      <c r="U137" s="6">
        <v>0.45</v>
      </c>
      <c r="V137" s="6">
        <v>0.42</v>
      </c>
      <c r="W137" s="6">
        <v>0.38</v>
      </c>
      <c r="X137" s="6">
        <v>0.46</v>
      </c>
      <c r="Y137" s="6">
        <v>0.4</v>
      </c>
      <c r="Z137" s="6">
        <v>0.41</v>
      </c>
      <c r="AA137" s="6">
        <v>0.41</v>
      </c>
      <c r="AB137" s="6">
        <v>0.44</v>
      </c>
      <c r="AC137" s="6">
        <v>0.43</v>
      </c>
      <c r="AD137" s="6">
        <v>0.43</v>
      </c>
      <c r="AE137" s="6">
        <v>0.43</v>
      </c>
      <c r="AF137" s="6">
        <v>0.41</v>
      </c>
      <c r="AG137" s="6">
        <v>0.4</v>
      </c>
      <c r="AH137" s="6">
        <v>0.4</v>
      </c>
      <c r="AI137" s="6">
        <v>0.41</v>
      </c>
      <c r="AJ137" s="6">
        <v>0.38</v>
      </c>
      <c r="AK137" s="6">
        <v>0.4</v>
      </c>
      <c r="AL137" s="6">
        <v>0.43</v>
      </c>
      <c r="AM137" s="6">
        <v>0.4</v>
      </c>
      <c r="AN137" s="6">
        <v>0.4</v>
      </c>
      <c r="AO137" s="6">
        <v>0.42</v>
      </c>
      <c r="AP137" s="6">
        <v>0.44</v>
      </c>
      <c r="AQ137" s="6">
        <v>0.39</v>
      </c>
      <c r="AR137" s="6">
        <v>0.41</v>
      </c>
      <c r="AS137" s="6">
        <v>0.42</v>
      </c>
      <c r="AT137" s="6">
        <v>0.41</v>
      </c>
      <c r="AU137" s="6">
        <v>0.44</v>
      </c>
      <c r="AV137" s="6">
        <v>0.45</v>
      </c>
    </row>
    <row r="138" spans="1:48">
      <c r="A138" s="6" t="s">
        <v>56</v>
      </c>
      <c r="B138" s="6" t="s">
        <v>29</v>
      </c>
      <c r="C138" s="6" t="s">
        <v>104</v>
      </c>
      <c r="D138" s="6" t="s">
        <v>58</v>
      </c>
      <c r="E138" s="6" t="s">
        <v>58</v>
      </c>
      <c r="F138" s="6" t="s">
        <v>98</v>
      </c>
      <c r="G138" s="6">
        <v>2010</v>
      </c>
      <c r="H138" s="6" t="s">
        <v>58</v>
      </c>
      <c r="I138" s="6" t="s">
        <v>58</v>
      </c>
      <c r="J138" s="6" t="s">
        <v>58</v>
      </c>
      <c r="K138" s="6" t="s">
        <v>58</v>
      </c>
      <c r="L138" s="6">
        <v>0.185</v>
      </c>
      <c r="M138" s="6">
        <v>0.185</v>
      </c>
      <c r="N138" s="6">
        <v>0.185</v>
      </c>
      <c r="O138" s="6">
        <v>0.185</v>
      </c>
      <c r="P138" s="6">
        <v>0.185</v>
      </c>
      <c r="Q138" s="6">
        <v>0.19</v>
      </c>
      <c r="R138" s="6">
        <v>0.185</v>
      </c>
      <c r="S138" s="6">
        <v>0.185</v>
      </c>
      <c r="T138" s="6">
        <v>0.185</v>
      </c>
      <c r="U138" s="6">
        <v>0.185</v>
      </c>
      <c r="V138" s="6">
        <v>0.185</v>
      </c>
      <c r="W138" s="6">
        <v>0.185</v>
      </c>
      <c r="X138" s="6">
        <v>0.185</v>
      </c>
      <c r="Y138" s="6">
        <v>0.185</v>
      </c>
      <c r="Z138" s="6">
        <v>0.185</v>
      </c>
      <c r="AA138" s="6">
        <v>0.185</v>
      </c>
      <c r="AB138" s="6">
        <v>0.185</v>
      </c>
      <c r="AC138" s="6">
        <v>0.185</v>
      </c>
      <c r="AD138" s="6">
        <v>0.185</v>
      </c>
      <c r="AE138" s="6">
        <v>0.185</v>
      </c>
      <c r="AF138" s="6">
        <v>0.185</v>
      </c>
      <c r="AG138" s="6">
        <v>0.185</v>
      </c>
      <c r="AH138" s="6">
        <v>0.185</v>
      </c>
      <c r="AI138" s="6">
        <v>0.185</v>
      </c>
      <c r="AJ138" s="6">
        <v>0.185</v>
      </c>
      <c r="AK138" s="6">
        <v>0.185</v>
      </c>
      <c r="AL138" s="6">
        <v>0.185</v>
      </c>
      <c r="AM138" s="6">
        <v>0.185</v>
      </c>
      <c r="AN138" s="6">
        <v>0.185</v>
      </c>
      <c r="AO138" s="6">
        <v>0.185</v>
      </c>
      <c r="AP138" s="6">
        <v>0.185</v>
      </c>
      <c r="AQ138" s="6">
        <v>0.185</v>
      </c>
      <c r="AR138" s="6">
        <v>0.185</v>
      </c>
      <c r="AS138" s="6">
        <v>0.18</v>
      </c>
      <c r="AT138" s="6">
        <v>0.185</v>
      </c>
      <c r="AU138" s="6">
        <v>0.185</v>
      </c>
      <c r="AV138" s="6">
        <v>0.185</v>
      </c>
    </row>
    <row r="139" spans="1:48">
      <c r="A139" s="6" t="s">
        <v>56</v>
      </c>
      <c r="B139" s="6" t="s">
        <v>29</v>
      </c>
      <c r="C139" s="6" t="s">
        <v>106</v>
      </c>
      <c r="D139" s="6" t="s">
        <v>58</v>
      </c>
      <c r="E139" s="6" t="s">
        <v>58</v>
      </c>
      <c r="F139" s="6" t="s">
        <v>98</v>
      </c>
      <c r="G139" s="6">
        <v>2010</v>
      </c>
      <c r="H139" s="6" t="s">
        <v>58</v>
      </c>
      <c r="I139" s="6" t="s">
        <v>58</v>
      </c>
      <c r="J139" s="6" t="s">
        <v>58</v>
      </c>
      <c r="K139" s="6" t="s">
        <v>58</v>
      </c>
      <c r="L139" s="6">
        <v>0.35</v>
      </c>
      <c r="M139" s="6">
        <v>0.35</v>
      </c>
      <c r="N139" s="6">
        <v>0.35</v>
      </c>
      <c r="O139" s="6">
        <v>0.35</v>
      </c>
      <c r="P139" s="6">
        <v>0.35</v>
      </c>
      <c r="Q139" s="6">
        <v>0.37</v>
      </c>
      <c r="R139" s="6">
        <v>0.35</v>
      </c>
      <c r="S139" s="6">
        <v>0.35</v>
      </c>
      <c r="T139" s="6">
        <v>0.35</v>
      </c>
      <c r="U139" s="6">
        <v>0.35</v>
      </c>
      <c r="V139" s="6">
        <v>0.35</v>
      </c>
      <c r="W139" s="6">
        <v>0.35</v>
      </c>
      <c r="X139" s="6">
        <v>0.35</v>
      </c>
      <c r="Y139" s="6">
        <v>0.35</v>
      </c>
      <c r="Z139" s="6">
        <v>0.35</v>
      </c>
      <c r="AA139" s="6">
        <v>0.35</v>
      </c>
      <c r="AB139" s="6">
        <v>0.35</v>
      </c>
      <c r="AC139" s="6">
        <v>0.35</v>
      </c>
      <c r="AD139" s="6">
        <v>0.35</v>
      </c>
      <c r="AE139" s="6">
        <v>0.35</v>
      </c>
      <c r="AF139" s="6">
        <v>0.35</v>
      </c>
      <c r="AG139" s="6">
        <v>0.35</v>
      </c>
      <c r="AH139" s="6">
        <v>0.35</v>
      </c>
      <c r="AI139" s="6">
        <v>0.35</v>
      </c>
      <c r="AJ139" s="6">
        <v>0.35</v>
      </c>
      <c r="AK139" s="6">
        <v>0.35</v>
      </c>
      <c r="AL139" s="6">
        <v>0.35</v>
      </c>
      <c r="AM139" s="6">
        <v>0.35</v>
      </c>
      <c r="AN139" s="6">
        <v>0.35</v>
      </c>
      <c r="AO139" s="6">
        <v>0.35</v>
      </c>
      <c r="AP139" s="6">
        <v>0.35</v>
      </c>
      <c r="AQ139" s="6">
        <v>0.35</v>
      </c>
      <c r="AR139" s="6">
        <v>0.35</v>
      </c>
      <c r="AS139" s="6">
        <v>0.33</v>
      </c>
      <c r="AT139" s="6">
        <v>0.35</v>
      </c>
      <c r="AU139" s="6">
        <v>0.35</v>
      </c>
      <c r="AV139" s="6">
        <v>0.35</v>
      </c>
    </row>
    <row r="140" spans="1:48">
      <c r="A140" s="6" t="s">
        <v>56</v>
      </c>
      <c r="B140" s="6" t="s">
        <v>29</v>
      </c>
      <c r="C140" s="6" t="s">
        <v>108</v>
      </c>
      <c r="D140" s="6" t="s">
        <v>58</v>
      </c>
      <c r="E140" s="6" t="s">
        <v>58</v>
      </c>
      <c r="F140" s="6" t="s">
        <v>98</v>
      </c>
      <c r="G140" s="6">
        <v>2010</v>
      </c>
      <c r="H140" s="6" t="s">
        <v>58</v>
      </c>
      <c r="I140" s="6" t="s">
        <v>58</v>
      </c>
      <c r="J140" s="6" t="s">
        <v>58</v>
      </c>
      <c r="K140" s="6" t="s">
        <v>58</v>
      </c>
      <c r="L140" s="6">
        <v>0.38</v>
      </c>
      <c r="M140" s="6">
        <v>0.38</v>
      </c>
      <c r="N140" s="6">
        <v>0.38</v>
      </c>
      <c r="O140" s="6">
        <v>0.38</v>
      </c>
      <c r="P140" s="6">
        <v>0.38</v>
      </c>
      <c r="Q140" s="6">
        <v>0.39</v>
      </c>
      <c r="R140" s="6">
        <v>0.38</v>
      </c>
      <c r="S140" s="6">
        <v>0.38</v>
      </c>
      <c r="T140" s="6">
        <v>0.38</v>
      </c>
      <c r="U140" s="6">
        <v>0.38</v>
      </c>
      <c r="V140" s="6">
        <v>0.38</v>
      </c>
      <c r="W140" s="6">
        <v>0.38</v>
      </c>
      <c r="X140" s="6">
        <v>0.38</v>
      </c>
      <c r="Y140" s="6">
        <v>0.38</v>
      </c>
      <c r="Z140" s="6">
        <v>0.38</v>
      </c>
      <c r="AA140" s="6">
        <v>0.38</v>
      </c>
      <c r="AB140" s="6">
        <v>0.38</v>
      </c>
      <c r="AC140" s="6">
        <v>0.38</v>
      </c>
      <c r="AD140" s="6">
        <v>0.38</v>
      </c>
      <c r="AE140" s="6">
        <v>0.38</v>
      </c>
      <c r="AF140" s="6">
        <v>0.38</v>
      </c>
      <c r="AG140" s="6">
        <v>0.38</v>
      </c>
      <c r="AH140" s="6">
        <v>0.38</v>
      </c>
      <c r="AI140" s="6">
        <v>0.38</v>
      </c>
      <c r="AJ140" s="6">
        <v>0.38</v>
      </c>
      <c r="AK140" s="6">
        <v>0.38</v>
      </c>
      <c r="AL140" s="6">
        <v>0.38</v>
      </c>
      <c r="AM140" s="6">
        <v>0.38</v>
      </c>
      <c r="AN140" s="6">
        <v>0.38</v>
      </c>
      <c r="AO140" s="6">
        <v>0.38</v>
      </c>
      <c r="AP140" s="6">
        <v>0.38</v>
      </c>
      <c r="AQ140" s="6">
        <v>0.38</v>
      </c>
      <c r="AR140" s="6">
        <v>0.38</v>
      </c>
      <c r="AS140" s="6">
        <v>0.37</v>
      </c>
      <c r="AT140" s="6">
        <v>0.38</v>
      </c>
      <c r="AU140" s="6">
        <v>0.38</v>
      </c>
      <c r="AV140" s="6">
        <v>0.38</v>
      </c>
    </row>
    <row r="141" spans="1:48">
      <c r="A141" s="6" t="s">
        <v>56</v>
      </c>
      <c r="B141" s="6" t="s">
        <v>29</v>
      </c>
      <c r="C141" s="6" t="s">
        <v>110</v>
      </c>
      <c r="D141" s="6" t="s">
        <v>58</v>
      </c>
      <c r="E141" s="6" t="s">
        <v>58</v>
      </c>
      <c r="F141" s="6" t="s">
        <v>98</v>
      </c>
      <c r="G141" s="6">
        <v>2010</v>
      </c>
      <c r="H141" s="6" t="s">
        <v>58</v>
      </c>
      <c r="I141" s="6" t="s">
        <v>58</v>
      </c>
      <c r="J141" s="6" t="s">
        <v>58</v>
      </c>
      <c r="K141" s="6" t="s">
        <v>58</v>
      </c>
      <c r="L141" s="6">
        <v>0.28999999999999998</v>
      </c>
      <c r="M141" s="6">
        <v>0.28999999999999998</v>
      </c>
      <c r="N141" s="6">
        <v>0.28999999999999998</v>
      </c>
      <c r="O141" s="6">
        <v>0.28999999999999998</v>
      </c>
      <c r="P141" s="6">
        <v>0.28999999999999998</v>
      </c>
      <c r="Q141" s="6">
        <v>0.31</v>
      </c>
      <c r="R141" s="6">
        <v>0.28999999999999998</v>
      </c>
      <c r="S141" s="6">
        <v>0.28999999999999998</v>
      </c>
      <c r="T141" s="6">
        <v>0.28999999999999998</v>
      </c>
      <c r="U141" s="6">
        <v>0.28999999999999998</v>
      </c>
      <c r="V141" s="6">
        <v>0.28999999999999998</v>
      </c>
      <c r="W141" s="6">
        <v>0.28999999999999998</v>
      </c>
      <c r="X141" s="6">
        <v>0.28999999999999998</v>
      </c>
      <c r="Y141" s="6">
        <v>0.28999999999999998</v>
      </c>
      <c r="Z141" s="6">
        <v>0.28999999999999998</v>
      </c>
      <c r="AA141" s="6">
        <v>0.28999999999999998</v>
      </c>
      <c r="AB141" s="6">
        <v>0.28999999999999998</v>
      </c>
      <c r="AC141" s="6">
        <v>0.28999999999999998</v>
      </c>
      <c r="AD141" s="6">
        <v>0.28999999999999998</v>
      </c>
      <c r="AE141" s="6">
        <v>0.28999999999999998</v>
      </c>
      <c r="AF141" s="6">
        <v>0.28999999999999998</v>
      </c>
      <c r="AG141" s="6">
        <v>0.28999999999999998</v>
      </c>
      <c r="AH141" s="6">
        <v>0.28999999999999998</v>
      </c>
      <c r="AI141" s="6">
        <v>0.28999999999999998</v>
      </c>
      <c r="AJ141" s="6">
        <v>0.28999999999999998</v>
      </c>
      <c r="AK141" s="6">
        <v>0.28999999999999998</v>
      </c>
      <c r="AL141" s="6">
        <v>0.28999999999999998</v>
      </c>
      <c r="AM141" s="6">
        <v>0.28999999999999998</v>
      </c>
      <c r="AN141" s="6">
        <v>0.28999999999999998</v>
      </c>
      <c r="AO141" s="6">
        <v>0.28999999999999998</v>
      </c>
      <c r="AP141" s="6">
        <v>0.28999999999999998</v>
      </c>
      <c r="AQ141" s="6">
        <v>0.28999999999999998</v>
      </c>
      <c r="AR141" s="6">
        <v>0.28999999999999998</v>
      </c>
      <c r="AS141" s="6">
        <v>0.27</v>
      </c>
      <c r="AT141" s="6">
        <v>0.28999999999999998</v>
      </c>
      <c r="AU141" s="6">
        <v>0.28999999999999998</v>
      </c>
      <c r="AV141" s="6">
        <v>0.28999999999999998</v>
      </c>
    </row>
    <row r="142" spans="1:48">
      <c r="A142" s="6" t="s">
        <v>56</v>
      </c>
      <c r="B142" s="6" t="s">
        <v>29</v>
      </c>
      <c r="C142" s="6" t="s">
        <v>112</v>
      </c>
      <c r="D142" s="6" t="s">
        <v>58</v>
      </c>
      <c r="E142" s="6" t="s">
        <v>58</v>
      </c>
      <c r="F142" s="6" t="s">
        <v>98</v>
      </c>
      <c r="G142" s="6">
        <v>2010</v>
      </c>
      <c r="H142" s="6" t="s">
        <v>58</v>
      </c>
      <c r="I142" s="6" t="s">
        <v>58</v>
      </c>
      <c r="J142" s="6" t="s">
        <v>58</v>
      </c>
      <c r="K142" s="6" t="s">
        <v>58</v>
      </c>
      <c r="L142" s="6">
        <v>0.23</v>
      </c>
      <c r="M142" s="6">
        <v>0.24</v>
      </c>
      <c r="N142" s="6">
        <v>0.28000000000000003</v>
      </c>
      <c r="O142" s="6">
        <v>0.25</v>
      </c>
      <c r="P142" s="6">
        <v>0.22</v>
      </c>
      <c r="Q142" s="6">
        <v>0.25</v>
      </c>
      <c r="R142" s="6">
        <v>0.24</v>
      </c>
      <c r="S142" s="6">
        <v>0.27</v>
      </c>
      <c r="T142" s="6">
        <v>0.25</v>
      </c>
      <c r="U142" s="6">
        <v>0.28999999999999998</v>
      </c>
      <c r="V142" s="6">
        <v>0.31</v>
      </c>
      <c r="W142" s="6">
        <v>0.23</v>
      </c>
      <c r="X142" s="6">
        <v>0.28999999999999998</v>
      </c>
      <c r="Y142" s="6">
        <v>0.26</v>
      </c>
      <c r="Z142" s="6">
        <v>0.26</v>
      </c>
      <c r="AA142" s="6">
        <v>0.28000000000000003</v>
      </c>
      <c r="AB142" s="6">
        <v>0.28999999999999998</v>
      </c>
      <c r="AC142" s="6">
        <v>0.24</v>
      </c>
      <c r="AD142" s="6">
        <v>0.25</v>
      </c>
      <c r="AE142" s="6">
        <v>0.23</v>
      </c>
      <c r="AF142" s="6">
        <v>0.28000000000000003</v>
      </c>
      <c r="AG142" s="6">
        <v>0.28000000000000003</v>
      </c>
      <c r="AH142" s="6">
        <v>0.26</v>
      </c>
      <c r="AI142" s="6">
        <v>0.28000000000000003</v>
      </c>
      <c r="AJ142" s="6">
        <v>0.23</v>
      </c>
      <c r="AK142" s="6">
        <v>0.26</v>
      </c>
      <c r="AL142" s="6">
        <v>0.28000000000000003</v>
      </c>
      <c r="AM142" s="6">
        <v>0.25</v>
      </c>
      <c r="AN142" s="6">
        <v>0.27</v>
      </c>
      <c r="AO142" s="6">
        <v>0.28000000000000003</v>
      </c>
      <c r="AP142" s="6">
        <v>0.27</v>
      </c>
      <c r="AQ142" s="6">
        <v>0.21</v>
      </c>
      <c r="AR142" s="6">
        <v>0.28000000000000003</v>
      </c>
      <c r="AS142" s="6">
        <v>0.28000000000000003</v>
      </c>
      <c r="AT142" s="6">
        <v>0.28000000000000003</v>
      </c>
      <c r="AU142" s="6">
        <v>0.28000000000000003</v>
      </c>
      <c r="AV142" s="6">
        <v>0.26</v>
      </c>
    </row>
    <row r="143" spans="1:48">
      <c r="A143" s="6" t="s">
        <v>56</v>
      </c>
      <c r="B143" s="6" t="s">
        <v>29</v>
      </c>
      <c r="C143" s="6" t="s">
        <v>114</v>
      </c>
      <c r="D143" s="6" t="s">
        <v>58</v>
      </c>
      <c r="E143" s="6" t="s">
        <v>58</v>
      </c>
      <c r="F143" s="6" t="s">
        <v>98</v>
      </c>
      <c r="G143" s="6">
        <v>2010</v>
      </c>
      <c r="H143" s="6" t="s">
        <v>58</v>
      </c>
      <c r="I143" s="6" t="s">
        <v>58</v>
      </c>
      <c r="J143" s="6" t="s">
        <v>58</v>
      </c>
      <c r="K143" s="6" t="s">
        <v>58</v>
      </c>
      <c r="L143" s="6">
        <v>0.4</v>
      </c>
      <c r="M143" s="6">
        <v>0.44</v>
      </c>
      <c r="N143" s="6">
        <v>0.43</v>
      </c>
      <c r="O143" s="6">
        <v>0.42</v>
      </c>
      <c r="P143" s="6">
        <v>0.38</v>
      </c>
      <c r="Q143" s="6">
        <v>0.42</v>
      </c>
      <c r="R143" s="6">
        <v>0.4</v>
      </c>
      <c r="S143" s="6">
        <v>0.43</v>
      </c>
      <c r="T143" s="6">
        <v>0.43</v>
      </c>
      <c r="U143" s="6">
        <v>0.45</v>
      </c>
      <c r="V143" s="6">
        <v>0.46</v>
      </c>
      <c r="W143" s="6">
        <v>0.4</v>
      </c>
      <c r="X143" s="6">
        <v>0.44</v>
      </c>
      <c r="Y143" s="6">
        <v>0.42</v>
      </c>
      <c r="Z143" s="6">
        <v>0.46</v>
      </c>
      <c r="AA143" s="6">
        <v>0.43</v>
      </c>
      <c r="AB143" s="6">
        <v>0.46</v>
      </c>
      <c r="AC143" s="6">
        <v>0.44</v>
      </c>
      <c r="AD143" s="6">
        <v>0.42</v>
      </c>
      <c r="AE143" s="6">
        <v>0.44</v>
      </c>
      <c r="AF143" s="6">
        <v>0.43</v>
      </c>
      <c r="AG143" s="6">
        <v>0.44</v>
      </c>
      <c r="AH143" s="6">
        <v>0.43</v>
      </c>
      <c r="AI143" s="6">
        <v>0.45</v>
      </c>
      <c r="AJ143" s="6">
        <v>0.4</v>
      </c>
      <c r="AK143" s="6">
        <v>0.43</v>
      </c>
      <c r="AL143" s="6">
        <v>0.44</v>
      </c>
      <c r="AM143" s="6">
        <v>0.4</v>
      </c>
      <c r="AN143" s="6">
        <v>0.42</v>
      </c>
      <c r="AO143" s="6">
        <v>0.43</v>
      </c>
      <c r="AP143" s="6">
        <v>0.45</v>
      </c>
      <c r="AQ143" s="6">
        <v>0.39</v>
      </c>
      <c r="AR143" s="6">
        <v>0.43</v>
      </c>
      <c r="AS143" s="6">
        <v>0.46</v>
      </c>
      <c r="AT143" s="6">
        <v>0.44</v>
      </c>
      <c r="AU143" s="6">
        <v>0.45</v>
      </c>
      <c r="AV143" s="6">
        <v>0.46</v>
      </c>
    </row>
    <row r="144" spans="1:48">
      <c r="A144" s="6" t="s">
        <v>56</v>
      </c>
      <c r="B144" s="6" t="s">
        <v>29</v>
      </c>
      <c r="C144" s="6" t="s">
        <v>116</v>
      </c>
      <c r="D144" s="6" t="s">
        <v>58</v>
      </c>
      <c r="E144" s="6" t="s">
        <v>58</v>
      </c>
      <c r="F144" s="6" t="s">
        <v>98</v>
      </c>
      <c r="G144" s="6">
        <v>2010</v>
      </c>
      <c r="H144" s="6" t="s">
        <v>58</v>
      </c>
      <c r="I144" s="6" t="s">
        <v>58</v>
      </c>
      <c r="J144" s="6" t="s">
        <v>58</v>
      </c>
      <c r="K144" s="6" t="s">
        <v>58</v>
      </c>
      <c r="L144" s="6">
        <v>0.41</v>
      </c>
      <c r="M144" s="6">
        <v>0.45</v>
      </c>
      <c r="N144" s="6">
        <v>0.44</v>
      </c>
      <c r="O144" s="6">
        <v>0.43</v>
      </c>
      <c r="P144" s="6">
        <v>0.38</v>
      </c>
      <c r="Q144" s="6">
        <v>0.44</v>
      </c>
      <c r="R144" s="6">
        <v>0.41</v>
      </c>
      <c r="S144" s="6">
        <v>0.44</v>
      </c>
      <c r="T144" s="6">
        <v>0.44</v>
      </c>
      <c r="U144" s="6">
        <v>0.49</v>
      </c>
      <c r="V144" s="6">
        <v>0.47</v>
      </c>
      <c r="W144" s="6">
        <v>0.41</v>
      </c>
      <c r="X144" s="6">
        <v>0.45</v>
      </c>
      <c r="Y144" s="6">
        <v>0.43</v>
      </c>
      <c r="Z144" s="6">
        <v>0.47</v>
      </c>
      <c r="AA144" s="6">
        <v>0.44</v>
      </c>
      <c r="AB144" s="6">
        <v>0.46</v>
      </c>
      <c r="AC144" s="6">
        <v>0.46</v>
      </c>
      <c r="AD144" s="6">
        <v>0.45</v>
      </c>
      <c r="AE144" s="6">
        <v>0.45</v>
      </c>
      <c r="AF144" s="6">
        <v>0.44</v>
      </c>
      <c r="AG144" s="6">
        <v>0.44</v>
      </c>
      <c r="AH144" s="6">
        <v>0.48</v>
      </c>
      <c r="AI144" s="6">
        <v>0.45</v>
      </c>
      <c r="AJ144" s="6">
        <v>0.41</v>
      </c>
      <c r="AK144" s="6">
        <v>0.44</v>
      </c>
      <c r="AL144" s="6">
        <v>0.46</v>
      </c>
      <c r="AM144" s="6">
        <v>0.43</v>
      </c>
      <c r="AN144" s="6">
        <v>0.42</v>
      </c>
      <c r="AO144" s="6">
        <v>0.43</v>
      </c>
      <c r="AP144" s="6">
        <v>0.47</v>
      </c>
      <c r="AQ144" s="6">
        <v>0.39</v>
      </c>
      <c r="AR144" s="6">
        <v>0.44</v>
      </c>
      <c r="AS144" s="6">
        <v>0.48</v>
      </c>
      <c r="AT144" s="6">
        <v>0.44</v>
      </c>
      <c r="AU144" s="6">
        <v>0.46</v>
      </c>
      <c r="AV144" s="6">
        <v>0.48</v>
      </c>
    </row>
    <row r="145" spans="1:48">
      <c r="A145" s="6" t="s">
        <v>56</v>
      </c>
      <c r="B145" s="6" t="s">
        <v>29</v>
      </c>
      <c r="C145" s="6" t="s">
        <v>118</v>
      </c>
      <c r="D145" s="6" t="s">
        <v>58</v>
      </c>
      <c r="E145" s="6" t="s">
        <v>58</v>
      </c>
      <c r="F145" s="6" t="s">
        <v>98</v>
      </c>
      <c r="G145" s="6">
        <v>2010</v>
      </c>
      <c r="H145" s="6" t="s">
        <v>58</v>
      </c>
      <c r="I145" s="6" t="s">
        <v>58</v>
      </c>
      <c r="J145" s="6" t="s">
        <v>58</v>
      </c>
      <c r="K145" s="6" t="s">
        <v>58</v>
      </c>
      <c r="L145" s="6">
        <v>0.34</v>
      </c>
      <c r="M145" s="6">
        <v>0.37</v>
      </c>
      <c r="N145" s="6">
        <v>0.36</v>
      </c>
      <c r="O145" s="6">
        <v>0.36</v>
      </c>
      <c r="P145" s="6">
        <v>0.32</v>
      </c>
      <c r="Q145" s="6">
        <v>0.36</v>
      </c>
      <c r="R145" s="6">
        <v>0.33</v>
      </c>
      <c r="S145" s="6">
        <v>0.37</v>
      </c>
      <c r="T145" s="6">
        <v>0.37</v>
      </c>
      <c r="U145" s="6">
        <v>0.38</v>
      </c>
      <c r="V145" s="6">
        <v>0.4</v>
      </c>
      <c r="W145" s="6">
        <v>0.34</v>
      </c>
      <c r="X145" s="6">
        <v>0.38</v>
      </c>
      <c r="Y145" s="6">
        <v>0.36</v>
      </c>
      <c r="Z145" s="6">
        <v>0.38</v>
      </c>
      <c r="AA145" s="6">
        <v>0.36</v>
      </c>
      <c r="AB145" s="6">
        <v>0.39</v>
      </c>
      <c r="AC145" s="6">
        <v>0.37</v>
      </c>
      <c r="AD145" s="6">
        <v>0.35</v>
      </c>
      <c r="AE145" s="6">
        <v>0.37</v>
      </c>
      <c r="AF145" s="6">
        <v>0.36</v>
      </c>
      <c r="AG145" s="6">
        <v>0.36</v>
      </c>
      <c r="AH145" s="6">
        <v>0.36</v>
      </c>
      <c r="AI145" s="6">
        <v>0.38</v>
      </c>
      <c r="AJ145" s="6">
        <v>0.34</v>
      </c>
      <c r="AK145" s="6">
        <v>0.36</v>
      </c>
      <c r="AL145" s="6">
        <v>0.37</v>
      </c>
      <c r="AM145" s="6">
        <v>0.34</v>
      </c>
      <c r="AN145" s="6">
        <v>0.36</v>
      </c>
      <c r="AO145" s="6">
        <v>0.37</v>
      </c>
      <c r="AP145" s="6">
        <v>0.39</v>
      </c>
      <c r="AQ145" s="6">
        <v>0.33</v>
      </c>
      <c r="AR145" s="6">
        <v>0.36</v>
      </c>
      <c r="AS145" s="6">
        <v>0.38</v>
      </c>
      <c r="AT145" s="6">
        <v>0.37</v>
      </c>
      <c r="AU145" s="6">
        <v>0.39</v>
      </c>
      <c r="AV145" s="6">
        <v>0.39</v>
      </c>
    </row>
    <row r="146" spans="1:48">
      <c r="A146" s="6" t="s">
        <v>56</v>
      </c>
      <c r="B146" s="6" t="s">
        <v>29</v>
      </c>
      <c r="C146" s="6" t="s">
        <v>86</v>
      </c>
      <c r="D146" s="6" t="s">
        <v>58</v>
      </c>
      <c r="E146" s="6" t="s">
        <v>58</v>
      </c>
      <c r="F146" s="6" t="s">
        <v>98</v>
      </c>
      <c r="G146" s="6">
        <v>2010</v>
      </c>
      <c r="H146" s="6" t="s">
        <v>58</v>
      </c>
      <c r="I146" s="6" t="s">
        <v>58</v>
      </c>
      <c r="J146" s="6" t="s">
        <v>58</v>
      </c>
      <c r="K146" s="6" t="s">
        <v>58</v>
      </c>
      <c r="L146" s="6">
        <v>0.37</v>
      </c>
      <c r="M146" s="6">
        <v>0.38454545454545502</v>
      </c>
      <c r="N146" s="6">
        <v>0.42</v>
      </c>
      <c r="O146" s="6">
        <v>0.35</v>
      </c>
      <c r="P146" s="6">
        <v>0.36</v>
      </c>
      <c r="Q146" s="6">
        <v>0.38454545454545502</v>
      </c>
      <c r="R146" s="6">
        <v>0.38454545454545502</v>
      </c>
      <c r="S146" s="6">
        <v>0.38454545454545502</v>
      </c>
      <c r="T146" s="6">
        <v>0.42</v>
      </c>
      <c r="U146" s="6">
        <v>0.47</v>
      </c>
      <c r="V146" s="6">
        <v>0.38454545454545502</v>
      </c>
      <c r="W146" s="6">
        <v>0.37</v>
      </c>
      <c r="X146" s="6">
        <v>0.38454545454545502</v>
      </c>
      <c r="Y146" s="6">
        <v>0.38454545454545502</v>
      </c>
      <c r="Z146" s="6">
        <v>0.38</v>
      </c>
      <c r="AA146" s="6">
        <v>0.42</v>
      </c>
      <c r="AB146" s="6">
        <v>0.39</v>
      </c>
      <c r="AC146" s="6">
        <v>0.37</v>
      </c>
      <c r="AD146" s="6">
        <v>0.38454545454545502</v>
      </c>
      <c r="AE146" s="6">
        <v>0.36</v>
      </c>
      <c r="AF146" s="6">
        <v>0.42</v>
      </c>
      <c r="AG146" s="6">
        <v>0.38454545454545502</v>
      </c>
      <c r="AH146" s="6">
        <v>0.38454545454545502</v>
      </c>
      <c r="AI146" s="6">
        <v>0.39</v>
      </c>
      <c r="AJ146" s="6">
        <v>0.37</v>
      </c>
      <c r="AK146" s="6">
        <v>0.38454545454545502</v>
      </c>
      <c r="AL146" s="6">
        <v>0.38454545454545502</v>
      </c>
      <c r="AM146" s="6">
        <v>0.33</v>
      </c>
      <c r="AN146" s="6">
        <v>0.38454545454545502</v>
      </c>
      <c r="AO146" s="6">
        <v>0.38</v>
      </c>
      <c r="AP146" s="6">
        <v>0.35</v>
      </c>
      <c r="AQ146" s="6">
        <v>0.36</v>
      </c>
      <c r="AR146" s="6">
        <v>0.42</v>
      </c>
      <c r="AS146" s="6">
        <v>0.38454545454545502</v>
      </c>
      <c r="AT146" s="6">
        <v>0.38454545454545502</v>
      </c>
      <c r="AU146" s="6">
        <v>0.39</v>
      </c>
      <c r="AV146" s="6">
        <v>0.37</v>
      </c>
    </row>
    <row r="147" spans="1:48">
      <c r="A147" s="6" t="s">
        <v>56</v>
      </c>
      <c r="B147" s="6" t="s">
        <v>29</v>
      </c>
      <c r="C147" s="6" t="s">
        <v>88</v>
      </c>
      <c r="D147" s="6" t="s">
        <v>58</v>
      </c>
      <c r="E147" s="6" t="s">
        <v>58</v>
      </c>
      <c r="F147" s="6" t="s">
        <v>98</v>
      </c>
      <c r="G147" s="6">
        <v>2010</v>
      </c>
      <c r="H147" s="6" t="s">
        <v>58</v>
      </c>
      <c r="I147" s="6" t="s">
        <v>58</v>
      </c>
      <c r="J147" s="6" t="s">
        <v>58</v>
      </c>
      <c r="K147" s="6" t="s">
        <v>58</v>
      </c>
      <c r="L147" s="6">
        <v>0.37</v>
      </c>
      <c r="M147" s="6">
        <v>0.38409090909090898</v>
      </c>
      <c r="N147" s="6">
        <v>0.42</v>
      </c>
      <c r="O147" s="6">
        <v>0.35</v>
      </c>
      <c r="P147" s="6">
        <v>0.36</v>
      </c>
      <c r="Q147" s="6">
        <v>0.38409090909090898</v>
      </c>
      <c r="R147" s="6">
        <v>0.38409090909090898</v>
      </c>
      <c r="S147" s="6">
        <v>0.38409090909090898</v>
      </c>
      <c r="T147" s="6">
        <v>0.41</v>
      </c>
      <c r="U147" s="6">
        <v>0.47</v>
      </c>
      <c r="V147" s="6">
        <v>0.38409090909090898</v>
      </c>
      <c r="W147" s="6">
        <v>0.37</v>
      </c>
      <c r="X147" s="6">
        <v>0.38409090909090898</v>
      </c>
      <c r="Y147" s="6">
        <v>0.38409090909090898</v>
      </c>
      <c r="Z147" s="6">
        <v>0.38</v>
      </c>
      <c r="AA147" s="6">
        <v>0.42</v>
      </c>
      <c r="AB147" s="6">
        <v>0.39</v>
      </c>
      <c r="AC147" s="6">
        <v>0.37</v>
      </c>
      <c r="AD147" s="6">
        <v>0.38409090909090898</v>
      </c>
      <c r="AE147" s="6">
        <v>0.36</v>
      </c>
      <c r="AF147" s="6">
        <v>0.42</v>
      </c>
      <c r="AG147" s="6">
        <v>0.38409090909090898</v>
      </c>
      <c r="AH147" s="6">
        <v>0.38409090909090898</v>
      </c>
      <c r="AI147" s="6">
        <v>0.39</v>
      </c>
      <c r="AJ147" s="6">
        <v>0.37</v>
      </c>
      <c r="AK147" s="6">
        <v>0.38409090909090898</v>
      </c>
      <c r="AL147" s="6">
        <v>0.38409090909090898</v>
      </c>
      <c r="AM147" s="6">
        <v>0.33</v>
      </c>
      <c r="AN147" s="6">
        <v>0.38409090909090898</v>
      </c>
      <c r="AO147" s="6">
        <v>0.38</v>
      </c>
      <c r="AP147" s="6">
        <v>0.35</v>
      </c>
      <c r="AQ147" s="6">
        <v>0.36</v>
      </c>
      <c r="AR147" s="6">
        <v>0.42</v>
      </c>
      <c r="AS147" s="6">
        <v>0.38409090909090898</v>
      </c>
      <c r="AT147" s="6">
        <v>0.38409090909090898</v>
      </c>
      <c r="AU147" s="6">
        <v>0.39</v>
      </c>
      <c r="AV147" s="6">
        <v>0.37</v>
      </c>
    </row>
    <row r="148" spans="1:48">
      <c r="A148" s="6" t="s">
        <v>56</v>
      </c>
      <c r="B148" s="6" t="s">
        <v>29</v>
      </c>
      <c r="C148" s="6" t="s">
        <v>90</v>
      </c>
      <c r="D148" s="6" t="s">
        <v>58</v>
      </c>
      <c r="E148" s="6" t="s">
        <v>58</v>
      </c>
      <c r="F148" s="6" t="s">
        <v>98</v>
      </c>
      <c r="G148" s="6">
        <v>2010</v>
      </c>
      <c r="H148" s="6" t="s">
        <v>58</v>
      </c>
      <c r="I148" s="6" t="s">
        <v>58</v>
      </c>
      <c r="J148" s="6" t="s">
        <v>58</v>
      </c>
      <c r="K148" s="6" t="s">
        <v>58</v>
      </c>
      <c r="L148" s="6">
        <v>0.37</v>
      </c>
      <c r="M148" s="6">
        <v>0.38454545454545502</v>
      </c>
      <c r="N148" s="6">
        <v>0.42</v>
      </c>
      <c r="O148" s="6">
        <v>0.35</v>
      </c>
      <c r="P148" s="6">
        <v>0.36</v>
      </c>
      <c r="Q148" s="6">
        <v>0.38454545454545502</v>
      </c>
      <c r="R148" s="6">
        <v>0.38454545454545502</v>
      </c>
      <c r="S148" s="6">
        <v>0.38454545454545502</v>
      </c>
      <c r="T148" s="6">
        <v>0.41</v>
      </c>
      <c r="U148" s="6">
        <v>0.47</v>
      </c>
      <c r="V148" s="6">
        <v>0.38454545454545502</v>
      </c>
      <c r="W148" s="6">
        <v>0.37</v>
      </c>
      <c r="X148" s="6">
        <v>0.38454545454545502</v>
      </c>
      <c r="Y148" s="6">
        <v>0.38454545454545502</v>
      </c>
      <c r="Z148" s="6">
        <v>0.38</v>
      </c>
      <c r="AA148" s="6">
        <v>0.42</v>
      </c>
      <c r="AB148" s="6">
        <v>0.39</v>
      </c>
      <c r="AC148" s="6">
        <v>0.37</v>
      </c>
      <c r="AD148" s="6">
        <v>0.38454545454545502</v>
      </c>
      <c r="AE148" s="6">
        <v>0.36</v>
      </c>
      <c r="AF148" s="6">
        <v>0.42</v>
      </c>
      <c r="AG148" s="6">
        <v>0.38454545454545502</v>
      </c>
      <c r="AH148" s="6">
        <v>0.38454545454545502</v>
      </c>
      <c r="AI148" s="6">
        <v>0.39</v>
      </c>
      <c r="AJ148" s="6">
        <v>0.37</v>
      </c>
      <c r="AK148" s="6">
        <v>0.38454545454545502</v>
      </c>
      <c r="AL148" s="6">
        <v>0.38454545454545502</v>
      </c>
      <c r="AM148" s="6">
        <v>0.34</v>
      </c>
      <c r="AN148" s="6">
        <v>0.38454545454545502</v>
      </c>
      <c r="AO148" s="6">
        <v>0.38</v>
      </c>
      <c r="AP148" s="6">
        <v>0.35</v>
      </c>
      <c r="AQ148" s="6">
        <v>0.36</v>
      </c>
      <c r="AR148" s="6">
        <v>0.42</v>
      </c>
      <c r="AS148" s="6">
        <v>0.38454545454545502</v>
      </c>
      <c r="AT148" s="6">
        <v>0.38454545454545502</v>
      </c>
      <c r="AU148" s="6">
        <v>0.39</v>
      </c>
      <c r="AV148" s="6">
        <v>0.37</v>
      </c>
    </row>
    <row r="149" spans="1:48">
      <c r="A149" s="6" t="s">
        <v>56</v>
      </c>
      <c r="B149" s="6" t="s">
        <v>29</v>
      </c>
      <c r="C149" s="6" t="s">
        <v>92</v>
      </c>
      <c r="D149" s="6" t="s">
        <v>58</v>
      </c>
      <c r="E149" s="6" t="s">
        <v>58</v>
      </c>
      <c r="F149" s="6" t="s">
        <v>98</v>
      </c>
      <c r="G149" s="6">
        <v>2010</v>
      </c>
      <c r="H149" s="6" t="s">
        <v>58</v>
      </c>
      <c r="I149" s="6" t="s">
        <v>58</v>
      </c>
      <c r="J149" s="6" t="s">
        <v>58</v>
      </c>
      <c r="K149" s="6" t="s">
        <v>58</v>
      </c>
      <c r="L149" s="6">
        <v>0.37</v>
      </c>
      <c r="M149" s="6">
        <v>0.38500000000000001</v>
      </c>
      <c r="N149" s="6">
        <v>0.42</v>
      </c>
      <c r="O149" s="6">
        <v>0.35</v>
      </c>
      <c r="P149" s="6">
        <v>0.36</v>
      </c>
      <c r="Q149" s="6">
        <v>0.38500000000000001</v>
      </c>
      <c r="R149" s="6">
        <v>0.38500000000000001</v>
      </c>
      <c r="S149" s="6">
        <v>0.38500000000000001</v>
      </c>
      <c r="T149" s="6">
        <v>0.42</v>
      </c>
      <c r="U149" s="6">
        <v>0.47</v>
      </c>
      <c r="V149" s="6">
        <v>0.38500000000000001</v>
      </c>
      <c r="W149" s="6">
        <v>0.37</v>
      </c>
      <c r="X149" s="6">
        <v>0.38500000000000001</v>
      </c>
      <c r="Y149" s="6">
        <v>0.38500000000000001</v>
      </c>
      <c r="Z149" s="6">
        <v>0.38</v>
      </c>
      <c r="AA149" s="6">
        <v>0.42</v>
      </c>
      <c r="AB149" s="6">
        <v>0.39</v>
      </c>
      <c r="AC149" s="6">
        <v>0.37</v>
      </c>
      <c r="AD149" s="6">
        <v>0.38500000000000001</v>
      </c>
      <c r="AE149" s="6">
        <v>0.36</v>
      </c>
      <c r="AF149" s="6">
        <v>0.42</v>
      </c>
      <c r="AG149" s="6">
        <v>0.38500000000000001</v>
      </c>
      <c r="AH149" s="6">
        <v>0.38500000000000001</v>
      </c>
      <c r="AI149" s="6">
        <v>0.39</v>
      </c>
      <c r="AJ149" s="6">
        <v>0.37</v>
      </c>
      <c r="AK149" s="6">
        <v>0.38500000000000001</v>
      </c>
      <c r="AL149" s="6">
        <v>0.38500000000000001</v>
      </c>
      <c r="AM149" s="6">
        <v>0.33</v>
      </c>
      <c r="AN149" s="6">
        <v>0.38500000000000001</v>
      </c>
      <c r="AO149" s="6">
        <v>0.38</v>
      </c>
      <c r="AP149" s="6">
        <v>0.36</v>
      </c>
      <c r="AQ149" s="6">
        <v>0.36</v>
      </c>
      <c r="AR149" s="6">
        <v>0.42</v>
      </c>
      <c r="AS149" s="6">
        <v>0.38500000000000001</v>
      </c>
      <c r="AT149" s="6">
        <v>0.38500000000000001</v>
      </c>
      <c r="AU149" s="6">
        <v>0.39</v>
      </c>
      <c r="AV149" s="6">
        <v>0.37</v>
      </c>
    </row>
    <row r="150" spans="1:48">
      <c r="A150" s="6" t="s">
        <v>56</v>
      </c>
      <c r="B150" s="6" t="s">
        <v>29</v>
      </c>
      <c r="C150" s="6" t="s">
        <v>120</v>
      </c>
      <c r="D150" s="6" t="s">
        <v>58</v>
      </c>
      <c r="E150" s="6" t="s">
        <v>58</v>
      </c>
      <c r="F150" s="6" t="s">
        <v>98</v>
      </c>
      <c r="G150" s="6">
        <v>2010</v>
      </c>
      <c r="H150" s="6" t="s">
        <v>58</v>
      </c>
      <c r="I150" s="6" t="s">
        <v>58</v>
      </c>
      <c r="J150" s="6" t="s">
        <v>58</v>
      </c>
      <c r="K150" s="6" t="s">
        <v>58</v>
      </c>
      <c r="L150" s="6">
        <v>0.23</v>
      </c>
      <c r="M150" s="6">
        <v>0.24</v>
      </c>
      <c r="N150" s="6">
        <v>0.28000000000000003</v>
      </c>
      <c r="O150" s="6">
        <v>0.25</v>
      </c>
      <c r="P150" s="6">
        <v>0.22</v>
      </c>
      <c r="Q150" s="6">
        <v>0.25</v>
      </c>
      <c r="R150" s="6">
        <v>0.24</v>
      </c>
      <c r="S150" s="6">
        <v>0.27</v>
      </c>
      <c r="T150" s="6">
        <v>0.25</v>
      </c>
      <c r="U150" s="6">
        <v>0.28999999999999998</v>
      </c>
      <c r="V150" s="6">
        <v>0.31</v>
      </c>
      <c r="W150" s="6">
        <v>0.23</v>
      </c>
      <c r="X150" s="6">
        <v>0.28999999999999998</v>
      </c>
      <c r="Y150" s="6">
        <v>0.26</v>
      </c>
      <c r="Z150" s="6">
        <v>0.26</v>
      </c>
      <c r="AA150" s="6">
        <v>0.28000000000000003</v>
      </c>
      <c r="AB150" s="6">
        <v>0.28999999999999998</v>
      </c>
      <c r="AC150" s="6">
        <v>0.24</v>
      </c>
      <c r="AD150" s="6">
        <v>0.25</v>
      </c>
      <c r="AE150" s="6">
        <v>0.23</v>
      </c>
      <c r="AF150" s="6">
        <v>0.28000000000000003</v>
      </c>
      <c r="AG150" s="6">
        <v>0.28000000000000003</v>
      </c>
      <c r="AH150" s="6">
        <v>0.26</v>
      </c>
      <c r="AI150" s="6">
        <v>0.28000000000000003</v>
      </c>
      <c r="AJ150" s="6">
        <v>0.23</v>
      </c>
      <c r="AK150" s="6">
        <v>0.26</v>
      </c>
      <c r="AL150" s="6">
        <v>0.28000000000000003</v>
      </c>
      <c r="AM150" s="6">
        <v>0.25</v>
      </c>
      <c r="AN150" s="6">
        <v>0.27</v>
      </c>
      <c r="AO150" s="6">
        <v>0.28000000000000003</v>
      </c>
      <c r="AP150" s="6">
        <v>0.27</v>
      </c>
      <c r="AQ150" s="6">
        <v>0.21</v>
      </c>
      <c r="AR150" s="6">
        <v>0.28000000000000003</v>
      </c>
      <c r="AS150" s="6">
        <v>0.28000000000000003</v>
      </c>
      <c r="AT150" s="6">
        <v>0.28000000000000003</v>
      </c>
      <c r="AU150" s="6">
        <v>0.28000000000000003</v>
      </c>
      <c r="AV150" s="6">
        <v>0.26</v>
      </c>
    </row>
    <row r="151" spans="1:48">
      <c r="A151" s="6" t="s">
        <v>56</v>
      </c>
      <c r="B151" s="6" t="s">
        <v>29</v>
      </c>
      <c r="C151" s="6" t="s">
        <v>122</v>
      </c>
      <c r="D151" s="6" t="s">
        <v>58</v>
      </c>
      <c r="E151" s="6" t="s">
        <v>58</v>
      </c>
      <c r="F151" s="6" t="s">
        <v>98</v>
      </c>
      <c r="G151" s="6">
        <v>2010</v>
      </c>
      <c r="H151" s="6" t="s">
        <v>58</v>
      </c>
      <c r="I151" s="6" t="s">
        <v>58</v>
      </c>
      <c r="J151" s="6" t="s">
        <v>58</v>
      </c>
      <c r="K151" s="6" t="s">
        <v>58</v>
      </c>
      <c r="L151" s="6">
        <v>0.4</v>
      </c>
      <c r="M151" s="6">
        <v>0.44</v>
      </c>
      <c r="N151" s="6">
        <v>0.43</v>
      </c>
      <c r="O151" s="6">
        <v>0.42</v>
      </c>
      <c r="P151" s="6">
        <v>0.38</v>
      </c>
      <c r="Q151" s="6">
        <v>0.42</v>
      </c>
      <c r="R151" s="6">
        <v>0.4</v>
      </c>
      <c r="S151" s="6">
        <v>0.43</v>
      </c>
      <c r="T151" s="6">
        <v>0.43</v>
      </c>
      <c r="U151" s="6">
        <v>0.45</v>
      </c>
      <c r="V151" s="6">
        <v>0.46</v>
      </c>
      <c r="W151" s="6">
        <v>0.4</v>
      </c>
      <c r="X151" s="6">
        <v>0.44</v>
      </c>
      <c r="Y151" s="6">
        <v>0.42</v>
      </c>
      <c r="Z151" s="6">
        <v>0.46</v>
      </c>
      <c r="AA151" s="6">
        <v>0.43</v>
      </c>
      <c r="AB151" s="6">
        <v>0.46</v>
      </c>
      <c r="AC151" s="6">
        <v>0.44</v>
      </c>
      <c r="AD151" s="6">
        <v>0.42</v>
      </c>
      <c r="AE151" s="6">
        <v>0.44</v>
      </c>
      <c r="AF151" s="6">
        <v>0.43</v>
      </c>
      <c r="AG151" s="6">
        <v>0.44</v>
      </c>
      <c r="AH151" s="6">
        <v>0.43</v>
      </c>
      <c r="AI151" s="6">
        <v>0.45</v>
      </c>
      <c r="AJ151" s="6">
        <v>0.4</v>
      </c>
      <c r="AK151" s="6">
        <v>0.43</v>
      </c>
      <c r="AL151" s="6">
        <v>0.44</v>
      </c>
      <c r="AM151" s="6">
        <v>0.4</v>
      </c>
      <c r="AN151" s="6">
        <v>0.42</v>
      </c>
      <c r="AO151" s="6">
        <v>0.43</v>
      </c>
      <c r="AP151" s="6">
        <v>0.45</v>
      </c>
      <c r="AQ151" s="6">
        <v>0.39</v>
      </c>
      <c r="AR151" s="6">
        <v>0.43</v>
      </c>
      <c r="AS151" s="6">
        <v>0.46</v>
      </c>
      <c r="AT151" s="6">
        <v>0.44</v>
      </c>
      <c r="AU151" s="6">
        <v>0.45</v>
      </c>
      <c r="AV151" s="6">
        <v>0.46</v>
      </c>
    </row>
    <row r="152" spans="1:48">
      <c r="A152" s="6" t="s">
        <v>56</v>
      </c>
      <c r="B152" s="6" t="s">
        <v>29</v>
      </c>
      <c r="C152" s="6" t="s">
        <v>124</v>
      </c>
      <c r="D152" s="6" t="s">
        <v>58</v>
      </c>
      <c r="E152" s="6" t="s">
        <v>58</v>
      </c>
      <c r="F152" s="6" t="s">
        <v>98</v>
      </c>
      <c r="G152" s="6">
        <v>2010</v>
      </c>
      <c r="H152" s="6" t="s">
        <v>58</v>
      </c>
      <c r="I152" s="6" t="s">
        <v>58</v>
      </c>
      <c r="J152" s="6" t="s">
        <v>58</v>
      </c>
      <c r="K152" s="6" t="s">
        <v>58</v>
      </c>
      <c r="L152" s="6">
        <v>0.41</v>
      </c>
      <c r="M152" s="6">
        <v>0.45</v>
      </c>
      <c r="N152" s="6">
        <v>0.44</v>
      </c>
      <c r="O152" s="6">
        <v>0.43</v>
      </c>
      <c r="P152" s="6">
        <v>0.38</v>
      </c>
      <c r="Q152" s="6">
        <v>0.44</v>
      </c>
      <c r="R152" s="6">
        <v>0.41</v>
      </c>
      <c r="S152" s="6">
        <v>0.44</v>
      </c>
      <c r="T152" s="6">
        <v>0.44</v>
      </c>
      <c r="U152" s="6">
        <v>0.49</v>
      </c>
      <c r="V152" s="6">
        <v>0.47</v>
      </c>
      <c r="W152" s="6">
        <v>0.41</v>
      </c>
      <c r="X152" s="6">
        <v>0.45</v>
      </c>
      <c r="Y152" s="6">
        <v>0.43</v>
      </c>
      <c r="Z152" s="6">
        <v>0.47</v>
      </c>
      <c r="AA152" s="6">
        <v>0.44</v>
      </c>
      <c r="AB152" s="6">
        <v>0.46</v>
      </c>
      <c r="AC152" s="6">
        <v>0.46</v>
      </c>
      <c r="AD152" s="6">
        <v>0.45</v>
      </c>
      <c r="AE152" s="6">
        <v>0.45</v>
      </c>
      <c r="AF152" s="6">
        <v>0.44</v>
      </c>
      <c r="AG152" s="6">
        <v>0.44</v>
      </c>
      <c r="AH152" s="6">
        <v>0.48</v>
      </c>
      <c r="AI152" s="6">
        <v>0.45</v>
      </c>
      <c r="AJ152" s="6">
        <v>0.41</v>
      </c>
      <c r="AK152" s="6">
        <v>0.44</v>
      </c>
      <c r="AL152" s="6">
        <v>0.46</v>
      </c>
      <c r="AM152" s="6">
        <v>0.43</v>
      </c>
      <c r="AN152" s="6">
        <v>0.42</v>
      </c>
      <c r="AO152" s="6">
        <v>0.43</v>
      </c>
      <c r="AP152" s="6">
        <v>0.47</v>
      </c>
      <c r="AQ152" s="6">
        <v>0.39</v>
      </c>
      <c r="AR152" s="6">
        <v>0.44</v>
      </c>
      <c r="AS152" s="6">
        <v>0.48</v>
      </c>
      <c r="AT152" s="6">
        <v>0.44</v>
      </c>
      <c r="AU152" s="6">
        <v>0.46</v>
      </c>
      <c r="AV152" s="6">
        <v>0.48</v>
      </c>
    </row>
    <row r="153" spans="1:48">
      <c r="A153" s="6" t="s">
        <v>56</v>
      </c>
      <c r="B153" s="6" t="s">
        <v>29</v>
      </c>
      <c r="C153" s="6" t="s">
        <v>126</v>
      </c>
      <c r="D153" s="6" t="s">
        <v>58</v>
      </c>
      <c r="E153" s="6" t="s">
        <v>58</v>
      </c>
      <c r="F153" s="6" t="s">
        <v>98</v>
      </c>
      <c r="G153" s="6">
        <v>2010</v>
      </c>
      <c r="H153" s="6" t="s">
        <v>58</v>
      </c>
      <c r="I153" s="6" t="s">
        <v>58</v>
      </c>
      <c r="J153" s="6" t="s">
        <v>58</v>
      </c>
      <c r="K153" s="6" t="s">
        <v>58</v>
      </c>
      <c r="L153" s="6">
        <v>0.34</v>
      </c>
      <c r="M153" s="6">
        <v>0.37</v>
      </c>
      <c r="N153" s="6">
        <v>0.36</v>
      </c>
      <c r="O153" s="6">
        <v>0.36</v>
      </c>
      <c r="P153" s="6">
        <v>0.32</v>
      </c>
      <c r="Q153" s="6">
        <v>0.36</v>
      </c>
      <c r="R153" s="6">
        <v>0.33</v>
      </c>
      <c r="S153" s="6">
        <v>0.37</v>
      </c>
      <c r="T153" s="6">
        <v>0.37</v>
      </c>
      <c r="U153" s="6">
        <v>0.38</v>
      </c>
      <c r="V153" s="6">
        <v>0.4</v>
      </c>
      <c r="W153" s="6">
        <v>0.34</v>
      </c>
      <c r="X153" s="6">
        <v>0.38</v>
      </c>
      <c r="Y153" s="6">
        <v>0.36</v>
      </c>
      <c r="Z153" s="6">
        <v>0.38</v>
      </c>
      <c r="AA153" s="6">
        <v>0.36</v>
      </c>
      <c r="AB153" s="6">
        <v>0.39</v>
      </c>
      <c r="AC153" s="6">
        <v>0.37</v>
      </c>
      <c r="AD153" s="6">
        <v>0.35</v>
      </c>
      <c r="AE153" s="6">
        <v>0.37</v>
      </c>
      <c r="AF153" s="6">
        <v>0.36</v>
      </c>
      <c r="AG153" s="6">
        <v>0.36</v>
      </c>
      <c r="AH153" s="6">
        <v>0.36</v>
      </c>
      <c r="AI153" s="6">
        <v>0.38</v>
      </c>
      <c r="AJ153" s="6">
        <v>0.34</v>
      </c>
      <c r="AK153" s="6">
        <v>0.36</v>
      </c>
      <c r="AL153" s="6">
        <v>0.37</v>
      </c>
      <c r="AM153" s="6">
        <v>0.34</v>
      </c>
      <c r="AN153" s="6">
        <v>0.36</v>
      </c>
      <c r="AO153" s="6">
        <v>0.37</v>
      </c>
      <c r="AP153" s="6">
        <v>0.39</v>
      </c>
      <c r="AQ153" s="6">
        <v>0.33</v>
      </c>
      <c r="AR153" s="6">
        <v>0.36</v>
      </c>
      <c r="AS153" s="6">
        <v>0.38</v>
      </c>
      <c r="AT153" s="6">
        <v>0.37</v>
      </c>
      <c r="AU153" s="6">
        <v>0.39</v>
      </c>
      <c r="AV153" s="6">
        <v>0.39</v>
      </c>
    </row>
    <row r="154" spans="1:48">
      <c r="A154" s="6" t="s">
        <v>56</v>
      </c>
      <c r="B154" s="6" t="s">
        <v>29</v>
      </c>
      <c r="C154" s="6" t="s">
        <v>128</v>
      </c>
      <c r="D154" s="6" t="s">
        <v>58</v>
      </c>
      <c r="E154" s="6" t="s">
        <v>58</v>
      </c>
      <c r="F154" s="6" t="s">
        <v>98</v>
      </c>
      <c r="G154" s="6">
        <v>2010</v>
      </c>
      <c r="H154" s="6" t="s">
        <v>58</v>
      </c>
      <c r="I154" s="6" t="s">
        <v>58</v>
      </c>
      <c r="J154" s="6" t="s">
        <v>58</v>
      </c>
      <c r="K154" s="6" t="s">
        <v>58</v>
      </c>
      <c r="L154" s="6">
        <v>0.116721265948143</v>
      </c>
      <c r="M154" s="6">
        <v>9.5218081183551601E-2</v>
      </c>
      <c r="N154" s="6">
        <v>0.14463639347038099</v>
      </c>
      <c r="O154" s="6">
        <v>0.10361969848816199</v>
      </c>
      <c r="P154" s="6">
        <v>9.2784361390447698E-2</v>
      </c>
      <c r="Q154" s="6">
        <v>0.11858440363995</v>
      </c>
      <c r="R154" s="6">
        <v>0.114044829974671</v>
      </c>
      <c r="S154" s="6">
        <v>0.10855632289622399</v>
      </c>
      <c r="T154" s="6">
        <v>0.11700010774532101</v>
      </c>
      <c r="U154" s="6">
        <v>9.2036888145743595E-2</v>
      </c>
      <c r="V154" s="6">
        <v>0.118437880938806</v>
      </c>
      <c r="W154" s="6">
        <v>0.116721265948143</v>
      </c>
      <c r="X154" s="6">
        <v>0.118203291106111</v>
      </c>
      <c r="Y154" s="6">
        <v>0.103957439548966</v>
      </c>
      <c r="Z154" s="6">
        <v>9.5394324684570306E-2</v>
      </c>
      <c r="AA154" s="6">
        <v>0.14463639347038099</v>
      </c>
      <c r="AB154" s="6">
        <v>0.113604413499276</v>
      </c>
      <c r="AC154" s="6">
        <v>0.17410163103408099</v>
      </c>
      <c r="AD154" s="6">
        <v>0.13212961864410999</v>
      </c>
      <c r="AE154" s="6">
        <v>0.113429238866598</v>
      </c>
      <c r="AF154" s="6">
        <v>0.14463639347038099</v>
      </c>
      <c r="AG154" s="6">
        <v>0.13399563454993901</v>
      </c>
      <c r="AH154" s="6">
        <v>0.11886177510938201</v>
      </c>
      <c r="AI154" s="6">
        <v>0.127491964405818</v>
      </c>
      <c r="AJ154" s="6">
        <v>0.116721265948143</v>
      </c>
      <c r="AK154" s="6">
        <v>0.108385724603052</v>
      </c>
      <c r="AL154" s="6">
        <v>0.131293205393269</v>
      </c>
      <c r="AM154" s="6">
        <v>0.11952731292831099</v>
      </c>
      <c r="AN154" s="6">
        <v>0.123912339422979</v>
      </c>
      <c r="AO154" s="6">
        <v>0.12619013889924299</v>
      </c>
      <c r="AP154" s="6">
        <v>0.14025631370671399</v>
      </c>
      <c r="AQ154" s="6">
        <v>0.114838437511216</v>
      </c>
      <c r="AR154" s="6">
        <v>0.14463639347038099</v>
      </c>
      <c r="AS154" s="6">
        <v>0.101009453044025</v>
      </c>
      <c r="AT154" s="6">
        <v>0.110848943480575</v>
      </c>
      <c r="AU154" s="6">
        <v>0.13040484478618999</v>
      </c>
      <c r="AV154" s="6">
        <v>0.11433939727898899</v>
      </c>
    </row>
    <row r="155" spans="1:48">
      <c r="A155" s="6" t="s">
        <v>56</v>
      </c>
      <c r="B155" s="6" t="s">
        <v>29</v>
      </c>
      <c r="C155" s="6" t="s">
        <v>130</v>
      </c>
      <c r="D155" s="6" t="s">
        <v>58</v>
      </c>
      <c r="E155" s="6" t="s">
        <v>58</v>
      </c>
      <c r="F155" s="6" t="s">
        <v>98</v>
      </c>
      <c r="G155" s="6">
        <v>2010</v>
      </c>
      <c r="H155" s="6" t="s">
        <v>58</v>
      </c>
      <c r="I155" s="6" t="s">
        <v>58</v>
      </c>
      <c r="J155" s="6" t="s">
        <v>58</v>
      </c>
      <c r="K155" s="6" t="s">
        <v>58</v>
      </c>
      <c r="L155" s="6">
        <v>0.132740332798573</v>
      </c>
      <c r="M155" s="6">
        <v>0.13274033134472199</v>
      </c>
      <c r="N155" s="6">
        <v>0.132740329079821</v>
      </c>
      <c r="O155" s="6">
        <v>0.13274033134472199</v>
      </c>
      <c r="P155" s="6">
        <v>0.13274033143188699</v>
      </c>
      <c r="Q155" s="6">
        <v>0.13274033134472199</v>
      </c>
      <c r="R155" s="6">
        <v>0.132740330622275</v>
      </c>
      <c r="S155" s="6">
        <v>0.13274033280153699</v>
      </c>
      <c r="T155" s="6">
        <v>0.13274033134472199</v>
      </c>
      <c r="U155" s="6">
        <v>0.13274033236171401</v>
      </c>
      <c r="V155" s="6">
        <v>0.13274033268186899</v>
      </c>
      <c r="W155" s="6">
        <v>0.132740332798573</v>
      </c>
      <c r="X155" s="6">
        <v>0.13274033304177199</v>
      </c>
      <c r="Y155" s="6">
        <v>0.13274032890759799</v>
      </c>
      <c r="Z155" s="6">
        <v>0.132740330015402</v>
      </c>
      <c r="AA155" s="6">
        <v>0.132740329079821</v>
      </c>
      <c r="AB155" s="6">
        <v>0.13274032865624</v>
      </c>
      <c r="AC155" s="6">
        <v>0.13274033483890499</v>
      </c>
      <c r="AD155" s="6">
        <v>0.13274032959922399</v>
      </c>
      <c r="AE155" s="6">
        <v>0.13274033194228499</v>
      </c>
      <c r="AF155" s="6">
        <v>0.132740329079821</v>
      </c>
      <c r="AG155" s="6">
        <v>0.132740332323141</v>
      </c>
      <c r="AH155" s="6">
        <v>0.13274033145288699</v>
      </c>
      <c r="AI155" s="6">
        <v>0.13274033178528399</v>
      </c>
      <c r="AJ155" s="6">
        <v>0.132740332798573</v>
      </c>
      <c r="AK155" s="6">
        <v>0.13274033296643101</v>
      </c>
      <c r="AL155" s="6">
        <v>0.13274033134472199</v>
      </c>
      <c r="AM155" s="6">
        <v>0.13274033215036801</v>
      </c>
      <c r="AN155" s="6">
        <v>0.13274033034493299</v>
      </c>
      <c r="AO155" s="6">
        <v>0.132740330241611</v>
      </c>
      <c r="AP155" s="6">
        <v>0.13274033134472199</v>
      </c>
      <c r="AQ155" s="6">
        <v>0.132740331352457</v>
      </c>
      <c r="AR155" s="6">
        <v>0.132740329079821</v>
      </c>
      <c r="AS155" s="6">
        <v>0.13274033086054701</v>
      </c>
      <c r="AT155" s="6">
        <v>0.13274033165865001</v>
      </c>
      <c r="AU155" s="6">
        <v>0.13274033134472199</v>
      </c>
      <c r="AV155" s="6">
        <v>0.132740333589635</v>
      </c>
    </row>
    <row r="156" spans="1:48">
      <c r="A156" s="6" t="s">
        <v>56</v>
      </c>
      <c r="B156" s="6" t="s">
        <v>29</v>
      </c>
      <c r="C156" s="6" t="s">
        <v>132</v>
      </c>
      <c r="D156" s="6" t="s">
        <v>58</v>
      </c>
      <c r="E156" s="6" t="s">
        <v>58</v>
      </c>
      <c r="F156" s="6" t="s">
        <v>98</v>
      </c>
      <c r="G156" s="6">
        <v>2010</v>
      </c>
      <c r="H156" s="6" t="s">
        <v>58</v>
      </c>
      <c r="I156" s="6" t="s">
        <v>58</v>
      </c>
      <c r="J156" s="6" t="s">
        <v>58</v>
      </c>
      <c r="K156" s="6" t="s">
        <v>58</v>
      </c>
      <c r="L156" s="6">
        <v>0.19590520158410299</v>
      </c>
      <c r="M156" s="6">
        <v>0.19590520158410299</v>
      </c>
      <c r="N156" s="6">
        <v>0.19590520158410299</v>
      </c>
      <c r="O156" s="6">
        <v>0.19590520158410299</v>
      </c>
      <c r="P156" s="6">
        <v>0.19590520158410299</v>
      </c>
      <c r="Q156" s="6">
        <v>0.201033948201707</v>
      </c>
      <c r="R156" s="6">
        <v>0.19590520158410299</v>
      </c>
      <c r="S156" s="6">
        <v>0.19590520158410299</v>
      </c>
      <c r="T156" s="6">
        <v>0.20155494551717101</v>
      </c>
      <c r="U156" s="6">
        <v>0.19590520158410299</v>
      </c>
      <c r="V156" s="6">
        <v>0.19590520158410299</v>
      </c>
      <c r="W156" s="6">
        <v>0.19590520158410299</v>
      </c>
      <c r="X156" s="6">
        <v>0.19590520158410299</v>
      </c>
      <c r="Y156" s="6">
        <v>0.19590520158410299</v>
      </c>
      <c r="Z156" s="6">
        <v>0.19590520158410299</v>
      </c>
      <c r="AA156" s="6">
        <v>0.19590520158410299</v>
      </c>
      <c r="AB156" s="6">
        <v>0.19590520158410299</v>
      </c>
      <c r="AC156" s="6">
        <v>0.19590520158410299</v>
      </c>
      <c r="AD156" s="6">
        <v>0.19590520158410299</v>
      </c>
      <c r="AE156" s="6">
        <v>0.19590520158410299</v>
      </c>
      <c r="AF156" s="6">
        <v>0.19590520158410299</v>
      </c>
      <c r="AG156" s="6">
        <v>0.19590520158410299</v>
      </c>
      <c r="AH156" s="6">
        <v>0.19590520158410299</v>
      </c>
      <c r="AI156" s="6">
        <v>0.19590520158410299</v>
      </c>
      <c r="AJ156" s="6">
        <v>0.19590520158410299</v>
      </c>
      <c r="AK156" s="6">
        <v>0.19590520158410299</v>
      </c>
      <c r="AL156" s="6">
        <v>0.19590520158410299</v>
      </c>
      <c r="AM156" s="6">
        <v>0.18512671103343101</v>
      </c>
      <c r="AN156" s="6">
        <v>0.19590520158410299</v>
      </c>
      <c r="AO156" s="6">
        <v>0.19590520158410299</v>
      </c>
      <c r="AP156" s="6">
        <v>0.19590520158410299</v>
      </c>
      <c r="AQ156" s="6">
        <v>0.19590520158410299</v>
      </c>
      <c r="AR156" s="6">
        <v>0.19590520158410299</v>
      </c>
      <c r="AS156" s="6">
        <v>0.19590520158410299</v>
      </c>
      <c r="AT156" s="6">
        <v>0.19590520158410299</v>
      </c>
      <c r="AU156" s="6">
        <v>0.19590520158410299</v>
      </c>
      <c r="AV156" s="6">
        <v>0.19590520158410299</v>
      </c>
    </row>
    <row r="157" spans="1:48">
      <c r="A157" s="6" t="s">
        <v>56</v>
      </c>
      <c r="B157" s="6" t="s">
        <v>29</v>
      </c>
      <c r="C157" s="6" t="s">
        <v>134</v>
      </c>
      <c r="D157" s="6" t="s">
        <v>58</v>
      </c>
      <c r="E157" s="6" t="s">
        <v>58</v>
      </c>
      <c r="F157" s="6" t="s">
        <v>98</v>
      </c>
      <c r="G157" s="6">
        <v>2010</v>
      </c>
      <c r="H157" s="6" t="s">
        <v>58</v>
      </c>
      <c r="I157" s="6" t="s">
        <v>58</v>
      </c>
      <c r="J157" s="6" t="s">
        <v>58</v>
      </c>
      <c r="K157" s="6" t="s">
        <v>58</v>
      </c>
      <c r="L157" s="6">
        <v>0.28530028770007299</v>
      </c>
      <c r="M157" s="6">
        <v>0.27607800722082898</v>
      </c>
      <c r="N157" s="6">
        <v>0.30442078071888801</v>
      </c>
      <c r="O157" s="6">
        <v>0.26373111002703598</v>
      </c>
      <c r="P157" s="6">
        <v>0.27405218846524698</v>
      </c>
      <c r="Q157" s="6">
        <v>0.263852616088118</v>
      </c>
      <c r="R157" s="6">
        <v>0.28261437103842102</v>
      </c>
      <c r="S157" s="6">
        <v>0.28152640208186502</v>
      </c>
      <c r="T157" s="6">
        <v>0.276151674033561</v>
      </c>
      <c r="U157" s="6">
        <v>0.34325607958311299</v>
      </c>
      <c r="V157" s="6">
        <v>0.30007660684610199</v>
      </c>
      <c r="W157" s="6">
        <v>0.28530028770007299</v>
      </c>
      <c r="X157" s="6">
        <v>0.260419905506247</v>
      </c>
      <c r="Y157" s="6">
        <v>0.29501642937591399</v>
      </c>
      <c r="Z157" s="6">
        <v>0.29836198041588902</v>
      </c>
      <c r="AA157" s="6">
        <v>0.30442078071888801</v>
      </c>
      <c r="AB157" s="6">
        <v>0.29353528190740003</v>
      </c>
      <c r="AC157" s="6">
        <v>0.284071716210475</v>
      </c>
      <c r="AD157" s="6">
        <v>0.28038592569264298</v>
      </c>
      <c r="AE157" s="6">
        <v>0.30777259609093999</v>
      </c>
      <c r="AF157" s="6">
        <v>0.30442078071888801</v>
      </c>
      <c r="AG157" s="6">
        <v>0.26583414397588701</v>
      </c>
      <c r="AH157" s="6">
        <v>0.26136750862705599</v>
      </c>
      <c r="AI157" s="6">
        <v>0.33873081073968803</v>
      </c>
      <c r="AJ157" s="6">
        <v>0.28530028770007299</v>
      </c>
      <c r="AK157" s="6">
        <v>0.29587930793622502</v>
      </c>
      <c r="AL157" s="6">
        <v>0.29427295083614502</v>
      </c>
      <c r="AM157" s="6">
        <v>0.25530972339468899</v>
      </c>
      <c r="AN157" s="6">
        <v>0.30207090554948601</v>
      </c>
      <c r="AO157" s="6">
        <v>0.29287270250473402</v>
      </c>
      <c r="AP157" s="6">
        <v>0.26381358585829001</v>
      </c>
      <c r="AQ157" s="6">
        <v>0.27733247347114598</v>
      </c>
      <c r="AR157" s="6">
        <v>0.30442078071888801</v>
      </c>
      <c r="AS157" s="6">
        <v>0.31405752375711199</v>
      </c>
      <c r="AT157" s="6">
        <v>0.30659073260956099</v>
      </c>
      <c r="AU157" s="6">
        <v>0.29346495783648302</v>
      </c>
      <c r="AV157" s="6">
        <v>0.29880129206297701</v>
      </c>
    </row>
    <row r="158" spans="1:48">
      <c r="A158" s="6" t="s">
        <v>56</v>
      </c>
      <c r="B158" s="6" t="s">
        <v>29</v>
      </c>
      <c r="C158" s="6" t="s">
        <v>136</v>
      </c>
      <c r="D158" s="6" t="s">
        <v>58</v>
      </c>
      <c r="E158" s="6" t="s">
        <v>58</v>
      </c>
      <c r="F158" s="6" t="s">
        <v>98</v>
      </c>
      <c r="G158" s="6">
        <v>2010</v>
      </c>
      <c r="H158" s="6" t="s">
        <v>58</v>
      </c>
      <c r="I158" s="6" t="s">
        <v>58</v>
      </c>
      <c r="J158" s="6" t="s">
        <v>58</v>
      </c>
      <c r="K158" s="6" t="s">
        <v>58</v>
      </c>
      <c r="L158" s="6">
        <v>0.20672091711649401</v>
      </c>
      <c r="M158" s="6">
        <v>0.23085306861781801</v>
      </c>
      <c r="N158" s="6">
        <v>0.24121002964204599</v>
      </c>
      <c r="O158" s="6">
        <v>0.22389667370097999</v>
      </c>
      <c r="P158" s="6">
        <v>0.19843802578681799</v>
      </c>
      <c r="Q158" s="6">
        <v>0.22378876804671</v>
      </c>
      <c r="R158" s="6">
        <v>0.206290289052558</v>
      </c>
      <c r="S158" s="6">
        <v>0.23478593428678801</v>
      </c>
      <c r="T158" s="6">
        <v>0.21907325466827701</v>
      </c>
      <c r="U158" s="6">
        <v>0.25399193257367297</v>
      </c>
      <c r="V158" s="6">
        <v>0.26067792413551999</v>
      </c>
      <c r="W158" s="6">
        <v>0.20672091711649401</v>
      </c>
      <c r="X158" s="6">
        <v>0.25542797205033302</v>
      </c>
      <c r="Y158" s="6">
        <v>0.240916245751196</v>
      </c>
      <c r="Z158" s="6">
        <v>0.238834836382566</v>
      </c>
      <c r="AA158" s="6">
        <v>0.24121002964204599</v>
      </c>
      <c r="AB158" s="6">
        <v>0.255604985969833</v>
      </c>
      <c r="AC158" s="6">
        <v>0.204213248102036</v>
      </c>
      <c r="AD158" s="6">
        <v>0.20824947035015201</v>
      </c>
      <c r="AE158" s="6">
        <v>0.24658039096319201</v>
      </c>
      <c r="AF158" s="6">
        <v>0.24121002964204599</v>
      </c>
      <c r="AG158" s="6">
        <v>0.208861707868195</v>
      </c>
      <c r="AH158" s="6">
        <v>0.219925956692754</v>
      </c>
      <c r="AI158" s="6">
        <v>0.24966681444230401</v>
      </c>
      <c r="AJ158" s="6">
        <v>0.20672091711649401</v>
      </c>
      <c r="AK158" s="6">
        <v>0.248865849380247</v>
      </c>
      <c r="AL158" s="6">
        <v>0.221238278896112</v>
      </c>
      <c r="AM158" s="6">
        <v>0.20783416507324201</v>
      </c>
      <c r="AN158" s="6">
        <v>0.23488290223038</v>
      </c>
      <c r="AO158" s="6">
        <v>0.22963511582382101</v>
      </c>
      <c r="AP158" s="6">
        <v>0.25744571379536801</v>
      </c>
      <c r="AQ158" s="6">
        <v>0.218901913564027</v>
      </c>
      <c r="AR158" s="6">
        <v>0.24121002964204599</v>
      </c>
      <c r="AS158" s="6">
        <v>0.24488618769385201</v>
      </c>
      <c r="AT158" s="6">
        <v>0.23270651946024801</v>
      </c>
      <c r="AU158" s="6">
        <v>0.24030829229325601</v>
      </c>
      <c r="AV158" s="6">
        <v>0.25494022134887701</v>
      </c>
    </row>
    <row r="159" spans="1:48">
      <c r="A159" s="6" t="s">
        <v>56</v>
      </c>
      <c r="B159" s="6" t="s">
        <v>29</v>
      </c>
      <c r="C159" s="6" t="s">
        <v>138</v>
      </c>
      <c r="D159" s="6" t="s">
        <v>58</v>
      </c>
      <c r="E159" s="6" t="s">
        <v>58</v>
      </c>
      <c r="F159" s="6" t="s">
        <v>98</v>
      </c>
      <c r="G159" s="6">
        <v>2010</v>
      </c>
      <c r="H159" s="6" t="s">
        <v>58</v>
      </c>
      <c r="I159" s="6" t="s">
        <v>58</v>
      </c>
      <c r="J159" s="6" t="s">
        <v>58</v>
      </c>
      <c r="K159" s="6" t="s">
        <v>58</v>
      </c>
      <c r="L159" s="6">
        <v>0.226178244331562</v>
      </c>
      <c r="M159" s="6">
        <v>0.226178244331562</v>
      </c>
      <c r="N159" s="6">
        <v>0.226178244331562</v>
      </c>
      <c r="O159" s="6">
        <v>0.226178244331562</v>
      </c>
      <c r="P159" s="6">
        <v>0.226178244331562</v>
      </c>
      <c r="Q159" s="6">
        <v>0.226178244331562</v>
      </c>
      <c r="R159" s="6">
        <v>0.226178244331562</v>
      </c>
      <c r="S159" s="6">
        <v>0.226178244331562</v>
      </c>
      <c r="T159" s="6">
        <v>0.20776782691618501</v>
      </c>
      <c r="U159" s="6">
        <v>0.24536740821942299</v>
      </c>
      <c r="V159" s="6">
        <v>0.226178244331562</v>
      </c>
      <c r="W159" s="6">
        <v>0.226178244331562</v>
      </c>
      <c r="X159" s="6">
        <v>0.226178244331562</v>
      </c>
      <c r="Y159" s="6">
        <v>0.226178244331562</v>
      </c>
      <c r="Z159" s="6">
        <v>0.226178244331562</v>
      </c>
      <c r="AA159" s="6">
        <v>0.226178244331562</v>
      </c>
      <c r="AB159" s="6">
        <v>0.226178244331562</v>
      </c>
      <c r="AC159" s="6">
        <v>0.226178244331562</v>
      </c>
      <c r="AD159" s="6">
        <v>0.226178244331562</v>
      </c>
      <c r="AE159" s="6">
        <v>0.226178244331562</v>
      </c>
      <c r="AF159" s="6">
        <v>0.226178244331562</v>
      </c>
      <c r="AG159" s="6">
        <v>0.226178244331562</v>
      </c>
      <c r="AH159" s="6">
        <v>0.226178244331562</v>
      </c>
      <c r="AI159" s="6">
        <v>0.23657049838102201</v>
      </c>
      <c r="AJ159" s="6">
        <v>0.226178244331562</v>
      </c>
      <c r="AK159" s="6">
        <v>0.226178244331562</v>
      </c>
      <c r="AL159" s="6">
        <v>0.226178244331562</v>
      </c>
      <c r="AM159" s="6">
        <v>0.192931910247019</v>
      </c>
      <c r="AN159" s="6">
        <v>0.226178244331562</v>
      </c>
      <c r="AO159" s="6">
        <v>0.21820368088498501</v>
      </c>
      <c r="AP159" s="6">
        <v>0.24202019834538499</v>
      </c>
      <c r="AQ159" s="6">
        <v>0.226178244331562</v>
      </c>
      <c r="AR159" s="6">
        <v>0.226178244331562</v>
      </c>
      <c r="AS159" s="6">
        <v>0.226178244331562</v>
      </c>
      <c r="AT159" s="6">
        <v>0.226178244331562</v>
      </c>
      <c r="AU159" s="6">
        <v>0.226178244331562</v>
      </c>
      <c r="AV159" s="6">
        <v>0.240386187326915</v>
      </c>
    </row>
    <row r="160" spans="1:48">
      <c r="A160" s="6" t="s">
        <v>56</v>
      </c>
      <c r="B160" s="6" t="s">
        <v>29</v>
      </c>
      <c r="C160" s="6" t="s">
        <v>140</v>
      </c>
      <c r="D160" s="6" t="s">
        <v>58</v>
      </c>
      <c r="E160" s="6" t="s">
        <v>58</v>
      </c>
      <c r="F160" s="6" t="s">
        <v>98</v>
      </c>
      <c r="G160" s="6">
        <v>2010</v>
      </c>
      <c r="H160" s="6" t="s">
        <v>58</v>
      </c>
      <c r="I160" s="6" t="s">
        <v>58</v>
      </c>
      <c r="J160" s="6" t="s">
        <v>58</v>
      </c>
      <c r="K160" s="6" t="s">
        <v>58</v>
      </c>
      <c r="L160" s="6">
        <v>1.04407952057914</v>
      </c>
      <c r="M160" s="6">
        <v>1.0926091864909799</v>
      </c>
      <c r="N160" s="6">
        <v>1.1118936673731299</v>
      </c>
      <c r="O160" s="6">
        <v>1.04008416766686</v>
      </c>
      <c r="P160" s="6">
        <v>1.0809728679292001</v>
      </c>
      <c r="Q160" s="6">
        <v>1.02425023016475</v>
      </c>
      <c r="R160" s="6">
        <v>1.0489902907589299</v>
      </c>
      <c r="S160" s="6">
        <v>1.0060849834952801</v>
      </c>
      <c r="T160" s="6">
        <v>1.00082109353235</v>
      </c>
      <c r="U160" s="6">
        <v>1.07619552705011</v>
      </c>
      <c r="V160" s="6">
        <v>1.0700032998865801</v>
      </c>
      <c r="W160" s="6">
        <v>1.04407952057914</v>
      </c>
      <c r="X160" s="6">
        <v>1.0620986964299399</v>
      </c>
      <c r="Y160" s="6">
        <v>1.06861504462526</v>
      </c>
      <c r="Z160" s="6">
        <v>1.0962915869083101</v>
      </c>
      <c r="AA160" s="6">
        <v>1.1118936673731299</v>
      </c>
      <c r="AB160" s="6">
        <v>1.0853198828822199</v>
      </c>
      <c r="AC160" s="6">
        <v>1.1296479504677801</v>
      </c>
      <c r="AD160" s="6">
        <v>1.0700032998865801</v>
      </c>
      <c r="AE160" s="6">
        <v>1.0091866506112199</v>
      </c>
      <c r="AF160" s="6">
        <v>1.1118936673731299</v>
      </c>
      <c r="AG160" s="6">
        <v>0.94581153754626901</v>
      </c>
      <c r="AH160" s="6">
        <v>1.03408804019147</v>
      </c>
      <c r="AI160" s="6">
        <v>1.1421317411434799</v>
      </c>
      <c r="AJ160" s="6">
        <v>1.04407952057914</v>
      </c>
      <c r="AK160" s="6">
        <v>1.0700032998865801</v>
      </c>
      <c r="AL160" s="6">
        <v>1.0409873884962799</v>
      </c>
      <c r="AM160" s="6">
        <v>1.0954418262893</v>
      </c>
      <c r="AN160" s="6">
        <v>1.07499559239017</v>
      </c>
      <c r="AO160" s="6">
        <v>1.0742847621741101</v>
      </c>
      <c r="AP160" s="6">
        <v>1.06544825294274</v>
      </c>
      <c r="AQ160" s="6">
        <v>1.1215290869288499</v>
      </c>
      <c r="AR160" s="6">
        <v>1.1118936673731299</v>
      </c>
      <c r="AS160" s="6">
        <v>1.1144086519030401</v>
      </c>
      <c r="AT160" s="6">
        <v>1.09058159604954</v>
      </c>
      <c r="AU160" s="6">
        <v>1.0872236728367</v>
      </c>
      <c r="AV160" s="6">
        <v>1.0921986570087301</v>
      </c>
    </row>
    <row r="161" spans="1:48">
      <c r="A161" s="6" t="s">
        <v>56</v>
      </c>
      <c r="B161" s="6" t="s">
        <v>29</v>
      </c>
      <c r="C161" s="6" t="s">
        <v>142</v>
      </c>
      <c r="D161" s="6" t="s">
        <v>58</v>
      </c>
      <c r="E161" s="6" t="s">
        <v>58</v>
      </c>
      <c r="F161" s="6" t="s">
        <v>98</v>
      </c>
      <c r="G161" s="6">
        <v>2010</v>
      </c>
      <c r="H161" s="6" t="s">
        <v>58</v>
      </c>
      <c r="I161" s="6" t="s">
        <v>58</v>
      </c>
      <c r="J161" s="6" t="s">
        <v>58</v>
      </c>
      <c r="K161" s="6" t="s">
        <v>58</v>
      </c>
      <c r="L161" s="6">
        <v>0.66157845747139299</v>
      </c>
      <c r="M161" s="6">
        <v>0.66228902854446503</v>
      </c>
      <c r="N161" s="6">
        <v>0.62332167431113294</v>
      </c>
      <c r="O161" s="6">
        <v>0.62115282413403095</v>
      </c>
      <c r="P161" s="6">
        <v>0.62135946642728801</v>
      </c>
      <c r="Q161" s="6">
        <v>0.62519225563357095</v>
      </c>
      <c r="R161" s="6">
        <v>0.67343536932501602</v>
      </c>
      <c r="S161" s="6">
        <v>0.63916072257318401</v>
      </c>
      <c r="T161" s="6">
        <v>0.65855006849275399</v>
      </c>
      <c r="U161" s="6">
        <v>0.68668376506741302</v>
      </c>
      <c r="V161" s="6">
        <v>0.63182255673669196</v>
      </c>
      <c r="W161" s="6">
        <v>0.66157845747139299</v>
      </c>
      <c r="X161" s="6">
        <v>0.61177499726832396</v>
      </c>
      <c r="Y161" s="6">
        <v>0.63929780923731505</v>
      </c>
      <c r="Z161" s="6">
        <v>0.664028999866633</v>
      </c>
      <c r="AA161" s="6">
        <v>0.62332167431113294</v>
      </c>
      <c r="AB161" s="6">
        <v>0.69449288880836701</v>
      </c>
      <c r="AC161" s="6">
        <v>0.58797955123031997</v>
      </c>
      <c r="AD161" s="6">
        <v>0.58938033841892101</v>
      </c>
      <c r="AE161" s="6">
        <v>0.70408081539127998</v>
      </c>
      <c r="AF161" s="6">
        <v>0.62332167431113294</v>
      </c>
      <c r="AG161" s="6">
        <v>0.60559248221631101</v>
      </c>
      <c r="AH161" s="6">
        <v>0.60080446789406206</v>
      </c>
      <c r="AI161" s="6">
        <v>0.69047268099483095</v>
      </c>
      <c r="AJ161" s="6">
        <v>0.66157845747139299</v>
      </c>
      <c r="AK161" s="6">
        <v>0.61913698461467603</v>
      </c>
      <c r="AL161" s="6">
        <v>0.663635556629942</v>
      </c>
      <c r="AM161" s="6">
        <v>0.55242465994008505</v>
      </c>
      <c r="AN161" s="6">
        <v>0.66809808446014296</v>
      </c>
      <c r="AO161" s="6">
        <v>0.70023054498904502</v>
      </c>
      <c r="AP161" s="6">
        <v>0.54531145867043795</v>
      </c>
      <c r="AQ161" s="6">
        <v>0.64459762948690702</v>
      </c>
      <c r="AR161" s="6">
        <v>0.62332167431113294</v>
      </c>
      <c r="AS161" s="6">
        <v>0.67951552245869196</v>
      </c>
      <c r="AT161" s="6">
        <v>0.62391660117547698</v>
      </c>
      <c r="AU161" s="6">
        <v>0.64926878656446996</v>
      </c>
      <c r="AV161" s="6">
        <v>0.68827141846571804</v>
      </c>
    </row>
    <row r="162" spans="1:48">
      <c r="A162" s="6" t="s">
        <v>56</v>
      </c>
      <c r="B162" s="6" t="s">
        <v>29</v>
      </c>
      <c r="C162" s="6" t="s">
        <v>229</v>
      </c>
      <c r="D162" s="6" t="s">
        <v>58</v>
      </c>
      <c r="E162" s="6" t="s">
        <v>58</v>
      </c>
      <c r="F162" s="6" t="s">
        <v>98</v>
      </c>
      <c r="G162" s="6">
        <v>2010</v>
      </c>
      <c r="H162" s="6" t="s">
        <v>58</v>
      </c>
      <c r="I162" s="6" t="s">
        <v>58</v>
      </c>
      <c r="J162" s="6" t="s">
        <v>58</v>
      </c>
      <c r="K162" s="6" t="s">
        <v>58</v>
      </c>
      <c r="L162" s="6">
        <v>3.78465476610041</v>
      </c>
      <c r="M162" s="6">
        <v>1.6329350433318</v>
      </c>
      <c r="N162" s="6">
        <v>2.3413537593197198</v>
      </c>
      <c r="O162" s="6">
        <v>2.8815491517987799</v>
      </c>
      <c r="P162" s="6">
        <v>2.8119783752011398</v>
      </c>
      <c r="Q162" s="6">
        <v>2.1261905567694201</v>
      </c>
      <c r="R162" s="6">
        <v>3.78465476610041</v>
      </c>
      <c r="S162" s="6">
        <v>2.5755527677619701</v>
      </c>
      <c r="T162" s="6">
        <v>2.1261905567694201</v>
      </c>
      <c r="U162" s="6">
        <v>2.8070036805702201</v>
      </c>
      <c r="V162" s="6">
        <v>4.8370710587135699</v>
      </c>
      <c r="W162" s="6">
        <v>3.78465476610041</v>
      </c>
      <c r="X162" s="6">
        <v>1.1953807965524801</v>
      </c>
      <c r="Y162" s="6">
        <v>2.9289386840426399</v>
      </c>
      <c r="Z162" s="6">
        <v>1.79518626524491</v>
      </c>
      <c r="AA162" s="6">
        <v>2.3413537593197198</v>
      </c>
      <c r="AB162" s="6">
        <v>3.1042957715570298</v>
      </c>
      <c r="AC162" s="6">
        <v>2.67268223593195</v>
      </c>
      <c r="AD162" s="6">
        <v>2.9289386840426399</v>
      </c>
      <c r="AE162" s="6">
        <v>1.4771971129305701</v>
      </c>
      <c r="AF162" s="6">
        <v>2.3413537593197198</v>
      </c>
      <c r="AG162" s="6">
        <v>5.0842829645674801</v>
      </c>
      <c r="AH162" s="6">
        <v>1.37070805579523</v>
      </c>
      <c r="AI162" s="6">
        <v>6.4468605375145902</v>
      </c>
      <c r="AJ162" s="6">
        <v>3.78465476610041</v>
      </c>
      <c r="AK162" s="6">
        <v>2.3413537593197198</v>
      </c>
      <c r="AL162" s="6">
        <v>3.78465476610041</v>
      </c>
      <c r="AM162" s="6">
        <v>3.8628381968993999</v>
      </c>
      <c r="AN162" s="6">
        <v>2.9289386840426399</v>
      </c>
      <c r="AO162" s="6">
        <v>3.9128459998698499</v>
      </c>
      <c r="AP162" s="6">
        <v>2.5353321968992999</v>
      </c>
      <c r="AQ162" s="6">
        <v>2.74673961869743</v>
      </c>
      <c r="AR162" s="6">
        <v>2.3413537593197198</v>
      </c>
      <c r="AS162" s="6">
        <v>2.85678010930833</v>
      </c>
      <c r="AT162" s="6">
        <v>2.5285479888666602</v>
      </c>
      <c r="AU162" s="6">
        <v>2.9674086137932201</v>
      </c>
      <c r="AV162" s="6">
        <v>4.0217023757756403</v>
      </c>
    </row>
    <row r="163" spans="1:48">
      <c r="A163" s="6" t="s">
        <v>56</v>
      </c>
      <c r="B163" s="6" t="s">
        <v>29</v>
      </c>
      <c r="C163" s="6" t="s">
        <v>230</v>
      </c>
      <c r="D163" s="6" t="s">
        <v>58</v>
      </c>
      <c r="E163" s="6" t="s">
        <v>58</v>
      </c>
      <c r="F163" s="6" t="s">
        <v>98</v>
      </c>
      <c r="G163" s="6">
        <v>2010</v>
      </c>
      <c r="H163" s="6" t="s">
        <v>58</v>
      </c>
      <c r="I163" s="6" t="s">
        <v>58</v>
      </c>
      <c r="J163" s="6" t="s">
        <v>58</v>
      </c>
      <c r="K163" s="6" t="s">
        <v>58</v>
      </c>
      <c r="L163" s="6">
        <v>8.9266542365621504</v>
      </c>
      <c r="M163" s="6">
        <v>4.0445924688402002</v>
      </c>
      <c r="N163" s="6">
        <v>6.6862754654571104</v>
      </c>
      <c r="O163" s="6">
        <v>7.5822325027447501</v>
      </c>
      <c r="P163" s="6">
        <v>7.3197084710461704</v>
      </c>
      <c r="Q163" s="6">
        <v>5.7252969655256196</v>
      </c>
      <c r="R163" s="6">
        <v>8.9266542365621504</v>
      </c>
      <c r="S163" s="6">
        <v>6.37255405023165</v>
      </c>
      <c r="T163" s="6">
        <v>5.7252969655256196</v>
      </c>
      <c r="U163" s="6">
        <v>7.7590345516623804</v>
      </c>
      <c r="V163" s="6">
        <v>7.4350999025258098</v>
      </c>
      <c r="W163" s="6">
        <v>8.9266542365621504</v>
      </c>
      <c r="X163" s="6">
        <v>3.0940781560137598</v>
      </c>
      <c r="Y163" s="6">
        <v>8.3284177965425705</v>
      </c>
      <c r="Z163" s="6">
        <v>4.9141994868778598</v>
      </c>
      <c r="AA163" s="6">
        <v>6.6862754654571104</v>
      </c>
      <c r="AB163" s="6">
        <v>7.8803969977790498</v>
      </c>
      <c r="AC163" s="6">
        <v>7.4350999025258098</v>
      </c>
      <c r="AD163" s="6">
        <v>8.3284177965425705</v>
      </c>
      <c r="AE163" s="6">
        <v>3.6933977936560298</v>
      </c>
      <c r="AF163" s="6">
        <v>6.6862754654571104</v>
      </c>
      <c r="AG163" s="6">
        <v>7.4350999025258098</v>
      </c>
      <c r="AH163" s="6">
        <v>3.4655239862829399</v>
      </c>
      <c r="AI163" s="6">
        <v>7.4350999025258098</v>
      </c>
      <c r="AJ163" s="6">
        <v>8.9266542365621504</v>
      </c>
      <c r="AK163" s="6">
        <v>6.6862754654571104</v>
      </c>
      <c r="AL163" s="6">
        <v>8.9266542365621504</v>
      </c>
      <c r="AM163" s="6">
        <v>10.6567202460497</v>
      </c>
      <c r="AN163" s="6">
        <v>8.3284177965425705</v>
      </c>
      <c r="AO163" s="6">
        <v>10.843178690949999</v>
      </c>
      <c r="AP163" s="6">
        <v>7.4601847368482197</v>
      </c>
      <c r="AQ163" s="6">
        <v>7.9200136408570101</v>
      </c>
      <c r="AR163" s="6">
        <v>6.6862754654571104</v>
      </c>
      <c r="AS163" s="6">
        <v>7.6521888184174296</v>
      </c>
      <c r="AT163" s="6">
        <v>7.6142099742370499</v>
      </c>
      <c r="AU163" s="6">
        <v>10.653106581443501</v>
      </c>
      <c r="AV163" s="6">
        <v>11.932479798638701</v>
      </c>
    </row>
    <row r="164" spans="1:48">
      <c r="A164" s="6" t="s">
        <v>56</v>
      </c>
      <c r="B164" s="6" t="s">
        <v>29</v>
      </c>
      <c r="C164" s="6" t="s">
        <v>231</v>
      </c>
      <c r="D164" s="6" t="s">
        <v>58</v>
      </c>
      <c r="E164" s="6" t="s">
        <v>58</v>
      </c>
      <c r="F164" s="6" t="s">
        <v>98</v>
      </c>
      <c r="G164" s="6">
        <v>2010</v>
      </c>
      <c r="H164" s="6" t="s">
        <v>58</v>
      </c>
      <c r="I164" s="6" t="s">
        <v>58</v>
      </c>
      <c r="J164" s="6" t="s">
        <v>58</v>
      </c>
      <c r="K164" s="6" t="s">
        <v>58</v>
      </c>
      <c r="L164" s="6">
        <v>0.97355985989246396</v>
      </c>
      <c r="M164" s="6">
        <v>0.81137362563056203</v>
      </c>
      <c r="N164" s="6">
        <v>0.91533720538881502</v>
      </c>
      <c r="O164" s="6">
        <v>1.0123218618433001</v>
      </c>
      <c r="P164" s="6">
        <v>1.27346642048685</v>
      </c>
      <c r="Q164" s="6">
        <v>0.78025748135999295</v>
      </c>
      <c r="R164" s="6">
        <v>0.97355985989246396</v>
      </c>
      <c r="S164" s="6">
        <v>0.73769853735657298</v>
      </c>
      <c r="T164" s="6">
        <v>0.78025748135999295</v>
      </c>
      <c r="U164" s="6">
        <v>1.14629453110492</v>
      </c>
      <c r="V164" s="6">
        <v>0.573042976191662</v>
      </c>
      <c r="W164" s="6">
        <v>0.97355985989246396</v>
      </c>
      <c r="X164" s="6">
        <v>0.42916952243657602</v>
      </c>
      <c r="Y164" s="6">
        <v>1.00036199998741</v>
      </c>
      <c r="Z164" s="6">
        <v>0.79285512447286499</v>
      </c>
      <c r="AA164" s="6">
        <v>0.91533720538881502</v>
      </c>
      <c r="AB164" s="6">
        <v>1.1366769627464399</v>
      </c>
      <c r="AC164" s="6">
        <v>0.86347723292651701</v>
      </c>
      <c r="AD164" s="6">
        <v>1.00036199998741</v>
      </c>
      <c r="AE164" s="6">
        <v>0.81984226064527399</v>
      </c>
      <c r="AF164" s="6">
        <v>0.91533720538881502</v>
      </c>
      <c r="AG164" s="6">
        <v>0.603907354334835</v>
      </c>
      <c r="AH164" s="6">
        <v>0.60807186062982399</v>
      </c>
      <c r="AI164" s="6">
        <v>0.90414895662916706</v>
      </c>
      <c r="AJ164" s="6">
        <v>0.97355985989246396</v>
      </c>
      <c r="AK164" s="6">
        <v>0.91533720538881502</v>
      </c>
      <c r="AL164" s="6">
        <v>0.97355985989246396</v>
      </c>
      <c r="AM164" s="6">
        <v>1.3740129540761199</v>
      </c>
      <c r="AN164" s="6">
        <v>1.00036199998741</v>
      </c>
      <c r="AO164" s="6">
        <v>1.38852861321823</v>
      </c>
      <c r="AP164" s="6">
        <v>1.27793641197648</v>
      </c>
      <c r="AQ164" s="6">
        <v>0.74863034153162</v>
      </c>
      <c r="AR164" s="6">
        <v>0.91533720538881502</v>
      </c>
      <c r="AS164" s="6">
        <v>0.93006865074656897</v>
      </c>
      <c r="AT164" s="6">
        <v>0.85969098798793597</v>
      </c>
      <c r="AU164" s="6">
        <v>0.93006865074656897</v>
      </c>
      <c r="AV164" s="6">
        <v>1.18516995081553</v>
      </c>
    </row>
    <row r="165" spans="1:48">
      <c r="A165" s="6" t="s">
        <v>56</v>
      </c>
      <c r="B165" s="6" t="s">
        <v>29</v>
      </c>
      <c r="C165" s="6" t="s">
        <v>232</v>
      </c>
      <c r="D165" s="6" t="s">
        <v>58</v>
      </c>
      <c r="E165" s="6" t="s">
        <v>58</v>
      </c>
      <c r="F165" s="6" t="s">
        <v>98</v>
      </c>
      <c r="G165" s="6">
        <v>2010</v>
      </c>
      <c r="H165" s="6" t="s">
        <v>58</v>
      </c>
      <c r="I165" s="6" t="s">
        <v>58</v>
      </c>
      <c r="J165" s="6" t="s">
        <v>58</v>
      </c>
      <c r="K165" s="6" t="s">
        <v>58</v>
      </c>
      <c r="L165" s="6">
        <v>1.73998237754697</v>
      </c>
      <c r="M165" s="6">
        <v>1.3598963820016201</v>
      </c>
      <c r="N165" s="6">
        <v>1.8746910931129701</v>
      </c>
      <c r="O165" s="6">
        <v>1.80149697409103</v>
      </c>
      <c r="P165" s="6">
        <v>2.32270460413711</v>
      </c>
      <c r="Q165" s="6">
        <v>1.43120673995403</v>
      </c>
      <c r="R165" s="6">
        <v>1.73998237754697</v>
      </c>
      <c r="S165" s="6">
        <v>1.2922833793588999</v>
      </c>
      <c r="T165" s="6">
        <v>1.43120673995403</v>
      </c>
      <c r="U165" s="6">
        <v>2.3440229380779698</v>
      </c>
      <c r="V165" s="6">
        <v>1.05752896784242</v>
      </c>
      <c r="W165" s="6">
        <v>1.73998237754697</v>
      </c>
      <c r="X165" s="6">
        <v>0.95831856885004696</v>
      </c>
      <c r="Y165" s="6">
        <v>1.84860683206827</v>
      </c>
      <c r="Z165" s="6">
        <v>1.4623659611783</v>
      </c>
      <c r="AA165" s="6">
        <v>1.8746910931129701</v>
      </c>
      <c r="AB165" s="6">
        <v>2.0285440240435202</v>
      </c>
      <c r="AC165" s="6">
        <v>2.4241595115338299</v>
      </c>
      <c r="AD165" s="6">
        <v>1.84860683206827</v>
      </c>
      <c r="AE165" s="6">
        <v>1.37564514461948</v>
      </c>
      <c r="AF165" s="6">
        <v>1.8746910931129701</v>
      </c>
      <c r="AG165" s="6">
        <v>0.84718542139535902</v>
      </c>
      <c r="AH165" s="6">
        <v>1.0296364338050601</v>
      </c>
      <c r="AI165" s="6">
        <v>1.82810804407939</v>
      </c>
      <c r="AJ165" s="6">
        <v>1.73998237754697</v>
      </c>
      <c r="AK165" s="6">
        <v>1.8746910931129701</v>
      </c>
      <c r="AL165" s="6">
        <v>1.73998237754697</v>
      </c>
      <c r="AM165" s="6">
        <v>2.4944889767297198</v>
      </c>
      <c r="AN165" s="6">
        <v>1.84860683206827</v>
      </c>
      <c r="AO165" s="6">
        <v>2.5874255181935002</v>
      </c>
      <c r="AP165" s="6">
        <v>2.5230022616640499</v>
      </c>
      <c r="AQ165" s="6">
        <v>1.58007398256926</v>
      </c>
      <c r="AR165" s="6">
        <v>1.8746910931129701</v>
      </c>
      <c r="AS165" s="6">
        <v>1.7344237893747401</v>
      </c>
      <c r="AT165" s="6">
        <v>1.79878355915983</v>
      </c>
      <c r="AU165" s="6">
        <v>2.2320962271087601</v>
      </c>
      <c r="AV165" s="6">
        <v>2.4673222562452501</v>
      </c>
    </row>
    <row r="166" spans="1:48">
      <c r="A166" s="6" t="s">
        <v>56</v>
      </c>
      <c r="B166" s="6" t="s">
        <v>29</v>
      </c>
      <c r="C166" s="6" t="s">
        <v>233</v>
      </c>
      <c r="D166" s="6" t="s">
        <v>58</v>
      </c>
      <c r="E166" s="6" t="s">
        <v>58</v>
      </c>
      <c r="F166" s="6" t="s">
        <v>98</v>
      </c>
      <c r="G166" s="6">
        <v>2010</v>
      </c>
      <c r="H166" s="6" t="s">
        <v>58</v>
      </c>
      <c r="I166" s="6" t="s">
        <v>58</v>
      </c>
      <c r="J166" s="6" t="s">
        <v>58</v>
      </c>
      <c r="K166" s="6" t="s">
        <v>58</v>
      </c>
      <c r="L166" s="6">
        <v>3.4212803696093399</v>
      </c>
      <c r="M166" s="6">
        <v>3.4212803696093399</v>
      </c>
      <c r="N166" s="6">
        <v>3.4212803696093399</v>
      </c>
      <c r="O166" s="6">
        <v>3.4575392165452001</v>
      </c>
      <c r="P166" s="6">
        <v>3.4212803696093399</v>
      </c>
      <c r="Q166" s="6">
        <v>3.1446749389572002</v>
      </c>
      <c r="R166" s="6">
        <v>3.4212803696093399</v>
      </c>
      <c r="S166" s="6">
        <v>2.92218335580342</v>
      </c>
      <c r="T166" s="6">
        <v>3.1446749389572002</v>
      </c>
      <c r="U166" s="6">
        <v>3.4212803696093399</v>
      </c>
      <c r="V166" s="6">
        <v>3.4212803696093399</v>
      </c>
      <c r="W166" s="6">
        <v>3.4212803696093399</v>
      </c>
      <c r="X166" s="6">
        <v>1.84588163669965</v>
      </c>
      <c r="Y166" s="6">
        <v>3.7701628369328901</v>
      </c>
      <c r="Z166" s="6">
        <v>3.6378198916265401</v>
      </c>
      <c r="AA166" s="6">
        <v>3.4212803696093399</v>
      </c>
      <c r="AB166" s="6">
        <v>3.4212803696093399</v>
      </c>
      <c r="AC166" s="6">
        <v>3.4212803696093399</v>
      </c>
      <c r="AD166" s="6">
        <v>3.7701628369328901</v>
      </c>
      <c r="AE166" s="6">
        <v>2.3597705391350301</v>
      </c>
      <c r="AF166" s="6">
        <v>3.4212803696093399</v>
      </c>
      <c r="AG166" s="6">
        <v>3.4212803696093399</v>
      </c>
      <c r="AH166" s="6">
        <v>3.4212803696093399</v>
      </c>
      <c r="AI166" s="6">
        <v>3.4212803696093399</v>
      </c>
      <c r="AJ166" s="6">
        <v>3.4212803696093399</v>
      </c>
      <c r="AK166" s="6">
        <v>3.4212803696093399</v>
      </c>
      <c r="AL166" s="6">
        <v>3.4212803696093399</v>
      </c>
      <c r="AM166" s="6">
        <v>4.4146101066077001</v>
      </c>
      <c r="AN166" s="6">
        <v>3.7701628369328901</v>
      </c>
      <c r="AO166" s="6">
        <v>3.4212803696093399</v>
      </c>
      <c r="AP166" s="6">
        <v>4.0194479929769598</v>
      </c>
      <c r="AQ166" s="6">
        <v>3.4212803696093399</v>
      </c>
      <c r="AR166" s="6">
        <v>3.4212803696093399</v>
      </c>
      <c r="AS166" s="6">
        <v>3.3370038808875302</v>
      </c>
      <c r="AT166" s="6">
        <v>3.2380795825778899</v>
      </c>
      <c r="AU166" s="6">
        <v>3.4212803696093399</v>
      </c>
      <c r="AV166" s="6">
        <v>4.4870309525670899</v>
      </c>
    </row>
    <row r="167" spans="1:48">
      <c r="A167" s="6" t="s">
        <v>56</v>
      </c>
      <c r="B167" s="6" t="s">
        <v>29</v>
      </c>
      <c r="C167" s="6" t="s">
        <v>234</v>
      </c>
      <c r="D167" s="6" t="s">
        <v>58</v>
      </c>
      <c r="E167" s="6" t="s">
        <v>58</v>
      </c>
      <c r="F167" s="6" t="s">
        <v>98</v>
      </c>
      <c r="G167" s="6">
        <v>2010</v>
      </c>
      <c r="H167" s="6" t="s">
        <v>58</v>
      </c>
      <c r="I167" s="6" t="s">
        <v>58</v>
      </c>
      <c r="J167" s="6" t="s">
        <v>58</v>
      </c>
      <c r="K167" s="6" t="s">
        <v>58</v>
      </c>
      <c r="L167" s="6">
        <v>5.7518614157094703</v>
      </c>
      <c r="M167" s="6">
        <v>4.2115584872369496</v>
      </c>
      <c r="N167" s="6">
        <v>5.4278909733590996</v>
      </c>
      <c r="O167" s="6">
        <v>4.58055345858254</v>
      </c>
      <c r="P167" s="6">
        <v>6.0404228927579098</v>
      </c>
      <c r="Q167" s="6">
        <v>4.6960433851451802</v>
      </c>
      <c r="R167" s="6">
        <v>5.7518614157094703</v>
      </c>
      <c r="S167" s="6">
        <v>3.3880372906341498</v>
      </c>
      <c r="T167" s="6">
        <v>4.6960433851451802</v>
      </c>
      <c r="U167" s="6">
        <v>6.2633703308187902</v>
      </c>
      <c r="V167" s="6">
        <v>3.2476802860300702</v>
      </c>
      <c r="W167" s="6">
        <v>5.7518614157094703</v>
      </c>
      <c r="X167" s="6">
        <v>3.5283295923804499</v>
      </c>
      <c r="Y167" s="6">
        <v>5.4692413303914398</v>
      </c>
      <c r="Z167" s="6">
        <v>6.1115430081200204</v>
      </c>
      <c r="AA167" s="6">
        <v>5.4278909733590996</v>
      </c>
      <c r="AB167" s="6">
        <v>6.2770826914191398</v>
      </c>
      <c r="AC167" s="6">
        <v>4.3040979839443096</v>
      </c>
      <c r="AD167" s="6">
        <v>5.4692413303914398</v>
      </c>
      <c r="AE167" s="6">
        <v>4.24757859076656</v>
      </c>
      <c r="AF167" s="6">
        <v>5.4278909733590996</v>
      </c>
      <c r="AG167" s="6">
        <v>5.3074937039855197</v>
      </c>
      <c r="AH167" s="6">
        <v>5.3074937039855197</v>
      </c>
      <c r="AI167" s="6">
        <v>4.8199605723275996</v>
      </c>
      <c r="AJ167" s="6">
        <v>5.7518614157094703</v>
      </c>
      <c r="AK167" s="6">
        <v>5.4278909733590996</v>
      </c>
      <c r="AL167" s="6">
        <v>5.7518614157094703</v>
      </c>
      <c r="AM167" s="6">
        <v>6.6866526792878096</v>
      </c>
      <c r="AN167" s="6">
        <v>5.4692413303914398</v>
      </c>
      <c r="AO167" s="6">
        <v>6.8302387992181997</v>
      </c>
      <c r="AP167" s="6">
        <v>7.1624821494586302</v>
      </c>
      <c r="AQ167" s="6">
        <v>3.9426166406077199</v>
      </c>
      <c r="AR167" s="6">
        <v>5.4278909733590996</v>
      </c>
      <c r="AS167" s="6">
        <v>4.9832416207055301</v>
      </c>
      <c r="AT167" s="6">
        <v>5.3074937039855197</v>
      </c>
      <c r="AU167" s="6">
        <v>5.9522580583089502</v>
      </c>
      <c r="AV167" s="6">
        <v>6.1785080960947196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D172"/>
  <sheetViews>
    <sheetView topLeftCell="A29" zoomScale="70" zoomScaleNormal="70" workbookViewId="0">
      <selection activeCell="S46" sqref="S46"/>
    </sheetView>
  </sheetViews>
  <sheetFormatPr defaultRowHeight="12.75"/>
  <cols>
    <col min="1" max="1" width="21.3984375" bestFit="1" customWidth="1"/>
    <col min="3" max="3" width="10.1328125" bestFit="1" customWidth="1"/>
    <col min="4" max="4" width="24.1328125" bestFit="1" customWidth="1"/>
    <col min="5" max="5" width="13.1328125" bestFit="1" customWidth="1"/>
    <col min="6" max="6" width="9.86328125" bestFit="1" customWidth="1"/>
    <col min="7" max="8" width="6.59765625" bestFit="1" customWidth="1"/>
    <col min="9" max="9" width="5.59765625" bestFit="1" customWidth="1"/>
    <col min="10" max="10" width="6.59765625" bestFit="1" customWidth="1"/>
    <col min="11" max="11" width="5.59765625" bestFit="1" customWidth="1"/>
    <col min="12" max="12" width="6.59765625" bestFit="1" customWidth="1"/>
    <col min="13" max="14" width="5.59765625" bestFit="1" customWidth="1"/>
    <col min="15" max="16" width="6.59765625" bestFit="1" customWidth="1"/>
    <col min="17" max="17" width="5.59765625" bestFit="1" customWidth="1"/>
    <col min="18" max="19" width="6.59765625" bestFit="1" customWidth="1"/>
    <col min="20" max="20" width="5.59765625" bestFit="1" customWidth="1"/>
    <col min="21" max="21" width="6.59765625" bestFit="1" customWidth="1"/>
    <col min="22" max="22" width="5.59765625" bestFit="1" customWidth="1"/>
    <col min="23" max="24" width="6.59765625" bestFit="1" customWidth="1"/>
    <col min="25" max="28" width="5.59765625" bestFit="1" customWidth="1"/>
    <col min="29" max="32" width="6.59765625" bestFit="1" customWidth="1"/>
    <col min="33" max="33" width="5.59765625" bestFit="1" customWidth="1"/>
    <col min="34" max="34" width="6.59765625" bestFit="1" customWidth="1"/>
    <col min="35" max="39" width="5.59765625" bestFit="1" customWidth="1"/>
    <col min="40" max="42" width="6.59765625" bestFit="1" customWidth="1"/>
    <col min="43" max="43" width="8.86328125" customWidth="1"/>
    <col min="45" max="45" width="7.86328125" bestFit="1" customWidth="1"/>
    <col min="46" max="82" width="5" bestFit="1" customWidth="1"/>
  </cols>
  <sheetData>
    <row r="1" spans="1:43" ht="13.15">
      <c r="C1" s="11" t="s">
        <v>153</v>
      </c>
    </row>
    <row r="2" spans="1:43">
      <c r="C2" s="1" t="s">
        <v>36</v>
      </c>
      <c r="D2" s="1" t="s">
        <v>150</v>
      </c>
      <c r="E2" s="1" t="s">
        <v>151</v>
      </c>
      <c r="F2" s="1" t="s">
        <v>49</v>
      </c>
      <c r="G2" t="str">
        <f>RdTRABYVals!L$1</f>
        <v>AL</v>
      </c>
      <c r="H2" t="str">
        <f>RdTRABYVals!M$1</f>
        <v>AT</v>
      </c>
      <c r="I2" t="str">
        <f>RdTRABYVals!N$1</f>
        <v>BA</v>
      </c>
      <c r="J2" t="str">
        <f>RdTRABYVals!O$1</f>
        <v>BE</v>
      </c>
      <c r="K2" t="str">
        <f>RdTRABYVals!P$1</f>
        <v>BG</v>
      </c>
      <c r="L2" t="str">
        <f>RdTRABYVals!Q$1</f>
        <v>CH</v>
      </c>
      <c r="M2" t="str">
        <f>RdTRABYVals!R$1</f>
        <v>CY</v>
      </c>
      <c r="N2" t="str">
        <f>RdTRABYVals!S$1</f>
        <v>CZ</v>
      </c>
      <c r="O2" t="str">
        <f>RdTRABYVals!T$1</f>
        <v>DE</v>
      </c>
      <c r="P2" t="str">
        <f>RdTRABYVals!U$1</f>
        <v>DK</v>
      </c>
      <c r="Q2" t="str">
        <f>RdTRABYVals!V$1</f>
        <v>EE</v>
      </c>
      <c r="R2" t="str">
        <f>RdTRABYVals!W$1</f>
        <v>EL</v>
      </c>
      <c r="S2" t="str">
        <f>RdTRABYVals!X$1</f>
        <v>ES</v>
      </c>
      <c r="T2" t="str">
        <f>RdTRABYVals!Y$1</f>
        <v>FI</v>
      </c>
      <c r="U2" t="str">
        <f>RdTRABYVals!Z$1</f>
        <v>FR</v>
      </c>
      <c r="V2" t="str">
        <f>RdTRABYVals!AA$1</f>
        <v>HR</v>
      </c>
      <c r="W2" t="str">
        <f>RdTRABYVals!AB$1</f>
        <v>HU</v>
      </c>
      <c r="X2" t="str">
        <f>RdTRABYVals!AC$1</f>
        <v>IE</v>
      </c>
      <c r="Y2" t="str">
        <f>RdTRABYVals!AD$1</f>
        <v>IS</v>
      </c>
      <c r="Z2" t="str">
        <f>RdTRABYVals!AE$1</f>
        <v>IT</v>
      </c>
      <c r="AA2" t="str">
        <f>RdTRABYVals!AF$1</f>
        <v>KS</v>
      </c>
      <c r="AB2" t="str">
        <f>RdTRABYVals!AG$1</f>
        <v>LT</v>
      </c>
      <c r="AC2" t="str">
        <f>RdTRABYVals!AH$1</f>
        <v>LU</v>
      </c>
      <c r="AD2" t="str">
        <f>RdTRABYVals!AI$1</f>
        <v>LV</v>
      </c>
      <c r="AE2" t="str">
        <f>RdTRABYVals!AJ$1</f>
        <v>ME</v>
      </c>
      <c r="AF2" t="str">
        <f>RdTRABYVals!AK$1</f>
        <v>MK</v>
      </c>
      <c r="AG2" t="str">
        <f>RdTRABYVals!AL$1</f>
        <v>MT</v>
      </c>
      <c r="AH2" t="str">
        <f>RdTRABYVals!AM$1</f>
        <v>NL</v>
      </c>
      <c r="AI2" t="str">
        <f>RdTRABYVals!AN$1</f>
        <v>NO</v>
      </c>
      <c r="AJ2" t="str">
        <f>RdTRABYVals!AO$1</f>
        <v>PL</v>
      </c>
      <c r="AK2" t="str">
        <f>RdTRABYVals!AP$1</f>
        <v>PT</v>
      </c>
      <c r="AL2" t="str">
        <f>RdTRABYVals!AQ$1</f>
        <v>RO</v>
      </c>
      <c r="AM2" t="str">
        <f>RdTRABYVals!AR$1</f>
        <v>RS</v>
      </c>
      <c r="AN2" t="str">
        <f>RdTRABYVals!AS$1</f>
        <v>SE</v>
      </c>
      <c r="AO2" t="str">
        <f>RdTRABYVals!AT$1</f>
        <v>SI</v>
      </c>
      <c r="AP2" t="str">
        <f>RdTRABYVals!AU$1</f>
        <v>SK</v>
      </c>
      <c r="AQ2" t="str">
        <f>RdTRABYVals!AV$1</f>
        <v>UK</v>
      </c>
    </row>
    <row r="3" spans="1:43" ht="14.25">
      <c r="A3" s="9" t="s">
        <v>144</v>
      </c>
      <c r="C3" s="1" t="s">
        <v>28</v>
      </c>
      <c r="D3" t="str">
        <f t="shared" ref="D3:D8" si="0">A3</f>
        <v>TRA_Bus*</v>
      </c>
      <c r="E3" s="1" t="s">
        <v>152</v>
      </c>
      <c r="F3" s="10">
        <f t="shared" ref="F3:F8" si="1">AVERAGE(G3:AQ3)</f>
        <v>20.082371350881218</v>
      </c>
      <c r="G3" s="7">
        <f>IFERROR(AVERAGEIFS(RdTRABYVals!L$2:L$999,RdTRABYVals!$B$2:$B$999,"="&amp;$C3,RdTRABYVals!$C$2:$C$999,"="&amp;INS!$A3),"")</f>
        <v>27.25</v>
      </c>
      <c r="H3" s="7">
        <f>IFERROR(AVERAGEIFS(RdTRABYVals!M$2:M$999,RdTRABYVals!$B$2:$B$999,"="&amp;$C3,RdTRABYVals!$C$2:$C$999,"="&amp;INS!$A3),"")</f>
        <v>18.844230651855501</v>
      </c>
      <c r="I3" s="7">
        <f>IFERROR(AVERAGEIFS(RdTRABYVals!N$2:N$999,RdTRABYVals!$B$2:$B$999,"="&amp;$C3,RdTRABYVals!$C$2:$C$999,"="&amp;INS!$A3),"")</f>
        <v>8.8645162582397496</v>
      </c>
      <c r="J3" s="7">
        <f>IFERROR(AVERAGEIFS(RdTRABYVals!O$2:O$999,RdTRABYVals!$B$2:$B$999,"="&amp;$C3,RdTRABYVals!$C$2:$C$999,"="&amp;INS!$A3),"")</f>
        <v>32.8548393249512</v>
      </c>
      <c r="K3" s="7">
        <f>IFERROR(AVERAGEIFS(RdTRABYVals!P$2:P$999,RdTRABYVals!$B$2:$B$999,"="&amp;$C3,RdTRABYVals!$C$2:$C$999,"="&amp;INS!$A3),"")</f>
        <v>19.464134216308601</v>
      </c>
      <c r="L3" s="7">
        <f>IFERROR(AVERAGEIFS(RdTRABYVals!Q$2:Q$999,RdTRABYVals!$B$2:$B$999,"="&amp;$C3,RdTRABYVals!$C$2:$C$999,"="&amp;INS!$A3),"")</f>
        <v>22.708028793335</v>
      </c>
      <c r="M3" s="7">
        <f>IFERROR(AVERAGEIFS(RdTRABYVals!R$2:R$999,RdTRABYVals!$B$2:$B$999,"="&amp;$C3,RdTRABYVals!$C$2:$C$999,"="&amp;INS!$A3),"")</f>
        <v>9.6167755126953107</v>
      </c>
      <c r="N3" s="7">
        <f>IFERROR(AVERAGEIFS(RdTRABYVals!S$2:S$999,RdTRABYVals!$B$2:$B$999,"="&amp;$C3,RdTRABYVals!$C$2:$C$999,"="&amp;INS!$A3),"")</f>
        <v>24.425664901733398</v>
      </c>
      <c r="O3" s="7">
        <f>IFERROR(AVERAGEIFS(RdTRABYVals!T$2:T$999,RdTRABYVals!$B$2:$B$999,"="&amp;$C3,RdTRABYVals!$C$2:$C$999,"="&amp;INS!$A3),"")</f>
        <v>20.808900833129901</v>
      </c>
      <c r="P3" s="7">
        <f>IFERROR(AVERAGEIFS(RdTRABYVals!U$2:U$999,RdTRABYVals!$B$2:$B$999,"="&amp;$C3,RdTRABYVals!$C$2:$C$999,"="&amp;INS!$A3),"")</f>
        <v>12</v>
      </c>
      <c r="Q3" s="7">
        <f>IFERROR(AVERAGEIFS(RdTRABYVals!V$2:V$999,RdTRABYVals!$B$2:$B$999,"="&amp;$C3,RdTRABYVals!$C$2:$C$999,"="&amp;INS!$A3),"")</f>
        <v>11.5324859619141</v>
      </c>
      <c r="R3" s="7">
        <f>IFERROR(AVERAGEIFS(RdTRABYVals!W$2:W$999,RdTRABYVals!$B$2:$B$999,"="&amp;$C3,RdTRABYVals!$C$2:$C$999,"="&amp;INS!$A3),"")</f>
        <v>27.25</v>
      </c>
      <c r="S3" s="7">
        <f>IFERROR(AVERAGEIFS(RdTRABYVals!X$2:X$999,RdTRABYVals!$B$2:$B$999,"="&amp;$C3,RdTRABYVals!$C$2:$C$999,"="&amp;INS!$A3),"")</f>
        <v>24.2999992370606</v>
      </c>
      <c r="T3" s="7">
        <f>IFERROR(AVERAGEIFS(RdTRABYVals!Y$2:Y$999,RdTRABYVals!$B$2:$B$999,"="&amp;$C3,RdTRABYVals!$C$2:$C$999,"="&amp;INS!$A3),"")</f>
        <v>13</v>
      </c>
      <c r="U3" s="7">
        <f>IFERROR(AVERAGEIFS(RdTRABYVals!Z$2:Z$999,RdTRABYVals!$B$2:$B$999,"="&amp;$C3,RdTRABYVals!$C$2:$C$999,"="&amp;INS!$A3),"")</f>
        <v>17.698154449462901</v>
      </c>
      <c r="V3" s="7">
        <f>IFERROR(AVERAGEIFS(RdTRABYVals!AA$2:AA$999,RdTRABYVals!$B$2:$B$999,"="&amp;$C3,RdTRABYVals!$C$2:$C$999,"="&amp;INS!$A3),"")</f>
        <v>8.8645162582397496</v>
      </c>
      <c r="W3" s="7">
        <f>IFERROR(AVERAGEIFS(RdTRABYVals!AB$2:AB$999,RdTRABYVals!$B$2:$B$999,"="&amp;$C3,RdTRABYVals!$C$2:$C$999,"="&amp;INS!$A3),"")</f>
        <v>30</v>
      </c>
      <c r="X3" s="7">
        <f>IFERROR(AVERAGEIFS(RdTRABYVals!AC$2:AC$999,RdTRABYVals!$B$2:$B$999,"="&amp;$C3,RdTRABYVals!$C$2:$C$999,"="&amp;INS!$A3),"")</f>
        <v>27.25</v>
      </c>
      <c r="Y3" s="7">
        <f>IFERROR(AVERAGEIFS(RdTRABYVals!AD$2:AD$999,RdTRABYVals!$B$2:$B$999,"="&amp;$C3,RdTRABYVals!$C$2:$C$999,"="&amp;INS!$A3),"")</f>
        <v>9.6172838211059553</v>
      </c>
      <c r="Z3" s="7">
        <f>IFERROR(AVERAGEIFS(RdTRABYVals!AE$2:AE$999,RdTRABYVals!$B$2:$B$999,"="&amp;$C3,RdTRABYVals!$C$2:$C$999,"="&amp;INS!$A3),"")</f>
        <v>18</v>
      </c>
      <c r="AA3" s="7">
        <f>IFERROR(AVERAGEIFS(RdTRABYVals!AF$2:AF$999,RdTRABYVals!$B$2:$B$999,"="&amp;$C3,RdTRABYVals!$C$2:$C$999,"="&amp;INS!$A3),"")</f>
        <v>8.8645162582397496</v>
      </c>
      <c r="AB3" s="7">
        <f>IFERROR(AVERAGEIFS(RdTRABYVals!AG$2:AG$999,RdTRABYVals!$B$2:$B$999,"="&amp;$C3,RdTRABYVals!$C$2:$C$999,"="&amp;INS!$A3),"")</f>
        <v>31.7471389770507</v>
      </c>
      <c r="AC3" s="7">
        <f>IFERROR(AVERAGEIFS(RdTRABYVals!AH$2:AH$999,RdTRABYVals!$B$2:$B$999,"="&amp;$C3,RdTRABYVals!$C$2:$C$999,"="&amp;INS!$A3),"")</f>
        <v>32.8548393249512</v>
      </c>
      <c r="AD3" s="7">
        <f>IFERROR(AVERAGEIFS(RdTRABYVals!AI$2:AI$999,RdTRABYVals!$B$2:$B$999,"="&amp;$C3,RdTRABYVals!$C$2:$C$999,"="&amp;INS!$A3),"")</f>
        <v>12</v>
      </c>
      <c r="AE3" s="7">
        <f>IFERROR(AVERAGEIFS(RdTRABYVals!AJ$2:AJ$999,RdTRABYVals!$B$2:$B$999,"="&amp;$C3,RdTRABYVals!$C$2:$C$999,"="&amp;INS!$A3),"")</f>
        <v>27.25</v>
      </c>
      <c r="AF3" s="7">
        <f>IFERROR(AVERAGEIFS(RdTRABYVals!AK$2:AK$999,RdTRABYVals!$B$2:$B$999,"="&amp;$C3,RdTRABYVals!$C$2:$C$999,"="&amp;INS!$A3),"")</f>
        <v>35.676471710205099</v>
      </c>
      <c r="AG3" s="7">
        <f>IFERROR(AVERAGEIFS(RdTRABYVals!AL$2:AL$999,RdTRABYVals!$B$2:$B$999,"="&amp;$C3,RdTRABYVals!$C$2:$C$999,"="&amp;INS!$A3),"")</f>
        <v>32.8548393249512</v>
      </c>
      <c r="AH3" s="7">
        <f>IFERROR(AVERAGEIFS(RdTRABYVals!AM$2:AM$999,RdTRABYVals!$B$2:$B$999,"="&amp;$C3,RdTRABYVals!$C$2:$C$999,"="&amp;INS!$A3),"")</f>
        <v>32.8548393249512</v>
      </c>
      <c r="AI3" s="7">
        <f>IFERROR(AVERAGEIFS(RdTRABYVals!AN$2:AN$999,RdTRABYVals!$B$2:$B$999,"="&amp;$C3,RdTRABYVals!$C$2:$C$999,"="&amp;INS!$A3),"")</f>
        <v>12.9441175460815</v>
      </c>
      <c r="AJ3" s="7">
        <f>IFERROR(AVERAGEIFS(RdTRABYVals!AO$2:AO$999,RdTRABYVals!$B$2:$B$999,"="&amp;$C3,RdTRABYVals!$C$2:$C$999,"="&amp;INS!$A3),"")</f>
        <v>9.9356021881103498</v>
      </c>
      <c r="AK3" s="7">
        <f>IFERROR(AVERAGEIFS(RdTRABYVals!AP$2:AP$999,RdTRABYVals!$B$2:$B$999,"="&amp;$C3,RdTRABYVals!$C$2:$C$999,"="&amp;INS!$A3),"")</f>
        <v>27.800828933715795</v>
      </c>
      <c r="AL3" s="7">
        <f>IFERROR(AVERAGEIFS(RdTRABYVals!AQ$2:AQ$999,RdTRABYVals!$B$2:$B$999,"="&amp;$C3,RdTRABYVals!$C$2:$C$999,"="&amp;INS!$A3),"")</f>
        <v>19.464134216308601</v>
      </c>
      <c r="AM3" s="7">
        <f>IFERROR(AVERAGEIFS(RdTRABYVals!AR$2:AR$999,RdTRABYVals!$B$2:$B$999,"="&amp;$C3,RdTRABYVals!$C$2:$C$999,"="&amp;INS!$A3),"")</f>
        <v>8.8645162582397496</v>
      </c>
      <c r="AN3" s="7">
        <f>IFERROR(AVERAGEIFS(RdTRABYVals!AS$2:AS$999,RdTRABYVals!$B$2:$B$999,"="&amp;$C3,RdTRABYVals!$C$2:$C$999,"="&amp;INS!$A3),"")</f>
        <v>9.5039014816284197</v>
      </c>
      <c r="AO3" s="7">
        <f>IFERROR(AVERAGEIFS(RdTRABYVals!AT$2:AT$999,RdTRABYVals!$B$2:$B$999,"="&amp;$C3,RdTRABYVals!$C$2:$C$999,"="&amp;INS!$A3),"")</f>
        <v>21.951725006103501</v>
      </c>
      <c r="AP3" s="7">
        <f>IFERROR(AVERAGEIFS(RdTRABYVals!AU$2:AU$999,RdTRABYVals!$B$2:$B$999,"="&amp;$C3,RdTRABYVals!$C$2:$C$999,"="&amp;INS!$A3),"")</f>
        <v>17.130739212036101</v>
      </c>
      <c r="AQ3" s="7">
        <f>IFERROR(AVERAGEIFS(RdTRABYVals!AV$2:AV$999,RdTRABYVals!$B$2:$B$999,"="&amp;$C3,RdTRABYVals!$C$2:$C$999,"="&amp;INS!$A3),"")</f>
        <v>17</v>
      </c>
    </row>
    <row r="4" spans="1:43" ht="14.25">
      <c r="A4" s="9" t="s">
        <v>145</v>
      </c>
      <c r="C4" s="1" t="s">
        <v>28</v>
      </c>
      <c r="D4" t="str">
        <f t="shared" si="0"/>
        <v>TRA_Car*</v>
      </c>
      <c r="E4" s="1" t="s">
        <v>152</v>
      </c>
      <c r="F4" s="10">
        <f t="shared" si="1"/>
        <v>1.5782918543428983</v>
      </c>
      <c r="G4" s="7">
        <f>IFERROR(AVERAGEIFS(RdTRABYVals!L$2:L$999,RdTRABYVals!$B$2:$B$999,"="&amp;$C4,RdTRABYVals!$C$2:$C$999,"="&amp;INS!$A4),"")</f>
        <v>1.4975107908248899</v>
      </c>
      <c r="H4" s="7">
        <f>IFERROR(AVERAGEIFS(RdTRABYVals!M$2:M$999,RdTRABYVals!$B$2:$B$999,"="&amp;$C4,RdTRABYVals!$C$2:$C$999,"="&amp;INS!$A4),"")</f>
        <v>1.1799999475479099</v>
      </c>
      <c r="I4" s="7">
        <f>IFERROR(AVERAGEIFS(RdTRABYVals!N$2:N$999,RdTRABYVals!$B$2:$B$999,"="&amp;$C4,RdTRABYVals!$C$2:$C$999,"="&amp;INS!$A4),"")</f>
        <v>1.3824636936187702</v>
      </c>
      <c r="J4" s="7">
        <f>IFERROR(AVERAGEIFS(RdTRABYVals!O$2:O$999,RdTRABYVals!$B$2:$B$999,"="&amp;$C4,RdTRABYVals!$C$2:$C$999,"="&amp;INS!$A4),"")</f>
        <v>1.5102819204330435</v>
      </c>
      <c r="K4" s="7">
        <f>IFERROR(AVERAGEIFS(RdTRABYVals!P$2:P$999,RdTRABYVals!$B$2:$B$999,"="&amp;$C4,RdTRABYVals!$C$2:$C$999,"="&amp;INS!$A4),"")</f>
        <v>1.5599999427795399</v>
      </c>
      <c r="L4" s="7">
        <f>IFERROR(AVERAGEIFS(RdTRABYVals!Q$2:Q$999,RdTRABYVals!$B$2:$B$999,"="&amp;$C4,RdTRABYVals!$C$2:$C$999,"="&amp;INS!$A4),"")</f>
        <v>1.6065164804458605</v>
      </c>
      <c r="M4" s="7">
        <f>IFERROR(AVERAGEIFS(RdTRABYVals!R$2:R$999,RdTRABYVals!$B$2:$B$999,"="&amp;$C4,RdTRABYVals!$C$2:$C$999,"="&amp;INS!$A4),"")</f>
        <v>1.4644458293914797</v>
      </c>
      <c r="N4" s="7">
        <f>IFERROR(AVERAGEIFS(RdTRABYVals!S$2:S$999,RdTRABYVals!$B$2:$B$999,"="&amp;$C4,RdTRABYVals!$C$2:$C$999,"="&amp;INS!$A4),"")</f>
        <v>1.37999999523163</v>
      </c>
      <c r="O4" s="7">
        <f>IFERROR(AVERAGEIFS(RdTRABYVals!T$2:T$999,RdTRABYVals!$B$2:$B$999,"="&amp;$C4,RdTRABYVals!$C$2:$C$999,"="&amp;INS!$A4),"")</f>
        <v>1.4904687404632602</v>
      </c>
      <c r="P4" s="7">
        <f>IFERROR(AVERAGEIFS(RdTRABYVals!U$2:U$999,RdTRABYVals!$B$2:$B$999,"="&amp;$C4,RdTRABYVals!$C$2:$C$999,"="&amp;INS!$A4),"")</f>
        <v>1.5599999427795401</v>
      </c>
      <c r="Q4" s="7">
        <f>IFERROR(AVERAGEIFS(RdTRABYVals!V$2:V$999,RdTRABYVals!$B$2:$B$999,"="&amp;$C4,RdTRABYVals!$C$2:$C$999,"="&amp;INS!$A4),"")</f>
        <v>1.4500000476837198</v>
      </c>
      <c r="R4" s="7">
        <f>IFERROR(AVERAGEIFS(RdTRABYVals!W$2:W$999,RdTRABYVals!$B$2:$B$999,"="&amp;$C4,RdTRABYVals!$C$2:$C$999,"="&amp;INS!$A4),"")</f>
        <v>1.4975107908248899</v>
      </c>
      <c r="S4" s="7">
        <f>IFERROR(AVERAGEIFS(RdTRABYVals!X$2:X$999,RdTRABYVals!$B$2:$B$999,"="&amp;$C4,RdTRABYVals!$C$2:$C$999,"="&amp;INS!$A4),"")</f>
        <v>1.7400000095367398</v>
      </c>
      <c r="T4" s="7">
        <f>IFERROR(AVERAGEIFS(RdTRABYVals!Y$2:Y$999,RdTRABYVals!$B$2:$B$999,"="&amp;$C4,RdTRABYVals!$C$2:$C$999,"="&amp;INS!$A4),"")</f>
        <v>1.4000432491302499</v>
      </c>
      <c r="U4" s="7">
        <f>IFERROR(AVERAGEIFS(RdTRABYVals!Z$2:Z$999,RdTRABYVals!$B$2:$B$999,"="&amp;$C4,RdTRABYVals!$C$2:$C$999,"="&amp;INS!$A4),"")</f>
        <v>1.8285844326019298</v>
      </c>
      <c r="V4" s="7">
        <f>IFERROR(AVERAGEIFS(RdTRABYVals!AA$2:AA$999,RdTRABYVals!$B$2:$B$999,"="&amp;$C4,RdTRABYVals!$C$2:$C$999,"="&amp;INS!$A4),"")</f>
        <v>1.3824636936187702</v>
      </c>
      <c r="W4" s="7">
        <f>IFERROR(AVERAGEIFS(RdTRABYVals!AB$2:AB$999,RdTRABYVals!$B$2:$B$999,"="&amp;$C4,RdTRABYVals!$C$2:$C$999,"="&amp;INS!$A4),"")</f>
        <v>1.8400000333786002</v>
      </c>
      <c r="X4" s="7">
        <f>IFERROR(AVERAGEIFS(RdTRABYVals!AC$2:AC$999,RdTRABYVals!$B$2:$B$999,"="&amp;$C4,RdTRABYVals!$C$2:$C$999,"="&amp;INS!$A4),"")</f>
        <v>1.4975107908248899</v>
      </c>
      <c r="Y4" s="7">
        <f>IFERROR(AVERAGEIFS(RdTRABYVals!AD$2:AD$999,RdTRABYVals!$B$2:$B$999,"="&amp;$C4,RdTRABYVals!$C$2:$C$999,"="&amp;INS!$A4),"")</f>
        <v>2.0627906322479306</v>
      </c>
      <c r="Z4" s="7">
        <f>IFERROR(AVERAGEIFS(RdTRABYVals!AE$2:AE$999,RdTRABYVals!$B$2:$B$999,"="&amp;$C4,RdTRABYVals!$C$2:$C$999,"="&amp;INS!$A4),"")</f>
        <v>1.7100000381469693</v>
      </c>
      <c r="AA4" s="7">
        <f>IFERROR(AVERAGEIFS(RdTRABYVals!AF$2:AF$999,RdTRABYVals!$B$2:$B$999,"="&amp;$C4,RdTRABYVals!$C$2:$C$999,"="&amp;INS!$A4),"")</f>
        <v>1.3824636936187702</v>
      </c>
      <c r="AB4" s="7">
        <f>IFERROR(AVERAGEIFS(RdTRABYVals!AG$2:AG$999,RdTRABYVals!$B$2:$B$999,"="&amp;$C4,RdTRABYVals!$C$2:$C$999,"="&amp;INS!$A4),"")</f>
        <v>1.9999866485595701</v>
      </c>
      <c r="AC4" s="7">
        <f>IFERROR(AVERAGEIFS(RdTRABYVals!AH$2:AH$999,RdTRABYVals!$B$2:$B$999,"="&amp;$C4,RdTRABYVals!$C$2:$C$999,"="&amp;INS!$A4),"")</f>
        <v>1.5102819204330449</v>
      </c>
      <c r="AD4" s="7">
        <f>IFERROR(AVERAGEIFS(RdTRABYVals!AI$2:AI$999,RdTRABYVals!$B$2:$B$999,"="&amp;$C4,RdTRABYVals!$C$2:$C$999,"="&amp;INS!$A4),"")</f>
        <v>1.4330004453659066</v>
      </c>
      <c r="AE4" s="7">
        <f>IFERROR(AVERAGEIFS(RdTRABYVals!AJ$2:AJ$999,RdTRABYVals!$B$2:$B$999,"="&amp;$C4,RdTRABYVals!$C$2:$C$999,"="&amp;INS!$A4),"")</f>
        <v>1.4975107908248899</v>
      </c>
      <c r="AF4" s="7">
        <f>IFERROR(AVERAGEIFS(RdTRABYVals!AK$2:AK$999,RdTRABYVals!$B$2:$B$999,"="&amp;$C4,RdTRABYVals!$C$2:$C$999,"="&amp;INS!$A4),"")</f>
        <v>1.5599999427795399</v>
      </c>
      <c r="AG4" s="7">
        <f>IFERROR(AVERAGEIFS(RdTRABYVals!AL$2:AL$999,RdTRABYVals!$B$2:$B$999,"="&amp;$C4,RdTRABYVals!$C$2:$C$999,"="&amp;INS!$A4),"")</f>
        <v>1.51028192043304</v>
      </c>
      <c r="AH4" s="7">
        <f>IFERROR(AVERAGEIFS(RdTRABYVals!AM$2:AM$999,RdTRABYVals!$B$2:$B$999,"="&amp;$C4,RdTRABYVals!$C$2:$C$999,"="&amp;INS!$A4),"")</f>
        <v>1.3300000429153425</v>
      </c>
      <c r="AI4" s="7">
        <f>IFERROR(AVERAGEIFS(RdTRABYVals!AN$2:AN$999,RdTRABYVals!$B$2:$B$999,"="&amp;$C4,RdTRABYVals!$C$2:$C$999,"="&amp;INS!$A4),"")</f>
        <v>1.7000000476837147</v>
      </c>
      <c r="AJ4" s="7">
        <f>IFERROR(AVERAGEIFS(RdTRABYVals!AO$2:AO$999,RdTRABYVals!$B$2:$B$999,"="&amp;$C4,RdTRABYVals!$C$2:$C$999,"="&amp;INS!$A4),"")</f>
        <v>1.9665447473526001</v>
      </c>
      <c r="AK4" s="7">
        <f>IFERROR(AVERAGEIFS(RdTRABYVals!AP$2:AP$999,RdTRABYVals!$B$2:$B$999,"="&amp;$C4,RdTRABYVals!$C$2:$C$999,"="&amp;INS!$A4),"")</f>
        <v>1.4975107908248899</v>
      </c>
      <c r="AL4" s="7">
        <f>IFERROR(AVERAGEIFS(RdTRABYVals!AQ$2:AQ$999,RdTRABYVals!$B$2:$B$999,"="&amp;$C4,RdTRABYVals!$C$2:$C$999,"="&amp;INS!$A4),"")</f>
        <v>1.9828243255615201</v>
      </c>
      <c r="AM4" s="7">
        <f>IFERROR(AVERAGEIFS(RdTRABYVals!AR$2:AR$999,RdTRABYVals!$B$2:$B$999,"="&amp;$C4,RdTRABYVals!$C$2:$C$999,"="&amp;INS!$A4),"")</f>
        <v>1.3824636936187702</v>
      </c>
      <c r="AN4" s="7">
        <f>IFERROR(AVERAGEIFS(RdTRABYVals!AS$2:AS$999,RdTRABYVals!$B$2:$B$999,"="&amp;$C4,RdTRABYVals!$C$2:$C$999,"="&amp;INS!$A4),"")</f>
        <v>1.4534741640090922</v>
      </c>
      <c r="AO4" s="7">
        <f>IFERROR(AVERAGEIFS(RdTRABYVals!AT$2:AT$999,RdTRABYVals!$B$2:$B$999,"="&amp;$C4,RdTRABYVals!$C$2:$C$999,"="&amp;INS!$A4),"")</f>
        <v>1.6398644447326698</v>
      </c>
      <c r="AP4" s="7">
        <f>IFERROR(AVERAGEIFS(RdTRABYVals!AU$2:AU$999,RdTRABYVals!$B$2:$B$999,"="&amp;$C4,RdTRABYVals!$C$2:$C$999,"="&amp;INS!$A4),"")</f>
        <v>1.9500000476837165</v>
      </c>
      <c r="AQ4" s="7">
        <f>IFERROR(AVERAGEIFS(RdTRABYVals!AV$2:AV$999,RdTRABYVals!$B$2:$B$999,"="&amp;$C4,RdTRABYVals!$C$2:$C$999,"="&amp;INS!$A4),"")</f>
        <v>1.5599999427795403</v>
      </c>
    </row>
    <row r="5" spans="1:43" ht="14.25">
      <c r="A5" s="9" t="s">
        <v>146</v>
      </c>
      <c r="C5" s="1" t="s">
        <v>28</v>
      </c>
      <c r="D5" t="str">
        <f t="shared" si="0"/>
        <v>TRA_Hdt*</v>
      </c>
      <c r="E5" s="1" t="s">
        <v>152</v>
      </c>
      <c r="F5" s="10">
        <f t="shared" si="1"/>
        <v>5.918166880372203</v>
      </c>
      <c r="G5" s="7">
        <f>IFERROR(AVERAGEIFS(RdTRABYVals!L$2:L$999,RdTRABYVals!$B$2:$B$999,"="&amp;$C5,RdTRABYVals!$C$2:$C$999,"="&amp;INS!$A5),"")</f>
        <v>4.0002391299054949</v>
      </c>
      <c r="H5" s="7">
        <f>IFERROR(AVERAGEIFS(RdTRABYVals!M$2:M$999,RdTRABYVals!$B$2:$B$999,"="&amp;$C5,RdTRABYVals!$C$2:$C$999,"="&amp;INS!$A5),"")</f>
        <v>12.6966866442624</v>
      </c>
      <c r="I5" s="7">
        <f>IFERROR(AVERAGEIFS(RdTRABYVals!N$2:N$999,RdTRABYVals!$B$2:$B$999,"="&amp;$C5,RdTRABYVals!$C$2:$C$999,"="&amp;INS!$A5),"")</f>
        <v>6.4706438035279001</v>
      </c>
      <c r="J5" s="7">
        <f>IFERROR(AVERAGEIFS(RdTRABYVals!O$2:O$999,RdTRABYVals!$B$2:$B$999,"="&amp;$C5,RdTRABYVals!$C$2:$C$999,"="&amp;INS!$A5),"")</f>
        <v>3.6177163587025101</v>
      </c>
      <c r="K5" s="7">
        <f>IFERROR(AVERAGEIFS(RdTRABYVals!P$2:P$999,RdTRABYVals!$B$2:$B$999,"="&amp;$C5,RdTRABYVals!$C$2:$C$999,"="&amp;INS!$A5),"")</f>
        <v>8.6602057473115206</v>
      </c>
      <c r="L5" s="7">
        <f>IFERROR(AVERAGEIFS(RdTRABYVals!Q$2:Q$999,RdTRABYVals!$B$2:$B$999,"="&amp;$C5,RdTRABYVals!$C$2:$C$999,"="&amp;INS!$A5),"")</f>
        <v>5.0234683731318199</v>
      </c>
      <c r="M5" s="7">
        <f>IFERROR(AVERAGEIFS(RdTRABYVals!R$2:R$999,RdTRABYVals!$B$2:$B$999,"="&amp;$C5,RdTRABYVals!$C$2:$C$999,"="&amp;INS!$A5),"")</f>
        <v>2.5017761468109256</v>
      </c>
      <c r="N5" s="7">
        <f>IFERROR(AVERAGEIFS(RdTRABYVals!S$2:S$999,RdTRABYVals!$B$2:$B$999,"="&amp;$C5,RdTRABYVals!$C$2:$C$999,"="&amp;INS!$A5),"")</f>
        <v>5.7131483196602142</v>
      </c>
      <c r="O5" s="7">
        <f>IFERROR(AVERAGEIFS(RdTRABYVals!T$2:T$999,RdTRABYVals!$B$2:$B$999,"="&amp;$C5,RdTRABYVals!$C$2:$C$999,"="&amp;INS!$A5),"")</f>
        <v>6.2939784162499803</v>
      </c>
      <c r="P5" s="7">
        <f>IFERROR(AVERAGEIFS(RdTRABYVals!U$2:U$999,RdTRABYVals!$B$2:$B$999,"="&amp;$C5,RdTRABYVals!$C$2:$C$999,"="&amp;INS!$A5),"")</f>
        <v>3.2193804727897288</v>
      </c>
      <c r="Q5" s="7">
        <f>IFERROR(AVERAGEIFS(RdTRABYVals!V$2:V$999,RdTRABYVals!$B$2:$B$999,"="&amp;$C5,RdTRABYVals!$C$2:$C$999,"="&amp;INS!$A5),"")</f>
        <v>6.4513897747989351</v>
      </c>
      <c r="R5" s="7">
        <f>IFERROR(AVERAGEIFS(RdTRABYVals!W$2:W$999,RdTRABYVals!$B$2:$B$999,"="&amp;$C5,RdTRABYVals!$C$2:$C$999,"="&amp;INS!$A5),"")</f>
        <v>4.0002391299054949</v>
      </c>
      <c r="S5" s="7">
        <f>IFERROR(AVERAGEIFS(RdTRABYVals!X$2:X$999,RdTRABYVals!$B$2:$B$999,"="&amp;$C5,RdTRABYVals!$C$2:$C$999,"="&amp;INS!$A5),"")</f>
        <v>3.5717070254683514</v>
      </c>
      <c r="T5" s="7">
        <f>IFERROR(AVERAGEIFS(RdTRABYVals!Y$2:Y$999,RdTRABYVals!$B$2:$B$999,"="&amp;$C5,RdTRABYVals!$C$2:$C$999,"="&amp;INS!$A5),"")</f>
        <v>6.3194681132555957</v>
      </c>
      <c r="U5" s="7">
        <f>IFERROR(AVERAGEIFS(RdTRABYVals!Z$2:Z$999,RdTRABYVals!$B$2:$B$999,"="&amp;$C5,RdTRABYVals!$C$2:$C$999,"="&amp;INS!$A5),"")</f>
        <v>4.6675792592132801</v>
      </c>
      <c r="V5" s="7">
        <f>IFERROR(AVERAGEIFS(RdTRABYVals!AA$2:AA$999,RdTRABYVals!$B$2:$B$999,"="&amp;$C5,RdTRABYVals!$C$2:$C$999,"="&amp;INS!$A5),"")</f>
        <v>6.4706438035279001</v>
      </c>
      <c r="W5" s="7">
        <f>IFERROR(AVERAGEIFS(RdTRABYVals!AB$2:AB$999,RdTRABYVals!$B$2:$B$999,"="&amp;$C5,RdTRABYVals!$C$2:$C$999,"="&amp;INS!$A5),"")</f>
        <v>5.8322899368203949</v>
      </c>
      <c r="X5" s="7">
        <f>IFERROR(AVERAGEIFS(RdTRABYVals!AC$2:AC$999,RdTRABYVals!$B$2:$B$999,"="&amp;$C5,RdTRABYVals!$C$2:$C$999,"="&amp;INS!$A5),"")</f>
        <v>8.2666478084662245</v>
      </c>
      <c r="Y5" s="7">
        <f>IFERROR(AVERAGEIFS(RdTRABYVals!AD$2:AD$999,RdTRABYVals!$B$2:$B$999,"="&amp;$C5,RdTRABYVals!$C$2:$C$999,"="&amp;INS!$A5),"")</f>
        <v>4.2136996936319449</v>
      </c>
      <c r="Z5" s="7">
        <f>IFERROR(AVERAGEIFS(RdTRABYVals!AE$2:AE$999,RdTRABYVals!$B$2:$B$999,"="&amp;$C5,RdTRABYVals!$C$2:$C$999,"="&amp;INS!$A5),"")</f>
        <v>4.4298474975508748</v>
      </c>
      <c r="AA5" s="7">
        <f>IFERROR(AVERAGEIFS(RdTRABYVals!AF$2:AF$999,RdTRABYVals!$B$2:$B$999,"="&amp;$C5,RdTRABYVals!$C$2:$C$999,"="&amp;INS!$A5),"")</f>
        <v>6.4706438035279001</v>
      </c>
      <c r="AB5" s="7">
        <f>IFERROR(AVERAGEIFS(RdTRABYVals!AG$2:AG$999,RdTRABYVals!$B$2:$B$999,"="&amp;$C5,RdTRABYVals!$C$2:$C$999,"="&amp;INS!$A5),"")</f>
        <v>8.3088409956877456</v>
      </c>
      <c r="AC5" s="7">
        <f>IFERROR(AVERAGEIFS(RdTRABYVals!AH$2:AH$999,RdTRABYVals!$B$2:$B$999,"="&amp;$C5,RdTRABYVals!$C$2:$C$999,"="&amp;INS!$A5),"")</f>
        <v>3.0506737636963583</v>
      </c>
      <c r="AD5" s="7">
        <f>IFERROR(AVERAGEIFS(RdTRABYVals!AI$2:AI$999,RdTRABYVals!$B$2:$B$999,"="&amp;$C5,RdTRABYVals!$C$2:$C$999,"="&amp;INS!$A5),"")</f>
        <v>6.2349737238600156</v>
      </c>
      <c r="AE5" s="7">
        <f>IFERROR(AVERAGEIFS(RdTRABYVals!AJ$2:AJ$999,RdTRABYVals!$B$2:$B$999,"="&amp;$C5,RdTRABYVals!$C$2:$C$999,"="&amp;INS!$A5),"")</f>
        <v>4.0002391299054949</v>
      </c>
      <c r="AF5" s="7">
        <f>IFERROR(AVERAGEIFS(RdTRABYVals!AK$2:AK$999,RdTRABYVals!$B$2:$B$999,"="&amp;$C5,RdTRABYVals!$C$2:$C$999,"="&amp;INS!$A5),"")</f>
        <v>6.9751109047008351</v>
      </c>
      <c r="AG5" s="7">
        <f>IFERROR(AVERAGEIFS(RdTRABYVals!AL$2:AL$999,RdTRABYVals!$B$2:$B$999,"="&amp;$C5,RdTRABYVals!$C$2:$C$999,"="&amp;INS!$A5),"")</f>
        <v>1.2047109936611</v>
      </c>
      <c r="AH5" s="7">
        <f>IFERROR(AVERAGEIFS(RdTRABYVals!AM$2:AM$999,RdTRABYVals!$B$2:$B$999,"="&amp;$C5,RdTRABYVals!$C$2:$C$999,"="&amp;INS!$A5),"")</f>
        <v>6.4627541080447299</v>
      </c>
      <c r="AI5" s="7">
        <f>IFERROR(AVERAGEIFS(RdTRABYVals!AN$2:AN$999,RdTRABYVals!$B$2:$B$999,"="&amp;$C5,RdTRABYVals!$C$2:$C$999,"="&amp;INS!$A5),"")</f>
        <v>7.7335450072650707</v>
      </c>
      <c r="AJ5" s="7">
        <f>IFERROR(AVERAGEIFS(RdTRABYVals!AO$2:AO$999,RdTRABYVals!$B$2:$B$999,"="&amp;$C5,RdTRABYVals!$C$2:$C$999,"="&amp;INS!$A5),"")</f>
        <v>6.97486156487766</v>
      </c>
      <c r="AK5" s="7">
        <f>IFERROR(AVERAGEIFS(RdTRABYVals!AP$2:AP$999,RdTRABYVals!$B$2:$B$999,"="&amp;$C5,RdTRABYVals!$C$2:$C$999,"="&amp;INS!$A5),"")</f>
        <v>13.5666403308729</v>
      </c>
      <c r="AL5" s="7">
        <f>IFERROR(AVERAGEIFS(RdTRABYVals!AQ$2:AQ$999,RdTRABYVals!$B$2:$B$999,"="&amp;$C5,RdTRABYVals!$C$2:$C$999,"="&amp;INS!$A5),"")</f>
        <v>3.4783224364901999</v>
      </c>
      <c r="AM5" s="7">
        <f>IFERROR(AVERAGEIFS(RdTRABYVals!AR$2:AR$999,RdTRABYVals!$B$2:$B$999,"="&amp;$C5,RdTRABYVals!$C$2:$C$999,"="&amp;INS!$A5),"")</f>
        <v>6.4706438035279001</v>
      </c>
      <c r="AN5" s="7">
        <f>IFERROR(AVERAGEIFS(RdTRABYVals!AS$2:AS$999,RdTRABYVals!$B$2:$B$999,"="&amp;$C5,RdTRABYVals!$C$2:$C$999,"="&amp;INS!$A5),"")</f>
        <v>7.4284334788428099</v>
      </c>
      <c r="AO5" s="7">
        <f>IFERROR(AVERAGEIFS(RdTRABYVals!AT$2:AT$999,RdTRABYVals!$B$2:$B$999,"="&amp;$C5,RdTRABYVals!$C$2:$C$999,"="&amp;INS!$A5),"")</f>
        <v>6.5573699246346351</v>
      </c>
      <c r="AP5" s="7">
        <f>IFERROR(AVERAGEIFS(RdTRABYVals!AU$2:AU$999,RdTRABYVals!$B$2:$B$999,"="&amp;$C5,RdTRABYVals!$C$2:$C$999,"="&amp;INS!$A5),"")</f>
        <v>8.0361798881400901</v>
      </c>
      <c r="AQ5" s="7">
        <f>IFERROR(AVERAGEIFS(RdTRABYVals!AV$2:AV$999,RdTRABYVals!$B$2:$B$999,"="&amp;$C5,RdTRABYVals!$C$2:$C$999,"="&amp;INS!$A5),"")</f>
        <v>3.5974752610445098</v>
      </c>
    </row>
    <row r="6" spans="1:43" ht="14.25">
      <c r="A6" s="9" t="s">
        <v>147</v>
      </c>
      <c r="C6" s="1" t="s">
        <v>28</v>
      </c>
      <c r="D6" t="str">
        <f t="shared" si="0"/>
        <v>TRA_Lcv*</v>
      </c>
      <c r="E6" s="1" t="s">
        <v>152</v>
      </c>
      <c r="F6" s="10">
        <f t="shared" si="1"/>
        <v>0.5</v>
      </c>
      <c r="G6" s="7">
        <f>IFERROR(AVERAGEIFS(RdTRABYVals!L$2:L$999,RdTRABYVals!$B$2:$B$999,"="&amp;$C6,RdTRABYVals!$C$2:$C$999,"="&amp;INS!$A6),"")</f>
        <v>0.5</v>
      </c>
      <c r="H6" s="7">
        <f>IFERROR(AVERAGEIFS(RdTRABYVals!M$2:M$999,RdTRABYVals!$B$2:$B$999,"="&amp;$C6,RdTRABYVals!$C$2:$C$999,"="&amp;INS!$A6),"")</f>
        <v>0.5</v>
      </c>
      <c r="I6" s="7">
        <f>IFERROR(AVERAGEIFS(RdTRABYVals!N$2:N$999,RdTRABYVals!$B$2:$B$999,"="&amp;$C6,RdTRABYVals!$C$2:$C$999,"="&amp;INS!$A6),"")</f>
        <v>0.5</v>
      </c>
      <c r="J6" s="7">
        <f>IFERROR(AVERAGEIFS(RdTRABYVals!O$2:O$999,RdTRABYVals!$B$2:$B$999,"="&amp;$C6,RdTRABYVals!$C$2:$C$999,"="&amp;INS!$A6),"")</f>
        <v>0.5</v>
      </c>
      <c r="K6" s="7">
        <f>IFERROR(AVERAGEIFS(RdTRABYVals!P$2:P$999,RdTRABYVals!$B$2:$B$999,"="&amp;$C6,RdTRABYVals!$C$2:$C$999,"="&amp;INS!$A6),"")</f>
        <v>0.5</v>
      </c>
      <c r="L6" s="7">
        <f>IFERROR(AVERAGEIFS(RdTRABYVals!Q$2:Q$999,RdTRABYVals!$B$2:$B$999,"="&amp;$C6,RdTRABYVals!$C$2:$C$999,"="&amp;INS!$A6),"")</f>
        <v>0.5</v>
      </c>
      <c r="M6" s="7">
        <f>IFERROR(AVERAGEIFS(RdTRABYVals!R$2:R$999,RdTRABYVals!$B$2:$B$999,"="&amp;$C6,RdTRABYVals!$C$2:$C$999,"="&amp;INS!$A6),"")</f>
        <v>0.5</v>
      </c>
      <c r="N6" s="7">
        <f>IFERROR(AVERAGEIFS(RdTRABYVals!S$2:S$999,RdTRABYVals!$B$2:$B$999,"="&amp;$C6,RdTRABYVals!$C$2:$C$999,"="&amp;INS!$A6),"")</f>
        <v>0.5</v>
      </c>
      <c r="O6" s="7">
        <f>IFERROR(AVERAGEIFS(RdTRABYVals!T$2:T$999,RdTRABYVals!$B$2:$B$999,"="&amp;$C6,RdTRABYVals!$C$2:$C$999,"="&amp;INS!$A6),"")</f>
        <v>0.5</v>
      </c>
      <c r="P6" s="7">
        <f>IFERROR(AVERAGEIFS(RdTRABYVals!U$2:U$999,RdTRABYVals!$B$2:$B$999,"="&amp;$C6,RdTRABYVals!$C$2:$C$999,"="&amp;INS!$A6),"")</f>
        <v>0.5</v>
      </c>
      <c r="Q6" s="7">
        <f>IFERROR(AVERAGEIFS(RdTRABYVals!V$2:V$999,RdTRABYVals!$B$2:$B$999,"="&amp;$C6,RdTRABYVals!$C$2:$C$999,"="&amp;INS!$A6),"")</f>
        <v>0.5</v>
      </c>
      <c r="R6" s="7">
        <f>IFERROR(AVERAGEIFS(RdTRABYVals!W$2:W$999,RdTRABYVals!$B$2:$B$999,"="&amp;$C6,RdTRABYVals!$C$2:$C$999,"="&amp;INS!$A6),"")</f>
        <v>0.5</v>
      </c>
      <c r="S6" s="7">
        <f>IFERROR(AVERAGEIFS(RdTRABYVals!X$2:X$999,RdTRABYVals!$B$2:$B$999,"="&amp;$C6,RdTRABYVals!$C$2:$C$999,"="&amp;INS!$A6),"")</f>
        <v>0.5</v>
      </c>
      <c r="T6" s="7">
        <f>IFERROR(AVERAGEIFS(RdTRABYVals!Y$2:Y$999,RdTRABYVals!$B$2:$B$999,"="&amp;$C6,RdTRABYVals!$C$2:$C$999,"="&amp;INS!$A6),"")</f>
        <v>0.5</v>
      </c>
      <c r="U6" s="7">
        <f>IFERROR(AVERAGEIFS(RdTRABYVals!Z$2:Z$999,RdTRABYVals!$B$2:$B$999,"="&amp;$C6,RdTRABYVals!$C$2:$C$999,"="&amp;INS!$A6),"")</f>
        <v>0.5</v>
      </c>
      <c r="V6" s="7">
        <f>IFERROR(AVERAGEIFS(RdTRABYVals!AA$2:AA$999,RdTRABYVals!$B$2:$B$999,"="&amp;$C6,RdTRABYVals!$C$2:$C$999,"="&amp;INS!$A6),"")</f>
        <v>0.5</v>
      </c>
      <c r="W6" s="7">
        <f>IFERROR(AVERAGEIFS(RdTRABYVals!AB$2:AB$999,RdTRABYVals!$B$2:$B$999,"="&amp;$C6,RdTRABYVals!$C$2:$C$999,"="&amp;INS!$A6),"")</f>
        <v>0.5</v>
      </c>
      <c r="X6" s="7">
        <f>IFERROR(AVERAGEIFS(RdTRABYVals!AC$2:AC$999,RdTRABYVals!$B$2:$B$999,"="&amp;$C6,RdTRABYVals!$C$2:$C$999,"="&amp;INS!$A6),"")</f>
        <v>0.5</v>
      </c>
      <c r="Y6" s="7">
        <f>IFERROR(AVERAGEIFS(RdTRABYVals!AD$2:AD$999,RdTRABYVals!$B$2:$B$999,"="&amp;$C6,RdTRABYVals!$C$2:$C$999,"="&amp;INS!$A6),"")</f>
        <v>0.5</v>
      </c>
      <c r="Z6" s="7">
        <f>IFERROR(AVERAGEIFS(RdTRABYVals!AE$2:AE$999,RdTRABYVals!$B$2:$B$999,"="&amp;$C6,RdTRABYVals!$C$2:$C$999,"="&amp;INS!$A6),"")</f>
        <v>0.5</v>
      </c>
      <c r="AA6" s="7">
        <f>IFERROR(AVERAGEIFS(RdTRABYVals!AF$2:AF$999,RdTRABYVals!$B$2:$B$999,"="&amp;$C6,RdTRABYVals!$C$2:$C$999,"="&amp;INS!$A6),"")</f>
        <v>0.5</v>
      </c>
      <c r="AB6" s="7">
        <f>IFERROR(AVERAGEIFS(RdTRABYVals!AG$2:AG$999,RdTRABYVals!$B$2:$B$999,"="&amp;$C6,RdTRABYVals!$C$2:$C$999,"="&amp;INS!$A6),"")</f>
        <v>0.5</v>
      </c>
      <c r="AC6" s="7">
        <f>IFERROR(AVERAGEIFS(RdTRABYVals!AH$2:AH$999,RdTRABYVals!$B$2:$B$999,"="&amp;$C6,RdTRABYVals!$C$2:$C$999,"="&amp;INS!$A6),"")</f>
        <v>0.5</v>
      </c>
      <c r="AD6" s="7">
        <f>IFERROR(AVERAGEIFS(RdTRABYVals!AI$2:AI$999,RdTRABYVals!$B$2:$B$999,"="&amp;$C6,RdTRABYVals!$C$2:$C$999,"="&amp;INS!$A6),"")</f>
        <v>0.5</v>
      </c>
      <c r="AE6" s="7">
        <f>IFERROR(AVERAGEIFS(RdTRABYVals!AJ$2:AJ$999,RdTRABYVals!$B$2:$B$999,"="&amp;$C6,RdTRABYVals!$C$2:$C$999,"="&amp;INS!$A6),"")</f>
        <v>0.5</v>
      </c>
      <c r="AF6" s="7">
        <f>IFERROR(AVERAGEIFS(RdTRABYVals!AK$2:AK$999,RdTRABYVals!$B$2:$B$999,"="&amp;$C6,RdTRABYVals!$C$2:$C$999,"="&amp;INS!$A6),"")</f>
        <v>0.5</v>
      </c>
      <c r="AG6" s="7">
        <f>IFERROR(AVERAGEIFS(RdTRABYVals!AL$2:AL$999,RdTRABYVals!$B$2:$B$999,"="&amp;$C6,RdTRABYVals!$C$2:$C$999,"="&amp;INS!$A6),"")</f>
        <v>0.5</v>
      </c>
      <c r="AH6" s="7">
        <f>IFERROR(AVERAGEIFS(RdTRABYVals!AM$2:AM$999,RdTRABYVals!$B$2:$B$999,"="&amp;$C6,RdTRABYVals!$C$2:$C$999,"="&amp;INS!$A6),"")</f>
        <v>0.5</v>
      </c>
      <c r="AI6" s="7">
        <f>IFERROR(AVERAGEIFS(RdTRABYVals!AN$2:AN$999,RdTRABYVals!$B$2:$B$999,"="&amp;$C6,RdTRABYVals!$C$2:$C$999,"="&amp;INS!$A6),"")</f>
        <v>0.5</v>
      </c>
      <c r="AJ6" s="7">
        <f>IFERROR(AVERAGEIFS(RdTRABYVals!AO$2:AO$999,RdTRABYVals!$B$2:$B$999,"="&amp;$C6,RdTRABYVals!$C$2:$C$999,"="&amp;INS!$A6),"")</f>
        <v>0.5</v>
      </c>
      <c r="AK6" s="7">
        <f>IFERROR(AVERAGEIFS(RdTRABYVals!AP$2:AP$999,RdTRABYVals!$B$2:$B$999,"="&amp;$C6,RdTRABYVals!$C$2:$C$999,"="&amp;INS!$A6),"")</f>
        <v>0.5</v>
      </c>
      <c r="AL6" s="7">
        <f>IFERROR(AVERAGEIFS(RdTRABYVals!AQ$2:AQ$999,RdTRABYVals!$B$2:$B$999,"="&amp;$C6,RdTRABYVals!$C$2:$C$999,"="&amp;INS!$A6),"")</f>
        <v>0.5</v>
      </c>
      <c r="AM6" s="7">
        <f>IFERROR(AVERAGEIFS(RdTRABYVals!AR$2:AR$999,RdTRABYVals!$B$2:$B$999,"="&amp;$C6,RdTRABYVals!$C$2:$C$999,"="&amp;INS!$A6),"")</f>
        <v>0.5</v>
      </c>
      <c r="AN6" s="7">
        <f>IFERROR(AVERAGEIFS(RdTRABYVals!AS$2:AS$999,RdTRABYVals!$B$2:$B$999,"="&amp;$C6,RdTRABYVals!$C$2:$C$999,"="&amp;INS!$A6),"")</f>
        <v>0.5</v>
      </c>
      <c r="AO6" s="7">
        <f>IFERROR(AVERAGEIFS(RdTRABYVals!AT$2:AT$999,RdTRABYVals!$B$2:$B$999,"="&amp;$C6,RdTRABYVals!$C$2:$C$999,"="&amp;INS!$A6),"")</f>
        <v>0.5</v>
      </c>
      <c r="AP6" s="7">
        <f>IFERROR(AVERAGEIFS(RdTRABYVals!AU$2:AU$999,RdTRABYVals!$B$2:$B$999,"="&amp;$C6,RdTRABYVals!$C$2:$C$999,"="&amp;INS!$A6),"")</f>
        <v>0.5</v>
      </c>
      <c r="AQ6" s="7">
        <f>IFERROR(AVERAGEIFS(RdTRABYVals!AV$2:AV$999,RdTRABYVals!$B$2:$B$999,"="&amp;$C6,RdTRABYVals!$C$2:$C$999,"="&amp;INS!$A6),"")</f>
        <v>0.5</v>
      </c>
    </row>
    <row r="7" spans="1:43" ht="14.25">
      <c r="A7" s="9" t="s">
        <v>148</v>
      </c>
      <c r="C7" s="1" t="s">
        <v>28</v>
      </c>
      <c r="D7" t="str">
        <f t="shared" si="0"/>
        <v>TRA_Mop*</v>
      </c>
      <c r="E7" s="1" t="s">
        <v>152</v>
      </c>
      <c r="F7" s="10">
        <f t="shared" si="1"/>
        <v>1.1045680852497339</v>
      </c>
      <c r="G7" s="7">
        <f>IFERROR(AVERAGEIFS(RdTRABYVals!L$2:L$999,RdTRABYVals!$B$2:$B$999,"="&amp;$C7,RdTRABYVals!$C$2:$C$999,"="&amp;INS!$A7),"")</f>
        <v>1.1000000238418599</v>
      </c>
      <c r="H7" s="7">
        <f>IFERROR(AVERAGEIFS(RdTRABYVals!M$2:M$999,RdTRABYVals!$B$2:$B$999,"="&amp;$C7,RdTRABYVals!$C$2:$C$999,"="&amp;INS!$A7),"")</f>
        <v>1.1005542278289799</v>
      </c>
      <c r="I7" s="7">
        <f>IFERROR(AVERAGEIFS(RdTRABYVals!N$2:N$999,RdTRABYVals!$B$2:$B$999,"="&amp;$C7,RdTRABYVals!$C$2:$C$999,"="&amp;INS!$A7),"")</f>
        <v>1.1000000238418599</v>
      </c>
      <c r="J7" s="7">
        <f>IFERROR(AVERAGEIFS(RdTRABYVals!O$2:O$999,RdTRABYVals!$B$2:$B$999,"="&amp;$C7,RdTRABYVals!$C$2:$C$999,"="&amp;INS!$A7),"")</f>
        <v>1.0559999942779501</v>
      </c>
      <c r="K7" s="7">
        <f>IFERROR(AVERAGEIFS(RdTRABYVals!P$2:P$999,RdTRABYVals!$B$2:$B$999,"="&amp;$C7,RdTRABYVals!$C$2:$C$999,"="&amp;INS!$A7),"")</f>
        <v>1.1000000238418599</v>
      </c>
      <c r="L7" s="7">
        <f>IFERROR(AVERAGEIFS(RdTRABYVals!Q$2:Q$999,RdTRABYVals!$B$2:$B$999,"="&amp;$C7,RdTRABYVals!$C$2:$C$999,"="&amp;INS!$A7),"")</f>
        <v>1.07429051399231</v>
      </c>
      <c r="M7" s="7">
        <f>IFERROR(AVERAGEIFS(RdTRABYVals!R$2:R$999,RdTRABYVals!$B$2:$B$999,"="&amp;$C7,RdTRABYVals!$C$2:$C$999,"="&amp;INS!$A7),"")</f>
        <v>1.1000000238418599</v>
      </c>
      <c r="N7" s="7">
        <f>IFERROR(AVERAGEIFS(RdTRABYVals!S$2:S$999,RdTRABYVals!$B$2:$B$999,"="&amp;$C7,RdTRABYVals!$C$2:$C$999,"="&amp;INS!$A7),"")</f>
        <v>1.1000000238418599</v>
      </c>
      <c r="O7" s="7">
        <f>IFERROR(AVERAGEIFS(RdTRABYVals!T$2:T$999,RdTRABYVals!$B$2:$B$999,"="&amp;$C7,RdTRABYVals!$C$2:$C$999,"="&amp;INS!$A7),"")</f>
        <v>1.1000000238418599</v>
      </c>
      <c r="P7" s="7">
        <f>IFERROR(AVERAGEIFS(RdTRABYVals!U$2:U$999,RdTRABYVals!$B$2:$B$999,"="&amp;$C7,RdTRABYVals!$C$2:$C$999,"="&amp;INS!$A7),"")</f>
        <v>1.1000000238418599</v>
      </c>
      <c r="Q7" s="7" t="str">
        <f>IFERROR(AVERAGEIFS(RdTRABYVals!V$2:V$999,RdTRABYVals!$B$2:$B$999,"="&amp;$C7,RdTRABYVals!$C$2:$C$999,"="&amp;INS!$A7),"")</f>
        <v/>
      </c>
      <c r="R7" s="7">
        <f>IFERROR(AVERAGEIFS(RdTRABYVals!W$2:W$999,RdTRABYVals!$B$2:$B$999,"="&amp;$C7,RdTRABYVals!$C$2:$C$999,"="&amp;INS!$A7),"")</f>
        <v>1.1000000238418599</v>
      </c>
      <c r="S7" s="7">
        <f>IFERROR(AVERAGEIFS(RdTRABYVals!X$2:X$999,RdTRABYVals!$B$2:$B$999,"="&amp;$C7,RdTRABYVals!$C$2:$C$999,"="&amp;INS!$A7),"")</f>
        <v>1.33683204650879</v>
      </c>
      <c r="T7" s="7">
        <f>IFERROR(AVERAGEIFS(RdTRABYVals!Y$2:Y$999,RdTRABYVals!$B$2:$B$999,"="&amp;$C7,RdTRABYVals!$C$2:$C$999,"="&amp;INS!$A7),"")</f>
        <v>1</v>
      </c>
      <c r="U7" s="7">
        <f>IFERROR(AVERAGEIFS(RdTRABYVals!Z$2:Z$999,RdTRABYVals!$B$2:$B$999,"="&amp;$C7,RdTRABYVals!$C$2:$C$999,"="&amp;INS!$A7),"")</f>
        <v>1.1000000238418599</v>
      </c>
      <c r="V7" s="7">
        <f>IFERROR(AVERAGEIFS(RdTRABYVals!AA$2:AA$999,RdTRABYVals!$B$2:$B$999,"="&amp;$C7,RdTRABYVals!$C$2:$C$999,"="&amp;INS!$A7),"")</f>
        <v>1.1000000238418599</v>
      </c>
      <c r="W7" s="7">
        <f>IFERROR(AVERAGEIFS(RdTRABYVals!AB$2:AB$999,RdTRABYVals!$B$2:$B$999,"="&amp;$C7,RdTRABYVals!$C$2:$C$999,"="&amp;INS!$A7),"")</f>
        <v>1.1000000238418599</v>
      </c>
      <c r="X7" s="7">
        <f>IFERROR(AVERAGEIFS(RdTRABYVals!AC$2:AC$999,RdTRABYVals!$B$2:$B$999,"="&amp;$C7,RdTRABYVals!$C$2:$C$999,"="&amp;INS!$A7),"")</f>
        <v>1.1000000238418599</v>
      </c>
      <c r="Y7" s="7" t="str">
        <f>IFERROR(AVERAGEIFS(RdTRABYVals!AD$2:AD$999,RdTRABYVals!$B$2:$B$999,"="&amp;$C7,RdTRABYVals!$C$2:$C$999,"="&amp;INS!$A7),"")</f>
        <v/>
      </c>
      <c r="Z7" s="7">
        <f>IFERROR(AVERAGEIFS(RdTRABYVals!AE$2:AE$999,RdTRABYVals!$B$2:$B$999,"="&amp;$C7,RdTRABYVals!$C$2:$C$999,"="&amp;INS!$A7),"")</f>
        <v>1.1000000238418599</v>
      </c>
      <c r="AA7" s="7">
        <f>IFERROR(AVERAGEIFS(RdTRABYVals!AF$2:AF$999,RdTRABYVals!$B$2:$B$999,"="&amp;$C7,RdTRABYVals!$C$2:$C$999,"="&amp;INS!$A7),"")</f>
        <v>1.1000000238418599</v>
      </c>
      <c r="AB7" s="7">
        <f>IFERROR(AVERAGEIFS(RdTRABYVals!AG$2:AG$999,RdTRABYVals!$B$2:$B$999,"="&amp;$C7,RdTRABYVals!$C$2:$C$999,"="&amp;INS!$A7),"")</f>
        <v>1.19993352890015</v>
      </c>
      <c r="AC7" s="7">
        <f>IFERROR(AVERAGEIFS(RdTRABYVals!AH$2:AH$999,RdTRABYVals!$B$2:$B$999,"="&amp;$C7,RdTRABYVals!$C$2:$C$999,"="&amp;INS!$A7),"")</f>
        <v>1.1000000238418599</v>
      </c>
      <c r="AD7" s="7">
        <f>IFERROR(AVERAGEIFS(RdTRABYVals!AI$2:AI$999,RdTRABYVals!$B$2:$B$999,"="&amp;$C7,RdTRABYVals!$C$2:$C$999,"="&amp;INS!$A7),"")</f>
        <v>1.1000000238418599</v>
      </c>
      <c r="AE7" s="7">
        <f>IFERROR(AVERAGEIFS(RdTRABYVals!AJ$2:AJ$999,RdTRABYVals!$B$2:$B$999,"="&amp;$C7,RdTRABYVals!$C$2:$C$999,"="&amp;INS!$A7),"")</f>
        <v>1.1000000238418599</v>
      </c>
      <c r="AF7" s="7" t="str">
        <f>IFERROR(AVERAGEIFS(RdTRABYVals!AK$2:AK$999,RdTRABYVals!$B$2:$B$999,"="&amp;$C7,RdTRABYVals!$C$2:$C$999,"="&amp;INS!$A7),"")</f>
        <v/>
      </c>
      <c r="AG7" s="7">
        <f>IFERROR(AVERAGEIFS(RdTRABYVals!AL$2:AL$999,RdTRABYVals!$B$2:$B$999,"="&amp;$C7,RdTRABYVals!$C$2:$C$999,"="&amp;INS!$A7),"")</f>
        <v>1.1000000238418599</v>
      </c>
      <c r="AH7" s="7">
        <f>IFERROR(AVERAGEIFS(RdTRABYVals!AM$2:AM$999,RdTRABYVals!$B$2:$B$999,"="&amp;$C7,RdTRABYVals!$C$2:$C$999,"="&amp;INS!$A7),"")</f>
        <v>1.1000000238418599</v>
      </c>
      <c r="AI7" s="7">
        <f>IFERROR(AVERAGEIFS(RdTRABYVals!AN$2:AN$999,RdTRABYVals!$B$2:$B$999,"="&amp;$C7,RdTRABYVals!$C$2:$C$999,"="&amp;INS!$A7),"")</f>
        <v>1.0825396776199301</v>
      </c>
      <c r="AJ7" s="7">
        <f>IFERROR(AVERAGEIFS(RdTRABYVals!AO$2:AO$999,RdTRABYVals!$B$2:$B$999,"="&amp;$C7,RdTRABYVals!$C$2:$C$999,"="&amp;INS!$A7),"")</f>
        <v>1.1000000238418599</v>
      </c>
      <c r="AK7" s="7">
        <f>IFERROR(AVERAGEIFS(RdTRABYVals!AP$2:AP$999,RdTRABYVals!$B$2:$B$999,"="&amp;$C7,RdTRABYVals!$C$2:$C$999,"="&amp;INS!$A7),"")</f>
        <v>1.1000000238418599</v>
      </c>
      <c r="AL7" s="7">
        <f>IFERROR(AVERAGEIFS(RdTRABYVals!AQ$2:AQ$999,RdTRABYVals!$B$2:$B$999,"="&amp;$C7,RdTRABYVals!$C$2:$C$999,"="&amp;INS!$A7),"")</f>
        <v>1.1000000238418599</v>
      </c>
      <c r="AM7" s="7">
        <f>IFERROR(AVERAGEIFS(RdTRABYVals!AR$2:AR$999,RdTRABYVals!$B$2:$B$999,"="&amp;$C7,RdTRABYVals!$C$2:$C$999,"="&amp;INS!$A7),"")</f>
        <v>1.1000000238418599</v>
      </c>
      <c r="AN7" s="7">
        <f>IFERROR(AVERAGEIFS(RdTRABYVals!AS$2:AS$999,RdTRABYVals!$B$2:$B$999,"="&amp;$C7,RdTRABYVals!$C$2:$C$999,"="&amp;INS!$A7),"")</f>
        <v>1.1005988121032699</v>
      </c>
      <c r="AO7" s="7">
        <f>IFERROR(AVERAGEIFS(RdTRABYVals!AT$2:AT$999,RdTRABYVals!$B$2:$B$999,"="&amp;$C7,RdTRABYVals!$C$2:$C$999,"="&amp;INS!$A7),"")</f>
        <v>1.1000000238418599</v>
      </c>
      <c r="AP7" s="7">
        <f>IFERROR(AVERAGEIFS(RdTRABYVals!AU$2:AU$999,RdTRABYVals!$B$2:$B$999,"="&amp;$C7,RdTRABYVals!$C$2:$C$999,"="&amp;INS!$A7),"")</f>
        <v>1.1000000238418599</v>
      </c>
      <c r="AQ7" s="7">
        <f>IFERROR(AVERAGEIFS(RdTRABYVals!AV$2:AV$999,RdTRABYVals!$B$2:$B$999,"="&amp;$C7,RdTRABYVals!$C$2:$C$999,"="&amp;INS!$A7),"")</f>
        <v>1.10456550121307</v>
      </c>
    </row>
    <row r="8" spans="1:43" ht="14.25">
      <c r="A8" s="9" t="s">
        <v>149</v>
      </c>
      <c r="C8" s="1" t="s">
        <v>28</v>
      </c>
      <c r="D8" t="str">
        <f t="shared" si="0"/>
        <v>TRA_Mot*</v>
      </c>
      <c r="E8" s="1" t="s">
        <v>152</v>
      </c>
      <c r="F8" s="10">
        <f t="shared" si="1"/>
        <v>1.1041977018923386</v>
      </c>
      <c r="G8" s="7">
        <f>IFERROR(AVERAGEIFS(RdTRABYVals!L$2:L$999,RdTRABYVals!$B$2:$B$999,"="&amp;$C8,RdTRABYVals!$C$2:$C$999,"="&amp;INS!$A8),"")</f>
        <v>1.1000000238418599</v>
      </c>
      <c r="H8" s="7">
        <f>IFERROR(AVERAGEIFS(RdTRABYVals!M$2:M$999,RdTRABYVals!$B$2:$B$999,"="&amp;$C8,RdTRABYVals!$C$2:$C$999,"="&amp;INS!$A8),"")</f>
        <v>1.1005542278289799</v>
      </c>
      <c r="I8" s="7">
        <f>IFERROR(AVERAGEIFS(RdTRABYVals!N$2:N$999,RdTRABYVals!$B$2:$B$999,"="&amp;$C8,RdTRABYVals!$C$2:$C$999,"="&amp;INS!$A8),"")</f>
        <v>1.1000000238418599</v>
      </c>
      <c r="J8" s="7">
        <f>IFERROR(AVERAGEIFS(RdTRABYVals!O$2:O$999,RdTRABYVals!$B$2:$B$999,"="&amp;$C8,RdTRABYVals!$C$2:$C$999,"="&amp;INS!$A8),"")</f>
        <v>1.0559999942779501</v>
      </c>
      <c r="K8" s="7">
        <f>IFERROR(AVERAGEIFS(RdTRABYVals!P$2:P$999,RdTRABYVals!$B$2:$B$999,"="&amp;$C8,RdTRABYVals!$C$2:$C$999,"="&amp;INS!$A8),"")</f>
        <v>1.1000000238418599</v>
      </c>
      <c r="L8" s="7">
        <f>IFERROR(AVERAGEIFS(RdTRABYVals!Q$2:Q$999,RdTRABYVals!$B$2:$B$999,"="&amp;$C8,RdTRABYVals!$C$2:$C$999,"="&amp;INS!$A8),"")</f>
        <v>1.07429051399231</v>
      </c>
      <c r="M8" s="7">
        <f>IFERROR(AVERAGEIFS(RdTRABYVals!R$2:R$999,RdTRABYVals!$B$2:$B$999,"="&amp;$C8,RdTRABYVals!$C$2:$C$999,"="&amp;INS!$A8),"")</f>
        <v>1.1000000238418599</v>
      </c>
      <c r="N8" s="7">
        <f>IFERROR(AVERAGEIFS(RdTRABYVals!S$2:S$999,RdTRABYVals!$B$2:$B$999,"="&amp;$C8,RdTRABYVals!$C$2:$C$999,"="&amp;INS!$A8),"")</f>
        <v>1.1000000238418599</v>
      </c>
      <c r="O8" s="7">
        <f>IFERROR(AVERAGEIFS(RdTRABYVals!T$2:T$999,RdTRABYVals!$B$2:$B$999,"="&amp;$C8,RdTRABYVals!$C$2:$C$999,"="&amp;INS!$A8),"")</f>
        <v>1.1000000238418599</v>
      </c>
      <c r="P8" s="7">
        <f>IFERROR(AVERAGEIFS(RdTRABYVals!U$2:U$999,RdTRABYVals!$B$2:$B$999,"="&amp;$C8,RdTRABYVals!$C$2:$C$999,"="&amp;INS!$A8),"")</f>
        <v>1.1000000238418599</v>
      </c>
      <c r="Q8" s="7">
        <f>IFERROR(AVERAGEIFS(RdTRABYVals!V$2:V$999,RdTRABYVals!$B$2:$B$999,"="&amp;$C8,RdTRABYVals!$C$2:$C$999,"="&amp;INS!$A8),"")</f>
        <v>1.1000000238418599</v>
      </c>
      <c r="R8" s="7">
        <f>IFERROR(AVERAGEIFS(RdTRABYVals!W$2:W$999,RdTRABYVals!$B$2:$B$999,"="&amp;$C8,RdTRABYVals!$C$2:$C$999,"="&amp;INS!$A8),"")</f>
        <v>1.1000000238418599</v>
      </c>
      <c r="S8" s="7">
        <f>IFERROR(AVERAGEIFS(RdTRABYVals!X$2:X$999,RdTRABYVals!$B$2:$B$999,"="&amp;$C8,RdTRABYVals!$C$2:$C$999,"="&amp;INS!$A8),"")</f>
        <v>1.33683204650879</v>
      </c>
      <c r="T8" s="7">
        <f>IFERROR(AVERAGEIFS(RdTRABYVals!Y$2:Y$999,RdTRABYVals!$B$2:$B$999,"="&amp;$C8,RdTRABYVals!$C$2:$C$999,"="&amp;INS!$A8),"")</f>
        <v>1</v>
      </c>
      <c r="U8" s="7">
        <f>IFERROR(AVERAGEIFS(RdTRABYVals!Z$2:Z$999,RdTRABYVals!$B$2:$B$999,"="&amp;$C8,RdTRABYVals!$C$2:$C$999,"="&amp;INS!$A8),"")</f>
        <v>1.1000000238418599</v>
      </c>
      <c r="V8" s="7">
        <f>IFERROR(AVERAGEIFS(RdTRABYVals!AA$2:AA$999,RdTRABYVals!$B$2:$B$999,"="&amp;$C8,RdTRABYVals!$C$2:$C$999,"="&amp;INS!$A8),"")</f>
        <v>1.1000000238418599</v>
      </c>
      <c r="W8" s="7">
        <f>IFERROR(AVERAGEIFS(RdTRABYVals!AB$2:AB$999,RdTRABYVals!$B$2:$B$999,"="&amp;$C8,RdTRABYVals!$C$2:$C$999,"="&amp;INS!$A8),"")</f>
        <v>1.1000000238418599</v>
      </c>
      <c r="X8" s="7">
        <f>IFERROR(AVERAGEIFS(RdTRABYVals!AC$2:AC$999,RdTRABYVals!$B$2:$B$999,"="&amp;$C8,RdTRABYVals!$C$2:$C$999,"="&amp;INS!$A8),"")</f>
        <v>1.1000000238418599</v>
      </c>
      <c r="Y8" s="7">
        <f>IFERROR(AVERAGEIFS(RdTRABYVals!AD$2:AD$999,RdTRABYVals!$B$2:$B$999,"="&amp;$C8,RdTRABYVals!$C$2:$C$999,"="&amp;INS!$A8),"")</f>
        <v>1.1000000238418599</v>
      </c>
      <c r="Z8" s="7">
        <f>IFERROR(AVERAGEIFS(RdTRABYVals!AE$2:AE$999,RdTRABYVals!$B$2:$B$999,"="&amp;$C8,RdTRABYVals!$C$2:$C$999,"="&amp;INS!$A8),"")</f>
        <v>1.1000000238418599</v>
      </c>
      <c r="AA8" s="7">
        <f>IFERROR(AVERAGEIFS(RdTRABYVals!AF$2:AF$999,RdTRABYVals!$B$2:$B$999,"="&amp;$C8,RdTRABYVals!$C$2:$C$999,"="&amp;INS!$A8),"")</f>
        <v>1.1000000238418599</v>
      </c>
      <c r="AB8" s="7">
        <f>IFERROR(AVERAGEIFS(RdTRABYVals!AG$2:AG$999,RdTRABYVals!$B$2:$B$999,"="&amp;$C8,RdTRABYVals!$C$2:$C$999,"="&amp;INS!$A8),"")</f>
        <v>1.19993352890015</v>
      </c>
      <c r="AC8" s="7">
        <f>IFERROR(AVERAGEIFS(RdTRABYVals!AH$2:AH$999,RdTRABYVals!$B$2:$B$999,"="&amp;$C8,RdTRABYVals!$C$2:$C$999,"="&amp;INS!$A8),"")</f>
        <v>1.1000000238418599</v>
      </c>
      <c r="AD8" s="7">
        <f>IFERROR(AVERAGEIFS(RdTRABYVals!AI$2:AI$999,RdTRABYVals!$B$2:$B$999,"="&amp;$C8,RdTRABYVals!$C$2:$C$999,"="&amp;INS!$A8),"")</f>
        <v>1.1000000238418599</v>
      </c>
      <c r="AE8" s="7">
        <f>IFERROR(AVERAGEIFS(RdTRABYVals!AJ$2:AJ$999,RdTRABYVals!$B$2:$B$999,"="&amp;$C8,RdTRABYVals!$C$2:$C$999,"="&amp;INS!$A8),"")</f>
        <v>1.1000000238418599</v>
      </c>
      <c r="AF8" s="7">
        <f>IFERROR(AVERAGEIFS(RdTRABYVals!AK$2:AK$999,RdTRABYVals!$B$2:$B$999,"="&amp;$C8,RdTRABYVals!$C$2:$C$999,"="&amp;INS!$A8),"")</f>
        <v>1.1000000238418599</v>
      </c>
      <c r="AG8" s="7">
        <f>IFERROR(AVERAGEIFS(RdTRABYVals!AL$2:AL$999,RdTRABYVals!$B$2:$B$999,"="&amp;$C8,RdTRABYVals!$C$2:$C$999,"="&amp;INS!$A8),"")</f>
        <v>1.1000000238418599</v>
      </c>
      <c r="AH8" s="7">
        <f>IFERROR(AVERAGEIFS(RdTRABYVals!AM$2:AM$999,RdTRABYVals!$B$2:$B$999,"="&amp;$C8,RdTRABYVals!$C$2:$C$999,"="&amp;INS!$A8),"")</f>
        <v>1.1000000238418599</v>
      </c>
      <c r="AI8" s="7">
        <f>IFERROR(AVERAGEIFS(RdTRABYVals!AN$2:AN$999,RdTRABYVals!$B$2:$B$999,"="&amp;$C8,RdTRABYVals!$C$2:$C$999,"="&amp;INS!$A8),"")</f>
        <v>1.0825396776199301</v>
      </c>
      <c r="AJ8" s="7">
        <f>IFERROR(AVERAGEIFS(RdTRABYVals!AO$2:AO$999,RdTRABYVals!$B$2:$B$999,"="&amp;$C8,RdTRABYVals!$C$2:$C$999,"="&amp;INS!$A8),"")</f>
        <v>1.1000000238418599</v>
      </c>
      <c r="AK8" s="7">
        <f>IFERROR(AVERAGEIFS(RdTRABYVals!AP$2:AP$999,RdTRABYVals!$B$2:$B$999,"="&amp;$C8,RdTRABYVals!$C$2:$C$999,"="&amp;INS!$A8),"")</f>
        <v>1.1000000238418599</v>
      </c>
      <c r="AL8" s="7">
        <f>IFERROR(AVERAGEIFS(RdTRABYVals!AQ$2:AQ$999,RdTRABYVals!$B$2:$B$999,"="&amp;$C8,RdTRABYVals!$C$2:$C$999,"="&amp;INS!$A8),"")</f>
        <v>1.1000000238418599</v>
      </c>
      <c r="AM8" s="7">
        <f>IFERROR(AVERAGEIFS(RdTRABYVals!AR$2:AR$999,RdTRABYVals!$B$2:$B$999,"="&amp;$C8,RdTRABYVals!$C$2:$C$999,"="&amp;INS!$A8),"")</f>
        <v>1.1000000238418599</v>
      </c>
      <c r="AN8" s="7">
        <f>IFERROR(AVERAGEIFS(RdTRABYVals!AS$2:AS$999,RdTRABYVals!$B$2:$B$999,"="&amp;$C8,RdTRABYVals!$C$2:$C$999,"="&amp;INS!$A8),"")</f>
        <v>1.1005988121032699</v>
      </c>
      <c r="AO8" s="7">
        <f>IFERROR(AVERAGEIFS(RdTRABYVals!AT$2:AT$999,RdTRABYVals!$B$2:$B$999,"="&amp;$C8,RdTRABYVals!$C$2:$C$999,"="&amp;INS!$A8),"")</f>
        <v>1.1000000238418599</v>
      </c>
      <c r="AP8" s="7">
        <f>IFERROR(AVERAGEIFS(RdTRABYVals!AU$2:AU$999,RdTRABYVals!$B$2:$B$999,"="&amp;$C8,RdTRABYVals!$C$2:$C$999,"="&amp;INS!$A8),"")</f>
        <v>1.1000000238418599</v>
      </c>
      <c r="AQ8" s="7">
        <f>IFERROR(AVERAGEIFS(RdTRABYVals!AV$2:AV$999,RdTRABYVals!$B$2:$B$999,"="&amp;$C8,RdTRABYVals!$C$2:$C$999,"="&amp;INS!$A8),"")</f>
        <v>1.10456550121307</v>
      </c>
    </row>
    <row r="11" spans="1:43" ht="13.15">
      <c r="C11" s="11" t="s">
        <v>153</v>
      </c>
    </row>
    <row r="12" spans="1:43">
      <c r="C12" t="s">
        <v>36</v>
      </c>
      <c r="D12" t="s">
        <v>150</v>
      </c>
      <c r="E12" t="s">
        <v>151</v>
      </c>
      <c r="F12" t="s">
        <v>49</v>
      </c>
    </row>
    <row r="13" spans="1:43">
      <c r="C13" s="1" t="s">
        <v>95</v>
      </c>
      <c r="D13" t="str">
        <f t="shared" ref="D13:D18" si="2">A3</f>
        <v>TRA_Bus*</v>
      </c>
      <c r="F13">
        <v>1E-3</v>
      </c>
    </row>
    <row r="14" spans="1:43">
      <c r="C14" s="1" t="s">
        <v>95</v>
      </c>
      <c r="D14" t="str">
        <f t="shared" si="2"/>
        <v>TRA_Car*</v>
      </c>
      <c r="F14">
        <v>1E-3</v>
      </c>
    </row>
    <row r="15" spans="1:43">
      <c r="C15" s="1" t="s">
        <v>95</v>
      </c>
      <c r="D15" t="str">
        <f t="shared" si="2"/>
        <v>TRA_Hdt*</v>
      </c>
      <c r="F15">
        <v>1E-3</v>
      </c>
    </row>
    <row r="16" spans="1:43">
      <c r="C16" s="1" t="s">
        <v>95</v>
      </c>
      <c r="D16" t="str">
        <f t="shared" si="2"/>
        <v>TRA_Lcv*</v>
      </c>
      <c r="F16">
        <v>1E-3</v>
      </c>
    </row>
    <row r="17" spans="1:43">
      <c r="C17" s="1" t="s">
        <v>95</v>
      </c>
      <c r="D17" t="str">
        <f t="shared" si="2"/>
        <v>TRA_Mop*</v>
      </c>
      <c r="F17">
        <v>1E-3</v>
      </c>
    </row>
    <row r="18" spans="1:43">
      <c r="C18" s="1" t="s">
        <v>95</v>
      </c>
      <c r="D18" t="str">
        <f t="shared" si="2"/>
        <v>TRA_Mot*</v>
      </c>
      <c r="F18">
        <v>1E-3</v>
      </c>
    </row>
    <row r="19" spans="1:43">
      <c r="C19" s="1"/>
    </row>
    <row r="20" spans="1:43">
      <c r="C20" s="1"/>
    </row>
    <row r="21" spans="1:43" ht="13.15">
      <c r="C21" s="11" t="s">
        <v>153</v>
      </c>
    </row>
    <row r="22" spans="1:43">
      <c r="C22" s="1" t="s">
        <v>36</v>
      </c>
      <c r="D22" s="1" t="s">
        <v>150</v>
      </c>
      <c r="E22" s="1" t="s">
        <v>37</v>
      </c>
      <c r="F22" s="1" t="s">
        <v>49</v>
      </c>
      <c r="G22" t="str">
        <f>RdTRABYVals!L$1</f>
        <v>AL</v>
      </c>
      <c r="H22" t="str">
        <f>RdTRABYVals!M$1</f>
        <v>AT</v>
      </c>
      <c r="I22" t="str">
        <f>RdTRABYVals!N$1</f>
        <v>BA</v>
      </c>
      <c r="J22" t="str">
        <f>RdTRABYVals!O$1</f>
        <v>BE</v>
      </c>
      <c r="K22" t="str">
        <f>RdTRABYVals!P$1</f>
        <v>BG</v>
      </c>
      <c r="L22" t="str">
        <f>RdTRABYVals!Q$1</f>
        <v>CH</v>
      </c>
      <c r="M22" t="str">
        <f>RdTRABYVals!R$1</f>
        <v>CY</v>
      </c>
      <c r="N22" t="str">
        <f>RdTRABYVals!S$1</f>
        <v>CZ</v>
      </c>
      <c r="O22" t="str">
        <f>RdTRABYVals!T$1</f>
        <v>DE</v>
      </c>
      <c r="P22" t="str">
        <f>RdTRABYVals!U$1</f>
        <v>DK</v>
      </c>
      <c r="Q22" t="str">
        <f>RdTRABYVals!V$1</f>
        <v>EE</v>
      </c>
      <c r="R22" t="str">
        <f>RdTRABYVals!W$1</f>
        <v>EL</v>
      </c>
      <c r="S22" t="str">
        <f>RdTRABYVals!X$1</f>
        <v>ES</v>
      </c>
      <c r="T22" t="str">
        <f>RdTRABYVals!Y$1</f>
        <v>FI</v>
      </c>
      <c r="U22" t="str">
        <f>RdTRABYVals!Z$1</f>
        <v>FR</v>
      </c>
      <c r="V22" t="str">
        <f>RdTRABYVals!AA$1</f>
        <v>HR</v>
      </c>
      <c r="W22" t="str">
        <f>RdTRABYVals!AB$1</f>
        <v>HU</v>
      </c>
      <c r="X22" t="str">
        <f>RdTRABYVals!AC$1</f>
        <v>IE</v>
      </c>
      <c r="Y22" t="str">
        <f>RdTRABYVals!AD$1</f>
        <v>IS</v>
      </c>
      <c r="Z22" t="str">
        <f>RdTRABYVals!AE$1</f>
        <v>IT</v>
      </c>
      <c r="AA22" t="str">
        <f>RdTRABYVals!AF$1</f>
        <v>KS</v>
      </c>
      <c r="AB22" t="str">
        <f>RdTRABYVals!AG$1</f>
        <v>LT</v>
      </c>
      <c r="AC22" t="str">
        <f>RdTRABYVals!AH$1</f>
        <v>LU</v>
      </c>
      <c r="AD22" t="str">
        <f>RdTRABYVals!AI$1</f>
        <v>LV</v>
      </c>
      <c r="AE22" t="str">
        <f>RdTRABYVals!AJ$1</f>
        <v>ME</v>
      </c>
      <c r="AF22" t="str">
        <f>RdTRABYVals!AK$1</f>
        <v>MK</v>
      </c>
      <c r="AG22" t="str">
        <f>RdTRABYVals!AL$1</f>
        <v>MT</v>
      </c>
      <c r="AH22" t="str">
        <f>RdTRABYVals!AM$1</f>
        <v>NL</v>
      </c>
      <c r="AI22" t="str">
        <f>RdTRABYVals!AN$1</f>
        <v>NO</v>
      </c>
      <c r="AJ22" t="str">
        <f>RdTRABYVals!AO$1</f>
        <v>PL</v>
      </c>
      <c r="AK22" t="str">
        <f>RdTRABYVals!AP$1</f>
        <v>PT</v>
      </c>
      <c r="AL22" t="str">
        <f>RdTRABYVals!AQ$1</f>
        <v>RO</v>
      </c>
      <c r="AM22" t="str">
        <f>RdTRABYVals!AR$1</f>
        <v>RS</v>
      </c>
      <c r="AN22" t="str">
        <f>RdTRABYVals!AS$1</f>
        <v>SE</v>
      </c>
      <c r="AO22" t="str">
        <f>RdTRABYVals!AT$1</f>
        <v>SI</v>
      </c>
      <c r="AP22" t="str">
        <f>RdTRABYVals!AU$1</f>
        <v>SK</v>
      </c>
      <c r="AQ22" t="str">
        <f>RdTRABYVals!AV$1</f>
        <v>UK</v>
      </c>
    </row>
    <row r="23" spans="1:43" ht="14.25">
      <c r="A23" s="9" t="s">
        <v>154</v>
      </c>
      <c r="C23" s="1" t="s">
        <v>30</v>
      </c>
      <c r="D23" t="str">
        <f>A23</f>
        <v>TRA_Bus_Cng_Coa*</v>
      </c>
      <c r="F23" s="10">
        <f t="shared" ref="F23:F30" si="3">AVERAGE(G23:AQ23)</f>
        <v>16.318000000000001</v>
      </c>
      <c r="G23" s="7" t="str">
        <f>IFERROR(AVERAGEIFS(RdTRABYVals!L$2:L$999,RdTRABYVals!$B$2:$B$999,"="&amp;$C23,RdTRABYVals!$C$2:$C$999,"="&amp;INS!$A23),"")</f>
        <v/>
      </c>
      <c r="H23" s="7" t="str">
        <f>IFERROR(AVERAGEIFS(RdTRABYVals!M$2:M$999,RdTRABYVals!$B$2:$B$999,"="&amp;$C23,RdTRABYVals!$C$2:$C$999,"="&amp;INS!$A23),"")</f>
        <v/>
      </c>
      <c r="I23" s="7" t="str">
        <f>IFERROR(AVERAGEIFS(RdTRABYVals!N$2:N$999,RdTRABYVals!$B$2:$B$999,"="&amp;$C23,RdTRABYVals!$C$2:$C$999,"="&amp;INS!$A23),"")</f>
        <v/>
      </c>
      <c r="J23" s="7" t="str">
        <f>IFERROR(AVERAGEIFS(RdTRABYVals!O$2:O$999,RdTRABYVals!$B$2:$B$999,"="&amp;$C23,RdTRABYVals!$C$2:$C$999,"="&amp;INS!$A23),"")</f>
        <v/>
      </c>
      <c r="K23" s="7" t="str">
        <f>IFERROR(AVERAGEIFS(RdTRABYVals!P$2:P$999,RdTRABYVals!$B$2:$B$999,"="&amp;$C23,RdTRABYVals!$C$2:$C$999,"="&amp;INS!$A23),"")</f>
        <v/>
      </c>
      <c r="L23" s="7" t="str">
        <f>IFERROR(AVERAGEIFS(RdTRABYVals!Q$2:Q$999,RdTRABYVals!$B$2:$B$999,"="&amp;$C23,RdTRABYVals!$C$2:$C$999,"="&amp;INS!$A23),"")</f>
        <v/>
      </c>
      <c r="M23" s="7" t="str">
        <f>IFERROR(AVERAGEIFS(RdTRABYVals!R$2:R$999,RdTRABYVals!$B$2:$B$999,"="&amp;$C23,RdTRABYVals!$C$2:$C$999,"="&amp;INS!$A23),"")</f>
        <v/>
      </c>
      <c r="N23" s="7" t="str">
        <f>IFERROR(AVERAGEIFS(RdTRABYVals!S$2:S$999,RdTRABYVals!$B$2:$B$999,"="&amp;$C23,RdTRABYVals!$C$2:$C$999,"="&amp;INS!$A23),"")</f>
        <v/>
      </c>
      <c r="O23" s="7" t="str">
        <f>IFERROR(AVERAGEIFS(RdTRABYVals!T$2:T$999,RdTRABYVals!$B$2:$B$999,"="&amp;$C23,RdTRABYVals!$C$2:$C$999,"="&amp;INS!$A23),"")</f>
        <v/>
      </c>
      <c r="P23" s="7" t="str">
        <f>IFERROR(AVERAGEIFS(RdTRABYVals!U$2:U$999,RdTRABYVals!$B$2:$B$999,"="&amp;$C23,RdTRABYVals!$C$2:$C$999,"="&amp;INS!$A23),"")</f>
        <v/>
      </c>
      <c r="Q23" s="7" t="str">
        <f>IFERROR(AVERAGEIFS(RdTRABYVals!V$2:V$999,RdTRABYVals!$B$2:$B$999,"="&amp;$C23,RdTRABYVals!$C$2:$C$999,"="&amp;INS!$A23),"")</f>
        <v/>
      </c>
      <c r="R23" s="7" t="str">
        <f>IFERROR(AVERAGEIFS(RdTRABYVals!W$2:W$999,RdTRABYVals!$B$2:$B$999,"="&amp;$C23,RdTRABYVals!$C$2:$C$999,"="&amp;INS!$A23),"")</f>
        <v/>
      </c>
      <c r="S23" s="7" t="str">
        <f>IFERROR(AVERAGEIFS(RdTRABYVals!X$2:X$999,RdTRABYVals!$B$2:$B$999,"="&amp;$C23,RdTRABYVals!$C$2:$C$999,"="&amp;INS!$A23),"")</f>
        <v/>
      </c>
      <c r="T23" s="7" t="str">
        <f>IFERROR(AVERAGEIFS(RdTRABYVals!Y$2:Y$999,RdTRABYVals!$B$2:$B$999,"="&amp;$C23,RdTRABYVals!$C$2:$C$999,"="&amp;INS!$A23),"")</f>
        <v/>
      </c>
      <c r="U23" s="7" t="str">
        <f>IFERROR(AVERAGEIFS(RdTRABYVals!Z$2:Z$999,RdTRABYVals!$B$2:$B$999,"="&amp;$C23,RdTRABYVals!$C$2:$C$999,"="&amp;INS!$A23),"")</f>
        <v/>
      </c>
      <c r="V23" s="7" t="str">
        <f>IFERROR(AVERAGEIFS(RdTRABYVals!AA$2:AA$999,RdTRABYVals!$B$2:$B$999,"="&amp;$C23,RdTRABYVals!$C$2:$C$999,"="&amp;INS!$A23),"")</f>
        <v/>
      </c>
      <c r="W23" s="7" t="str">
        <f>IFERROR(AVERAGEIFS(RdTRABYVals!AB$2:AB$999,RdTRABYVals!$B$2:$B$999,"="&amp;$C23,RdTRABYVals!$C$2:$C$999,"="&amp;INS!$A23),"")</f>
        <v/>
      </c>
      <c r="X23" s="7" t="str">
        <f>IFERROR(AVERAGEIFS(RdTRABYVals!AC$2:AC$999,RdTRABYVals!$B$2:$B$999,"="&amp;$C23,RdTRABYVals!$C$2:$C$999,"="&amp;INS!$A23),"")</f>
        <v/>
      </c>
      <c r="Y23" s="7" t="str">
        <f>IFERROR(AVERAGEIFS(RdTRABYVals!AD$2:AD$999,RdTRABYVals!$B$2:$B$999,"="&amp;$C23,RdTRABYVals!$C$2:$C$999,"="&amp;INS!$A23),"")</f>
        <v/>
      </c>
      <c r="Z23" s="7" t="str">
        <f>IFERROR(AVERAGEIFS(RdTRABYVals!AE$2:AE$999,RdTRABYVals!$B$2:$B$999,"="&amp;$C23,RdTRABYVals!$C$2:$C$999,"="&amp;INS!$A23),"")</f>
        <v/>
      </c>
      <c r="AA23" s="7" t="str">
        <f>IFERROR(AVERAGEIFS(RdTRABYVals!AF$2:AF$999,RdTRABYVals!$B$2:$B$999,"="&amp;$C23,RdTRABYVals!$C$2:$C$999,"="&amp;INS!$A23),"")</f>
        <v/>
      </c>
      <c r="AB23" s="7" t="str">
        <f>IFERROR(AVERAGEIFS(RdTRABYVals!AG$2:AG$999,RdTRABYVals!$B$2:$B$999,"="&amp;$C23,RdTRABYVals!$C$2:$C$999,"="&amp;INS!$A23),"")</f>
        <v/>
      </c>
      <c r="AC23" s="7" t="str">
        <f>IFERROR(AVERAGEIFS(RdTRABYVals!AH$2:AH$999,RdTRABYVals!$B$2:$B$999,"="&amp;$C23,RdTRABYVals!$C$2:$C$999,"="&amp;INS!$A23),"")</f>
        <v/>
      </c>
      <c r="AD23" s="7" t="str">
        <f>IFERROR(AVERAGEIFS(RdTRABYVals!AI$2:AI$999,RdTRABYVals!$B$2:$B$999,"="&amp;$C23,RdTRABYVals!$C$2:$C$999,"="&amp;INS!$A23),"")</f>
        <v/>
      </c>
      <c r="AE23" s="7" t="str">
        <f>IFERROR(AVERAGEIFS(RdTRABYVals!AJ$2:AJ$999,RdTRABYVals!$B$2:$B$999,"="&amp;$C23,RdTRABYVals!$C$2:$C$999,"="&amp;INS!$A23),"")</f>
        <v/>
      </c>
      <c r="AF23" s="7" t="str">
        <f>IFERROR(AVERAGEIFS(RdTRABYVals!AK$2:AK$999,RdTRABYVals!$B$2:$B$999,"="&amp;$C23,RdTRABYVals!$C$2:$C$999,"="&amp;INS!$A23),"")</f>
        <v/>
      </c>
      <c r="AG23" s="7" t="str">
        <f>IFERROR(AVERAGEIFS(RdTRABYVals!AL$2:AL$999,RdTRABYVals!$B$2:$B$999,"="&amp;$C23,RdTRABYVals!$C$2:$C$999,"="&amp;INS!$A23),"")</f>
        <v/>
      </c>
      <c r="AH23" s="7" t="str">
        <f>IFERROR(AVERAGEIFS(RdTRABYVals!AM$2:AM$999,RdTRABYVals!$B$2:$B$999,"="&amp;$C23,RdTRABYVals!$C$2:$C$999,"="&amp;INS!$A23),"")</f>
        <v/>
      </c>
      <c r="AI23" s="7" t="str">
        <f>IFERROR(AVERAGEIFS(RdTRABYVals!AN$2:AN$999,RdTRABYVals!$B$2:$B$999,"="&amp;$C23,RdTRABYVals!$C$2:$C$999,"="&amp;INS!$A23),"")</f>
        <v/>
      </c>
      <c r="AJ23" s="7" t="str">
        <f>IFERROR(AVERAGEIFS(RdTRABYVals!AO$2:AO$999,RdTRABYVals!$B$2:$B$999,"="&amp;$C23,RdTRABYVals!$C$2:$C$999,"="&amp;INS!$A23),"")</f>
        <v/>
      </c>
      <c r="AK23" s="7" t="str">
        <f>IFERROR(AVERAGEIFS(RdTRABYVals!AP$2:AP$999,RdTRABYVals!$B$2:$B$999,"="&amp;$C23,RdTRABYVals!$C$2:$C$999,"="&amp;INS!$A23),"")</f>
        <v/>
      </c>
      <c r="AL23" s="7" t="str">
        <f>IFERROR(AVERAGEIFS(RdTRABYVals!AQ$2:AQ$999,RdTRABYVals!$B$2:$B$999,"="&amp;$C23,RdTRABYVals!$C$2:$C$999,"="&amp;INS!$A23),"")</f>
        <v/>
      </c>
      <c r="AM23" s="7" t="str">
        <f>IFERROR(AVERAGEIFS(RdTRABYVals!AR$2:AR$999,RdTRABYVals!$B$2:$B$999,"="&amp;$C23,RdTRABYVals!$C$2:$C$999,"="&amp;INS!$A23),"")</f>
        <v/>
      </c>
      <c r="AN23" s="7">
        <f>IFERROR(AVERAGEIFS(RdTRABYVals!AS$2:AS$999,RdTRABYVals!$B$2:$B$999,"="&amp;$C23,RdTRABYVals!$C$2:$C$999,"="&amp;INS!$A23),"")</f>
        <v>16.318000000000001</v>
      </c>
      <c r="AO23" s="7" t="str">
        <f>IFERROR(AVERAGEIFS(RdTRABYVals!AT$2:AT$999,RdTRABYVals!$B$2:$B$999,"="&amp;$C23,RdTRABYVals!$C$2:$C$999,"="&amp;INS!$A23),"")</f>
        <v/>
      </c>
      <c r="AP23" s="7" t="str">
        <f>IFERROR(AVERAGEIFS(RdTRABYVals!AU$2:AU$999,RdTRABYVals!$B$2:$B$999,"="&amp;$C23,RdTRABYVals!$C$2:$C$999,"="&amp;INS!$A23),"")</f>
        <v/>
      </c>
      <c r="AQ23" s="7" t="str">
        <f>IFERROR(AVERAGEIFS(RdTRABYVals!AV$2:AV$999,RdTRABYVals!$B$2:$B$999,"="&amp;$C23,RdTRABYVals!$C$2:$C$999,"="&amp;INS!$A23),"")</f>
        <v/>
      </c>
    </row>
    <row r="24" spans="1:43" ht="14.25">
      <c r="A24" s="9" t="s">
        <v>155</v>
      </c>
      <c r="C24" s="1" t="s">
        <v>30</v>
      </c>
      <c r="D24" t="str">
        <f t="shared" ref="D24:D71" si="4">A24</f>
        <v>TRA_Bus_Cng_Urb*</v>
      </c>
      <c r="F24" s="10">
        <f t="shared" si="3"/>
        <v>35.596783333333342</v>
      </c>
      <c r="G24" s="7" t="str">
        <f>IFERROR(AVERAGEIFS(RdTRABYVals!L$2:L$999,RdTRABYVals!$B$2:$B$999,"="&amp;$C24,RdTRABYVals!$C$2:$C$999,"="&amp;INS!$A24),"")</f>
        <v/>
      </c>
      <c r="H24" s="7" t="str">
        <f>IFERROR(AVERAGEIFS(RdTRABYVals!M$2:M$999,RdTRABYVals!$B$2:$B$999,"="&amp;$C24,RdTRABYVals!$C$2:$C$999,"="&amp;INS!$A24),"")</f>
        <v/>
      </c>
      <c r="I24" s="7" t="str">
        <f>IFERROR(AVERAGEIFS(RdTRABYVals!N$2:N$999,RdTRABYVals!$B$2:$B$999,"="&amp;$C24,RdTRABYVals!$C$2:$C$999,"="&amp;INS!$A24),"")</f>
        <v/>
      </c>
      <c r="J24" s="7" t="str">
        <f>IFERROR(AVERAGEIFS(RdTRABYVals!O$2:O$999,RdTRABYVals!$B$2:$B$999,"="&amp;$C24,RdTRABYVals!$C$2:$C$999,"="&amp;INS!$A24),"")</f>
        <v/>
      </c>
      <c r="K24" s="7" t="str">
        <f>IFERROR(AVERAGEIFS(RdTRABYVals!P$2:P$999,RdTRABYVals!$B$2:$B$999,"="&amp;$C24,RdTRABYVals!$C$2:$C$999,"="&amp;INS!$A24),"")</f>
        <v/>
      </c>
      <c r="L24" s="7">
        <f>IFERROR(AVERAGEIFS(RdTRABYVals!Q$2:Q$999,RdTRABYVals!$B$2:$B$999,"="&amp;$C24,RdTRABYVals!$C$2:$C$999,"="&amp;INS!$A24),"")</f>
        <v>59.1877</v>
      </c>
      <c r="M24" s="7" t="str">
        <f>IFERROR(AVERAGEIFS(RdTRABYVals!R$2:R$999,RdTRABYVals!$B$2:$B$999,"="&amp;$C24,RdTRABYVals!$C$2:$C$999,"="&amp;INS!$A24),"")</f>
        <v/>
      </c>
      <c r="N24" s="7" t="str">
        <f>IFERROR(AVERAGEIFS(RdTRABYVals!S$2:S$999,RdTRABYVals!$B$2:$B$999,"="&amp;$C24,RdTRABYVals!$C$2:$C$999,"="&amp;INS!$A24),"")</f>
        <v/>
      </c>
      <c r="O24" s="7">
        <f>IFERROR(AVERAGEIFS(RdTRABYVals!T$2:T$999,RdTRABYVals!$B$2:$B$999,"="&amp;$C24,RdTRABYVals!$C$2:$C$999,"="&amp;INS!$A24),"")</f>
        <v>51.941800000000001</v>
      </c>
      <c r="P24" s="7" t="str">
        <f>IFERROR(AVERAGEIFS(RdTRABYVals!U$2:U$999,RdTRABYVals!$B$2:$B$999,"="&amp;$C24,RdTRABYVals!$C$2:$C$999,"="&amp;INS!$A24),"")</f>
        <v/>
      </c>
      <c r="Q24" s="7" t="str">
        <f>IFERROR(AVERAGEIFS(RdTRABYVals!V$2:V$999,RdTRABYVals!$B$2:$B$999,"="&amp;$C24,RdTRABYVals!$C$2:$C$999,"="&amp;INS!$A24),"")</f>
        <v/>
      </c>
      <c r="R24" s="7" t="str">
        <f>IFERROR(AVERAGEIFS(RdTRABYVals!W$2:W$999,RdTRABYVals!$B$2:$B$999,"="&amp;$C24,RdTRABYVals!$C$2:$C$999,"="&amp;INS!$A24),"")</f>
        <v/>
      </c>
      <c r="S24" s="7" t="str">
        <f>IFERROR(AVERAGEIFS(RdTRABYVals!X$2:X$999,RdTRABYVals!$B$2:$B$999,"="&amp;$C24,RdTRABYVals!$C$2:$C$999,"="&amp;INS!$A24),"")</f>
        <v/>
      </c>
      <c r="T24" s="7" t="str">
        <f>IFERROR(AVERAGEIFS(RdTRABYVals!Y$2:Y$999,RdTRABYVals!$B$2:$B$999,"="&amp;$C24,RdTRABYVals!$C$2:$C$999,"="&amp;INS!$A24),"")</f>
        <v/>
      </c>
      <c r="U24" s="7" t="str">
        <f>IFERROR(AVERAGEIFS(RdTRABYVals!Z$2:Z$999,RdTRABYVals!$B$2:$B$999,"="&amp;$C24,RdTRABYVals!$C$2:$C$999,"="&amp;INS!$A24),"")</f>
        <v/>
      </c>
      <c r="V24" s="7" t="str">
        <f>IFERROR(AVERAGEIFS(RdTRABYVals!AA$2:AA$999,RdTRABYVals!$B$2:$B$999,"="&amp;$C24,RdTRABYVals!$C$2:$C$999,"="&amp;INS!$A24),"")</f>
        <v/>
      </c>
      <c r="W24" s="7" t="str">
        <f>IFERROR(AVERAGEIFS(RdTRABYVals!AB$2:AB$999,RdTRABYVals!$B$2:$B$999,"="&amp;$C24,RdTRABYVals!$C$2:$C$999,"="&amp;INS!$A24),"")</f>
        <v/>
      </c>
      <c r="X24" s="7" t="str">
        <f>IFERROR(AVERAGEIFS(RdTRABYVals!AC$2:AC$999,RdTRABYVals!$B$2:$B$999,"="&amp;$C24,RdTRABYVals!$C$2:$C$999,"="&amp;INS!$A24),"")</f>
        <v/>
      </c>
      <c r="Y24" s="7" t="str">
        <f>IFERROR(AVERAGEIFS(RdTRABYVals!AD$2:AD$999,RdTRABYVals!$B$2:$B$999,"="&amp;$C24,RdTRABYVals!$C$2:$C$999,"="&amp;INS!$A24),"")</f>
        <v/>
      </c>
      <c r="Z24" s="7">
        <f>IFERROR(AVERAGEIFS(RdTRABYVals!AE$2:AE$999,RdTRABYVals!$B$2:$B$999,"="&amp;$C24,RdTRABYVals!$C$2:$C$999,"="&amp;INS!$A24),"")</f>
        <v>23.687000000000001</v>
      </c>
      <c r="AA24" s="7" t="str">
        <f>IFERROR(AVERAGEIFS(RdTRABYVals!AF$2:AF$999,RdTRABYVals!$B$2:$B$999,"="&amp;$C24,RdTRABYVals!$C$2:$C$999,"="&amp;INS!$A24),"")</f>
        <v/>
      </c>
      <c r="AB24" s="7" t="str">
        <f>IFERROR(AVERAGEIFS(RdTRABYVals!AG$2:AG$999,RdTRABYVals!$B$2:$B$999,"="&amp;$C24,RdTRABYVals!$C$2:$C$999,"="&amp;INS!$A24),"")</f>
        <v/>
      </c>
      <c r="AC24" s="7" t="str">
        <f>IFERROR(AVERAGEIFS(RdTRABYVals!AH$2:AH$999,RdTRABYVals!$B$2:$B$999,"="&amp;$C24,RdTRABYVals!$C$2:$C$999,"="&amp;INS!$A24),"")</f>
        <v/>
      </c>
      <c r="AD24" s="7" t="str">
        <f>IFERROR(AVERAGEIFS(RdTRABYVals!AI$2:AI$999,RdTRABYVals!$B$2:$B$999,"="&amp;$C24,RdTRABYVals!$C$2:$C$999,"="&amp;INS!$A24),"")</f>
        <v/>
      </c>
      <c r="AE24" s="7" t="str">
        <f>IFERROR(AVERAGEIFS(RdTRABYVals!AJ$2:AJ$999,RdTRABYVals!$B$2:$B$999,"="&amp;$C24,RdTRABYVals!$C$2:$C$999,"="&amp;INS!$A24),"")</f>
        <v/>
      </c>
      <c r="AF24" s="7" t="str">
        <f>IFERROR(AVERAGEIFS(RdTRABYVals!AK$2:AK$999,RdTRABYVals!$B$2:$B$999,"="&amp;$C24,RdTRABYVals!$C$2:$C$999,"="&amp;INS!$A24),"")</f>
        <v/>
      </c>
      <c r="AG24" s="7" t="str">
        <f>IFERROR(AVERAGEIFS(RdTRABYVals!AL$2:AL$999,RdTRABYVals!$B$2:$B$999,"="&amp;$C24,RdTRABYVals!$C$2:$C$999,"="&amp;INS!$A24),"")</f>
        <v/>
      </c>
      <c r="AH24" s="7">
        <f>IFERROR(AVERAGEIFS(RdTRABYVals!AM$2:AM$999,RdTRABYVals!$B$2:$B$999,"="&amp;$C24,RdTRABYVals!$C$2:$C$999,"="&amp;INS!$A24),"")</f>
        <v>29.007899999999999</v>
      </c>
      <c r="AI24" s="7" t="str">
        <f>IFERROR(AVERAGEIFS(RdTRABYVals!AN$2:AN$999,RdTRABYVals!$B$2:$B$999,"="&amp;$C24,RdTRABYVals!$C$2:$C$999,"="&amp;INS!$A24),"")</f>
        <v/>
      </c>
      <c r="AJ24" s="7" t="str">
        <f>IFERROR(AVERAGEIFS(RdTRABYVals!AO$2:AO$999,RdTRABYVals!$B$2:$B$999,"="&amp;$C24,RdTRABYVals!$C$2:$C$999,"="&amp;INS!$A24),"")</f>
        <v/>
      </c>
      <c r="AK24" s="7" t="str">
        <f>IFERROR(AVERAGEIFS(RdTRABYVals!AP$2:AP$999,RdTRABYVals!$B$2:$B$999,"="&amp;$C24,RdTRABYVals!$C$2:$C$999,"="&amp;INS!$A24),"")</f>
        <v/>
      </c>
      <c r="AL24" s="7" t="str">
        <f>IFERROR(AVERAGEIFS(RdTRABYVals!AQ$2:AQ$999,RdTRABYVals!$B$2:$B$999,"="&amp;$C24,RdTRABYVals!$C$2:$C$999,"="&amp;INS!$A24),"")</f>
        <v/>
      </c>
      <c r="AM24" s="7">
        <f>IFERROR(AVERAGEIFS(RdTRABYVals!AR$2:AR$999,RdTRABYVals!$B$2:$B$999,"="&amp;$C24,RdTRABYVals!$C$2:$C$999,"="&amp;INS!$A24),"")</f>
        <v>23.687000000000001</v>
      </c>
      <c r="AN24" s="7">
        <f>IFERROR(AVERAGEIFS(RdTRABYVals!AS$2:AS$999,RdTRABYVals!$B$2:$B$999,"="&amp;$C24,RdTRABYVals!$C$2:$C$999,"="&amp;INS!$A24),"")</f>
        <v>26.069299999999998</v>
      </c>
      <c r="AO24" s="7" t="str">
        <f>IFERROR(AVERAGEIFS(RdTRABYVals!AT$2:AT$999,RdTRABYVals!$B$2:$B$999,"="&amp;$C24,RdTRABYVals!$C$2:$C$999,"="&amp;INS!$A24),"")</f>
        <v/>
      </c>
      <c r="AP24" s="7" t="str">
        <f>IFERROR(AVERAGEIFS(RdTRABYVals!AU$2:AU$999,RdTRABYVals!$B$2:$B$999,"="&amp;$C24,RdTRABYVals!$C$2:$C$999,"="&amp;INS!$A24),"")</f>
        <v/>
      </c>
      <c r="AQ24" s="7" t="str">
        <f>IFERROR(AVERAGEIFS(RdTRABYVals!AV$2:AV$999,RdTRABYVals!$B$2:$B$999,"="&amp;$C24,RdTRABYVals!$C$2:$C$999,"="&amp;INS!$A24),"")</f>
        <v/>
      </c>
    </row>
    <row r="25" spans="1:43" ht="14.25">
      <c r="A25" s="9" t="s">
        <v>156</v>
      </c>
      <c r="C25" s="1" t="s">
        <v>30</v>
      </c>
      <c r="D25" t="str">
        <f t="shared" si="4"/>
        <v>TRA_Bus_Dis_Coa*</v>
      </c>
      <c r="F25" s="10">
        <f t="shared" si="3"/>
        <v>66.756156756756766</v>
      </c>
      <c r="G25" s="7">
        <f>IFERROR(AVERAGEIFS(RdTRABYVals!L$2:L$999,RdTRABYVals!$B$2:$B$999,"="&amp;$C25,RdTRABYVals!$C$2:$C$999,"="&amp;INS!$A25),"")</f>
        <v>90.563299999999998</v>
      </c>
      <c r="H25" s="7">
        <f>IFERROR(AVERAGEIFS(RdTRABYVals!M$2:M$999,RdTRABYVals!$B$2:$B$999,"="&amp;$C25,RdTRABYVals!$C$2:$C$999,"="&amp;INS!$A25),"")</f>
        <v>137.91999999999999</v>
      </c>
      <c r="I25" s="7">
        <f>IFERROR(AVERAGEIFS(RdTRABYVals!N$2:N$999,RdTRABYVals!$B$2:$B$999,"="&amp;$C25,RdTRABYVals!$C$2:$C$999,"="&amp;INS!$A25),"")</f>
        <v>82.638000000000005</v>
      </c>
      <c r="J25" s="7">
        <f>IFERROR(AVERAGEIFS(RdTRABYVals!O$2:O$999,RdTRABYVals!$B$2:$B$999,"="&amp;$C25,RdTRABYVals!$C$2:$C$999,"="&amp;INS!$A25),"")</f>
        <v>61.850499999999997</v>
      </c>
      <c r="K25" s="7">
        <f>IFERROR(AVERAGEIFS(RdTRABYVals!P$2:P$999,RdTRABYVals!$B$2:$B$999,"="&amp;$C25,RdTRABYVals!$C$2:$C$999,"="&amp;INS!$A25),"")</f>
        <v>27.199200000000001</v>
      </c>
      <c r="L25" s="7">
        <f>IFERROR(AVERAGEIFS(RdTRABYVals!Q$2:Q$999,RdTRABYVals!$B$2:$B$999,"="&amp;$C25,RdTRABYVals!$C$2:$C$999,"="&amp;INS!$A25),"")</f>
        <v>55.678800000000003</v>
      </c>
      <c r="M25" s="7">
        <f>IFERROR(AVERAGEIFS(RdTRABYVals!R$2:R$999,RdTRABYVals!$B$2:$B$999,"="&amp;$C25,RdTRABYVals!$C$2:$C$999,"="&amp;INS!$A25),"")</f>
        <v>43.694899999999997</v>
      </c>
      <c r="N25" s="7">
        <f>IFERROR(AVERAGEIFS(RdTRABYVals!S$2:S$999,RdTRABYVals!$B$2:$B$999,"="&amp;$C25,RdTRABYVals!$C$2:$C$999,"="&amp;INS!$A25),"")</f>
        <v>50.453299999999999</v>
      </c>
      <c r="O25" s="7">
        <f>IFERROR(AVERAGEIFS(RdTRABYVals!T$2:T$999,RdTRABYVals!$B$2:$B$999,"="&amp;$C25,RdTRABYVals!$C$2:$C$999,"="&amp;INS!$A25),"")</f>
        <v>80.075500000000005</v>
      </c>
      <c r="P25" s="7">
        <f>IFERROR(AVERAGEIFS(RdTRABYVals!U$2:U$999,RdTRABYVals!$B$2:$B$999,"="&amp;$C25,RdTRABYVals!$C$2:$C$999,"="&amp;INS!$A25),"")</f>
        <v>37.301299999999998</v>
      </c>
      <c r="Q25" s="7">
        <f>IFERROR(AVERAGEIFS(RdTRABYVals!V$2:V$999,RdTRABYVals!$B$2:$B$999,"="&amp;$C25,RdTRABYVals!$C$2:$C$999,"="&amp;INS!$A25),"")</f>
        <v>45.694899999999997</v>
      </c>
      <c r="R25" s="7">
        <f>IFERROR(AVERAGEIFS(RdTRABYVals!W$2:W$999,RdTRABYVals!$B$2:$B$999,"="&amp;$C25,RdTRABYVals!$C$2:$C$999,"="&amp;INS!$A25),"")</f>
        <v>90.563299999999998</v>
      </c>
      <c r="S25" s="7">
        <f>IFERROR(AVERAGEIFS(RdTRABYVals!X$2:X$999,RdTRABYVals!$B$2:$B$999,"="&amp;$C25,RdTRABYVals!$C$2:$C$999,"="&amp;INS!$A25),"")</f>
        <v>79.589699999999993</v>
      </c>
      <c r="T25" s="7">
        <f>IFERROR(AVERAGEIFS(RdTRABYVals!Y$2:Y$999,RdTRABYVals!$B$2:$B$999,"="&amp;$C25,RdTRABYVals!$C$2:$C$999,"="&amp;INS!$A25),"")</f>
        <v>59.858400000000003</v>
      </c>
      <c r="U25" s="7">
        <f>IFERROR(AVERAGEIFS(RdTRABYVals!Z$2:Z$999,RdTRABYVals!$B$2:$B$999,"="&amp;$C25,RdTRABYVals!$C$2:$C$999,"="&amp;INS!$A25),"")</f>
        <v>44.487099999999998</v>
      </c>
      <c r="V25" s="7">
        <f>IFERROR(AVERAGEIFS(RdTRABYVals!AA$2:AA$999,RdTRABYVals!$B$2:$B$999,"="&amp;$C25,RdTRABYVals!$C$2:$C$999,"="&amp;INS!$A25),"")</f>
        <v>82.638000000000005</v>
      </c>
      <c r="W25" s="7">
        <f>IFERROR(AVERAGEIFS(RdTRABYVals!AB$2:AB$999,RdTRABYVals!$B$2:$B$999,"="&amp;$C25,RdTRABYVals!$C$2:$C$999,"="&amp;INS!$A25),"")</f>
        <v>61.781700000000001</v>
      </c>
      <c r="X25" s="7">
        <f>IFERROR(AVERAGEIFS(RdTRABYVals!AC$2:AC$999,RdTRABYVals!$B$2:$B$999,"="&amp;$C25,RdTRABYVals!$C$2:$C$999,"="&amp;INS!$A25),"")</f>
        <v>54.327599999999997</v>
      </c>
      <c r="Y25" s="7">
        <f>IFERROR(AVERAGEIFS(RdTRABYVals!AD$2:AD$999,RdTRABYVals!$B$2:$B$999,"="&amp;$C25,RdTRABYVals!$C$2:$C$999,"="&amp;INS!$A25),"")</f>
        <v>46.338999999999999</v>
      </c>
      <c r="Z25" s="7">
        <f>IFERROR(AVERAGEIFS(RdTRABYVals!AE$2:AE$999,RdTRABYVals!$B$2:$B$999,"="&amp;$C25,RdTRABYVals!$C$2:$C$999,"="&amp;INS!$A25),"")</f>
        <v>42.782899999999998</v>
      </c>
      <c r="AA25" s="7">
        <f>IFERROR(AVERAGEIFS(RdTRABYVals!AF$2:AF$999,RdTRABYVals!$B$2:$B$999,"="&amp;$C25,RdTRABYVals!$C$2:$C$999,"="&amp;INS!$A25),"")</f>
        <v>82.638000000000005</v>
      </c>
      <c r="AB25" s="7">
        <f>IFERROR(AVERAGEIFS(RdTRABYVals!AG$2:AG$999,RdTRABYVals!$B$2:$B$999,"="&amp;$C25,RdTRABYVals!$C$2:$C$999,"="&amp;INS!$A25),"")</f>
        <v>15.8658</v>
      </c>
      <c r="AC25" s="7">
        <f>IFERROR(AVERAGEIFS(RdTRABYVals!AH$2:AH$999,RdTRABYVals!$B$2:$B$999,"="&amp;$C25,RdTRABYVals!$C$2:$C$999,"="&amp;INS!$A25),"")</f>
        <v>192.143</v>
      </c>
      <c r="AD25" s="7">
        <f>IFERROR(AVERAGEIFS(RdTRABYVals!AI$2:AI$999,RdTRABYVals!$B$2:$B$999,"="&amp;$C25,RdTRABYVals!$C$2:$C$999,"="&amp;INS!$A25),"")</f>
        <v>89.929000000000002</v>
      </c>
      <c r="AE25" s="7">
        <f>IFERROR(AVERAGEIFS(RdTRABYVals!AJ$2:AJ$999,RdTRABYVals!$B$2:$B$999,"="&amp;$C25,RdTRABYVals!$C$2:$C$999,"="&amp;INS!$A25),"")</f>
        <v>90.563299999999998</v>
      </c>
      <c r="AF25" s="7">
        <f>IFERROR(AVERAGEIFS(RdTRABYVals!AK$2:AK$999,RdTRABYVals!$B$2:$B$999,"="&amp;$C25,RdTRABYVals!$C$2:$C$999,"="&amp;INS!$A25),"")</f>
        <v>21.8232</v>
      </c>
      <c r="AG25" s="7">
        <f>IFERROR(AVERAGEIFS(RdTRABYVals!AL$2:AL$999,RdTRABYVals!$B$2:$B$999,"="&amp;$C25,RdTRABYVals!$C$2:$C$999,"="&amp;INS!$A25),"")</f>
        <v>30.152699999999999</v>
      </c>
      <c r="AH25" s="7">
        <f>IFERROR(AVERAGEIFS(RdTRABYVals!AM$2:AM$999,RdTRABYVals!$B$2:$B$999,"="&amp;$C25,RdTRABYVals!$C$2:$C$999,"="&amp;INS!$A25),"")</f>
        <v>65.260599999999997</v>
      </c>
      <c r="AI25" s="7">
        <f>IFERROR(AVERAGEIFS(RdTRABYVals!AN$2:AN$999,RdTRABYVals!$B$2:$B$999,"="&amp;$C25,RdTRABYVals!$C$2:$C$999,"="&amp;INS!$A25),"")</f>
        <v>63.827599999999997</v>
      </c>
      <c r="AJ25" s="7">
        <f>IFERROR(AVERAGEIFS(RdTRABYVals!AO$2:AO$999,RdTRABYVals!$B$2:$B$999,"="&amp;$C25,RdTRABYVals!$C$2:$C$999,"="&amp;INS!$A25),"")</f>
        <v>33.9756</v>
      </c>
      <c r="AK25" s="7">
        <f>IFERROR(AVERAGEIFS(RdTRABYVals!AP$2:AP$999,RdTRABYVals!$B$2:$B$999,"="&amp;$C25,RdTRABYVals!$C$2:$C$999,"="&amp;INS!$A25),"")</f>
        <v>37.721600000000002</v>
      </c>
      <c r="AL25" s="7">
        <f>IFERROR(AVERAGEIFS(RdTRABYVals!AQ$2:AQ$999,RdTRABYVals!$B$2:$B$999,"="&amp;$C25,RdTRABYVals!$C$2:$C$999,"="&amp;INS!$A25),"")</f>
        <v>28.950700000000001</v>
      </c>
      <c r="AM25" s="7">
        <f>IFERROR(AVERAGEIFS(RdTRABYVals!AR$2:AR$999,RdTRABYVals!$B$2:$B$999,"="&amp;$C25,RdTRABYVals!$C$2:$C$999,"="&amp;INS!$A25),"")</f>
        <v>82.638000000000005</v>
      </c>
      <c r="AN25" s="7">
        <f>IFERROR(AVERAGEIFS(RdTRABYVals!AS$2:AS$999,RdTRABYVals!$B$2:$B$999,"="&amp;$C25,RdTRABYVals!$C$2:$C$999,"="&amp;INS!$A25),"")</f>
        <v>110.72</v>
      </c>
      <c r="AO25" s="7">
        <f>IFERROR(AVERAGEIFS(RdTRABYVals!AT$2:AT$999,RdTRABYVals!$B$2:$B$999,"="&amp;$C25,RdTRABYVals!$C$2:$C$999,"="&amp;INS!$A25),"")</f>
        <v>115.751</v>
      </c>
      <c r="AP25" s="7">
        <f>IFERROR(AVERAGEIFS(RdTRABYVals!AU$2:AU$999,RdTRABYVals!$B$2:$B$999,"="&amp;$C25,RdTRABYVals!$C$2:$C$999,"="&amp;INS!$A25),"")</f>
        <v>67.526399999999995</v>
      </c>
      <c r="AQ25" s="7">
        <f>IFERROR(AVERAGEIFS(RdTRABYVals!AV$2:AV$999,RdTRABYVals!$B$2:$B$999,"="&amp;$C25,RdTRABYVals!$C$2:$C$999,"="&amp;INS!$A25),"")</f>
        <v>65.053899999999999</v>
      </c>
    </row>
    <row r="26" spans="1:43" ht="14.25">
      <c r="A26" s="9" t="s">
        <v>157</v>
      </c>
      <c r="C26" s="1" t="s">
        <v>30</v>
      </c>
      <c r="D26" t="str">
        <f t="shared" si="4"/>
        <v>TRA_Bus_Dis_Urb*</v>
      </c>
      <c r="F26" s="10">
        <f t="shared" si="3"/>
        <v>59.629108333333335</v>
      </c>
      <c r="G26" s="7">
        <f>IFERROR(AVERAGEIFS(RdTRABYVals!L$2:L$999,RdTRABYVals!$B$2:$B$999,"="&amp;$C26,RdTRABYVals!$C$2:$C$999,"="&amp;INS!$A26),"")</f>
        <v>69.344200000000001</v>
      </c>
      <c r="H26" s="7">
        <f>IFERROR(AVERAGEIFS(RdTRABYVals!M$2:M$999,RdTRABYVals!$B$2:$B$999,"="&amp;$C26,RdTRABYVals!$C$2:$C$999,"="&amp;INS!$A26),"")</f>
        <v>103.075</v>
      </c>
      <c r="I26" s="7">
        <f>IFERROR(AVERAGEIFS(RdTRABYVals!N$2:N$999,RdTRABYVals!$B$2:$B$999,"="&amp;$C26,RdTRABYVals!$C$2:$C$999,"="&amp;INS!$A26),"")</f>
        <v>78.566500000000005</v>
      </c>
      <c r="J26" s="7">
        <f>IFERROR(AVERAGEIFS(RdTRABYVals!O$2:O$999,RdTRABYVals!$B$2:$B$999,"="&amp;$C26,RdTRABYVals!$C$2:$C$999,"="&amp;INS!$A26),"")</f>
        <v>68.863600000000005</v>
      </c>
      <c r="K26" s="7">
        <f>IFERROR(AVERAGEIFS(RdTRABYVals!P$2:P$999,RdTRABYVals!$B$2:$B$999,"="&amp;$C26,RdTRABYVals!$C$2:$C$999,"="&amp;INS!$A26),"")</f>
        <v>23.736799999999999</v>
      </c>
      <c r="L26" s="7">
        <f>IFERROR(AVERAGEIFS(RdTRABYVals!Q$2:Q$999,RdTRABYVals!$B$2:$B$999,"="&amp;$C26,RdTRABYVals!$C$2:$C$999,"="&amp;INS!$A26),"")</f>
        <v>56.004600000000003</v>
      </c>
      <c r="M26" s="7">
        <f>IFERROR(AVERAGEIFS(RdTRABYVals!R$2:R$999,RdTRABYVals!$B$2:$B$999,"="&amp;$C26,RdTRABYVals!$C$2:$C$999,"="&amp;INS!$A26),"")</f>
        <v>36.5657</v>
      </c>
      <c r="N26" s="7">
        <f>IFERROR(AVERAGEIFS(RdTRABYVals!S$2:S$999,RdTRABYVals!$B$2:$B$999,"="&amp;$C26,RdTRABYVals!$C$2:$C$999,"="&amp;INS!$A26),"")</f>
        <v>40.363799999999998</v>
      </c>
      <c r="O26" s="7">
        <f>IFERROR(AVERAGEIFS(RdTRABYVals!T$2:T$999,RdTRABYVals!$B$2:$B$999,"="&amp;$C26,RdTRABYVals!$C$2:$C$999,"="&amp;INS!$A26),"")</f>
        <v>35.722799999999999</v>
      </c>
      <c r="P26" s="7">
        <f>IFERROR(AVERAGEIFS(RdTRABYVals!U$2:U$999,RdTRABYVals!$B$2:$B$999,"="&amp;$C26,RdTRABYVals!$C$2:$C$999,"="&amp;INS!$A26),"")</f>
        <v>99.782899999999998</v>
      </c>
      <c r="Q26" s="7" t="str">
        <f>IFERROR(AVERAGEIFS(RdTRABYVals!V$2:V$999,RdTRABYVals!$B$2:$B$999,"="&amp;$C26,RdTRABYVals!$C$2:$C$999,"="&amp;INS!$A26),"")</f>
        <v/>
      </c>
      <c r="R26" s="7">
        <f>IFERROR(AVERAGEIFS(RdTRABYVals!W$2:W$999,RdTRABYVals!$B$2:$B$999,"="&amp;$C26,RdTRABYVals!$C$2:$C$999,"="&amp;INS!$A26),"")</f>
        <v>69.344200000000001</v>
      </c>
      <c r="S26" s="7">
        <f>IFERROR(AVERAGEIFS(RdTRABYVals!X$2:X$999,RdTRABYVals!$B$2:$B$999,"="&amp;$C26,RdTRABYVals!$C$2:$C$999,"="&amp;INS!$A26),"")</f>
        <v>31.154800000000002</v>
      </c>
      <c r="T26" s="7">
        <f>IFERROR(AVERAGEIFS(RdTRABYVals!Y$2:Y$999,RdTRABYVals!$B$2:$B$999,"="&amp;$C26,RdTRABYVals!$C$2:$C$999,"="&amp;INS!$A26),"")</f>
        <v>60.418599999999998</v>
      </c>
      <c r="U26" s="7">
        <f>IFERROR(AVERAGEIFS(RdTRABYVals!Z$2:Z$999,RdTRABYVals!$B$2:$B$999,"="&amp;$C26,RdTRABYVals!$C$2:$C$999,"="&amp;INS!$A26),"")</f>
        <v>44.388800000000003</v>
      </c>
      <c r="V26" s="7">
        <f>IFERROR(AVERAGEIFS(RdTRABYVals!AA$2:AA$999,RdTRABYVals!$B$2:$B$999,"="&amp;$C26,RdTRABYVals!$C$2:$C$999,"="&amp;INS!$A26),"")</f>
        <v>78.566500000000005</v>
      </c>
      <c r="W26" s="7">
        <f>IFERROR(AVERAGEIFS(RdTRABYVals!AB$2:AB$999,RdTRABYVals!$B$2:$B$999,"="&amp;$C26,RdTRABYVals!$C$2:$C$999,"="&amp;INS!$A26),"")</f>
        <v>48.915199999999999</v>
      </c>
      <c r="X26" s="7">
        <f>IFERROR(AVERAGEIFS(RdTRABYVals!AC$2:AC$999,RdTRABYVals!$B$2:$B$999,"="&amp;$C26,RdTRABYVals!$C$2:$C$999,"="&amp;INS!$A26),"")</f>
        <v>53.386299999999999</v>
      </c>
      <c r="Y26" s="7">
        <f>IFERROR(AVERAGEIFS(RdTRABYVals!AD$2:AD$999,RdTRABYVals!$B$2:$B$999,"="&amp;$C26,RdTRABYVals!$C$2:$C$999,"="&amp;INS!$A26),"")</f>
        <v>46.338999999999999</v>
      </c>
      <c r="Z26" s="7">
        <f>IFERROR(AVERAGEIFS(RdTRABYVals!AE$2:AE$999,RdTRABYVals!$B$2:$B$999,"="&amp;$C26,RdTRABYVals!$C$2:$C$999,"="&amp;INS!$A26),"")</f>
        <v>43.805700000000002</v>
      </c>
      <c r="AA26" s="7">
        <f>IFERROR(AVERAGEIFS(RdTRABYVals!AF$2:AF$999,RdTRABYVals!$B$2:$B$999,"="&amp;$C26,RdTRABYVals!$C$2:$C$999,"="&amp;INS!$A26),"")</f>
        <v>78.566500000000005</v>
      </c>
      <c r="AB26" s="7">
        <f>IFERROR(AVERAGEIFS(RdTRABYVals!AG$2:AG$999,RdTRABYVals!$B$2:$B$999,"="&amp;$C26,RdTRABYVals!$C$2:$C$999,"="&amp;INS!$A26),"")</f>
        <v>38.915300000000002</v>
      </c>
      <c r="AC26" s="7">
        <f>IFERROR(AVERAGEIFS(RdTRABYVals!AH$2:AH$999,RdTRABYVals!$B$2:$B$999,"="&amp;$C26,RdTRABYVals!$C$2:$C$999,"="&amp;INS!$A26),"")</f>
        <v>192.048</v>
      </c>
      <c r="AD26" s="7">
        <f>IFERROR(AVERAGEIFS(RdTRABYVals!AI$2:AI$999,RdTRABYVals!$B$2:$B$999,"="&amp;$C26,RdTRABYVals!$C$2:$C$999,"="&amp;INS!$A26),"")</f>
        <v>99.701899999999995</v>
      </c>
      <c r="AE26" s="7">
        <f>IFERROR(AVERAGEIFS(RdTRABYVals!AJ$2:AJ$999,RdTRABYVals!$B$2:$B$999,"="&amp;$C26,RdTRABYVals!$C$2:$C$999,"="&amp;INS!$A26),"")</f>
        <v>69.344200000000001</v>
      </c>
      <c r="AF26" s="7">
        <f>IFERROR(AVERAGEIFS(RdTRABYVals!AK$2:AK$999,RdTRABYVals!$B$2:$B$999,"="&amp;$C26,RdTRABYVals!$C$2:$C$999,"="&amp;INS!$A26),"")</f>
        <v>22.366299999999999</v>
      </c>
      <c r="AG26" s="7">
        <f>IFERROR(AVERAGEIFS(RdTRABYVals!AL$2:AL$999,RdTRABYVals!$B$2:$B$999,"="&amp;$C26,RdTRABYVals!$C$2:$C$999,"="&amp;INS!$A26),"")</f>
        <v>10.2369</v>
      </c>
      <c r="AH26" s="7">
        <f>IFERROR(AVERAGEIFS(RdTRABYVals!AM$2:AM$999,RdTRABYVals!$B$2:$B$999,"="&amp;$C26,RdTRABYVals!$C$2:$C$999,"="&amp;INS!$A26),"")</f>
        <v>65.427599999999998</v>
      </c>
      <c r="AI26" s="7">
        <f>IFERROR(AVERAGEIFS(RdTRABYVals!AN$2:AN$999,RdTRABYVals!$B$2:$B$999,"="&amp;$C26,RdTRABYVals!$C$2:$C$999,"="&amp;INS!$A26),"")</f>
        <v>63.8277</v>
      </c>
      <c r="AJ26" s="7">
        <f>IFERROR(AVERAGEIFS(RdTRABYVals!AO$2:AO$999,RdTRABYVals!$B$2:$B$999,"="&amp;$C26,RdTRABYVals!$C$2:$C$999,"="&amp;INS!$A26),"")</f>
        <v>33.184199999999997</v>
      </c>
      <c r="AK26" s="7">
        <f>IFERROR(AVERAGEIFS(RdTRABYVals!AP$2:AP$999,RdTRABYVals!$B$2:$B$999,"="&amp;$C26,RdTRABYVals!$C$2:$C$999,"="&amp;INS!$A26),"")</f>
        <v>31.991499999999998</v>
      </c>
      <c r="AL26" s="7">
        <f>IFERROR(AVERAGEIFS(RdTRABYVals!AQ$2:AQ$999,RdTRABYVals!$B$2:$B$999,"="&amp;$C26,RdTRABYVals!$C$2:$C$999,"="&amp;INS!$A26),"")</f>
        <v>26.405999999999999</v>
      </c>
      <c r="AM26" s="7">
        <f>IFERROR(AVERAGEIFS(RdTRABYVals!AR$2:AR$999,RdTRABYVals!$B$2:$B$999,"="&amp;$C26,RdTRABYVals!$C$2:$C$999,"="&amp;INS!$A26),"")</f>
        <v>78.566500000000005</v>
      </c>
      <c r="AN26" s="7">
        <f>IFERROR(AVERAGEIFS(RdTRABYVals!AS$2:AS$999,RdTRABYVals!$B$2:$B$999,"="&amp;$C26,RdTRABYVals!$C$2:$C$999,"="&amp;INS!$A26),"")</f>
        <v>104.86799999999999</v>
      </c>
      <c r="AO26" s="7">
        <f>IFERROR(AVERAGEIFS(RdTRABYVals!AT$2:AT$999,RdTRABYVals!$B$2:$B$999,"="&amp;$C26,RdTRABYVals!$C$2:$C$999,"="&amp;INS!$A26),"")</f>
        <v>19.151299999999999</v>
      </c>
      <c r="AP26" s="7">
        <f>IFERROR(AVERAGEIFS(RdTRABYVals!AU$2:AU$999,RdTRABYVals!$B$2:$B$999,"="&amp;$C26,RdTRABYVals!$C$2:$C$999,"="&amp;INS!$A26),"")</f>
        <v>67.831000000000003</v>
      </c>
      <c r="AQ26" s="7">
        <f>IFERROR(AVERAGEIFS(RdTRABYVals!AV$2:AV$999,RdTRABYVals!$B$2:$B$999,"="&amp;$C26,RdTRABYVals!$C$2:$C$999,"="&amp;INS!$A26),"")</f>
        <v>55.87</v>
      </c>
    </row>
    <row r="27" spans="1:43" ht="14.25">
      <c r="A27" s="9" t="s">
        <v>158</v>
      </c>
      <c r="C27" s="1" t="s">
        <v>30</v>
      </c>
      <c r="D27" t="str">
        <f t="shared" si="4"/>
        <v>TRA_Bus_Gas_Coa*</v>
      </c>
      <c r="F27" s="10">
        <f t="shared" si="3"/>
        <v>39.163899999999998</v>
      </c>
      <c r="G27" s="7" t="str">
        <f>IFERROR(AVERAGEIFS(RdTRABYVals!L$2:L$999,RdTRABYVals!$B$2:$B$999,"="&amp;$C27,RdTRABYVals!$C$2:$C$999,"="&amp;INS!$A27),"")</f>
        <v/>
      </c>
      <c r="H27" s="7" t="str">
        <f>IFERROR(AVERAGEIFS(RdTRABYVals!M$2:M$999,RdTRABYVals!$B$2:$B$999,"="&amp;$C27,RdTRABYVals!$C$2:$C$999,"="&amp;INS!$A27),"")</f>
        <v/>
      </c>
      <c r="I27" s="7" t="str">
        <f>IFERROR(AVERAGEIFS(RdTRABYVals!N$2:N$999,RdTRABYVals!$B$2:$B$999,"="&amp;$C27,RdTRABYVals!$C$2:$C$999,"="&amp;INS!$A27),"")</f>
        <v/>
      </c>
      <c r="J27" s="7" t="str">
        <f>IFERROR(AVERAGEIFS(RdTRABYVals!O$2:O$999,RdTRABYVals!$B$2:$B$999,"="&amp;$C27,RdTRABYVals!$C$2:$C$999,"="&amp;INS!$A27),"")</f>
        <v/>
      </c>
      <c r="K27" s="7" t="str">
        <f>IFERROR(AVERAGEIFS(RdTRABYVals!P$2:P$999,RdTRABYVals!$B$2:$B$999,"="&amp;$C27,RdTRABYVals!$C$2:$C$999,"="&amp;INS!$A27),"")</f>
        <v/>
      </c>
      <c r="L27" s="7" t="str">
        <f>IFERROR(AVERAGEIFS(RdTRABYVals!Q$2:Q$999,RdTRABYVals!$B$2:$B$999,"="&amp;$C27,RdTRABYVals!$C$2:$C$999,"="&amp;INS!$A27),"")</f>
        <v/>
      </c>
      <c r="M27" s="7" t="str">
        <f>IFERROR(AVERAGEIFS(RdTRABYVals!R$2:R$999,RdTRABYVals!$B$2:$B$999,"="&amp;$C27,RdTRABYVals!$C$2:$C$999,"="&amp;INS!$A27),"")</f>
        <v/>
      </c>
      <c r="N27" s="7">
        <f>IFERROR(AVERAGEIFS(RdTRABYVals!S$2:S$999,RdTRABYVals!$B$2:$B$999,"="&amp;$C27,RdTRABYVals!$C$2:$C$999,"="&amp;INS!$A27),"")</f>
        <v>41.374499999999998</v>
      </c>
      <c r="O27" s="7" t="str">
        <f>IFERROR(AVERAGEIFS(RdTRABYVals!T$2:T$999,RdTRABYVals!$B$2:$B$999,"="&amp;$C27,RdTRABYVals!$C$2:$C$999,"="&amp;INS!$A27),"")</f>
        <v/>
      </c>
      <c r="P27" s="7">
        <f>IFERROR(AVERAGEIFS(RdTRABYVals!U$2:U$999,RdTRABYVals!$B$2:$B$999,"="&amp;$C27,RdTRABYVals!$C$2:$C$999,"="&amp;INS!$A27),"")</f>
        <v>10.2624</v>
      </c>
      <c r="Q27" s="7" t="str">
        <f>IFERROR(AVERAGEIFS(RdTRABYVals!V$2:V$999,RdTRABYVals!$B$2:$B$999,"="&amp;$C27,RdTRABYVals!$C$2:$C$999,"="&amp;INS!$A27),"")</f>
        <v/>
      </c>
      <c r="R27" s="7" t="str">
        <f>IFERROR(AVERAGEIFS(RdTRABYVals!W$2:W$999,RdTRABYVals!$B$2:$B$999,"="&amp;$C27,RdTRABYVals!$C$2:$C$999,"="&amp;INS!$A27),"")</f>
        <v/>
      </c>
      <c r="S27" s="7" t="str">
        <f>IFERROR(AVERAGEIFS(RdTRABYVals!X$2:X$999,RdTRABYVals!$B$2:$B$999,"="&amp;$C27,RdTRABYVals!$C$2:$C$999,"="&amp;INS!$A27),"")</f>
        <v/>
      </c>
      <c r="T27" s="7" t="str">
        <f>IFERROR(AVERAGEIFS(RdTRABYVals!Y$2:Y$999,RdTRABYVals!$B$2:$B$999,"="&amp;$C27,RdTRABYVals!$C$2:$C$999,"="&amp;INS!$A27),"")</f>
        <v/>
      </c>
      <c r="U27" s="7" t="str">
        <f>IFERROR(AVERAGEIFS(RdTRABYVals!Z$2:Z$999,RdTRABYVals!$B$2:$B$999,"="&amp;$C27,RdTRABYVals!$C$2:$C$999,"="&amp;INS!$A27),"")</f>
        <v/>
      </c>
      <c r="V27" s="7" t="str">
        <f>IFERROR(AVERAGEIFS(RdTRABYVals!AA$2:AA$999,RdTRABYVals!$B$2:$B$999,"="&amp;$C27,RdTRABYVals!$C$2:$C$999,"="&amp;INS!$A27),"")</f>
        <v/>
      </c>
      <c r="W27" s="7" t="str">
        <f>IFERROR(AVERAGEIFS(RdTRABYVals!AB$2:AB$999,RdTRABYVals!$B$2:$B$999,"="&amp;$C27,RdTRABYVals!$C$2:$C$999,"="&amp;INS!$A27),"")</f>
        <v/>
      </c>
      <c r="X27" s="7" t="str">
        <f>IFERROR(AVERAGEIFS(RdTRABYVals!AC$2:AC$999,RdTRABYVals!$B$2:$B$999,"="&amp;$C27,RdTRABYVals!$C$2:$C$999,"="&amp;INS!$A27),"")</f>
        <v/>
      </c>
      <c r="Y27" s="7">
        <f>IFERROR(AVERAGEIFS(RdTRABYVals!AD$2:AD$999,RdTRABYVals!$B$2:$B$999,"="&amp;$C27,RdTRABYVals!$C$2:$C$999,"="&amp;INS!$A27),"")</f>
        <v>45.081299999999999</v>
      </c>
      <c r="Z27" s="7" t="str">
        <f>IFERROR(AVERAGEIFS(RdTRABYVals!AE$2:AE$999,RdTRABYVals!$B$2:$B$999,"="&amp;$C27,RdTRABYVals!$C$2:$C$999,"="&amp;INS!$A27),"")</f>
        <v/>
      </c>
      <c r="AA27" s="7" t="str">
        <f>IFERROR(AVERAGEIFS(RdTRABYVals!AF$2:AF$999,RdTRABYVals!$B$2:$B$999,"="&amp;$C27,RdTRABYVals!$C$2:$C$999,"="&amp;INS!$A27),"")</f>
        <v/>
      </c>
      <c r="AB27" s="7" t="str">
        <f>IFERROR(AVERAGEIFS(RdTRABYVals!AG$2:AG$999,RdTRABYVals!$B$2:$B$999,"="&amp;$C27,RdTRABYVals!$C$2:$C$999,"="&amp;INS!$A27),"")</f>
        <v/>
      </c>
      <c r="AC27" s="7" t="str">
        <f>IFERROR(AVERAGEIFS(RdTRABYVals!AH$2:AH$999,RdTRABYVals!$B$2:$B$999,"="&amp;$C27,RdTRABYVals!$C$2:$C$999,"="&amp;INS!$A27),"")</f>
        <v/>
      </c>
      <c r="AD27" s="7" t="str">
        <f>IFERROR(AVERAGEIFS(RdTRABYVals!AI$2:AI$999,RdTRABYVals!$B$2:$B$999,"="&amp;$C27,RdTRABYVals!$C$2:$C$999,"="&amp;INS!$A27),"")</f>
        <v/>
      </c>
      <c r="AE27" s="7" t="str">
        <f>IFERROR(AVERAGEIFS(RdTRABYVals!AJ$2:AJ$999,RdTRABYVals!$B$2:$B$999,"="&amp;$C27,RdTRABYVals!$C$2:$C$999,"="&amp;INS!$A27),"")</f>
        <v/>
      </c>
      <c r="AF27" s="7" t="str">
        <f>IFERROR(AVERAGEIFS(RdTRABYVals!AK$2:AK$999,RdTRABYVals!$B$2:$B$999,"="&amp;$C27,RdTRABYVals!$C$2:$C$999,"="&amp;INS!$A27),"")</f>
        <v/>
      </c>
      <c r="AG27" s="7" t="str">
        <f>IFERROR(AVERAGEIFS(RdTRABYVals!AL$2:AL$999,RdTRABYVals!$B$2:$B$999,"="&amp;$C27,RdTRABYVals!$C$2:$C$999,"="&amp;INS!$A27),"")</f>
        <v/>
      </c>
      <c r="AH27" s="7" t="str">
        <f>IFERROR(AVERAGEIFS(RdTRABYVals!AM$2:AM$999,RdTRABYVals!$B$2:$B$999,"="&amp;$C27,RdTRABYVals!$C$2:$C$999,"="&amp;INS!$A27),"")</f>
        <v/>
      </c>
      <c r="AI27" s="7" t="str">
        <f>IFERROR(AVERAGEIFS(RdTRABYVals!AN$2:AN$999,RdTRABYVals!$B$2:$B$999,"="&amp;$C27,RdTRABYVals!$C$2:$C$999,"="&amp;INS!$A27),"")</f>
        <v/>
      </c>
      <c r="AJ27" s="7" t="str">
        <f>IFERROR(AVERAGEIFS(RdTRABYVals!AO$2:AO$999,RdTRABYVals!$B$2:$B$999,"="&amp;$C27,RdTRABYVals!$C$2:$C$999,"="&amp;INS!$A27),"")</f>
        <v/>
      </c>
      <c r="AK27" s="7" t="str">
        <f>IFERROR(AVERAGEIFS(RdTRABYVals!AP$2:AP$999,RdTRABYVals!$B$2:$B$999,"="&amp;$C27,RdTRABYVals!$C$2:$C$999,"="&amp;INS!$A27),"")</f>
        <v/>
      </c>
      <c r="AL27" s="7" t="str">
        <f>IFERROR(AVERAGEIFS(RdTRABYVals!AQ$2:AQ$999,RdTRABYVals!$B$2:$B$999,"="&amp;$C27,RdTRABYVals!$C$2:$C$999,"="&amp;INS!$A27),"")</f>
        <v/>
      </c>
      <c r="AM27" s="7" t="str">
        <f>IFERROR(AVERAGEIFS(RdTRABYVals!AR$2:AR$999,RdTRABYVals!$B$2:$B$999,"="&amp;$C27,RdTRABYVals!$C$2:$C$999,"="&amp;INS!$A27),"")</f>
        <v/>
      </c>
      <c r="AN27" s="7" t="str">
        <f>IFERROR(AVERAGEIFS(RdTRABYVals!AS$2:AS$999,RdTRABYVals!$B$2:$B$999,"="&amp;$C27,RdTRABYVals!$C$2:$C$999,"="&amp;INS!$A27),"")</f>
        <v/>
      </c>
      <c r="AO27" s="7" t="str">
        <f>IFERROR(AVERAGEIFS(RdTRABYVals!AT$2:AT$999,RdTRABYVals!$B$2:$B$999,"="&amp;$C27,RdTRABYVals!$C$2:$C$999,"="&amp;INS!$A27),"")</f>
        <v/>
      </c>
      <c r="AP27" s="7" t="str">
        <f>IFERROR(AVERAGEIFS(RdTRABYVals!AU$2:AU$999,RdTRABYVals!$B$2:$B$999,"="&amp;$C27,RdTRABYVals!$C$2:$C$999,"="&amp;INS!$A27),"")</f>
        <v/>
      </c>
      <c r="AQ27" s="7">
        <f>IFERROR(AVERAGEIFS(RdTRABYVals!AV$2:AV$999,RdTRABYVals!$B$2:$B$999,"="&amp;$C27,RdTRABYVals!$C$2:$C$999,"="&amp;INS!$A27),"")</f>
        <v>59.937399999999997</v>
      </c>
    </row>
    <row r="28" spans="1:43" ht="14.25">
      <c r="A28" s="9" t="s">
        <v>159</v>
      </c>
      <c r="C28" s="1" t="s">
        <v>30</v>
      </c>
      <c r="D28" t="str">
        <f t="shared" si="4"/>
        <v>TRA_Bus_Gas_Urb*</v>
      </c>
      <c r="F28" s="10">
        <f t="shared" si="3"/>
        <v>31.403361249999996</v>
      </c>
      <c r="G28" s="7" t="str">
        <f>IFERROR(AVERAGEIFS(RdTRABYVals!L$2:L$999,RdTRABYVals!$B$2:$B$999,"="&amp;$C28,RdTRABYVals!$C$2:$C$999,"="&amp;INS!$A28),"")</f>
        <v/>
      </c>
      <c r="H28" s="7" t="str">
        <f>IFERROR(AVERAGEIFS(RdTRABYVals!M$2:M$999,RdTRABYVals!$B$2:$B$999,"="&amp;$C28,RdTRABYVals!$C$2:$C$999,"="&amp;INS!$A28),"")</f>
        <v/>
      </c>
      <c r="I28" s="7" t="str">
        <f>IFERROR(AVERAGEIFS(RdTRABYVals!N$2:N$999,RdTRABYVals!$B$2:$B$999,"="&amp;$C28,RdTRABYVals!$C$2:$C$999,"="&amp;INS!$A28),"")</f>
        <v/>
      </c>
      <c r="J28" s="7" t="str">
        <f>IFERROR(AVERAGEIFS(RdTRABYVals!O$2:O$999,RdTRABYVals!$B$2:$B$999,"="&amp;$C28,RdTRABYVals!$C$2:$C$999,"="&amp;INS!$A28),"")</f>
        <v/>
      </c>
      <c r="K28" s="7" t="str">
        <f>IFERROR(AVERAGEIFS(RdTRABYVals!P$2:P$999,RdTRABYVals!$B$2:$B$999,"="&amp;$C28,RdTRABYVals!$C$2:$C$999,"="&amp;INS!$A28),"")</f>
        <v/>
      </c>
      <c r="L28" s="7" t="str">
        <f>IFERROR(AVERAGEIFS(RdTRABYVals!Q$2:Q$999,RdTRABYVals!$B$2:$B$999,"="&amp;$C28,RdTRABYVals!$C$2:$C$999,"="&amp;INS!$A28),"")</f>
        <v/>
      </c>
      <c r="M28" s="7" t="str">
        <f>IFERROR(AVERAGEIFS(RdTRABYVals!R$2:R$999,RdTRABYVals!$B$2:$B$999,"="&amp;$C28,RdTRABYVals!$C$2:$C$999,"="&amp;INS!$A28),"")</f>
        <v/>
      </c>
      <c r="N28" s="7">
        <f>IFERROR(AVERAGEIFS(RdTRABYVals!S$2:S$999,RdTRABYVals!$B$2:$B$999,"="&amp;$C28,RdTRABYVals!$C$2:$C$999,"="&amp;INS!$A28),"")</f>
        <v>28.659400000000002</v>
      </c>
      <c r="O28" s="7" t="str">
        <f>IFERROR(AVERAGEIFS(RdTRABYVals!T$2:T$999,RdTRABYVals!$B$2:$B$999,"="&amp;$C28,RdTRABYVals!$C$2:$C$999,"="&amp;INS!$A28),"")</f>
        <v/>
      </c>
      <c r="P28" s="7">
        <f>IFERROR(AVERAGEIFS(RdTRABYVals!U$2:U$999,RdTRABYVals!$B$2:$B$999,"="&amp;$C28,RdTRABYVals!$C$2:$C$999,"="&amp;INS!$A28),"")</f>
        <v>36.412500000000001</v>
      </c>
      <c r="Q28" s="7" t="str">
        <f>IFERROR(AVERAGEIFS(RdTRABYVals!V$2:V$999,RdTRABYVals!$B$2:$B$999,"="&amp;$C28,RdTRABYVals!$C$2:$C$999,"="&amp;INS!$A28),"")</f>
        <v/>
      </c>
      <c r="R28" s="7" t="str">
        <f>IFERROR(AVERAGEIFS(RdTRABYVals!W$2:W$999,RdTRABYVals!$B$2:$B$999,"="&amp;$C28,RdTRABYVals!$C$2:$C$999,"="&amp;INS!$A28),"")</f>
        <v/>
      </c>
      <c r="S28" s="7" t="str">
        <f>IFERROR(AVERAGEIFS(RdTRABYVals!X$2:X$999,RdTRABYVals!$B$2:$B$999,"="&amp;$C28,RdTRABYVals!$C$2:$C$999,"="&amp;INS!$A28),"")</f>
        <v/>
      </c>
      <c r="T28" s="7" t="str">
        <f>IFERROR(AVERAGEIFS(RdTRABYVals!Y$2:Y$999,RdTRABYVals!$B$2:$B$999,"="&amp;$C28,RdTRABYVals!$C$2:$C$999,"="&amp;INS!$A28),"")</f>
        <v/>
      </c>
      <c r="U28" s="7" t="str">
        <f>IFERROR(AVERAGEIFS(RdTRABYVals!Z$2:Z$999,RdTRABYVals!$B$2:$B$999,"="&amp;$C28,RdTRABYVals!$C$2:$C$999,"="&amp;INS!$A28),"")</f>
        <v/>
      </c>
      <c r="V28" s="7" t="str">
        <f>IFERROR(AVERAGEIFS(RdTRABYVals!AA$2:AA$999,RdTRABYVals!$B$2:$B$999,"="&amp;$C28,RdTRABYVals!$C$2:$C$999,"="&amp;INS!$A28),"")</f>
        <v/>
      </c>
      <c r="W28" s="7" t="str">
        <f>IFERROR(AVERAGEIFS(RdTRABYVals!AB$2:AB$999,RdTRABYVals!$B$2:$B$999,"="&amp;$C28,RdTRABYVals!$C$2:$C$999,"="&amp;INS!$A28),"")</f>
        <v/>
      </c>
      <c r="X28" s="7" t="str">
        <f>IFERROR(AVERAGEIFS(RdTRABYVals!AC$2:AC$999,RdTRABYVals!$B$2:$B$999,"="&amp;$C28,RdTRABYVals!$C$2:$C$999,"="&amp;INS!$A28),"")</f>
        <v/>
      </c>
      <c r="Y28" s="7">
        <f>IFERROR(AVERAGEIFS(RdTRABYVals!AD$2:AD$999,RdTRABYVals!$B$2:$B$999,"="&amp;$C28,RdTRABYVals!$C$2:$C$999,"="&amp;INS!$A28),"")</f>
        <v>45.081299999999999</v>
      </c>
      <c r="Z28" s="7" t="str">
        <f>IFERROR(AVERAGEIFS(RdTRABYVals!AE$2:AE$999,RdTRABYVals!$B$2:$B$999,"="&amp;$C28,RdTRABYVals!$C$2:$C$999,"="&amp;INS!$A28),"")</f>
        <v/>
      </c>
      <c r="AA28" s="7" t="str">
        <f>IFERROR(AVERAGEIFS(RdTRABYVals!AF$2:AF$999,RdTRABYVals!$B$2:$B$999,"="&amp;$C28,RdTRABYVals!$C$2:$C$999,"="&amp;INS!$A28),"")</f>
        <v/>
      </c>
      <c r="AB28" s="7" t="str">
        <f>IFERROR(AVERAGEIFS(RdTRABYVals!AG$2:AG$999,RdTRABYVals!$B$2:$B$999,"="&amp;$C28,RdTRABYVals!$C$2:$C$999,"="&amp;INS!$A28),"")</f>
        <v/>
      </c>
      <c r="AC28" s="7" t="str">
        <f>IFERROR(AVERAGEIFS(RdTRABYVals!AH$2:AH$999,RdTRABYVals!$B$2:$B$999,"="&amp;$C28,RdTRABYVals!$C$2:$C$999,"="&amp;INS!$A28),"")</f>
        <v/>
      </c>
      <c r="AD28" s="7" t="str">
        <f>IFERROR(AVERAGEIFS(RdTRABYVals!AI$2:AI$999,RdTRABYVals!$B$2:$B$999,"="&amp;$C28,RdTRABYVals!$C$2:$C$999,"="&amp;INS!$A28),"")</f>
        <v/>
      </c>
      <c r="AE28" s="7" t="str">
        <f>IFERROR(AVERAGEIFS(RdTRABYVals!AJ$2:AJ$999,RdTRABYVals!$B$2:$B$999,"="&amp;$C28,RdTRABYVals!$C$2:$C$999,"="&amp;INS!$A28),"")</f>
        <v/>
      </c>
      <c r="AF28" s="7">
        <f>IFERROR(AVERAGEIFS(RdTRABYVals!AK$2:AK$999,RdTRABYVals!$B$2:$B$999,"="&amp;$C28,RdTRABYVals!$C$2:$C$999,"="&amp;INS!$A28),"")</f>
        <v>8.9095899999999997</v>
      </c>
      <c r="AG28" s="7" t="str">
        <f>IFERROR(AVERAGEIFS(RdTRABYVals!AL$2:AL$999,RdTRABYVals!$B$2:$B$999,"="&amp;$C28,RdTRABYVals!$C$2:$C$999,"="&amp;INS!$A28),"")</f>
        <v/>
      </c>
      <c r="AH28" s="7">
        <f>IFERROR(AVERAGEIFS(RdTRABYVals!AM$2:AM$999,RdTRABYVals!$B$2:$B$999,"="&amp;$C28,RdTRABYVals!$C$2:$C$999,"="&amp;INS!$A28),"")</f>
        <v>41.344999999999999</v>
      </c>
      <c r="AI28" s="7" t="str">
        <f>IFERROR(AVERAGEIFS(RdTRABYVals!AN$2:AN$999,RdTRABYVals!$B$2:$B$999,"="&amp;$C28,RdTRABYVals!$C$2:$C$999,"="&amp;INS!$A28),"")</f>
        <v/>
      </c>
      <c r="AJ28" s="7">
        <f>IFERROR(AVERAGEIFS(RdTRABYVals!AO$2:AO$999,RdTRABYVals!$B$2:$B$999,"="&amp;$C28,RdTRABYVals!$C$2:$C$999,"="&amp;INS!$A28),"")</f>
        <v>14.523099999999999</v>
      </c>
      <c r="AK28" s="7">
        <f>IFERROR(AVERAGEIFS(RdTRABYVals!AP$2:AP$999,RdTRABYVals!$B$2:$B$999,"="&amp;$C28,RdTRABYVals!$C$2:$C$999,"="&amp;INS!$A28),"")</f>
        <v>28.583600000000001</v>
      </c>
      <c r="AL28" s="7" t="str">
        <f>IFERROR(AVERAGEIFS(RdTRABYVals!AQ$2:AQ$999,RdTRABYVals!$B$2:$B$999,"="&amp;$C28,RdTRABYVals!$C$2:$C$999,"="&amp;INS!$A28),"")</f>
        <v/>
      </c>
      <c r="AM28" s="7" t="str">
        <f>IFERROR(AVERAGEIFS(RdTRABYVals!AR$2:AR$999,RdTRABYVals!$B$2:$B$999,"="&amp;$C28,RdTRABYVals!$C$2:$C$999,"="&amp;INS!$A28),"")</f>
        <v/>
      </c>
      <c r="AN28" s="7" t="str">
        <f>IFERROR(AVERAGEIFS(RdTRABYVals!AS$2:AS$999,RdTRABYVals!$B$2:$B$999,"="&amp;$C28,RdTRABYVals!$C$2:$C$999,"="&amp;INS!$A28),"")</f>
        <v/>
      </c>
      <c r="AO28" s="7" t="str">
        <f>IFERROR(AVERAGEIFS(RdTRABYVals!AT$2:AT$999,RdTRABYVals!$B$2:$B$999,"="&amp;$C28,RdTRABYVals!$C$2:$C$999,"="&amp;INS!$A28),"")</f>
        <v/>
      </c>
      <c r="AP28" s="7" t="str">
        <f>IFERROR(AVERAGEIFS(RdTRABYVals!AU$2:AU$999,RdTRABYVals!$B$2:$B$999,"="&amp;$C28,RdTRABYVals!$C$2:$C$999,"="&amp;INS!$A28),"")</f>
        <v/>
      </c>
      <c r="AQ28" s="7">
        <f>IFERROR(AVERAGEIFS(RdTRABYVals!AV$2:AV$999,RdTRABYVals!$B$2:$B$999,"="&amp;$C28,RdTRABYVals!$C$2:$C$999,"="&amp;INS!$A28),"")</f>
        <v>47.712400000000002</v>
      </c>
    </row>
    <row r="29" spans="1:43" ht="14.25">
      <c r="A29" s="9" t="s">
        <v>160</v>
      </c>
      <c r="C29" s="1" t="s">
        <v>30</v>
      </c>
      <c r="D29" t="str">
        <f t="shared" si="4"/>
        <v>TRA_Bus_Lpg_Coa*</v>
      </c>
      <c r="F29" s="10">
        <f t="shared" si="3"/>
        <v>148.262</v>
      </c>
      <c r="G29" s="7" t="str">
        <f>IFERROR(AVERAGEIFS(RdTRABYVals!L$2:L$999,RdTRABYVals!$B$2:$B$999,"="&amp;$C29,RdTRABYVals!$C$2:$C$999,"="&amp;INS!$A29),"")</f>
        <v/>
      </c>
      <c r="H29" s="7" t="str">
        <f>IFERROR(AVERAGEIFS(RdTRABYVals!M$2:M$999,RdTRABYVals!$B$2:$B$999,"="&amp;$C29,RdTRABYVals!$C$2:$C$999,"="&amp;INS!$A29),"")</f>
        <v/>
      </c>
      <c r="I29" s="7" t="str">
        <f>IFERROR(AVERAGEIFS(RdTRABYVals!N$2:N$999,RdTRABYVals!$B$2:$B$999,"="&amp;$C29,RdTRABYVals!$C$2:$C$999,"="&amp;INS!$A29),"")</f>
        <v/>
      </c>
      <c r="J29" s="7" t="str">
        <f>IFERROR(AVERAGEIFS(RdTRABYVals!O$2:O$999,RdTRABYVals!$B$2:$B$999,"="&amp;$C29,RdTRABYVals!$C$2:$C$999,"="&amp;INS!$A29),"")</f>
        <v/>
      </c>
      <c r="K29" s="7" t="str">
        <f>IFERROR(AVERAGEIFS(RdTRABYVals!P$2:P$999,RdTRABYVals!$B$2:$B$999,"="&amp;$C29,RdTRABYVals!$C$2:$C$999,"="&amp;INS!$A29),"")</f>
        <v/>
      </c>
      <c r="L29" s="7" t="str">
        <f>IFERROR(AVERAGEIFS(RdTRABYVals!Q$2:Q$999,RdTRABYVals!$B$2:$B$999,"="&amp;$C29,RdTRABYVals!$C$2:$C$999,"="&amp;INS!$A29),"")</f>
        <v/>
      </c>
      <c r="M29" s="7" t="str">
        <f>IFERROR(AVERAGEIFS(RdTRABYVals!R$2:R$999,RdTRABYVals!$B$2:$B$999,"="&amp;$C29,RdTRABYVals!$C$2:$C$999,"="&amp;INS!$A29),"")</f>
        <v/>
      </c>
      <c r="N29" s="7" t="str">
        <f>IFERROR(AVERAGEIFS(RdTRABYVals!S$2:S$999,RdTRABYVals!$B$2:$B$999,"="&amp;$C29,RdTRABYVals!$C$2:$C$999,"="&amp;INS!$A29),"")</f>
        <v/>
      </c>
      <c r="O29" s="7" t="str">
        <f>IFERROR(AVERAGEIFS(RdTRABYVals!T$2:T$999,RdTRABYVals!$B$2:$B$999,"="&amp;$C29,RdTRABYVals!$C$2:$C$999,"="&amp;INS!$A29),"")</f>
        <v/>
      </c>
      <c r="P29" s="7" t="str">
        <f>IFERROR(AVERAGEIFS(RdTRABYVals!U$2:U$999,RdTRABYVals!$B$2:$B$999,"="&amp;$C29,RdTRABYVals!$C$2:$C$999,"="&amp;INS!$A29),"")</f>
        <v/>
      </c>
      <c r="Q29" s="7" t="str">
        <f>IFERROR(AVERAGEIFS(RdTRABYVals!V$2:V$999,RdTRABYVals!$B$2:$B$999,"="&amp;$C29,RdTRABYVals!$C$2:$C$999,"="&amp;INS!$A29),"")</f>
        <v/>
      </c>
      <c r="R29" s="7" t="str">
        <f>IFERROR(AVERAGEIFS(RdTRABYVals!W$2:W$999,RdTRABYVals!$B$2:$B$999,"="&amp;$C29,RdTRABYVals!$C$2:$C$999,"="&amp;INS!$A29),"")</f>
        <v/>
      </c>
      <c r="S29" s="7" t="str">
        <f>IFERROR(AVERAGEIFS(RdTRABYVals!X$2:X$999,RdTRABYVals!$B$2:$B$999,"="&amp;$C29,RdTRABYVals!$C$2:$C$999,"="&amp;INS!$A29),"")</f>
        <v/>
      </c>
      <c r="T29" s="7" t="str">
        <f>IFERROR(AVERAGEIFS(RdTRABYVals!Y$2:Y$999,RdTRABYVals!$B$2:$B$999,"="&amp;$C29,RdTRABYVals!$C$2:$C$999,"="&amp;INS!$A29),"")</f>
        <v/>
      </c>
      <c r="U29" s="7" t="str">
        <f>IFERROR(AVERAGEIFS(RdTRABYVals!Z$2:Z$999,RdTRABYVals!$B$2:$B$999,"="&amp;$C29,RdTRABYVals!$C$2:$C$999,"="&amp;INS!$A29),"")</f>
        <v/>
      </c>
      <c r="V29" s="7" t="str">
        <f>IFERROR(AVERAGEIFS(RdTRABYVals!AA$2:AA$999,RdTRABYVals!$B$2:$B$999,"="&amp;$C29,RdTRABYVals!$C$2:$C$999,"="&amp;INS!$A29),"")</f>
        <v/>
      </c>
      <c r="W29" s="7" t="str">
        <f>IFERROR(AVERAGEIFS(RdTRABYVals!AB$2:AB$999,RdTRABYVals!$B$2:$B$999,"="&amp;$C29,RdTRABYVals!$C$2:$C$999,"="&amp;INS!$A29),"")</f>
        <v/>
      </c>
      <c r="X29" s="7" t="str">
        <f>IFERROR(AVERAGEIFS(RdTRABYVals!AC$2:AC$999,RdTRABYVals!$B$2:$B$999,"="&amp;$C29,RdTRABYVals!$C$2:$C$999,"="&amp;INS!$A29),"")</f>
        <v/>
      </c>
      <c r="Y29" s="7" t="str">
        <f>IFERROR(AVERAGEIFS(RdTRABYVals!AD$2:AD$999,RdTRABYVals!$B$2:$B$999,"="&amp;$C29,RdTRABYVals!$C$2:$C$999,"="&amp;INS!$A29),"")</f>
        <v/>
      </c>
      <c r="Z29" s="7" t="str">
        <f>IFERROR(AVERAGEIFS(RdTRABYVals!AE$2:AE$999,RdTRABYVals!$B$2:$B$999,"="&amp;$C29,RdTRABYVals!$C$2:$C$999,"="&amp;INS!$A29),"")</f>
        <v/>
      </c>
      <c r="AA29" s="7" t="str">
        <f>IFERROR(AVERAGEIFS(RdTRABYVals!AF$2:AF$999,RdTRABYVals!$B$2:$B$999,"="&amp;$C29,RdTRABYVals!$C$2:$C$999,"="&amp;INS!$A29),"")</f>
        <v/>
      </c>
      <c r="AB29" s="7" t="str">
        <f>IFERROR(AVERAGEIFS(RdTRABYVals!AG$2:AG$999,RdTRABYVals!$B$2:$B$999,"="&amp;$C29,RdTRABYVals!$C$2:$C$999,"="&amp;INS!$A29),"")</f>
        <v/>
      </c>
      <c r="AC29" s="7" t="str">
        <f>IFERROR(AVERAGEIFS(RdTRABYVals!AH$2:AH$999,RdTRABYVals!$B$2:$B$999,"="&amp;$C29,RdTRABYVals!$C$2:$C$999,"="&amp;INS!$A29),"")</f>
        <v/>
      </c>
      <c r="AD29" s="7" t="str">
        <f>IFERROR(AVERAGEIFS(RdTRABYVals!AI$2:AI$999,RdTRABYVals!$B$2:$B$999,"="&amp;$C29,RdTRABYVals!$C$2:$C$999,"="&amp;INS!$A29),"")</f>
        <v/>
      </c>
      <c r="AE29" s="7" t="str">
        <f>IFERROR(AVERAGEIFS(RdTRABYVals!AJ$2:AJ$999,RdTRABYVals!$B$2:$B$999,"="&amp;$C29,RdTRABYVals!$C$2:$C$999,"="&amp;INS!$A29),"")</f>
        <v/>
      </c>
      <c r="AF29" s="7" t="str">
        <f>IFERROR(AVERAGEIFS(RdTRABYVals!AK$2:AK$999,RdTRABYVals!$B$2:$B$999,"="&amp;$C29,RdTRABYVals!$C$2:$C$999,"="&amp;INS!$A29),"")</f>
        <v/>
      </c>
      <c r="AG29" s="7" t="str">
        <f>IFERROR(AVERAGEIFS(RdTRABYVals!AL$2:AL$999,RdTRABYVals!$B$2:$B$999,"="&amp;$C29,RdTRABYVals!$C$2:$C$999,"="&amp;INS!$A29),"")</f>
        <v/>
      </c>
      <c r="AH29" s="7" t="str">
        <f>IFERROR(AVERAGEIFS(RdTRABYVals!AM$2:AM$999,RdTRABYVals!$B$2:$B$999,"="&amp;$C29,RdTRABYVals!$C$2:$C$999,"="&amp;INS!$A29),"")</f>
        <v/>
      </c>
      <c r="AI29" s="7" t="str">
        <f>IFERROR(AVERAGEIFS(RdTRABYVals!AN$2:AN$999,RdTRABYVals!$B$2:$B$999,"="&amp;$C29,RdTRABYVals!$C$2:$C$999,"="&amp;INS!$A29),"")</f>
        <v/>
      </c>
      <c r="AJ29" s="7" t="str">
        <f>IFERROR(AVERAGEIFS(RdTRABYVals!AO$2:AO$999,RdTRABYVals!$B$2:$B$999,"="&amp;$C29,RdTRABYVals!$C$2:$C$999,"="&amp;INS!$A29),"")</f>
        <v/>
      </c>
      <c r="AK29" s="7" t="str">
        <f>IFERROR(AVERAGEIFS(RdTRABYVals!AP$2:AP$999,RdTRABYVals!$B$2:$B$999,"="&amp;$C29,RdTRABYVals!$C$2:$C$999,"="&amp;INS!$A29),"")</f>
        <v/>
      </c>
      <c r="AL29" s="7" t="str">
        <f>IFERROR(AVERAGEIFS(RdTRABYVals!AQ$2:AQ$999,RdTRABYVals!$B$2:$B$999,"="&amp;$C29,RdTRABYVals!$C$2:$C$999,"="&amp;INS!$A29),"")</f>
        <v/>
      </c>
      <c r="AM29" s="7" t="str">
        <f>IFERROR(AVERAGEIFS(RdTRABYVals!AR$2:AR$999,RdTRABYVals!$B$2:$B$999,"="&amp;$C29,RdTRABYVals!$C$2:$C$999,"="&amp;INS!$A29),"")</f>
        <v/>
      </c>
      <c r="AN29" s="7" t="str">
        <f>IFERROR(AVERAGEIFS(RdTRABYVals!AS$2:AS$999,RdTRABYVals!$B$2:$B$999,"="&amp;$C29,RdTRABYVals!$C$2:$C$999,"="&amp;INS!$A29),"")</f>
        <v/>
      </c>
      <c r="AO29" s="7" t="str">
        <f>IFERROR(AVERAGEIFS(RdTRABYVals!AT$2:AT$999,RdTRABYVals!$B$2:$B$999,"="&amp;$C29,RdTRABYVals!$C$2:$C$999,"="&amp;INS!$A29),"")</f>
        <v/>
      </c>
      <c r="AP29" s="7" t="str">
        <f>IFERROR(AVERAGEIFS(RdTRABYVals!AU$2:AU$999,RdTRABYVals!$B$2:$B$999,"="&amp;$C29,RdTRABYVals!$C$2:$C$999,"="&amp;INS!$A29),"")</f>
        <v/>
      </c>
      <c r="AQ29" s="7">
        <f>IFERROR(AVERAGEIFS(RdTRABYVals!AV$2:AV$999,RdTRABYVals!$B$2:$B$999,"="&amp;$C29,RdTRABYVals!$C$2:$C$999,"="&amp;INS!$A29),"")</f>
        <v>148.262</v>
      </c>
    </row>
    <row r="30" spans="1:43" ht="14.25">
      <c r="A30" s="9" t="s">
        <v>161</v>
      </c>
      <c r="C30" s="1" t="s">
        <v>30</v>
      </c>
      <c r="D30" t="str">
        <f t="shared" si="4"/>
        <v>TRA_Bus_Lpg_Urb*</v>
      </c>
      <c r="F30" s="10">
        <f t="shared" si="3"/>
        <v>54.347080000000005</v>
      </c>
      <c r="G30" s="7" t="str">
        <f>IFERROR(AVERAGEIFS(RdTRABYVals!L$2:L$999,RdTRABYVals!$B$2:$B$999,"="&amp;$C30,RdTRABYVals!$C$2:$C$999,"="&amp;INS!$A30),"")</f>
        <v/>
      </c>
      <c r="H30" s="7" t="str">
        <f>IFERROR(AVERAGEIFS(RdTRABYVals!M$2:M$999,RdTRABYVals!$B$2:$B$999,"="&amp;$C30,RdTRABYVals!$C$2:$C$999,"="&amp;INS!$A30),"")</f>
        <v/>
      </c>
      <c r="I30" s="7" t="str">
        <f>IFERROR(AVERAGEIFS(RdTRABYVals!N$2:N$999,RdTRABYVals!$B$2:$B$999,"="&amp;$C30,RdTRABYVals!$C$2:$C$999,"="&amp;INS!$A30),"")</f>
        <v/>
      </c>
      <c r="J30" s="7" t="str">
        <f>IFERROR(AVERAGEIFS(RdTRABYVals!O$2:O$999,RdTRABYVals!$B$2:$B$999,"="&amp;$C30,RdTRABYVals!$C$2:$C$999,"="&amp;INS!$A30),"")</f>
        <v/>
      </c>
      <c r="K30" s="7" t="str">
        <f>IFERROR(AVERAGEIFS(RdTRABYVals!P$2:P$999,RdTRABYVals!$B$2:$B$999,"="&amp;$C30,RdTRABYVals!$C$2:$C$999,"="&amp;INS!$A30),"")</f>
        <v/>
      </c>
      <c r="L30" s="7" t="str">
        <f>IFERROR(AVERAGEIFS(RdTRABYVals!Q$2:Q$999,RdTRABYVals!$B$2:$B$999,"="&amp;$C30,RdTRABYVals!$C$2:$C$999,"="&amp;INS!$A30),"")</f>
        <v/>
      </c>
      <c r="M30" s="7" t="str">
        <f>IFERROR(AVERAGEIFS(RdTRABYVals!R$2:R$999,RdTRABYVals!$B$2:$B$999,"="&amp;$C30,RdTRABYVals!$C$2:$C$999,"="&amp;INS!$A30),"")</f>
        <v/>
      </c>
      <c r="N30" s="7" t="str">
        <f>IFERROR(AVERAGEIFS(RdTRABYVals!S$2:S$999,RdTRABYVals!$B$2:$B$999,"="&amp;$C30,RdTRABYVals!$C$2:$C$999,"="&amp;INS!$A30),"")</f>
        <v/>
      </c>
      <c r="O30" s="7" t="str">
        <f>IFERROR(AVERAGEIFS(RdTRABYVals!T$2:T$999,RdTRABYVals!$B$2:$B$999,"="&amp;$C30,RdTRABYVals!$C$2:$C$999,"="&amp;INS!$A30),"")</f>
        <v/>
      </c>
      <c r="P30" s="7" t="str">
        <f>IFERROR(AVERAGEIFS(RdTRABYVals!U$2:U$999,RdTRABYVals!$B$2:$B$999,"="&amp;$C30,RdTRABYVals!$C$2:$C$999,"="&amp;INS!$A30),"")</f>
        <v/>
      </c>
      <c r="Q30" s="7" t="str">
        <f>IFERROR(AVERAGEIFS(RdTRABYVals!V$2:V$999,RdTRABYVals!$B$2:$B$999,"="&amp;$C30,RdTRABYVals!$C$2:$C$999,"="&amp;INS!$A30),"")</f>
        <v/>
      </c>
      <c r="R30" s="7" t="str">
        <f>IFERROR(AVERAGEIFS(RdTRABYVals!W$2:W$999,RdTRABYVals!$B$2:$B$999,"="&amp;$C30,RdTRABYVals!$C$2:$C$999,"="&amp;INS!$A30),"")</f>
        <v/>
      </c>
      <c r="S30" s="7" t="str">
        <f>IFERROR(AVERAGEIFS(RdTRABYVals!X$2:X$999,RdTRABYVals!$B$2:$B$999,"="&amp;$C30,RdTRABYVals!$C$2:$C$999,"="&amp;INS!$A30),"")</f>
        <v/>
      </c>
      <c r="T30" s="7" t="str">
        <f>IFERROR(AVERAGEIFS(RdTRABYVals!Y$2:Y$999,RdTRABYVals!$B$2:$B$999,"="&amp;$C30,RdTRABYVals!$C$2:$C$999,"="&amp;INS!$A30),"")</f>
        <v/>
      </c>
      <c r="U30" s="7" t="str">
        <f>IFERROR(AVERAGEIFS(RdTRABYVals!Z$2:Z$999,RdTRABYVals!$B$2:$B$999,"="&amp;$C30,RdTRABYVals!$C$2:$C$999,"="&amp;INS!$A30),"")</f>
        <v/>
      </c>
      <c r="V30" s="7" t="str">
        <f>IFERROR(AVERAGEIFS(RdTRABYVals!AA$2:AA$999,RdTRABYVals!$B$2:$B$999,"="&amp;$C30,RdTRABYVals!$C$2:$C$999,"="&amp;INS!$A30),"")</f>
        <v/>
      </c>
      <c r="W30" s="7" t="str">
        <f>IFERROR(AVERAGEIFS(RdTRABYVals!AB$2:AB$999,RdTRABYVals!$B$2:$B$999,"="&amp;$C30,RdTRABYVals!$C$2:$C$999,"="&amp;INS!$A30),"")</f>
        <v/>
      </c>
      <c r="X30" s="7" t="str">
        <f>IFERROR(AVERAGEIFS(RdTRABYVals!AC$2:AC$999,RdTRABYVals!$B$2:$B$999,"="&amp;$C30,RdTRABYVals!$C$2:$C$999,"="&amp;INS!$A30),"")</f>
        <v/>
      </c>
      <c r="Y30" s="7" t="str">
        <f>IFERROR(AVERAGEIFS(RdTRABYVals!AD$2:AD$999,RdTRABYVals!$B$2:$B$999,"="&amp;$C30,RdTRABYVals!$C$2:$C$999,"="&amp;INS!$A30),"")</f>
        <v/>
      </c>
      <c r="Z30" s="7" t="str">
        <f>IFERROR(AVERAGEIFS(RdTRABYVals!AE$2:AE$999,RdTRABYVals!$B$2:$B$999,"="&amp;$C30,RdTRABYVals!$C$2:$C$999,"="&amp;INS!$A30),"")</f>
        <v/>
      </c>
      <c r="AA30" s="7" t="str">
        <f>IFERROR(AVERAGEIFS(RdTRABYVals!AF$2:AF$999,RdTRABYVals!$B$2:$B$999,"="&amp;$C30,RdTRABYVals!$C$2:$C$999,"="&amp;INS!$A30),"")</f>
        <v/>
      </c>
      <c r="AB30" s="7" t="str">
        <f>IFERROR(AVERAGEIFS(RdTRABYVals!AG$2:AG$999,RdTRABYVals!$B$2:$B$999,"="&amp;$C30,RdTRABYVals!$C$2:$C$999,"="&amp;INS!$A30),"")</f>
        <v/>
      </c>
      <c r="AC30" s="7" t="str">
        <f>IFERROR(AVERAGEIFS(RdTRABYVals!AH$2:AH$999,RdTRABYVals!$B$2:$B$999,"="&amp;$C30,RdTRABYVals!$C$2:$C$999,"="&amp;INS!$A30),"")</f>
        <v/>
      </c>
      <c r="AD30" s="7">
        <f>IFERROR(AVERAGEIFS(RdTRABYVals!AI$2:AI$999,RdTRABYVals!$B$2:$B$999,"="&amp;$C30,RdTRABYVals!$C$2:$C$999,"="&amp;INS!$A30),"")</f>
        <v>46.743299999999998</v>
      </c>
      <c r="AE30" s="7" t="str">
        <f>IFERROR(AVERAGEIFS(RdTRABYVals!AJ$2:AJ$999,RdTRABYVals!$B$2:$B$999,"="&amp;$C30,RdTRABYVals!$C$2:$C$999,"="&amp;INS!$A30),"")</f>
        <v/>
      </c>
      <c r="AF30" s="7" t="str">
        <f>IFERROR(AVERAGEIFS(RdTRABYVals!AK$2:AK$999,RdTRABYVals!$B$2:$B$999,"="&amp;$C30,RdTRABYVals!$C$2:$C$999,"="&amp;INS!$A30),"")</f>
        <v/>
      </c>
      <c r="AG30" s="7" t="str">
        <f>IFERROR(AVERAGEIFS(RdTRABYVals!AL$2:AL$999,RdTRABYVals!$B$2:$B$999,"="&amp;$C30,RdTRABYVals!$C$2:$C$999,"="&amp;INS!$A30),"")</f>
        <v/>
      </c>
      <c r="AH30" s="7">
        <f>IFERROR(AVERAGEIFS(RdTRABYVals!AM$2:AM$999,RdTRABYVals!$B$2:$B$999,"="&amp;$C30,RdTRABYVals!$C$2:$C$999,"="&amp;INS!$A30),"")</f>
        <v>47.918799999999997</v>
      </c>
      <c r="AI30" s="7" t="str">
        <f>IFERROR(AVERAGEIFS(RdTRABYVals!AN$2:AN$999,RdTRABYVals!$B$2:$B$999,"="&amp;$C30,RdTRABYVals!$C$2:$C$999,"="&amp;INS!$A30),"")</f>
        <v/>
      </c>
      <c r="AJ30" s="7">
        <f>IFERROR(AVERAGEIFS(RdTRABYVals!AO$2:AO$999,RdTRABYVals!$B$2:$B$999,"="&amp;$C30,RdTRABYVals!$C$2:$C$999,"="&amp;INS!$A30),"")</f>
        <v>24.877700000000001</v>
      </c>
      <c r="AK30" s="7">
        <f>IFERROR(AVERAGEIFS(RdTRABYVals!AP$2:AP$999,RdTRABYVals!$B$2:$B$999,"="&amp;$C30,RdTRABYVals!$C$2:$C$999,"="&amp;INS!$A30),"")</f>
        <v>33.058599999999998</v>
      </c>
      <c r="AL30" s="7" t="str">
        <f>IFERROR(AVERAGEIFS(RdTRABYVals!AQ$2:AQ$999,RdTRABYVals!$B$2:$B$999,"="&amp;$C30,RdTRABYVals!$C$2:$C$999,"="&amp;INS!$A30),"")</f>
        <v/>
      </c>
      <c r="AM30" s="7" t="str">
        <f>IFERROR(AVERAGEIFS(RdTRABYVals!AR$2:AR$999,RdTRABYVals!$B$2:$B$999,"="&amp;$C30,RdTRABYVals!$C$2:$C$999,"="&amp;INS!$A30),"")</f>
        <v/>
      </c>
      <c r="AN30" s="7" t="str">
        <f>IFERROR(AVERAGEIFS(RdTRABYVals!AS$2:AS$999,RdTRABYVals!$B$2:$B$999,"="&amp;$C30,RdTRABYVals!$C$2:$C$999,"="&amp;INS!$A30),"")</f>
        <v/>
      </c>
      <c r="AO30" s="7" t="str">
        <f>IFERROR(AVERAGEIFS(RdTRABYVals!AT$2:AT$999,RdTRABYVals!$B$2:$B$999,"="&amp;$C30,RdTRABYVals!$C$2:$C$999,"="&amp;INS!$A30),"")</f>
        <v/>
      </c>
      <c r="AP30" s="7" t="str">
        <f>IFERROR(AVERAGEIFS(RdTRABYVals!AU$2:AU$999,RdTRABYVals!$B$2:$B$999,"="&amp;$C30,RdTRABYVals!$C$2:$C$999,"="&amp;INS!$A30),"")</f>
        <v/>
      </c>
      <c r="AQ30" s="7">
        <f>IFERROR(AVERAGEIFS(RdTRABYVals!AV$2:AV$999,RdTRABYVals!$B$2:$B$999,"="&amp;$C30,RdTRABYVals!$C$2:$C$999,"="&amp;INS!$A30),"")</f>
        <v>119.137</v>
      </c>
    </row>
    <row r="31" spans="1:43" ht="14.25">
      <c r="A31" s="9" t="s">
        <v>156</v>
      </c>
      <c r="C31" s="1" t="s">
        <v>30</v>
      </c>
      <c r="D31" t="s">
        <v>203</v>
      </c>
      <c r="F31" s="10">
        <f>F25</f>
        <v>66.756156756756766</v>
      </c>
      <c r="G31" s="10">
        <f t="shared" ref="G31:AQ31" si="5">G25</f>
        <v>90.563299999999998</v>
      </c>
      <c r="H31" s="10">
        <f t="shared" si="5"/>
        <v>137.91999999999999</v>
      </c>
      <c r="I31" s="10">
        <f t="shared" si="5"/>
        <v>82.638000000000005</v>
      </c>
      <c r="J31" s="10">
        <f t="shared" si="5"/>
        <v>61.850499999999997</v>
      </c>
      <c r="K31" s="10">
        <f t="shared" si="5"/>
        <v>27.199200000000001</v>
      </c>
      <c r="L31" s="10">
        <f t="shared" si="5"/>
        <v>55.678800000000003</v>
      </c>
      <c r="M31" s="10">
        <f t="shared" si="5"/>
        <v>43.694899999999997</v>
      </c>
      <c r="N31" s="10">
        <f t="shared" si="5"/>
        <v>50.453299999999999</v>
      </c>
      <c r="O31" s="10">
        <f t="shared" si="5"/>
        <v>80.075500000000005</v>
      </c>
      <c r="P31" s="10">
        <f t="shared" si="5"/>
        <v>37.301299999999998</v>
      </c>
      <c r="Q31" s="10">
        <f t="shared" si="5"/>
        <v>45.694899999999997</v>
      </c>
      <c r="R31" s="10">
        <f t="shared" si="5"/>
        <v>90.563299999999998</v>
      </c>
      <c r="S31" s="10">
        <f t="shared" si="5"/>
        <v>79.589699999999993</v>
      </c>
      <c r="T31" s="10">
        <f t="shared" si="5"/>
        <v>59.858400000000003</v>
      </c>
      <c r="U31" s="10">
        <f t="shared" si="5"/>
        <v>44.487099999999998</v>
      </c>
      <c r="V31" s="10">
        <f t="shared" si="5"/>
        <v>82.638000000000005</v>
      </c>
      <c r="W31" s="10">
        <f t="shared" si="5"/>
        <v>61.781700000000001</v>
      </c>
      <c r="X31" s="10">
        <f t="shared" si="5"/>
        <v>54.327599999999997</v>
      </c>
      <c r="Y31" s="10">
        <f t="shared" si="5"/>
        <v>46.338999999999999</v>
      </c>
      <c r="Z31" s="10">
        <f t="shared" si="5"/>
        <v>42.782899999999998</v>
      </c>
      <c r="AA31" s="10">
        <f t="shared" si="5"/>
        <v>82.638000000000005</v>
      </c>
      <c r="AB31" s="10">
        <f t="shared" si="5"/>
        <v>15.8658</v>
      </c>
      <c r="AC31" s="10">
        <f t="shared" si="5"/>
        <v>192.143</v>
      </c>
      <c r="AD31" s="10">
        <f t="shared" si="5"/>
        <v>89.929000000000002</v>
      </c>
      <c r="AE31" s="10">
        <f t="shared" si="5"/>
        <v>90.563299999999998</v>
      </c>
      <c r="AF31" s="10">
        <f t="shared" si="5"/>
        <v>21.8232</v>
      </c>
      <c r="AG31" s="10">
        <f t="shared" si="5"/>
        <v>30.152699999999999</v>
      </c>
      <c r="AH31" s="10">
        <f t="shared" si="5"/>
        <v>65.260599999999997</v>
      </c>
      <c r="AI31" s="10">
        <f t="shared" si="5"/>
        <v>63.827599999999997</v>
      </c>
      <c r="AJ31" s="10">
        <f t="shared" si="5"/>
        <v>33.9756</v>
      </c>
      <c r="AK31" s="10">
        <f t="shared" si="5"/>
        <v>37.721600000000002</v>
      </c>
      <c r="AL31" s="10">
        <f t="shared" si="5"/>
        <v>28.950700000000001</v>
      </c>
      <c r="AM31" s="10">
        <f t="shared" si="5"/>
        <v>82.638000000000005</v>
      </c>
      <c r="AN31" s="10">
        <f t="shared" si="5"/>
        <v>110.72</v>
      </c>
      <c r="AO31" s="10">
        <f t="shared" si="5"/>
        <v>115.751</v>
      </c>
      <c r="AP31" s="10">
        <f t="shared" si="5"/>
        <v>67.526399999999995</v>
      </c>
      <c r="AQ31" s="10">
        <f t="shared" si="5"/>
        <v>65.053899999999999</v>
      </c>
    </row>
    <row r="32" spans="1:43" ht="14.25">
      <c r="A32" s="9" t="s">
        <v>156</v>
      </c>
      <c r="C32" s="1" t="s">
        <v>30</v>
      </c>
      <c r="D32" t="s">
        <v>204</v>
      </c>
      <c r="F32" s="10">
        <f>F31</f>
        <v>66.756156756756766</v>
      </c>
      <c r="G32" s="10">
        <f t="shared" ref="G32:AQ32" si="6">G31</f>
        <v>90.563299999999998</v>
      </c>
      <c r="H32" s="10">
        <f t="shared" si="6"/>
        <v>137.91999999999999</v>
      </c>
      <c r="I32" s="10">
        <f t="shared" si="6"/>
        <v>82.638000000000005</v>
      </c>
      <c r="J32" s="10">
        <f t="shared" si="6"/>
        <v>61.850499999999997</v>
      </c>
      <c r="K32" s="10">
        <f t="shared" si="6"/>
        <v>27.199200000000001</v>
      </c>
      <c r="L32" s="10">
        <f t="shared" si="6"/>
        <v>55.678800000000003</v>
      </c>
      <c r="M32" s="10">
        <f t="shared" si="6"/>
        <v>43.694899999999997</v>
      </c>
      <c r="N32" s="10">
        <f t="shared" si="6"/>
        <v>50.453299999999999</v>
      </c>
      <c r="O32" s="10">
        <f t="shared" si="6"/>
        <v>80.075500000000005</v>
      </c>
      <c r="P32" s="10">
        <f t="shared" si="6"/>
        <v>37.301299999999998</v>
      </c>
      <c r="Q32" s="10">
        <f t="shared" si="6"/>
        <v>45.694899999999997</v>
      </c>
      <c r="R32" s="10">
        <f t="shared" si="6"/>
        <v>90.563299999999998</v>
      </c>
      <c r="S32" s="10">
        <f t="shared" si="6"/>
        <v>79.589699999999993</v>
      </c>
      <c r="T32" s="10">
        <f t="shared" si="6"/>
        <v>59.858400000000003</v>
      </c>
      <c r="U32" s="10">
        <f t="shared" si="6"/>
        <v>44.487099999999998</v>
      </c>
      <c r="V32" s="10">
        <f t="shared" si="6"/>
        <v>82.638000000000005</v>
      </c>
      <c r="W32" s="10">
        <f t="shared" si="6"/>
        <v>61.781700000000001</v>
      </c>
      <c r="X32" s="10">
        <f t="shared" si="6"/>
        <v>54.327599999999997</v>
      </c>
      <c r="Y32" s="10">
        <f t="shared" si="6"/>
        <v>46.338999999999999</v>
      </c>
      <c r="Z32" s="10">
        <f t="shared" si="6"/>
        <v>42.782899999999998</v>
      </c>
      <c r="AA32" s="10">
        <f t="shared" si="6"/>
        <v>82.638000000000005</v>
      </c>
      <c r="AB32" s="10">
        <f t="shared" si="6"/>
        <v>15.8658</v>
      </c>
      <c r="AC32" s="10">
        <f t="shared" si="6"/>
        <v>192.143</v>
      </c>
      <c r="AD32" s="10">
        <f t="shared" si="6"/>
        <v>89.929000000000002</v>
      </c>
      <c r="AE32" s="10">
        <f t="shared" si="6"/>
        <v>90.563299999999998</v>
      </c>
      <c r="AF32" s="10">
        <f t="shared" si="6"/>
        <v>21.8232</v>
      </c>
      <c r="AG32" s="10">
        <f t="shared" si="6"/>
        <v>30.152699999999999</v>
      </c>
      <c r="AH32" s="10">
        <f t="shared" si="6"/>
        <v>65.260599999999997</v>
      </c>
      <c r="AI32" s="10">
        <f t="shared" si="6"/>
        <v>63.827599999999997</v>
      </c>
      <c r="AJ32" s="10">
        <f t="shared" si="6"/>
        <v>33.9756</v>
      </c>
      <c r="AK32" s="10">
        <f t="shared" si="6"/>
        <v>37.721600000000002</v>
      </c>
      <c r="AL32" s="10">
        <f t="shared" si="6"/>
        <v>28.950700000000001</v>
      </c>
      <c r="AM32" s="10">
        <f t="shared" si="6"/>
        <v>82.638000000000005</v>
      </c>
      <c r="AN32" s="10">
        <f t="shared" si="6"/>
        <v>110.72</v>
      </c>
      <c r="AO32" s="10">
        <f t="shared" si="6"/>
        <v>115.751</v>
      </c>
      <c r="AP32" s="10">
        <f t="shared" si="6"/>
        <v>67.526399999999995</v>
      </c>
      <c r="AQ32" s="10">
        <f t="shared" si="6"/>
        <v>65.053899999999999</v>
      </c>
    </row>
    <row r="33" spans="1:43" ht="14.25">
      <c r="A33" s="9" t="s">
        <v>157</v>
      </c>
      <c r="C33" s="1" t="s">
        <v>30</v>
      </c>
      <c r="D33" t="s">
        <v>205</v>
      </c>
      <c r="F33" s="10">
        <f>F26</f>
        <v>59.629108333333335</v>
      </c>
      <c r="G33" s="10">
        <f t="shared" ref="G33:AQ33" si="7">G26</f>
        <v>69.344200000000001</v>
      </c>
      <c r="H33" s="10">
        <f t="shared" si="7"/>
        <v>103.075</v>
      </c>
      <c r="I33" s="10">
        <f t="shared" si="7"/>
        <v>78.566500000000005</v>
      </c>
      <c r="J33" s="10">
        <f t="shared" si="7"/>
        <v>68.863600000000005</v>
      </c>
      <c r="K33" s="10">
        <f t="shared" si="7"/>
        <v>23.736799999999999</v>
      </c>
      <c r="L33" s="10">
        <f t="shared" si="7"/>
        <v>56.004600000000003</v>
      </c>
      <c r="M33" s="10">
        <f t="shared" si="7"/>
        <v>36.5657</v>
      </c>
      <c r="N33" s="10">
        <f t="shared" si="7"/>
        <v>40.363799999999998</v>
      </c>
      <c r="O33" s="10">
        <f>O26</f>
        <v>35.722799999999999</v>
      </c>
      <c r="P33" s="10">
        <f t="shared" si="7"/>
        <v>99.782899999999998</v>
      </c>
      <c r="Q33" s="10" t="str">
        <f t="shared" si="7"/>
        <v/>
      </c>
      <c r="R33" s="10">
        <f t="shared" si="7"/>
        <v>69.344200000000001</v>
      </c>
      <c r="S33" s="10">
        <f t="shared" si="7"/>
        <v>31.154800000000002</v>
      </c>
      <c r="T33" s="10">
        <f t="shared" si="7"/>
        <v>60.418599999999998</v>
      </c>
      <c r="U33" s="10">
        <f t="shared" si="7"/>
        <v>44.388800000000003</v>
      </c>
      <c r="V33" s="10">
        <f t="shared" si="7"/>
        <v>78.566500000000005</v>
      </c>
      <c r="W33" s="10">
        <f t="shared" si="7"/>
        <v>48.915199999999999</v>
      </c>
      <c r="X33" s="10">
        <f t="shared" si="7"/>
        <v>53.386299999999999</v>
      </c>
      <c r="Y33" s="10">
        <f t="shared" si="7"/>
        <v>46.338999999999999</v>
      </c>
      <c r="Z33" s="10">
        <f t="shared" si="7"/>
        <v>43.805700000000002</v>
      </c>
      <c r="AA33" s="10">
        <f t="shared" si="7"/>
        <v>78.566500000000005</v>
      </c>
      <c r="AB33" s="10">
        <f t="shared" si="7"/>
        <v>38.915300000000002</v>
      </c>
      <c r="AC33" s="10">
        <f t="shared" si="7"/>
        <v>192.048</v>
      </c>
      <c r="AD33" s="10">
        <f t="shared" si="7"/>
        <v>99.701899999999995</v>
      </c>
      <c r="AE33" s="10">
        <f t="shared" si="7"/>
        <v>69.344200000000001</v>
      </c>
      <c r="AF33" s="10">
        <f t="shared" si="7"/>
        <v>22.366299999999999</v>
      </c>
      <c r="AG33" s="10">
        <f t="shared" si="7"/>
        <v>10.2369</v>
      </c>
      <c r="AH33" s="10">
        <f t="shared" si="7"/>
        <v>65.427599999999998</v>
      </c>
      <c r="AI33" s="10">
        <f t="shared" si="7"/>
        <v>63.8277</v>
      </c>
      <c r="AJ33" s="10">
        <f t="shared" si="7"/>
        <v>33.184199999999997</v>
      </c>
      <c r="AK33" s="10">
        <f t="shared" si="7"/>
        <v>31.991499999999998</v>
      </c>
      <c r="AL33" s="10">
        <f t="shared" si="7"/>
        <v>26.405999999999999</v>
      </c>
      <c r="AM33" s="10">
        <f t="shared" si="7"/>
        <v>78.566500000000005</v>
      </c>
      <c r="AN33" s="10">
        <f t="shared" si="7"/>
        <v>104.86799999999999</v>
      </c>
      <c r="AO33" s="10">
        <f t="shared" si="7"/>
        <v>19.151299999999999</v>
      </c>
      <c r="AP33" s="10">
        <f t="shared" si="7"/>
        <v>67.831000000000003</v>
      </c>
      <c r="AQ33" s="10">
        <f t="shared" si="7"/>
        <v>55.87</v>
      </c>
    </row>
    <row r="34" spans="1:43" ht="14.25">
      <c r="A34" s="9" t="s">
        <v>157</v>
      </c>
      <c r="C34" s="1" t="s">
        <v>30</v>
      </c>
      <c r="D34" t="s">
        <v>206</v>
      </c>
      <c r="F34" s="10">
        <f>F33</f>
        <v>59.629108333333335</v>
      </c>
      <c r="G34" s="10">
        <f t="shared" ref="G34:AQ34" si="8">G33</f>
        <v>69.344200000000001</v>
      </c>
      <c r="H34" s="10">
        <f t="shared" si="8"/>
        <v>103.075</v>
      </c>
      <c r="I34" s="10">
        <f t="shared" si="8"/>
        <v>78.566500000000005</v>
      </c>
      <c r="J34" s="10">
        <f t="shared" si="8"/>
        <v>68.863600000000005</v>
      </c>
      <c r="K34" s="10">
        <f t="shared" si="8"/>
        <v>23.736799999999999</v>
      </c>
      <c r="L34" s="10">
        <f t="shared" si="8"/>
        <v>56.004600000000003</v>
      </c>
      <c r="M34" s="10">
        <f t="shared" si="8"/>
        <v>36.5657</v>
      </c>
      <c r="N34" s="10">
        <f t="shared" si="8"/>
        <v>40.363799999999998</v>
      </c>
      <c r="O34" s="10">
        <f t="shared" si="8"/>
        <v>35.722799999999999</v>
      </c>
      <c r="P34" s="10">
        <f t="shared" si="8"/>
        <v>99.782899999999998</v>
      </c>
      <c r="Q34" s="10" t="str">
        <f t="shared" si="8"/>
        <v/>
      </c>
      <c r="R34" s="10">
        <f t="shared" si="8"/>
        <v>69.344200000000001</v>
      </c>
      <c r="S34" s="10">
        <f t="shared" si="8"/>
        <v>31.154800000000002</v>
      </c>
      <c r="T34" s="10">
        <f t="shared" si="8"/>
        <v>60.418599999999998</v>
      </c>
      <c r="U34" s="10">
        <f t="shared" si="8"/>
        <v>44.388800000000003</v>
      </c>
      <c r="V34" s="10">
        <f t="shared" si="8"/>
        <v>78.566500000000005</v>
      </c>
      <c r="W34" s="10">
        <f t="shared" si="8"/>
        <v>48.915199999999999</v>
      </c>
      <c r="X34" s="10">
        <f t="shared" si="8"/>
        <v>53.386299999999999</v>
      </c>
      <c r="Y34" s="10">
        <f t="shared" si="8"/>
        <v>46.338999999999999</v>
      </c>
      <c r="Z34" s="10">
        <f t="shared" si="8"/>
        <v>43.805700000000002</v>
      </c>
      <c r="AA34" s="10">
        <f t="shared" si="8"/>
        <v>78.566500000000005</v>
      </c>
      <c r="AB34" s="10">
        <f t="shared" si="8"/>
        <v>38.915300000000002</v>
      </c>
      <c r="AC34" s="10">
        <f t="shared" si="8"/>
        <v>192.048</v>
      </c>
      <c r="AD34" s="10">
        <f t="shared" si="8"/>
        <v>99.701899999999995</v>
      </c>
      <c r="AE34" s="10">
        <f t="shared" si="8"/>
        <v>69.344200000000001</v>
      </c>
      <c r="AF34" s="10">
        <f t="shared" si="8"/>
        <v>22.366299999999999</v>
      </c>
      <c r="AG34" s="10">
        <f t="shared" si="8"/>
        <v>10.2369</v>
      </c>
      <c r="AH34" s="10">
        <f t="shared" si="8"/>
        <v>65.427599999999998</v>
      </c>
      <c r="AI34" s="10">
        <f t="shared" si="8"/>
        <v>63.8277</v>
      </c>
      <c r="AJ34" s="10">
        <f t="shared" si="8"/>
        <v>33.184199999999997</v>
      </c>
      <c r="AK34" s="10">
        <f t="shared" si="8"/>
        <v>31.991499999999998</v>
      </c>
      <c r="AL34" s="10">
        <f t="shared" si="8"/>
        <v>26.405999999999999</v>
      </c>
      <c r="AM34" s="10">
        <f t="shared" si="8"/>
        <v>78.566500000000005</v>
      </c>
      <c r="AN34" s="10">
        <f t="shared" si="8"/>
        <v>104.86799999999999</v>
      </c>
      <c r="AO34" s="10">
        <f t="shared" si="8"/>
        <v>19.151299999999999</v>
      </c>
      <c r="AP34" s="10">
        <f t="shared" si="8"/>
        <v>67.831000000000003</v>
      </c>
      <c r="AQ34" s="10">
        <f t="shared" si="8"/>
        <v>55.87</v>
      </c>
    </row>
    <row r="35" spans="1:43" ht="14.25">
      <c r="A35" s="9" t="s">
        <v>162</v>
      </c>
      <c r="C35" s="1" t="s">
        <v>30</v>
      </c>
      <c r="D35" t="str">
        <f t="shared" si="4"/>
        <v>TRA_Car_Cng_Exe*</v>
      </c>
      <c r="F35" s="10"/>
      <c r="G35" s="10">
        <f>HLOOKUP(G$22,'Average km per veh'!$E$65:$AO$69,2,0)</f>
        <v>17.187329003884749</v>
      </c>
      <c r="H35" s="10">
        <f>HLOOKUP(H$22,'Average km per veh'!$E$65:$AO$69,2,0)</f>
        <v>25.025052622429936</v>
      </c>
      <c r="I35" s="10">
        <f>HLOOKUP(I$22,'Average km per veh'!$E$65:$AO$69,2,0)</f>
        <v>19.086663508829385</v>
      </c>
      <c r="J35" s="10">
        <f>HLOOKUP(J$22,'Average km per veh'!$E$65:$AO$69,2,0)</f>
        <v>19.086560929096091</v>
      </c>
      <c r="K35" s="10">
        <f>HLOOKUP(K$22,'Average km per veh'!$E$65:$AO$69,2,0)</f>
        <v>12.279247755569884</v>
      </c>
      <c r="L35" s="10">
        <f>HLOOKUP(L$22,'Average km per veh'!$E$65:$AO$69,2,0)</f>
        <v>15.980351221889968</v>
      </c>
      <c r="M35" s="10">
        <f>HLOOKUP(M$22,'Average km per veh'!$E$65:$AO$69,2,0)</f>
        <v>16.797328923766816</v>
      </c>
      <c r="N35" s="10">
        <f>HLOOKUP(N$22,'Average km per veh'!$E$65:$AO$69,2,0)</f>
        <v>16.09814741142873</v>
      </c>
      <c r="O35" s="10">
        <f>HLOOKUP(O$22,'Average km per veh'!$E$65:$AO$69,2,0)</f>
        <v>18.973079059253344</v>
      </c>
      <c r="P35" s="10">
        <f>HLOOKUP(P$22,'Average km per veh'!$E$65:$AO$69,2,0)</f>
        <v>25.580764212634229</v>
      </c>
      <c r="Q35" s="10">
        <f>HLOOKUP(Q$22,'Average km per veh'!$E$65:$AO$69,2,0)</f>
        <v>19.16955287420161</v>
      </c>
      <c r="R35" s="10">
        <f>HLOOKUP(R$22,'Average km per veh'!$E$65:$AO$69,2,0)</f>
        <v>12.271629817813764</v>
      </c>
      <c r="S35" s="10">
        <f>HLOOKUP(S$22,'Average km per veh'!$E$65:$AO$69,2,0)</f>
        <v>17.275072779413662</v>
      </c>
      <c r="T35" s="10">
        <f>HLOOKUP(T$22,'Average km per veh'!$E$65:$AO$69,2,0)</f>
        <v>16.134107967980523</v>
      </c>
      <c r="U35" s="10">
        <f>HLOOKUP(U$22,'Average km per veh'!$E$65:$AO$69,2,0)</f>
        <v>17.783225475773321</v>
      </c>
      <c r="V35" s="10">
        <f>HLOOKUP(V$22,'Average km per veh'!$E$65:$AO$69,2,0)</f>
        <v>18.53311182091182</v>
      </c>
      <c r="W35" s="10">
        <f>HLOOKUP(W$22,'Average km per veh'!$E$65:$AO$69,2,0)</f>
        <v>20.661307100157313</v>
      </c>
      <c r="X35" s="10">
        <f>HLOOKUP(X$22,'Average km per veh'!$E$65:$AO$69,2,0)</f>
        <v>21.550370986433663</v>
      </c>
      <c r="Y35" s="10">
        <f>HLOOKUP(Y$22,'Average km per veh'!$E$65:$AO$69,2,0)</f>
        <v>14.125697567114095</v>
      </c>
      <c r="Z35" s="10">
        <f>HLOOKUP(Z$22,'Average km per veh'!$E$65:$AO$69,2,0)</f>
        <v>14.629349395111811</v>
      </c>
      <c r="AA35" s="10">
        <f>HLOOKUP(AA$22,'Average km per veh'!$E$65:$AO$69,2,0)</f>
        <v>19.411908193682176</v>
      </c>
      <c r="AB35" s="10">
        <f>HLOOKUP(AB$22,'Average km per veh'!$E$65:$AO$69,2,0)</f>
        <v>6.4624578459343782</v>
      </c>
      <c r="AC35" s="10">
        <f>HLOOKUP(AC$22,'Average km per veh'!$E$65:$AO$69,2,0)</f>
        <v>60.259427732769758</v>
      </c>
      <c r="AD35" s="10">
        <f>HLOOKUP(AD$22,'Average km per veh'!$E$65:$AO$69,2,0)</f>
        <v>20.309185585323238</v>
      </c>
      <c r="AE35" s="10">
        <f>HLOOKUP(AE$22,'Average km per veh'!$E$65:$AO$69,2,0)</f>
        <v>15.344308751665046</v>
      </c>
      <c r="AF35" s="10">
        <f>HLOOKUP(AF$22,'Average km per veh'!$E$65:$AO$69,2,0)</f>
        <v>22.461738661417325</v>
      </c>
      <c r="AG35" s="10">
        <f>HLOOKUP(AG$22,'Average km per veh'!$E$65:$AO$69,2,0)</f>
        <v>4.7024503111111109</v>
      </c>
      <c r="AH35" s="10">
        <f>HLOOKUP(AH$22,'Average km per veh'!$E$65:$AO$69,2,0)</f>
        <v>16.794994469426101</v>
      </c>
      <c r="AI35" s="10">
        <f>HLOOKUP(AI$22,'Average km per veh'!$E$65:$AO$69,2,0)</f>
        <v>14.026452987965319</v>
      </c>
      <c r="AJ35" s="10">
        <f>HLOOKUP(AJ$22,'Average km per veh'!$E$65:$AO$69,2,0)</f>
        <v>10.81800855527951</v>
      </c>
      <c r="AK35" s="10">
        <f>HLOOKUP(AK$22,'Average km per veh'!$E$65:$AO$69,2,0)</f>
        <v>18.55396921662453</v>
      </c>
      <c r="AL35" s="10">
        <f>HLOOKUP(AL$22,'Average km per veh'!$E$65:$AO$69,2,0)</f>
        <v>9.1725655702249203</v>
      </c>
      <c r="AM35" s="10">
        <f>HLOOKUP(AM$22,'Average km per veh'!$E$65:$AO$69,2,0)</f>
        <v>19.978034651652312</v>
      </c>
      <c r="AN35" s="10">
        <f>HLOOKUP(AN$22,'Average km per veh'!$E$65:$AO$69,2,0)</f>
        <v>17.350521880216299</v>
      </c>
      <c r="AO35" s="10">
        <f>HLOOKUP(AO$22,'Average km per veh'!$E$65:$AO$69,2,0)</f>
        <v>22.498549324469224</v>
      </c>
      <c r="AP35" s="10">
        <f>HLOOKUP(AP$22,'Average km per veh'!$E$65:$AO$69,2,0)</f>
        <v>12.115085790082409</v>
      </c>
      <c r="AQ35" s="10">
        <f>HLOOKUP(AQ$22,'Average km per veh'!$E$65:$AO$69,2,0)</f>
        <v>17.313498269740187</v>
      </c>
    </row>
    <row r="36" spans="1:43" ht="14.25">
      <c r="A36" s="9" t="s">
        <v>163</v>
      </c>
      <c r="C36" s="1" t="s">
        <v>30</v>
      </c>
      <c r="D36" t="str">
        <f t="shared" si="4"/>
        <v>TRA_Car_Cng_Lom*</v>
      </c>
      <c r="F36" s="10"/>
      <c r="G36" s="10">
        <f>HLOOKUP(G$22,'Average km per veh'!$E$65:$AO$69,3,0)</f>
        <v>11.231087114664275</v>
      </c>
      <c r="H36" s="10">
        <f>HLOOKUP(H$22,'Average km per veh'!$E$65:$AO$69,3,0)</f>
        <v>22.244048618155091</v>
      </c>
      <c r="I36" s="10">
        <f>HLOOKUP(I$22,'Average km per veh'!$E$65:$AO$69,3,0)</f>
        <v>16.42471030778432</v>
      </c>
      <c r="J36" s="10">
        <f>HLOOKUP(J$22,'Average km per veh'!$E$65:$AO$69,3,0)</f>
        <v>19.891649283964757</v>
      </c>
      <c r="K36" s="10">
        <f>HLOOKUP(K$22,'Average km per veh'!$E$65:$AO$69,3,0)</f>
        <v>10.901197551335713</v>
      </c>
      <c r="L36" s="10">
        <f>HLOOKUP(L$22,'Average km per veh'!$E$65:$AO$69,3,0)</f>
        <v>14.007953539760289</v>
      </c>
      <c r="M36" s="10">
        <f>HLOOKUP(M$22,'Average km per veh'!$E$65:$AO$69,3,0)</f>
        <v>13.758117371890284</v>
      </c>
      <c r="N36" s="10">
        <f>HLOOKUP(N$22,'Average km per veh'!$E$65:$AO$69,3,0)</f>
        <v>12.746347121999223</v>
      </c>
      <c r="O36" s="10">
        <f>HLOOKUP(O$22,'Average km per veh'!$E$65:$AO$69,3,0)</f>
        <v>14.291636032899783</v>
      </c>
      <c r="P36" s="10">
        <f>HLOOKUP(P$22,'Average km per veh'!$E$65:$AO$69,3,0)</f>
        <v>18.955415998406256</v>
      </c>
      <c r="Q36" s="10">
        <f>HLOOKUP(Q$22,'Average km per veh'!$E$65:$AO$69,3,0)</f>
        <v>15.723121041017654</v>
      </c>
      <c r="R36" s="10">
        <f>HLOOKUP(R$22,'Average km per veh'!$E$65:$AO$69,3,0)</f>
        <v>9.6830639435569275</v>
      </c>
      <c r="S36" s="10">
        <f>HLOOKUP(S$22,'Average km per veh'!$E$65:$AO$69,3,0)</f>
        <v>12.678180886874376</v>
      </c>
      <c r="T36" s="10">
        <f>HLOOKUP(T$22,'Average km per veh'!$E$65:$AO$69,3,0)</f>
        <v>12.143734491772449</v>
      </c>
      <c r="U36" s="10">
        <f>HLOOKUP(U$22,'Average km per veh'!$E$65:$AO$69,3,0)</f>
        <v>16.087815823558863</v>
      </c>
      <c r="V36" s="10">
        <f>HLOOKUP(V$22,'Average km per veh'!$E$65:$AO$69,3,0)</f>
        <v>15.777693507232247</v>
      </c>
      <c r="W36" s="10">
        <f>HLOOKUP(W$22,'Average km per veh'!$E$65:$AO$69,3,0)</f>
        <v>15.226527818723538</v>
      </c>
      <c r="X36" s="10">
        <f>HLOOKUP(X$22,'Average km per veh'!$E$65:$AO$69,3,0)</f>
        <v>18.891178816087223</v>
      </c>
      <c r="Y36" s="10">
        <f>HLOOKUP(Y$22,'Average km per veh'!$E$65:$AO$69,3,0)</f>
        <v>13.908331858407079</v>
      </c>
      <c r="Z36" s="10">
        <f>HLOOKUP(Z$22,'Average km per veh'!$E$65:$AO$69,3,0)</f>
        <v>12.880904086296288</v>
      </c>
      <c r="AA36" s="10">
        <f>HLOOKUP(AA$22,'Average km per veh'!$E$65:$AO$69,3,0)</f>
        <v>16.8641645188744</v>
      </c>
      <c r="AB36" s="10">
        <f>HLOOKUP(AB$22,'Average km per veh'!$E$65:$AO$69,3,0)</f>
        <v>4.5663864566836079</v>
      </c>
      <c r="AC36" s="10">
        <f>HLOOKUP(AC$22,'Average km per veh'!$E$65:$AO$69,3,0)</f>
        <v>60.513667289150504</v>
      </c>
      <c r="AD36" s="10">
        <f>HLOOKUP(AD$22,'Average km per veh'!$E$65:$AO$69,3,0)</f>
        <v>15.206679130901289</v>
      </c>
      <c r="AE36" s="10">
        <f>HLOOKUP(AE$22,'Average km per veh'!$E$65:$AO$69,3,0)</f>
        <v>10.449953078657643</v>
      </c>
      <c r="AF36" s="10">
        <f>HLOOKUP(AF$22,'Average km per veh'!$E$65:$AO$69,3,0)</f>
        <v>14.316233678794557</v>
      </c>
      <c r="AG36" s="10">
        <f>HLOOKUP(AG$22,'Average km per veh'!$E$65:$AO$69,3,0)</f>
        <v>5.7965102895027627</v>
      </c>
      <c r="AH36" s="10">
        <f>HLOOKUP(AH$22,'Average km per veh'!$E$65:$AO$69,3,0)</f>
        <v>15.127654895177955</v>
      </c>
      <c r="AI36" s="10">
        <f>HLOOKUP(AI$22,'Average km per veh'!$E$65:$AO$69,3,0)</f>
        <v>14.506015783274441</v>
      </c>
      <c r="AJ36" s="10">
        <f>HLOOKUP(AJ$22,'Average km per veh'!$E$65:$AO$69,3,0)</f>
        <v>9.3650665260818684</v>
      </c>
      <c r="AK36" s="10">
        <f>HLOOKUP(AK$22,'Average km per veh'!$E$65:$AO$69,3,0)</f>
        <v>17.0671114268408</v>
      </c>
      <c r="AL36" s="10">
        <f>HLOOKUP(AL$22,'Average km per veh'!$E$65:$AO$69,3,0)</f>
        <v>7.3714097802608078</v>
      </c>
      <c r="AM36" s="10">
        <f>HLOOKUP(AM$22,'Average km per veh'!$E$65:$AO$69,3,0)</f>
        <v>17.646700627252056</v>
      </c>
      <c r="AN36" s="10">
        <f>HLOOKUP(AN$22,'Average km per veh'!$E$65:$AO$69,3,0)</f>
        <v>15.662784427351433</v>
      </c>
      <c r="AO36" s="10">
        <f>HLOOKUP(AO$22,'Average km per veh'!$E$65:$AO$69,3,0)</f>
        <v>20.842831337813077</v>
      </c>
      <c r="AP36" s="10">
        <f>HLOOKUP(AP$22,'Average km per veh'!$E$65:$AO$69,3,0)</f>
        <v>9.8494029998184125</v>
      </c>
      <c r="AQ36" s="10">
        <f>HLOOKUP(AQ$22,'Average km per veh'!$E$65:$AO$69,3,0)</f>
        <v>15.161497015908354</v>
      </c>
    </row>
    <row r="37" spans="1:43" ht="14.25">
      <c r="A37" s="9" t="s">
        <v>164</v>
      </c>
      <c r="C37" s="1" t="s">
        <v>30</v>
      </c>
      <c r="D37" t="str">
        <f t="shared" si="4"/>
        <v>TRA_Car_Cng_Sma*</v>
      </c>
      <c r="F37" s="10"/>
      <c r="G37" s="10">
        <f>HLOOKUP(G$22,'Average km per veh'!$E$65:$AO$69,4,0)</f>
        <v>7.1153892898945754</v>
      </c>
      <c r="H37" s="10">
        <f>HLOOKUP(H$22,'Average km per veh'!$E$65:$AO$69,4,0)</f>
        <v>19.046218031019158</v>
      </c>
      <c r="I37" s="10">
        <f>HLOOKUP(I$22,'Average km per veh'!$E$65:$AO$69,4,0)</f>
        <v>13.907251607963026</v>
      </c>
      <c r="J37" s="10">
        <f>HLOOKUP(J$22,'Average km per veh'!$E$65:$AO$69,4,0)</f>
        <v>15.699539365821733</v>
      </c>
      <c r="K37" s="10">
        <f>HLOOKUP(K$22,'Average km per veh'!$E$65:$AO$69,4,0)</f>
        <v>8.6603503456274833</v>
      </c>
      <c r="L37" s="10">
        <f>HLOOKUP(L$22,'Average km per veh'!$E$65:$AO$69,4,0)</f>
        <v>12.080379378702526</v>
      </c>
      <c r="M37" s="10">
        <f>HLOOKUP(M$22,'Average km per veh'!$E$65:$AO$69,4,0)</f>
        <v>12.118160426656232</v>
      </c>
      <c r="N37" s="10">
        <f>HLOOKUP(N$22,'Average km per veh'!$E$65:$AO$69,4,0)</f>
        <v>10.153642297486675</v>
      </c>
      <c r="O37" s="10">
        <f>HLOOKUP(O$22,'Average km per veh'!$E$65:$AO$69,4,0)</f>
        <v>11.891510641645281</v>
      </c>
      <c r="P37" s="10">
        <f>HLOOKUP(P$22,'Average km per veh'!$E$65:$AO$69,4,0)</f>
        <v>17.294506025445777</v>
      </c>
      <c r="Q37" s="10">
        <f>HLOOKUP(Q$22,'Average km per veh'!$E$65:$AO$69,4,0)</f>
        <v>15.477056713955788</v>
      </c>
      <c r="R37" s="10">
        <f>HLOOKUP(R$22,'Average km per veh'!$E$65:$AO$69,4,0)</f>
        <v>6.7264821240877559</v>
      </c>
      <c r="S37" s="10">
        <f>HLOOKUP(S$22,'Average km per veh'!$E$65:$AO$69,4,0)</f>
        <v>11.29255016067237</v>
      </c>
      <c r="T37" s="10">
        <f>HLOOKUP(T$22,'Average km per veh'!$E$65:$AO$69,4,0)</f>
        <v>13.142548793132425</v>
      </c>
      <c r="U37" s="10">
        <f>HLOOKUP(U$22,'Average km per veh'!$E$65:$AO$69,4,0)</f>
        <v>13.398263828780863</v>
      </c>
      <c r="V37" s="10">
        <f>HLOOKUP(V$22,'Average km per veh'!$E$65:$AO$69,4,0)</f>
        <v>13.250472537429653</v>
      </c>
      <c r="W37" s="10">
        <f>HLOOKUP(W$22,'Average km per veh'!$E$65:$AO$69,4,0)</f>
        <v>11.48912308859947</v>
      </c>
      <c r="X37" s="10">
        <f>HLOOKUP(X$22,'Average km per veh'!$E$65:$AO$69,4,0)</f>
        <v>18.400087257973201</v>
      </c>
      <c r="Y37" s="10">
        <f>HLOOKUP(Y$22,'Average km per veh'!$E$65:$AO$69,4,0)</f>
        <v>13.82816482240437</v>
      </c>
      <c r="Z37" s="10">
        <f>HLOOKUP(Z$22,'Average km per veh'!$E$65:$AO$69,4,0)</f>
        <v>9.4055545752053789</v>
      </c>
      <c r="AA37" s="10">
        <f>HLOOKUP(AA$22,'Average km per veh'!$E$65:$AO$69,4,0)</f>
        <v>14.207133380446304</v>
      </c>
      <c r="AB37" s="10">
        <f>HLOOKUP(AB$22,'Average km per veh'!$E$65:$AO$69,4,0)</f>
        <v>4.3530321962187957</v>
      </c>
      <c r="AC37" s="10">
        <f>HLOOKUP(AC$22,'Average km per veh'!$E$65:$AO$69,4,0)</f>
        <v>58.462971338757399</v>
      </c>
      <c r="AD37" s="10">
        <f>HLOOKUP(AD$22,'Average km per veh'!$E$65:$AO$69,4,0)</f>
        <v>17.80032329414129</v>
      </c>
      <c r="AE37" s="10">
        <f>HLOOKUP(AE$22,'Average km per veh'!$E$65:$AO$69,4,0)</f>
        <v>6.904828971386566</v>
      </c>
      <c r="AF37" s="10">
        <f>HLOOKUP(AF$22,'Average km per veh'!$E$65:$AO$69,4,0)</f>
        <v>11.115743412584051</v>
      </c>
      <c r="AG37" s="10">
        <f>HLOOKUP(AG$22,'Average km per veh'!$E$65:$AO$69,4,0)</f>
        <v>7.3052660023146743</v>
      </c>
      <c r="AH37" s="10">
        <f>HLOOKUP(AH$22,'Average km per veh'!$E$65:$AO$69,4,0)</f>
        <v>13.267237590574732</v>
      </c>
      <c r="AI37" s="10">
        <f>HLOOKUP(AI$22,'Average km per veh'!$E$65:$AO$69,4,0)</f>
        <v>13.729387949778152</v>
      </c>
      <c r="AJ37" s="10">
        <f>HLOOKUP(AJ$22,'Average km per veh'!$E$65:$AO$69,4,0)</f>
        <v>7.5615301989604831</v>
      </c>
      <c r="AK37" s="10">
        <f>HLOOKUP(AK$22,'Average km per veh'!$E$65:$AO$69,4,0)</f>
        <v>12.278672046364283</v>
      </c>
      <c r="AL37" s="10">
        <f>HLOOKUP(AL$22,'Average km per veh'!$E$65:$AO$69,4,0)</f>
        <v>5.6036277219646493</v>
      </c>
      <c r="AM37" s="10">
        <f>HLOOKUP(AM$22,'Average km per veh'!$E$65:$AO$69,4,0)</f>
        <v>14.594461539777287</v>
      </c>
      <c r="AN37" s="10">
        <f>HLOOKUP(AN$22,'Average km per veh'!$E$65:$AO$69,4,0)</f>
        <v>15.707090146793464</v>
      </c>
      <c r="AO37" s="10">
        <f>HLOOKUP(AO$22,'Average km per veh'!$E$65:$AO$69,4,0)</f>
        <v>14.48901706527155</v>
      </c>
      <c r="AP37" s="10">
        <f>HLOOKUP(AP$22,'Average km per veh'!$E$65:$AO$69,4,0)</f>
        <v>9.0724184923026314</v>
      </c>
      <c r="AQ37" s="10">
        <f>HLOOKUP(AQ$22,'Average km per veh'!$E$65:$AO$69,4,0)</f>
        <v>12.891664931184952</v>
      </c>
    </row>
    <row r="38" spans="1:43" ht="14.25">
      <c r="A38" s="9" t="s">
        <v>165</v>
      </c>
      <c r="C38" s="1" t="s">
        <v>30</v>
      </c>
      <c r="D38" t="str">
        <f t="shared" si="4"/>
        <v>TRA_Car_Cng_Upm*</v>
      </c>
      <c r="F38" s="10"/>
      <c r="G38" s="10">
        <f>HLOOKUP(G$22,'Average km per veh'!$E$65:$AO$69,5,0)</f>
        <v>11.979463627417346</v>
      </c>
      <c r="H38" s="10">
        <f>HLOOKUP(H$22,'Average km per veh'!$E$65:$AO$69,5,0)</f>
        <v>22.586000785233029</v>
      </c>
      <c r="I38" s="10">
        <f>HLOOKUP(I$22,'Average km per veh'!$E$65:$AO$69,5,0)</f>
        <v>16.601808729771438</v>
      </c>
      <c r="J38" s="10">
        <f>HLOOKUP(J$22,'Average km per veh'!$E$65:$AO$69,5,0)</f>
        <v>18.840383976560062</v>
      </c>
      <c r="K38" s="10">
        <f>HLOOKUP(K$22,'Average km per veh'!$E$65:$AO$69,5,0)</f>
        <v>8.9216805281293077</v>
      </c>
      <c r="L38" s="10">
        <f>HLOOKUP(L$22,'Average km per veh'!$E$65:$AO$69,5,0)</f>
        <v>13.941752252489593</v>
      </c>
      <c r="M38" s="10">
        <f>HLOOKUP(M$22,'Average km per veh'!$E$65:$AO$69,5,0)</f>
        <v>13.332813301719028</v>
      </c>
      <c r="N38" s="10">
        <f>HLOOKUP(N$22,'Average km per veh'!$E$65:$AO$69,5,0)</f>
        <v>12.806798341212225</v>
      </c>
      <c r="O38" s="10">
        <f>HLOOKUP(O$22,'Average km per veh'!$E$65:$AO$69,5,0)</f>
        <v>14.595800046458264</v>
      </c>
      <c r="P38" s="10">
        <f>HLOOKUP(P$22,'Average km per veh'!$E$65:$AO$69,5,0)</f>
        <v>18.620476413875664</v>
      </c>
      <c r="Q38" s="10">
        <f>HLOOKUP(Q$22,'Average km per veh'!$E$65:$AO$69,5,0)</f>
        <v>16.361826867400119</v>
      </c>
      <c r="R38" s="10">
        <f>HLOOKUP(R$22,'Average km per veh'!$E$65:$AO$69,5,0)</f>
        <v>10.150511348013517</v>
      </c>
      <c r="S38" s="10">
        <f>HLOOKUP(S$22,'Average km per veh'!$E$65:$AO$69,5,0)</f>
        <v>12.453836754688188</v>
      </c>
      <c r="T38" s="10">
        <f>HLOOKUP(T$22,'Average km per veh'!$E$65:$AO$69,5,0)</f>
        <v>11.99363126834997</v>
      </c>
      <c r="U38" s="10">
        <f>HLOOKUP(U$22,'Average km per veh'!$E$65:$AO$69,5,0)</f>
        <v>16.433393323500013</v>
      </c>
      <c r="V38" s="10">
        <f>HLOOKUP(V$22,'Average km per veh'!$E$65:$AO$69,5,0)</f>
        <v>15.80229603721155</v>
      </c>
      <c r="W38" s="10">
        <f>HLOOKUP(W$22,'Average km per veh'!$E$65:$AO$69,5,0)</f>
        <v>15.097961658447872</v>
      </c>
      <c r="X38" s="10">
        <f>HLOOKUP(X$22,'Average km per veh'!$E$65:$AO$69,5,0)</f>
        <v>20.006307041088583</v>
      </c>
      <c r="Y38" s="10">
        <f>HLOOKUP(Y$22,'Average km per veh'!$E$65:$AO$69,5,0)</f>
        <v>14.174238681130458</v>
      </c>
      <c r="Z38" s="10">
        <f>HLOOKUP(Z$22,'Average km per veh'!$E$65:$AO$69,5,0)</f>
        <v>12.91138750282413</v>
      </c>
      <c r="AA38" s="10">
        <f>HLOOKUP(AA$22,'Average km per veh'!$E$65:$AO$69,5,0)</f>
        <v>17.030395017604405</v>
      </c>
      <c r="AB38" s="10">
        <f>HLOOKUP(AB$22,'Average km per veh'!$E$65:$AO$69,5,0)</f>
        <v>4.5457640264475874</v>
      </c>
      <c r="AC38" s="10">
        <f>HLOOKUP(AC$22,'Average km per veh'!$E$65:$AO$69,5,0)</f>
        <v>63.725923083739481</v>
      </c>
      <c r="AD38" s="10">
        <f>HLOOKUP(AD$22,'Average km per veh'!$E$65:$AO$69,5,0)</f>
        <v>15.977938952027754</v>
      </c>
      <c r="AE38" s="10">
        <f>HLOOKUP(AE$22,'Average km per veh'!$E$65:$AO$69,5,0)</f>
        <v>11.062872673867675</v>
      </c>
      <c r="AF38" s="10">
        <f>HLOOKUP(AF$22,'Average km per veh'!$E$65:$AO$69,5,0)</f>
        <v>14.420115180327869</v>
      </c>
      <c r="AG38" s="10">
        <f>HLOOKUP(AG$22,'Average km per veh'!$E$65:$AO$69,5,0)</f>
        <v>5.6424041744701832</v>
      </c>
      <c r="AH38" s="10">
        <f>HLOOKUP(AH$22,'Average km per veh'!$E$65:$AO$69,5,0)</f>
        <v>15.094557383770121</v>
      </c>
      <c r="AI38" s="10">
        <f>HLOOKUP(AI$22,'Average km per veh'!$E$65:$AO$69,5,0)</f>
        <v>14.206396758090095</v>
      </c>
      <c r="AJ38" s="10">
        <f>HLOOKUP(AJ$22,'Average km per veh'!$E$65:$AO$69,5,0)</f>
        <v>9.2524250327592252</v>
      </c>
      <c r="AK38" s="10">
        <f>HLOOKUP(AK$22,'Average km per veh'!$E$65:$AO$69,5,0)</f>
        <v>17.067061941554286</v>
      </c>
      <c r="AL38" s="10">
        <f>HLOOKUP(AL$22,'Average km per veh'!$E$65:$AO$69,5,0)</f>
        <v>7.3489137858842204</v>
      </c>
      <c r="AM38" s="10">
        <f>HLOOKUP(AM$22,'Average km per veh'!$E$65:$AO$69,5,0)</f>
        <v>17.715759300409051</v>
      </c>
      <c r="AN38" s="10">
        <f>HLOOKUP(AN$22,'Average km per veh'!$E$65:$AO$69,5,0)</f>
        <v>16.132104648494625</v>
      </c>
      <c r="AO38" s="10">
        <f>HLOOKUP(AO$22,'Average km per veh'!$E$65:$AO$69,5,0)</f>
        <v>19.993092098092642</v>
      </c>
      <c r="AP38" s="10">
        <f>HLOOKUP(AP$22,'Average km per veh'!$E$65:$AO$69,5,0)</f>
        <v>9.6833938056118019</v>
      </c>
      <c r="AQ38" s="10">
        <f>HLOOKUP(AQ$22,'Average km per veh'!$E$65:$AO$69,5,0)</f>
        <v>16.114876109981896</v>
      </c>
    </row>
    <row r="39" spans="1:43" ht="14.25">
      <c r="A39" s="9" t="s">
        <v>166</v>
      </c>
      <c r="C39" s="1" t="s">
        <v>30</v>
      </c>
      <c r="D39" t="str">
        <f t="shared" si="4"/>
        <v>TRA_Car_Dis_Exe*</v>
      </c>
      <c r="F39" s="10"/>
      <c r="G39" s="7">
        <f t="shared" ref="G39:G58" si="9">G35-0.05</f>
        <v>17.137329003884748</v>
      </c>
      <c r="H39" s="7">
        <f t="shared" ref="H39:AQ48" si="10">H35-0.05</f>
        <v>24.975052622429935</v>
      </c>
      <c r="I39" s="7">
        <f t="shared" si="10"/>
        <v>19.036663508829385</v>
      </c>
      <c r="J39" s="7">
        <f t="shared" si="10"/>
        <v>19.03656092909609</v>
      </c>
      <c r="K39" s="7">
        <f t="shared" si="10"/>
        <v>12.229247755569883</v>
      </c>
      <c r="L39" s="7">
        <f t="shared" si="10"/>
        <v>15.930351221889968</v>
      </c>
      <c r="M39" s="7">
        <f t="shared" si="10"/>
        <v>16.747328923766815</v>
      </c>
      <c r="N39" s="7">
        <f t="shared" si="10"/>
        <v>16.048147411428729</v>
      </c>
      <c r="O39" s="7">
        <f t="shared" si="10"/>
        <v>18.923079059253343</v>
      </c>
      <c r="P39" s="7">
        <f t="shared" si="10"/>
        <v>25.530764212634228</v>
      </c>
      <c r="Q39" s="7">
        <f t="shared" si="10"/>
        <v>19.119552874201609</v>
      </c>
      <c r="R39" s="7">
        <f t="shared" si="10"/>
        <v>12.221629817813763</v>
      </c>
      <c r="S39" s="7">
        <f t="shared" si="10"/>
        <v>17.225072779413662</v>
      </c>
      <c r="T39" s="7">
        <f t="shared" si="10"/>
        <v>16.084107967980522</v>
      </c>
      <c r="U39" s="7">
        <f t="shared" si="10"/>
        <v>17.73322547577332</v>
      </c>
      <c r="V39" s="7">
        <f t="shared" si="10"/>
        <v>18.483111820911819</v>
      </c>
      <c r="W39" s="7">
        <f t="shared" si="10"/>
        <v>20.611307100157312</v>
      </c>
      <c r="X39" s="7">
        <f t="shared" si="10"/>
        <v>21.500370986433662</v>
      </c>
      <c r="Y39" s="7">
        <f t="shared" si="10"/>
        <v>14.075697567114094</v>
      </c>
      <c r="Z39" s="7">
        <f t="shared" si="10"/>
        <v>14.57934939511181</v>
      </c>
      <c r="AA39" s="7">
        <f t="shared" si="10"/>
        <v>19.361908193682176</v>
      </c>
      <c r="AB39" s="7">
        <f t="shared" si="10"/>
        <v>6.4124578459343784</v>
      </c>
      <c r="AC39" s="7">
        <f t="shared" si="10"/>
        <v>60.209427732769761</v>
      </c>
      <c r="AD39" s="7">
        <f t="shared" si="10"/>
        <v>20.259185585323237</v>
      </c>
      <c r="AE39" s="7">
        <f t="shared" si="10"/>
        <v>15.294308751665046</v>
      </c>
      <c r="AF39" s="7">
        <f t="shared" si="10"/>
        <v>22.411738661417324</v>
      </c>
      <c r="AG39" s="7">
        <f t="shared" si="10"/>
        <v>4.6524503111111111</v>
      </c>
      <c r="AH39" s="7">
        <f t="shared" si="10"/>
        <v>16.7449944694261</v>
      </c>
      <c r="AI39" s="7">
        <f t="shared" si="10"/>
        <v>13.976452987965319</v>
      </c>
      <c r="AJ39" s="7">
        <f t="shared" si="10"/>
        <v>10.76800855527951</v>
      </c>
      <c r="AK39" s="7">
        <f t="shared" si="10"/>
        <v>18.50396921662453</v>
      </c>
      <c r="AL39" s="7">
        <f t="shared" si="10"/>
        <v>9.1225655702249195</v>
      </c>
      <c r="AM39" s="7">
        <f t="shared" si="10"/>
        <v>19.928034651652311</v>
      </c>
      <c r="AN39" s="7">
        <f t="shared" si="10"/>
        <v>17.300521880216298</v>
      </c>
      <c r="AO39" s="7">
        <f t="shared" si="10"/>
        <v>22.448549324469223</v>
      </c>
      <c r="AP39" s="7">
        <f t="shared" si="10"/>
        <v>12.065085790082408</v>
      </c>
      <c r="AQ39" s="7">
        <f t="shared" si="10"/>
        <v>17.263498269740186</v>
      </c>
    </row>
    <row r="40" spans="1:43" ht="14.25">
      <c r="A40" s="9" t="s">
        <v>167</v>
      </c>
      <c r="C40" s="1" t="s">
        <v>30</v>
      </c>
      <c r="D40" t="str">
        <f t="shared" si="4"/>
        <v>TRA_Car_Dis_Lom*</v>
      </c>
      <c r="F40" s="10"/>
      <c r="G40" s="7">
        <f t="shared" si="9"/>
        <v>11.181087114664274</v>
      </c>
      <c r="H40" s="7">
        <f t="shared" ref="H40:V40" si="11">H36-0.05</f>
        <v>22.19404861815509</v>
      </c>
      <c r="I40" s="7">
        <f t="shared" si="11"/>
        <v>16.374710307784319</v>
      </c>
      <c r="J40" s="7">
        <f t="shared" si="11"/>
        <v>19.841649283964756</v>
      </c>
      <c r="K40" s="7">
        <f t="shared" si="11"/>
        <v>10.851197551335712</v>
      </c>
      <c r="L40" s="7">
        <f t="shared" si="11"/>
        <v>13.957953539760288</v>
      </c>
      <c r="M40" s="7">
        <f t="shared" si="11"/>
        <v>13.708117371890284</v>
      </c>
      <c r="N40" s="7">
        <f t="shared" si="11"/>
        <v>12.696347121999223</v>
      </c>
      <c r="O40" s="7">
        <f t="shared" si="11"/>
        <v>14.241636032899782</v>
      </c>
      <c r="P40" s="7">
        <f t="shared" si="11"/>
        <v>18.905415998406255</v>
      </c>
      <c r="Q40" s="7">
        <f t="shared" si="11"/>
        <v>15.673121041017653</v>
      </c>
      <c r="R40" s="7">
        <f t="shared" si="11"/>
        <v>9.6330639435569267</v>
      </c>
      <c r="S40" s="7">
        <f t="shared" si="11"/>
        <v>12.628180886874375</v>
      </c>
      <c r="T40" s="7">
        <f t="shared" si="11"/>
        <v>12.093734491772448</v>
      </c>
      <c r="U40" s="7">
        <f t="shared" si="11"/>
        <v>16.037815823558862</v>
      </c>
      <c r="V40" s="7">
        <f t="shared" si="11"/>
        <v>15.727693507232246</v>
      </c>
      <c r="W40" s="7">
        <f t="shared" si="10"/>
        <v>15.176527818723537</v>
      </c>
      <c r="X40" s="7">
        <f t="shared" si="10"/>
        <v>18.841178816087222</v>
      </c>
      <c r="Y40" s="7">
        <f t="shared" si="10"/>
        <v>13.858331858407078</v>
      </c>
      <c r="Z40" s="7">
        <f t="shared" si="10"/>
        <v>12.830904086296288</v>
      </c>
      <c r="AA40" s="7">
        <f t="shared" si="10"/>
        <v>16.814164518874399</v>
      </c>
      <c r="AB40" s="7">
        <f t="shared" si="10"/>
        <v>4.5163864566836081</v>
      </c>
      <c r="AC40" s="7">
        <f t="shared" si="10"/>
        <v>60.463667289150507</v>
      </c>
      <c r="AD40" s="7">
        <f t="shared" si="10"/>
        <v>15.156679130901288</v>
      </c>
      <c r="AE40" s="7">
        <f t="shared" si="10"/>
        <v>10.399953078657642</v>
      </c>
      <c r="AF40" s="7">
        <f t="shared" si="10"/>
        <v>14.266233678794556</v>
      </c>
      <c r="AG40" s="7">
        <f t="shared" si="10"/>
        <v>5.7465102895027629</v>
      </c>
      <c r="AH40" s="7">
        <f t="shared" si="10"/>
        <v>15.077654895177954</v>
      </c>
      <c r="AI40" s="7">
        <f t="shared" si="10"/>
        <v>14.45601578327444</v>
      </c>
      <c r="AJ40" s="7">
        <f t="shared" si="10"/>
        <v>9.3150665260818677</v>
      </c>
      <c r="AK40" s="7">
        <f t="shared" si="10"/>
        <v>17.017111426840799</v>
      </c>
      <c r="AL40" s="7">
        <f t="shared" si="10"/>
        <v>7.321409780260808</v>
      </c>
      <c r="AM40" s="7">
        <f t="shared" si="10"/>
        <v>17.596700627252055</v>
      </c>
      <c r="AN40" s="7">
        <f t="shared" si="10"/>
        <v>15.612784427351432</v>
      </c>
      <c r="AO40" s="7">
        <f t="shared" si="10"/>
        <v>20.792831337813077</v>
      </c>
      <c r="AP40" s="7">
        <f t="shared" si="10"/>
        <v>9.7994029998184118</v>
      </c>
      <c r="AQ40" s="7">
        <f t="shared" si="10"/>
        <v>15.111497015908354</v>
      </c>
    </row>
    <row r="41" spans="1:43" ht="14.25">
      <c r="A41" s="9" t="s">
        <v>168</v>
      </c>
      <c r="C41" s="1" t="s">
        <v>30</v>
      </c>
      <c r="D41" t="str">
        <f t="shared" si="4"/>
        <v>TRA_Car_Dis_Sma*</v>
      </c>
      <c r="F41" s="10"/>
      <c r="G41" s="7">
        <f t="shared" si="9"/>
        <v>7.0653892898945756</v>
      </c>
      <c r="H41" s="7">
        <f t="shared" si="10"/>
        <v>18.996218031019158</v>
      </c>
      <c r="I41" s="7">
        <f t="shared" si="10"/>
        <v>13.857251607963025</v>
      </c>
      <c r="J41" s="7">
        <f t="shared" si="10"/>
        <v>15.649539365821733</v>
      </c>
      <c r="K41" s="7">
        <f t="shared" si="10"/>
        <v>8.6103503456274826</v>
      </c>
      <c r="L41" s="7">
        <f t="shared" si="10"/>
        <v>12.030379378702525</v>
      </c>
      <c r="M41" s="7">
        <f t="shared" si="10"/>
        <v>12.068160426656231</v>
      </c>
      <c r="N41" s="7">
        <f t="shared" si="10"/>
        <v>10.103642297486674</v>
      </c>
      <c r="O41" s="7">
        <f t="shared" si="10"/>
        <v>11.84151064164528</v>
      </c>
      <c r="P41" s="7">
        <f t="shared" si="10"/>
        <v>17.244506025445776</v>
      </c>
      <c r="Q41" s="7">
        <f t="shared" si="10"/>
        <v>15.427056713955787</v>
      </c>
      <c r="R41" s="7">
        <f t="shared" si="10"/>
        <v>6.6764821240877561</v>
      </c>
      <c r="S41" s="7">
        <f t="shared" si="10"/>
        <v>11.242550160672369</v>
      </c>
      <c r="T41" s="7">
        <f t="shared" si="10"/>
        <v>13.092548793132424</v>
      </c>
      <c r="U41" s="7">
        <f t="shared" si="10"/>
        <v>13.348263828780862</v>
      </c>
      <c r="V41" s="7">
        <f t="shared" si="10"/>
        <v>13.200472537429652</v>
      </c>
      <c r="W41" s="7">
        <f t="shared" si="10"/>
        <v>11.439123088599469</v>
      </c>
      <c r="X41" s="7">
        <f t="shared" si="10"/>
        <v>18.3500872579732</v>
      </c>
      <c r="Y41" s="7">
        <f t="shared" si="10"/>
        <v>13.778164822404369</v>
      </c>
      <c r="Z41" s="7">
        <f t="shared" si="10"/>
        <v>9.3555545752053781</v>
      </c>
      <c r="AA41" s="7">
        <f t="shared" si="10"/>
        <v>14.157133380446304</v>
      </c>
      <c r="AB41" s="7">
        <f t="shared" si="10"/>
        <v>4.3030321962187958</v>
      </c>
      <c r="AC41" s="7">
        <f t="shared" si="10"/>
        <v>58.412971338757401</v>
      </c>
      <c r="AD41" s="7">
        <f t="shared" si="10"/>
        <v>17.750323294141289</v>
      </c>
      <c r="AE41" s="7">
        <f t="shared" si="10"/>
        <v>6.8548289713865662</v>
      </c>
      <c r="AF41" s="7">
        <f t="shared" si="10"/>
        <v>11.06574341258405</v>
      </c>
      <c r="AG41" s="7">
        <f t="shared" si="10"/>
        <v>7.2552660023146744</v>
      </c>
      <c r="AH41" s="7">
        <f t="shared" si="10"/>
        <v>13.217237590574731</v>
      </c>
      <c r="AI41" s="7">
        <f t="shared" si="10"/>
        <v>13.679387949778151</v>
      </c>
      <c r="AJ41" s="7">
        <f t="shared" si="10"/>
        <v>7.5115301989604832</v>
      </c>
      <c r="AK41" s="7">
        <f t="shared" si="10"/>
        <v>12.228672046364283</v>
      </c>
      <c r="AL41" s="7">
        <f t="shared" si="10"/>
        <v>5.5536277219646495</v>
      </c>
      <c r="AM41" s="7">
        <f t="shared" si="10"/>
        <v>14.544461539777286</v>
      </c>
      <c r="AN41" s="7">
        <f t="shared" si="10"/>
        <v>15.657090146793463</v>
      </c>
      <c r="AO41" s="7">
        <f t="shared" si="10"/>
        <v>14.43901706527155</v>
      </c>
      <c r="AP41" s="7">
        <f t="shared" si="10"/>
        <v>9.0224184923026307</v>
      </c>
      <c r="AQ41" s="7">
        <f t="shared" si="10"/>
        <v>12.841664931184951</v>
      </c>
    </row>
    <row r="42" spans="1:43" ht="14.25">
      <c r="A42" s="9" t="s">
        <v>169</v>
      </c>
      <c r="C42" s="1" t="s">
        <v>30</v>
      </c>
      <c r="D42" t="str">
        <f t="shared" si="4"/>
        <v>TRA_Car_Dis_Upm*</v>
      </c>
      <c r="F42" s="10"/>
      <c r="G42" s="7">
        <f t="shared" si="9"/>
        <v>11.929463627417345</v>
      </c>
      <c r="H42" s="7">
        <f t="shared" si="10"/>
        <v>22.536000785233028</v>
      </c>
      <c r="I42" s="7">
        <f t="shared" si="10"/>
        <v>16.551808729771437</v>
      </c>
      <c r="J42" s="7">
        <f t="shared" si="10"/>
        <v>18.790383976560062</v>
      </c>
      <c r="K42" s="7">
        <f t="shared" si="10"/>
        <v>8.871680528129307</v>
      </c>
      <c r="L42" s="7">
        <f t="shared" si="10"/>
        <v>13.891752252489592</v>
      </c>
      <c r="M42" s="7">
        <f t="shared" si="10"/>
        <v>13.282813301719028</v>
      </c>
      <c r="N42" s="7">
        <f t="shared" si="10"/>
        <v>12.756798341212225</v>
      </c>
      <c r="O42" s="7">
        <f t="shared" si="10"/>
        <v>14.545800046458263</v>
      </c>
      <c r="P42" s="7">
        <f t="shared" si="10"/>
        <v>18.570476413875664</v>
      </c>
      <c r="Q42" s="7">
        <f t="shared" si="10"/>
        <v>16.311826867400118</v>
      </c>
      <c r="R42" s="7">
        <f t="shared" si="10"/>
        <v>10.100511348013516</v>
      </c>
      <c r="S42" s="7">
        <f t="shared" si="10"/>
        <v>12.403836754688188</v>
      </c>
      <c r="T42" s="7">
        <f t="shared" si="10"/>
        <v>11.94363126834997</v>
      </c>
      <c r="U42" s="7">
        <f t="shared" si="10"/>
        <v>16.383393323500012</v>
      </c>
      <c r="V42" s="7">
        <f t="shared" si="10"/>
        <v>15.752296037211549</v>
      </c>
      <c r="W42" s="7">
        <f t="shared" si="10"/>
        <v>15.047961658447871</v>
      </c>
      <c r="X42" s="7">
        <f t="shared" si="10"/>
        <v>19.956307041088582</v>
      </c>
      <c r="Y42" s="7">
        <f t="shared" si="10"/>
        <v>14.124238681130457</v>
      </c>
      <c r="Z42" s="7">
        <f t="shared" si="10"/>
        <v>12.86138750282413</v>
      </c>
      <c r="AA42" s="7">
        <f t="shared" si="10"/>
        <v>16.980395017604405</v>
      </c>
      <c r="AB42" s="7">
        <f t="shared" si="10"/>
        <v>4.4957640264475875</v>
      </c>
      <c r="AC42" s="7">
        <f t="shared" si="10"/>
        <v>63.675923083739484</v>
      </c>
      <c r="AD42" s="7">
        <f t="shared" si="10"/>
        <v>15.927938952027754</v>
      </c>
      <c r="AE42" s="7">
        <f t="shared" si="10"/>
        <v>11.012872673867674</v>
      </c>
      <c r="AF42" s="7">
        <f t="shared" si="10"/>
        <v>14.370115180327868</v>
      </c>
      <c r="AG42" s="7">
        <f t="shared" si="10"/>
        <v>5.5924041744701833</v>
      </c>
      <c r="AH42" s="7">
        <f t="shared" si="10"/>
        <v>15.044557383770121</v>
      </c>
      <c r="AI42" s="7">
        <f t="shared" si="10"/>
        <v>14.156396758090095</v>
      </c>
      <c r="AJ42" s="7">
        <f t="shared" si="10"/>
        <v>9.2024250327592245</v>
      </c>
      <c r="AK42" s="7">
        <f t="shared" si="10"/>
        <v>17.017061941554285</v>
      </c>
      <c r="AL42" s="7">
        <f t="shared" si="10"/>
        <v>7.2989137858842206</v>
      </c>
      <c r="AM42" s="7">
        <f t="shared" si="10"/>
        <v>17.66575930040905</v>
      </c>
      <c r="AN42" s="7">
        <f t="shared" si="10"/>
        <v>16.082104648494624</v>
      </c>
      <c r="AO42" s="7">
        <f t="shared" si="10"/>
        <v>19.943092098092642</v>
      </c>
      <c r="AP42" s="7">
        <f t="shared" si="10"/>
        <v>9.6333938056118011</v>
      </c>
      <c r="AQ42" s="7">
        <f t="shared" si="10"/>
        <v>16.064876109981896</v>
      </c>
    </row>
    <row r="43" spans="1:43" ht="14.25">
      <c r="A43" s="9" t="s">
        <v>170</v>
      </c>
      <c r="C43" s="1" t="s">
        <v>30</v>
      </c>
      <c r="D43" t="str">
        <f t="shared" si="4"/>
        <v>TRA_Car_Fle_Fue_Exe*</v>
      </c>
      <c r="F43" s="10"/>
      <c r="G43" s="7">
        <f t="shared" si="9"/>
        <v>17.087329003884747</v>
      </c>
      <c r="H43" s="7">
        <f t="shared" ref="H43:AQ43" si="12">H39-0.05</f>
        <v>24.925052622429934</v>
      </c>
      <c r="I43" s="7">
        <f t="shared" si="12"/>
        <v>18.986663508829384</v>
      </c>
      <c r="J43" s="7">
        <f t="shared" si="12"/>
        <v>18.98656092909609</v>
      </c>
      <c r="K43" s="7">
        <f t="shared" si="12"/>
        <v>12.179247755569882</v>
      </c>
      <c r="L43" s="7">
        <f t="shared" si="12"/>
        <v>15.880351221889967</v>
      </c>
      <c r="M43" s="7">
        <f t="shared" si="12"/>
        <v>16.697328923766815</v>
      </c>
      <c r="N43" s="7">
        <f t="shared" si="12"/>
        <v>15.998147411428729</v>
      </c>
      <c r="O43" s="7">
        <f t="shared" si="12"/>
        <v>18.873079059253342</v>
      </c>
      <c r="P43" s="7">
        <f t="shared" si="12"/>
        <v>25.480764212634227</v>
      </c>
      <c r="Q43" s="7">
        <f t="shared" si="12"/>
        <v>19.069552874201609</v>
      </c>
      <c r="R43" s="7">
        <f t="shared" si="12"/>
        <v>12.171629817813763</v>
      </c>
      <c r="S43" s="7">
        <f t="shared" si="12"/>
        <v>17.175072779413661</v>
      </c>
      <c r="T43" s="7">
        <f t="shared" si="12"/>
        <v>16.034107967980521</v>
      </c>
      <c r="U43" s="7">
        <f t="shared" si="12"/>
        <v>17.68322547577332</v>
      </c>
      <c r="V43" s="7">
        <f t="shared" si="12"/>
        <v>18.433111820911819</v>
      </c>
      <c r="W43" s="7">
        <f t="shared" si="12"/>
        <v>20.561307100157311</v>
      </c>
      <c r="X43" s="7">
        <f t="shared" si="12"/>
        <v>21.450370986433661</v>
      </c>
      <c r="Y43" s="7">
        <f t="shared" si="12"/>
        <v>14.025697567114094</v>
      </c>
      <c r="Z43" s="7">
        <f t="shared" si="12"/>
        <v>14.52934939511181</v>
      </c>
      <c r="AA43" s="7">
        <f t="shared" si="12"/>
        <v>19.311908193682175</v>
      </c>
      <c r="AB43" s="7">
        <f t="shared" si="12"/>
        <v>6.3624578459343786</v>
      </c>
      <c r="AC43" s="7">
        <f t="shared" si="12"/>
        <v>60.159427732769764</v>
      </c>
      <c r="AD43" s="7">
        <f t="shared" si="12"/>
        <v>20.209185585323237</v>
      </c>
      <c r="AE43" s="7">
        <f t="shared" si="12"/>
        <v>15.244308751665045</v>
      </c>
      <c r="AF43" s="7">
        <f t="shared" si="12"/>
        <v>22.361738661417323</v>
      </c>
      <c r="AG43" s="7">
        <f t="shared" si="12"/>
        <v>4.6024503111111112</v>
      </c>
      <c r="AH43" s="7">
        <f t="shared" si="12"/>
        <v>16.694994469426099</v>
      </c>
      <c r="AI43" s="7">
        <f t="shared" si="12"/>
        <v>13.926452987965318</v>
      </c>
      <c r="AJ43" s="7">
        <f t="shared" si="12"/>
        <v>10.718008555279509</v>
      </c>
      <c r="AK43" s="7">
        <f t="shared" si="12"/>
        <v>18.453969216624529</v>
      </c>
      <c r="AL43" s="7">
        <f t="shared" si="12"/>
        <v>9.0725655702249188</v>
      </c>
      <c r="AM43" s="7">
        <f t="shared" si="12"/>
        <v>19.87803465165231</v>
      </c>
      <c r="AN43" s="7">
        <f t="shared" si="12"/>
        <v>17.250521880216297</v>
      </c>
      <c r="AO43" s="7">
        <f t="shared" si="12"/>
        <v>22.398549324469222</v>
      </c>
      <c r="AP43" s="7">
        <f t="shared" si="12"/>
        <v>12.015085790082408</v>
      </c>
      <c r="AQ43" s="7">
        <f t="shared" si="12"/>
        <v>17.213498269740185</v>
      </c>
    </row>
    <row r="44" spans="1:43" ht="14.25">
      <c r="A44" s="9" t="s">
        <v>171</v>
      </c>
      <c r="C44" s="1" t="s">
        <v>30</v>
      </c>
      <c r="D44" t="str">
        <f t="shared" si="4"/>
        <v>TRA_Car_Fle_Fue_Lom*</v>
      </c>
      <c r="F44" s="10"/>
      <c r="G44" s="7">
        <f t="shared" si="9"/>
        <v>11.131087114664274</v>
      </c>
      <c r="H44" s="7">
        <f t="shared" si="10"/>
        <v>22.14404861815509</v>
      </c>
      <c r="I44" s="7">
        <f t="shared" si="10"/>
        <v>16.324710307784319</v>
      </c>
      <c r="J44" s="7">
        <f t="shared" si="10"/>
        <v>19.791649283964755</v>
      </c>
      <c r="K44" s="7">
        <f t="shared" si="10"/>
        <v>10.801197551335711</v>
      </c>
      <c r="L44" s="7">
        <f t="shared" si="10"/>
        <v>13.907953539760287</v>
      </c>
      <c r="M44" s="7">
        <f t="shared" si="10"/>
        <v>13.658117371890283</v>
      </c>
      <c r="N44" s="7">
        <f t="shared" si="10"/>
        <v>12.646347121999222</v>
      </c>
      <c r="O44" s="7">
        <f t="shared" si="10"/>
        <v>14.191636032899781</v>
      </c>
      <c r="P44" s="7">
        <f t="shared" si="10"/>
        <v>18.855415998406254</v>
      </c>
      <c r="Q44" s="7">
        <f t="shared" si="10"/>
        <v>15.623121041017653</v>
      </c>
      <c r="R44" s="7">
        <f t="shared" si="10"/>
        <v>9.583063943556926</v>
      </c>
      <c r="S44" s="7">
        <f t="shared" si="10"/>
        <v>12.578180886874375</v>
      </c>
      <c r="T44" s="7">
        <f t="shared" si="10"/>
        <v>12.043734491772447</v>
      </c>
      <c r="U44" s="7">
        <f t="shared" si="10"/>
        <v>15.987815823558861</v>
      </c>
      <c r="V44" s="7">
        <f t="shared" si="10"/>
        <v>15.677693507232245</v>
      </c>
      <c r="W44" s="7">
        <f t="shared" si="10"/>
        <v>15.126527818723536</v>
      </c>
      <c r="X44" s="7">
        <f t="shared" si="10"/>
        <v>18.791178816087221</v>
      </c>
      <c r="Y44" s="7">
        <f t="shared" si="10"/>
        <v>13.808331858407078</v>
      </c>
      <c r="Z44" s="7">
        <f t="shared" si="10"/>
        <v>12.780904086296287</v>
      </c>
      <c r="AA44" s="7">
        <f t="shared" si="10"/>
        <v>16.764164518874399</v>
      </c>
      <c r="AB44" s="7">
        <f t="shared" si="10"/>
        <v>4.4663864566836082</v>
      </c>
      <c r="AC44" s="7">
        <f t="shared" si="10"/>
        <v>60.41366728915051</v>
      </c>
      <c r="AD44" s="7">
        <f t="shared" si="10"/>
        <v>15.106679130901288</v>
      </c>
      <c r="AE44" s="7">
        <f t="shared" si="10"/>
        <v>10.349953078657641</v>
      </c>
      <c r="AF44" s="7">
        <f t="shared" si="10"/>
        <v>14.216233678794556</v>
      </c>
      <c r="AG44" s="7">
        <f t="shared" si="10"/>
        <v>5.6965102895027631</v>
      </c>
      <c r="AH44" s="7">
        <f t="shared" si="10"/>
        <v>15.027654895177953</v>
      </c>
      <c r="AI44" s="7">
        <f t="shared" si="10"/>
        <v>14.406015783274439</v>
      </c>
      <c r="AJ44" s="7">
        <f t="shared" si="10"/>
        <v>9.265066526081867</v>
      </c>
      <c r="AK44" s="7">
        <f t="shared" si="10"/>
        <v>16.967111426840798</v>
      </c>
      <c r="AL44" s="7">
        <f t="shared" si="10"/>
        <v>7.2714097802608082</v>
      </c>
      <c r="AM44" s="7">
        <f t="shared" si="10"/>
        <v>17.546700627252054</v>
      </c>
      <c r="AN44" s="7">
        <f t="shared" si="10"/>
        <v>15.562784427351431</v>
      </c>
      <c r="AO44" s="7">
        <f t="shared" si="10"/>
        <v>20.742831337813076</v>
      </c>
      <c r="AP44" s="7">
        <f t="shared" si="10"/>
        <v>9.7494029998184111</v>
      </c>
      <c r="AQ44" s="7">
        <f t="shared" si="10"/>
        <v>15.061497015908353</v>
      </c>
    </row>
    <row r="45" spans="1:43" ht="14.25">
      <c r="A45" s="9" t="s">
        <v>172</v>
      </c>
      <c r="C45" s="1" t="s">
        <v>30</v>
      </c>
      <c r="D45" t="str">
        <f t="shared" si="4"/>
        <v>TRA_Car_Fle_Fue_Sma*</v>
      </c>
      <c r="F45" s="10"/>
      <c r="G45" s="7">
        <f t="shared" si="9"/>
        <v>7.0153892898945758</v>
      </c>
      <c r="H45" s="7">
        <f t="shared" si="10"/>
        <v>18.946218031019157</v>
      </c>
      <c r="I45" s="7">
        <f t="shared" si="10"/>
        <v>13.807251607963025</v>
      </c>
      <c r="J45" s="7">
        <f t="shared" si="10"/>
        <v>15.599539365821732</v>
      </c>
      <c r="K45" s="7">
        <f t="shared" si="10"/>
        <v>8.5603503456274819</v>
      </c>
      <c r="L45" s="7">
        <f t="shared" si="10"/>
        <v>11.980379378702525</v>
      </c>
      <c r="M45" s="7">
        <f t="shared" si="10"/>
        <v>12.01816042665623</v>
      </c>
      <c r="N45" s="7">
        <f t="shared" si="10"/>
        <v>10.053642297486673</v>
      </c>
      <c r="O45" s="7">
        <f t="shared" si="10"/>
        <v>11.79151064164528</v>
      </c>
      <c r="P45" s="7">
        <f t="shared" si="10"/>
        <v>17.194506025445776</v>
      </c>
      <c r="Q45" s="7">
        <f t="shared" si="10"/>
        <v>15.377056713955787</v>
      </c>
      <c r="R45" s="7">
        <f t="shared" si="10"/>
        <v>6.6264821240877563</v>
      </c>
      <c r="S45" s="7">
        <f t="shared" si="10"/>
        <v>11.192550160672369</v>
      </c>
      <c r="T45" s="7">
        <f t="shared" si="10"/>
        <v>13.042548793132424</v>
      </c>
      <c r="U45" s="7">
        <f t="shared" si="10"/>
        <v>13.298263828780861</v>
      </c>
      <c r="V45" s="7">
        <f t="shared" si="10"/>
        <v>13.150472537429652</v>
      </c>
      <c r="W45" s="7">
        <f t="shared" si="10"/>
        <v>11.389123088599469</v>
      </c>
      <c r="X45" s="7">
        <f t="shared" si="10"/>
        <v>18.3000872579732</v>
      </c>
      <c r="Y45" s="7">
        <f t="shared" si="10"/>
        <v>13.728164822404368</v>
      </c>
      <c r="Z45" s="7">
        <f t="shared" si="10"/>
        <v>9.3055545752053774</v>
      </c>
      <c r="AA45" s="7">
        <f t="shared" si="10"/>
        <v>14.107133380446303</v>
      </c>
      <c r="AB45" s="7">
        <f t="shared" si="10"/>
        <v>4.253032196218796</v>
      </c>
      <c r="AC45" s="7">
        <f t="shared" si="10"/>
        <v>58.362971338757404</v>
      </c>
      <c r="AD45" s="7">
        <f t="shared" si="10"/>
        <v>17.700323294141288</v>
      </c>
      <c r="AE45" s="7">
        <f t="shared" si="10"/>
        <v>6.8048289713865664</v>
      </c>
      <c r="AF45" s="7">
        <f t="shared" si="10"/>
        <v>11.015743412584049</v>
      </c>
      <c r="AG45" s="7">
        <f t="shared" si="10"/>
        <v>7.2052660023146746</v>
      </c>
      <c r="AH45" s="7">
        <f t="shared" si="10"/>
        <v>13.167237590574731</v>
      </c>
      <c r="AI45" s="7">
        <f t="shared" si="10"/>
        <v>13.629387949778151</v>
      </c>
      <c r="AJ45" s="7">
        <f t="shared" si="10"/>
        <v>7.4615301989604834</v>
      </c>
      <c r="AK45" s="7">
        <f t="shared" si="10"/>
        <v>12.178672046364282</v>
      </c>
      <c r="AL45" s="7">
        <f t="shared" si="10"/>
        <v>5.5036277219646497</v>
      </c>
      <c r="AM45" s="7">
        <f t="shared" si="10"/>
        <v>14.494461539777285</v>
      </c>
      <c r="AN45" s="7">
        <f t="shared" si="10"/>
        <v>15.607090146793462</v>
      </c>
      <c r="AO45" s="7">
        <f t="shared" si="10"/>
        <v>14.389017065271549</v>
      </c>
      <c r="AP45" s="7">
        <f t="shared" si="10"/>
        <v>8.97241849230263</v>
      </c>
      <c r="AQ45" s="7">
        <f t="shared" si="10"/>
        <v>12.79166493118495</v>
      </c>
    </row>
    <row r="46" spans="1:43" ht="14.25">
      <c r="A46" s="9" t="s">
        <v>173</v>
      </c>
      <c r="C46" s="1" t="s">
        <v>30</v>
      </c>
      <c r="D46" t="str">
        <f t="shared" si="4"/>
        <v>TRA_Car_Fle_Fue_Upm*</v>
      </c>
      <c r="F46" s="10"/>
      <c r="G46" s="7">
        <f t="shared" si="9"/>
        <v>11.879463627417344</v>
      </c>
      <c r="H46" s="7">
        <f t="shared" si="10"/>
        <v>22.486000785233028</v>
      </c>
      <c r="I46" s="7">
        <f t="shared" si="10"/>
        <v>16.501808729771437</v>
      </c>
      <c r="J46" s="7">
        <f t="shared" si="10"/>
        <v>18.740383976560061</v>
      </c>
      <c r="K46" s="7">
        <f t="shared" si="10"/>
        <v>8.8216805281293063</v>
      </c>
      <c r="L46" s="7">
        <f t="shared" si="10"/>
        <v>13.841752252489592</v>
      </c>
      <c r="M46" s="7">
        <f t="shared" si="10"/>
        <v>13.232813301719027</v>
      </c>
      <c r="N46" s="7">
        <f t="shared" si="10"/>
        <v>12.706798341212224</v>
      </c>
      <c r="O46" s="7">
        <f t="shared" si="10"/>
        <v>14.495800046458262</v>
      </c>
      <c r="P46" s="7">
        <f t="shared" si="10"/>
        <v>18.520476413875663</v>
      </c>
      <c r="Q46" s="7">
        <f t="shared" si="10"/>
        <v>16.261826867400117</v>
      </c>
      <c r="R46" s="7">
        <f t="shared" si="10"/>
        <v>10.050511348013515</v>
      </c>
      <c r="S46" s="7">
        <f t="shared" si="10"/>
        <v>12.353836754688187</v>
      </c>
      <c r="T46" s="7">
        <f t="shared" si="10"/>
        <v>11.893631268349969</v>
      </c>
      <c r="U46" s="7">
        <f t="shared" si="10"/>
        <v>16.333393323500012</v>
      </c>
      <c r="V46" s="7">
        <f t="shared" si="10"/>
        <v>15.702296037211548</v>
      </c>
      <c r="W46" s="7">
        <f t="shared" si="10"/>
        <v>14.997961658447871</v>
      </c>
      <c r="X46" s="7">
        <f t="shared" si="10"/>
        <v>19.906307041088581</v>
      </c>
      <c r="Y46" s="7">
        <f t="shared" si="10"/>
        <v>14.074238681130456</v>
      </c>
      <c r="Z46" s="7">
        <f t="shared" si="10"/>
        <v>12.811387502824129</v>
      </c>
      <c r="AA46" s="7">
        <f t="shared" si="10"/>
        <v>16.930395017604404</v>
      </c>
      <c r="AB46" s="7">
        <f t="shared" si="10"/>
        <v>4.4457640264475877</v>
      </c>
      <c r="AC46" s="7">
        <f t="shared" si="10"/>
        <v>63.625923083739487</v>
      </c>
      <c r="AD46" s="7">
        <f t="shared" si="10"/>
        <v>15.877938952027753</v>
      </c>
      <c r="AE46" s="7">
        <f t="shared" si="10"/>
        <v>10.962872673867674</v>
      </c>
      <c r="AF46" s="7">
        <f t="shared" si="10"/>
        <v>14.320115180327868</v>
      </c>
      <c r="AG46" s="7">
        <f t="shared" si="10"/>
        <v>5.5424041744701835</v>
      </c>
      <c r="AH46" s="7">
        <f t="shared" si="10"/>
        <v>14.99455738377012</v>
      </c>
      <c r="AI46" s="7">
        <f t="shared" si="10"/>
        <v>14.106396758090094</v>
      </c>
      <c r="AJ46" s="7">
        <f t="shared" si="10"/>
        <v>9.1524250327592238</v>
      </c>
      <c r="AK46" s="7">
        <f t="shared" si="10"/>
        <v>16.967061941554284</v>
      </c>
      <c r="AL46" s="7">
        <f t="shared" si="10"/>
        <v>7.2489137858842208</v>
      </c>
      <c r="AM46" s="7">
        <f t="shared" si="10"/>
        <v>17.615759300409049</v>
      </c>
      <c r="AN46" s="7">
        <f t="shared" si="10"/>
        <v>16.032104648494624</v>
      </c>
      <c r="AO46" s="7">
        <f t="shared" si="10"/>
        <v>19.893092098092641</v>
      </c>
      <c r="AP46" s="7">
        <f t="shared" si="10"/>
        <v>9.5833938056118004</v>
      </c>
      <c r="AQ46" s="7">
        <f t="shared" si="10"/>
        <v>16.014876109981895</v>
      </c>
    </row>
    <row r="47" spans="1:43" ht="14.25">
      <c r="A47" s="9" t="s">
        <v>174</v>
      </c>
      <c r="C47" s="1" t="s">
        <v>30</v>
      </c>
      <c r="D47" t="str">
        <f t="shared" si="4"/>
        <v>TRA_Car_Gas_Exe*</v>
      </c>
      <c r="F47" s="10"/>
      <c r="G47" s="7">
        <f t="shared" si="9"/>
        <v>17.037329003884746</v>
      </c>
      <c r="H47" s="7">
        <f t="shared" ref="H47:AQ56" si="13">H43-0.05</f>
        <v>24.875052622429934</v>
      </c>
      <c r="I47" s="7">
        <f t="shared" si="13"/>
        <v>18.936663508829383</v>
      </c>
      <c r="J47" s="7">
        <f t="shared" si="13"/>
        <v>18.936560929096089</v>
      </c>
      <c r="K47" s="7">
        <f t="shared" si="13"/>
        <v>12.129247755569882</v>
      </c>
      <c r="L47" s="7">
        <f t="shared" si="13"/>
        <v>15.830351221889966</v>
      </c>
      <c r="M47" s="7">
        <f t="shared" si="13"/>
        <v>16.647328923766814</v>
      </c>
      <c r="N47" s="7">
        <f t="shared" si="13"/>
        <v>15.948147411428728</v>
      </c>
      <c r="O47" s="7">
        <f t="shared" si="13"/>
        <v>18.823079059253342</v>
      </c>
      <c r="P47" s="7">
        <f t="shared" si="13"/>
        <v>25.430764212634227</v>
      </c>
      <c r="Q47" s="7">
        <f t="shared" si="13"/>
        <v>19.019552874201608</v>
      </c>
      <c r="R47" s="7">
        <f t="shared" si="13"/>
        <v>12.121629817813762</v>
      </c>
      <c r="S47" s="7">
        <f t="shared" si="13"/>
        <v>17.12507277941366</v>
      </c>
      <c r="T47" s="7">
        <f t="shared" si="13"/>
        <v>15.98410796798052</v>
      </c>
      <c r="U47" s="7">
        <f t="shared" si="13"/>
        <v>17.633225475773319</v>
      </c>
      <c r="V47" s="7">
        <f t="shared" si="13"/>
        <v>18.383111820911818</v>
      </c>
      <c r="W47" s="7">
        <f t="shared" si="13"/>
        <v>20.51130710015731</v>
      </c>
      <c r="X47" s="7">
        <f t="shared" si="13"/>
        <v>21.400370986433661</v>
      </c>
      <c r="Y47" s="7">
        <f t="shared" si="13"/>
        <v>13.975697567114093</v>
      </c>
      <c r="Z47" s="7">
        <f t="shared" si="13"/>
        <v>14.479349395111809</v>
      </c>
      <c r="AA47" s="7">
        <f t="shared" si="13"/>
        <v>19.261908193682174</v>
      </c>
      <c r="AB47" s="7">
        <f t="shared" si="13"/>
        <v>6.3124578459343788</v>
      </c>
      <c r="AC47" s="7">
        <f t="shared" si="13"/>
        <v>60.109427732769767</v>
      </c>
      <c r="AD47" s="7">
        <f t="shared" si="13"/>
        <v>20.159185585323236</v>
      </c>
      <c r="AE47" s="7">
        <f t="shared" si="13"/>
        <v>15.194308751665044</v>
      </c>
      <c r="AF47" s="7">
        <f t="shared" si="13"/>
        <v>22.311738661417323</v>
      </c>
      <c r="AG47" s="7">
        <f t="shared" si="13"/>
        <v>4.5524503111111114</v>
      </c>
      <c r="AH47" s="7">
        <f t="shared" si="13"/>
        <v>16.644994469426099</v>
      </c>
      <c r="AI47" s="7">
        <f t="shared" si="13"/>
        <v>13.876452987965317</v>
      </c>
      <c r="AJ47" s="7">
        <f t="shared" si="13"/>
        <v>10.668008555279508</v>
      </c>
      <c r="AK47" s="7">
        <f t="shared" si="13"/>
        <v>18.403969216624528</v>
      </c>
      <c r="AL47" s="7">
        <f t="shared" si="13"/>
        <v>9.0225655702249181</v>
      </c>
      <c r="AM47" s="7">
        <f t="shared" si="13"/>
        <v>19.82803465165231</v>
      </c>
      <c r="AN47" s="7">
        <f t="shared" si="13"/>
        <v>17.200521880216296</v>
      </c>
      <c r="AO47" s="7">
        <f t="shared" si="13"/>
        <v>22.348549324469221</v>
      </c>
      <c r="AP47" s="7">
        <f t="shared" si="13"/>
        <v>11.965085790082407</v>
      </c>
      <c r="AQ47" s="7">
        <f t="shared" si="13"/>
        <v>17.163498269740185</v>
      </c>
    </row>
    <row r="48" spans="1:43" ht="14.25">
      <c r="A48" s="9" t="s">
        <v>175</v>
      </c>
      <c r="C48" s="1" t="s">
        <v>30</v>
      </c>
      <c r="D48" t="str">
        <f t="shared" si="4"/>
        <v>TRA_Car_Gas_Lom*</v>
      </c>
      <c r="F48" s="10"/>
      <c r="G48" s="7">
        <f t="shared" si="9"/>
        <v>11.081087114664273</v>
      </c>
      <c r="H48" s="7">
        <f t="shared" si="10"/>
        <v>22.094048618155089</v>
      </c>
      <c r="I48" s="7">
        <f t="shared" si="10"/>
        <v>16.274710307784318</v>
      </c>
      <c r="J48" s="7">
        <f t="shared" si="10"/>
        <v>19.741649283964755</v>
      </c>
      <c r="K48" s="7">
        <f t="shared" si="10"/>
        <v>10.751197551335711</v>
      </c>
      <c r="L48" s="7">
        <f t="shared" si="10"/>
        <v>13.857953539760286</v>
      </c>
      <c r="M48" s="7">
        <f t="shared" si="10"/>
        <v>13.608117371890282</v>
      </c>
      <c r="N48" s="7">
        <f t="shared" si="10"/>
        <v>12.596347121999221</v>
      </c>
      <c r="O48" s="7">
        <f t="shared" si="10"/>
        <v>14.141636032899781</v>
      </c>
      <c r="P48" s="7">
        <f t="shared" si="10"/>
        <v>18.805415998406254</v>
      </c>
      <c r="Q48" s="7">
        <f t="shared" si="10"/>
        <v>15.573121041017652</v>
      </c>
      <c r="R48" s="7">
        <f t="shared" si="10"/>
        <v>9.5330639435569253</v>
      </c>
      <c r="S48" s="7">
        <f t="shared" si="10"/>
        <v>12.528180886874374</v>
      </c>
      <c r="T48" s="7">
        <f t="shared" si="10"/>
        <v>11.993734491772447</v>
      </c>
      <c r="U48" s="7">
        <f t="shared" si="10"/>
        <v>15.937815823558861</v>
      </c>
      <c r="V48" s="7">
        <f t="shared" si="10"/>
        <v>15.627693507232244</v>
      </c>
      <c r="W48" s="7">
        <f t="shared" si="10"/>
        <v>15.076527818723536</v>
      </c>
      <c r="X48" s="7">
        <f t="shared" si="10"/>
        <v>18.741178816087221</v>
      </c>
      <c r="Y48" s="7">
        <f t="shared" si="10"/>
        <v>13.758331858407077</v>
      </c>
      <c r="Z48" s="7">
        <f t="shared" si="13"/>
        <v>12.730904086296286</v>
      </c>
      <c r="AA48" s="7">
        <f t="shared" si="13"/>
        <v>16.714164518874398</v>
      </c>
      <c r="AB48" s="7">
        <f t="shared" si="13"/>
        <v>4.4163864566836084</v>
      </c>
      <c r="AC48" s="7">
        <f t="shared" si="13"/>
        <v>60.363667289150513</v>
      </c>
      <c r="AD48" s="7">
        <f t="shared" si="13"/>
        <v>15.056679130901287</v>
      </c>
      <c r="AE48" s="7">
        <f t="shared" si="13"/>
        <v>10.299953078657641</v>
      </c>
      <c r="AF48" s="7">
        <f t="shared" si="13"/>
        <v>14.166233678794555</v>
      </c>
      <c r="AG48" s="7">
        <f t="shared" si="13"/>
        <v>5.6465102895027632</v>
      </c>
      <c r="AH48" s="7">
        <f t="shared" si="13"/>
        <v>14.977654895177952</v>
      </c>
      <c r="AI48" s="7">
        <f t="shared" si="13"/>
        <v>14.356015783274438</v>
      </c>
      <c r="AJ48" s="7">
        <f t="shared" si="13"/>
        <v>9.2150665260818663</v>
      </c>
      <c r="AK48" s="7">
        <f t="shared" si="13"/>
        <v>16.917111426840798</v>
      </c>
      <c r="AL48" s="7">
        <f t="shared" si="13"/>
        <v>7.2214097802608084</v>
      </c>
      <c r="AM48" s="7">
        <f t="shared" si="13"/>
        <v>17.496700627252054</v>
      </c>
      <c r="AN48" s="7">
        <f t="shared" si="13"/>
        <v>15.512784427351431</v>
      </c>
      <c r="AO48" s="7">
        <f t="shared" si="13"/>
        <v>20.692831337813075</v>
      </c>
      <c r="AP48" s="7">
        <f t="shared" si="13"/>
        <v>9.6994029998184104</v>
      </c>
      <c r="AQ48" s="7">
        <f t="shared" si="13"/>
        <v>15.011497015908352</v>
      </c>
    </row>
    <row r="49" spans="1:43" ht="14.25">
      <c r="A49" s="9" t="s">
        <v>176</v>
      </c>
      <c r="C49" s="1" t="s">
        <v>30</v>
      </c>
      <c r="D49" t="str">
        <f t="shared" si="4"/>
        <v>TRA_Car_Gas_Sma*</v>
      </c>
      <c r="F49" s="10"/>
      <c r="G49" s="7">
        <f t="shared" si="9"/>
        <v>6.965389289894576</v>
      </c>
      <c r="H49" s="7">
        <f t="shared" si="13"/>
        <v>18.896218031019156</v>
      </c>
      <c r="I49" s="7">
        <f t="shared" si="13"/>
        <v>13.757251607963024</v>
      </c>
      <c r="J49" s="7">
        <f t="shared" si="13"/>
        <v>15.549539365821731</v>
      </c>
      <c r="K49" s="7">
        <f t="shared" si="13"/>
        <v>8.5103503456274812</v>
      </c>
      <c r="L49" s="7">
        <f t="shared" si="13"/>
        <v>11.930379378702524</v>
      </c>
      <c r="M49" s="7">
        <f t="shared" si="13"/>
        <v>11.96816042665623</v>
      </c>
      <c r="N49" s="7">
        <f t="shared" si="13"/>
        <v>10.003642297486673</v>
      </c>
      <c r="O49" s="7">
        <f t="shared" si="13"/>
        <v>11.741510641645279</v>
      </c>
      <c r="P49" s="7">
        <f t="shared" si="13"/>
        <v>17.144506025445775</v>
      </c>
      <c r="Q49" s="7">
        <f t="shared" si="13"/>
        <v>15.327056713955786</v>
      </c>
      <c r="R49" s="7">
        <f t="shared" si="13"/>
        <v>6.5764821240877565</v>
      </c>
      <c r="S49" s="7">
        <f t="shared" si="13"/>
        <v>11.142550160672368</v>
      </c>
      <c r="T49" s="7">
        <f t="shared" si="13"/>
        <v>12.992548793132423</v>
      </c>
      <c r="U49" s="7">
        <f t="shared" si="13"/>
        <v>13.248263828780861</v>
      </c>
      <c r="V49" s="7">
        <f t="shared" si="13"/>
        <v>13.100472537429651</v>
      </c>
      <c r="W49" s="7">
        <f t="shared" si="13"/>
        <v>11.339123088599468</v>
      </c>
      <c r="X49" s="7">
        <f t="shared" si="13"/>
        <v>18.250087257973199</v>
      </c>
      <c r="Y49" s="7">
        <f t="shared" si="13"/>
        <v>13.678164822404367</v>
      </c>
      <c r="Z49" s="7">
        <f t="shared" si="13"/>
        <v>9.2555545752053767</v>
      </c>
      <c r="AA49" s="7">
        <f t="shared" si="13"/>
        <v>14.057133380446302</v>
      </c>
      <c r="AB49" s="7">
        <f t="shared" si="13"/>
        <v>4.2030321962187962</v>
      </c>
      <c r="AC49" s="7">
        <f t="shared" si="13"/>
        <v>58.312971338757407</v>
      </c>
      <c r="AD49" s="7">
        <f t="shared" si="13"/>
        <v>17.650323294141288</v>
      </c>
      <c r="AE49" s="7">
        <f t="shared" si="13"/>
        <v>6.7548289713865666</v>
      </c>
      <c r="AF49" s="7">
        <f t="shared" si="13"/>
        <v>10.965743412584048</v>
      </c>
      <c r="AG49" s="7">
        <f t="shared" si="13"/>
        <v>7.1552660023146748</v>
      </c>
      <c r="AH49" s="7">
        <f t="shared" si="13"/>
        <v>13.11723759057473</v>
      </c>
      <c r="AI49" s="7">
        <f t="shared" si="13"/>
        <v>13.57938794977815</v>
      </c>
      <c r="AJ49" s="7">
        <f t="shared" si="13"/>
        <v>7.4115301989604836</v>
      </c>
      <c r="AK49" s="7">
        <f t="shared" si="13"/>
        <v>12.128672046364281</v>
      </c>
      <c r="AL49" s="7">
        <f t="shared" si="13"/>
        <v>5.4536277219646498</v>
      </c>
      <c r="AM49" s="7">
        <f t="shared" si="13"/>
        <v>14.444461539777285</v>
      </c>
      <c r="AN49" s="7">
        <f t="shared" si="13"/>
        <v>15.557090146793461</v>
      </c>
      <c r="AO49" s="7">
        <f t="shared" si="13"/>
        <v>14.339017065271548</v>
      </c>
      <c r="AP49" s="7">
        <f t="shared" si="13"/>
        <v>8.9224184923026293</v>
      </c>
      <c r="AQ49" s="7">
        <f t="shared" si="13"/>
        <v>12.74166493118495</v>
      </c>
    </row>
    <row r="50" spans="1:43" ht="14.25">
      <c r="A50" s="9" t="s">
        <v>177</v>
      </c>
      <c r="C50" s="1" t="s">
        <v>30</v>
      </c>
      <c r="D50" t="str">
        <f t="shared" si="4"/>
        <v>TRA_Car_Gas_Upm*</v>
      </c>
      <c r="F50" s="10"/>
      <c r="G50" s="7">
        <f t="shared" si="9"/>
        <v>11.829463627417343</v>
      </c>
      <c r="H50" s="7">
        <f t="shared" si="13"/>
        <v>22.436000785233027</v>
      </c>
      <c r="I50" s="7">
        <f t="shared" si="13"/>
        <v>16.451808729771436</v>
      </c>
      <c r="J50" s="7">
        <f t="shared" si="13"/>
        <v>18.69038397656006</v>
      </c>
      <c r="K50" s="7">
        <f t="shared" si="13"/>
        <v>8.7716805281293055</v>
      </c>
      <c r="L50" s="7">
        <f t="shared" si="13"/>
        <v>13.791752252489591</v>
      </c>
      <c r="M50" s="7">
        <f t="shared" si="13"/>
        <v>13.182813301719026</v>
      </c>
      <c r="N50" s="7">
        <f t="shared" si="13"/>
        <v>12.656798341212223</v>
      </c>
      <c r="O50" s="7">
        <f t="shared" si="13"/>
        <v>14.445800046458261</v>
      </c>
      <c r="P50" s="7">
        <f t="shared" si="13"/>
        <v>18.470476413875662</v>
      </c>
      <c r="Q50" s="7">
        <f t="shared" si="13"/>
        <v>16.211826867400116</v>
      </c>
      <c r="R50" s="7">
        <f t="shared" si="13"/>
        <v>10.000511348013514</v>
      </c>
      <c r="S50" s="7">
        <f t="shared" si="13"/>
        <v>12.303836754688186</v>
      </c>
      <c r="T50" s="7">
        <f t="shared" si="13"/>
        <v>11.843631268349968</v>
      </c>
      <c r="U50" s="7">
        <f t="shared" si="13"/>
        <v>16.283393323500011</v>
      </c>
      <c r="V50" s="7">
        <f t="shared" si="13"/>
        <v>15.652296037211547</v>
      </c>
      <c r="W50" s="7">
        <f t="shared" si="13"/>
        <v>14.94796165844787</v>
      </c>
      <c r="X50" s="7">
        <f t="shared" si="13"/>
        <v>19.856307041088581</v>
      </c>
      <c r="Y50" s="7">
        <f t="shared" si="13"/>
        <v>14.024238681130456</v>
      </c>
      <c r="Z50" s="7">
        <f t="shared" si="13"/>
        <v>12.761387502824128</v>
      </c>
      <c r="AA50" s="7">
        <f t="shared" si="13"/>
        <v>16.880395017604403</v>
      </c>
      <c r="AB50" s="7">
        <f t="shared" si="13"/>
        <v>4.3957640264475879</v>
      </c>
      <c r="AC50" s="7">
        <f t="shared" si="13"/>
        <v>63.57592308373949</v>
      </c>
      <c r="AD50" s="7">
        <f t="shared" si="13"/>
        <v>15.827938952027752</v>
      </c>
      <c r="AE50" s="7">
        <f t="shared" si="13"/>
        <v>10.912872673867673</v>
      </c>
      <c r="AF50" s="7">
        <f t="shared" si="13"/>
        <v>14.270115180327867</v>
      </c>
      <c r="AG50" s="7">
        <f t="shared" si="13"/>
        <v>5.4924041744701837</v>
      </c>
      <c r="AH50" s="7">
        <f t="shared" si="13"/>
        <v>14.944557383770119</v>
      </c>
      <c r="AI50" s="7">
        <f t="shared" si="13"/>
        <v>14.056396758090093</v>
      </c>
      <c r="AJ50" s="7">
        <f t="shared" si="13"/>
        <v>9.1024250327592231</v>
      </c>
      <c r="AK50" s="7">
        <f t="shared" si="13"/>
        <v>16.917061941554284</v>
      </c>
      <c r="AL50" s="7">
        <f t="shared" si="13"/>
        <v>7.1989137858842209</v>
      </c>
      <c r="AM50" s="7">
        <f t="shared" si="13"/>
        <v>17.565759300409049</v>
      </c>
      <c r="AN50" s="7">
        <f t="shared" si="13"/>
        <v>15.982104648494623</v>
      </c>
      <c r="AO50" s="7">
        <f t="shared" si="13"/>
        <v>19.84309209809264</v>
      </c>
      <c r="AP50" s="7">
        <f t="shared" si="13"/>
        <v>9.5333938056117997</v>
      </c>
      <c r="AQ50" s="7">
        <f t="shared" si="13"/>
        <v>15.964876109981894</v>
      </c>
    </row>
    <row r="51" spans="1:43" ht="14.25">
      <c r="A51" s="9" t="s">
        <v>178</v>
      </c>
      <c r="C51" s="1" t="s">
        <v>30</v>
      </c>
      <c r="D51" t="str">
        <f t="shared" si="4"/>
        <v>TRA_Car_Lpg_Exe*</v>
      </c>
      <c r="F51" s="10"/>
      <c r="G51" s="7">
        <f t="shared" si="9"/>
        <v>16.987329003884746</v>
      </c>
      <c r="H51" s="7">
        <f t="shared" ref="H51:AQ51" si="14">H47-0.05</f>
        <v>24.825052622429933</v>
      </c>
      <c r="I51" s="7">
        <f t="shared" si="14"/>
        <v>18.886663508829383</v>
      </c>
      <c r="J51" s="7">
        <f t="shared" si="14"/>
        <v>18.886560929096088</v>
      </c>
      <c r="K51" s="7">
        <f t="shared" si="14"/>
        <v>12.079247755569881</v>
      </c>
      <c r="L51" s="7">
        <f t="shared" si="14"/>
        <v>15.780351221889966</v>
      </c>
      <c r="M51" s="7">
        <f t="shared" si="14"/>
        <v>16.597328923766813</v>
      </c>
      <c r="N51" s="7">
        <f t="shared" si="14"/>
        <v>15.898147411428727</v>
      </c>
      <c r="O51" s="7">
        <f t="shared" si="14"/>
        <v>18.773079059253341</v>
      </c>
      <c r="P51" s="7">
        <f t="shared" si="14"/>
        <v>25.380764212634226</v>
      </c>
      <c r="Q51" s="7">
        <f t="shared" si="14"/>
        <v>18.969552874201607</v>
      </c>
      <c r="R51" s="7">
        <f t="shared" si="14"/>
        <v>12.071629817813761</v>
      </c>
      <c r="S51" s="7">
        <f t="shared" si="14"/>
        <v>17.075072779413659</v>
      </c>
      <c r="T51" s="7">
        <f t="shared" si="14"/>
        <v>15.93410796798052</v>
      </c>
      <c r="U51" s="7">
        <f t="shared" si="14"/>
        <v>17.583225475773318</v>
      </c>
      <c r="V51" s="7">
        <f t="shared" si="14"/>
        <v>18.333111820911817</v>
      </c>
      <c r="W51" s="7">
        <f t="shared" si="14"/>
        <v>20.46130710015731</v>
      </c>
      <c r="X51" s="7">
        <f t="shared" si="14"/>
        <v>21.35037098643366</v>
      </c>
      <c r="Y51" s="7">
        <f t="shared" si="14"/>
        <v>13.925697567114092</v>
      </c>
      <c r="Z51" s="7">
        <f t="shared" si="14"/>
        <v>14.429349395111808</v>
      </c>
      <c r="AA51" s="7">
        <f t="shared" si="14"/>
        <v>19.211908193682174</v>
      </c>
      <c r="AB51" s="7">
        <f t="shared" si="14"/>
        <v>6.2624578459343789</v>
      </c>
      <c r="AC51" s="7">
        <f t="shared" si="14"/>
        <v>60.05942773276977</v>
      </c>
      <c r="AD51" s="7">
        <f t="shared" si="14"/>
        <v>20.109185585323235</v>
      </c>
      <c r="AE51" s="7">
        <f t="shared" si="14"/>
        <v>15.144308751665044</v>
      </c>
      <c r="AF51" s="7">
        <f t="shared" si="14"/>
        <v>22.261738661417322</v>
      </c>
      <c r="AG51" s="7">
        <f t="shared" si="14"/>
        <v>4.5024503111111116</v>
      </c>
      <c r="AH51" s="7">
        <f t="shared" si="14"/>
        <v>16.594994469426098</v>
      </c>
      <c r="AI51" s="7">
        <f t="shared" si="14"/>
        <v>13.826452987965316</v>
      </c>
      <c r="AJ51" s="7">
        <f t="shared" si="14"/>
        <v>10.618008555279507</v>
      </c>
      <c r="AK51" s="7">
        <f t="shared" si="14"/>
        <v>18.353969216624527</v>
      </c>
      <c r="AL51" s="7">
        <f t="shared" si="14"/>
        <v>8.9725655702249174</v>
      </c>
      <c r="AM51" s="7">
        <f t="shared" si="14"/>
        <v>19.778034651652309</v>
      </c>
      <c r="AN51" s="7">
        <f t="shared" si="14"/>
        <v>17.150521880216296</v>
      </c>
      <c r="AO51" s="7">
        <f t="shared" si="14"/>
        <v>22.298549324469221</v>
      </c>
      <c r="AP51" s="7">
        <f t="shared" si="14"/>
        <v>11.915085790082406</v>
      </c>
      <c r="AQ51" s="7">
        <f t="shared" si="14"/>
        <v>17.113498269740184</v>
      </c>
    </row>
    <row r="52" spans="1:43" ht="14.25">
      <c r="A52" s="9" t="s">
        <v>179</v>
      </c>
      <c r="C52" s="1" t="s">
        <v>30</v>
      </c>
      <c r="D52" t="str">
        <f t="shared" si="4"/>
        <v>TRA_Car_Lpg_Lom*</v>
      </c>
      <c r="F52" s="10"/>
      <c r="G52" s="7">
        <f t="shared" si="9"/>
        <v>11.031087114664272</v>
      </c>
      <c r="H52" s="7">
        <f t="shared" si="13"/>
        <v>22.044048618155088</v>
      </c>
      <c r="I52" s="7">
        <f t="shared" si="13"/>
        <v>16.224710307784317</v>
      </c>
      <c r="J52" s="7">
        <f t="shared" si="13"/>
        <v>19.691649283964754</v>
      </c>
      <c r="K52" s="7">
        <f t="shared" si="13"/>
        <v>10.70119755133571</v>
      </c>
      <c r="L52" s="7">
        <f t="shared" si="13"/>
        <v>13.807953539760286</v>
      </c>
      <c r="M52" s="7">
        <f t="shared" si="13"/>
        <v>13.558117371890281</v>
      </c>
      <c r="N52" s="7">
        <f t="shared" si="13"/>
        <v>12.54634712199922</v>
      </c>
      <c r="O52" s="7">
        <f t="shared" si="13"/>
        <v>14.09163603289978</v>
      </c>
      <c r="P52" s="7">
        <f t="shared" si="13"/>
        <v>18.755415998406253</v>
      </c>
      <c r="Q52" s="7">
        <f t="shared" si="13"/>
        <v>15.523121041017651</v>
      </c>
      <c r="R52" s="7">
        <f t="shared" si="13"/>
        <v>9.4830639435569246</v>
      </c>
      <c r="S52" s="7">
        <f t="shared" si="13"/>
        <v>12.478180886874373</v>
      </c>
      <c r="T52" s="7">
        <f t="shared" si="13"/>
        <v>11.943734491772446</v>
      </c>
      <c r="U52" s="7">
        <f t="shared" si="13"/>
        <v>15.88781582355886</v>
      </c>
      <c r="V52" s="7">
        <f t="shared" si="13"/>
        <v>15.577693507232244</v>
      </c>
      <c r="W52" s="7">
        <f t="shared" si="13"/>
        <v>15.026527818723535</v>
      </c>
      <c r="X52" s="7">
        <f t="shared" si="13"/>
        <v>18.69117881608722</v>
      </c>
      <c r="Y52" s="7">
        <f t="shared" si="13"/>
        <v>13.708331858407076</v>
      </c>
      <c r="Z52" s="7">
        <f t="shared" si="13"/>
        <v>12.680904086296286</v>
      </c>
      <c r="AA52" s="7">
        <f t="shared" si="13"/>
        <v>16.664164518874397</v>
      </c>
      <c r="AB52" s="7">
        <f t="shared" si="13"/>
        <v>4.3663864566836086</v>
      </c>
      <c r="AC52" s="7">
        <f t="shared" si="13"/>
        <v>60.313667289150516</v>
      </c>
      <c r="AD52" s="7">
        <f t="shared" si="13"/>
        <v>15.006679130901286</v>
      </c>
      <c r="AE52" s="7">
        <f t="shared" si="13"/>
        <v>10.24995307865764</v>
      </c>
      <c r="AF52" s="7">
        <f t="shared" si="13"/>
        <v>14.116233678794554</v>
      </c>
      <c r="AG52" s="7">
        <f t="shared" si="13"/>
        <v>5.5965102895027634</v>
      </c>
      <c r="AH52" s="7">
        <f t="shared" si="13"/>
        <v>14.927654895177952</v>
      </c>
      <c r="AI52" s="7">
        <f t="shared" si="13"/>
        <v>14.306015783274438</v>
      </c>
      <c r="AJ52" s="7">
        <f t="shared" si="13"/>
        <v>9.1650665260818656</v>
      </c>
      <c r="AK52" s="7">
        <f t="shared" si="13"/>
        <v>16.867111426840797</v>
      </c>
      <c r="AL52" s="7">
        <f t="shared" si="13"/>
        <v>7.1714097802608086</v>
      </c>
      <c r="AM52" s="7">
        <f t="shared" si="13"/>
        <v>17.446700627252053</v>
      </c>
      <c r="AN52" s="7">
        <f t="shared" si="13"/>
        <v>15.46278442735143</v>
      </c>
      <c r="AO52" s="7">
        <f t="shared" si="13"/>
        <v>20.642831337813075</v>
      </c>
      <c r="AP52" s="7">
        <f t="shared" si="13"/>
        <v>9.6494029998184097</v>
      </c>
      <c r="AQ52" s="7">
        <f t="shared" si="13"/>
        <v>14.961497015908352</v>
      </c>
    </row>
    <row r="53" spans="1:43" ht="14.25">
      <c r="A53" s="9" t="s">
        <v>180</v>
      </c>
      <c r="C53" s="1" t="s">
        <v>30</v>
      </c>
      <c r="D53" t="str">
        <f t="shared" si="4"/>
        <v>TRA_Car_Lpg_Sma*</v>
      </c>
      <c r="F53" s="10"/>
      <c r="G53" s="7">
        <f t="shared" si="9"/>
        <v>6.9153892898945761</v>
      </c>
      <c r="H53" s="7">
        <f t="shared" si="13"/>
        <v>18.846218031019156</v>
      </c>
      <c r="I53" s="7">
        <f t="shared" si="13"/>
        <v>13.707251607963023</v>
      </c>
      <c r="J53" s="7">
        <f t="shared" si="13"/>
        <v>15.499539365821731</v>
      </c>
      <c r="K53" s="7">
        <f t="shared" si="13"/>
        <v>8.4603503456274805</v>
      </c>
      <c r="L53" s="7">
        <f t="shared" si="13"/>
        <v>11.880379378702523</v>
      </c>
      <c r="M53" s="7">
        <f t="shared" si="13"/>
        <v>11.918160426656229</v>
      </c>
      <c r="N53" s="7">
        <f t="shared" si="13"/>
        <v>9.9536422974866721</v>
      </c>
      <c r="O53" s="7">
        <f t="shared" si="13"/>
        <v>11.691510641645278</v>
      </c>
      <c r="P53" s="7">
        <f t="shared" si="13"/>
        <v>17.094506025445774</v>
      </c>
      <c r="Q53" s="7">
        <f t="shared" si="13"/>
        <v>15.277056713955785</v>
      </c>
      <c r="R53" s="7">
        <f t="shared" si="13"/>
        <v>6.5264821240877566</v>
      </c>
      <c r="S53" s="7">
        <f t="shared" si="13"/>
        <v>11.092550160672367</v>
      </c>
      <c r="T53" s="7">
        <f t="shared" si="13"/>
        <v>12.942548793132422</v>
      </c>
      <c r="U53" s="7">
        <f t="shared" si="13"/>
        <v>13.19826382878086</v>
      </c>
      <c r="V53" s="7">
        <f t="shared" si="13"/>
        <v>13.05047253742965</v>
      </c>
      <c r="W53" s="7">
        <f t="shared" si="13"/>
        <v>11.289123088599467</v>
      </c>
      <c r="X53" s="7">
        <f t="shared" si="13"/>
        <v>18.200087257973198</v>
      </c>
      <c r="Y53" s="7">
        <f t="shared" si="13"/>
        <v>13.628164822404367</v>
      </c>
      <c r="Z53" s="7">
        <f t="shared" si="13"/>
        <v>9.205554575205376</v>
      </c>
      <c r="AA53" s="7">
        <f t="shared" si="13"/>
        <v>14.007133380446302</v>
      </c>
      <c r="AB53" s="7">
        <f t="shared" si="13"/>
        <v>4.1530321962187964</v>
      </c>
      <c r="AC53" s="7">
        <f t="shared" si="13"/>
        <v>58.26297133875741</v>
      </c>
      <c r="AD53" s="7">
        <f t="shared" si="13"/>
        <v>17.600323294141287</v>
      </c>
      <c r="AE53" s="7">
        <f t="shared" si="13"/>
        <v>6.7048289713865667</v>
      </c>
      <c r="AF53" s="7">
        <f t="shared" si="13"/>
        <v>10.915743412584048</v>
      </c>
      <c r="AG53" s="7">
        <f t="shared" si="13"/>
        <v>7.105266002314675</v>
      </c>
      <c r="AH53" s="7">
        <f t="shared" si="13"/>
        <v>13.067237590574729</v>
      </c>
      <c r="AI53" s="7">
        <f t="shared" si="13"/>
        <v>13.529387949778149</v>
      </c>
      <c r="AJ53" s="7">
        <f t="shared" si="13"/>
        <v>7.3615301989604838</v>
      </c>
      <c r="AK53" s="7">
        <f t="shared" si="13"/>
        <v>12.07867204636428</v>
      </c>
      <c r="AL53" s="7">
        <f t="shared" si="13"/>
        <v>5.40362772196465</v>
      </c>
      <c r="AM53" s="7">
        <f t="shared" si="13"/>
        <v>14.394461539777284</v>
      </c>
      <c r="AN53" s="7">
        <f t="shared" si="13"/>
        <v>15.507090146793461</v>
      </c>
      <c r="AO53" s="7">
        <f t="shared" si="13"/>
        <v>14.289017065271548</v>
      </c>
      <c r="AP53" s="7">
        <f t="shared" si="13"/>
        <v>8.8724184923026286</v>
      </c>
      <c r="AQ53" s="7">
        <f t="shared" si="13"/>
        <v>12.691664931184949</v>
      </c>
    </row>
    <row r="54" spans="1:43" ht="14.25">
      <c r="A54" s="9" t="s">
        <v>181</v>
      </c>
      <c r="C54" s="1" t="s">
        <v>30</v>
      </c>
      <c r="D54" t="str">
        <f t="shared" si="4"/>
        <v>TRA_Car_Lpg_Upm*</v>
      </c>
      <c r="F54" s="10"/>
      <c r="G54" s="7">
        <f t="shared" si="9"/>
        <v>11.779463627417343</v>
      </c>
      <c r="H54" s="7">
        <f t="shared" si="13"/>
        <v>22.386000785233026</v>
      </c>
      <c r="I54" s="7">
        <f t="shared" si="13"/>
        <v>16.401808729771435</v>
      </c>
      <c r="J54" s="7">
        <f t="shared" si="13"/>
        <v>18.640383976560059</v>
      </c>
      <c r="K54" s="7">
        <f t="shared" si="13"/>
        <v>8.7216805281293048</v>
      </c>
      <c r="L54" s="7">
        <f t="shared" si="13"/>
        <v>13.74175225248959</v>
      </c>
      <c r="M54" s="7">
        <f t="shared" si="13"/>
        <v>13.132813301719025</v>
      </c>
      <c r="N54" s="7">
        <f t="shared" si="13"/>
        <v>12.606798341212222</v>
      </c>
      <c r="O54" s="7">
        <f t="shared" si="13"/>
        <v>14.395800046458261</v>
      </c>
      <c r="P54" s="7">
        <f t="shared" si="13"/>
        <v>18.420476413875662</v>
      </c>
      <c r="Q54" s="7">
        <f t="shared" si="13"/>
        <v>16.161826867400116</v>
      </c>
      <c r="R54" s="7">
        <f t="shared" si="13"/>
        <v>9.9505113480135137</v>
      </c>
      <c r="S54" s="7">
        <f t="shared" si="13"/>
        <v>12.253836754688185</v>
      </c>
      <c r="T54" s="7">
        <f t="shared" si="13"/>
        <v>11.793631268349968</v>
      </c>
      <c r="U54" s="7">
        <f t="shared" si="13"/>
        <v>16.23339332350001</v>
      </c>
      <c r="V54" s="7">
        <f t="shared" si="13"/>
        <v>15.602296037211547</v>
      </c>
      <c r="W54" s="7">
        <f t="shared" si="13"/>
        <v>14.897961658447869</v>
      </c>
      <c r="X54" s="7">
        <f t="shared" si="13"/>
        <v>19.80630704108858</v>
      </c>
      <c r="Y54" s="7">
        <f t="shared" si="13"/>
        <v>13.974238681130455</v>
      </c>
      <c r="Z54" s="7">
        <f t="shared" si="13"/>
        <v>12.711387502824127</v>
      </c>
      <c r="AA54" s="7">
        <f t="shared" si="13"/>
        <v>16.830395017604403</v>
      </c>
      <c r="AB54" s="7">
        <f t="shared" si="13"/>
        <v>4.3457640264475881</v>
      </c>
      <c r="AC54" s="7">
        <f t="shared" si="13"/>
        <v>63.525923083739492</v>
      </c>
      <c r="AD54" s="7">
        <f t="shared" si="13"/>
        <v>15.777938952027752</v>
      </c>
      <c r="AE54" s="7">
        <f t="shared" si="13"/>
        <v>10.862872673867672</v>
      </c>
      <c r="AF54" s="7">
        <f t="shared" si="13"/>
        <v>14.220115180327866</v>
      </c>
      <c r="AG54" s="7">
        <f t="shared" si="13"/>
        <v>5.4424041744701839</v>
      </c>
      <c r="AH54" s="7">
        <f t="shared" si="13"/>
        <v>14.894557383770119</v>
      </c>
      <c r="AI54" s="7">
        <f t="shared" si="13"/>
        <v>14.006396758090093</v>
      </c>
      <c r="AJ54" s="7">
        <f t="shared" si="13"/>
        <v>9.0524250327592224</v>
      </c>
      <c r="AK54" s="7">
        <f t="shared" si="13"/>
        <v>16.867061941554283</v>
      </c>
      <c r="AL54" s="7">
        <f t="shared" si="13"/>
        <v>7.1489137858842211</v>
      </c>
      <c r="AM54" s="7">
        <f t="shared" si="13"/>
        <v>17.515759300409048</v>
      </c>
      <c r="AN54" s="7">
        <f t="shared" si="13"/>
        <v>15.932104648494622</v>
      </c>
      <c r="AO54" s="7">
        <f t="shared" si="13"/>
        <v>19.793092098092639</v>
      </c>
      <c r="AP54" s="7">
        <f t="shared" si="13"/>
        <v>9.483393805611799</v>
      </c>
      <c r="AQ54" s="7">
        <f t="shared" si="13"/>
        <v>15.914876109981893</v>
      </c>
    </row>
    <row r="55" spans="1:43" ht="14.25">
      <c r="A55" s="9" t="s">
        <v>182</v>
      </c>
      <c r="C55" s="1" t="s">
        <v>30</v>
      </c>
      <c r="D55" t="str">
        <f t="shared" si="4"/>
        <v>TRA_Car_Oth_Exe*</v>
      </c>
      <c r="F55" s="10"/>
      <c r="G55" s="7">
        <f t="shared" si="9"/>
        <v>16.937329003884745</v>
      </c>
      <c r="H55" s="7">
        <f t="shared" ref="H55:AQ58" si="15">H51-0.05</f>
        <v>24.775052622429932</v>
      </c>
      <c r="I55" s="7">
        <f t="shared" si="15"/>
        <v>18.836663508829382</v>
      </c>
      <c r="J55" s="7">
        <f t="shared" si="15"/>
        <v>18.836560929096088</v>
      </c>
      <c r="K55" s="7">
        <f t="shared" si="15"/>
        <v>12.02924775556988</v>
      </c>
      <c r="L55" s="7">
        <f t="shared" si="15"/>
        <v>15.730351221889965</v>
      </c>
      <c r="M55" s="7">
        <f t="shared" si="15"/>
        <v>16.547328923766813</v>
      </c>
      <c r="N55" s="7">
        <f t="shared" si="15"/>
        <v>15.848147411428727</v>
      </c>
      <c r="O55" s="7">
        <f t="shared" si="15"/>
        <v>18.72307905925334</v>
      </c>
      <c r="P55" s="7">
        <f t="shared" si="15"/>
        <v>25.330764212634225</v>
      </c>
      <c r="Q55" s="7">
        <f t="shared" si="15"/>
        <v>18.919552874201607</v>
      </c>
      <c r="R55" s="7">
        <f t="shared" si="15"/>
        <v>12.021629817813761</v>
      </c>
      <c r="S55" s="7">
        <f t="shared" si="15"/>
        <v>17.025072779413659</v>
      </c>
      <c r="T55" s="7">
        <f t="shared" si="15"/>
        <v>15.884107967980519</v>
      </c>
      <c r="U55" s="7">
        <f t="shared" si="15"/>
        <v>17.533225475773317</v>
      </c>
      <c r="V55" s="7">
        <f t="shared" si="15"/>
        <v>18.283111820911817</v>
      </c>
      <c r="W55" s="7">
        <f t="shared" si="15"/>
        <v>20.411307100157309</v>
      </c>
      <c r="X55" s="7">
        <f t="shared" si="15"/>
        <v>21.300370986433659</v>
      </c>
      <c r="Y55" s="7">
        <f t="shared" si="15"/>
        <v>13.875697567114091</v>
      </c>
      <c r="Z55" s="7">
        <f t="shared" si="15"/>
        <v>14.379349395111808</v>
      </c>
      <c r="AA55" s="7">
        <f t="shared" si="15"/>
        <v>19.161908193682173</v>
      </c>
      <c r="AB55" s="7">
        <f t="shared" si="15"/>
        <v>6.2124578459343791</v>
      </c>
      <c r="AC55" s="7">
        <f t="shared" si="15"/>
        <v>60.009427732769772</v>
      </c>
      <c r="AD55" s="7">
        <f t="shared" si="15"/>
        <v>20.059185585323235</v>
      </c>
      <c r="AE55" s="7">
        <f t="shared" si="15"/>
        <v>15.094308751665043</v>
      </c>
      <c r="AF55" s="7">
        <f t="shared" si="15"/>
        <v>22.211738661417321</v>
      </c>
      <c r="AG55" s="7">
        <f t="shared" si="15"/>
        <v>4.4524503111111118</v>
      </c>
      <c r="AH55" s="7">
        <f t="shared" si="15"/>
        <v>16.544994469426097</v>
      </c>
      <c r="AI55" s="7">
        <f t="shared" si="15"/>
        <v>13.776452987965316</v>
      </c>
      <c r="AJ55" s="7">
        <f t="shared" si="15"/>
        <v>10.568008555279507</v>
      </c>
      <c r="AK55" s="7">
        <f t="shared" si="15"/>
        <v>18.303969216624527</v>
      </c>
      <c r="AL55" s="7">
        <f t="shared" si="15"/>
        <v>8.9225655702249167</v>
      </c>
      <c r="AM55" s="7">
        <f t="shared" si="15"/>
        <v>19.728034651652308</v>
      </c>
      <c r="AN55" s="7">
        <f t="shared" si="15"/>
        <v>17.100521880216295</v>
      </c>
      <c r="AO55" s="7">
        <f t="shared" si="15"/>
        <v>22.24854932446922</v>
      </c>
      <c r="AP55" s="7">
        <f t="shared" si="15"/>
        <v>11.865085790082405</v>
      </c>
      <c r="AQ55" s="7">
        <f t="shared" si="15"/>
        <v>17.063498269740183</v>
      </c>
    </row>
    <row r="56" spans="1:43" ht="14.25">
      <c r="A56" s="9" t="s">
        <v>183</v>
      </c>
      <c r="C56" s="1" t="s">
        <v>30</v>
      </c>
      <c r="D56" t="str">
        <f t="shared" si="4"/>
        <v>TRA_Car_Oth_Lom*</v>
      </c>
      <c r="F56" s="10"/>
      <c r="G56" s="7">
        <f t="shared" si="9"/>
        <v>10.981087114664271</v>
      </c>
      <c r="H56" s="7">
        <f t="shared" si="13"/>
        <v>21.994048618155087</v>
      </c>
      <c r="I56" s="7">
        <f t="shared" si="13"/>
        <v>16.174710307784316</v>
      </c>
      <c r="J56" s="7">
        <f t="shared" si="13"/>
        <v>19.641649283964753</v>
      </c>
      <c r="K56" s="7">
        <f t="shared" si="13"/>
        <v>10.651197551335709</v>
      </c>
      <c r="L56" s="7">
        <f t="shared" si="13"/>
        <v>13.757953539760285</v>
      </c>
      <c r="M56" s="7">
        <f t="shared" si="13"/>
        <v>13.508117371890281</v>
      </c>
      <c r="N56" s="7">
        <f t="shared" si="13"/>
        <v>12.49634712199922</v>
      </c>
      <c r="O56" s="7">
        <f t="shared" si="13"/>
        <v>14.041636032899779</v>
      </c>
      <c r="P56" s="7">
        <f t="shared" si="13"/>
        <v>18.705415998406252</v>
      </c>
      <c r="Q56" s="7">
        <f t="shared" si="13"/>
        <v>15.473121041017651</v>
      </c>
      <c r="R56" s="7">
        <f t="shared" si="13"/>
        <v>9.4330639435569239</v>
      </c>
      <c r="S56" s="7">
        <f t="shared" si="13"/>
        <v>12.428180886874372</v>
      </c>
      <c r="T56" s="7">
        <f t="shared" si="13"/>
        <v>11.893734491772445</v>
      </c>
      <c r="U56" s="7">
        <f t="shared" si="13"/>
        <v>15.837815823558859</v>
      </c>
      <c r="V56" s="7">
        <f t="shared" si="13"/>
        <v>15.527693507232243</v>
      </c>
      <c r="W56" s="7">
        <f t="shared" si="13"/>
        <v>14.976527818723534</v>
      </c>
      <c r="X56" s="7">
        <f t="shared" si="13"/>
        <v>18.641178816087219</v>
      </c>
      <c r="Y56" s="7">
        <f t="shared" si="13"/>
        <v>13.658331858407076</v>
      </c>
      <c r="Z56" s="7">
        <f t="shared" si="13"/>
        <v>12.630904086296285</v>
      </c>
      <c r="AA56" s="7">
        <f t="shared" si="13"/>
        <v>16.614164518874396</v>
      </c>
      <c r="AB56" s="7">
        <f t="shared" si="13"/>
        <v>4.3163864566836088</v>
      </c>
      <c r="AC56" s="7">
        <f t="shared" si="15"/>
        <v>60.263667289150519</v>
      </c>
      <c r="AD56" s="7">
        <f t="shared" si="15"/>
        <v>14.956679130901286</v>
      </c>
      <c r="AE56" s="7">
        <f t="shared" si="15"/>
        <v>10.199953078657639</v>
      </c>
      <c r="AF56" s="7">
        <f t="shared" si="15"/>
        <v>14.066233678794553</v>
      </c>
      <c r="AG56" s="7">
        <f t="shared" si="15"/>
        <v>5.5465102895027636</v>
      </c>
      <c r="AH56" s="7">
        <f t="shared" si="15"/>
        <v>14.877654895177951</v>
      </c>
      <c r="AI56" s="7">
        <f t="shared" si="15"/>
        <v>14.256015783274437</v>
      </c>
      <c r="AJ56" s="7">
        <f t="shared" si="15"/>
        <v>9.1150665260818649</v>
      </c>
      <c r="AK56" s="7">
        <f t="shared" si="15"/>
        <v>16.817111426840796</v>
      </c>
      <c r="AL56" s="7">
        <f t="shared" si="15"/>
        <v>7.1214097802608087</v>
      </c>
      <c r="AM56" s="7">
        <f t="shared" si="15"/>
        <v>17.396700627252052</v>
      </c>
      <c r="AN56" s="7">
        <f t="shared" si="15"/>
        <v>15.412784427351429</v>
      </c>
      <c r="AO56" s="7">
        <f t="shared" si="15"/>
        <v>20.592831337813074</v>
      </c>
      <c r="AP56" s="7">
        <f t="shared" si="15"/>
        <v>9.5994029998184089</v>
      </c>
      <c r="AQ56" s="7">
        <f t="shared" si="15"/>
        <v>14.911497015908351</v>
      </c>
    </row>
    <row r="57" spans="1:43" ht="14.25">
      <c r="A57" s="9" t="s">
        <v>184</v>
      </c>
      <c r="C57" s="1" t="s">
        <v>30</v>
      </c>
      <c r="D57" t="str">
        <f t="shared" si="4"/>
        <v>TRA_Car_Oth_Sma*</v>
      </c>
      <c r="F57" s="10"/>
      <c r="G57" s="7">
        <f t="shared" si="9"/>
        <v>6.8653892898945763</v>
      </c>
      <c r="H57" s="7">
        <f t="shared" si="15"/>
        <v>18.796218031019155</v>
      </c>
      <c r="I57" s="7">
        <f t="shared" si="15"/>
        <v>13.657251607963023</v>
      </c>
      <c r="J57" s="7">
        <f t="shared" si="15"/>
        <v>15.44953936582173</v>
      </c>
      <c r="K57" s="7">
        <f t="shared" si="15"/>
        <v>8.4103503456274797</v>
      </c>
      <c r="L57" s="7">
        <f t="shared" si="15"/>
        <v>11.830379378702522</v>
      </c>
      <c r="M57" s="7">
        <f t="shared" si="15"/>
        <v>11.868160426656228</v>
      </c>
      <c r="N57" s="7">
        <f t="shared" si="15"/>
        <v>9.9036422974866714</v>
      </c>
      <c r="O57" s="7">
        <f t="shared" si="15"/>
        <v>11.641510641645278</v>
      </c>
      <c r="P57" s="7">
        <f t="shared" si="15"/>
        <v>17.044506025445774</v>
      </c>
      <c r="Q57" s="7">
        <f t="shared" si="15"/>
        <v>15.227056713955784</v>
      </c>
      <c r="R57" s="7">
        <f t="shared" si="15"/>
        <v>6.4764821240877568</v>
      </c>
      <c r="S57" s="7">
        <f t="shared" si="15"/>
        <v>11.042550160672366</v>
      </c>
      <c r="T57" s="7">
        <f t="shared" si="15"/>
        <v>12.892548793132422</v>
      </c>
      <c r="U57" s="7">
        <f t="shared" si="15"/>
        <v>13.148263828780859</v>
      </c>
      <c r="V57" s="7">
        <f t="shared" si="15"/>
        <v>13.000472537429649</v>
      </c>
      <c r="W57" s="7">
        <f t="shared" si="15"/>
        <v>11.239123088599467</v>
      </c>
      <c r="X57" s="7">
        <f t="shared" si="15"/>
        <v>18.150087257973198</v>
      </c>
      <c r="Y57" s="7">
        <f t="shared" si="15"/>
        <v>13.578164822404366</v>
      </c>
      <c r="Z57" s="7">
        <f t="shared" si="15"/>
        <v>9.1555545752053753</v>
      </c>
      <c r="AA57" s="7">
        <f t="shared" si="15"/>
        <v>13.957133380446301</v>
      </c>
      <c r="AB57" s="7">
        <f t="shared" si="15"/>
        <v>4.1030321962187966</v>
      </c>
      <c r="AC57" s="7">
        <f t="shared" si="15"/>
        <v>58.212971338757413</v>
      </c>
      <c r="AD57" s="7">
        <f t="shared" si="15"/>
        <v>17.550323294141286</v>
      </c>
      <c r="AE57" s="7">
        <f t="shared" si="15"/>
        <v>6.6548289713865669</v>
      </c>
      <c r="AF57" s="7">
        <f t="shared" si="15"/>
        <v>10.865743412584047</v>
      </c>
      <c r="AG57" s="7">
        <f t="shared" si="15"/>
        <v>7.0552660023146752</v>
      </c>
      <c r="AH57" s="7">
        <f t="shared" si="15"/>
        <v>13.017237590574728</v>
      </c>
      <c r="AI57" s="7">
        <f t="shared" si="15"/>
        <v>13.479387949778149</v>
      </c>
      <c r="AJ57" s="7">
        <f t="shared" si="15"/>
        <v>7.311530198960484</v>
      </c>
      <c r="AK57" s="7">
        <f t="shared" si="15"/>
        <v>12.02867204636428</v>
      </c>
      <c r="AL57" s="7">
        <f t="shared" si="15"/>
        <v>5.3536277219646502</v>
      </c>
      <c r="AM57" s="7">
        <f t="shared" si="15"/>
        <v>14.344461539777283</v>
      </c>
      <c r="AN57" s="7">
        <f t="shared" si="15"/>
        <v>15.45709014679346</v>
      </c>
      <c r="AO57" s="7">
        <f t="shared" si="15"/>
        <v>14.239017065271547</v>
      </c>
      <c r="AP57" s="7">
        <f t="shared" si="15"/>
        <v>8.8224184923026279</v>
      </c>
      <c r="AQ57" s="7">
        <f t="shared" si="15"/>
        <v>12.641664931184948</v>
      </c>
    </row>
    <row r="58" spans="1:43" ht="14.25">
      <c r="A58" s="9" t="s">
        <v>185</v>
      </c>
      <c r="C58" s="1" t="s">
        <v>30</v>
      </c>
      <c r="D58" t="str">
        <f t="shared" si="4"/>
        <v>TRA_Car_Oth_Upm*</v>
      </c>
      <c r="F58" s="10"/>
      <c r="G58" s="7">
        <f t="shared" si="9"/>
        <v>11.729463627417342</v>
      </c>
      <c r="H58" s="7">
        <f t="shared" si="15"/>
        <v>22.336000785233026</v>
      </c>
      <c r="I58" s="7">
        <f t="shared" si="15"/>
        <v>16.351808729771435</v>
      </c>
      <c r="J58" s="7">
        <f t="shared" si="15"/>
        <v>18.590383976560059</v>
      </c>
      <c r="K58" s="7">
        <f t="shared" si="15"/>
        <v>8.6716805281293041</v>
      </c>
      <c r="L58" s="7">
        <f t="shared" si="15"/>
        <v>13.691752252489589</v>
      </c>
      <c r="M58" s="7">
        <f t="shared" si="15"/>
        <v>13.082813301719025</v>
      </c>
      <c r="N58" s="7">
        <f t="shared" si="15"/>
        <v>12.556798341212222</v>
      </c>
      <c r="O58" s="7">
        <f t="shared" si="15"/>
        <v>14.34580004645826</v>
      </c>
      <c r="P58" s="7">
        <f t="shared" si="15"/>
        <v>18.370476413875661</v>
      </c>
      <c r="Q58" s="7">
        <f t="shared" si="15"/>
        <v>16.111826867400115</v>
      </c>
      <c r="R58" s="7">
        <f t="shared" si="15"/>
        <v>9.900511348013513</v>
      </c>
      <c r="S58" s="7">
        <f t="shared" si="15"/>
        <v>12.203836754688185</v>
      </c>
      <c r="T58" s="7">
        <f t="shared" si="15"/>
        <v>11.743631268349967</v>
      </c>
      <c r="U58" s="7">
        <f t="shared" si="15"/>
        <v>16.18339332350001</v>
      </c>
      <c r="V58" s="7">
        <f t="shared" si="15"/>
        <v>15.552296037211546</v>
      </c>
      <c r="W58" s="7">
        <f t="shared" si="15"/>
        <v>14.847961658447868</v>
      </c>
      <c r="X58" s="7">
        <f t="shared" si="15"/>
        <v>19.756307041088579</v>
      </c>
      <c r="Y58" s="7">
        <f t="shared" si="15"/>
        <v>13.924238681130454</v>
      </c>
      <c r="Z58" s="7">
        <f t="shared" si="15"/>
        <v>12.661387502824127</v>
      </c>
      <c r="AA58" s="7">
        <f t="shared" si="15"/>
        <v>16.780395017604402</v>
      </c>
      <c r="AB58" s="7">
        <f t="shared" si="15"/>
        <v>4.2957640264475883</v>
      </c>
      <c r="AC58" s="7">
        <f t="shared" si="15"/>
        <v>63.475923083739495</v>
      </c>
      <c r="AD58" s="7">
        <f t="shared" si="15"/>
        <v>15.727938952027751</v>
      </c>
      <c r="AE58" s="7">
        <f t="shared" si="15"/>
        <v>10.812872673867671</v>
      </c>
      <c r="AF58" s="7">
        <f t="shared" si="15"/>
        <v>14.170115180327866</v>
      </c>
      <c r="AG58" s="7">
        <f t="shared" si="15"/>
        <v>5.3924041744701841</v>
      </c>
      <c r="AH58" s="7">
        <f t="shared" si="15"/>
        <v>14.844557383770118</v>
      </c>
      <c r="AI58" s="7">
        <f t="shared" si="15"/>
        <v>13.956396758090092</v>
      </c>
      <c r="AJ58" s="7">
        <f t="shared" si="15"/>
        <v>9.0024250327592217</v>
      </c>
      <c r="AK58" s="7">
        <f t="shared" si="15"/>
        <v>16.817061941554282</v>
      </c>
      <c r="AL58" s="7">
        <f t="shared" si="15"/>
        <v>7.0989137858842213</v>
      </c>
      <c r="AM58" s="7">
        <f t="shared" si="15"/>
        <v>17.465759300409047</v>
      </c>
      <c r="AN58" s="7">
        <f t="shared" si="15"/>
        <v>15.882104648494622</v>
      </c>
      <c r="AO58" s="7">
        <f t="shared" si="15"/>
        <v>19.743092098092639</v>
      </c>
      <c r="AP58" s="7">
        <f t="shared" si="15"/>
        <v>9.4333938056117983</v>
      </c>
      <c r="AQ58" s="7">
        <f t="shared" si="15"/>
        <v>15.864876109981893</v>
      </c>
    </row>
    <row r="59" spans="1:43" ht="14.25">
      <c r="A59" s="9" t="s">
        <v>186</v>
      </c>
      <c r="C59" s="1" t="s">
        <v>30</v>
      </c>
      <c r="D59" t="str">
        <f t="shared" si="4"/>
        <v>TRA_Hdt_Dis*</v>
      </c>
      <c r="F59" s="10">
        <f>AVERAGE(G59:AQ59)</f>
        <v>52.942718094417394</v>
      </c>
      <c r="G59" s="7">
        <f>IFERROR(AVERAGEIFS(RdTRABYVals!L$2:L$999,RdTRABYVals!$B$2:$B$999,"="&amp;$C59,RdTRABYVals!$C$2:$C$999,"="&amp;INS!$A59),"")</f>
        <v>30.821991173218901</v>
      </c>
      <c r="H59" s="7">
        <f>IFERROR(AVERAGEIFS(RdTRABYVals!M$2:M$999,RdTRABYVals!$B$2:$B$999,"="&amp;$C59,RdTRABYVals!$C$2:$C$999,"="&amp;INS!$A59),"")</f>
        <v>106.043198696044</v>
      </c>
      <c r="I59" s="7">
        <f>IFERROR(AVERAGEIFS(RdTRABYVals!N$2:N$999,RdTRABYVals!$B$2:$B$999,"="&amp;$C59,RdTRABYVals!$C$2:$C$999,"="&amp;INS!$A59),"")</f>
        <v>42.566525259170703</v>
      </c>
      <c r="J59" s="7">
        <f>IFERROR(AVERAGEIFS(RdTRABYVals!O$2:O$999,RdTRABYVals!$B$2:$B$999,"="&amp;$C59,RdTRABYVals!$C$2:$C$999,"="&amp;INS!$A59),"")</f>
        <v>68.136525827162401</v>
      </c>
      <c r="K59" s="7">
        <f>IFERROR(AVERAGEIFS(RdTRABYVals!P$2:P$999,RdTRABYVals!$B$2:$B$999,"="&amp;$C59,RdTRABYVals!$C$2:$C$999,"="&amp;INS!$A59),"")</f>
        <v>15.2715301838104</v>
      </c>
      <c r="L59" s="7">
        <f>IFERROR(AVERAGEIFS(RdTRABYVals!Q$2:Q$999,RdTRABYVals!$B$2:$B$999,"="&amp;$C59,RdTRABYVals!$C$2:$C$999,"="&amp;INS!$A59),"")</f>
        <v>76.375920685751495</v>
      </c>
      <c r="M59" s="7">
        <f>IFERROR(AVERAGEIFS(RdTRABYVals!R$2:R$999,RdTRABYVals!$B$2:$B$999,"="&amp;$C59,RdTRABYVals!$C$2:$C$999,"="&amp;INS!$A59),"")</f>
        <v>20.348355673481802</v>
      </c>
      <c r="N59" s="7">
        <f>IFERROR(AVERAGEIFS(RdTRABYVals!S$2:S$999,RdTRABYVals!$B$2:$B$999,"="&amp;$C59,RdTRABYVals!$C$2:$C$999,"="&amp;INS!$A59),"")</f>
        <v>37.320740979023697</v>
      </c>
      <c r="O59" s="7">
        <f>IFERROR(AVERAGEIFS(RdTRABYVals!T$2:T$999,RdTRABYVals!$B$2:$B$999,"="&amp;$C59,RdTRABYVals!$C$2:$C$999,"="&amp;INS!$A59),"")</f>
        <v>62.920187646285903</v>
      </c>
      <c r="P59" s="7">
        <f>IFERROR(AVERAGEIFS(RdTRABYVals!U$2:U$999,RdTRABYVals!$B$2:$B$999,"="&amp;$C59,RdTRABYVals!$C$2:$C$999,"="&amp;INS!$A59),"")</f>
        <v>71.129504112703302</v>
      </c>
      <c r="Q59" s="7">
        <f>IFERROR(AVERAGEIFS(RdTRABYVals!V$2:V$999,RdTRABYVals!$B$2:$B$999,"="&amp;$C59,RdTRABYVals!$C$2:$C$999,"="&amp;INS!$A59),"")</f>
        <v>39.310311565708503</v>
      </c>
      <c r="R59" s="7">
        <f>IFERROR(AVERAGEIFS(RdTRABYVals!W$2:W$999,RdTRABYVals!$B$2:$B$999,"="&amp;$C59,RdTRABYVals!$C$2:$C$999,"="&amp;INS!$A59),"")</f>
        <v>30.821991173218901</v>
      </c>
      <c r="S59" s="7">
        <f>IFERROR(AVERAGEIFS(RdTRABYVals!X$2:X$999,RdTRABYVals!$B$2:$B$999,"="&amp;$C59,RdTRABYVals!$C$2:$C$999,"="&amp;INS!$A59),"")</f>
        <v>78.334836520018897</v>
      </c>
      <c r="T59" s="7">
        <f>IFERROR(AVERAGEIFS(RdTRABYVals!Y$2:Y$999,RdTRABYVals!$B$2:$B$999,"="&amp;$C59,RdTRABYVals!$C$2:$C$999,"="&amp;INS!$A59),"")</f>
        <v>38.4776781541632</v>
      </c>
      <c r="U59" s="7">
        <f>IFERROR(AVERAGEIFS(RdTRABYVals!Z$2:Z$999,RdTRABYVals!$B$2:$B$999,"="&amp;$C59,RdTRABYVals!$C$2:$C$999,"="&amp;INS!$A59),"")</f>
        <v>59.866648711085197</v>
      </c>
      <c r="V59" s="7">
        <f>IFERROR(AVERAGEIFS(RdTRABYVals!AA$2:AA$999,RdTRABYVals!$B$2:$B$999,"="&amp;$C59,RdTRABYVals!$C$2:$C$999,"="&amp;INS!$A59),"")</f>
        <v>42.566525259170703</v>
      </c>
      <c r="W59" s="7">
        <f>IFERROR(AVERAGEIFS(RdTRABYVals!AB$2:AB$999,RdTRABYVals!$B$2:$B$999,"="&amp;$C59,RdTRABYVals!$C$2:$C$999,"="&amp;INS!$A59),"")</f>
        <v>47.321164179705498</v>
      </c>
      <c r="X59" s="7">
        <f>IFERROR(AVERAGEIFS(RdTRABYVals!AC$2:AC$999,RdTRABYVals!$B$2:$B$999,"="&amp;$C59,RdTRABYVals!$C$2:$C$999,"="&amp;INS!$A59),"")</f>
        <v>57.429951888954001</v>
      </c>
      <c r="Y59" s="7">
        <f>IFERROR(AVERAGEIFS(RdTRABYVals!AD$2:AD$999,RdTRABYVals!$B$2:$B$999,"="&amp;$C59,RdTRABYVals!$C$2:$C$999,"="&amp;INS!$A59),"")</f>
        <v>20.275159446338201</v>
      </c>
      <c r="Z59" s="7">
        <f>IFERROR(AVERAGEIFS(RdTRABYVals!AE$2:AE$999,RdTRABYVals!$B$2:$B$999,"="&amp;$C59,RdTRABYVals!$C$2:$C$999,"="&amp;INS!$A59),"")</f>
        <v>35.667308738078098</v>
      </c>
      <c r="AA59" s="7">
        <f>IFERROR(AVERAGEIFS(RdTRABYVals!AF$2:AF$999,RdTRABYVals!$B$2:$B$999,"="&amp;$C59,RdTRABYVals!$C$2:$C$999,"="&amp;INS!$A59),"")</f>
        <v>42.566525259170703</v>
      </c>
      <c r="AB59" s="7">
        <f>IFERROR(AVERAGEIFS(RdTRABYVals!AG$2:AG$999,RdTRABYVals!$B$2:$B$999,"="&amp;$C59,RdTRABYVals!$C$2:$C$999,"="&amp;INS!$A59),"")</f>
        <v>31.204106879401198</v>
      </c>
      <c r="AC59" s="7">
        <f>IFERROR(AVERAGEIFS(RdTRABYVals!AH$2:AH$999,RdTRABYVals!$B$2:$B$999,"="&amp;$C59,RdTRABYVals!$C$2:$C$999,"="&amp;INS!$A59),"")</f>
        <v>237.667752520102</v>
      </c>
      <c r="AD59" s="7">
        <f>IFERROR(AVERAGEIFS(RdTRABYVals!AI$2:AI$999,RdTRABYVals!$B$2:$B$999,"="&amp;$C59,RdTRABYVals!$C$2:$C$999,"="&amp;INS!$A59),"")</f>
        <v>71.914907156954996</v>
      </c>
      <c r="AE59" s="7">
        <f>IFERROR(AVERAGEIFS(RdTRABYVals!AJ$2:AJ$999,RdTRABYVals!$B$2:$B$999,"="&amp;$C59,RdTRABYVals!$C$2:$C$999,"="&amp;INS!$A59),"")</f>
        <v>30.821991173218901</v>
      </c>
      <c r="AF59" s="7">
        <f>IFERROR(AVERAGEIFS(RdTRABYVals!AK$2:AK$999,RdTRABYVals!$B$2:$B$999,"="&amp;$C59,RdTRABYVals!$C$2:$C$999,"="&amp;INS!$A59),"")</f>
        <v>57.072939562297101</v>
      </c>
      <c r="AG59" s="7">
        <f>IFERROR(AVERAGEIFS(RdTRABYVals!AL$2:AL$999,RdTRABYVals!$B$2:$B$999,"="&amp;$C59,RdTRABYVals!$C$2:$C$999,"="&amp;INS!$A59),"")</f>
        <v>27.354661778424301</v>
      </c>
      <c r="AH59" s="7">
        <f>IFERROR(AVERAGEIFS(RdTRABYVals!AM$2:AM$999,RdTRABYVals!$B$2:$B$999,"="&amp;$C59,RdTRABYVals!$C$2:$C$999,"="&amp;INS!$A59),"")</f>
        <v>73.940931803873994</v>
      </c>
      <c r="AI59" s="7">
        <f>IFERROR(AVERAGEIFS(RdTRABYVals!AN$2:AN$999,RdTRABYVals!$B$2:$B$999,"="&amp;$C59,RdTRABYVals!$C$2:$C$999,"="&amp;INS!$A59),"")</f>
        <v>25.3190614242903</v>
      </c>
      <c r="AJ59" s="7">
        <f>IFERROR(AVERAGEIFS(RdTRABYVals!AO$2:AO$999,RdTRABYVals!$B$2:$B$999,"="&amp;$C59,RdTRABYVals!$C$2:$C$999,"="&amp;INS!$A59),"")</f>
        <v>42.6653942006498</v>
      </c>
      <c r="AK59" s="7">
        <f>IFERROR(AVERAGEIFS(RdTRABYVals!AP$2:AP$999,RdTRABYVals!$B$2:$B$999,"="&amp;$C59,RdTRABYVals!$C$2:$C$999,"="&amp;INS!$A59),"")</f>
        <v>31.938506174463399</v>
      </c>
      <c r="AL59" s="7">
        <f>IFERROR(AVERAGEIFS(RdTRABYVals!AQ$2:AQ$999,RdTRABYVals!$B$2:$B$999,"="&amp;$C59,RdTRABYVals!$C$2:$C$999,"="&amp;INS!$A59),"")</f>
        <v>22.6961555955526</v>
      </c>
      <c r="AM59" s="7">
        <f>IFERROR(AVERAGEIFS(RdTRABYVals!AR$2:AR$999,RdTRABYVals!$B$2:$B$999,"="&amp;$C59,RdTRABYVals!$C$2:$C$999,"="&amp;INS!$A59),"")</f>
        <v>42.566525259170703</v>
      </c>
      <c r="AN59" s="7">
        <f>IFERROR(AVERAGEIFS(RdTRABYVals!AS$2:AS$999,RdTRABYVals!$B$2:$B$999,"="&amp;$C59,RdTRABYVals!$C$2:$C$999,"="&amp;INS!$A59),"")</f>
        <v>44.569396743717803</v>
      </c>
      <c r="AO59" s="7">
        <f>IFERROR(AVERAGEIFS(RdTRABYVals!AT$2:AT$999,RdTRABYVals!$B$2:$B$999,"="&amp;$C59,RdTRABYVals!$C$2:$C$999,"="&amp;INS!$A59),"")</f>
        <v>77.516104603355799</v>
      </c>
      <c r="AP59" s="7">
        <f>IFERROR(AVERAGEIFS(RdTRABYVals!AU$2:AU$999,RdTRABYVals!$B$2:$B$999,"="&amp;$C59,RdTRABYVals!$C$2:$C$999,"="&amp;INS!$A59),"")</f>
        <v>56.275935662917902</v>
      </c>
      <c r="AQ59" s="7">
        <f>IFERROR(AVERAGEIFS(RdTRABYVals!AV$2:AV$999,RdTRABYVals!$B$2:$B$999,"="&amp;$C59,RdTRABYVals!$C$2:$C$999,"="&amp;INS!$A59),"")</f>
        <v>61.783617822788003</v>
      </c>
    </row>
    <row r="60" spans="1:43" ht="14.25">
      <c r="A60" s="9" t="s">
        <v>187</v>
      </c>
      <c r="C60" s="1" t="s">
        <v>30</v>
      </c>
      <c r="D60" t="str">
        <f t="shared" si="4"/>
        <v>TRA_Hdt_Gas*</v>
      </c>
      <c r="F60" s="10">
        <f>AVERAGE(G60:AQ60)</f>
        <v>30.851828077573682</v>
      </c>
      <c r="G60" s="7">
        <f>IFERROR(AVERAGEIFS(RdTRABYVals!L$2:L$999,RdTRABYVals!$B$2:$B$999,"="&amp;$C60,RdTRABYVals!$C$2:$C$999,"="&amp;INS!$A60),"")</f>
        <v>20.527077553445501</v>
      </c>
      <c r="H60" s="7" t="str">
        <f>IFERROR(AVERAGEIFS(RdTRABYVals!M$2:M$999,RdTRABYVals!$B$2:$B$999,"="&amp;$C60,RdTRABYVals!$C$2:$C$999,"="&amp;INS!$A60),"")</f>
        <v/>
      </c>
      <c r="I60" s="7">
        <f>IFERROR(AVERAGEIFS(RdTRABYVals!N$2:N$999,RdTRABYVals!$B$2:$B$999,"="&amp;$C60,RdTRABYVals!$C$2:$C$999,"="&amp;INS!$A60),"")</f>
        <v>42.184469311385001</v>
      </c>
      <c r="J60" s="7" t="str">
        <f>IFERROR(AVERAGEIFS(RdTRABYVals!O$2:O$999,RdTRABYVals!$B$2:$B$999,"="&amp;$C60,RdTRABYVals!$C$2:$C$999,"="&amp;INS!$A60),"")</f>
        <v/>
      </c>
      <c r="K60" s="7">
        <f>IFERROR(AVERAGEIFS(RdTRABYVals!P$2:P$999,RdTRABYVals!$B$2:$B$999,"="&amp;$C60,RdTRABYVals!$C$2:$C$999,"="&amp;INS!$A60),"")</f>
        <v>6.6019088210346704</v>
      </c>
      <c r="L60" s="7" t="str">
        <f>IFERROR(AVERAGEIFS(RdTRABYVals!Q$2:Q$999,RdTRABYVals!$B$2:$B$999,"="&amp;$C60,RdTRABYVals!$C$2:$C$999,"="&amp;INS!$A60),"")</f>
        <v/>
      </c>
      <c r="M60" s="7">
        <f>IFERROR(AVERAGEIFS(RdTRABYVals!R$2:R$999,RdTRABYVals!$B$2:$B$999,"="&amp;$C60,RdTRABYVals!$C$2:$C$999,"="&amp;INS!$A60),"")</f>
        <v>25.260999989859801</v>
      </c>
      <c r="N60" s="7">
        <f>IFERROR(AVERAGEIFS(RdTRABYVals!S$2:S$999,RdTRABYVals!$B$2:$B$999,"="&amp;$C60,RdTRABYVals!$C$2:$C$999,"="&amp;INS!$A60),"")</f>
        <v>11.1995521527012</v>
      </c>
      <c r="O60" s="7" t="str">
        <f>IFERROR(AVERAGEIFS(RdTRABYVals!T$2:T$999,RdTRABYVals!$B$2:$B$999,"="&amp;$C60,RdTRABYVals!$C$2:$C$999,"="&amp;INS!$A60),"")</f>
        <v/>
      </c>
      <c r="P60" s="7">
        <f>IFERROR(AVERAGEIFS(RdTRABYVals!U$2:U$999,RdTRABYVals!$B$2:$B$999,"="&amp;$C60,RdTRABYVals!$C$2:$C$999,"="&amp;INS!$A60),"")</f>
        <v>17.657511036555</v>
      </c>
      <c r="Q60" s="7">
        <f>IFERROR(AVERAGEIFS(RdTRABYVals!V$2:V$999,RdTRABYVals!$B$2:$B$999,"="&amp;$C60,RdTRABYVals!$C$2:$C$999,"="&amp;INS!$A60),"")</f>
        <v>5.6697277559878598</v>
      </c>
      <c r="R60" s="7">
        <f>IFERROR(AVERAGEIFS(RdTRABYVals!W$2:W$999,RdTRABYVals!$B$2:$B$999,"="&amp;$C60,RdTRABYVals!$C$2:$C$999,"="&amp;INS!$A60),"")</f>
        <v>20.527077553445501</v>
      </c>
      <c r="S60" s="7">
        <f>IFERROR(AVERAGEIFS(RdTRABYVals!X$2:X$999,RdTRABYVals!$B$2:$B$999,"="&amp;$C60,RdTRABYVals!$C$2:$C$999,"="&amp;INS!$A60),"")</f>
        <v>91.851086185359804</v>
      </c>
      <c r="T60" s="7">
        <f>IFERROR(AVERAGEIFS(RdTRABYVals!Y$2:Y$999,RdTRABYVals!$B$2:$B$999,"="&amp;$C60,RdTRABYVals!$C$2:$C$999,"="&amp;INS!$A60),"")</f>
        <v>17.0761158677773</v>
      </c>
      <c r="U60" s="7">
        <f>IFERROR(AVERAGEIFS(RdTRABYVals!Z$2:Z$999,RdTRABYVals!$B$2:$B$999,"="&amp;$C60,RdTRABYVals!$C$2:$C$999,"="&amp;INS!$A60),"")</f>
        <v>32.664252202903</v>
      </c>
      <c r="V60" s="7">
        <f>IFERROR(AVERAGEIFS(RdTRABYVals!AA$2:AA$999,RdTRABYVals!$B$2:$B$999,"="&amp;$C60,RdTRABYVals!$C$2:$C$999,"="&amp;INS!$A60),"")</f>
        <v>42.184469311385001</v>
      </c>
      <c r="W60" s="7">
        <f>IFERROR(AVERAGEIFS(RdTRABYVals!AB$2:AB$999,RdTRABYVals!$B$2:$B$999,"="&amp;$C60,RdTRABYVals!$C$2:$C$999,"="&amp;INS!$A60),"")</f>
        <v>10.5305960293705</v>
      </c>
      <c r="X60" s="7">
        <f>IFERROR(AVERAGEIFS(RdTRABYVals!AC$2:AC$999,RdTRABYVals!$B$2:$B$999,"="&amp;$C60,RdTRABYVals!$C$2:$C$999,"="&amp;INS!$A60),"")</f>
        <v>38.282574886307501</v>
      </c>
      <c r="Y60" s="7">
        <f>IFERROR(AVERAGEIFS(RdTRABYVals!AD$2:AD$999,RdTRABYVals!$B$2:$B$999,"="&amp;$C60,RdTRABYVals!$C$2:$C$999,"="&amp;INS!$A60),"")</f>
        <v>21.274865988777201</v>
      </c>
      <c r="Z60" s="7">
        <f>IFERROR(AVERAGEIFS(RdTRABYVals!AE$2:AE$999,RdTRABYVals!$B$2:$B$999,"="&amp;$C60,RdTRABYVals!$C$2:$C$999,"="&amp;INS!$A60),"")</f>
        <v>5.8481464522486002</v>
      </c>
      <c r="AA60" s="7">
        <f>IFERROR(AVERAGEIFS(RdTRABYVals!AF$2:AF$999,RdTRABYVals!$B$2:$B$999,"="&amp;$C60,RdTRABYVals!$C$2:$C$999,"="&amp;INS!$A60),"")</f>
        <v>42.184469311385001</v>
      </c>
      <c r="AB60" s="7">
        <f>IFERROR(AVERAGEIFS(RdTRABYVals!AG$2:AG$999,RdTRABYVals!$B$2:$B$999,"="&amp;$C60,RdTRABYVals!$C$2:$C$999,"="&amp;INS!$A60),"")</f>
        <v>16.0480159162361</v>
      </c>
      <c r="AC60" s="7">
        <f>IFERROR(AVERAGEIFS(RdTRABYVals!AH$2:AH$999,RdTRABYVals!$B$2:$B$999,"="&amp;$C60,RdTRABYVals!$C$2:$C$999,"="&amp;INS!$A60),"")</f>
        <v>156.34583609258101</v>
      </c>
      <c r="AD60" s="7">
        <f>IFERROR(AVERAGEIFS(RdTRABYVals!AI$2:AI$999,RdTRABYVals!$B$2:$B$999,"="&amp;$C60,RdTRABYVals!$C$2:$C$999,"="&amp;INS!$A60),"")</f>
        <v>32.795361387189701</v>
      </c>
      <c r="AE60" s="7">
        <f>IFERROR(AVERAGEIFS(RdTRABYVals!AJ$2:AJ$999,RdTRABYVals!$B$2:$B$999,"="&amp;$C60,RdTRABYVals!$C$2:$C$999,"="&amp;INS!$A60),"")</f>
        <v>20.527077553445501</v>
      </c>
      <c r="AF60" s="7">
        <f>IFERROR(AVERAGEIFS(RdTRABYVals!AK$2:AK$999,RdTRABYVals!$B$2:$B$999,"="&amp;$C60,RdTRABYVals!$C$2:$C$999,"="&amp;INS!$A60),"")</f>
        <v>24.874082146975098</v>
      </c>
      <c r="AG60" s="7" t="str">
        <f>IFERROR(AVERAGEIFS(RdTRABYVals!AL$2:AL$999,RdTRABYVals!$B$2:$B$999,"="&amp;$C60,RdTRABYVals!$C$2:$C$999,"="&amp;INS!$A60),"")</f>
        <v/>
      </c>
      <c r="AH60" s="7">
        <f>IFERROR(AVERAGEIFS(RdTRABYVals!AM$2:AM$999,RdTRABYVals!$B$2:$B$999,"="&amp;$C60,RdTRABYVals!$C$2:$C$999,"="&amp;INS!$A60),"")</f>
        <v>55.842911899726701</v>
      </c>
      <c r="AI60" s="7">
        <f>IFERROR(AVERAGEIFS(RdTRABYVals!AN$2:AN$999,RdTRABYVals!$B$2:$B$999,"="&amp;$C60,RdTRABYVals!$C$2:$C$999,"="&amp;INS!$A60),"")</f>
        <v>13.520154801040301</v>
      </c>
      <c r="AJ60" s="7">
        <f>IFERROR(AVERAGEIFS(RdTRABYVals!AO$2:AO$999,RdTRABYVals!$B$2:$B$999,"="&amp;$C60,RdTRABYVals!$C$2:$C$999,"="&amp;INS!$A60),"")</f>
        <v>18.5254893918537</v>
      </c>
      <c r="AK60" s="7" t="str">
        <f>IFERROR(AVERAGEIFS(RdTRABYVals!AP$2:AP$999,RdTRABYVals!$B$2:$B$999,"="&amp;$C60,RdTRABYVals!$C$2:$C$999,"="&amp;INS!$A60),"")</f>
        <v/>
      </c>
      <c r="AL60" s="7">
        <f>IFERROR(AVERAGEIFS(RdTRABYVals!AQ$2:AQ$999,RdTRABYVals!$B$2:$B$999,"="&amp;$C60,RdTRABYVals!$C$2:$C$999,"="&amp;INS!$A60),"")</f>
        <v>5.3014200824072004</v>
      </c>
      <c r="AM60" s="7">
        <f>IFERROR(AVERAGEIFS(RdTRABYVals!AR$2:AR$999,RdTRABYVals!$B$2:$B$999,"="&amp;$C60,RdTRABYVals!$C$2:$C$999,"="&amp;INS!$A60),"")</f>
        <v>42.184469311385001</v>
      </c>
      <c r="AN60" s="7">
        <f>IFERROR(AVERAGEIFS(RdTRABYVals!AS$2:AS$999,RdTRABYVals!$B$2:$B$999,"="&amp;$C60,RdTRABYVals!$C$2:$C$999,"="&amp;INS!$A60),"")</f>
        <v>7.7675132482023397</v>
      </c>
      <c r="AO60" s="7">
        <f>IFERROR(AVERAGEIFS(RdTRABYVals!AT$2:AT$999,RdTRABYVals!$B$2:$B$999,"="&amp;$C60,RdTRABYVals!$C$2:$C$999,"="&amp;INS!$A60),"")</f>
        <v>32.140698549811098</v>
      </c>
      <c r="AP60" s="7" t="str">
        <f>IFERROR(AVERAGEIFS(RdTRABYVals!AU$2:AU$999,RdTRABYVals!$B$2:$B$999,"="&amp;$C60,RdTRABYVals!$C$2:$C$999,"="&amp;INS!$A60),"")</f>
        <v/>
      </c>
      <c r="AQ60" s="7">
        <f>IFERROR(AVERAGEIFS(RdTRABYVals!AV$2:AV$999,RdTRABYVals!$B$2:$B$999,"="&amp;$C60,RdTRABYVals!$C$2:$C$999,"="&amp;INS!$A60),"")</f>
        <v>48.156911536428403</v>
      </c>
    </row>
    <row r="61" spans="1:43" ht="14.25">
      <c r="A61" s="9" t="s">
        <v>186</v>
      </c>
      <c r="C61" s="1" t="s">
        <v>30</v>
      </c>
      <c r="D61" t="s">
        <v>218</v>
      </c>
      <c r="F61" s="10">
        <f>F59</f>
        <v>52.942718094417394</v>
      </c>
      <c r="G61" s="10">
        <f t="shared" ref="G61:AQ61" si="16">G59</f>
        <v>30.821991173218901</v>
      </c>
      <c r="H61" s="10">
        <f t="shared" si="16"/>
        <v>106.043198696044</v>
      </c>
      <c r="I61" s="10">
        <f t="shared" si="16"/>
        <v>42.566525259170703</v>
      </c>
      <c r="J61" s="10">
        <f t="shared" si="16"/>
        <v>68.136525827162401</v>
      </c>
      <c r="K61" s="10">
        <f t="shared" si="16"/>
        <v>15.2715301838104</v>
      </c>
      <c r="L61" s="10">
        <f t="shared" si="16"/>
        <v>76.375920685751495</v>
      </c>
      <c r="M61" s="10">
        <f t="shared" si="16"/>
        <v>20.348355673481802</v>
      </c>
      <c r="N61" s="10">
        <f t="shared" si="16"/>
        <v>37.320740979023697</v>
      </c>
      <c r="O61" s="10">
        <f t="shared" si="16"/>
        <v>62.920187646285903</v>
      </c>
      <c r="P61" s="10">
        <f t="shared" si="16"/>
        <v>71.129504112703302</v>
      </c>
      <c r="Q61" s="10">
        <f t="shared" si="16"/>
        <v>39.310311565708503</v>
      </c>
      <c r="R61" s="10">
        <f t="shared" si="16"/>
        <v>30.821991173218901</v>
      </c>
      <c r="S61" s="10">
        <f t="shared" si="16"/>
        <v>78.334836520018897</v>
      </c>
      <c r="T61" s="10">
        <f t="shared" si="16"/>
        <v>38.4776781541632</v>
      </c>
      <c r="U61" s="10">
        <f t="shared" si="16"/>
        <v>59.866648711085197</v>
      </c>
      <c r="V61" s="10">
        <f t="shared" si="16"/>
        <v>42.566525259170703</v>
      </c>
      <c r="W61" s="10">
        <f t="shared" si="16"/>
        <v>47.321164179705498</v>
      </c>
      <c r="X61" s="10">
        <f t="shared" si="16"/>
        <v>57.429951888954001</v>
      </c>
      <c r="Y61" s="10">
        <f t="shared" si="16"/>
        <v>20.275159446338201</v>
      </c>
      <c r="Z61" s="10">
        <f t="shared" si="16"/>
        <v>35.667308738078098</v>
      </c>
      <c r="AA61" s="10">
        <f t="shared" si="16"/>
        <v>42.566525259170703</v>
      </c>
      <c r="AB61" s="10">
        <f t="shared" si="16"/>
        <v>31.204106879401198</v>
      </c>
      <c r="AC61" s="10">
        <f t="shared" si="16"/>
        <v>237.667752520102</v>
      </c>
      <c r="AD61" s="10">
        <f t="shared" si="16"/>
        <v>71.914907156954996</v>
      </c>
      <c r="AE61" s="10">
        <f t="shared" si="16"/>
        <v>30.821991173218901</v>
      </c>
      <c r="AF61" s="10">
        <f t="shared" si="16"/>
        <v>57.072939562297101</v>
      </c>
      <c r="AG61" s="10">
        <f t="shared" si="16"/>
        <v>27.354661778424301</v>
      </c>
      <c r="AH61" s="10">
        <f t="shared" si="16"/>
        <v>73.940931803873994</v>
      </c>
      <c r="AI61" s="10">
        <f t="shared" si="16"/>
        <v>25.3190614242903</v>
      </c>
      <c r="AJ61" s="10">
        <f t="shared" si="16"/>
        <v>42.6653942006498</v>
      </c>
      <c r="AK61" s="10">
        <f t="shared" si="16"/>
        <v>31.938506174463399</v>
      </c>
      <c r="AL61" s="10">
        <f t="shared" si="16"/>
        <v>22.6961555955526</v>
      </c>
      <c r="AM61" s="10">
        <f t="shared" si="16"/>
        <v>42.566525259170703</v>
      </c>
      <c r="AN61" s="10">
        <f t="shared" si="16"/>
        <v>44.569396743717803</v>
      </c>
      <c r="AO61" s="10">
        <f t="shared" si="16"/>
        <v>77.516104603355799</v>
      </c>
      <c r="AP61" s="10">
        <f t="shared" si="16"/>
        <v>56.275935662917902</v>
      </c>
      <c r="AQ61" s="10">
        <f t="shared" si="16"/>
        <v>61.783617822788003</v>
      </c>
    </row>
    <row r="62" spans="1:43" ht="14.25">
      <c r="A62" s="9" t="s">
        <v>186</v>
      </c>
      <c r="C62" s="1" t="s">
        <v>30</v>
      </c>
      <c r="D62" t="s">
        <v>219</v>
      </c>
      <c r="F62" s="10">
        <f>F61</f>
        <v>52.942718094417394</v>
      </c>
      <c r="G62" s="10">
        <f t="shared" ref="G62:AQ62" si="17">G61</f>
        <v>30.821991173218901</v>
      </c>
      <c r="H62" s="10">
        <f t="shared" si="17"/>
        <v>106.043198696044</v>
      </c>
      <c r="I62" s="10">
        <f t="shared" si="17"/>
        <v>42.566525259170703</v>
      </c>
      <c r="J62" s="10">
        <f t="shared" si="17"/>
        <v>68.136525827162401</v>
      </c>
      <c r="K62" s="10">
        <f t="shared" si="17"/>
        <v>15.2715301838104</v>
      </c>
      <c r="L62" s="10">
        <f t="shared" si="17"/>
        <v>76.375920685751495</v>
      </c>
      <c r="M62" s="10">
        <f t="shared" si="17"/>
        <v>20.348355673481802</v>
      </c>
      <c r="N62" s="10">
        <f t="shared" si="17"/>
        <v>37.320740979023697</v>
      </c>
      <c r="O62" s="10">
        <f t="shared" si="17"/>
        <v>62.920187646285903</v>
      </c>
      <c r="P62" s="10">
        <f t="shared" si="17"/>
        <v>71.129504112703302</v>
      </c>
      <c r="Q62" s="10">
        <f t="shared" si="17"/>
        <v>39.310311565708503</v>
      </c>
      <c r="R62" s="10">
        <f t="shared" si="17"/>
        <v>30.821991173218901</v>
      </c>
      <c r="S62" s="10">
        <f t="shared" si="17"/>
        <v>78.334836520018897</v>
      </c>
      <c r="T62" s="10">
        <f t="shared" si="17"/>
        <v>38.4776781541632</v>
      </c>
      <c r="U62" s="10">
        <f t="shared" si="17"/>
        <v>59.866648711085197</v>
      </c>
      <c r="V62" s="10">
        <f t="shared" si="17"/>
        <v>42.566525259170703</v>
      </c>
      <c r="W62" s="10">
        <f t="shared" si="17"/>
        <v>47.321164179705498</v>
      </c>
      <c r="X62" s="10">
        <f t="shared" si="17"/>
        <v>57.429951888954001</v>
      </c>
      <c r="Y62" s="10">
        <f t="shared" si="17"/>
        <v>20.275159446338201</v>
      </c>
      <c r="Z62" s="10">
        <f t="shared" si="17"/>
        <v>35.667308738078098</v>
      </c>
      <c r="AA62" s="10">
        <f t="shared" si="17"/>
        <v>42.566525259170703</v>
      </c>
      <c r="AB62" s="10">
        <f t="shared" si="17"/>
        <v>31.204106879401198</v>
      </c>
      <c r="AC62" s="10">
        <f t="shared" si="17"/>
        <v>237.667752520102</v>
      </c>
      <c r="AD62" s="10">
        <f t="shared" si="17"/>
        <v>71.914907156954996</v>
      </c>
      <c r="AE62" s="10">
        <f t="shared" si="17"/>
        <v>30.821991173218901</v>
      </c>
      <c r="AF62" s="10">
        <f t="shared" si="17"/>
        <v>57.072939562297101</v>
      </c>
      <c r="AG62" s="10">
        <f t="shared" si="17"/>
        <v>27.354661778424301</v>
      </c>
      <c r="AH62" s="10">
        <f t="shared" si="17"/>
        <v>73.940931803873994</v>
      </c>
      <c r="AI62" s="10">
        <f t="shared" si="17"/>
        <v>25.3190614242903</v>
      </c>
      <c r="AJ62" s="10">
        <f t="shared" si="17"/>
        <v>42.6653942006498</v>
      </c>
      <c r="AK62" s="10">
        <f t="shared" si="17"/>
        <v>31.938506174463399</v>
      </c>
      <c r="AL62" s="10">
        <f t="shared" si="17"/>
        <v>22.6961555955526</v>
      </c>
      <c r="AM62" s="10">
        <f t="shared" si="17"/>
        <v>42.566525259170703</v>
      </c>
      <c r="AN62" s="10">
        <f t="shared" si="17"/>
        <v>44.569396743717803</v>
      </c>
      <c r="AO62" s="10">
        <f t="shared" si="17"/>
        <v>77.516104603355799</v>
      </c>
      <c r="AP62" s="10">
        <f t="shared" si="17"/>
        <v>56.275935662917902</v>
      </c>
      <c r="AQ62" s="10">
        <f t="shared" si="17"/>
        <v>61.783617822788003</v>
      </c>
    </row>
    <row r="63" spans="1:43" ht="14.25">
      <c r="A63" s="9" t="s">
        <v>188</v>
      </c>
      <c r="C63" s="1" t="s">
        <v>30</v>
      </c>
      <c r="D63" t="str">
        <f t="shared" si="4"/>
        <v>TRA_Lcv_Cng*</v>
      </c>
      <c r="F63" s="10">
        <f>AVERAGE(G63:AQ63)</f>
        <v>16.92091353382277</v>
      </c>
      <c r="G63" s="7" t="str">
        <f>IFERROR(AVERAGEIFS(RdTRABYVals!L$2:L$999,RdTRABYVals!$B$2:$B$999,"="&amp;$C63,RdTRABYVals!$C$2:$C$999,"="&amp;INS!$A63),"")</f>
        <v/>
      </c>
      <c r="H63" s="7" t="str">
        <f>IFERROR(AVERAGEIFS(RdTRABYVals!M$2:M$999,RdTRABYVals!$B$2:$B$999,"="&amp;$C63,RdTRABYVals!$C$2:$C$999,"="&amp;INS!$A63),"")</f>
        <v/>
      </c>
      <c r="I63" s="7" t="str">
        <f>IFERROR(AVERAGEIFS(RdTRABYVals!N$2:N$999,RdTRABYVals!$B$2:$B$999,"="&amp;$C63,RdTRABYVals!$C$2:$C$999,"="&amp;INS!$A63),"")</f>
        <v/>
      </c>
      <c r="J63" s="7" t="str">
        <f>IFERROR(AVERAGEIFS(RdTRABYVals!O$2:O$999,RdTRABYVals!$B$2:$B$999,"="&amp;$C63,RdTRABYVals!$C$2:$C$999,"="&amp;INS!$A63),"")</f>
        <v/>
      </c>
      <c r="K63" s="7" t="str">
        <f>IFERROR(AVERAGEIFS(RdTRABYVals!P$2:P$999,RdTRABYVals!$B$2:$B$999,"="&amp;$C63,RdTRABYVals!$C$2:$C$999,"="&amp;INS!$A63),"")</f>
        <v/>
      </c>
      <c r="L63" s="7">
        <f>IFERROR(AVERAGEIFS(RdTRABYVals!Q$2:Q$999,RdTRABYVals!$B$2:$B$999,"="&amp;$C63,RdTRABYVals!$C$2:$C$999,"="&amp;INS!$A63),"")</f>
        <v>13.7096791532894</v>
      </c>
      <c r="M63" s="7" t="str">
        <f>IFERROR(AVERAGEIFS(RdTRABYVals!R$2:R$999,RdTRABYVals!$B$2:$B$999,"="&amp;$C63,RdTRABYVals!$C$2:$C$999,"="&amp;INS!$A63),"")</f>
        <v/>
      </c>
      <c r="N63" s="7" t="str">
        <f>IFERROR(AVERAGEIFS(RdTRABYVals!S$2:S$999,RdTRABYVals!$B$2:$B$999,"="&amp;$C63,RdTRABYVals!$C$2:$C$999,"="&amp;INS!$A63),"")</f>
        <v/>
      </c>
      <c r="O63" s="7">
        <f>IFERROR(AVERAGEIFS(RdTRABYVals!T$2:T$999,RdTRABYVals!$B$2:$B$999,"="&amp;$C63,RdTRABYVals!$C$2:$C$999,"="&amp;INS!$A63),"")</f>
        <v>26.398945369338801</v>
      </c>
      <c r="P63" s="7" t="str">
        <f>IFERROR(AVERAGEIFS(RdTRABYVals!U$2:U$999,RdTRABYVals!$B$2:$B$999,"="&amp;$C63,RdTRABYVals!$C$2:$C$999,"="&amp;INS!$A63),"")</f>
        <v/>
      </c>
      <c r="Q63" s="7" t="str">
        <f>IFERROR(AVERAGEIFS(RdTRABYVals!V$2:V$999,RdTRABYVals!$B$2:$B$999,"="&amp;$C63,RdTRABYVals!$C$2:$C$999,"="&amp;INS!$A63),"")</f>
        <v/>
      </c>
      <c r="R63" s="7" t="str">
        <f>IFERROR(AVERAGEIFS(RdTRABYVals!W$2:W$999,RdTRABYVals!$B$2:$B$999,"="&amp;$C63,RdTRABYVals!$C$2:$C$999,"="&amp;INS!$A63),"")</f>
        <v/>
      </c>
      <c r="S63" s="7" t="str">
        <f>IFERROR(AVERAGEIFS(RdTRABYVals!X$2:X$999,RdTRABYVals!$B$2:$B$999,"="&amp;$C63,RdTRABYVals!$C$2:$C$999,"="&amp;INS!$A63),"")</f>
        <v/>
      </c>
      <c r="T63" s="7" t="str">
        <f>IFERROR(AVERAGEIFS(RdTRABYVals!Y$2:Y$999,RdTRABYVals!$B$2:$B$999,"="&amp;$C63,RdTRABYVals!$C$2:$C$999,"="&amp;INS!$A63),"")</f>
        <v/>
      </c>
      <c r="U63" s="7" t="str">
        <f>IFERROR(AVERAGEIFS(RdTRABYVals!Z$2:Z$999,RdTRABYVals!$B$2:$B$999,"="&amp;$C63,RdTRABYVals!$C$2:$C$999,"="&amp;INS!$A63),"")</f>
        <v/>
      </c>
      <c r="V63" s="7" t="str">
        <f>IFERROR(AVERAGEIFS(RdTRABYVals!AA$2:AA$999,RdTRABYVals!$B$2:$B$999,"="&amp;$C63,RdTRABYVals!$C$2:$C$999,"="&amp;INS!$A63),"")</f>
        <v/>
      </c>
      <c r="W63" s="7" t="str">
        <f>IFERROR(AVERAGEIFS(RdTRABYVals!AB$2:AB$999,RdTRABYVals!$B$2:$B$999,"="&amp;$C63,RdTRABYVals!$C$2:$C$999,"="&amp;INS!$A63),"")</f>
        <v/>
      </c>
      <c r="X63" s="7" t="str">
        <f>IFERROR(AVERAGEIFS(RdTRABYVals!AC$2:AC$999,RdTRABYVals!$B$2:$B$999,"="&amp;$C63,RdTRABYVals!$C$2:$C$999,"="&amp;INS!$A63),"")</f>
        <v/>
      </c>
      <c r="Y63" s="7" t="str">
        <f>IFERROR(AVERAGEIFS(RdTRABYVals!AD$2:AD$999,RdTRABYVals!$B$2:$B$999,"="&amp;$C63,RdTRABYVals!$C$2:$C$999,"="&amp;INS!$A63),"")</f>
        <v/>
      </c>
      <c r="Z63" s="7" t="str">
        <f>IFERROR(AVERAGEIFS(RdTRABYVals!AE$2:AE$999,RdTRABYVals!$B$2:$B$999,"="&amp;$C63,RdTRABYVals!$C$2:$C$999,"="&amp;INS!$A63),"")</f>
        <v/>
      </c>
      <c r="AA63" s="7" t="str">
        <f>IFERROR(AVERAGEIFS(RdTRABYVals!AF$2:AF$999,RdTRABYVals!$B$2:$B$999,"="&amp;$C63,RdTRABYVals!$C$2:$C$999,"="&amp;INS!$A63),"")</f>
        <v/>
      </c>
      <c r="AB63" s="7" t="str">
        <f>IFERROR(AVERAGEIFS(RdTRABYVals!AG$2:AG$999,RdTRABYVals!$B$2:$B$999,"="&amp;$C63,RdTRABYVals!$C$2:$C$999,"="&amp;INS!$A63),"")</f>
        <v/>
      </c>
      <c r="AC63" s="7" t="str">
        <f>IFERROR(AVERAGEIFS(RdTRABYVals!AH$2:AH$999,RdTRABYVals!$B$2:$B$999,"="&amp;$C63,RdTRABYVals!$C$2:$C$999,"="&amp;INS!$A63),"")</f>
        <v/>
      </c>
      <c r="AD63" s="7" t="str">
        <f>IFERROR(AVERAGEIFS(RdTRABYVals!AI$2:AI$999,RdTRABYVals!$B$2:$B$999,"="&amp;$C63,RdTRABYVals!$C$2:$C$999,"="&amp;INS!$A63),"")</f>
        <v/>
      </c>
      <c r="AE63" s="7" t="str">
        <f>IFERROR(AVERAGEIFS(RdTRABYVals!AJ$2:AJ$999,RdTRABYVals!$B$2:$B$999,"="&amp;$C63,RdTRABYVals!$C$2:$C$999,"="&amp;INS!$A63),"")</f>
        <v/>
      </c>
      <c r="AF63" s="7" t="str">
        <f>IFERROR(AVERAGEIFS(RdTRABYVals!AK$2:AK$999,RdTRABYVals!$B$2:$B$999,"="&amp;$C63,RdTRABYVals!$C$2:$C$999,"="&amp;INS!$A63),"")</f>
        <v/>
      </c>
      <c r="AG63" s="7" t="str">
        <f>IFERROR(AVERAGEIFS(RdTRABYVals!AL$2:AL$999,RdTRABYVals!$B$2:$B$999,"="&amp;$C63,RdTRABYVals!$C$2:$C$999,"="&amp;INS!$A63),"")</f>
        <v/>
      </c>
      <c r="AH63" s="7">
        <f>IFERROR(AVERAGEIFS(RdTRABYVals!AM$2:AM$999,RdTRABYVals!$B$2:$B$999,"="&amp;$C63,RdTRABYVals!$C$2:$C$999,"="&amp;INS!$A63),"")</f>
        <v>10.654116078840101</v>
      </c>
      <c r="AI63" s="7" t="str">
        <f>IFERROR(AVERAGEIFS(RdTRABYVals!AN$2:AN$999,RdTRABYVals!$B$2:$B$999,"="&amp;$C63,RdTRABYVals!$C$2:$C$999,"="&amp;INS!$A63),"")</f>
        <v/>
      </c>
      <c r="AJ63" s="7" t="str">
        <f>IFERROR(AVERAGEIFS(RdTRABYVals!AO$2:AO$999,RdTRABYVals!$B$2:$B$999,"="&amp;$C63,RdTRABYVals!$C$2:$C$999,"="&amp;INS!$A63),"")</f>
        <v/>
      </c>
      <c r="AK63" s="7" t="str">
        <f>IFERROR(AVERAGEIFS(RdTRABYVals!AP$2:AP$999,RdTRABYVals!$B$2:$B$999,"="&amp;$C63,RdTRABYVals!$C$2:$C$999,"="&amp;INS!$A63),"")</f>
        <v/>
      </c>
      <c r="AL63" s="7" t="str">
        <f>IFERROR(AVERAGEIFS(RdTRABYVals!AQ$2:AQ$999,RdTRABYVals!$B$2:$B$999,"="&amp;$C63,RdTRABYVals!$C$2:$C$999,"="&amp;INS!$A63),"")</f>
        <v/>
      </c>
      <c r="AM63" s="7" t="str">
        <f>IFERROR(AVERAGEIFS(RdTRABYVals!AR$2:AR$999,RdTRABYVals!$B$2:$B$999,"="&amp;$C63,RdTRABYVals!$C$2:$C$999,"="&amp;INS!$A63),"")</f>
        <v/>
      </c>
      <c r="AN63" s="7" t="str">
        <f>IFERROR(AVERAGEIFS(RdTRABYVals!AS$2:AS$999,RdTRABYVals!$B$2:$B$999,"="&amp;$C63,RdTRABYVals!$C$2:$C$999,"="&amp;INS!$A63),"")</f>
        <v/>
      </c>
      <c r="AO63" s="7" t="str">
        <f>IFERROR(AVERAGEIFS(RdTRABYVals!AT$2:AT$999,RdTRABYVals!$B$2:$B$999,"="&amp;$C63,RdTRABYVals!$C$2:$C$999,"="&amp;INS!$A63),"")</f>
        <v/>
      </c>
      <c r="AP63" s="7" t="str">
        <f>IFERROR(AVERAGEIFS(RdTRABYVals!AU$2:AU$999,RdTRABYVals!$B$2:$B$999,"="&amp;$C63,RdTRABYVals!$C$2:$C$999,"="&amp;INS!$A63),"")</f>
        <v/>
      </c>
      <c r="AQ63" s="7" t="str">
        <f>IFERROR(AVERAGEIFS(RdTRABYVals!AV$2:AV$999,RdTRABYVals!$B$2:$B$999,"="&amp;$C63,RdTRABYVals!$C$2:$C$999,"="&amp;INS!$A63),"")</f>
        <v/>
      </c>
    </row>
    <row r="64" spans="1:43" ht="14.25">
      <c r="A64" s="9" t="s">
        <v>189</v>
      </c>
      <c r="C64" s="1" t="s">
        <v>30</v>
      </c>
      <c r="D64" t="str">
        <f t="shared" si="4"/>
        <v>TRA_Lcv_Dis*</v>
      </c>
      <c r="F64" s="10">
        <f>AVERAGE(G64:AQ64)</f>
        <v>26.488345641474996</v>
      </c>
      <c r="G64" s="7">
        <f>IFERROR(AVERAGEIFS(RdTRABYVals!L$2:L$999,RdTRABYVals!$B$2:$B$999,"="&amp;$C64,RdTRABYVals!$C$2:$C$999,"="&amp;INS!$A64),"")</f>
        <v>21.486584748049701</v>
      </c>
      <c r="H64" s="7">
        <f>IFERROR(AVERAGEIFS(RdTRABYVals!M$2:M$999,RdTRABYVals!$B$2:$B$999,"="&amp;$C64,RdTRABYVals!$C$2:$C$999,"="&amp;INS!$A64),"")</f>
        <v>35.614100468510898</v>
      </c>
      <c r="I64" s="7">
        <f>IFERROR(AVERAGEIFS(RdTRABYVals!N$2:N$999,RdTRABYVals!$B$2:$B$999,"="&amp;$C64,RdTRABYVals!$C$2:$C$999,"="&amp;INS!$A64),"")</f>
        <v>33.003087063524397</v>
      </c>
      <c r="J64" s="7">
        <f>IFERROR(AVERAGEIFS(RdTRABYVals!O$2:O$999,RdTRABYVals!$B$2:$B$999,"="&amp;$C64,RdTRABYVals!$C$2:$C$999,"="&amp;INS!$A64),"")</f>
        <v>22.067710513481799</v>
      </c>
      <c r="K64" s="7">
        <f>IFERROR(AVERAGEIFS(RdTRABYVals!P$2:P$999,RdTRABYVals!$B$2:$B$999,"="&amp;$C64,RdTRABYVals!$C$2:$C$999,"="&amp;INS!$A64),"")</f>
        <v>10.033842399063101</v>
      </c>
      <c r="L64" s="7">
        <f>IFERROR(AVERAGEIFS(RdTRABYVals!Q$2:Q$999,RdTRABYVals!$B$2:$B$999,"="&amp;$C64,RdTRABYVals!$C$2:$C$999,"="&amp;INS!$A64),"")</f>
        <v>13.8805170508109</v>
      </c>
      <c r="M64" s="7">
        <f>IFERROR(AVERAGEIFS(RdTRABYVals!R$2:R$999,RdTRABYVals!$B$2:$B$999,"="&amp;$C64,RdTRABYVals!$C$2:$C$999,"="&amp;INS!$A64),"")</f>
        <v>16.622691349572001</v>
      </c>
      <c r="N64" s="7">
        <f>IFERROR(AVERAGEIFS(RdTRABYVals!S$2:S$999,RdTRABYVals!$B$2:$B$999,"="&amp;$C64,RdTRABYVals!$C$2:$C$999,"="&amp;INS!$A64),"")</f>
        <v>18.591443622826102</v>
      </c>
      <c r="O64" s="7">
        <f>IFERROR(AVERAGEIFS(RdTRABYVals!T$2:T$999,RdTRABYVals!$B$2:$B$999,"="&amp;$C64,RdTRABYVals!$C$2:$C$999,"="&amp;INS!$A64),"")</f>
        <v>22.085670997916299</v>
      </c>
      <c r="P64" s="7">
        <f>IFERROR(AVERAGEIFS(RdTRABYVals!U$2:U$999,RdTRABYVals!$B$2:$B$999,"="&amp;$C64,RdTRABYVals!$C$2:$C$999,"="&amp;INS!$A64),"")</f>
        <v>28.0699338606072</v>
      </c>
      <c r="Q64" s="7">
        <f>IFERROR(AVERAGEIFS(RdTRABYVals!V$2:V$999,RdTRABYVals!$B$2:$B$999,"="&amp;$C64,RdTRABYVals!$C$2:$C$999,"="&amp;INS!$A64),"")</f>
        <v>22.754270406549299</v>
      </c>
      <c r="R64" s="7">
        <f>IFERROR(AVERAGEIFS(RdTRABYVals!W$2:W$999,RdTRABYVals!$B$2:$B$999,"="&amp;$C64,RdTRABYVals!$C$2:$C$999,"="&amp;INS!$A64),"")</f>
        <v>21.486584748049701</v>
      </c>
      <c r="S64" s="7">
        <f>IFERROR(AVERAGEIFS(RdTRABYVals!X$2:X$999,RdTRABYVals!$B$2:$B$999,"="&amp;$C64,RdTRABYVals!$C$2:$C$999,"="&amp;INS!$A64),"")</f>
        <v>5.2471854015496602</v>
      </c>
      <c r="T64" s="7">
        <f>IFERROR(AVERAGEIFS(RdTRABYVals!Y$2:Y$999,RdTRABYVals!$B$2:$B$999,"="&amp;$C64,RdTRABYVals!$C$2:$C$999,"="&amp;INS!$A64),"")</f>
        <v>16.0973231917859</v>
      </c>
      <c r="U64" s="7">
        <f>IFERROR(AVERAGEIFS(RdTRABYVals!Z$2:Z$999,RdTRABYVals!$B$2:$B$999,"="&amp;$C64,RdTRABYVals!$C$2:$C$999,"="&amp;INS!$A64),"")</f>
        <v>19.134382646872499</v>
      </c>
      <c r="V64" s="7">
        <f>IFERROR(AVERAGEIFS(RdTRABYVals!AA$2:AA$999,RdTRABYVals!$B$2:$B$999,"="&amp;$C64,RdTRABYVals!$C$2:$C$999,"="&amp;INS!$A64),"")</f>
        <v>33.003087063524397</v>
      </c>
      <c r="W64" s="7">
        <f>IFERROR(AVERAGEIFS(RdTRABYVals!AB$2:AB$999,RdTRABYVals!$B$2:$B$999,"="&amp;$C64,RdTRABYVals!$C$2:$C$999,"="&amp;INS!$A64),"")</f>
        <v>24.279792931373098</v>
      </c>
      <c r="X64" s="7">
        <f>IFERROR(AVERAGEIFS(RdTRABYVals!AC$2:AC$999,RdTRABYVals!$B$2:$B$999,"="&amp;$C64,RdTRABYVals!$C$2:$C$999,"="&amp;INS!$A64),"")</f>
        <v>50.308454844194102</v>
      </c>
      <c r="Y64" s="7">
        <f>IFERROR(AVERAGEIFS(RdTRABYVals!AD$2:AD$999,RdTRABYVals!$B$2:$B$999,"="&amp;$C64,RdTRABYVals!$C$2:$C$999,"="&amp;INS!$A64),"")</f>
        <v>17.0508823040938</v>
      </c>
      <c r="Z64" s="7">
        <f>IFERROR(AVERAGEIFS(RdTRABYVals!AE$2:AE$999,RdTRABYVals!$B$2:$B$999,"="&amp;$C64,RdTRABYVals!$C$2:$C$999,"="&amp;INS!$A64),"")</f>
        <v>22.293931022226701</v>
      </c>
      <c r="AA64" s="7">
        <f>IFERROR(AVERAGEIFS(RdTRABYVals!AF$2:AF$999,RdTRABYVals!$B$2:$B$999,"="&amp;$C64,RdTRABYVals!$C$2:$C$999,"="&amp;INS!$A64),"")</f>
        <v>33.003087063524397</v>
      </c>
      <c r="AB64" s="7">
        <f>IFERROR(AVERAGEIFS(RdTRABYVals!AG$2:AG$999,RdTRABYVals!$B$2:$B$999,"="&amp;$C64,RdTRABYVals!$C$2:$C$999,"="&amp;INS!$A64),"")</f>
        <v>21.037093562088401</v>
      </c>
      <c r="AC64" s="7">
        <f>IFERROR(AVERAGEIFS(RdTRABYVals!AH$2:AH$999,RdTRABYVals!$B$2:$B$999,"="&amp;$C64,RdTRABYVals!$C$2:$C$999,"="&amp;INS!$A64),"")</f>
        <v>148.15590955150901</v>
      </c>
      <c r="AD64" s="7">
        <f>IFERROR(AVERAGEIFS(RdTRABYVals!AI$2:AI$999,RdTRABYVals!$B$2:$B$999,"="&amp;$C64,RdTRABYVals!$C$2:$C$999,"="&amp;INS!$A64),"")</f>
        <v>40.243872277319397</v>
      </c>
      <c r="AE64" s="7">
        <f>IFERROR(AVERAGEIFS(RdTRABYVals!AJ$2:AJ$999,RdTRABYVals!$B$2:$B$999,"="&amp;$C64,RdTRABYVals!$C$2:$C$999,"="&amp;INS!$A64),"")</f>
        <v>21.486584748049701</v>
      </c>
      <c r="AF64" s="7">
        <f>IFERROR(AVERAGEIFS(RdTRABYVals!AK$2:AK$999,RdTRABYVals!$B$2:$B$999,"="&amp;$C64,RdTRABYVals!$C$2:$C$999,"="&amp;INS!$A64),"")</f>
        <v>29.506745368165401</v>
      </c>
      <c r="AG64" s="7">
        <f>IFERROR(AVERAGEIFS(RdTRABYVals!AL$2:AL$999,RdTRABYVals!$B$2:$B$999,"="&amp;$C64,RdTRABYVals!$C$2:$C$999,"="&amp;INS!$A64),"")</f>
        <v>5.03151459125095</v>
      </c>
      <c r="AH64" s="7">
        <f>IFERROR(AVERAGEIFS(RdTRABYVals!AM$2:AM$999,RdTRABYVals!$B$2:$B$999,"="&amp;$C64,RdTRABYVals!$C$2:$C$999,"="&amp;INS!$A64),"")</f>
        <v>23.376997486467701</v>
      </c>
      <c r="AI64" s="7">
        <f>IFERROR(AVERAGEIFS(RdTRABYVals!AN$2:AN$999,RdTRABYVals!$B$2:$B$999,"="&amp;$C64,RdTRABYVals!$C$2:$C$999,"="&amp;INS!$A64),"")</f>
        <v>22.145325321043899</v>
      </c>
      <c r="AJ64" s="7">
        <f>IFERROR(AVERAGEIFS(RdTRABYVals!AO$2:AO$999,RdTRABYVals!$B$2:$B$999,"="&amp;$C64,RdTRABYVals!$C$2:$C$999,"="&amp;INS!$A64),"")</f>
        <v>10.092945370533499</v>
      </c>
      <c r="AK64" s="7">
        <f>IFERROR(AVERAGEIFS(RdTRABYVals!AP$2:AP$999,RdTRABYVals!$B$2:$B$999,"="&amp;$C64,RdTRABYVals!$C$2:$C$999,"="&amp;INS!$A64),"")</f>
        <v>17.2548893861793</v>
      </c>
      <c r="AL64" s="7">
        <f>IFERROR(AVERAGEIFS(RdTRABYVals!AQ$2:AQ$999,RdTRABYVals!$B$2:$B$999,"="&amp;$C64,RdTRABYVals!$C$2:$C$999,"="&amp;INS!$A64),"")</f>
        <v>13.4355009663301</v>
      </c>
      <c r="AM64" s="7">
        <f>IFERROR(AVERAGEIFS(RdTRABYVals!AR$2:AR$999,RdTRABYVals!$B$2:$B$999,"="&amp;$C64,RdTRABYVals!$C$2:$C$999,"="&amp;INS!$A64),"")</f>
        <v>33.003087063524397</v>
      </c>
      <c r="AN64" s="7">
        <f>IFERROR(AVERAGEIFS(RdTRABYVals!AS$2:AS$999,RdTRABYVals!$B$2:$B$999,"="&amp;$C64,RdTRABYVals!$C$2:$C$999,"="&amp;INS!$A64),"")</f>
        <v>28.965916606556799</v>
      </c>
      <c r="AO64" s="7">
        <f>IFERROR(AVERAGEIFS(RdTRABYVals!AT$2:AT$999,RdTRABYVals!$B$2:$B$999,"="&amp;$C64,RdTRABYVals!$C$2:$C$999,"="&amp;INS!$A64),"")</f>
        <v>40.540523129910298</v>
      </c>
      <c r="AP64" s="7">
        <f>IFERROR(AVERAGEIFS(RdTRABYVals!AU$2:AU$999,RdTRABYVals!$B$2:$B$999,"="&amp;$C64,RdTRABYVals!$C$2:$C$999,"="&amp;INS!$A64),"")</f>
        <v>18.320939540396601</v>
      </c>
      <c r="AQ64" s="7">
        <f>IFERROR(AVERAGEIFS(RdTRABYVals!AV$2:AV$999,RdTRABYVals!$B$2:$B$999,"="&amp;$C64,RdTRABYVals!$C$2:$C$999,"="&amp;INS!$A64),"")</f>
        <v>21.3563800671437</v>
      </c>
    </row>
    <row r="65" spans="1:43" ht="14.25">
      <c r="A65" s="9" t="s">
        <v>190</v>
      </c>
      <c r="C65" s="1" t="s">
        <v>30</v>
      </c>
      <c r="D65" t="str">
        <f t="shared" si="4"/>
        <v>TRA_Lcv_Gas*</v>
      </c>
      <c r="F65" s="10">
        <f>AVERAGE(G65:AQ65)</f>
        <v>17.705282367524912</v>
      </c>
      <c r="G65" s="7">
        <f>IFERROR(AVERAGEIFS(RdTRABYVals!L$2:L$999,RdTRABYVals!$B$2:$B$999,"="&amp;$C65,RdTRABYVals!$C$2:$C$999,"="&amp;INS!$A65),"")</f>
        <v>15.109813351659801</v>
      </c>
      <c r="H65" s="7">
        <f>IFERROR(AVERAGEIFS(RdTRABYVals!M$2:M$999,RdTRABYVals!$B$2:$B$999,"="&amp;$C65,RdTRABYVals!$C$2:$C$999,"="&amp;INS!$A65),"")</f>
        <v>21.288196384263799</v>
      </c>
      <c r="I65" s="7">
        <f>IFERROR(AVERAGEIFS(RdTRABYVals!N$2:N$999,RdTRABYVals!$B$2:$B$999,"="&amp;$C65,RdTRABYVals!$C$2:$C$999,"="&amp;INS!$A65),"")</f>
        <v>23.753692793365001</v>
      </c>
      <c r="J65" s="7">
        <f>IFERROR(AVERAGEIFS(RdTRABYVals!O$2:O$999,RdTRABYVals!$B$2:$B$999,"="&amp;$C65,RdTRABYVals!$C$2:$C$999,"="&amp;INS!$A65),"")</f>
        <v>5.9949092065691403</v>
      </c>
      <c r="K65" s="7">
        <f>IFERROR(AVERAGEIFS(RdTRABYVals!P$2:P$999,RdTRABYVals!$B$2:$B$999,"="&amp;$C65,RdTRABYVals!$C$2:$C$999,"="&amp;INS!$A65),"")</f>
        <v>10.3738011367706</v>
      </c>
      <c r="L65" s="7">
        <f>IFERROR(AVERAGEIFS(RdTRABYVals!Q$2:Q$999,RdTRABYVals!$B$2:$B$999,"="&amp;$C65,RdTRABYVals!$C$2:$C$999,"="&amp;INS!$A65),"")</f>
        <v>9.7831353866159994</v>
      </c>
      <c r="M65" s="7">
        <f>IFERROR(AVERAGEIFS(RdTRABYVals!R$2:R$999,RdTRABYVals!$B$2:$B$999,"="&amp;$C65,RdTRABYVals!$C$2:$C$999,"="&amp;INS!$A65),"")</f>
        <v>14.054175587048</v>
      </c>
      <c r="N65" s="7">
        <f>IFERROR(AVERAGEIFS(RdTRABYVals!S$2:S$999,RdTRABYVals!$B$2:$B$999,"="&amp;$C65,RdTRABYVals!$C$2:$C$999,"="&amp;INS!$A65),"")</f>
        <v>11.1713473818292</v>
      </c>
      <c r="O65" s="7">
        <f>IFERROR(AVERAGEIFS(RdTRABYVals!T$2:T$999,RdTRABYVals!$B$2:$B$999,"="&amp;$C65,RdTRABYVals!$C$2:$C$999,"="&amp;INS!$A65),"")</f>
        <v>14.4649606266766</v>
      </c>
      <c r="P65" s="7">
        <f>IFERROR(AVERAGEIFS(RdTRABYVals!U$2:U$999,RdTRABYVals!$B$2:$B$999,"="&amp;$C65,RdTRABYVals!$C$2:$C$999,"="&amp;INS!$A65),"")</f>
        <v>17.279089044774999</v>
      </c>
      <c r="Q65" s="7">
        <f>IFERROR(AVERAGEIFS(RdTRABYVals!V$2:V$999,RdTRABYVals!$B$2:$B$999,"="&amp;$C65,RdTRABYVals!$C$2:$C$999,"="&amp;INS!$A65),"")</f>
        <v>15.8305235940675</v>
      </c>
      <c r="R65" s="7">
        <f>IFERROR(AVERAGEIFS(RdTRABYVals!W$2:W$999,RdTRABYVals!$B$2:$B$999,"="&amp;$C65,RdTRABYVals!$C$2:$C$999,"="&amp;INS!$A65),"")</f>
        <v>15.109813351659801</v>
      </c>
      <c r="S65" s="7">
        <f>IFERROR(AVERAGEIFS(RdTRABYVals!X$2:X$999,RdTRABYVals!$B$2:$B$999,"="&amp;$C65,RdTRABYVals!$C$2:$C$999,"="&amp;INS!$A65),"")</f>
        <v>0.840801522921234</v>
      </c>
      <c r="T65" s="7">
        <f>IFERROR(AVERAGEIFS(RdTRABYVals!Y$2:Y$999,RdTRABYVals!$B$2:$B$999,"="&amp;$C65,RdTRABYVals!$C$2:$C$999,"="&amp;INS!$A65),"")</f>
        <v>7.2490837309838296</v>
      </c>
      <c r="U65" s="7">
        <f>IFERROR(AVERAGEIFS(RdTRABYVals!Z$2:Z$999,RdTRABYVals!$B$2:$B$999,"="&amp;$C65,RdTRABYVals!$C$2:$C$999,"="&amp;INS!$A65),"")</f>
        <v>26.374219940342201</v>
      </c>
      <c r="V65" s="7">
        <f>IFERROR(AVERAGEIFS(RdTRABYVals!AA$2:AA$999,RdTRABYVals!$B$2:$B$999,"="&amp;$C65,RdTRABYVals!$C$2:$C$999,"="&amp;INS!$A65),"")</f>
        <v>23.753692793365001</v>
      </c>
      <c r="W65" s="7">
        <f>IFERROR(AVERAGEIFS(RdTRABYVals!AB$2:AB$999,RdTRABYVals!$B$2:$B$999,"="&amp;$C65,RdTRABYVals!$C$2:$C$999,"="&amp;INS!$A65),"")</f>
        <v>12.8865198650668</v>
      </c>
      <c r="X65" s="7">
        <f>IFERROR(AVERAGEIFS(RdTRABYVals!AC$2:AC$999,RdTRABYVals!$B$2:$B$999,"="&amp;$C65,RdTRABYVals!$C$2:$C$999,"="&amp;INS!$A65),"")</f>
        <v>39.423867570026999</v>
      </c>
      <c r="Y65" s="7">
        <f>IFERROR(AVERAGEIFS(RdTRABYVals!AD$2:AD$999,RdTRABYVals!$B$2:$B$999,"="&amp;$C65,RdTRABYVals!$C$2:$C$999,"="&amp;INS!$A65),"")</f>
        <v>11.584974407499599</v>
      </c>
      <c r="Z65" s="7">
        <f>IFERROR(AVERAGEIFS(RdTRABYVals!AE$2:AE$999,RdTRABYVals!$B$2:$B$999,"="&amp;$C65,RdTRABYVals!$C$2:$C$999,"="&amp;INS!$A65),"")</f>
        <v>11.550832670949699</v>
      </c>
      <c r="AA65" s="7">
        <f>IFERROR(AVERAGEIFS(RdTRABYVals!AF$2:AF$999,RdTRABYVals!$B$2:$B$999,"="&amp;$C65,RdTRABYVals!$C$2:$C$999,"="&amp;INS!$A65),"")</f>
        <v>23.753692793365001</v>
      </c>
      <c r="AB65" s="7">
        <f>IFERROR(AVERAGEIFS(RdTRABYVals!AG$2:AG$999,RdTRABYVals!$B$2:$B$999,"="&amp;$C65,RdTRABYVals!$C$2:$C$999,"="&amp;INS!$A65),"")</f>
        <v>5.4670076083707402</v>
      </c>
      <c r="AC65" s="7">
        <f>IFERROR(AVERAGEIFS(RdTRABYVals!AH$2:AH$999,RdTRABYVals!$B$2:$B$999,"="&amp;$C65,RdTRABYVals!$C$2:$C$999,"="&amp;INS!$A65),"")</f>
        <v>98.418932416963202</v>
      </c>
      <c r="AD65" s="7">
        <f>IFERROR(AVERAGEIFS(RdTRABYVals!AI$2:AI$999,RdTRABYVals!$B$2:$B$999,"="&amp;$C65,RdTRABYVals!$C$2:$C$999,"="&amp;INS!$A65),"")</f>
        <v>27.754772306555498</v>
      </c>
      <c r="AE65" s="7">
        <f>IFERROR(AVERAGEIFS(RdTRABYVals!AJ$2:AJ$999,RdTRABYVals!$B$2:$B$999,"="&amp;$C65,RdTRABYVals!$C$2:$C$999,"="&amp;INS!$A65),"")</f>
        <v>15.109813351659801</v>
      </c>
      <c r="AF65" s="7">
        <f>IFERROR(AVERAGEIFS(RdTRABYVals!AK$2:AK$999,RdTRABYVals!$B$2:$B$999,"="&amp;$C65,RdTRABYVals!$C$2:$C$999,"="&amp;INS!$A65),"")</f>
        <v>13.023325050350101</v>
      </c>
      <c r="AG65" s="7">
        <f>IFERROR(AVERAGEIFS(RdTRABYVals!AL$2:AL$999,RdTRABYVals!$B$2:$B$999,"="&amp;$C65,RdTRABYVals!$C$2:$C$999,"="&amp;INS!$A65),"")</f>
        <v>11.533115073411899</v>
      </c>
      <c r="AH65" s="7">
        <f>IFERROR(AVERAGEIFS(RdTRABYVals!AM$2:AM$999,RdTRABYVals!$B$2:$B$999,"="&amp;$C65,RdTRABYVals!$C$2:$C$999,"="&amp;INS!$A65),"")</f>
        <v>12.8854582455693</v>
      </c>
      <c r="AI65" s="7">
        <f>IFERROR(AVERAGEIFS(RdTRABYVals!AN$2:AN$999,RdTRABYVals!$B$2:$B$999,"="&amp;$C65,RdTRABYVals!$C$2:$C$999,"="&amp;INS!$A65),"")</f>
        <v>10.130714412369</v>
      </c>
      <c r="AJ65" s="7">
        <f>IFERROR(AVERAGEIFS(RdTRABYVals!AO$2:AO$999,RdTRABYVals!$B$2:$B$999,"="&amp;$C65,RdTRABYVals!$C$2:$C$999,"="&amp;INS!$A65),"")</f>
        <v>4.3840428760374301</v>
      </c>
      <c r="AK65" s="7">
        <f>IFERROR(AVERAGEIFS(RdTRABYVals!AP$2:AP$999,RdTRABYVals!$B$2:$B$999,"="&amp;$C65,RdTRABYVals!$C$2:$C$999,"="&amp;INS!$A65),"")</f>
        <v>11.8118496882158</v>
      </c>
      <c r="AL65" s="7">
        <f>IFERROR(AVERAGEIFS(RdTRABYVals!AQ$2:AQ$999,RdTRABYVals!$B$2:$B$999,"="&amp;$C65,RdTRABYVals!$C$2:$C$999,"="&amp;INS!$A65),"")</f>
        <v>7.4305456097544997</v>
      </c>
      <c r="AM65" s="7">
        <f>IFERROR(AVERAGEIFS(RdTRABYVals!AR$2:AR$999,RdTRABYVals!$B$2:$B$999,"="&amp;$C65,RdTRABYVals!$C$2:$C$999,"="&amp;INS!$A65),"")</f>
        <v>23.753692793365001</v>
      </c>
      <c r="AN65" s="7">
        <f>IFERROR(AVERAGEIFS(RdTRABYVals!AS$2:AS$999,RdTRABYVals!$B$2:$B$999,"="&amp;$C65,RdTRABYVals!$C$2:$C$999,"="&amp;INS!$A65),"")</f>
        <v>10.540587303090501</v>
      </c>
      <c r="AO65" s="7">
        <f>IFERROR(AVERAGEIFS(RdTRABYVals!AT$2:AT$999,RdTRABYVals!$B$2:$B$999,"="&amp;$C65,RdTRABYVals!$C$2:$C$999,"="&amp;INS!$A65),"")</f>
        <v>40.920709413244701</v>
      </c>
      <c r="AP65" s="7">
        <f>IFERROR(AVERAGEIFS(RdTRABYVals!AU$2:AU$999,RdTRABYVals!$B$2:$B$999,"="&amp;$C65,RdTRABYVals!$C$2:$C$999,"="&amp;INS!$A65),"")</f>
        <v>13.346382329003999</v>
      </c>
      <c r="AQ65" s="7">
        <f>IFERROR(AVERAGEIFS(RdTRABYVals!AV$2:AV$999,RdTRABYVals!$B$2:$B$999,"="&amp;$C65,RdTRABYVals!$C$2:$C$999,"="&amp;INS!$A65),"")</f>
        <v>16.953355980639301</v>
      </c>
    </row>
    <row r="66" spans="1:43" ht="14.25">
      <c r="A66" s="9" t="s">
        <v>191</v>
      </c>
      <c r="C66" s="1" t="s">
        <v>30</v>
      </c>
      <c r="D66" t="str">
        <f t="shared" si="4"/>
        <v>TRA_Lcv_Lpg*</v>
      </c>
      <c r="F66" s="10">
        <f>AVERAGE(G66:AQ66)</f>
        <v>18.91401125590864</v>
      </c>
      <c r="G66" s="7" t="str">
        <f>IFERROR(AVERAGEIFS(RdTRABYVals!L$2:L$999,RdTRABYVals!$B$2:$B$999,"="&amp;$C66,RdTRABYVals!$C$2:$C$999,"="&amp;INS!$A66),"")</f>
        <v/>
      </c>
      <c r="H66" s="7" t="str">
        <f>IFERROR(AVERAGEIFS(RdTRABYVals!M$2:M$999,RdTRABYVals!$B$2:$B$999,"="&amp;$C66,RdTRABYVals!$C$2:$C$999,"="&amp;INS!$A66),"")</f>
        <v/>
      </c>
      <c r="I66" s="7" t="str">
        <f>IFERROR(AVERAGEIFS(RdTRABYVals!N$2:N$999,RdTRABYVals!$B$2:$B$999,"="&amp;$C66,RdTRABYVals!$C$2:$C$999,"="&amp;INS!$A66),"")</f>
        <v/>
      </c>
      <c r="J66" s="7" t="str">
        <f>IFERROR(AVERAGEIFS(RdTRABYVals!O$2:O$999,RdTRABYVals!$B$2:$B$999,"="&amp;$C66,RdTRABYVals!$C$2:$C$999,"="&amp;INS!$A66),"")</f>
        <v/>
      </c>
      <c r="K66" s="7" t="str">
        <f>IFERROR(AVERAGEIFS(RdTRABYVals!P$2:P$999,RdTRABYVals!$B$2:$B$999,"="&amp;$C66,RdTRABYVals!$C$2:$C$999,"="&amp;INS!$A66),"")</f>
        <v/>
      </c>
      <c r="L66" s="7" t="str">
        <f>IFERROR(AVERAGEIFS(RdTRABYVals!Q$2:Q$999,RdTRABYVals!$B$2:$B$999,"="&amp;$C66,RdTRABYVals!$C$2:$C$999,"="&amp;INS!$A66),"")</f>
        <v/>
      </c>
      <c r="M66" s="7" t="str">
        <f>IFERROR(AVERAGEIFS(RdTRABYVals!R$2:R$999,RdTRABYVals!$B$2:$B$999,"="&amp;$C66,RdTRABYVals!$C$2:$C$999,"="&amp;INS!$A66),"")</f>
        <v/>
      </c>
      <c r="N66" s="7" t="str">
        <f>IFERROR(AVERAGEIFS(RdTRABYVals!S$2:S$999,RdTRABYVals!$B$2:$B$999,"="&amp;$C66,RdTRABYVals!$C$2:$C$999,"="&amp;INS!$A66),"")</f>
        <v/>
      </c>
      <c r="O66" s="7">
        <f>IFERROR(AVERAGEIFS(RdTRABYVals!T$2:T$999,RdTRABYVals!$B$2:$B$999,"="&amp;$C66,RdTRABYVals!$C$2:$C$999,"="&amp;INS!$A66),"")</f>
        <v>18.696217922535801</v>
      </c>
      <c r="P66" s="7">
        <f>IFERROR(AVERAGEIFS(RdTRABYVals!U$2:U$999,RdTRABYVals!$B$2:$B$999,"="&amp;$C66,RdTRABYVals!$C$2:$C$999,"="&amp;INS!$A66),"")</f>
        <v>14.3865908909723</v>
      </c>
      <c r="Q66" s="7" t="str">
        <f>IFERROR(AVERAGEIFS(RdTRABYVals!V$2:V$999,RdTRABYVals!$B$2:$B$999,"="&amp;$C66,RdTRABYVals!$C$2:$C$999,"="&amp;INS!$A66),"")</f>
        <v/>
      </c>
      <c r="R66" s="7" t="str">
        <f>IFERROR(AVERAGEIFS(RdTRABYVals!W$2:W$999,RdTRABYVals!$B$2:$B$999,"="&amp;$C66,RdTRABYVals!$C$2:$C$999,"="&amp;INS!$A66),"")</f>
        <v/>
      </c>
      <c r="S66" s="7" t="str">
        <f>IFERROR(AVERAGEIFS(RdTRABYVals!X$2:X$999,RdTRABYVals!$B$2:$B$999,"="&amp;$C66,RdTRABYVals!$C$2:$C$999,"="&amp;INS!$A66),"")</f>
        <v/>
      </c>
      <c r="T66" s="7" t="str">
        <f>IFERROR(AVERAGEIFS(RdTRABYVals!Y$2:Y$999,RdTRABYVals!$B$2:$B$999,"="&amp;$C66,RdTRABYVals!$C$2:$C$999,"="&amp;INS!$A66),"")</f>
        <v/>
      </c>
      <c r="U66" s="7" t="str">
        <f>IFERROR(AVERAGEIFS(RdTRABYVals!Z$2:Z$999,RdTRABYVals!$B$2:$B$999,"="&amp;$C66,RdTRABYVals!$C$2:$C$999,"="&amp;INS!$A66),"")</f>
        <v/>
      </c>
      <c r="V66" s="7" t="str">
        <f>IFERROR(AVERAGEIFS(RdTRABYVals!AA$2:AA$999,RdTRABYVals!$B$2:$B$999,"="&amp;$C66,RdTRABYVals!$C$2:$C$999,"="&amp;INS!$A66),"")</f>
        <v/>
      </c>
      <c r="W66" s="7" t="str">
        <f>IFERROR(AVERAGEIFS(RdTRABYVals!AB$2:AB$999,RdTRABYVals!$B$2:$B$999,"="&amp;$C66,RdTRABYVals!$C$2:$C$999,"="&amp;INS!$A66),"")</f>
        <v/>
      </c>
      <c r="X66" s="7" t="str">
        <f>IFERROR(AVERAGEIFS(RdTRABYVals!AC$2:AC$999,RdTRABYVals!$B$2:$B$999,"="&amp;$C66,RdTRABYVals!$C$2:$C$999,"="&amp;INS!$A66),"")</f>
        <v/>
      </c>
      <c r="Y66" s="7" t="str">
        <f>IFERROR(AVERAGEIFS(RdTRABYVals!AD$2:AD$999,RdTRABYVals!$B$2:$B$999,"="&amp;$C66,RdTRABYVals!$C$2:$C$999,"="&amp;INS!$A66),"")</f>
        <v/>
      </c>
      <c r="Z66" s="7" t="str">
        <f>IFERROR(AVERAGEIFS(RdTRABYVals!AE$2:AE$999,RdTRABYVals!$B$2:$B$999,"="&amp;$C66,RdTRABYVals!$C$2:$C$999,"="&amp;INS!$A66),"")</f>
        <v/>
      </c>
      <c r="AA66" s="7" t="str">
        <f>IFERROR(AVERAGEIFS(RdTRABYVals!AF$2:AF$999,RdTRABYVals!$B$2:$B$999,"="&amp;$C66,RdTRABYVals!$C$2:$C$999,"="&amp;INS!$A66),"")</f>
        <v/>
      </c>
      <c r="AB66" s="7" t="str">
        <f>IFERROR(AVERAGEIFS(RdTRABYVals!AG$2:AG$999,RdTRABYVals!$B$2:$B$999,"="&amp;$C66,RdTRABYVals!$C$2:$C$999,"="&amp;INS!$A66),"")</f>
        <v/>
      </c>
      <c r="AC66" s="7" t="str">
        <f>IFERROR(AVERAGEIFS(RdTRABYVals!AH$2:AH$999,RdTRABYVals!$B$2:$B$999,"="&amp;$C66,RdTRABYVals!$C$2:$C$999,"="&amp;INS!$A66),"")</f>
        <v/>
      </c>
      <c r="AD66" s="7">
        <f>IFERROR(AVERAGEIFS(RdTRABYVals!AI$2:AI$999,RdTRABYVals!$B$2:$B$999,"="&amp;$C66,RdTRABYVals!$C$2:$C$999,"="&amp;INS!$A66),"")</f>
        <v>23.244303740467402</v>
      </c>
      <c r="AE66" s="7" t="str">
        <f>IFERROR(AVERAGEIFS(RdTRABYVals!AJ$2:AJ$999,RdTRABYVals!$B$2:$B$999,"="&amp;$C66,RdTRABYVals!$C$2:$C$999,"="&amp;INS!$A66),"")</f>
        <v/>
      </c>
      <c r="AF66" s="7" t="str">
        <f>IFERROR(AVERAGEIFS(RdTRABYVals!AK$2:AK$999,RdTRABYVals!$B$2:$B$999,"="&amp;$C66,RdTRABYVals!$C$2:$C$999,"="&amp;INS!$A66),"")</f>
        <v/>
      </c>
      <c r="AG66" s="7" t="str">
        <f>IFERROR(AVERAGEIFS(RdTRABYVals!AL$2:AL$999,RdTRABYVals!$B$2:$B$999,"="&amp;$C66,RdTRABYVals!$C$2:$C$999,"="&amp;INS!$A66),"")</f>
        <v/>
      </c>
      <c r="AH66" s="7">
        <f>IFERROR(AVERAGEIFS(RdTRABYVals!AM$2:AM$999,RdTRABYVals!$B$2:$B$999,"="&amp;$C66,RdTRABYVals!$C$2:$C$999,"="&amp;INS!$A66),"")</f>
        <v>16.066108133822802</v>
      </c>
      <c r="AI66" s="7" t="str">
        <f>IFERROR(AVERAGEIFS(RdTRABYVals!AN$2:AN$999,RdTRABYVals!$B$2:$B$999,"="&amp;$C66,RdTRABYVals!$C$2:$C$999,"="&amp;INS!$A66),"")</f>
        <v/>
      </c>
      <c r="AJ66" s="7">
        <f>IFERROR(AVERAGEIFS(RdTRABYVals!AO$2:AO$999,RdTRABYVals!$B$2:$B$999,"="&amp;$C66,RdTRABYVals!$C$2:$C$999,"="&amp;INS!$A66),"")</f>
        <v>8.2811861014813797</v>
      </c>
      <c r="AK66" s="7">
        <f>IFERROR(AVERAGEIFS(RdTRABYVals!AP$2:AP$999,RdTRABYVals!$B$2:$B$999,"="&amp;$C66,RdTRABYVals!$C$2:$C$999,"="&amp;INS!$A66),"")</f>
        <v>13.661108598079</v>
      </c>
      <c r="AL66" s="7" t="str">
        <f>IFERROR(AVERAGEIFS(RdTRABYVals!AQ$2:AQ$999,RdTRABYVals!$B$2:$B$999,"="&amp;$C66,RdTRABYVals!$C$2:$C$999,"="&amp;INS!$A66),"")</f>
        <v/>
      </c>
      <c r="AM66" s="7" t="str">
        <f>IFERROR(AVERAGEIFS(RdTRABYVals!AR$2:AR$999,RdTRABYVals!$B$2:$B$999,"="&amp;$C66,RdTRABYVals!$C$2:$C$999,"="&amp;INS!$A66),"")</f>
        <v/>
      </c>
      <c r="AN66" s="7" t="str">
        <f>IFERROR(AVERAGEIFS(RdTRABYVals!AS$2:AS$999,RdTRABYVals!$B$2:$B$999,"="&amp;$C66,RdTRABYVals!$C$2:$C$999,"="&amp;INS!$A66),"")</f>
        <v/>
      </c>
      <c r="AO66" s="7" t="str">
        <f>IFERROR(AVERAGEIFS(RdTRABYVals!AT$2:AT$999,RdTRABYVals!$B$2:$B$999,"="&amp;$C66,RdTRABYVals!$C$2:$C$999,"="&amp;INS!$A66),"")</f>
        <v/>
      </c>
      <c r="AP66" s="7" t="str">
        <f>IFERROR(AVERAGEIFS(RdTRABYVals!AU$2:AU$999,RdTRABYVals!$B$2:$B$999,"="&amp;$C66,RdTRABYVals!$C$2:$C$999,"="&amp;INS!$A66),"")</f>
        <v/>
      </c>
      <c r="AQ66" s="7">
        <f>IFERROR(AVERAGEIFS(RdTRABYVals!AV$2:AV$999,RdTRABYVals!$B$2:$B$999,"="&amp;$C66,RdTRABYVals!$C$2:$C$999,"="&amp;INS!$A66),"")</f>
        <v>38.0625634040018</v>
      </c>
    </row>
    <row r="67" spans="1:43" ht="14.25">
      <c r="A67" s="9" t="s">
        <v>189</v>
      </c>
      <c r="C67" s="1" t="s">
        <v>30</v>
      </c>
      <c r="D67" t="s">
        <v>215</v>
      </c>
      <c r="F67" s="10">
        <f>F64</f>
        <v>26.488345641474996</v>
      </c>
      <c r="G67" s="10">
        <f t="shared" ref="G67:AQ67" si="18">G64</f>
        <v>21.486584748049701</v>
      </c>
      <c r="H67" s="10">
        <f t="shared" si="18"/>
        <v>35.614100468510898</v>
      </c>
      <c r="I67" s="10">
        <f t="shared" si="18"/>
        <v>33.003087063524397</v>
      </c>
      <c r="J67" s="10">
        <f t="shared" si="18"/>
        <v>22.067710513481799</v>
      </c>
      <c r="K67" s="10">
        <f t="shared" si="18"/>
        <v>10.033842399063101</v>
      </c>
      <c r="L67" s="10">
        <f t="shared" si="18"/>
        <v>13.8805170508109</v>
      </c>
      <c r="M67" s="10">
        <f t="shared" si="18"/>
        <v>16.622691349572001</v>
      </c>
      <c r="N67" s="10">
        <f t="shared" si="18"/>
        <v>18.591443622826102</v>
      </c>
      <c r="O67" s="10">
        <f t="shared" si="18"/>
        <v>22.085670997916299</v>
      </c>
      <c r="P67" s="10">
        <f t="shared" si="18"/>
        <v>28.0699338606072</v>
      </c>
      <c r="Q67" s="10">
        <f t="shared" si="18"/>
        <v>22.754270406549299</v>
      </c>
      <c r="R67" s="10">
        <f t="shared" si="18"/>
        <v>21.486584748049701</v>
      </c>
      <c r="S67" s="10">
        <f t="shared" si="18"/>
        <v>5.2471854015496602</v>
      </c>
      <c r="T67" s="10">
        <f t="shared" si="18"/>
        <v>16.0973231917859</v>
      </c>
      <c r="U67" s="10">
        <f t="shared" si="18"/>
        <v>19.134382646872499</v>
      </c>
      <c r="V67" s="10">
        <f t="shared" si="18"/>
        <v>33.003087063524397</v>
      </c>
      <c r="W67" s="10">
        <f t="shared" si="18"/>
        <v>24.279792931373098</v>
      </c>
      <c r="X67" s="10">
        <f t="shared" si="18"/>
        <v>50.308454844194102</v>
      </c>
      <c r="Y67" s="10">
        <f t="shared" si="18"/>
        <v>17.0508823040938</v>
      </c>
      <c r="Z67" s="10">
        <f t="shared" si="18"/>
        <v>22.293931022226701</v>
      </c>
      <c r="AA67" s="10">
        <f t="shared" si="18"/>
        <v>33.003087063524397</v>
      </c>
      <c r="AB67" s="10">
        <f t="shared" si="18"/>
        <v>21.037093562088401</v>
      </c>
      <c r="AC67" s="10">
        <f t="shared" si="18"/>
        <v>148.15590955150901</v>
      </c>
      <c r="AD67" s="10">
        <f t="shared" si="18"/>
        <v>40.243872277319397</v>
      </c>
      <c r="AE67" s="10">
        <f t="shared" si="18"/>
        <v>21.486584748049701</v>
      </c>
      <c r="AF67" s="10">
        <f t="shared" si="18"/>
        <v>29.506745368165401</v>
      </c>
      <c r="AG67" s="10">
        <f t="shared" si="18"/>
        <v>5.03151459125095</v>
      </c>
      <c r="AH67" s="10">
        <f t="shared" si="18"/>
        <v>23.376997486467701</v>
      </c>
      <c r="AI67" s="10">
        <f t="shared" si="18"/>
        <v>22.145325321043899</v>
      </c>
      <c r="AJ67" s="10">
        <f t="shared" si="18"/>
        <v>10.092945370533499</v>
      </c>
      <c r="AK67" s="10">
        <f t="shared" si="18"/>
        <v>17.2548893861793</v>
      </c>
      <c r="AL67" s="10">
        <f t="shared" si="18"/>
        <v>13.4355009663301</v>
      </c>
      <c r="AM67" s="10">
        <f t="shared" si="18"/>
        <v>33.003087063524397</v>
      </c>
      <c r="AN67" s="10">
        <f t="shared" si="18"/>
        <v>28.965916606556799</v>
      </c>
      <c r="AO67" s="10">
        <f t="shared" si="18"/>
        <v>40.540523129910298</v>
      </c>
      <c r="AP67" s="10">
        <f t="shared" si="18"/>
        <v>18.320939540396601</v>
      </c>
      <c r="AQ67" s="10">
        <f t="shared" si="18"/>
        <v>21.3563800671437</v>
      </c>
    </row>
    <row r="68" spans="1:43" ht="14.25">
      <c r="A68" s="9" t="s">
        <v>189</v>
      </c>
      <c r="C68" s="1" t="s">
        <v>30</v>
      </c>
      <c r="D68" t="s">
        <v>216</v>
      </c>
      <c r="F68" s="10">
        <f>F67</f>
        <v>26.488345641474996</v>
      </c>
      <c r="G68" s="10">
        <f t="shared" ref="G68:AQ69" si="19">G67</f>
        <v>21.486584748049701</v>
      </c>
      <c r="H68" s="10">
        <f t="shared" si="19"/>
        <v>35.614100468510898</v>
      </c>
      <c r="I68" s="10">
        <f t="shared" si="19"/>
        <v>33.003087063524397</v>
      </c>
      <c r="J68" s="10">
        <f t="shared" si="19"/>
        <v>22.067710513481799</v>
      </c>
      <c r="K68" s="10">
        <f t="shared" si="19"/>
        <v>10.033842399063101</v>
      </c>
      <c r="L68" s="10">
        <f t="shared" si="19"/>
        <v>13.8805170508109</v>
      </c>
      <c r="M68" s="10">
        <f t="shared" si="19"/>
        <v>16.622691349572001</v>
      </c>
      <c r="N68" s="10">
        <f t="shared" si="19"/>
        <v>18.591443622826102</v>
      </c>
      <c r="O68" s="10">
        <f t="shared" si="19"/>
        <v>22.085670997916299</v>
      </c>
      <c r="P68" s="10">
        <f t="shared" si="19"/>
        <v>28.0699338606072</v>
      </c>
      <c r="Q68" s="10">
        <f t="shared" si="19"/>
        <v>22.754270406549299</v>
      </c>
      <c r="R68" s="10">
        <f t="shared" si="19"/>
        <v>21.486584748049701</v>
      </c>
      <c r="S68" s="10">
        <f t="shared" si="19"/>
        <v>5.2471854015496602</v>
      </c>
      <c r="T68" s="10">
        <f t="shared" si="19"/>
        <v>16.0973231917859</v>
      </c>
      <c r="U68" s="10">
        <f t="shared" si="19"/>
        <v>19.134382646872499</v>
      </c>
      <c r="V68" s="10">
        <f t="shared" si="19"/>
        <v>33.003087063524397</v>
      </c>
      <c r="W68" s="10">
        <f t="shared" si="19"/>
        <v>24.279792931373098</v>
      </c>
      <c r="X68" s="10">
        <f t="shared" si="19"/>
        <v>50.308454844194102</v>
      </c>
      <c r="Y68" s="10">
        <f t="shared" si="19"/>
        <v>17.0508823040938</v>
      </c>
      <c r="Z68" s="10">
        <f t="shared" si="19"/>
        <v>22.293931022226701</v>
      </c>
      <c r="AA68" s="10">
        <f t="shared" si="19"/>
        <v>33.003087063524397</v>
      </c>
      <c r="AB68" s="10">
        <f t="shared" si="19"/>
        <v>21.037093562088401</v>
      </c>
      <c r="AC68" s="10">
        <f t="shared" si="19"/>
        <v>148.15590955150901</v>
      </c>
      <c r="AD68" s="10">
        <f t="shared" si="19"/>
        <v>40.243872277319397</v>
      </c>
      <c r="AE68" s="10">
        <f t="shared" si="19"/>
        <v>21.486584748049701</v>
      </c>
      <c r="AF68" s="10">
        <f t="shared" si="19"/>
        <v>29.506745368165401</v>
      </c>
      <c r="AG68" s="10">
        <f t="shared" si="19"/>
        <v>5.03151459125095</v>
      </c>
      <c r="AH68" s="10">
        <f t="shared" si="19"/>
        <v>23.376997486467701</v>
      </c>
      <c r="AI68" s="10">
        <f t="shared" si="19"/>
        <v>22.145325321043899</v>
      </c>
      <c r="AJ68" s="10">
        <f t="shared" si="19"/>
        <v>10.092945370533499</v>
      </c>
      <c r="AK68" s="10">
        <f t="shared" si="19"/>
        <v>17.2548893861793</v>
      </c>
      <c r="AL68" s="10">
        <f t="shared" si="19"/>
        <v>13.4355009663301</v>
      </c>
      <c r="AM68" s="10">
        <f t="shared" si="19"/>
        <v>33.003087063524397</v>
      </c>
      <c r="AN68" s="10">
        <f t="shared" si="19"/>
        <v>28.965916606556799</v>
      </c>
      <c r="AO68" s="10">
        <f t="shared" si="19"/>
        <v>40.540523129910298</v>
      </c>
      <c r="AP68" s="10">
        <f t="shared" si="19"/>
        <v>18.320939540396601</v>
      </c>
      <c r="AQ68" s="10">
        <f t="shared" si="19"/>
        <v>21.3563800671437</v>
      </c>
    </row>
    <row r="69" spans="1:43" ht="14.25">
      <c r="A69" s="9" t="s">
        <v>189</v>
      </c>
      <c r="C69" s="1" t="s">
        <v>30</v>
      </c>
      <c r="D69" t="s">
        <v>217</v>
      </c>
      <c r="F69" s="10">
        <f>F68</f>
        <v>26.488345641474996</v>
      </c>
      <c r="G69" s="10">
        <f t="shared" si="19"/>
        <v>21.486584748049701</v>
      </c>
      <c r="H69" s="10">
        <f t="shared" si="19"/>
        <v>35.614100468510898</v>
      </c>
      <c r="I69" s="10">
        <f t="shared" si="19"/>
        <v>33.003087063524397</v>
      </c>
      <c r="J69" s="10">
        <f t="shared" si="19"/>
        <v>22.067710513481799</v>
      </c>
      <c r="K69" s="10">
        <f t="shared" si="19"/>
        <v>10.033842399063101</v>
      </c>
      <c r="L69" s="10">
        <f t="shared" si="19"/>
        <v>13.8805170508109</v>
      </c>
      <c r="M69" s="10">
        <f t="shared" si="19"/>
        <v>16.622691349572001</v>
      </c>
      <c r="N69" s="10">
        <f t="shared" si="19"/>
        <v>18.591443622826102</v>
      </c>
      <c r="O69" s="10">
        <f t="shared" si="19"/>
        <v>22.085670997916299</v>
      </c>
      <c r="P69" s="10">
        <f t="shared" si="19"/>
        <v>28.0699338606072</v>
      </c>
      <c r="Q69" s="10">
        <f t="shared" si="19"/>
        <v>22.754270406549299</v>
      </c>
      <c r="R69" s="10">
        <f t="shared" si="19"/>
        <v>21.486584748049701</v>
      </c>
      <c r="S69" s="10">
        <f t="shared" si="19"/>
        <v>5.2471854015496602</v>
      </c>
      <c r="T69" s="10">
        <f t="shared" si="19"/>
        <v>16.0973231917859</v>
      </c>
      <c r="U69" s="10">
        <f t="shared" si="19"/>
        <v>19.134382646872499</v>
      </c>
      <c r="V69" s="10">
        <f t="shared" si="19"/>
        <v>33.003087063524397</v>
      </c>
      <c r="W69" s="10">
        <f t="shared" si="19"/>
        <v>24.279792931373098</v>
      </c>
      <c r="X69" s="10">
        <f t="shared" si="19"/>
        <v>50.308454844194102</v>
      </c>
      <c r="Y69" s="10">
        <f t="shared" si="19"/>
        <v>17.0508823040938</v>
      </c>
      <c r="Z69" s="10">
        <f t="shared" si="19"/>
        <v>22.293931022226701</v>
      </c>
      <c r="AA69" s="10">
        <f t="shared" si="19"/>
        <v>33.003087063524397</v>
      </c>
      <c r="AB69" s="10">
        <f t="shared" si="19"/>
        <v>21.037093562088401</v>
      </c>
      <c r="AC69" s="10">
        <f t="shared" si="19"/>
        <v>148.15590955150901</v>
      </c>
      <c r="AD69" s="10">
        <f t="shared" si="19"/>
        <v>40.243872277319397</v>
      </c>
      <c r="AE69" s="10">
        <f t="shared" si="19"/>
        <v>21.486584748049701</v>
      </c>
      <c r="AF69" s="10">
        <f t="shared" si="19"/>
        <v>29.506745368165401</v>
      </c>
      <c r="AG69" s="10">
        <f t="shared" si="19"/>
        <v>5.03151459125095</v>
      </c>
      <c r="AH69" s="10">
        <f t="shared" si="19"/>
        <v>23.376997486467701</v>
      </c>
      <c r="AI69" s="10">
        <f t="shared" si="19"/>
        <v>22.145325321043899</v>
      </c>
      <c r="AJ69" s="10">
        <f t="shared" si="19"/>
        <v>10.092945370533499</v>
      </c>
      <c r="AK69" s="10">
        <f t="shared" si="19"/>
        <v>17.2548893861793</v>
      </c>
      <c r="AL69" s="10">
        <f t="shared" si="19"/>
        <v>13.4355009663301</v>
      </c>
      <c r="AM69" s="10">
        <f t="shared" si="19"/>
        <v>33.003087063524397</v>
      </c>
      <c r="AN69" s="10">
        <f t="shared" si="19"/>
        <v>28.965916606556799</v>
      </c>
      <c r="AO69" s="10">
        <f t="shared" si="19"/>
        <v>40.540523129910298</v>
      </c>
      <c r="AP69" s="10">
        <f t="shared" si="19"/>
        <v>18.320939540396601</v>
      </c>
      <c r="AQ69" s="10">
        <f t="shared" si="19"/>
        <v>21.3563800671437</v>
      </c>
    </row>
    <row r="70" spans="1:43" ht="14.25">
      <c r="A70" s="9" t="s">
        <v>192</v>
      </c>
      <c r="C70" s="1" t="s">
        <v>30</v>
      </c>
      <c r="D70" t="str">
        <f t="shared" si="4"/>
        <v>TRA_Mop_Gas*</v>
      </c>
      <c r="F70" s="10">
        <f>AVERAGE(G70:AQ70)</f>
        <v>3.2833248472815857</v>
      </c>
      <c r="G70" s="7">
        <f>IFERROR(AVERAGEIFS(RdTRABYVals!L$2:L$999,RdTRABYVals!$B$2:$B$999,"="&amp;$C70,RdTRABYVals!$C$2:$C$999,"="&amp;INS!$A70),"")</f>
        <v>3.0595050267446799</v>
      </c>
      <c r="H70" s="7">
        <f>IFERROR(AVERAGEIFS(RdTRABYVals!M$2:M$999,RdTRABYVals!$B$2:$B$999,"="&amp;$C70,RdTRABYVals!$C$2:$C$999,"="&amp;INS!$A70),"")</f>
        <v>1.5659906112170501</v>
      </c>
      <c r="I70" s="7">
        <f>IFERROR(AVERAGEIFS(RdTRABYVals!N$2:N$999,RdTRABYVals!$B$2:$B$999,"="&amp;$C70,RdTRABYVals!$C$2:$C$999,"="&amp;INS!$A70),"")</f>
        <v>6.7674854243124702</v>
      </c>
      <c r="J70" s="7">
        <f>IFERROR(AVERAGEIFS(RdTRABYVals!O$2:O$999,RdTRABYVals!$B$2:$B$999,"="&amp;$C70,RdTRABYVals!$C$2:$C$999,"="&amp;INS!$A70),"")</f>
        <v>0.53522085798034202</v>
      </c>
      <c r="K70" s="7">
        <f>IFERROR(AVERAGEIFS(RdTRABYVals!P$2:P$999,RdTRABYVals!$B$2:$B$999,"="&amp;$C70,RdTRABYVals!$C$2:$C$999,"="&amp;INS!$A70),"")</f>
        <v>1.1910728367518399</v>
      </c>
      <c r="L70" s="7">
        <f>IFERROR(AVERAGEIFS(RdTRABYVals!Q$2:Q$999,RdTRABYVals!$B$2:$B$999,"="&amp;$C70,RdTRABYVals!$C$2:$C$999,"="&amp;INS!$A70),"")</f>
        <v>1.3524993024177501</v>
      </c>
      <c r="M70" s="7">
        <f>IFERROR(AVERAGEIFS(RdTRABYVals!R$2:R$999,RdTRABYVals!$B$2:$B$999,"="&amp;$C70,RdTRABYVals!$C$2:$C$999,"="&amp;INS!$A70),"")</f>
        <v>5.6488064473686501</v>
      </c>
      <c r="N70" s="7">
        <f>IFERROR(AVERAGEIFS(RdTRABYVals!S$2:S$999,RdTRABYVals!$B$2:$B$999,"="&amp;$C70,RdTRABYVals!$C$2:$C$999,"="&amp;INS!$A70),"")</f>
        <v>2.15033481324723</v>
      </c>
      <c r="O70" s="7">
        <f>IFERROR(AVERAGEIFS(RdTRABYVals!T$2:T$999,RdTRABYVals!$B$2:$B$999,"="&amp;$C70,RdTRABYVals!$C$2:$C$999,"="&amp;INS!$A70),"")</f>
        <v>2.7418781467083901</v>
      </c>
      <c r="P70" s="7">
        <f>IFERROR(AVERAGEIFS(RdTRABYVals!U$2:U$999,RdTRABYVals!$B$2:$B$999,"="&amp;$C70,RdTRABYVals!$C$2:$C$999,"="&amp;INS!$A70),"")</f>
        <v>1.75315116893009</v>
      </c>
      <c r="Q70" s="7" t="str">
        <f>IFERROR(AVERAGEIFS(RdTRABYVals!V$2:V$999,RdTRABYVals!$B$2:$B$999,"="&amp;$C70,RdTRABYVals!$C$2:$C$999,"="&amp;INS!$A70),"")</f>
        <v/>
      </c>
      <c r="R70" s="7">
        <f>IFERROR(AVERAGEIFS(RdTRABYVals!W$2:W$999,RdTRABYVals!$B$2:$B$999,"="&amp;$C70,RdTRABYVals!$C$2:$C$999,"="&amp;INS!$A70),"")</f>
        <v>3.0595050267446799</v>
      </c>
      <c r="S70" s="7">
        <f>IFERROR(AVERAGEIFS(RdTRABYVals!X$2:X$999,RdTRABYVals!$B$2:$B$999,"="&amp;$C70,RdTRABYVals!$C$2:$C$999,"="&amp;INS!$A70),"")</f>
        <v>2.7667343908509601</v>
      </c>
      <c r="T70" s="7">
        <f>IFERROR(AVERAGEIFS(RdTRABYVals!Y$2:Y$999,RdTRABYVals!$B$2:$B$999,"="&amp;$C70,RdTRABYVals!$C$2:$C$999,"="&amp;INS!$A70),"")</f>
        <v>1.3416393648706</v>
      </c>
      <c r="U70" s="7">
        <f>IFERROR(AVERAGEIFS(RdTRABYVals!Z$2:Z$999,RdTRABYVals!$B$2:$B$999,"="&amp;$C70,RdTRABYVals!$C$2:$C$999,"="&amp;INS!$A70),"")</f>
        <v>2.88422664324156</v>
      </c>
      <c r="V70" s="7">
        <f>IFERROR(AVERAGEIFS(RdTRABYVals!AA$2:AA$999,RdTRABYVals!$B$2:$B$999,"="&amp;$C70,RdTRABYVals!$C$2:$C$999,"="&amp;INS!$A70),"")</f>
        <v>6.7674854243124702</v>
      </c>
      <c r="W70" s="7">
        <f>IFERROR(AVERAGEIFS(RdTRABYVals!AB$2:AB$999,RdTRABYVals!$B$2:$B$999,"="&amp;$C70,RdTRABYVals!$C$2:$C$999,"="&amp;INS!$A70),"")</f>
        <v>2.3390040540945098</v>
      </c>
      <c r="X70" s="7">
        <f>IFERROR(AVERAGEIFS(RdTRABYVals!AC$2:AC$999,RdTRABYVals!$B$2:$B$999,"="&amp;$C70,RdTRABYVals!$C$2:$C$999,"="&amp;INS!$A70),"")</f>
        <v>13.301357437826001</v>
      </c>
      <c r="Y70" s="7" t="str">
        <f>IFERROR(AVERAGEIFS(RdTRABYVals!AD$2:AD$999,RdTRABYVals!$B$2:$B$999,"="&amp;$C70,RdTRABYVals!$C$2:$C$999,"="&amp;INS!$A70),"")</f>
        <v/>
      </c>
      <c r="Z70" s="7">
        <f>IFERROR(AVERAGEIFS(RdTRABYVals!AE$2:AE$999,RdTRABYVals!$B$2:$B$999,"="&amp;$C70,RdTRABYVals!$C$2:$C$999,"="&amp;INS!$A70),"")</f>
        <v>4.7235230506383301</v>
      </c>
      <c r="AA70" s="7">
        <f>IFERROR(AVERAGEIFS(RdTRABYVals!AF$2:AF$999,RdTRABYVals!$B$2:$B$999,"="&amp;$C70,RdTRABYVals!$C$2:$C$999,"="&amp;INS!$A70),"")</f>
        <v>6.7674854243124702</v>
      </c>
      <c r="AB70" s="7">
        <f>IFERROR(AVERAGEIFS(RdTRABYVals!AG$2:AG$999,RdTRABYVals!$B$2:$B$999,"="&amp;$C70,RdTRABYVals!$C$2:$C$999,"="&amp;INS!$A70),"")</f>
        <v>1.64368201541536</v>
      </c>
      <c r="AC70" s="7">
        <f>IFERROR(AVERAGEIFS(RdTRABYVals!AH$2:AH$999,RdTRABYVals!$B$2:$B$999,"="&amp;$C70,RdTRABYVals!$C$2:$C$999,"="&amp;INS!$A70),"")</f>
        <v>4.8530789123324798</v>
      </c>
      <c r="AD70" s="7">
        <f>IFERROR(AVERAGEIFS(RdTRABYVals!AI$2:AI$999,RdTRABYVals!$B$2:$B$999,"="&amp;$C70,RdTRABYVals!$C$2:$C$999,"="&amp;INS!$A70),"")</f>
        <v>2.2186425099624598</v>
      </c>
      <c r="AE70" s="7">
        <f>IFERROR(AVERAGEIFS(RdTRABYVals!AJ$2:AJ$999,RdTRABYVals!$B$2:$B$999,"="&amp;$C70,RdTRABYVals!$C$2:$C$999,"="&amp;INS!$A70),"")</f>
        <v>3.0595050267446799</v>
      </c>
      <c r="AF70" s="7" t="str">
        <f>IFERROR(AVERAGEIFS(RdTRABYVals!AK$2:AK$999,RdTRABYVals!$B$2:$B$999,"="&amp;$C70,RdTRABYVals!$C$2:$C$999,"="&amp;INS!$A70),"")</f>
        <v/>
      </c>
      <c r="AG70" s="7">
        <f>IFERROR(AVERAGEIFS(RdTRABYVals!AL$2:AL$999,RdTRABYVals!$B$2:$B$999,"="&amp;$C70,RdTRABYVals!$C$2:$C$999,"="&amp;INS!$A70),"")</f>
        <v>3.94451367887772</v>
      </c>
      <c r="AH70" s="7">
        <f>IFERROR(AVERAGEIFS(RdTRABYVals!AM$2:AM$999,RdTRABYVals!$B$2:$B$999,"="&amp;$C70,RdTRABYVals!$C$2:$C$999,"="&amp;INS!$A70),"")</f>
        <v>1.4421043952988</v>
      </c>
      <c r="AI70" s="7">
        <f>IFERROR(AVERAGEIFS(RdTRABYVals!AN$2:AN$999,RdTRABYVals!$B$2:$B$999,"="&amp;$C70,RdTRABYVals!$C$2:$C$999,"="&amp;INS!$A70),"")</f>
        <v>2.2901493667359798</v>
      </c>
      <c r="AJ70" s="7">
        <f>IFERROR(AVERAGEIFS(RdTRABYVals!AO$2:AO$999,RdTRABYVals!$B$2:$B$999,"="&amp;$C70,RdTRABYVals!$C$2:$C$999,"="&amp;INS!$A70),"")</f>
        <v>1.0083866953562901</v>
      </c>
      <c r="AK70" s="7">
        <f>IFERROR(AVERAGEIFS(RdTRABYVals!AP$2:AP$999,RdTRABYVals!$B$2:$B$999,"="&amp;$C70,RdTRABYVals!$C$2:$C$999,"="&amp;INS!$A70),"")</f>
        <v>2.8941498150512399</v>
      </c>
      <c r="AL70" s="7">
        <f>IFERROR(AVERAGEIFS(RdTRABYVals!AQ$2:AQ$999,RdTRABYVals!$B$2:$B$999,"="&amp;$C70,RdTRABYVals!$C$2:$C$999,"="&amp;INS!$A70),"")</f>
        <v>1.07487178866765</v>
      </c>
      <c r="AM70" s="7">
        <f>IFERROR(AVERAGEIFS(RdTRABYVals!AR$2:AR$999,RdTRABYVals!$B$2:$B$999,"="&amp;$C70,RdTRABYVals!$C$2:$C$999,"="&amp;INS!$A70),"")</f>
        <v>6.7674854243124702</v>
      </c>
      <c r="AN70" s="7">
        <f>IFERROR(AVERAGEIFS(RdTRABYVals!AS$2:AS$999,RdTRABYVals!$B$2:$B$999,"="&amp;$C70,RdTRABYVals!$C$2:$C$999,"="&amp;INS!$A70),"")</f>
        <v>1.2266647323567601</v>
      </c>
      <c r="AO70" s="7">
        <f>IFERROR(AVERAGEIFS(RdTRABYVals!AT$2:AT$999,RdTRABYVals!$B$2:$B$999,"="&amp;$C70,RdTRABYVals!$C$2:$C$999,"="&amp;INS!$A70),"")</f>
        <v>3.1772114825955802</v>
      </c>
      <c r="AP70" s="7">
        <f>IFERROR(AVERAGEIFS(RdTRABYVals!AU$2:AU$999,RdTRABYVals!$B$2:$B$999,"="&amp;$C70,RdTRABYVals!$C$2:$C$999,"="&amp;INS!$A70),"")</f>
        <v>1.7340622981087099</v>
      </c>
      <c r="AQ70" s="7">
        <f>IFERROR(AVERAGEIFS(RdTRABYVals!AV$2:AV$999,RdTRABYVals!$B$2:$B$999,"="&amp;$C70,RdTRABYVals!$C$2:$C$999,"="&amp;INS!$A70),"")</f>
        <v>3.58163121318765</v>
      </c>
    </row>
    <row r="71" spans="1:43" ht="14.25">
      <c r="A71" s="9" t="s">
        <v>193</v>
      </c>
      <c r="C71" s="1" t="s">
        <v>30</v>
      </c>
      <c r="D71" t="str">
        <f t="shared" si="4"/>
        <v>TRA_Mot_Gas*</v>
      </c>
      <c r="F71" s="10">
        <f>AVERAGE(G71:AQ71)</f>
        <v>5.3377367314123436</v>
      </c>
      <c r="G71" s="7">
        <f>IFERROR(AVERAGEIFS(RdTRABYVals!L$2:L$999,RdTRABYVals!$B$2:$B$999,"="&amp;$C71,RdTRABYVals!$C$2:$C$999,"="&amp;INS!$A71),"")</f>
        <v>7.8760562666369296</v>
      </c>
      <c r="H71" s="7">
        <f>IFERROR(AVERAGEIFS(RdTRABYVals!M$2:M$999,RdTRABYVals!$B$2:$B$999,"="&amp;$C71,RdTRABYVals!$C$2:$C$999,"="&amp;INS!$A71),"")</f>
        <v>3.2445654120714198</v>
      </c>
      <c r="I71" s="7">
        <f>IFERROR(AVERAGEIFS(RdTRABYVals!N$2:N$999,RdTRABYVals!$B$2:$B$999,"="&amp;$C71,RdTRABYVals!$C$2:$C$999,"="&amp;INS!$A71),"")</f>
        <v>7.6462312480550301</v>
      </c>
      <c r="J71" s="7">
        <f>IFERROR(AVERAGEIFS(RdTRABYVals!O$2:O$999,RdTRABYVals!$B$2:$B$999,"="&amp;$C71,RdTRABYVals!$C$2:$C$999,"="&amp;INS!$A71),"")</f>
        <v>4.4298610833747603</v>
      </c>
      <c r="K71" s="7">
        <f>IFERROR(AVERAGEIFS(RdTRABYVals!P$2:P$999,RdTRABYVals!$B$2:$B$999,"="&amp;$C71,RdTRABYVals!$C$2:$C$999,"="&amp;INS!$A71),"")</f>
        <v>3.1484170140394299</v>
      </c>
      <c r="L71" s="7">
        <f>IFERROR(AVERAGEIFS(RdTRABYVals!Q$2:Q$999,RdTRABYVals!$B$2:$B$999,"="&amp;$C71,RdTRABYVals!$C$2:$C$999,"="&amp;INS!$A71),"")</f>
        <v>3.0052331033668702</v>
      </c>
      <c r="M71" s="7">
        <f>IFERROR(AVERAGEIFS(RdTRABYVals!R$2:R$999,RdTRABYVals!$B$2:$B$999,"="&amp;$C71,RdTRABYVals!$C$2:$C$999,"="&amp;INS!$A71),"")</f>
        <v>5.3900111987146797</v>
      </c>
      <c r="N71" s="7">
        <f>IFERROR(AVERAGEIFS(RdTRABYVals!S$2:S$999,RdTRABYVals!$B$2:$B$999,"="&amp;$C71,RdTRABYVals!$C$2:$C$999,"="&amp;INS!$A71),"")</f>
        <v>4.0744282992761098</v>
      </c>
      <c r="O71" s="7">
        <f>IFERROR(AVERAGEIFS(RdTRABYVals!T$2:T$999,RdTRABYVals!$B$2:$B$999,"="&amp;$C71,RdTRABYVals!$C$2:$C$999,"="&amp;INS!$A71),"")</f>
        <v>3.0055854179905599</v>
      </c>
      <c r="P71" s="7">
        <f>IFERROR(AVERAGEIFS(RdTRABYVals!U$2:U$999,RdTRABYVals!$B$2:$B$999,"="&amp;$C71,RdTRABYVals!$C$2:$C$999,"="&amp;INS!$A71),"")</f>
        <v>3.7974360516926402</v>
      </c>
      <c r="Q71" s="7">
        <f>IFERROR(AVERAGEIFS(RdTRABYVals!V$2:V$999,RdTRABYVals!$B$2:$B$999,"="&amp;$C71,RdTRABYVals!$C$2:$C$999,"="&amp;INS!$A71),"")</f>
        <v>4.7671192412664301</v>
      </c>
      <c r="R71" s="7">
        <f>IFERROR(AVERAGEIFS(RdTRABYVals!W$2:W$999,RdTRABYVals!$B$2:$B$999,"="&amp;$C71,RdTRABYVals!$C$2:$C$999,"="&amp;INS!$A71),"")</f>
        <v>7.8760562666369296</v>
      </c>
      <c r="S71" s="7">
        <f>IFERROR(AVERAGEIFS(RdTRABYVals!X$2:X$999,RdTRABYVals!$B$2:$B$999,"="&amp;$C71,RdTRABYVals!$C$2:$C$999,"="&amp;INS!$A71),"")</f>
        <v>5.9261677442778904</v>
      </c>
      <c r="T71" s="7">
        <f>IFERROR(AVERAGEIFS(RdTRABYVals!Y$2:Y$999,RdTRABYVals!$B$2:$B$999,"="&amp;$C71,RdTRABYVals!$C$2:$C$999,"="&amp;INS!$A71),"")</f>
        <v>2.8686141582779898</v>
      </c>
      <c r="U71" s="7">
        <f>IFERROR(AVERAGEIFS(RdTRABYVals!Z$2:Z$999,RdTRABYVals!$B$2:$B$999,"="&amp;$C71,RdTRABYVals!$C$2:$C$999,"="&amp;INS!$A71),"")</f>
        <v>7.7853274956903</v>
      </c>
      <c r="V71" s="7">
        <f>IFERROR(AVERAGEIFS(RdTRABYVals!AA$2:AA$999,RdTRABYVals!$B$2:$B$999,"="&amp;$C71,RdTRABYVals!$C$2:$C$999,"="&amp;INS!$A71),"")</f>
        <v>7.6462312480550301</v>
      </c>
      <c r="W71" s="7">
        <f>IFERROR(AVERAGEIFS(RdTRABYVals!AB$2:AB$999,RdTRABYVals!$B$2:$B$999,"="&amp;$C71,RdTRABYVals!$C$2:$C$999,"="&amp;INS!$A71),"")</f>
        <v>4.6885261033932704</v>
      </c>
      <c r="X71" s="7">
        <f>IFERROR(AVERAGEIFS(RdTRABYVals!AC$2:AC$999,RdTRABYVals!$B$2:$B$999,"="&amp;$C71,RdTRABYVals!$C$2:$C$999,"="&amp;INS!$A71),"")</f>
        <v>18.374716862843901</v>
      </c>
      <c r="Y71" s="7">
        <f>IFERROR(AVERAGEIFS(RdTRABYVals!AD$2:AD$999,RdTRABYVals!$B$2:$B$999,"="&amp;$C71,RdTRABYVals!$C$2:$C$999,"="&amp;INS!$A71),"")</f>
        <v>2.15696790636897</v>
      </c>
      <c r="Z71" s="7">
        <f>IFERROR(AVERAGEIFS(RdTRABYVals!AE$2:AE$999,RdTRABYVals!$B$2:$B$999,"="&amp;$C71,RdTRABYVals!$C$2:$C$999,"="&amp;INS!$A71),"")</f>
        <v>5.30039647370167</v>
      </c>
      <c r="AA71" s="7">
        <f>IFERROR(AVERAGEIFS(RdTRABYVals!AF$2:AF$999,RdTRABYVals!$B$2:$B$999,"="&amp;$C71,RdTRABYVals!$C$2:$C$999,"="&amp;INS!$A71),"")</f>
        <v>7.6462312480550301</v>
      </c>
      <c r="AB71" s="7">
        <f>IFERROR(AVERAGEIFS(RdTRABYVals!AG$2:AG$999,RdTRABYVals!$B$2:$B$999,"="&amp;$C71,RdTRABYVals!$C$2:$C$999,"="&amp;INS!$A71),"")</f>
        <v>2.9819981741155499</v>
      </c>
      <c r="AC71" s="7">
        <f>IFERROR(AVERAGEIFS(RdTRABYVals!AH$2:AH$999,RdTRABYVals!$B$2:$B$999,"="&amp;$C71,RdTRABYVals!$C$2:$C$999,"="&amp;INS!$A71),"")</f>
        <v>15.9405295386183</v>
      </c>
      <c r="AD71" s="7">
        <f>IFERROR(AVERAGEIFS(RdTRABYVals!AI$2:AI$999,RdTRABYVals!$B$2:$B$999,"="&amp;$C71,RdTRABYVals!$C$2:$C$999,"="&amp;INS!$A71),"")</f>
        <v>3.1093269375706898</v>
      </c>
      <c r="AE71" s="7">
        <f>IFERROR(AVERAGEIFS(RdTRABYVals!AJ$2:AJ$999,RdTRABYVals!$B$2:$B$999,"="&amp;$C71,RdTRABYVals!$C$2:$C$999,"="&amp;INS!$A71),"")</f>
        <v>7.8760562666369296</v>
      </c>
      <c r="AF71" s="7">
        <f>IFERROR(AVERAGEIFS(RdTRABYVals!AK$2:AK$999,RdTRABYVals!$B$2:$B$999,"="&amp;$C71,RdTRABYVals!$C$2:$C$999,"="&amp;INS!$A71),"")</f>
        <v>2.4954061911657601</v>
      </c>
      <c r="AG71" s="7">
        <f>IFERROR(AVERAGEIFS(RdTRABYVals!AL$2:AL$999,RdTRABYVals!$B$2:$B$999,"="&amp;$C71,RdTRABYVals!$C$2:$C$999,"="&amp;INS!$A71),"")</f>
        <v>4.0454531509860203</v>
      </c>
      <c r="AH71" s="7">
        <f>IFERROR(AVERAGEIFS(RdTRABYVals!AM$2:AM$999,RdTRABYVals!$B$2:$B$999,"="&amp;$C71,RdTRABYVals!$C$2:$C$999,"="&amp;INS!$A71),"")</f>
        <v>2.6064476377705699</v>
      </c>
      <c r="AI71" s="7">
        <f>IFERROR(AVERAGEIFS(RdTRABYVals!AN$2:AN$999,RdTRABYVals!$B$2:$B$999,"="&amp;$C71,RdTRABYVals!$C$2:$C$999,"="&amp;INS!$A71),"")</f>
        <v>4.6545641281048997</v>
      </c>
      <c r="AJ71" s="7">
        <f>IFERROR(AVERAGEIFS(RdTRABYVals!AO$2:AO$999,RdTRABYVals!$B$2:$B$999,"="&amp;$C71,RdTRABYVals!$C$2:$C$999,"="&amp;INS!$A71),"")</f>
        <v>2.1108678970240602</v>
      </c>
      <c r="AK71" s="7">
        <f>IFERROR(AVERAGEIFS(RdTRABYVals!AP$2:AP$999,RdTRABYVals!$B$2:$B$999,"="&amp;$C71,RdTRABYVals!$C$2:$C$999,"="&amp;INS!$A71),"")</f>
        <v>5.0012979015064003</v>
      </c>
      <c r="AL71" s="7">
        <f>IFERROR(AVERAGEIFS(RdTRABYVals!AQ$2:AQ$999,RdTRABYVals!$B$2:$B$999,"="&amp;$C71,RdTRABYVals!$C$2:$C$999,"="&amp;INS!$A71),"")</f>
        <v>2.3494097086909398</v>
      </c>
      <c r="AM71" s="7">
        <f>IFERROR(AVERAGEIFS(RdTRABYVals!AR$2:AR$999,RdTRABYVals!$B$2:$B$999,"="&amp;$C71,RdTRABYVals!$C$2:$C$999,"="&amp;INS!$A71),"")</f>
        <v>7.6462312480550301</v>
      </c>
      <c r="AN71" s="7">
        <f>IFERROR(AVERAGEIFS(RdTRABYVals!AS$2:AS$999,RdTRABYVals!$B$2:$B$999,"="&amp;$C71,RdTRABYVals!$C$2:$C$999,"="&amp;INS!$A71),"")</f>
        <v>2.7978689634781202</v>
      </c>
      <c r="AO71" s="7">
        <f>IFERROR(AVERAGEIFS(RdTRABYVals!AT$2:AT$999,RdTRABYVals!$B$2:$B$999,"="&amp;$C71,RdTRABYVals!$C$2:$C$999,"="&amp;INS!$A71),"")</f>
        <v>3.9710831115954699</v>
      </c>
      <c r="AP71" s="7">
        <f>IFERROR(AVERAGEIFS(RdTRABYVals!AU$2:AU$999,RdTRABYVals!$B$2:$B$999,"="&amp;$C71,RdTRABYVals!$C$2:$C$999,"="&amp;INS!$A71),"")</f>
        <v>3.1108676086348699</v>
      </c>
      <c r="AQ71" s="7">
        <f>IFERROR(AVERAGEIFS(RdTRABYVals!AV$2:AV$999,RdTRABYVals!$B$2:$B$999,"="&amp;$C71,RdTRABYVals!$C$2:$C$999,"="&amp;INS!$A71),"")</f>
        <v>6.1446707545172501</v>
      </c>
    </row>
    <row r="72" spans="1:43" ht="14.25">
      <c r="A72" s="9" t="s">
        <v>192</v>
      </c>
      <c r="C72" s="1" t="s">
        <v>30</v>
      </c>
      <c r="D72" s="1" t="s">
        <v>227</v>
      </c>
      <c r="F72" s="10">
        <f>F70</f>
        <v>3.2833248472815857</v>
      </c>
      <c r="G72" s="10">
        <f t="shared" ref="G72:AQ72" si="20">G70</f>
        <v>3.0595050267446799</v>
      </c>
      <c r="H72" s="10">
        <f t="shared" si="20"/>
        <v>1.5659906112170501</v>
      </c>
      <c r="I72" s="10">
        <f t="shared" si="20"/>
        <v>6.7674854243124702</v>
      </c>
      <c r="J72" s="10">
        <f t="shared" si="20"/>
        <v>0.53522085798034202</v>
      </c>
      <c r="K72" s="10">
        <f t="shared" si="20"/>
        <v>1.1910728367518399</v>
      </c>
      <c r="L72" s="10">
        <f t="shared" si="20"/>
        <v>1.3524993024177501</v>
      </c>
      <c r="M72" s="10">
        <f t="shared" si="20"/>
        <v>5.6488064473686501</v>
      </c>
      <c r="N72" s="10">
        <f t="shared" si="20"/>
        <v>2.15033481324723</v>
      </c>
      <c r="O72" s="10">
        <f t="shared" si="20"/>
        <v>2.7418781467083901</v>
      </c>
      <c r="P72" s="10">
        <f t="shared" si="20"/>
        <v>1.75315116893009</v>
      </c>
      <c r="Q72" s="10" t="str">
        <f t="shared" si="20"/>
        <v/>
      </c>
      <c r="R72" s="10">
        <f t="shared" si="20"/>
        <v>3.0595050267446799</v>
      </c>
      <c r="S72" s="10">
        <f t="shared" si="20"/>
        <v>2.7667343908509601</v>
      </c>
      <c r="T72" s="10">
        <f t="shared" si="20"/>
        <v>1.3416393648706</v>
      </c>
      <c r="U72" s="10">
        <f t="shared" si="20"/>
        <v>2.88422664324156</v>
      </c>
      <c r="V72" s="10">
        <f t="shared" si="20"/>
        <v>6.7674854243124702</v>
      </c>
      <c r="W72" s="10">
        <f t="shared" si="20"/>
        <v>2.3390040540945098</v>
      </c>
      <c r="X72" s="10">
        <f t="shared" si="20"/>
        <v>13.301357437826001</v>
      </c>
      <c r="Y72" s="10" t="str">
        <f t="shared" si="20"/>
        <v/>
      </c>
      <c r="Z72" s="10">
        <f t="shared" si="20"/>
        <v>4.7235230506383301</v>
      </c>
      <c r="AA72" s="10">
        <f t="shared" si="20"/>
        <v>6.7674854243124702</v>
      </c>
      <c r="AB72" s="10">
        <f t="shared" si="20"/>
        <v>1.64368201541536</v>
      </c>
      <c r="AC72" s="10">
        <f t="shared" si="20"/>
        <v>4.8530789123324798</v>
      </c>
      <c r="AD72" s="10">
        <f t="shared" si="20"/>
        <v>2.2186425099624598</v>
      </c>
      <c r="AE72" s="10">
        <f t="shared" si="20"/>
        <v>3.0595050267446799</v>
      </c>
      <c r="AF72" s="10" t="str">
        <f t="shared" si="20"/>
        <v/>
      </c>
      <c r="AG72" s="10">
        <f t="shared" si="20"/>
        <v>3.94451367887772</v>
      </c>
      <c r="AH72" s="10">
        <f t="shared" si="20"/>
        <v>1.4421043952988</v>
      </c>
      <c r="AI72" s="10">
        <f t="shared" si="20"/>
        <v>2.2901493667359798</v>
      </c>
      <c r="AJ72" s="10">
        <f t="shared" si="20"/>
        <v>1.0083866953562901</v>
      </c>
      <c r="AK72" s="10">
        <f t="shared" si="20"/>
        <v>2.8941498150512399</v>
      </c>
      <c r="AL72" s="10">
        <f t="shared" si="20"/>
        <v>1.07487178866765</v>
      </c>
      <c r="AM72" s="10">
        <f t="shared" si="20"/>
        <v>6.7674854243124702</v>
      </c>
      <c r="AN72" s="10">
        <f t="shared" si="20"/>
        <v>1.2266647323567601</v>
      </c>
      <c r="AO72" s="10">
        <f t="shared" si="20"/>
        <v>3.1772114825955802</v>
      </c>
      <c r="AP72" s="10">
        <f t="shared" si="20"/>
        <v>1.7340622981087099</v>
      </c>
      <c r="AQ72" s="10">
        <f t="shared" si="20"/>
        <v>3.58163121318765</v>
      </c>
    </row>
    <row r="73" spans="1:43" ht="14.25">
      <c r="A73" s="9" t="s">
        <v>193</v>
      </c>
      <c r="C73" s="1" t="s">
        <v>30</v>
      </c>
      <c r="D73" s="1" t="s">
        <v>228</v>
      </c>
      <c r="F73" s="10">
        <f>F71</f>
        <v>5.3377367314123436</v>
      </c>
      <c r="G73" s="10">
        <f t="shared" ref="G73:AQ73" si="21">G71</f>
        <v>7.8760562666369296</v>
      </c>
      <c r="H73" s="10">
        <f t="shared" si="21"/>
        <v>3.2445654120714198</v>
      </c>
      <c r="I73" s="10">
        <f t="shared" si="21"/>
        <v>7.6462312480550301</v>
      </c>
      <c r="J73" s="10">
        <f t="shared" si="21"/>
        <v>4.4298610833747603</v>
      </c>
      <c r="K73" s="10">
        <f t="shared" si="21"/>
        <v>3.1484170140394299</v>
      </c>
      <c r="L73" s="10">
        <f t="shared" si="21"/>
        <v>3.0052331033668702</v>
      </c>
      <c r="M73" s="10">
        <f t="shared" si="21"/>
        <v>5.3900111987146797</v>
      </c>
      <c r="N73" s="10">
        <f t="shared" si="21"/>
        <v>4.0744282992761098</v>
      </c>
      <c r="O73" s="10">
        <f t="shared" si="21"/>
        <v>3.0055854179905599</v>
      </c>
      <c r="P73" s="10">
        <f t="shared" si="21"/>
        <v>3.7974360516926402</v>
      </c>
      <c r="Q73" s="10">
        <f t="shared" si="21"/>
        <v>4.7671192412664301</v>
      </c>
      <c r="R73" s="10">
        <f t="shared" si="21"/>
        <v>7.8760562666369296</v>
      </c>
      <c r="S73" s="10">
        <f t="shared" si="21"/>
        <v>5.9261677442778904</v>
      </c>
      <c r="T73" s="10">
        <f t="shared" si="21"/>
        <v>2.8686141582779898</v>
      </c>
      <c r="U73" s="10">
        <f t="shared" si="21"/>
        <v>7.7853274956903</v>
      </c>
      <c r="V73" s="10">
        <f t="shared" si="21"/>
        <v>7.6462312480550301</v>
      </c>
      <c r="W73" s="10">
        <f t="shared" si="21"/>
        <v>4.6885261033932704</v>
      </c>
      <c r="X73" s="10">
        <f t="shared" si="21"/>
        <v>18.374716862843901</v>
      </c>
      <c r="Y73" s="10">
        <f t="shared" si="21"/>
        <v>2.15696790636897</v>
      </c>
      <c r="Z73" s="10">
        <f t="shared" si="21"/>
        <v>5.30039647370167</v>
      </c>
      <c r="AA73" s="10">
        <f t="shared" si="21"/>
        <v>7.6462312480550301</v>
      </c>
      <c r="AB73" s="10">
        <f t="shared" si="21"/>
        <v>2.9819981741155499</v>
      </c>
      <c r="AC73" s="10">
        <f t="shared" si="21"/>
        <v>15.9405295386183</v>
      </c>
      <c r="AD73" s="10">
        <f t="shared" si="21"/>
        <v>3.1093269375706898</v>
      </c>
      <c r="AE73" s="10">
        <f t="shared" si="21"/>
        <v>7.8760562666369296</v>
      </c>
      <c r="AF73" s="10">
        <f t="shared" si="21"/>
        <v>2.4954061911657601</v>
      </c>
      <c r="AG73" s="10">
        <f t="shared" si="21"/>
        <v>4.0454531509860203</v>
      </c>
      <c r="AH73" s="10">
        <f t="shared" si="21"/>
        <v>2.6064476377705699</v>
      </c>
      <c r="AI73" s="10">
        <f t="shared" si="21"/>
        <v>4.6545641281048997</v>
      </c>
      <c r="AJ73" s="10">
        <f t="shared" si="21"/>
        <v>2.1108678970240602</v>
      </c>
      <c r="AK73" s="10">
        <f t="shared" si="21"/>
        <v>5.0012979015064003</v>
      </c>
      <c r="AL73" s="10">
        <f t="shared" si="21"/>
        <v>2.3494097086909398</v>
      </c>
      <c r="AM73" s="10">
        <f t="shared" si="21"/>
        <v>7.6462312480550301</v>
      </c>
      <c r="AN73" s="10">
        <f t="shared" si="21"/>
        <v>2.7978689634781202</v>
      </c>
      <c r="AO73" s="10">
        <f t="shared" si="21"/>
        <v>3.9710831115954699</v>
      </c>
      <c r="AP73" s="10">
        <f t="shared" si="21"/>
        <v>3.1108676086348699</v>
      </c>
      <c r="AQ73" s="10">
        <f t="shared" si="21"/>
        <v>6.1446707545172501</v>
      </c>
    </row>
    <row r="74" spans="1:43" ht="14.25">
      <c r="A74" s="9" t="s">
        <v>174</v>
      </c>
      <c r="C74" s="1" t="s">
        <v>30</v>
      </c>
      <c r="D74" t="s">
        <v>207</v>
      </c>
      <c r="F74" s="10"/>
      <c r="G74" s="7">
        <f>G35+0.05</f>
        <v>17.237329003884749</v>
      </c>
      <c r="H74" s="7">
        <f t="shared" ref="H74:AQ77" si="22">H35+0.05</f>
        <v>25.075052622429936</v>
      </c>
      <c r="I74" s="7">
        <f t="shared" si="22"/>
        <v>19.136663508829386</v>
      </c>
      <c r="J74" s="7">
        <f t="shared" si="22"/>
        <v>19.136560929096092</v>
      </c>
      <c r="K74" s="7">
        <f t="shared" si="22"/>
        <v>12.329247755569885</v>
      </c>
      <c r="L74" s="7">
        <f t="shared" si="22"/>
        <v>16.030351221889969</v>
      </c>
      <c r="M74" s="7">
        <f t="shared" si="22"/>
        <v>16.847328923766817</v>
      </c>
      <c r="N74" s="7">
        <f t="shared" si="22"/>
        <v>16.148147411428731</v>
      </c>
      <c r="O74" s="7">
        <f t="shared" si="22"/>
        <v>19.023079059253345</v>
      </c>
      <c r="P74" s="7">
        <f t="shared" si="22"/>
        <v>25.630764212634229</v>
      </c>
      <c r="Q74" s="7">
        <f t="shared" si="22"/>
        <v>19.219552874201611</v>
      </c>
      <c r="R74" s="7">
        <f t="shared" si="22"/>
        <v>12.321629817813765</v>
      </c>
      <c r="S74" s="7">
        <f t="shared" si="22"/>
        <v>17.325072779413663</v>
      </c>
      <c r="T74" s="7">
        <f t="shared" si="22"/>
        <v>16.184107967980523</v>
      </c>
      <c r="U74" s="7">
        <f t="shared" si="22"/>
        <v>17.833225475773322</v>
      </c>
      <c r="V74" s="7">
        <f t="shared" si="22"/>
        <v>18.583111820911821</v>
      </c>
      <c r="W74" s="7">
        <f t="shared" si="22"/>
        <v>20.711307100157313</v>
      </c>
      <c r="X74" s="7">
        <f t="shared" si="22"/>
        <v>21.600370986433663</v>
      </c>
      <c r="Y74" s="7">
        <f t="shared" si="22"/>
        <v>14.175697567114096</v>
      </c>
      <c r="Z74" s="7">
        <f t="shared" si="22"/>
        <v>14.679349395111812</v>
      </c>
      <c r="AA74" s="7">
        <f t="shared" si="22"/>
        <v>19.461908193682177</v>
      </c>
      <c r="AB74" s="7">
        <f t="shared" si="22"/>
        <v>6.512457845934378</v>
      </c>
      <c r="AC74" s="7">
        <f t="shared" si="22"/>
        <v>60.309427732769755</v>
      </c>
      <c r="AD74" s="7">
        <f t="shared" si="22"/>
        <v>20.359185585323239</v>
      </c>
      <c r="AE74" s="7">
        <f t="shared" si="22"/>
        <v>15.394308751665047</v>
      </c>
      <c r="AF74" s="7">
        <f t="shared" si="22"/>
        <v>22.511738661417326</v>
      </c>
      <c r="AG74" s="7">
        <f t="shared" si="22"/>
        <v>4.7524503111111107</v>
      </c>
      <c r="AH74" s="7">
        <f t="shared" si="22"/>
        <v>16.844994469426101</v>
      </c>
      <c r="AI74" s="7">
        <f t="shared" si="22"/>
        <v>14.07645298796532</v>
      </c>
      <c r="AJ74" s="7">
        <f t="shared" si="22"/>
        <v>10.868008555279511</v>
      </c>
      <c r="AK74" s="7">
        <f t="shared" si="22"/>
        <v>18.603969216624531</v>
      </c>
      <c r="AL74" s="7">
        <f t="shared" si="22"/>
        <v>9.222565570224921</v>
      </c>
      <c r="AM74" s="7">
        <f t="shared" si="22"/>
        <v>20.028034651652312</v>
      </c>
      <c r="AN74" s="7">
        <f t="shared" si="22"/>
        <v>17.400521880216299</v>
      </c>
      <c r="AO74" s="7">
        <f t="shared" si="22"/>
        <v>22.548549324469224</v>
      </c>
      <c r="AP74" s="7">
        <f t="shared" si="22"/>
        <v>12.16508579008241</v>
      </c>
      <c r="AQ74" s="7">
        <f t="shared" si="22"/>
        <v>17.363498269740187</v>
      </c>
    </row>
    <row r="75" spans="1:43" ht="14.25">
      <c r="A75" s="9" t="s">
        <v>175</v>
      </c>
      <c r="C75" s="1" t="s">
        <v>30</v>
      </c>
      <c r="D75" t="s">
        <v>208</v>
      </c>
      <c r="F75" s="10"/>
      <c r="G75" s="7">
        <f>G36+0.05</f>
        <v>11.281087114664276</v>
      </c>
      <c r="H75" s="7">
        <f t="shared" ref="H75:V75" si="23">H36+0.05</f>
        <v>22.294048618155092</v>
      </c>
      <c r="I75" s="7">
        <f t="shared" si="23"/>
        <v>16.474710307784321</v>
      </c>
      <c r="J75" s="7">
        <f t="shared" si="23"/>
        <v>19.941649283964757</v>
      </c>
      <c r="K75" s="7">
        <f t="shared" si="23"/>
        <v>10.951197551335714</v>
      </c>
      <c r="L75" s="7">
        <f t="shared" si="23"/>
        <v>14.057953539760289</v>
      </c>
      <c r="M75" s="7">
        <f t="shared" si="23"/>
        <v>13.808117371890285</v>
      </c>
      <c r="N75" s="7">
        <f t="shared" si="23"/>
        <v>12.796347121999224</v>
      </c>
      <c r="O75" s="7">
        <f t="shared" si="23"/>
        <v>14.341636032899784</v>
      </c>
      <c r="P75" s="7">
        <f t="shared" si="23"/>
        <v>19.005415998406257</v>
      </c>
      <c r="Q75" s="7">
        <f t="shared" si="23"/>
        <v>15.773121041017655</v>
      </c>
      <c r="R75" s="7">
        <f t="shared" si="23"/>
        <v>9.7330639435569282</v>
      </c>
      <c r="S75" s="7">
        <f t="shared" si="23"/>
        <v>12.728180886874377</v>
      </c>
      <c r="T75" s="7">
        <f t="shared" si="23"/>
        <v>12.19373449177245</v>
      </c>
      <c r="U75" s="7">
        <f t="shared" si="23"/>
        <v>16.137815823558864</v>
      </c>
      <c r="V75" s="7">
        <f t="shared" si="23"/>
        <v>15.827693507232247</v>
      </c>
      <c r="W75" s="7">
        <f t="shared" si="22"/>
        <v>15.276527818723538</v>
      </c>
      <c r="X75" s="7">
        <f t="shared" si="22"/>
        <v>18.941178816087223</v>
      </c>
      <c r="Y75" s="7">
        <f t="shared" si="22"/>
        <v>13.95833185840708</v>
      </c>
      <c r="Z75" s="7">
        <f t="shared" si="22"/>
        <v>12.930904086296289</v>
      </c>
      <c r="AA75" s="7">
        <f t="shared" si="22"/>
        <v>16.914164518874401</v>
      </c>
      <c r="AB75" s="7">
        <f t="shared" si="22"/>
        <v>4.6163864566836077</v>
      </c>
      <c r="AC75" s="7">
        <f t="shared" si="22"/>
        <v>60.563667289150501</v>
      </c>
      <c r="AD75" s="7">
        <f t="shared" si="22"/>
        <v>15.25667913090129</v>
      </c>
      <c r="AE75" s="7">
        <f t="shared" si="22"/>
        <v>10.499953078657644</v>
      </c>
      <c r="AF75" s="7">
        <f t="shared" si="22"/>
        <v>14.366233678794558</v>
      </c>
      <c r="AG75" s="7">
        <f t="shared" si="22"/>
        <v>5.8465102895027625</v>
      </c>
      <c r="AH75" s="7">
        <f t="shared" si="22"/>
        <v>15.177654895177955</v>
      </c>
      <c r="AI75" s="7">
        <f t="shared" si="22"/>
        <v>14.556015783274441</v>
      </c>
      <c r="AJ75" s="7">
        <f t="shared" si="22"/>
        <v>9.4150665260818691</v>
      </c>
      <c r="AK75" s="7">
        <f t="shared" si="22"/>
        <v>17.1171114268408</v>
      </c>
      <c r="AL75" s="7">
        <f t="shared" si="22"/>
        <v>7.4214097802608077</v>
      </c>
      <c r="AM75" s="7">
        <f t="shared" si="22"/>
        <v>17.696700627252056</v>
      </c>
      <c r="AN75" s="7">
        <f t="shared" si="22"/>
        <v>15.712784427351433</v>
      </c>
      <c r="AO75" s="7">
        <f t="shared" si="22"/>
        <v>20.892831337813078</v>
      </c>
      <c r="AP75" s="7">
        <f t="shared" si="22"/>
        <v>9.8994029998184132</v>
      </c>
      <c r="AQ75" s="7">
        <f t="shared" si="22"/>
        <v>15.211497015908355</v>
      </c>
    </row>
    <row r="76" spans="1:43" ht="14.25">
      <c r="A76" s="9" t="s">
        <v>176</v>
      </c>
      <c r="C76" s="1" t="s">
        <v>30</v>
      </c>
      <c r="D76" t="s">
        <v>209</v>
      </c>
      <c r="F76" s="10"/>
      <c r="G76" s="7">
        <f>G37+0.05</f>
        <v>7.1653892898945752</v>
      </c>
      <c r="H76" s="7">
        <f t="shared" si="22"/>
        <v>19.096218031019159</v>
      </c>
      <c r="I76" s="7">
        <f t="shared" si="22"/>
        <v>13.957251607963027</v>
      </c>
      <c r="J76" s="7">
        <f t="shared" si="22"/>
        <v>15.749539365821734</v>
      </c>
      <c r="K76" s="7">
        <f t="shared" si="22"/>
        <v>8.710350345627484</v>
      </c>
      <c r="L76" s="7">
        <f t="shared" si="22"/>
        <v>12.130379378702527</v>
      </c>
      <c r="M76" s="7">
        <f t="shared" si="22"/>
        <v>12.168160426656232</v>
      </c>
      <c r="N76" s="7">
        <f t="shared" si="22"/>
        <v>10.203642297486676</v>
      </c>
      <c r="O76" s="7">
        <f t="shared" si="22"/>
        <v>11.941510641645282</v>
      </c>
      <c r="P76" s="7">
        <f t="shared" si="22"/>
        <v>17.344506025445778</v>
      </c>
      <c r="Q76" s="7">
        <f t="shared" si="22"/>
        <v>15.527056713955789</v>
      </c>
      <c r="R76" s="7">
        <f t="shared" si="22"/>
        <v>6.7764821240877557</v>
      </c>
      <c r="S76" s="7">
        <f t="shared" si="22"/>
        <v>11.342550160672371</v>
      </c>
      <c r="T76" s="7">
        <f t="shared" si="22"/>
        <v>13.192548793132426</v>
      </c>
      <c r="U76" s="7">
        <f t="shared" si="22"/>
        <v>13.448263828780863</v>
      </c>
      <c r="V76" s="7">
        <f t="shared" si="22"/>
        <v>13.300472537429654</v>
      </c>
      <c r="W76" s="7">
        <f t="shared" si="22"/>
        <v>11.539123088599471</v>
      </c>
      <c r="X76" s="7">
        <f t="shared" si="22"/>
        <v>18.450087257973202</v>
      </c>
      <c r="Y76" s="7">
        <f t="shared" si="22"/>
        <v>13.87816482240437</v>
      </c>
      <c r="Z76" s="7">
        <f t="shared" si="22"/>
        <v>9.4555545752053796</v>
      </c>
      <c r="AA76" s="7">
        <f t="shared" si="22"/>
        <v>14.257133380446305</v>
      </c>
      <c r="AB76" s="7">
        <f t="shared" si="22"/>
        <v>4.4030321962187955</v>
      </c>
      <c r="AC76" s="7">
        <f t="shared" si="22"/>
        <v>58.512971338757396</v>
      </c>
      <c r="AD76" s="7">
        <f t="shared" si="22"/>
        <v>17.85032329414129</v>
      </c>
      <c r="AE76" s="7">
        <f t="shared" si="22"/>
        <v>6.9548289713865659</v>
      </c>
      <c r="AF76" s="7">
        <f t="shared" si="22"/>
        <v>11.165743412584051</v>
      </c>
      <c r="AG76" s="7">
        <f t="shared" si="22"/>
        <v>7.3552660023146741</v>
      </c>
      <c r="AH76" s="7">
        <f t="shared" si="22"/>
        <v>13.317237590574733</v>
      </c>
      <c r="AI76" s="7">
        <f t="shared" si="22"/>
        <v>13.779387949778153</v>
      </c>
      <c r="AJ76" s="7">
        <f t="shared" si="22"/>
        <v>7.6115301989604829</v>
      </c>
      <c r="AK76" s="7">
        <f t="shared" si="22"/>
        <v>12.328672046364284</v>
      </c>
      <c r="AL76" s="7">
        <f t="shared" si="22"/>
        <v>5.6536277219646491</v>
      </c>
      <c r="AM76" s="7">
        <f t="shared" si="22"/>
        <v>14.644461539777287</v>
      </c>
      <c r="AN76" s="7">
        <f t="shared" si="22"/>
        <v>15.757090146793464</v>
      </c>
      <c r="AO76" s="7">
        <f t="shared" si="22"/>
        <v>14.539017065271551</v>
      </c>
      <c r="AP76" s="7">
        <f t="shared" si="22"/>
        <v>9.1224184923026321</v>
      </c>
      <c r="AQ76" s="7">
        <f t="shared" si="22"/>
        <v>12.941664931184953</v>
      </c>
    </row>
    <row r="77" spans="1:43" ht="14.25">
      <c r="A77" s="9" t="s">
        <v>177</v>
      </c>
      <c r="C77" s="1" t="s">
        <v>30</v>
      </c>
      <c r="D77" t="s">
        <v>210</v>
      </c>
      <c r="F77" s="10"/>
      <c r="G77" s="7">
        <f>G38+0.05</f>
        <v>12.029463627417346</v>
      </c>
      <c r="H77" s="7">
        <f t="shared" si="22"/>
        <v>22.63600078523303</v>
      </c>
      <c r="I77" s="7">
        <f t="shared" si="22"/>
        <v>16.651808729771439</v>
      </c>
      <c r="J77" s="7">
        <f t="shared" si="22"/>
        <v>18.890383976560063</v>
      </c>
      <c r="K77" s="7">
        <f t="shared" si="22"/>
        <v>8.9716805281293084</v>
      </c>
      <c r="L77" s="7">
        <f t="shared" si="22"/>
        <v>13.991752252489594</v>
      </c>
      <c r="M77" s="7">
        <f t="shared" si="22"/>
        <v>13.382813301719029</v>
      </c>
      <c r="N77" s="7">
        <f t="shared" si="22"/>
        <v>12.856798341212226</v>
      </c>
      <c r="O77" s="7">
        <f t="shared" si="22"/>
        <v>14.645800046458264</v>
      </c>
      <c r="P77" s="7">
        <f t="shared" si="22"/>
        <v>18.670476413875665</v>
      </c>
      <c r="Q77" s="7">
        <f t="shared" si="22"/>
        <v>16.411826867400119</v>
      </c>
      <c r="R77" s="7">
        <f t="shared" si="22"/>
        <v>10.200511348013517</v>
      </c>
      <c r="S77" s="7">
        <f t="shared" si="22"/>
        <v>12.503836754688189</v>
      </c>
      <c r="T77" s="7">
        <f t="shared" si="22"/>
        <v>12.043631268349971</v>
      </c>
      <c r="U77" s="7">
        <f t="shared" si="22"/>
        <v>16.483393323500014</v>
      </c>
      <c r="V77" s="7">
        <f t="shared" si="22"/>
        <v>15.85229603721155</v>
      </c>
      <c r="W77" s="7">
        <f t="shared" si="22"/>
        <v>15.147961658447873</v>
      </c>
      <c r="X77" s="7">
        <f t="shared" si="22"/>
        <v>20.056307041088584</v>
      </c>
      <c r="Y77" s="7">
        <f t="shared" si="22"/>
        <v>14.224238681130458</v>
      </c>
      <c r="Z77" s="7">
        <f t="shared" si="22"/>
        <v>12.961387502824131</v>
      </c>
      <c r="AA77" s="7">
        <f t="shared" si="22"/>
        <v>17.080395017604406</v>
      </c>
      <c r="AB77" s="7">
        <f t="shared" si="22"/>
        <v>4.5957640264475872</v>
      </c>
      <c r="AC77" s="7">
        <f t="shared" si="22"/>
        <v>63.775923083739478</v>
      </c>
      <c r="AD77" s="7">
        <f t="shared" si="22"/>
        <v>16.027938952027753</v>
      </c>
      <c r="AE77" s="7">
        <f t="shared" si="22"/>
        <v>11.112872673867676</v>
      </c>
      <c r="AF77" s="7">
        <f t="shared" si="22"/>
        <v>14.47011518032787</v>
      </c>
      <c r="AG77" s="7">
        <f t="shared" si="22"/>
        <v>5.692404174470183</v>
      </c>
      <c r="AH77" s="7">
        <f t="shared" si="22"/>
        <v>15.144557383770122</v>
      </c>
      <c r="AI77" s="7">
        <f t="shared" si="22"/>
        <v>14.256396758090096</v>
      </c>
      <c r="AJ77" s="7">
        <f t="shared" si="22"/>
        <v>9.3024250327592259</v>
      </c>
      <c r="AK77" s="7">
        <f t="shared" si="22"/>
        <v>17.117061941554287</v>
      </c>
      <c r="AL77" s="7">
        <f t="shared" si="22"/>
        <v>7.3989137858842202</v>
      </c>
      <c r="AM77" s="7">
        <f t="shared" si="22"/>
        <v>17.765759300409051</v>
      </c>
      <c r="AN77" s="7">
        <f t="shared" si="22"/>
        <v>16.182104648494626</v>
      </c>
      <c r="AO77" s="7">
        <f t="shared" si="22"/>
        <v>20.043092098092643</v>
      </c>
      <c r="AP77" s="7">
        <f t="shared" si="22"/>
        <v>9.7333938056118026</v>
      </c>
      <c r="AQ77" s="7">
        <f t="shared" si="22"/>
        <v>16.164876109981897</v>
      </c>
    </row>
    <row r="78" spans="1:43" ht="14.25">
      <c r="A78" s="9" t="s">
        <v>174</v>
      </c>
      <c r="C78" s="1" t="s">
        <v>30</v>
      </c>
      <c r="D78" t="s">
        <v>199</v>
      </c>
      <c r="F78" s="10"/>
      <c r="G78" s="7">
        <f t="shared" ref="G78:G89" si="24">G74+0.05</f>
        <v>17.28732900388475</v>
      </c>
      <c r="H78" s="7">
        <f t="shared" ref="H78:AQ87" si="25">H74+0.05</f>
        <v>25.125052622429937</v>
      </c>
      <c r="I78" s="7">
        <f t="shared" si="25"/>
        <v>19.186663508829387</v>
      </c>
      <c r="J78" s="7">
        <f t="shared" si="25"/>
        <v>19.186560929096093</v>
      </c>
      <c r="K78" s="7">
        <f t="shared" si="25"/>
        <v>12.379247755569885</v>
      </c>
      <c r="L78" s="7">
        <f t="shared" si="25"/>
        <v>16.08035122188997</v>
      </c>
      <c r="M78" s="7">
        <f t="shared" si="25"/>
        <v>16.897328923766818</v>
      </c>
      <c r="N78" s="7">
        <f t="shared" si="25"/>
        <v>16.198147411428732</v>
      </c>
      <c r="O78" s="7">
        <f t="shared" si="25"/>
        <v>19.073079059253345</v>
      </c>
      <c r="P78" s="7">
        <f t="shared" si="25"/>
        <v>25.68076421263423</v>
      </c>
      <c r="Q78" s="7">
        <f t="shared" si="25"/>
        <v>19.269552874201612</v>
      </c>
      <c r="R78" s="7">
        <f t="shared" si="25"/>
        <v>12.371629817813766</v>
      </c>
      <c r="S78" s="7">
        <f t="shared" si="25"/>
        <v>17.375072779413664</v>
      </c>
      <c r="T78" s="7">
        <f t="shared" si="25"/>
        <v>16.234107967980524</v>
      </c>
      <c r="U78" s="7">
        <f t="shared" si="25"/>
        <v>17.883225475773322</v>
      </c>
      <c r="V78" s="7">
        <f t="shared" si="25"/>
        <v>18.633111820911822</v>
      </c>
      <c r="W78" s="7">
        <f t="shared" si="25"/>
        <v>20.761307100157314</v>
      </c>
      <c r="X78" s="7">
        <f t="shared" si="25"/>
        <v>21.650370986433664</v>
      </c>
      <c r="Y78" s="7">
        <f t="shared" si="25"/>
        <v>14.225697567114096</v>
      </c>
      <c r="Z78" s="7">
        <f t="shared" si="25"/>
        <v>14.729349395111813</v>
      </c>
      <c r="AA78" s="7">
        <f t="shared" si="25"/>
        <v>19.511908193682178</v>
      </c>
      <c r="AB78" s="7">
        <f t="shared" si="25"/>
        <v>6.5624578459343779</v>
      </c>
      <c r="AC78" s="7">
        <f t="shared" si="25"/>
        <v>60.359427732769753</v>
      </c>
      <c r="AD78" s="7">
        <f t="shared" si="25"/>
        <v>20.40918558532324</v>
      </c>
      <c r="AE78" s="7">
        <f t="shared" si="25"/>
        <v>15.444308751665048</v>
      </c>
      <c r="AF78" s="7">
        <f t="shared" si="25"/>
        <v>22.561738661417326</v>
      </c>
      <c r="AG78" s="7">
        <f t="shared" si="25"/>
        <v>4.8024503111111105</v>
      </c>
      <c r="AH78" s="7">
        <f t="shared" si="25"/>
        <v>16.894994469426102</v>
      </c>
      <c r="AI78" s="7">
        <f t="shared" si="25"/>
        <v>14.126452987965321</v>
      </c>
      <c r="AJ78" s="7">
        <f t="shared" si="25"/>
        <v>10.918008555279512</v>
      </c>
      <c r="AK78" s="7">
        <f t="shared" si="25"/>
        <v>18.653969216624532</v>
      </c>
      <c r="AL78" s="7">
        <f t="shared" si="25"/>
        <v>9.2725655702249217</v>
      </c>
      <c r="AM78" s="7">
        <f t="shared" si="25"/>
        <v>20.078034651652313</v>
      </c>
      <c r="AN78" s="7">
        <f t="shared" si="25"/>
        <v>17.4505218802163</v>
      </c>
      <c r="AO78" s="7">
        <f t="shared" si="25"/>
        <v>22.598549324469225</v>
      </c>
      <c r="AP78" s="7">
        <f t="shared" si="25"/>
        <v>12.21508579008241</v>
      </c>
      <c r="AQ78" s="7">
        <f t="shared" si="25"/>
        <v>17.413498269740188</v>
      </c>
    </row>
    <row r="79" spans="1:43" ht="14.25">
      <c r="A79" s="9" t="s">
        <v>176</v>
      </c>
      <c r="C79" s="1" t="s">
        <v>30</v>
      </c>
      <c r="D79" t="s">
        <v>200</v>
      </c>
      <c r="F79" s="10"/>
      <c r="G79" s="7">
        <f t="shared" si="24"/>
        <v>11.331087114664276</v>
      </c>
      <c r="H79" s="7">
        <f t="shared" ref="H79:V79" si="26">H75+0.05</f>
        <v>22.344048618155092</v>
      </c>
      <c r="I79" s="7">
        <f t="shared" si="26"/>
        <v>16.524710307784321</v>
      </c>
      <c r="J79" s="7">
        <f t="shared" si="26"/>
        <v>19.991649283964758</v>
      </c>
      <c r="K79" s="7">
        <f t="shared" si="26"/>
        <v>11.001197551335714</v>
      </c>
      <c r="L79" s="7">
        <f t="shared" si="26"/>
        <v>14.10795353976029</v>
      </c>
      <c r="M79" s="7">
        <f t="shared" si="26"/>
        <v>13.858117371890286</v>
      </c>
      <c r="N79" s="7">
        <f t="shared" si="26"/>
        <v>12.846347121999225</v>
      </c>
      <c r="O79" s="7">
        <f t="shared" si="26"/>
        <v>14.391636032899784</v>
      </c>
      <c r="P79" s="7">
        <f t="shared" si="26"/>
        <v>19.055415998406257</v>
      </c>
      <c r="Q79" s="7">
        <f t="shared" si="26"/>
        <v>15.823121041017655</v>
      </c>
      <c r="R79" s="7">
        <f t="shared" si="26"/>
        <v>9.7830639435569289</v>
      </c>
      <c r="S79" s="7">
        <f t="shared" si="26"/>
        <v>12.778180886874377</v>
      </c>
      <c r="T79" s="7">
        <f t="shared" si="26"/>
        <v>12.24373449177245</v>
      </c>
      <c r="U79" s="7">
        <f t="shared" si="26"/>
        <v>16.187815823558864</v>
      </c>
      <c r="V79" s="7">
        <f t="shared" si="26"/>
        <v>15.877693507232248</v>
      </c>
      <c r="W79" s="7">
        <f t="shared" si="25"/>
        <v>15.326527818723539</v>
      </c>
      <c r="X79" s="7">
        <f t="shared" si="25"/>
        <v>18.991178816087224</v>
      </c>
      <c r="Y79" s="7">
        <f t="shared" si="25"/>
        <v>14.008331858407081</v>
      </c>
      <c r="Z79" s="7">
        <f t="shared" si="25"/>
        <v>12.98090408629629</v>
      </c>
      <c r="AA79" s="7">
        <f t="shared" si="25"/>
        <v>16.964164518874401</v>
      </c>
      <c r="AB79" s="7">
        <f t="shared" si="25"/>
        <v>4.6663864566836075</v>
      </c>
      <c r="AC79" s="7">
        <f t="shared" si="25"/>
        <v>60.613667289150499</v>
      </c>
      <c r="AD79" s="7">
        <f t="shared" si="25"/>
        <v>15.306679130901291</v>
      </c>
      <c r="AE79" s="7">
        <f t="shared" si="25"/>
        <v>10.549953078657644</v>
      </c>
      <c r="AF79" s="7">
        <f t="shared" si="25"/>
        <v>14.416233678794558</v>
      </c>
      <c r="AG79" s="7">
        <f t="shared" si="25"/>
        <v>5.8965102895027623</v>
      </c>
      <c r="AH79" s="7">
        <f t="shared" si="25"/>
        <v>15.227654895177956</v>
      </c>
      <c r="AI79" s="7">
        <f t="shared" si="25"/>
        <v>14.606015783274442</v>
      </c>
      <c r="AJ79" s="7">
        <f t="shared" si="25"/>
        <v>9.4650665260818698</v>
      </c>
      <c r="AK79" s="7">
        <f t="shared" si="25"/>
        <v>17.167111426840801</v>
      </c>
      <c r="AL79" s="7">
        <f t="shared" si="25"/>
        <v>7.4714097802608075</v>
      </c>
      <c r="AM79" s="7">
        <f t="shared" si="25"/>
        <v>17.746700627252057</v>
      </c>
      <c r="AN79" s="7">
        <f t="shared" si="25"/>
        <v>15.762784427351434</v>
      </c>
      <c r="AO79" s="7">
        <f t="shared" si="25"/>
        <v>20.942831337813079</v>
      </c>
      <c r="AP79" s="7">
        <f t="shared" si="25"/>
        <v>9.9494029998184139</v>
      </c>
      <c r="AQ79" s="7">
        <f t="shared" si="25"/>
        <v>15.261497015908356</v>
      </c>
    </row>
    <row r="80" spans="1:43" ht="14.25">
      <c r="A80" s="9" t="s">
        <v>174</v>
      </c>
      <c r="C80" s="1" t="s">
        <v>30</v>
      </c>
      <c r="D80" t="s">
        <v>201</v>
      </c>
      <c r="F80" s="10"/>
      <c r="G80" s="7">
        <f t="shared" si="24"/>
        <v>7.2153892898945751</v>
      </c>
      <c r="H80" s="7">
        <f t="shared" si="25"/>
        <v>19.14621803101916</v>
      </c>
      <c r="I80" s="7">
        <f t="shared" si="25"/>
        <v>14.007251607963028</v>
      </c>
      <c r="J80" s="7">
        <f t="shared" si="25"/>
        <v>15.799539365821735</v>
      </c>
      <c r="K80" s="7">
        <f t="shared" si="25"/>
        <v>8.7603503456274847</v>
      </c>
      <c r="L80" s="7">
        <f t="shared" si="25"/>
        <v>12.180379378702527</v>
      </c>
      <c r="M80" s="7">
        <f t="shared" si="25"/>
        <v>12.218160426656233</v>
      </c>
      <c r="N80" s="7">
        <f t="shared" si="25"/>
        <v>10.253642297486676</v>
      </c>
      <c r="O80" s="7">
        <f t="shared" si="25"/>
        <v>11.991510641645283</v>
      </c>
      <c r="P80" s="7">
        <f t="shared" si="25"/>
        <v>17.394506025445779</v>
      </c>
      <c r="Q80" s="7">
        <f t="shared" si="25"/>
        <v>15.577056713955789</v>
      </c>
      <c r="R80" s="7">
        <f t="shared" si="25"/>
        <v>6.8264821240877556</v>
      </c>
      <c r="S80" s="7">
        <f t="shared" si="25"/>
        <v>11.392550160672371</v>
      </c>
      <c r="T80" s="7">
        <f t="shared" si="25"/>
        <v>13.242548793132427</v>
      </c>
      <c r="U80" s="7">
        <f t="shared" si="25"/>
        <v>13.498263828780864</v>
      </c>
      <c r="V80" s="7">
        <f t="shared" si="25"/>
        <v>13.350472537429654</v>
      </c>
      <c r="W80" s="7">
        <f t="shared" si="25"/>
        <v>11.589123088599472</v>
      </c>
      <c r="X80" s="7">
        <f t="shared" si="25"/>
        <v>18.500087257973203</v>
      </c>
      <c r="Y80" s="7">
        <f t="shared" si="25"/>
        <v>13.928164822404371</v>
      </c>
      <c r="Z80" s="7">
        <f t="shared" si="25"/>
        <v>9.5055545752053803</v>
      </c>
      <c r="AA80" s="7">
        <f t="shared" si="25"/>
        <v>14.307133380446306</v>
      </c>
      <c r="AB80" s="7">
        <f t="shared" si="25"/>
        <v>4.4530321962187953</v>
      </c>
      <c r="AC80" s="7">
        <f t="shared" si="25"/>
        <v>58.562971338757393</v>
      </c>
      <c r="AD80" s="7">
        <f t="shared" si="25"/>
        <v>17.900323294141291</v>
      </c>
      <c r="AE80" s="7">
        <f t="shared" si="25"/>
        <v>7.0048289713865657</v>
      </c>
      <c r="AF80" s="7">
        <f t="shared" si="25"/>
        <v>11.215743412584052</v>
      </c>
      <c r="AG80" s="7">
        <f t="shared" si="25"/>
        <v>7.4052660023146739</v>
      </c>
      <c r="AH80" s="7">
        <f t="shared" si="25"/>
        <v>13.367237590574733</v>
      </c>
      <c r="AI80" s="7">
        <f t="shared" si="25"/>
        <v>13.829387949778154</v>
      </c>
      <c r="AJ80" s="7">
        <f t="shared" si="25"/>
        <v>7.6615301989604827</v>
      </c>
      <c r="AK80" s="7">
        <f t="shared" si="25"/>
        <v>12.378672046364285</v>
      </c>
      <c r="AL80" s="7">
        <f t="shared" si="25"/>
        <v>5.703627721964649</v>
      </c>
      <c r="AM80" s="7">
        <f t="shared" si="25"/>
        <v>14.694461539777288</v>
      </c>
      <c r="AN80" s="7">
        <f t="shared" si="25"/>
        <v>15.807090146793465</v>
      </c>
      <c r="AO80" s="7">
        <f t="shared" si="25"/>
        <v>14.589017065271552</v>
      </c>
      <c r="AP80" s="7">
        <f t="shared" si="25"/>
        <v>9.1724184923026328</v>
      </c>
      <c r="AQ80" s="7">
        <f t="shared" si="25"/>
        <v>12.991664931184953</v>
      </c>
    </row>
    <row r="81" spans="1:82" ht="14.25">
      <c r="A81" s="9" t="s">
        <v>176</v>
      </c>
      <c r="C81" s="1" t="s">
        <v>30</v>
      </c>
      <c r="D81" t="s">
        <v>202</v>
      </c>
      <c r="F81" s="10"/>
      <c r="G81" s="7">
        <f t="shared" si="24"/>
        <v>12.079463627417347</v>
      </c>
      <c r="H81" s="7">
        <f t="shared" si="25"/>
        <v>22.686000785233031</v>
      </c>
      <c r="I81" s="7">
        <f t="shared" si="25"/>
        <v>16.701808729771439</v>
      </c>
      <c r="J81" s="7">
        <f t="shared" si="25"/>
        <v>18.940383976560064</v>
      </c>
      <c r="K81" s="7">
        <f t="shared" si="25"/>
        <v>9.0216805281293091</v>
      </c>
      <c r="L81" s="7">
        <f t="shared" si="25"/>
        <v>14.041752252489594</v>
      </c>
      <c r="M81" s="7">
        <f t="shared" si="25"/>
        <v>13.43281330171903</v>
      </c>
      <c r="N81" s="7">
        <f t="shared" si="25"/>
        <v>12.906798341212227</v>
      </c>
      <c r="O81" s="7">
        <f t="shared" si="25"/>
        <v>14.695800046458265</v>
      </c>
      <c r="P81" s="7">
        <f t="shared" si="25"/>
        <v>18.720476413875666</v>
      </c>
      <c r="Q81" s="7">
        <f t="shared" si="25"/>
        <v>16.46182686740012</v>
      </c>
      <c r="R81" s="7">
        <f t="shared" si="25"/>
        <v>10.250511348013518</v>
      </c>
      <c r="S81" s="7">
        <f t="shared" si="25"/>
        <v>12.55383675468819</v>
      </c>
      <c r="T81" s="7">
        <f t="shared" si="25"/>
        <v>12.093631268349972</v>
      </c>
      <c r="U81" s="7">
        <f t="shared" si="25"/>
        <v>16.533393323500015</v>
      </c>
      <c r="V81" s="7">
        <f t="shared" si="25"/>
        <v>15.902296037211551</v>
      </c>
      <c r="W81" s="7">
        <f t="shared" si="25"/>
        <v>15.197961658447873</v>
      </c>
      <c r="X81" s="7">
        <f t="shared" si="25"/>
        <v>20.106307041088584</v>
      </c>
      <c r="Y81" s="7">
        <f t="shared" si="25"/>
        <v>14.274238681130459</v>
      </c>
      <c r="Z81" s="7">
        <f t="shared" si="25"/>
        <v>13.011387502824132</v>
      </c>
      <c r="AA81" s="7">
        <f t="shared" si="25"/>
        <v>17.130395017604407</v>
      </c>
      <c r="AB81" s="7">
        <f t="shared" si="25"/>
        <v>4.645764026447587</v>
      </c>
      <c r="AC81" s="7">
        <f t="shared" si="25"/>
        <v>63.825923083739475</v>
      </c>
      <c r="AD81" s="7">
        <f t="shared" si="25"/>
        <v>16.077938952027754</v>
      </c>
      <c r="AE81" s="7">
        <f t="shared" si="25"/>
        <v>11.162872673867676</v>
      </c>
      <c r="AF81" s="7">
        <f t="shared" si="25"/>
        <v>14.520115180327871</v>
      </c>
      <c r="AG81" s="7">
        <f t="shared" si="25"/>
        <v>5.7424041744701828</v>
      </c>
      <c r="AH81" s="7">
        <f t="shared" si="25"/>
        <v>15.194557383770123</v>
      </c>
      <c r="AI81" s="7">
        <f t="shared" si="25"/>
        <v>14.306396758090097</v>
      </c>
      <c r="AJ81" s="7">
        <f t="shared" si="25"/>
        <v>9.3524250327592267</v>
      </c>
      <c r="AK81" s="7">
        <f t="shared" si="25"/>
        <v>17.167061941554287</v>
      </c>
      <c r="AL81" s="7">
        <f t="shared" si="25"/>
        <v>7.44891378588422</v>
      </c>
      <c r="AM81" s="7">
        <f t="shared" si="25"/>
        <v>17.815759300409052</v>
      </c>
      <c r="AN81" s="7">
        <f t="shared" si="25"/>
        <v>16.232104648494627</v>
      </c>
      <c r="AO81" s="7">
        <f t="shared" si="25"/>
        <v>20.093092098092644</v>
      </c>
      <c r="AP81" s="7">
        <f t="shared" si="25"/>
        <v>9.7833938056118033</v>
      </c>
      <c r="AQ81" s="7">
        <f t="shared" si="25"/>
        <v>16.214876109981898</v>
      </c>
    </row>
    <row r="82" spans="1:82" ht="14.25">
      <c r="A82" s="9" t="s">
        <v>174</v>
      </c>
      <c r="C82" s="1" t="s">
        <v>30</v>
      </c>
      <c r="D82" t="s">
        <v>211</v>
      </c>
      <c r="F82" s="10"/>
      <c r="G82" s="7">
        <f t="shared" si="24"/>
        <v>17.337329003884751</v>
      </c>
      <c r="H82" s="7">
        <f t="shared" ref="H82:AQ82" si="27">H78+0.05</f>
        <v>25.175052622429938</v>
      </c>
      <c r="I82" s="7">
        <f t="shared" si="27"/>
        <v>19.236663508829388</v>
      </c>
      <c r="J82" s="7">
        <f t="shared" si="27"/>
        <v>19.236560929096093</v>
      </c>
      <c r="K82" s="7">
        <f t="shared" si="27"/>
        <v>12.429247755569886</v>
      </c>
      <c r="L82" s="7">
        <f t="shared" si="27"/>
        <v>16.130351221889971</v>
      </c>
      <c r="M82" s="7">
        <f t="shared" si="27"/>
        <v>16.947328923766818</v>
      </c>
      <c r="N82" s="7">
        <f t="shared" si="27"/>
        <v>16.248147411428732</v>
      </c>
      <c r="O82" s="7">
        <f t="shared" si="27"/>
        <v>19.123079059253346</v>
      </c>
      <c r="P82" s="7">
        <f t="shared" si="27"/>
        <v>25.730764212634231</v>
      </c>
      <c r="Q82" s="7">
        <f t="shared" si="27"/>
        <v>19.319552874201612</v>
      </c>
      <c r="R82" s="7">
        <f t="shared" si="27"/>
        <v>12.421629817813766</v>
      </c>
      <c r="S82" s="7">
        <f t="shared" si="27"/>
        <v>17.425072779413664</v>
      </c>
      <c r="T82" s="7">
        <f t="shared" si="27"/>
        <v>16.284107967980525</v>
      </c>
      <c r="U82" s="7">
        <f t="shared" si="27"/>
        <v>17.933225475773323</v>
      </c>
      <c r="V82" s="7">
        <f t="shared" si="27"/>
        <v>18.683111820911822</v>
      </c>
      <c r="W82" s="7">
        <f t="shared" si="27"/>
        <v>20.811307100157315</v>
      </c>
      <c r="X82" s="7">
        <f t="shared" si="27"/>
        <v>21.700370986433665</v>
      </c>
      <c r="Y82" s="7">
        <f t="shared" si="27"/>
        <v>14.275697567114097</v>
      </c>
      <c r="Z82" s="7">
        <f t="shared" si="27"/>
        <v>14.779349395111813</v>
      </c>
      <c r="AA82" s="7">
        <f t="shared" si="27"/>
        <v>19.561908193682179</v>
      </c>
      <c r="AB82" s="7">
        <f t="shared" si="27"/>
        <v>6.6124578459343777</v>
      </c>
      <c r="AC82" s="7">
        <f t="shared" si="27"/>
        <v>60.40942773276975</v>
      </c>
      <c r="AD82" s="7">
        <f t="shared" si="27"/>
        <v>20.45918558532324</v>
      </c>
      <c r="AE82" s="7">
        <f t="shared" si="27"/>
        <v>15.494308751665049</v>
      </c>
      <c r="AF82" s="7">
        <f t="shared" si="27"/>
        <v>22.611738661417327</v>
      </c>
      <c r="AG82" s="7">
        <f t="shared" si="27"/>
        <v>4.8524503111111104</v>
      </c>
      <c r="AH82" s="7">
        <f t="shared" si="27"/>
        <v>16.944994469426103</v>
      </c>
      <c r="AI82" s="7">
        <f t="shared" si="27"/>
        <v>14.176452987965321</v>
      </c>
      <c r="AJ82" s="7">
        <f t="shared" si="27"/>
        <v>10.968008555279512</v>
      </c>
      <c r="AK82" s="7">
        <f t="shared" si="27"/>
        <v>18.703969216624532</v>
      </c>
      <c r="AL82" s="7">
        <f t="shared" si="27"/>
        <v>9.3225655702249224</v>
      </c>
      <c r="AM82" s="7">
        <f t="shared" si="27"/>
        <v>20.128034651652314</v>
      </c>
      <c r="AN82" s="7">
        <f t="shared" si="27"/>
        <v>17.500521880216301</v>
      </c>
      <c r="AO82" s="7">
        <f t="shared" si="27"/>
        <v>22.648549324469226</v>
      </c>
      <c r="AP82" s="7">
        <f t="shared" si="27"/>
        <v>12.265085790082411</v>
      </c>
      <c r="AQ82" s="7">
        <f t="shared" si="27"/>
        <v>17.463498269740189</v>
      </c>
    </row>
    <row r="83" spans="1:82" ht="14.25">
      <c r="A83" s="9" t="s">
        <v>175</v>
      </c>
      <c r="C83" s="1" t="s">
        <v>30</v>
      </c>
      <c r="D83" t="s">
        <v>212</v>
      </c>
      <c r="F83" s="10"/>
      <c r="G83" s="7">
        <f t="shared" si="24"/>
        <v>11.381087114664277</v>
      </c>
      <c r="H83" s="7">
        <f t="shared" si="25"/>
        <v>22.394048618155093</v>
      </c>
      <c r="I83" s="7">
        <f t="shared" si="25"/>
        <v>16.574710307784322</v>
      </c>
      <c r="J83" s="7">
        <f t="shared" si="25"/>
        <v>20.041649283964759</v>
      </c>
      <c r="K83" s="7">
        <f t="shared" si="25"/>
        <v>11.051197551335715</v>
      </c>
      <c r="L83" s="7">
        <f t="shared" si="25"/>
        <v>14.157953539760291</v>
      </c>
      <c r="M83" s="7">
        <f t="shared" si="25"/>
        <v>13.908117371890286</v>
      </c>
      <c r="N83" s="7">
        <f t="shared" si="25"/>
        <v>12.896347121999225</v>
      </c>
      <c r="O83" s="7">
        <f t="shared" si="25"/>
        <v>14.441636032899785</v>
      </c>
      <c r="P83" s="7">
        <f t="shared" si="25"/>
        <v>19.105415998406258</v>
      </c>
      <c r="Q83" s="7">
        <f t="shared" si="25"/>
        <v>15.873121041017656</v>
      </c>
      <c r="R83" s="7">
        <f t="shared" si="25"/>
        <v>9.8330639435569296</v>
      </c>
      <c r="S83" s="7">
        <f t="shared" si="25"/>
        <v>12.828180886874378</v>
      </c>
      <c r="T83" s="7">
        <f t="shared" si="25"/>
        <v>12.293734491772451</v>
      </c>
      <c r="U83" s="7">
        <f t="shared" si="25"/>
        <v>16.237815823558865</v>
      </c>
      <c r="V83" s="7">
        <f t="shared" si="25"/>
        <v>15.927693507232249</v>
      </c>
      <c r="W83" s="7">
        <f t="shared" si="25"/>
        <v>15.37652781872354</v>
      </c>
      <c r="X83" s="7">
        <f t="shared" si="25"/>
        <v>19.041178816087225</v>
      </c>
      <c r="Y83" s="7">
        <f t="shared" si="25"/>
        <v>14.058331858407081</v>
      </c>
      <c r="Z83" s="7">
        <f t="shared" si="25"/>
        <v>13.030904086296291</v>
      </c>
      <c r="AA83" s="7">
        <f t="shared" si="25"/>
        <v>17.014164518874402</v>
      </c>
      <c r="AB83" s="7">
        <f t="shared" si="25"/>
        <v>4.7163864566836073</v>
      </c>
      <c r="AC83" s="7">
        <f t="shared" si="25"/>
        <v>60.663667289150496</v>
      </c>
      <c r="AD83" s="7">
        <f t="shared" si="25"/>
        <v>15.356679130901291</v>
      </c>
      <c r="AE83" s="7">
        <f t="shared" si="25"/>
        <v>10.599953078657645</v>
      </c>
      <c r="AF83" s="7">
        <f t="shared" si="25"/>
        <v>14.466233678794559</v>
      </c>
      <c r="AG83" s="7">
        <f t="shared" si="25"/>
        <v>5.9465102895027622</v>
      </c>
      <c r="AH83" s="7">
        <f t="shared" si="25"/>
        <v>15.277654895177957</v>
      </c>
      <c r="AI83" s="7">
        <f t="shared" si="25"/>
        <v>14.656015783274443</v>
      </c>
      <c r="AJ83" s="7">
        <f t="shared" si="25"/>
        <v>9.5150665260818705</v>
      </c>
      <c r="AK83" s="7">
        <f t="shared" si="25"/>
        <v>17.217111426840802</v>
      </c>
      <c r="AL83" s="7">
        <f t="shared" si="25"/>
        <v>7.5214097802608073</v>
      </c>
      <c r="AM83" s="7">
        <f t="shared" si="25"/>
        <v>17.796700627252058</v>
      </c>
      <c r="AN83" s="7">
        <f t="shared" si="25"/>
        <v>15.812784427351435</v>
      </c>
      <c r="AO83" s="7">
        <f t="shared" si="25"/>
        <v>20.99283133781308</v>
      </c>
      <c r="AP83" s="7">
        <f t="shared" si="25"/>
        <v>9.9994029998184146</v>
      </c>
      <c r="AQ83" s="7">
        <f t="shared" si="25"/>
        <v>15.311497015908357</v>
      </c>
    </row>
    <row r="84" spans="1:82" ht="14.25">
      <c r="A84" s="9" t="s">
        <v>176</v>
      </c>
      <c r="C84" s="1" t="s">
        <v>30</v>
      </c>
      <c r="D84" t="s">
        <v>213</v>
      </c>
      <c r="F84" s="10"/>
      <c r="G84" s="7">
        <f t="shared" si="24"/>
        <v>7.2653892898945749</v>
      </c>
      <c r="H84" s="7">
        <f t="shared" si="25"/>
        <v>19.196218031019161</v>
      </c>
      <c r="I84" s="7">
        <f t="shared" si="25"/>
        <v>14.057251607963028</v>
      </c>
      <c r="J84" s="7">
        <f t="shared" si="25"/>
        <v>15.849539365821736</v>
      </c>
      <c r="K84" s="7">
        <f t="shared" si="25"/>
        <v>8.8103503456274854</v>
      </c>
      <c r="L84" s="7">
        <f t="shared" si="25"/>
        <v>12.230379378702528</v>
      </c>
      <c r="M84" s="7">
        <f t="shared" si="25"/>
        <v>12.268160426656234</v>
      </c>
      <c r="N84" s="7">
        <f t="shared" si="25"/>
        <v>10.303642297486677</v>
      </c>
      <c r="O84" s="7">
        <f t="shared" si="25"/>
        <v>12.041510641645283</v>
      </c>
      <c r="P84" s="7">
        <f t="shared" si="25"/>
        <v>17.444506025445779</v>
      </c>
      <c r="Q84" s="7">
        <f t="shared" si="25"/>
        <v>15.62705671395579</v>
      </c>
      <c r="R84" s="7">
        <f t="shared" si="25"/>
        <v>6.8764821240877554</v>
      </c>
      <c r="S84" s="7">
        <f t="shared" si="25"/>
        <v>11.442550160672372</v>
      </c>
      <c r="T84" s="7">
        <f t="shared" si="25"/>
        <v>13.292548793132427</v>
      </c>
      <c r="U84" s="7">
        <f t="shared" si="25"/>
        <v>13.548263828780865</v>
      </c>
      <c r="V84" s="7">
        <f t="shared" si="25"/>
        <v>13.400472537429655</v>
      </c>
      <c r="W84" s="7">
        <f t="shared" si="25"/>
        <v>11.639123088599472</v>
      </c>
      <c r="X84" s="7">
        <f t="shared" si="25"/>
        <v>18.550087257973203</v>
      </c>
      <c r="Y84" s="7">
        <f t="shared" si="25"/>
        <v>13.978164822404372</v>
      </c>
      <c r="Z84" s="7">
        <f t="shared" si="25"/>
        <v>9.555554575205381</v>
      </c>
      <c r="AA84" s="7">
        <f t="shared" si="25"/>
        <v>14.357133380446307</v>
      </c>
      <c r="AB84" s="7">
        <f t="shared" si="25"/>
        <v>4.5030321962187951</v>
      </c>
      <c r="AC84" s="7">
        <f t="shared" si="25"/>
        <v>58.61297133875739</v>
      </c>
      <c r="AD84" s="7">
        <f t="shared" si="25"/>
        <v>17.950323294141292</v>
      </c>
      <c r="AE84" s="7">
        <f t="shared" si="25"/>
        <v>7.0548289713865655</v>
      </c>
      <c r="AF84" s="7">
        <f t="shared" si="25"/>
        <v>11.265743412584053</v>
      </c>
      <c r="AG84" s="7">
        <f t="shared" si="25"/>
        <v>7.4552660023146737</v>
      </c>
      <c r="AH84" s="7">
        <f t="shared" si="25"/>
        <v>13.417237590574734</v>
      </c>
      <c r="AI84" s="7">
        <f t="shared" si="25"/>
        <v>13.879387949778154</v>
      </c>
      <c r="AJ84" s="7">
        <f t="shared" si="25"/>
        <v>7.7115301989604825</v>
      </c>
      <c r="AK84" s="7">
        <f t="shared" si="25"/>
        <v>12.428672046364285</v>
      </c>
      <c r="AL84" s="7">
        <f t="shared" si="25"/>
        <v>5.7536277219646488</v>
      </c>
      <c r="AM84" s="7">
        <f t="shared" si="25"/>
        <v>14.744461539777289</v>
      </c>
      <c r="AN84" s="7">
        <f t="shared" si="25"/>
        <v>15.857090146793466</v>
      </c>
      <c r="AO84" s="7">
        <f t="shared" si="25"/>
        <v>14.639017065271553</v>
      </c>
      <c r="AP84" s="7">
        <f t="shared" si="25"/>
        <v>9.2224184923026336</v>
      </c>
      <c r="AQ84" s="7">
        <f t="shared" si="25"/>
        <v>13.041664931184954</v>
      </c>
    </row>
    <row r="85" spans="1:82" ht="14.25">
      <c r="A85" s="9" t="s">
        <v>177</v>
      </c>
      <c r="C85" s="1" t="s">
        <v>30</v>
      </c>
      <c r="D85" t="s">
        <v>214</v>
      </c>
      <c r="F85" s="10"/>
      <c r="G85" s="7">
        <f t="shared" si="24"/>
        <v>12.129463627417348</v>
      </c>
      <c r="H85" s="7">
        <f t="shared" si="25"/>
        <v>22.736000785233031</v>
      </c>
      <c r="I85" s="7">
        <f t="shared" si="25"/>
        <v>16.75180872977144</v>
      </c>
      <c r="J85" s="7">
        <f t="shared" si="25"/>
        <v>18.990383976560064</v>
      </c>
      <c r="K85" s="7">
        <f t="shared" si="25"/>
        <v>9.0716805281293098</v>
      </c>
      <c r="L85" s="7">
        <f t="shared" si="25"/>
        <v>14.091752252489595</v>
      </c>
      <c r="M85" s="7">
        <f t="shared" si="25"/>
        <v>13.48281330171903</v>
      </c>
      <c r="N85" s="7">
        <f t="shared" si="25"/>
        <v>12.956798341212227</v>
      </c>
      <c r="O85" s="7">
        <f t="shared" si="25"/>
        <v>14.745800046458266</v>
      </c>
      <c r="P85" s="7">
        <f t="shared" si="25"/>
        <v>18.770476413875667</v>
      </c>
      <c r="Q85" s="7">
        <f t="shared" si="25"/>
        <v>16.511826867400121</v>
      </c>
      <c r="R85" s="7">
        <f t="shared" si="25"/>
        <v>10.300511348013519</v>
      </c>
      <c r="S85" s="7">
        <f t="shared" si="25"/>
        <v>12.60383675468819</v>
      </c>
      <c r="T85" s="7">
        <f t="shared" si="25"/>
        <v>12.143631268349973</v>
      </c>
      <c r="U85" s="7">
        <f t="shared" si="25"/>
        <v>16.583393323500015</v>
      </c>
      <c r="V85" s="7">
        <f t="shared" si="25"/>
        <v>15.952296037211552</v>
      </c>
      <c r="W85" s="7">
        <f t="shared" si="25"/>
        <v>15.247961658447874</v>
      </c>
      <c r="X85" s="7">
        <f t="shared" si="25"/>
        <v>20.156307041088585</v>
      </c>
      <c r="Y85" s="7">
        <f t="shared" si="25"/>
        <v>14.32423868113046</v>
      </c>
      <c r="Z85" s="7">
        <f t="shared" si="25"/>
        <v>13.061387502824132</v>
      </c>
      <c r="AA85" s="7">
        <f t="shared" si="25"/>
        <v>17.180395017604408</v>
      </c>
      <c r="AB85" s="7">
        <f t="shared" si="25"/>
        <v>4.6957640264475868</v>
      </c>
      <c r="AC85" s="7">
        <f t="shared" si="25"/>
        <v>63.875923083739472</v>
      </c>
      <c r="AD85" s="7">
        <f t="shared" si="25"/>
        <v>16.127938952027755</v>
      </c>
      <c r="AE85" s="7">
        <f t="shared" si="25"/>
        <v>11.212872673867677</v>
      </c>
      <c r="AF85" s="7">
        <f t="shared" si="25"/>
        <v>14.570115180327871</v>
      </c>
      <c r="AG85" s="7">
        <f t="shared" si="25"/>
        <v>5.7924041744701826</v>
      </c>
      <c r="AH85" s="7">
        <f t="shared" si="25"/>
        <v>15.244557383770124</v>
      </c>
      <c r="AI85" s="7">
        <f t="shared" si="25"/>
        <v>14.356396758090098</v>
      </c>
      <c r="AJ85" s="7">
        <f t="shared" si="25"/>
        <v>9.4024250327592274</v>
      </c>
      <c r="AK85" s="7">
        <f t="shared" si="25"/>
        <v>17.217061941554288</v>
      </c>
      <c r="AL85" s="7">
        <f t="shared" si="25"/>
        <v>7.4989137858842199</v>
      </c>
      <c r="AM85" s="7">
        <f t="shared" si="25"/>
        <v>17.865759300409053</v>
      </c>
      <c r="AN85" s="7">
        <f t="shared" si="25"/>
        <v>16.282104648494627</v>
      </c>
      <c r="AO85" s="7">
        <f t="shared" si="25"/>
        <v>20.143092098092644</v>
      </c>
      <c r="AP85" s="7">
        <f t="shared" si="25"/>
        <v>9.833393805611804</v>
      </c>
      <c r="AQ85" s="7">
        <f t="shared" si="25"/>
        <v>16.264876109981898</v>
      </c>
    </row>
    <row r="86" spans="1:82" ht="14.25">
      <c r="A86" s="9" t="s">
        <v>174</v>
      </c>
      <c r="C86" s="1" t="s">
        <v>30</v>
      </c>
      <c r="D86" t="s">
        <v>195</v>
      </c>
      <c r="F86" s="10"/>
      <c r="G86" s="7">
        <f t="shared" si="24"/>
        <v>17.387329003884751</v>
      </c>
      <c r="H86" s="7">
        <f t="shared" ref="H86:AQ89" si="28">H82+0.05</f>
        <v>25.225052622429939</v>
      </c>
      <c r="I86" s="7">
        <f t="shared" si="28"/>
        <v>19.286663508829388</v>
      </c>
      <c r="J86" s="7">
        <f t="shared" si="28"/>
        <v>19.286560929096094</v>
      </c>
      <c r="K86" s="7">
        <f t="shared" si="28"/>
        <v>12.479247755569887</v>
      </c>
      <c r="L86" s="7">
        <f t="shared" si="28"/>
        <v>16.180351221889971</v>
      </c>
      <c r="M86" s="7">
        <f t="shared" si="28"/>
        <v>16.997328923766819</v>
      </c>
      <c r="N86" s="7">
        <f t="shared" si="28"/>
        <v>16.298147411428733</v>
      </c>
      <c r="O86" s="7">
        <f t="shared" si="28"/>
        <v>19.173079059253347</v>
      </c>
      <c r="P86" s="7">
        <f t="shared" si="28"/>
        <v>25.780764212634232</v>
      </c>
      <c r="Q86" s="7">
        <f t="shared" si="28"/>
        <v>19.369552874201613</v>
      </c>
      <c r="R86" s="7">
        <f t="shared" si="28"/>
        <v>12.471629817813767</v>
      </c>
      <c r="S86" s="7">
        <f t="shared" si="28"/>
        <v>17.475072779413665</v>
      </c>
      <c r="T86" s="7">
        <f t="shared" si="28"/>
        <v>16.334107967980525</v>
      </c>
      <c r="U86" s="7">
        <f t="shared" si="28"/>
        <v>17.983225475773324</v>
      </c>
      <c r="V86" s="7">
        <f t="shared" si="28"/>
        <v>18.733111820911823</v>
      </c>
      <c r="W86" s="7">
        <f t="shared" si="28"/>
        <v>20.861307100157315</v>
      </c>
      <c r="X86" s="7">
        <f t="shared" si="28"/>
        <v>21.750370986433666</v>
      </c>
      <c r="Y86" s="7">
        <f t="shared" si="28"/>
        <v>14.325697567114098</v>
      </c>
      <c r="Z86" s="7">
        <f t="shared" si="28"/>
        <v>14.829349395111814</v>
      </c>
      <c r="AA86" s="7">
        <f t="shared" si="28"/>
        <v>19.611908193682179</v>
      </c>
      <c r="AB86" s="7">
        <f t="shared" si="28"/>
        <v>6.6624578459343775</v>
      </c>
      <c r="AC86" s="7">
        <f t="shared" si="28"/>
        <v>60.459427732769747</v>
      </c>
      <c r="AD86" s="7">
        <f t="shared" si="28"/>
        <v>20.509185585323241</v>
      </c>
      <c r="AE86" s="7">
        <f t="shared" si="28"/>
        <v>15.544308751665049</v>
      </c>
      <c r="AF86" s="7">
        <f t="shared" si="28"/>
        <v>22.661738661417328</v>
      </c>
      <c r="AG86" s="7">
        <f t="shared" si="28"/>
        <v>4.9024503111111102</v>
      </c>
      <c r="AH86" s="7">
        <f t="shared" si="28"/>
        <v>16.994994469426103</v>
      </c>
      <c r="AI86" s="7">
        <f t="shared" si="28"/>
        <v>14.226452987965322</v>
      </c>
      <c r="AJ86" s="7">
        <f t="shared" si="28"/>
        <v>11.018008555279513</v>
      </c>
      <c r="AK86" s="7">
        <f t="shared" si="28"/>
        <v>18.753969216624533</v>
      </c>
      <c r="AL86" s="7">
        <f t="shared" si="28"/>
        <v>9.3725655702249231</v>
      </c>
      <c r="AM86" s="7">
        <f t="shared" si="28"/>
        <v>20.178034651652315</v>
      </c>
      <c r="AN86" s="7">
        <f t="shared" si="28"/>
        <v>17.550521880216301</v>
      </c>
      <c r="AO86" s="7">
        <f t="shared" si="28"/>
        <v>22.698549324469226</v>
      </c>
      <c r="AP86" s="7">
        <f t="shared" si="28"/>
        <v>12.315085790082412</v>
      </c>
      <c r="AQ86" s="7">
        <f t="shared" si="28"/>
        <v>17.51349826974019</v>
      </c>
    </row>
    <row r="87" spans="1:82" ht="14.25">
      <c r="A87" s="9" t="s">
        <v>175</v>
      </c>
      <c r="C87" s="1" t="s">
        <v>30</v>
      </c>
      <c r="D87" t="s">
        <v>196</v>
      </c>
      <c r="F87" s="10"/>
      <c r="G87" s="7">
        <f t="shared" si="24"/>
        <v>11.431087114664278</v>
      </c>
      <c r="H87" s="7">
        <f t="shared" si="25"/>
        <v>22.444048618155094</v>
      </c>
      <c r="I87" s="7">
        <f t="shared" si="25"/>
        <v>16.624710307784323</v>
      </c>
      <c r="J87" s="7">
        <f t="shared" si="25"/>
        <v>20.09164928396476</v>
      </c>
      <c r="K87" s="7">
        <f t="shared" si="25"/>
        <v>11.101197551335716</v>
      </c>
      <c r="L87" s="7">
        <f t="shared" si="25"/>
        <v>14.207953539760291</v>
      </c>
      <c r="M87" s="7">
        <f t="shared" si="25"/>
        <v>13.958117371890287</v>
      </c>
      <c r="N87" s="7">
        <f t="shared" si="25"/>
        <v>12.946347121999226</v>
      </c>
      <c r="O87" s="7">
        <f t="shared" si="25"/>
        <v>14.491636032899786</v>
      </c>
      <c r="P87" s="7">
        <f t="shared" si="25"/>
        <v>19.155415998406259</v>
      </c>
      <c r="Q87" s="7">
        <f t="shared" si="25"/>
        <v>15.923121041017657</v>
      </c>
      <c r="R87" s="7">
        <f t="shared" si="25"/>
        <v>9.8830639435569303</v>
      </c>
      <c r="S87" s="7">
        <f t="shared" si="25"/>
        <v>12.878180886874379</v>
      </c>
      <c r="T87" s="7">
        <f t="shared" si="25"/>
        <v>12.343734491772452</v>
      </c>
      <c r="U87" s="7">
        <f t="shared" si="25"/>
        <v>16.287815823558866</v>
      </c>
      <c r="V87" s="7">
        <f t="shared" si="25"/>
        <v>15.977693507232249</v>
      </c>
      <c r="W87" s="7">
        <f t="shared" si="25"/>
        <v>15.426527818723541</v>
      </c>
      <c r="X87" s="7">
        <f t="shared" si="25"/>
        <v>19.091178816087226</v>
      </c>
      <c r="Y87" s="7">
        <f t="shared" si="25"/>
        <v>14.108331858407082</v>
      </c>
      <c r="Z87" s="7">
        <f t="shared" si="28"/>
        <v>13.080904086296291</v>
      </c>
      <c r="AA87" s="7">
        <f t="shared" si="28"/>
        <v>17.064164518874403</v>
      </c>
      <c r="AB87" s="7">
        <f t="shared" si="28"/>
        <v>4.7663864566836072</v>
      </c>
      <c r="AC87" s="7">
        <f t="shared" si="28"/>
        <v>60.713667289150493</v>
      </c>
      <c r="AD87" s="7">
        <f t="shared" si="28"/>
        <v>15.406679130901292</v>
      </c>
      <c r="AE87" s="7">
        <f t="shared" si="28"/>
        <v>10.649953078657646</v>
      </c>
      <c r="AF87" s="7">
        <f t="shared" si="28"/>
        <v>14.51623367879456</v>
      </c>
      <c r="AG87" s="7">
        <f t="shared" si="28"/>
        <v>5.996510289502762</v>
      </c>
      <c r="AH87" s="7">
        <f t="shared" si="28"/>
        <v>15.327654895177957</v>
      </c>
      <c r="AI87" s="7">
        <f t="shared" si="28"/>
        <v>14.706015783274443</v>
      </c>
      <c r="AJ87" s="7">
        <f t="shared" si="28"/>
        <v>9.5650665260818712</v>
      </c>
      <c r="AK87" s="7">
        <f t="shared" si="28"/>
        <v>17.267111426840803</v>
      </c>
      <c r="AL87" s="7">
        <f t="shared" si="28"/>
        <v>7.5714097802608071</v>
      </c>
      <c r="AM87" s="7">
        <f t="shared" si="28"/>
        <v>17.846700627252059</v>
      </c>
      <c r="AN87" s="7">
        <f t="shared" si="28"/>
        <v>15.862784427351436</v>
      </c>
      <c r="AO87" s="7">
        <f t="shared" si="28"/>
        <v>21.04283133781308</v>
      </c>
      <c r="AP87" s="7">
        <f t="shared" si="28"/>
        <v>10.049402999818415</v>
      </c>
      <c r="AQ87" s="7">
        <f t="shared" si="28"/>
        <v>15.361497015908357</v>
      </c>
    </row>
    <row r="88" spans="1:82" ht="14.25">
      <c r="A88" s="9" t="s">
        <v>176</v>
      </c>
      <c r="C88" s="1" t="s">
        <v>30</v>
      </c>
      <c r="D88" t="s">
        <v>197</v>
      </c>
      <c r="F88" s="10"/>
      <c r="G88" s="7">
        <f t="shared" si="24"/>
        <v>7.3153892898945747</v>
      </c>
      <c r="H88" s="7">
        <f t="shared" si="28"/>
        <v>19.246218031019161</v>
      </c>
      <c r="I88" s="7">
        <f t="shared" si="28"/>
        <v>14.107251607963029</v>
      </c>
      <c r="J88" s="7">
        <f t="shared" si="28"/>
        <v>15.899539365821736</v>
      </c>
      <c r="K88" s="7">
        <f t="shared" si="28"/>
        <v>8.8603503456274861</v>
      </c>
      <c r="L88" s="7">
        <f t="shared" si="28"/>
        <v>12.280379378702529</v>
      </c>
      <c r="M88" s="7">
        <f t="shared" si="28"/>
        <v>12.318160426656235</v>
      </c>
      <c r="N88" s="7">
        <f t="shared" si="28"/>
        <v>10.353642297486678</v>
      </c>
      <c r="O88" s="7">
        <f t="shared" si="28"/>
        <v>12.091510641645284</v>
      </c>
      <c r="P88" s="7">
        <f t="shared" si="28"/>
        <v>17.49450602544578</v>
      </c>
      <c r="Q88" s="7">
        <f t="shared" si="28"/>
        <v>15.677056713955791</v>
      </c>
      <c r="R88" s="7">
        <f t="shared" si="28"/>
        <v>6.9264821240877552</v>
      </c>
      <c r="S88" s="7">
        <f t="shared" si="28"/>
        <v>11.492550160672373</v>
      </c>
      <c r="T88" s="7">
        <f t="shared" si="28"/>
        <v>13.342548793132428</v>
      </c>
      <c r="U88" s="7">
        <f t="shared" si="28"/>
        <v>13.598263828780865</v>
      </c>
      <c r="V88" s="7">
        <f t="shared" si="28"/>
        <v>13.450472537429656</v>
      </c>
      <c r="W88" s="7">
        <f t="shared" si="28"/>
        <v>11.689123088599473</v>
      </c>
      <c r="X88" s="7">
        <f t="shared" si="28"/>
        <v>18.600087257973204</v>
      </c>
      <c r="Y88" s="7">
        <f t="shared" si="28"/>
        <v>14.028164822404372</v>
      </c>
      <c r="Z88" s="7">
        <f t="shared" si="28"/>
        <v>9.6055545752053817</v>
      </c>
      <c r="AA88" s="7">
        <f t="shared" si="28"/>
        <v>14.407133380446307</v>
      </c>
      <c r="AB88" s="7">
        <f t="shared" si="28"/>
        <v>4.553032196218795</v>
      </c>
      <c r="AC88" s="7">
        <f t="shared" si="28"/>
        <v>58.662971338757387</v>
      </c>
      <c r="AD88" s="7">
        <f t="shared" si="28"/>
        <v>18.000323294141293</v>
      </c>
      <c r="AE88" s="7">
        <f t="shared" si="28"/>
        <v>7.1048289713865653</v>
      </c>
      <c r="AF88" s="7">
        <f t="shared" si="28"/>
        <v>11.315743412584053</v>
      </c>
      <c r="AG88" s="7">
        <f t="shared" si="28"/>
        <v>7.5052660023146736</v>
      </c>
      <c r="AH88" s="7">
        <f t="shared" si="28"/>
        <v>13.467237590574735</v>
      </c>
      <c r="AI88" s="7">
        <f t="shared" si="28"/>
        <v>13.929387949778155</v>
      </c>
      <c r="AJ88" s="7">
        <f t="shared" si="28"/>
        <v>7.7615301989604824</v>
      </c>
      <c r="AK88" s="7">
        <f t="shared" si="28"/>
        <v>12.478672046364286</v>
      </c>
      <c r="AL88" s="7">
        <f t="shared" si="28"/>
        <v>5.8036277219646486</v>
      </c>
      <c r="AM88" s="7">
        <f t="shared" si="28"/>
        <v>14.79446153977729</v>
      </c>
      <c r="AN88" s="7">
        <f t="shared" si="28"/>
        <v>15.907090146793466</v>
      </c>
      <c r="AO88" s="7">
        <f t="shared" si="28"/>
        <v>14.689017065271553</v>
      </c>
      <c r="AP88" s="7">
        <f t="shared" si="28"/>
        <v>9.2724184923026343</v>
      </c>
      <c r="AQ88" s="7">
        <f t="shared" si="28"/>
        <v>13.091664931184955</v>
      </c>
    </row>
    <row r="89" spans="1:82" ht="14.25">
      <c r="A89" s="9" t="s">
        <v>177</v>
      </c>
      <c r="C89" s="1" t="s">
        <v>30</v>
      </c>
      <c r="D89" t="s">
        <v>198</v>
      </c>
      <c r="F89" s="10"/>
      <c r="G89" s="7">
        <f t="shared" si="24"/>
        <v>12.179463627417348</v>
      </c>
      <c r="H89" s="7">
        <f t="shared" si="28"/>
        <v>22.786000785233032</v>
      </c>
      <c r="I89" s="7">
        <f t="shared" si="28"/>
        <v>16.801808729771441</v>
      </c>
      <c r="J89" s="7">
        <f t="shared" si="28"/>
        <v>19.040383976560065</v>
      </c>
      <c r="K89" s="7">
        <f t="shared" si="28"/>
        <v>9.1216805281293105</v>
      </c>
      <c r="L89" s="7">
        <f t="shared" si="28"/>
        <v>14.141752252489596</v>
      </c>
      <c r="M89" s="7">
        <f t="shared" si="28"/>
        <v>13.532813301719031</v>
      </c>
      <c r="N89" s="7">
        <f t="shared" si="28"/>
        <v>13.006798341212228</v>
      </c>
      <c r="O89" s="7">
        <f t="shared" si="28"/>
        <v>14.795800046458266</v>
      </c>
      <c r="P89" s="7">
        <f t="shared" si="28"/>
        <v>18.820476413875667</v>
      </c>
      <c r="Q89" s="7">
        <f t="shared" si="28"/>
        <v>16.561826867400121</v>
      </c>
      <c r="R89" s="7">
        <f t="shared" si="28"/>
        <v>10.350511348013519</v>
      </c>
      <c r="S89" s="7">
        <f t="shared" si="28"/>
        <v>12.653836754688191</v>
      </c>
      <c r="T89" s="7">
        <f t="shared" si="28"/>
        <v>12.193631268349973</v>
      </c>
      <c r="U89" s="7">
        <f t="shared" si="28"/>
        <v>16.633393323500016</v>
      </c>
      <c r="V89" s="7">
        <f t="shared" si="28"/>
        <v>16.002296037211551</v>
      </c>
      <c r="W89" s="7">
        <f t="shared" si="28"/>
        <v>15.297961658447875</v>
      </c>
      <c r="X89" s="7">
        <f t="shared" si="28"/>
        <v>20.206307041088586</v>
      </c>
      <c r="Y89" s="7">
        <f t="shared" si="28"/>
        <v>14.374238681130461</v>
      </c>
      <c r="Z89" s="7">
        <f t="shared" si="28"/>
        <v>13.111387502824133</v>
      </c>
      <c r="AA89" s="7">
        <f t="shared" si="28"/>
        <v>17.230395017604408</v>
      </c>
      <c r="AB89" s="7">
        <f t="shared" si="28"/>
        <v>4.7457640264475867</v>
      </c>
      <c r="AC89" s="7">
        <f t="shared" si="28"/>
        <v>63.92592308373947</v>
      </c>
      <c r="AD89" s="7">
        <f t="shared" si="28"/>
        <v>16.177938952027755</v>
      </c>
      <c r="AE89" s="7">
        <f t="shared" si="28"/>
        <v>11.262872673867678</v>
      </c>
      <c r="AF89" s="7">
        <f t="shared" si="28"/>
        <v>14.620115180327872</v>
      </c>
      <c r="AG89" s="7">
        <f t="shared" si="28"/>
        <v>5.8424041744701825</v>
      </c>
      <c r="AH89" s="7">
        <f t="shared" si="28"/>
        <v>15.294557383770124</v>
      </c>
      <c r="AI89" s="7">
        <f t="shared" si="28"/>
        <v>14.406396758090098</v>
      </c>
      <c r="AJ89" s="7">
        <f t="shared" si="28"/>
        <v>9.4524250327592281</v>
      </c>
      <c r="AK89" s="7">
        <f t="shared" si="28"/>
        <v>17.267061941554289</v>
      </c>
      <c r="AL89" s="7">
        <f t="shared" si="28"/>
        <v>7.5489137858842197</v>
      </c>
      <c r="AM89" s="7">
        <f t="shared" si="28"/>
        <v>17.915759300409054</v>
      </c>
      <c r="AN89" s="7">
        <f t="shared" si="28"/>
        <v>16.332104648494628</v>
      </c>
      <c r="AO89" s="7">
        <f t="shared" si="28"/>
        <v>20.193092098092645</v>
      </c>
      <c r="AP89" s="7">
        <f t="shared" si="28"/>
        <v>9.8833938056118047</v>
      </c>
      <c r="AQ89" s="7">
        <f t="shared" si="28"/>
        <v>16.314876109981899</v>
      </c>
    </row>
    <row r="92" spans="1:82" ht="13.15">
      <c r="C92" s="11" t="s">
        <v>194</v>
      </c>
    </row>
    <row r="93" spans="1:82">
      <c r="C93" s="1" t="s">
        <v>36</v>
      </c>
      <c r="D93" s="1" t="s">
        <v>150</v>
      </c>
      <c r="E93" s="1" t="s">
        <v>151</v>
      </c>
      <c r="F93" s="1" t="s">
        <v>49</v>
      </c>
      <c r="G93" t="str">
        <f>RdTRABYVals!L$1</f>
        <v>AL</v>
      </c>
      <c r="H93" t="str">
        <f>RdTRABYVals!M$1</f>
        <v>AT</v>
      </c>
      <c r="I93" t="str">
        <f>RdTRABYVals!N$1</f>
        <v>BA</v>
      </c>
      <c r="J93" t="str">
        <f>RdTRABYVals!O$1</f>
        <v>BE</v>
      </c>
      <c r="K93" t="str">
        <f>RdTRABYVals!P$1</f>
        <v>BG</v>
      </c>
      <c r="L93" t="str">
        <f>RdTRABYVals!Q$1</f>
        <v>CH</v>
      </c>
      <c r="M93" t="str">
        <f>RdTRABYVals!R$1</f>
        <v>CY</v>
      </c>
      <c r="N93" t="str">
        <f>RdTRABYVals!S$1</f>
        <v>CZ</v>
      </c>
      <c r="O93" t="str">
        <f>RdTRABYVals!T$1</f>
        <v>DE</v>
      </c>
      <c r="P93" t="str">
        <f>RdTRABYVals!U$1</f>
        <v>DK</v>
      </c>
      <c r="Q93" t="str">
        <f>RdTRABYVals!V$1</f>
        <v>EE</v>
      </c>
      <c r="R93" t="str">
        <f>RdTRABYVals!W$1</f>
        <v>EL</v>
      </c>
      <c r="S93" t="str">
        <f>RdTRABYVals!X$1</f>
        <v>ES</v>
      </c>
      <c r="T93" t="str">
        <f>RdTRABYVals!Y$1</f>
        <v>FI</v>
      </c>
      <c r="U93" t="str">
        <f>RdTRABYVals!Z$1</f>
        <v>FR</v>
      </c>
      <c r="V93" t="str">
        <f>RdTRABYVals!AA$1</f>
        <v>HR</v>
      </c>
      <c r="W93" t="str">
        <f>RdTRABYVals!AB$1</f>
        <v>HU</v>
      </c>
      <c r="X93" t="str">
        <f>RdTRABYVals!AC$1</f>
        <v>IE</v>
      </c>
      <c r="Y93" t="str">
        <f>RdTRABYVals!AD$1</f>
        <v>IS</v>
      </c>
      <c r="Z93" t="str">
        <f>RdTRABYVals!AE$1</f>
        <v>IT</v>
      </c>
      <c r="AA93" t="str">
        <f>RdTRABYVals!AF$1</f>
        <v>KS</v>
      </c>
      <c r="AB93" t="str">
        <f>RdTRABYVals!AG$1</f>
        <v>LT</v>
      </c>
      <c r="AC93" t="str">
        <f>RdTRABYVals!AH$1</f>
        <v>LU</v>
      </c>
      <c r="AD93" t="str">
        <f>RdTRABYVals!AI$1</f>
        <v>LV</v>
      </c>
      <c r="AE93" t="str">
        <f>RdTRABYVals!AJ$1</f>
        <v>ME</v>
      </c>
      <c r="AF93" t="str">
        <f>RdTRABYVals!AK$1</f>
        <v>MK</v>
      </c>
      <c r="AG93" t="str">
        <f>RdTRABYVals!AL$1</f>
        <v>MT</v>
      </c>
      <c r="AH93" t="str">
        <f>RdTRABYVals!AM$1</f>
        <v>NL</v>
      </c>
      <c r="AI93" t="str">
        <f>RdTRABYVals!AN$1</f>
        <v>NO</v>
      </c>
      <c r="AJ93" t="str">
        <f>RdTRABYVals!AO$1</f>
        <v>PL</v>
      </c>
      <c r="AK93" t="str">
        <f>RdTRABYVals!AP$1</f>
        <v>PT</v>
      </c>
      <c r="AL93" t="str">
        <f>RdTRABYVals!AQ$1</f>
        <v>RO</v>
      </c>
      <c r="AM93" t="str">
        <f>RdTRABYVals!AR$1</f>
        <v>RS</v>
      </c>
      <c r="AN93" t="str">
        <f>RdTRABYVals!AS$1</f>
        <v>SE</v>
      </c>
      <c r="AO93" t="str">
        <f>RdTRABYVals!AT$1</f>
        <v>SI</v>
      </c>
      <c r="AP93" t="str">
        <f>RdTRABYVals!AU$1</f>
        <v>SK</v>
      </c>
      <c r="AQ93" t="str">
        <f>RdTRABYVals!AV$1</f>
        <v>UK</v>
      </c>
    </row>
    <row r="94" spans="1:82" ht="14.25">
      <c r="A94" s="9" t="s">
        <v>154</v>
      </c>
      <c r="C94" s="1" t="s">
        <v>29</v>
      </c>
      <c r="D94" t="str">
        <f>A94</f>
        <v>TRA_Bus_Cng_Coa*</v>
      </c>
      <c r="F94" t="str">
        <f>IF(AS94&lt;&gt;"","*"&amp;AS94,"")</f>
        <v>*0.04</v>
      </c>
      <c r="G94" t="str">
        <f t="shared" ref="G94:AQ100" si="29">IF(AT94&lt;&gt;"","*"&amp;AT94,"")</f>
        <v>*0.04</v>
      </c>
      <c r="H94" t="str">
        <f t="shared" si="29"/>
        <v>*0.04</v>
      </c>
      <c r="I94" t="str">
        <f t="shared" si="29"/>
        <v>*0.04</v>
      </c>
      <c r="J94" t="str">
        <f t="shared" si="29"/>
        <v>*0.04</v>
      </c>
      <c r="K94" t="str">
        <f t="shared" si="29"/>
        <v>*0.04</v>
      </c>
      <c r="L94" t="str">
        <f t="shared" si="29"/>
        <v>*0.04</v>
      </c>
      <c r="M94" t="str">
        <f t="shared" si="29"/>
        <v>*0.04</v>
      </c>
      <c r="N94" t="str">
        <f t="shared" si="29"/>
        <v>*0.04</v>
      </c>
      <c r="O94" t="str">
        <f t="shared" si="29"/>
        <v>*0.04</v>
      </c>
      <c r="P94" t="str">
        <f t="shared" si="29"/>
        <v>*0.04</v>
      </c>
      <c r="Q94" t="str">
        <f t="shared" si="29"/>
        <v>*0.04</v>
      </c>
      <c r="R94" t="str">
        <f t="shared" si="29"/>
        <v>*0.04</v>
      </c>
      <c r="S94" t="str">
        <f t="shared" si="29"/>
        <v>*0.04</v>
      </c>
      <c r="T94" t="str">
        <f t="shared" si="29"/>
        <v>*0.04</v>
      </c>
      <c r="U94" t="str">
        <f t="shared" si="29"/>
        <v>*0.04</v>
      </c>
      <c r="V94" t="str">
        <f t="shared" si="29"/>
        <v>*0.04</v>
      </c>
      <c r="W94" t="str">
        <f t="shared" si="29"/>
        <v>*0.04</v>
      </c>
      <c r="X94" t="str">
        <f t="shared" si="29"/>
        <v>*0.04</v>
      </c>
      <c r="Y94" t="str">
        <f t="shared" si="29"/>
        <v>*0.04</v>
      </c>
      <c r="Z94" t="str">
        <f t="shared" si="29"/>
        <v>*0.04</v>
      </c>
      <c r="AA94" t="str">
        <f t="shared" si="29"/>
        <v>*0.04</v>
      </c>
      <c r="AB94" t="str">
        <f t="shared" si="29"/>
        <v>*0.04</v>
      </c>
      <c r="AC94" t="str">
        <f t="shared" si="29"/>
        <v>*0.04</v>
      </c>
      <c r="AD94" t="str">
        <f t="shared" si="29"/>
        <v>*0.04</v>
      </c>
      <c r="AE94" t="str">
        <f t="shared" si="29"/>
        <v>*0.04</v>
      </c>
      <c r="AF94" t="str">
        <f t="shared" si="29"/>
        <v>*0.04</v>
      </c>
      <c r="AG94" t="str">
        <f t="shared" si="29"/>
        <v>*0.04</v>
      </c>
      <c r="AH94" t="str">
        <f t="shared" si="29"/>
        <v>*0.04</v>
      </c>
      <c r="AI94" t="str">
        <f t="shared" si="29"/>
        <v>*0.04</v>
      </c>
      <c r="AJ94" t="str">
        <f t="shared" si="29"/>
        <v>*0.04</v>
      </c>
      <c r="AK94" t="str">
        <f t="shared" si="29"/>
        <v>*0.04</v>
      </c>
      <c r="AL94" t="str">
        <f t="shared" si="29"/>
        <v>*0.04</v>
      </c>
      <c r="AM94" t="str">
        <f t="shared" si="29"/>
        <v>*0.04</v>
      </c>
      <c r="AN94" t="str">
        <f t="shared" si="29"/>
        <v>*0.04</v>
      </c>
      <c r="AO94" t="str">
        <f t="shared" si="29"/>
        <v>*0.04</v>
      </c>
      <c r="AP94" t="str">
        <f t="shared" si="29"/>
        <v>*0.04</v>
      </c>
      <c r="AQ94" t="str">
        <f t="shared" si="29"/>
        <v>*0.04</v>
      </c>
      <c r="AS94" s="12">
        <f>AVERAGE(AT94:CD94)</f>
        <v>4.0000000000000015E-2</v>
      </c>
      <c r="AT94" s="12">
        <f>IFERROR(AVERAGEIFS(RdTRABYVals!L$2:L$999,RdTRABYVals!$B$2:$B$999,"="&amp;$C94,RdTRABYVals!$C$2:$C$999,"="&amp;INS!$A94),"")</f>
        <v>0.04</v>
      </c>
      <c r="AU94" s="12">
        <f>IFERROR(AVERAGEIFS(RdTRABYVals!M$2:M$999,RdTRABYVals!$B$2:$B$999,"="&amp;$C94,RdTRABYVals!$C$2:$C$999,"="&amp;INS!$A94),"")</f>
        <v>0.04</v>
      </c>
      <c r="AV94" s="12">
        <f>IFERROR(AVERAGEIFS(RdTRABYVals!N$2:N$999,RdTRABYVals!$B$2:$B$999,"="&amp;$C94,RdTRABYVals!$C$2:$C$999,"="&amp;INS!$A94),"")</f>
        <v>0.04</v>
      </c>
      <c r="AW94" s="12">
        <f>IFERROR(AVERAGEIFS(RdTRABYVals!O$2:O$999,RdTRABYVals!$B$2:$B$999,"="&amp;$C94,RdTRABYVals!$C$2:$C$999,"="&amp;INS!$A94),"")</f>
        <v>0.04</v>
      </c>
      <c r="AX94" s="12">
        <f>IFERROR(AVERAGEIFS(RdTRABYVals!P$2:P$999,RdTRABYVals!$B$2:$B$999,"="&amp;$C94,RdTRABYVals!$C$2:$C$999,"="&amp;INS!$A94),"")</f>
        <v>0.04</v>
      </c>
      <c r="AY94" s="12">
        <f>IFERROR(AVERAGEIFS(RdTRABYVals!Q$2:Q$999,RdTRABYVals!$B$2:$B$999,"="&amp;$C94,RdTRABYVals!$C$2:$C$999,"="&amp;INS!$A94),"")</f>
        <v>0.04</v>
      </c>
      <c r="AZ94" s="12">
        <f>IFERROR(AVERAGEIFS(RdTRABYVals!R$2:R$999,RdTRABYVals!$B$2:$B$999,"="&amp;$C94,RdTRABYVals!$C$2:$C$999,"="&amp;INS!$A94),"")</f>
        <v>0.04</v>
      </c>
      <c r="BA94" s="12">
        <f>IFERROR(AVERAGEIFS(RdTRABYVals!S$2:S$999,RdTRABYVals!$B$2:$B$999,"="&amp;$C94,RdTRABYVals!$C$2:$C$999,"="&amp;INS!$A94),"")</f>
        <v>0.04</v>
      </c>
      <c r="BB94" s="12">
        <f>IFERROR(AVERAGEIFS(RdTRABYVals!T$2:T$999,RdTRABYVals!$B$2:$B$999,"="&amp;$C94,RdTRABYVals!$C$2:$C$999,"="&amp;INS!$A94),"")</f>
        <v>0.04</v>
      </c>
      <c r="BC94" s="12">
        <f>IFERROR(AVERAGEIFS(RdTRABYVals!U$2:U$999,RdTRABYVals!$B$2:$B$999,"="&amp;$C94,RdTRABYVals!$C$2:$C$999,"="&amp;INS!$A94),"")</f>
        <v>0.04</v>
      </c>
      <c r="BD94" s="12">
        <f>IFERROR(AVERAGEIFS(RdTRABYVals!V$2:V$999,RdTRABYVals!$B$2:$B$999,"="&amp;$C94,RdTRABYVals!$C$2:$C$999,"="&amp;INS!$A94),"")</f>
        <v>0.04</v>
      </c>
      <c r="BE94" s="12">
        <f>IFERROR(AVERAGEIFS(RdTRABYVals!W$2:W$999,RdTRABYVals!$B$2:$B$999,"="&amp;$C94,RdTRABYVals!$C$2:$C$999,"="&amp;INS!$A94),"")</f>
        <v>0.04</v>
      </c>
      <c r="BF94" s="12">
        <f>IFERROR(AVERAGEIFS(RdTRABYVals!X$2:X$999,RdTRABYVals!$B$2:$B$999,"="&amp;$C94,RdTRABYVals!$C$2:$C$999,"="&amp;INS!$A94),"")</f>
        <v>0.04</v>
      </c>
      <c r="BG94" s="12">
        <f>IFERROR(AVERAGEIFS(RdTRABYVals!Y$2:Y$999,RdTRABYVals!$B$2:$B$999,"="&amp;$C94,RdTRABYVals!$C$2:$C$999,"="&amp;INS!$A94),"")</f>
        <v>0.04</v>
      </c>
      <c r="BH94" s="12">
        <f>IFERROR(AVERAGEIFS(RdTRABYVals!Z$2:Z$999,RdTRABYVals!$B$2:$B$999,"="&amp;$C94,RdTRABYVals!$C$2:$C$999,"="&amp;INS!$A94),"")</f>
        <v>0.04</v>
      </c>
      <c r="BI94" s="12">
        <f>IFERROR(AVERAGEIFS(RdTRABYVals!AA$2:AA$999,RdTRABYVals!$B$2:$B$999,"="&amp;$C94,RdTRABYVals!$C$2:$C$999,"="&amp;INS!$A94),"")</f>
        <v>0.04</v>
      </c>
      <c r="BJ94" s="12">
        <f>IFERROR(AVERAGEIFS(RdTRABYVals!AB$2:AB$999,RdTRABYVals!$B$2:$B$999,"="&amp;$C94,RdTRABYVals!$C$2:$C$999,"="&amp;INS!$A94),"")</f>
        <v>0.04</v>
      </c>
      <c r="BK94" s="12">
        <f>IFERROR(AVERAGEIFS(RdTRABYVals!AC$2:AC$999,RdTRABYVals!$B$2:$B$999,"="&amp;$C94,RdTRABYVals!$C$2:$C$999,"="&amp;INS!$A94),"")</f>
        <v>0.04</v>
      </c>
      <c r="BL94" s="12">
        <f>IFERROR(AVERAGEIFS(RdTRABYVals!AD$2:AD$999,RdTRABYVals!$B$2:$B$999,"="&amp;$C94,RdTRABYVals!$C$2:$C$999,"="&amp;INS!$A94),"")</f>
        <v>0.04</v>
      </c>
      <c r="BM94" s="12">
        <f>IFERROR(AVERAGEIFS(RdTRABYVals!AE$2:AE$999,RdTRABYVals!$B$2:$B$999,"="&amp;$C94,RdTRABYVals!$C$2:$C$999,"="&amp;INS!$A94),"")</f>
        <v>0.04</v>
      </c>
      <c r="BN94" s="12">
        <f>IFERROR(AVERAGEIFS(RdTRABYVals!AF$2:AF$999,RdTRABYVals!$B$2:$B$999,"="&amp;$C94,RdTRABYVals!$C$2:$C$999,"="&amp;INS!$A94),"")</f>
        <v>0.04</v>
      </c>
      <c r="BO94" s="12">
        <f>IFERROR(AVERAGEIFS(RdTRABYVals!AG$2:AG$999,RdTRABYVals!$B$2:$B$999,"="&amp;$C94,RdTRABYVals!$C$2:$C$999,"="&amp;INS!$A94),"")</f>
        <v>0.04</v>
      </c>
      <c r="BP94" s="12">
        <f>IFERROR(AVERAGEIFS(RdTRABYVals!AH$2:AH$999,RdTRABYVals!$B$2:$B$999,"="&amp;$C94,RdTRABYVals!$C$2:$C$999,"="&amp;INS!$A94),"")</f>
        <v>0.04</v>
      </c>
      <c r="BQ94" s="12">
        <f>IFERROR(AVERAGEIFS(RdTRABYVals!AI$2:AI$999,RdTRABYVals!$B$2:$B$999,"="&amp;$C94,RdTRABYVals!$C$2:$C$999,"="&amp;INS!$A94),"")</f>
        <v>0.04</v>
      </c>
      <c r="BR94" s="12">
        <f>IFERROR(AVERAGEIFS(RdTRABYVals!AJ$2:AJ$999,RdTRABYVals!$B$2:$B$999,"="&amp;$C94,RdTRABYVals!$C$2:$C$999,"="&amp;INS!$A94),"")</f>
        <v>0.04</v>
      </c>
      <c r="BS94" s="12">
        <f>IFERROR(AVERAGEIFS(RdTRABYVals!AK$2:AK$999,RdTRABYVals!$B$2:$B$999,"="&amp;$C94,RdTRABYVals!$C$2:$C$999,"="&amp;INS!$A94),"")</f>
        <v>0.04</v>
      </c>
      <c r="BT94" s="12">
        <f>IFERROR(AVERAGEIFS(RdTRABYVals!AL$2:AL$999,RdTRABYVals!$B$2:$B$999,"="&amp;$C94,RdTRABYVals!$C$2:$C$999,"="&amp;INS!$A94),"")</f>
        <v>0.04</v>
      </c>
      <c r="BU94" s="12">
        <f>IFERROR(AVERAGEIFS(RdTRABYVals!AM$2:AM$999,RdTRABYVals!$B$2:$B$999,"="&amp;$C94,RdTRABYVals!$C$2:$C$999,"="&amp;INS!$A94),"")</f>
        <v>0.04</v>
      </c>
      <c r="BV94" s="12">
        <f>IFERROR(AVERAGEIFS(RdTRABYVals!AN$2:AN$999,RdTRABYVals!$B$2:$B$999,"="&amp;$C94,RdTRABYVals!$C$2:$C$999,"="&amp;INS!$A94),"")</f>
        <v>0.04</v>
      </c>
      <c r="BW94" s="12">
        <f>IFERROR(AVERAGEIFS(RdTRABYVals!AO$2:AO$999,RdTRABYVals!$B$2:$B$999,"="&amp;$C94,RdTRABYVals!$C$2:$C$999,"="&amp;INS!$A94),"")</f>
        <v>0.04</v>
      </c>
      <c r="BX94" s="12">
        <f>IFERROR(AVERAGEIFS(RdTRABYVals!AP$2:AP$999,RdTRABYVals!$B$2:$B$999,"="&amp;$C94,RdTRABYVals!$C$2:$C$999,"="&amp;INS!$A94),"")</f>
        <v>0.04</v>
      </c>
      <c r="BY94" s="12">
        <f>IFERROR(AVERAGEIFS(RdTRABYVals!AQ$2:AQ$999,RdTRABYVals!$B$2:$B$999,"="&amp;$C94,RdTRABYVals!$C$2:$C$999,"="&amp;INS!$A94),"")</f>
        <v>0.04</v>
      </c>
      <c r="BZ94" s="12">
        <f>IFERROR(AVERAGEIFS(RdTRABYVals!AR$2:AR$999,RdTRABYVals!$B$2:$B$999,"="&amp;$C94,RdTRABYVals!$C$2:$C$999,"="&amp;INS!$A94),"")</f>
        <v>0.04</v>
      </c>
      <c r="CA94" s="12">
        <f>IFERROR(AVERAGEIFS(RdTRABYVals!AS$2:AS$999,RdTRABYVals!$B$2:$B$999,"="&amp;$C94,RdTRABYVals!$C$2:$C$999,"="&amp;INS!$A94),"")</f>
        <v>0.04</v>
      </c>
      <c r="CB94" s="12">
        <f>IFERROR(AVERAGEIFS(RdTRABYVals!AT$2:AT$999,RdTRABYVals!$B$2:$B$999,"="&amp;$C94,RdTRABYVals!$C$2:$C$999,"="&amp;INS!$A94),"")</f>
        <v>0.04</v>
      </c>
      <c r="CC94" s="12">
        <f>IFERROR(AVERAGEIFS(RdTRABYVals!AU$2:AU$999,RdTRABYVals!$B$2:$B$999,"="&amp;$C94,RdTRABYVals!$C$2:$C$999,"="&amp;INS!$A94),"")</f>
        <v>0.04</v>
      </c>
      <c r="CD94" s="12">
        <f>IFERROR(AVERAGEIFS(RdTRABYVals!AV$2:AV$999,RdTRABYVals!$B$2:$B$999,"="&amp;$C94,RdTRABYVals!$C$2:$C$999,"="&amp;INS!$A94),"")</f>
        <v>0.04</v>
      </c>
    </row>
    <row r="95" spans="1:82" ht="14.25">
      <c r="A95" s="9" t="s">
        <v>155</v>
      </c>
      <c r="C95" s="1" t="s">
        <v>29</v>
      </c>
      <c r="D95" t="str">
        <f t="shared" ref="D95:D138" si="30">A95</f>
        <v>TRA_Bus_Cng_Urb*</v>
      </c>
      <c r="F95" t="str">
        <f t="shared" ref="F95:F158" si="31">IF(AS95&lt;&gt;"","*"&amp;AS95,"")</f>
        <v>*0.04</v>
      </c>
      <c r="G95" t="str">
        <f t="shared" si="29"/>
        <v>*0.04</v>
      </c>
      <c r="H95" t="str">
        <f t="shared" si="29"/>
        <v>*0.04</v>
      </c>
      <c r="I95" t="str">
        <f t="shared" si="29"/>
        <v>*0.04</v>
      </c>
      <c r="J95" t="str">
        <f t="shared" si="29"/>
        <v>*0.04</v>
      </c>
      <c r="K95" t="str">
        <f t="shared" si="29"/>
        <v>*0.04</v>
      </c>
      <c r="L95" t="str">
        <f t="shared" si="29"/>
        <v>*0.04</v>
      </c>
      <c r="M95" t="str">
        <f t="shared" si="29"/>
        <v>*0.04</v>
      </c>
      <c r="N95" t="str">
        <f t="shared" si="29"/>
        <v>*0.04</v>
      </c>
      <c r="O95" t="str">
        <f t="shared" si="29"/>
        <v>*0.04</v>
      </c>
      <c r="P95" t="str">
        <f t="shared" si="29"/>
        <v>*0.04</v>
      </c>
      <c r="Q95" t="str">
        <f t="shared" si="29"/>
        <v>*0.04</v>
      </c>
      <c r="R95" t="str">
        <f t="shared" si="29"/>
        <v>*0.04</v>
      </c>
      <c r="S95" t="str">
        <f t="shared" si="29"/>
        <v>*0.04</v>
      </c>
      <c r="T95" t="str">
        <f t="shared" si="29"/>
        <v>*0.04</v>
      </c>
      <c r="U95" t="str">
        <f t="shared" si="29"/>
        <v>*0.04</v>
      </c>
      <c r="V95" t="str">
        <f t="shared" si="29"/>
        <v>*0.04</v>
      </c>
      <c r="W95" t="str">
        <f t="shared" si="29"/>
        <v>*0.04</v>
      </c>
      <c r="X95" t="str">
        <f t="shared" si="29"/>
        <v>*0.04</v>
      </c>
      <c r="Y95" t="str">
        <f t="shared" si="29"/>
        <v>*0.04</v>
      </c>
      <c r="Z95" t="str">
        <f t="shared" si="29"/>
        <v>*0.04</v>
      </c>
      <c r="AA95" t="str">
        <f t="shared" si="29"/>
        <v>*0.04</v>
      </c>
      <c r="AB95" t="str">
        <f t="shared" si="29"/>
        <v>*0.04</v>
      </c>
      <c r="AC95" t="str">
        <f t="shared" si="29"/>
        <v>*0.04</v>
      </c>
      <c r="AD95" t="str">
        <f t="shared" si="29"/>
        <v>*0.04</v>
      </c>
      <c r="AE95" t="str">
        <f t="shared" si="29"/>
        <v>*0.04</v>
      </c>
      <c r="AF95" t="str">
        <f t="shared" si="29"/>
        <v>*0.04</v>
      </c>
      <c r="AG95" t="str">
        <f t="shared" si="29"/>
        <v>*0.04</v>
      </c>
      <c r="AH95" t="str">
        <f t="shared" si="29"/>
        <v>*0.04</v>
      </c>
      <c r="AI95" t="str">
        <f t="shared" si="29"/>
        <v>*0.04</v>
      </c>
      <c r="AJ95" t="str">
        <f t="shared" si="29"/>
        <v>*0.04</v>
      </c>
      <c r="AK95" t="str">
        <f t="shared" si="29"/>
        <v>*0.04</v>
      </c>
      <c r="AL95" t="str">
        <f t="shared" si="29"/>
        <v>*0.04</v>
      </c>
      <c r="AM95" t="str">
        <f t="shared" si="29"/>
        <v>*0.04</v>
      </c>
      <c r="AN95" t="str">
        <f t="shared" si="29"/>
        <v>*0.04</v>
      </c>
      <c r="AO95" t="str">
        <f t="shared" si="29"/>
        <v>*0.04</v>
      </c>
      <c r="AP95" t="str">
        <f t="shared" si="29"/>
        <v>*0.04</v>
      </c>
      <c r="AQ95" t="str">
        <f t="shared" si="29"/>
        <v>*0.04</v>
      </c>
      <c r="AS95" s="12">
        <f t="shared" ref="AS95:AS138" si="32">AVERAGE(AT95:CD95)</f>
        <v>4.0000000000000015E-2</v>
      </c>
      <c r="AT95" s="12">
        <f>IFERROR(AVERAGEIFS(RdTRABYVals!L$2:L$999,RdTRABYVals!$B$2:$B$999,"="&amp;$C95,RdTRABYVals!$C$2:$C$999,"="&amp;INS!$A95),"")</f>
        <v>0.04</v>
      </c>
      <c r="AU95" s="12">
        <f>IFERROR(AVERAGEIFS(RdTRABYVals!M$2:M$999,RdTRABYVals!$B$2:$B$999,"="&amp;$C95,RdTRABYVals!$C$2:$C$999,"="&amp;INS!$A95),"")</f>
        <v>0.04</v>
      </c>
      <c r="AV95" s="12">
        <f>IFERROR(AVERAGEIFS(RdTRABYVals!N$2:N$999,RdTRABYVals!$B$2:$B$999,"="&amp;$C95,RdTRABYVals!$C$2:$C$999,"="&amp;INS!$A95),"")</f>
        <v>0.04</v>
      </c>
      <c r="AW95" s="12">
        <f>IFERROR(AVERAGEIFS(RdTRABYVals!O$2:O$999,RdTRABYVals!$B$2:$B$999,"="&amp;$C95,RdTRABYVals!$C$2:$C$999,"="&amp;INS!$A95),"")</f>
        <v>0.04</v>
      </c>
      <c r="AX95" s="12">
        <f>IFERROR(AVERAGEIFS(RdTRABYVals!P$2:P$999,RdTRABYVals!$B$2:$B$999,"="&amp;$C95,RdTRABYVals!$C$2:$C$999,"="&amp;INS!$A95),"")</f>
        <v>0.04</v>
      </c>
      <c r="AY95" s="12">
        <f>IFERROR(AVERAGEIFS(RdTRABYVals!Q$2:Q$999,RdTRABYVals!$B$2:$B$999,"="&amp;$C95,RdTRABYVals!$C$2:$C$999,"="&amp;INS!$A95),"")</f>
        <v>0.04</v>
      </c>
      <c r="AZ95" s="12">
        <f>IFERROR(AVERAGEIFS(RdTRABYVals!R$2:R$999,RdTRABYVals!$B$2:$B$999,"="&amp;$C95,RdTRABYVals!$C$2:$C$999,"="&amp;INS!$A95),"")</f>
        <v>0.04</v>
      </c>
      <c r="BA95" s="12">
        <f>IFERROR(AVERAGEIFS(RdTRABYVals!S$2:S$999,RdTRABYVals!$B$2:$B$999,"="&amp;$C95,RdTRABYVals!$C$2:$C$999,"="&amp;INS!$A95),"")</f>
        <v>0.04</v>
      </c>
      <c r="BB95" s="12">
        <f>IFERROR(AVERAGEIFS(RdTRABYVals!T$2:T$999,RdTRABYVals!$B$2:$B$999,"="&amp;$C95,RdTRABYVals!$C$2:$C$999,"="&amp;INS!$A95),"")</f>
        <v>0.04</v>
      </c>
      <c r="BC95" s="12">
        <f>IFERROR(AVERAGEIFS(RdTRABYVals!U$2:U$999,RdTRABYVals!$B$2:$B$999,"="&amp;$C95,RdTRABYVals!$C$2:$C$999,"="&amp;INS!$A95),"")</f>
        <v>0.04</v>
      </c>
      <c r="BD95" s="12">
        <f>IFERROR(AVERAGEIFS(RdTRABYVals!V$2:V$999,RdTRABYVals!$B$2:$B$999,"="&amp;$C95,RdTRABYVals!$C$2:$C$999,"="&amp;INS!$A95),"")</f>
        <v>0.04</v>
      </c>
      <c r="BE95" s="12">
        <f>IFERROR(AVERAGEIFS(RdTRABYVals!W$2:W$999,RdTRABYVals!$B$2:$B$999,"="&amp;$C95,RdTRABYVals!$C$2:$C$999,"="&amp;INS!$A95),"")</f>
        <v>0.04</v>
      </c>
      <c r="BF95" s="12">
        <f>IFERROR(AVERAGEIFS(RdTRABYVals!X$2:X$999,RdTRABYVals!$B$2:$B$999,"="&amp;$C95,RdTRABYVals!$C$2:$C$999,"="&amp;INS!$A95),"")</f>
        <v>0.04</v>
      </c>
      <c r="BG95" s="12">
        <f>IFERROR(AVERAGEIFS(RdTRABYVals!Y$2:Y$999,RdTRABYVals!$B$2:$B$999,"="&amp;$C95,RdTRABYVals!$C$2:$C$999,"="&amp;INS!$A95),"")</f>
        <v>0.04</v>
      </c>
      <c r="BH95" s="12">
        <f>IFERROR(AVERAGEIFS(RdTRABYVals!Z$2:Z$999,RdTRABYVals!$B$2:$B$999,"="&amp;$C95,RdTRABYVals!$C$2:$C$999,"="&amp;INS!$A95),"")</f>
        <v>0.04</v>
      </c>
      <c r="BI95" s="12">
        <f>IFERROR(AVERAGEIFS(RdTRABYVals!AA$2:AA$999,RdTRABYVals!$B$2:$B$999,"="&amp;$C95,RdTRABYVals!$C$2:$C$999,"="&amp;INS!$A95),"")</f>
        <v>0.04</v>
      </c>
      <c r="BJ95" s="12">
        <f>IFERROR(AVERAGEIFS(RdTRABYVals!AB$2:AB$999,RdTRABYVals!$B$2:$B$999,"="&amp;$C95,RdTRABYVals!$C$2:$C$999,"="&amp;INS!$A95),"")</f>
        <v>0.04</v>
      </c>
      <c r="BK95" s="12">
        <f>IFERROR(AVERAGEIFS(RdTRABYVals!AC$2:AC$999,RdTRABYVals!$B$2:$B$999,"="&amp;$C95,RdTRABYVals!$C$2:$C$999,"="&amp;INS!$A95),"")</f>
        <v>0.04</v>
      </c>
      <c r="BL95" s="12">
        <f>IFERROR(AVERAGEIFS(RdTRABYVals!AD$2:AD$999,RdTRABYVals!$B$2:$B$999,"="&amp;$C95,RdTRABYVals!$C$2:$C$999,"="&amp;INS!$A95),"")</f>
        <v>0.04</v>
      </c>
      <c r="BM95" s="12">
        <f>IFERROR(AVERAGEIFS(RdTRABYVals!AE$2:AE$999,RdTRABYVals!$B$2:$B$999,"="&amp;$C95,RdTRABYVals!$C$2:$C$999,"="&amp;INS!$A95),"")</f>
        <v>0.04</v>
      </c>
      <c r="BN95" s="12">
        <f>IFERROR(AVERAGEIFS(RdTRABYVals!AF$2:AF$999,RdTRABYVals!$B$2:$B$999,"="&amp;$C95,RdTRABYVals!$C$2:$C$999,"="&amp;INS!$A95),"")</f>
        <v>0.04</v>
      </c>
      <c r="BO95" s="12">
        <f>IFERROR(AVERAGEIFS(RdTRABYVals!AG$2:AG$999,RdTRABYVals!$B$2:$B$999,"="&amp;$C95,RdTRABYVals!$C$2:$C$999,"="&amp;INS!$A95),"")</f>
        <v>0.04</v>
      </c>
      <c r="BP95" s="12">
        <f>IFERROR(AVERAGEIFS(RdTRABYVals!AH$2:AH$999,RdTRABYVals!$B$2:$B$999,"="&amp;$C95,RdTRABYVals!$C$2:$C$999,"="&amp;INS!$A95),"")</f>
        <v>0.04</v>
      </c>
      <c r="BQ95" s="12">
        <f>IFERROR(AVERAGEIFS(RdTRABYVals!AI$2:AI$999,RdTRABYVals!$B$2:$B$999,"="&amp;$C95,RdTRABYVals!$C$2:$C$999,"="&amp;INS!$A95),"")</f>
        <v>0.04</v>
      </c>
      <c r="BR95" s="12">
        <f>IFERROR(AVERAGEIFS(RdTRABYVals!AJ$2:AJ$999,RdTRABYVals!$B$2:$B$999,"="&amp;$C95,RdTRABYVals!$C$2:$C$999,"="&amp;INS!$A95),"")</f>
        <v>0.04</v>
      </c>
      <c r="BS95" s="12">
        <f>IFERROR(AVERAGEIFS(RdTRABYVals!AK$2:AK$999,RdTRABYVals!$B$2:$B$999,"="&amp;$C95,RdTRABYVals!$C$2:$C$999,"="&amp;INS!$A95),"")</f>
        <v>0.04</v>
      </c>
      <c r="BT95" s="12">
        <f>IFERROR(AVERAGEIFS(RdTRABYVals!AL$2:AL$999,RdTRABYVals!$B$2:$B$999,"="&amp;$C95,RdTRABYVals!$C$2:$C$999,"="&amp;INS!$A95),"")</f>
        <v>0.04</v>
      </c>
      <c r="BU95" s="12">
        <f>IFERROR(AVERAGEIFS(RdTRABYVals!AM$2:AM$999,RdTRABYVals!$B$2:$B$999,"="&amp;$C95,RdTRABYVals!$C$2:$C$999,"="&amp;INS!$A95),"")</f>
        <v>0.04</v>
      </c>
      <c r="BV95" s="12">
        <f>IFERROR(AVERAGEIFS(RdTRABYVals!AN$2:AN$999,RdTRABYVals!$B$2:$B$999,"="&amp;$C95,RdTRABYVals!$C$2:$C$999,"="&amp;INS!$A95),"")</f>
        <v>0.04</v>
      </c>
      <c r="BW95" s="12">
        <f>IFERROR(AVERAGEIFS(RdTRABYVals!AO$2:AO$999,RdTRABYVals!$B$2:$B$999,"="&amp;$C95,RdTRABYVals!$C$2:$C$999,"="&amp;INS!$A95),"")</f>
        <v>0.04</v>
      </c>
      <c r="BX95" s="12">
        <f>IFERROR(AVERAGEIFS(RdTRABYVals!AP$2:AP$999,RdTRABYVals!$B$2:$B$999,"="&amp;$C95,RdTRABYVals!$C$2:$C$999,"="&amp;INS!$A95),"")</f>
        <v>0.04</v>
      </c>
      <c r="BY95" s="12">
        <f>IFERROR(AVERAGEIFS(RdTRABYVals!AQ$2:AQ$999,RdTRABYVals!$B$2:$B$999,"="&amp;$C95,RdTRABYVals!$C$2:$C$999,"="&amp;INS!$A95),"")</f>
        <v>0.04</v>
      </c>
      <c r="BZ95" s="12">
        <f>IFERROR(AVERAGEIFS(RdTRABYVals!AR$2:AR$999,RdTRABYVals!$B$2:$B$999,"="&amp;$C95,RdTRABYVals!$C$2:$C$999,"="&amp;INS!$A95),"")</f>
        <v>0.04</v>
      </c>
      <c r="CA95" s="12">
        <f>IFERROR(AVERAGEIFS(RdTRABYVals!AS$2:AS$999,RdTRABYVals!$B$2:$B$999,"="&amp;$C95,RdTRABYVals!$C$2:$C$999,"="&amp;INS!$A95),"")</f>
        <v>0.04</v>
      </c>
      <c r="CB95" s="12">
        <f>IFERROR(AVERAGEIFS(RdTRABYVals!AT$2:AT$999,RdTRABYVals!$B$2:$B$999,"="&amp;$C95,RdTRABYVals!$C$2:$C$999,"="&amp;INS!$A95),"")</f>
        <v>0.04</v>
      </c>
      <c r="CC95" s="12">
        <f>IFERROR(AVERAGEIFS(RdTRABYVals!AU$2:AU$999,RdTRABYVals!$B$2:$B$999,"="&amp;$C95,RdTRABYVals!$C$2:$C$999,"="&amp;INS!$A95),"")</f>
        <v>0.04</v>
      </c>
      <c r="CD95" s="12">
        <f>IFERROR(AVERAGEIFS(RdTRABYVals!AV$2:AV$999,RdTRABYVals!$B$2:$B$999,"="&amp;$C95,RdTRABYVals!$C$2:$C$999,"="&amp;INS!$A95),"")</f>
        <v>0.04</v>
      </c>
    </row>
    <row r="96" spans="1:82" ht="14.25">
      <c r="A96" s="9" t="s">
        <v>156</v>
      </c>
      <c r="C96" s="1" t="s">
        <v>29</v>
      </c>
      <c r="D96" t="str">
        <f t="shared" si="30"/>
        <v>TRA_Bus_Dis_Coa*</v>
      </c>
      <c r="F96" t="str">
        <f t="shared" si="31"/>
        <v>*0.0956756756756757</v>
      </c>
      <c r="G96" t="str">
        <f t="shared" si="29"/>
        <v>*0.11</v>
      </c>
      <c r="H96" t="str">
        <f t="shared" si="29"/>
        <v>*0.09</v>
      </c>
      <c r="I96" t="str">
        <f t="shared" si="29"/>
        <v>*0.09</v>
      </c>
      <c r="J96" t="str">
        <f t="shared" si="29"/>
        <v>*0.08</v>
      </c>
      <c r="K96" t="str">
        <f t="shared" si="29"/>
        <v>*0.1</v>
      </c>
      <c r="L96" t="str">
        <f t="shared" si="29"/>
        <v>*0.08</v>
      </c>
      <c r="M96" t="str">
        <f t="shared" si="29"/>
        <v>*0.1</v>
      </c>
      <c r="N96" t="str">
        <f t="shared" si="29"/>
        <v>*0.11</v>
      </c>
      <c r="O96" t="str">
        <f t="shared" si="29"/>
        <v>*0.11</v>
      </c>
      <c r="P96" t="str">
        <f t="shared" si="29"/>
        <v>*0.09</v>
      </c>
      <c r="Q96" t="str">
        <f t="shared" si="29"/>
        <v>*0.1</v>
      </c>
      <c r="R96" t="str">
        <f t="shared" si="29"/>
        <v>*0.11</v>
      </c>
      <c r="S96" t="str">
        <f t="shared" si="29"/>
        <v>*0.1</v>
      </c>
      <c r="T96" t="str">
        <f t="shared" si="29"/>
        <v>*0.11</v>
      </c>
      <c r="U96" t="str">
        <f t="shared" si="29"/>
        <v>*0.09</v>
      </c>
      <c r="V96" t="str">
        <f t="shared" si="29"/>
        <v>*0.09</v>
      </c>
      <c r="W96" t="str">
        <f t="shared" si="29"/>
        <v>*0.09</v>
      </c>
      <c r="X96" t="str">
        <f t="shared" si="29"/>
        <v>*0.1</v>
      </c>
      <c r="Y96" t="str">
        <f t="shared" si="29"/>
        <v>*0.1</v>
      </c>
      <c r="Z96" t="str">
        <f t="shared" si="29"/>
        <v>*0.1</v>
      </c>
      <c r="AA96" t="str">
        <f t="shared" si="29"/>
        <v>*0.09</v>
      </c>
      <c r="AB96" t="str">
        <f t="shared" si="29"/>
        <v>*0.07</v>
      </c>
      <c r="AC96" t="str">
        <f t="shared" si="29"/>
        <v>*0.08</v>
      </c>
      <c r="AD96" t="str">
        <f t="shared" si="29"/>
        <v>*0.11</v>
      </c>
      <c r="AE96" t="str">
        <f t="shared" si="29"/>
        <v>*0.11</v>
      </c>
      <c r="AF96" t="str">
        <f t="shared" si="29"/>
        <v>*0.09</v>
      </c>
      <c r="AG96" t="str">
        <f t="shared" si="29"/>
        <v>*0.1</v>
      </c>
      <c r="AH96" t="str">
        <f t="shared" si="29"/>
        <v>*0.09</v>
      </c>
      <c r="AI96" t="str">
        <f t="shared" si="29"/>
        <v>*0.11</v>
      </c>
      <c r="AJ96" t="str">
        <f t="shared" si="29"/>
        <v>*0.09</v>
      </c>
      <c r="AK96" t="str">
        <f t="shared" si="29"/>
        <v>*0.1</v>
      </c>
      <c r="AL96" t="str">
        <f t="shared" si="29"/>
        <v>*0.1</v>
      </c>
      <c r="AM96" t="str">
        <f t="shared" si="29"/>
        <v>*0.09</v>
      </c>
      <c r="AN96" t="str">
        <f t="shared" si="29"/>
        <v>*0.1</v>
      </c>
      <c r="AO96" t="str">
        <f t="shared" si="29"/>
        <v>*0.09</v>
      </c>
      <c r="AP96" t="str">
        <f t="shared" si="29"/>
        <v>*0.11</v>
      </c>
      <c r="AQ96" t="str">
        <f t="shared" si="29"/>
        <v>*0.06</v>
      </c>
      <c r="AS96" s="12">
        <f t="shared" si="32"/>
        <v>9.567567567567567E-2</v>
      </c>
      <c r="AT96" s="12">
        <f>IFERROR(AVERAGEIFS(RdTRABYVals!L$2:L$999,RdTRABYVals!$B$2:$B$999,"="&amp;$C96,RdTRABYVals!$C$2:$C$999,"="&amp;INS!$A96),"")</f>
        <v>0.11</v>
      </c>
      <c r="AU96" s="12">
        <f>IFERROR(AVERAGEIFS(RdTRABYVals!M$2:M$999,RdTRABYVals!$B$2:$B$999,"="&amp;$C96,RdTRABYVals!$C$2:$C$999,"="&amp;INS!$A96),"")</f>
        <v>0.09</v>
      </c>
      <c r="AV96" s="12">
        <f>IFERROR(AVERAGEIFS(RdTRABYVals!N$2:N$999,RdTRABYVals!$B$2:$B$999,"="&amp;$C96,RdTRABYVals!$C$2:$C$999,"="&amp;INS!$A96),"")</f>
        <v>0.09</v>
      </c>
      <c r="AW96" s="12">
        <f>IFERROR(AVERAGEIFS(RdTRABYVals!O$2:O$999,RdTRABYVals!$B$2:$B$999,"="&amp;$C96,RdTRABYVals!$C$2:$C$999,"="&amp;INS!$A96),"")</f>
        <v>0.08</v>
      </c>
      <c r="AX96" s="12">
        <f>IFERROR(AVERAGEIFS(RdTRABYVals!P$2:P$999,RdTRABYVals!$B$2:$B$999,"="&amp;$C96,RdTRABYVals!$C$2:$C$999,"="&amp;INS!$A96),"")</f>
        <v>0.1</v>
      </c>
      <c r="AY96" s="12">
        <f>IFERROR(AVERAGEIFS(RdTRABYVals!Q$2:Q$999,RdTRABYVals!$B$2:$B$999,"="&amp;$C96,RdTRABYVals!$C$2:$C$999,"="&amp;INS!$A96),"")</f>
        <v>0.08</v>
      </c>
      <c r="AZ96" s="12">
        <f>IFERROR(AVERAGEIFS(RdTRABYVals!R$2:R$999,RdTRABYVals!$B$2:$B$999,"="&amp;$C96,RdTRABYVals!$C$2:$C$999,"="&amp;INS!$A96),"")</f>
        <v>0.1</v>
      </c>
      <c r="BA96" s="12">
        <f>IFERROR(AVERAGEIFS(RdTRABYVals!S$2:S$999,RdTRABYVals!$B$2:$B$999,"="&amp;$C96,RdTRABYVals!$C$2:$C$999,"="&amp;INS!$A96),"")</f>
        <v>0.11</v>
      </c>
      <c r="BB96" s="12">
        <f>IFERROR(AVERAGEIFS(RdTRABYVals!T$2:T$999,RdTRABYVals!$B$2:$B$999,"="&amp;$C96,RdTRABYVals!$C$2:$C$999,"="&amp;INS!$A96),"")</f>
        <v>0.11</v>
      </c>
      <c r="BC96" s="12">
        <f>IFERROR(AVERAGEIFS(RdTRABYVals!U$2:U$999,RdTRABYVals!$B$2:$B$999,"="&amp;$C96,RdTRABYVals!$C$2:$C$999,"="&amp;INS!$A96),"")</f>
        <v>0.09</v>
      </c>
      <c r="BD96" s="12">
        <f>IFERROR(AVERAGEIFS(RdTRABYVals!V$2:V$999,RdTRABYVals!$B$2:$B$999,"="&amp;$C96,RdTRABYVals!$C$2:$C$999,"="&amp;INS!$A96),"")</f>
        <v>0.1</v>
      </c>
      <c r="BE96" s="12">
        <f>IFERROR(AVERAGEIFS(RdTRABYVals!W$2:W$999,RdTRABYVals!$B$2:$B$999,"="&amp;$C96,RdTRABYVals!$C$2:$C$999,"="&amp;INS!$A96),"")</f>
        <v>0.11</v>
      </c>
      <c r="BF96" s="12">
        <f>IFERROR(AVERAGEIFS(RdTRABYVals!X$2:X$999,RdTRABYVals!$B$2:$B$999,"="&amp;$C96,RdTRABYVals!$C$2:$C$999,"="&amp;INS!$A96),"")</f>
        <v>0.1</v>
      </c>
      <c r="BG96" s="12">
        <f>IFERROR(AVERAGEIFS(RdTRABYVals!Y$2:Y$999,RdTRABYVals!$B$2:$B$999,"="&amp;$C96,RdTRABYVals!$C$2:$C$999,"="&amp;INS!$A96),"")</f>
        <v>0.11</v>
      </c>
      <c r="BH96" s="12">
        <f>IFERROR(AVERAGEIFS(RdTRABYVals!Z$2:Z$999,RdTRABYVals!$B$2:$B$999,"="&amp;$C96,RdTRABYVals!$C$2:$C$999,"="&amp;INS!$A96),"")</f>
        <v>0.09</v>
      </c>
      <c r="BI96" s="12">
        <f>IFERROR(AVERAGEIFS(RdTRABYVals!AA$2:AA$999,RdTRABYVals!$B$2:$B$999,"="&amp;$C96,RdTRABYVals!$C$2:$C$999,"="&amp;INS!$A96),"")</f>
        <v>0.09</v>
      </c>
      <c r="BJ96" s="12">
        <f>IFERROR(AVERAGEIFS(RdTRABYVals!AB$2:AB$999,RdTRABYVals!$B$2:$B$999,"="&amp;$C96,RdTRABYVals!$C$2:$C$999,"="&amp;INS!$A96),"")</f>
        <v>0.09</v>
      </c>
      <c r="BK96" s="12">
        <f>IFERROR(AVERAGEIFS(RdTRABYVals!AC$2:AC$999,RdTRABYVals!$B$2:$B$999,"="&amp;$C96,RdTRABYVals!$C$2:$C$999,"="&amp;INS!$A96),"")</f>
        <v>0.1</v>
      </c>
      <c r="BL96" s="12">
        <f>IFERROR(AVERAGEIFS(RdTRABYVals!AD$2:AD$999,RdTRABYVals!$B$2:$B$999,"="&amp;$C96,RdTRABYVals!$C$2:$C$999,"="&amp;INS!$A96),"")</f>
        <v>0.1</v>
      </c>
      <c r="BM96" s="12">
        <f>IFERROR(AVERAGEIFS(RdTRABYVals!AE$2:AE$999,RdTRABYVals!$B$2:$B$999,"="&amp;$C96,RdTRABYVals!$C$2:$C$999,"="&amp;INS!$A96),"")</f>
        <v>0.1</v>
      </c>
      <c r="BN96" s="12">
        <f>IFERROR(AVERAGEIFS(RdTRABYVals!AF$2:AF$999,RdTRABYVals!$B$2:$B$999,"="&amp;$C96,RdTRABYVals!$C$2:$C$999,"="&amp;INS!$A96),"")</f>
        <v>0.09</v>
      </c>
      <c r="BO96" s="12">
        <f>IFERROR(AVERAGEIFS(RdTRABYVals!AG$2:AG$999,RdTRABYVals!$B$2:$B$999,"="&amp;$C96,RdTRABYVals!$C$2:$C$999,"="&amp;INS!$A96),"")</f>
        <v>7.0000000000000007E-2</v>
      </c>
      <c r="BP96" s="12">
        <f>IFERROR(AVERAGEIFS(RdTRABYVals!AH$2:AH$999,RdTRABYVals!$B$2:$B$999,"="&amp;$C96,RdTRABYVals!$C$2:$C$999,"="&amp;INS!$A96),"")</f>
        <v>0.08</v>
      </c>
      <c r="BQ96" s="12">
        <f>IFERROR(AVERAGEIFS(RdTRABYVals!AI$2:AI$999,RdTRABYVals!$B$2:$B$999,"="&amp;$C96,RdTRABYVals!$C$2:$C$999,"="&amp;INS!$A96),"")</f>
        <v>0.11</v>
      </c>
      <c r="BR96" s="12">
        <f>IFERROR(AVERAGEIFS(RdTRABYVals!AJ$2:AJ$999,RdTRABYVals!$B$2:$B$999,"="&amp;$C96,RdTRABYVals!$C$2:$C$999,"="&amp;INS!$A96),"")</f>
        <v>0.11</v>
      </c>
      <c r="BS96" s="12">
        <f>IFERROR(AVERAGEIFS(RdTRABYVals!AK$2:AK$999,RdTRABYVals!$B$2:$B$999,"="&amp;$C96,RdTRABYVals!$C$2:$C$999,"="&amp;INS!$A96),"")</f>
        <v>0.09</v>
      </c>
      <c r="BT96" s="12">
        <f>IFERROR(AVERAGEIFS(RdTRABYVals!AL$2:AL$999,RdTRABYVals!$B$2:$B$999,"="&amp;$C96,RdTRABYVals!$C$2:$C$999,"="&amp;INS!$A96),"")</f>
        <v>0.1</v>
      </c>
      <c r="BU96" s="12">
        <f>IFERROR(AVERAGEIFS(RdTRABYVals!AM$2:AM$999,RdTRABYVals!$B$2:$B$999,"="&amp;$C96,RdTRABYVals!$C$2:$C$999,"="&amp;INS!$A96),"")</f>
        <v>0.09</v>
      </c>
      <c r="BV96" s="12">
        <f>IFERROR(AVERAGEIFS(RdTRABYVals!AN$2:AN$999,RdTRABYVals!$B$2:$B$999,"="&amp;$C96,RdTRABYVals!$C$2:$C$999,"="&amp;INS!$A96),"")</f>
        <v>0.11</v>
      </c>
      <c r="BW96" s="12">
        <f>IFERROR(AVERAGEIFS(RdTRABYVals!AO$2:AO$999,RdTRABYVals!$B$2:$B$999,"="&amp;$C96,RdTRABYVals!$C$2:$C$999,"="&amp;INS!$A96),"")</f>
        <v>0.09</v>
      </c>
      <c r="BX96" s="12">
        <f>IFERROR(AVERAGEIFS(RdTRABYVals!AP$2:AP$999,RdTRABYVals!$B$2:$B$999,"="&amp;$C96,RdTRABYVals!$C$2:$C$999,"="&amp;INS!$A96),"")</f>
        <v>0.1</v>
      </c>
      <c r="BY96" s="12">
        <f>IFERROR(AVERAGEIFS(RdTRABYVals!AQ$2:AQ$999,RdTRABYVals!$B$2:$B$999,"="&amp;$C96,RdTRABYVals!$C$2:$C$999,"="&amp;INS!$A96),"")</f>
        <v>0.1</v>
      </c>
      <c r="BZ96" s="12">
        <f>IFERROR(AVERAGEIFS(RdTRABYVals!AR$2:AR$999,RdTRABYVals!$B$2:$B$999,"="&amp;$C96,RdTRABYVals!$C$2:$C$999,"="&amp;INS!$A96),"")</f>
        <v>0.09</v>
      </c>
      <c r="CA96" s="12">
        <f>IFERROR(AVERAGEIFS(RdTRABYVals!AS$2:AS$999,RdTRABYVals!$B$2:$B$999,"="&amp;$C96,RdTRABYVals!$C$2:$C$999,"="&amp;INS!$A96),"")</f>
        <v>0.1</v>
      </c>
      <c r="CB96" s="12">
        <f>IFERROR(AVERAGEIFS(RdTRABYVals!AT$2:AT$999,RdTRABYVals!$B$2:$B$999,"="&amp;$C96,RdTRABYVals!$C$2:$C$999,"="&amp;INS!$A96),"")</f>
        <v>0.09</v>
      </c>
      <c r="CC96" s="12">
        <f>IFERROR(AVERAGEIFS(RdTRABYVals!AU$2:AU$999,RdTRABYVals!$B$2:$B$999,"="&amp;$C96,RdTRABYVals!$C$2:$C$999,"="&amp;INS!$A96),"")</f>
        <v>0.11</v>
      </c>
      <c r="CD96" s="12">
        <f>IFERROR(AVERAGEIFS(RdTRABYVals!AV$2:AV$999,RdTRABYVals!$B$2:$B$999,"="&amp;$C96,RdTRABYVals!$C$2:$C$999,"="&amp;INS!$A96),"")</f>
        <v>0.06</v>
      </c>
    </row>
    <row r="97" spans="1:82" ht="14.25">
      <c r="A97" s="9" t="s">
        <v>157</v>
      </c>
      <c r="C97" s="1" t="s">
        <v>29</v>
      </c>
      <c r="D97" t="str">
        <f t="shared" si="30"/>
        <v>TRA_Bus_Dis_Urb*</v>
      </c>
      <c r="F97" t="str">
        <f t="shared" si="31"/>
        <v>*0.0847222222222223</v>
      </c>
      <c r="G97" t="str">
        <f t="shared" si="29"/>
        <v>*0.08</v>
      </c>
      <c r="H97" t="str">
        <f t="shared" si="29"/>
        <v>*0.1</v>
      </c>
      <c r="I97" t="str">
        <f t="shared" si="29"/>
        <v>*0.1</v>
      </c>
      <c r="J97" t="str">
        <f t="shared" si="29"/>
        <v>*0.09</v>
      </c>
      <c r="K97" t="str">
        <f t="shared" si="29"/>
        <v>*0.06</v>
      </c>
      <c r="L97" t="str">
        <f t="shared" si="29"/>
        <v>*0.09</v>
      </c>
      <c r="M97" t="str">
        <f t="shared" si="29"/>
        <v>*0.08</v>
      </c>
      <c r="N97" t="str">
        <f t="shared" si="29"/>
        <v>*0.08</v>
      </c>
      <c r="O97" t="str">
        <f t="shared" si="29"/>
        <v>*0.08</v>
      </c>
      <c r="P97" t="str">
        <f t="shared" si="29"/>
        <v>*0.09</v>
      </c>
      <c r="Q97" t="str">
        <f t="shared" si="29"/>
        <v>*0.0847222222222223</v>
      </c>
      <c r="R97" t="str">
        <f t="shared" si="29"/>
        <v>*0.08</v>
      </c>
      <c r="S97" t="str">
        <f t="shared" si="29"/>
        <v>*0.07</v>
      </c>
      <c r="T97" t="str">
        <f t="shared" si="29"/>
        <v>*0.08</v>
      </c>
      <c r="U97" t="str">
        <f t="shared" si="29"/>
        <v>*0.08</v>
      </c>
      <c r="V97" t="str">
        <f t="shared" si="29"/>
        <v>*0.1</v>
      </c>
      <c r="W97" t="str">
        <f t="shared" si="29"/>
        <v>*0.08</v>
      </c>
      <c r="X97" t="str">
        <f t="shared" si="29"/>
        <v>*0.1</v>
      </c>
      <c r="Y97" t="str">
        <f t="shared" si="29"/>
        <v>*0.08</v>
      </c>
      <c r="Z97" t="str">
        <f t="shared" si="29"/>
        <v>*0.07</v>
      </c>
      <c r="AA97" t="str">
        <f t="shared" si="29"/>
        <v>*0.1</v>
      </c>
      <c r="AB97" t="str">
        <f t="shared" si="29"/>
        <v>*0.1</v>
      </c>
      <c r="AC97" t="str">
        <f t="shared" si="29"/>
        <v>*0.09</v>
      </c>
      <c r="AD97" t="str">
        <f t="shared" si="29"/>
        <v>*0.09</v>
      </c>
      <c r="AE97" t="str">
        <f t="shared" si="29"/>
        <v>*0.08</v>
      </c>
      <c r="AF97" t="str">
        <f t="shared" si="29"/>
        <v>*0.1</v>
      </c>
      <c r="AG97" t="str">
        <f t="shared" si="29"/>
        <v>*0.08</v>
      </c>
      <c r="AH97" t="str">
        <f t="shared" si="29"/>
        <v>*0.09</v>
      </c>
      <c r="AI97" t="str">
        <f t="shared" si="29"/>
        <v>*0.08</v>
      </c>
      <c r="AJ97" t="str">
        <f t="shared" si="29"/>
        <v>*0.08</v>
      </c>
      <c r="AK97" t="str">
        <f t="shared" si="29"/>
        <v>*0.07</v>
      </c>
      <c r="AL97" t="str">
        <f t="shared" si="29"/>
        <v>*0.06</v>
      </c>
      <c r="AM97" t="str">
        <f t="shared" si="29"/>
        <v>*0.1</v>
      </c>
      <c r="AN97" t="str">
        <f t="shared" si="29"/>
        <v>*0.08</v>
      </c>
      <c r="AO97" t="str">
        <f t="shared" si="29"/>
        <v>*0.1</v>
      </c>
      <c r="AP97" t="str">
        <f t="shared" si="29"/>
        <v>*0.08</v>
      </c>
      <c r="AQ97" t="str">
        <f t="shared" si="29"/>
        <v>*0.08</v>
      </c>
      <c r="AS97" s="12">
        <f t="shared" si="32"/>
        <v>8.4722222222222254E-2</v>
      </c>
      <c r="AT97" s="12">
        <f>IFERROR(AVERAGEIFS(RdTRABYVals!L$2:L$999,RdTRABYVals!$B$2:$B$999,"="&amp;$C97,RdTRABYVals!$C$2:$C$999,"="&amp;INS!$A97),"")</f>
        <v>0.08</v>
      </c>
      <c r="AU97" s="12">
        <f>IFERROR(AVERAGEIFS(RdTRABYVals!M$2:M$999,RdTRABYVals!$B$2:$B$999,"="&amp;$C97,RdTRABYVals!$C$2:$C$999,"="&amp;INS!$A97),"")</f>
        <v>0.1</v>
      </c>
      <c r="AV97" s="12">
        <f>IFERROR(AVERAGEIFS(RdTRABYVals!N$2:N$999,RdTRABYVals!$B$2:$B$999,"="&amp;$C97,RdTRABYVals!$C$2:$C$999,"="&amp;INS!$A97),"")</f>
        <v>0.1</v>
      </c>
      <c r="AW97" s="12">
        <f>IFERROR(AVERAGEIFS(RdTRABYVals!O$2:O$999,RdTRABYVals!$B$2:$B$999,"="&amp;$C97,RdTRABYVals!$C$2:$C$999,"="&amp;INS!$A97),"")</f>
        <v>0.09</v>
      </c>
      <c r="AX97" s="12">
        <f>IFERROR(AVERAGEIFS(RdTRABYVals!P$2:P$999,RdTRABYVals!$B$2:$B$999,"="&amp;$C97,RdTRABYVals!$C$2:$C$999,"="&amp;INS!$A97),"")</f>
        <v>0.06</v>
      </c>
      <c r="AY97" s="12">
        <f>IFERROR(AVERAGEIFS(RdTRABYVals!Q$2:Q$999,RdTRABYVals!$B$2:$B$999,"="&amp;$C97,RdTRABYVals!$C$2:$C$999,"="&amp;INS!$A97),"")</f>
        <v>0.09</v>
      </c>
      <c r="AZ97" s="12">
        <f>IFERROR(AVERAGEIFS(RdTRABYVals!R$2:R$999,RdTRABYVals!$B$2:$B$999,"="&amp;$C97,RdTRABYVals!$C$2:$C$999,"="&amp;INS!$A97),"")</f>
        <v>0.08</v>
      </c>
      <c r="BA97" s="12">
        <f>IFERROR(AVERAGEIFS(RdTRABYVals!S$2:S$999,RdTRABYVals!$B$2:$B$999,"="&amp;$C97,RdTRABYVals!$C$2:$C$999,"="&amp;INS!$A97),"")</f>
        <v>0.08</v>
      </c>
      <c r="BB97" s="12">
        <f>IFERROR(AVERAGEIFS(RdTRABYVals!T$2:T$999,RdTRABYVals!$B$2:$B$999,"="&amp;$C97,RdTRABYVals!$C$2:$C$999,"="&amp;INS!$A97),"")</f>
        <v>0.08</v>
      </c>
      <c r="BC97" s="12">
        <f>IFERROR(AVERAGEIFS(RdTRABYVals!U$2:U$999,RdTRABYVals!$B$2:$B$999,"="&amp;$C97,RdTRABYVals!$C$2:$C$999,"="&amp;INS!$A97),"")</f>
        <v>0.09</v>
      </c>
      <c r="BD97" s="12">
        <f>IFERROR(AVERAGEIFS(RdTRABYVals!V$2:V$999,RdTRABYVals!$B$2:$B$999,"="&amp;$C97,RdTRABYVals!$C$2:$C$999,"="&amp;INS!$A97),"")</f>
        <v>8.4722222222222296E-2</v>
      </c>
      <c r="BE97" s="12">
        <f>IFERROR(AVERAGEIFS(RdTRABYVals!W$2:W$999,RdTRABYVals!$B$2:$B$999,"="&amp;$C97,RdTRABYVals!$C$2:$C$999,"="&amp;INS!$A97),"")</f>
        <v>0.08</v>
      </c>
      <c r="BF97" s="12">
        <f>IFERROR(AVERAGEIFS(RdTRABYVals!X$2:X$999,RdTRABYVals!$B$2:$B$999,"="&amp;$C97,RdTRABYVals!$C$2:$C$999,"="&amp;INS!$A97),"")</f>
        <v>7.0000000000000007E-2</v>
      </c>
      <c r="BG97" s="12">
        <f>IFERROR(AVERAGEIFS(RdTRABYVals!Y$2:Y$999,RdTRABYVals!$B$2:$B$999,"="&amp;$C97,RdTRABYVals!$C$2:$C$999,"="&amp;INS!$A97),"")</f>
        <v>0.08</v>
      </c>
      <c r="BH97" s="12">
        <f>IFERROR(AVERAGEIFS(RdTRABYVals!Z$2:Z$999,RdTRABYVals!$B$2:$B$999,"="&amp;$C97,RdTRABYVals!$C$2:$C$999,"="&amp;INS!$A97),"")</f>
        <v>0.08</v>
      </c>
      <c r="BI97" s="12">
        <f>IFERROR(AVERAGEIFS(RdTRABYVals!AA$2:AA$999,RdTRABYVals!$B$2:$B$999,"="&amp;$C97,RdTRABYVals!$C$2:$C$999,"="&amp;INS!$A97),"")</f>
        <v>0.1</v>
      </c>
      <c r="BJ97" s="12">
        <f>IFERROR(AVERAGEIFS(RdTRABYVals!AB$2:AB$999,RdTRABYVals!$B$2:$B$999,"="&amp;$C97,RdTRABYVals!$C$2:$C$999,"="&amp;INS!$A97),"")</f>
        <v>0.08</v>
      </c>
      <c r="BK97" s="12">
        <f>IFERROR(AVERAGEIFS(RdTRABYVals!AC$2:AC$999,RdTRABYVals!$B$2:$B$999,"="&amp;$C97,RdTRABYVals!$C$2:$C$999,"="&amp;INS!$A97),"")</f>
        <v>0.1</v>
      </c>
      <c r="BL97" s="12">
        <f>IFERROR(AVERAGEIFS(RdTRABYVals!AD$2:AD$999,RdTRABYVals!$B$2:$B$999,"="&amp;$C97,RdTRABYVals!$C$2:$C$999,"="&amp;INS!$A97),"")</f>
        <v>0.08</v>
      </c>
      <c r="BM97" s="12">
        <f>IFERROR(AVERAGEIFS(RdTRABYVals!AE$2:AE$999,RdTRABYVals!$B$2:$B$999,"="&amp;$C97,RdTRABYVals!$C$2:$C$999,"="&amp;INS!$A97),"")</f>
        <v>7.0000000000000007E-2</v>
      </c>
      <c r="BN97" s="12">
        <f>IFERROR(AVERAGEIFS(RdTRABYVals!AF$2:AF$999,RdTRABYVals!$B$2:$B$999,"="&amp;$C97,RdTRABYVals!$C$2:$C$999,"="&amp;INS!$A97),"")</f>
        <v>0.1</v>
      </c>
      <c r="BO97" s="12">
        <f>IFERROR(AVERAGEIFS(RdTRABYVals!AG$2:AG$999,RdTRABYVals!$B$2:$B$999,"="&amp;$C97,RdTRABYVals!$C$2:$C$999,"="&amp;INS!$A97),"")</f>
        <v>0.1</v>
      </c>
      <c r="BP97" s="12">
        <f>IFERROR(AVERAGEIFS(RdTRABYVals!AH$2:AH$999,RdTRABYVals!$B$2:$B$999,"="&amp;$C97,RdTRABYVals!$C$2:$C$999,"="&amp;INS!$A97),"")</f>
        <v>0.09</v>
      </c>
      <c r="BQ97" s="12">
        <f>IFERROR(AVERAGEIFS(RdTRABYVals!AI$2:AI$999,RdTRABYVals!$B$2:$B$999,"="&amp;$C97,RdTRABYVals!$C$2:$C$999,"="&amp;INS!$A97),"")</f>
        <v>0.09</v>
      </c>
      <c r="BR97" s="12">
        <f>IFERROR(AVERAGEIFS(RdTRABYVals!AJ$2:AJ$999,RdTRABYVals!$B$2:$B$999,"="&amp;$C97,RdTRABYVals!$C$2:$C$999,"="&amp;INS!$A97),"")</f>
        <v>0.08</v>
      </c>
      <c r="BS97" s="12">
        <f>IFERROR(AVERAGEIFS(RdTRABYVals!AK$2:AK$999,RdTRABYVals!$B$2:$B$999,"="&amp;$C97,RdTRABYVals!$C$2:$C$999,"="&amp;INS!$A97),"")</f>
        <v>0.1</v>
      </c>
      <c r="BT97" s="12">
        <f>IFERROR(AVERAGEIFS(RdTRABYVals!AL$2:AL$999,RdTRABYVals!$B$2:$B$999,"="&amp;$C97,RdTRABYVals!$C$2:$C$999,"="&amp;INS!$A97),"")</f>
        <v>0.08</v>
      </c>
      <c r="BU97" s="12">
        <f>IFERROR(AVERAGEIFS(RdTRABYVals!AM$2:AM$999,RdTRABYVals!$B$2:$B$999,"="&amp;$C97,RdTRABYVals!$C$2:$C$999,"="&amp;INS!$A97),"")</f>
        <v>0.09</v>
      </c>
      <c r="BV97" s="12">
        <f>IFERROR(AVERAGEIFS(RdTRABYVals!AN$2:AN$999,RdTRABYVals!$B$2:$B$999,"="&amp;$C97,RdTRABYVals!$C$2:$C$999,"="&amp;INS!$A97),"")</f>
        <v>0.08</v>
      </c>
      <c r="BW97" s="12">
        <f>IFERROR(AVERAGEIFS(RdTRABYVals!AO$2:AO$999,RdTRABYVals!$B$2:$B$999,"="&amp;$C97,RdTRABYVals!$C$2:$C$999,"="&amp;INS!$A97),"")</f>
        <v>0.08</v>
      </c>
      <c r="BX97" s="12">
        <f>IFERROR(AVERAGEIFS(RdTRABYVals!AP$2:AP$999,RdTRABYVals!$B$2:$B$999,"="&amp;$C97,RdTRABYVals!$C$2:$C$999,"="&amp;INS!$A97),"")</f>
        <v>7.0000000000000007E-2</v>
      </c>
      <c r="BY97" s="12">
        <f>IFERROR(AVERAGEIFS(RdTRABYVals!AQ$2:AQ$999,RdTRABYVals!$B$2:$B$999,"="&amp;$C97,RdTRABYVals!$C$2:$C$999,"="&amp;INS!$A97),"")</f>
        <v>0.06</v>
      </c>
      <c r="BZ97" s="12">
        <f>IFERROR(AVERAGEIFS(RdTRABYVals!AR$2:AR$999,RdTRABYVals!$B$2:$B$999,"="&amp;$C97,RdTRABYVals!$C$2:$C$999,"="&amp;INS!$A97),"")</f>
        <v>0.1</v>
      </c>
      <c r="CA97" s="12">
        <f>IFERROR(AVERAGEIFS(RdTRABYVals!AS$2:AS$999,RdTRABYVals!$B$2:$B$999,"="&amp;$C97,RdTRABYVals!$C$2:$C$999,"="&amp;INS!$A97),"")</f>
        <v>0.08</v>
      </c>
      <c r="CB97" s="12">
        <f>IFERROR(AVERAGEIFS(RdTRABYVals!AT$2:AT$999,RdTRABYVals!$B$2:$B$999,"="&amp;$C97,RdTRABYVals!$C$2:$C$999,"="&amp;INS!$A97),"")</f>
        <v>0.1</v>
      </c>
      <c r="CC97" s="12">
        <f>IFERROR(AVERAGEIFS(RdTRABYVals!AU$2:AU$999,RdTRABYVals!$B$2:$B$999,"="&amp;$C97,RdTRABYVals!$C$2:$C$999,"="&amp;INS!$A97),"")</f>
        <v>0.08</v>
      </c>
      <c r="CD97" s="12">
        <f>IFERROR(AVERAGEIFS(RdTRABYVals!AV$2:AV$999,RdTRABYVals!$B$2:$B$999,"="&amp;$C97,RdTRABYVals!$C$2:$C$999,"="&amp;INS!$A97),"")</f>
        <v>0.08</v>
      </c>
    </row>
    <row r="98" spans="1:82" ht="14.25">
      <c r="A98" s="9" t="s">
        <v>158</v>
      </c>
      <c r="C98" s="1" t="s">
        <v>29</v>
      </c>
      <c r="D98" t="str">
        <f t="shared" si="30"/>
        <v>TRA_Bus_Gas_Coa*</v>
      </c>
      <c r="F98" t="str">
        <f t="shared" si="31"/>
        <v>*0.0875</v>
      </c>
      <c r="G98" t="str">
        <f t="shared" si="29"/>
        <v>*0.0875</v>
      </c>
      <c r="H98" t="str">
        <f t="shared" si="29"/>
        <v>*0.0875</v>
      </c>
      <c r="I98" t="str">
        <f t="shared" si="29"/>
        <v>*0.0875</v>
      </c>
      <c r="J98" t="str">
        <f t="shared" si="29"/>
        <v>*0.0875</v>
      </c>
      <c r="K98" t="str">
        <f t="shared" si="29"/>
        <v>*0.0875</v>
      </c>
      <c r="L98" t="str">
        <f t="shared" si="29"/>
        <v>*0.0875</v>
      </c>
      <c r="M98" t="str">
        <f t="shared" si="29"/>
        <v>*0.0875</v>
      </c>
      <c r="N98" t="str">
        <f t="shared" si="29"/>
        <v>*0.1</v>
      </c>
      <c r="O98" t="str">
        <f t="shared" si="29"/>
        <v>*0.0875</v>
      </c>
      <c r="P98" t="str">
        <f t="shared" si="29"/>
        <v>*0.09</v>
      </c>
      <c r="Q98" t="str">
        <f t="shared" si="29"/>
        <v>*0.0875</v>
      </c>
      <c r="R98" t="str">
        <f t="shared" si="29"/>
        <v>*0.0875</v>
      </c>
      <c r="S98" t="str">
        <f t="shared" si="29"/>
        <v>*0.0875</v>
      </c>
      <c r="T98" t="str">
        <f t="shared" si="29"/>
        <v>*0.0875</v>
      </c>
      <c r="U98" t="str">
        <f t="shared" si="29"/>
        <v>*0.0875</v>
      </c>
      <c r="V98" t="str">
        <f t="shared" si="29"/>
        <v>*0.0875</v>
      </c>
      <c r="W98" t="str">
        <f t="shared" si="29"/>
        <v>*0.0875</v>
      </c>
      <c r="X98" t="str">
        <f t="shared" si="29"/>
        <v>*0.0875</v>
      </c>
      <c r="Y98" t="str">
        <f t="shared" si="29"/>
        <v>*0.1</v>
      </c>
      <c r="Z98" t="str">
        <f t="shared" si="29"/>
        <v>*0.0875</v>
      </c>
      <c r="AA98" t="str">
        <f t="shared" si="29"/>
        <v>*0.0875</v>
      </c>
      <c r="AB98" t="str">
        <f t="shared" si="29"/>
        <v>*0.0875</v>
      </c>
      <c r="AC98" t="str">
        <f t="shared" si="29"/>
        <v>*0.0875</v>
      </c>
      <c r="AD98" t="str">
        <f t="shared" si="29"/>
        <v>*0.0875</v>
      </c>
      <c r="AE98" t="str">
        <f t="shared" si="29"/>
        <v>*0.0875</v>
      </c>
      <c r="AF98" t="str">
        <f t="shared" si="29"/>
        <v>*0.0875</v>
      </c>
      <c r="AG98" t="str">
        <f t="shared" si="29"/>
        <v>*0.0875</v>
      </c>
      <c r="AH98" t="str">
        <f t="shared" si="29"/>
        <v>*0.0875</v>
      </c>
      <c r="AI98" t="str">
        <f t="shared" si="29"/>
        <v>*0.0875</v>
      </c>
      <c r="AJ98" t="str">
        <f t="shared" si="29"/>
        <v>*0.0875</v>
      </c>
      <c r="AK98" t="str">
        <f t="shared" si="29"/>
        <v>*0.0875</v>
      </c>
      <c r="AL98" t="str">
        <f t="shared" si="29"/>
        <v>*0.0875</v>
      </c>
      <c r="AM98" t="str">
        <f t="shared" si="29"/>
        <v>*0.0875</v>
      </c>
      <c r="AN98" t="str">
        <f t="shared" si="29"/>
        <v>*0.0875</v>
      </c>
      <c r="AO98" t="str">
        <f t="shared" si="29"/>
        <v>*0.0875</v>
      </c>
      <c r="AP98" t="str">
        <f t="shared" si="29"/>
        <v>*0.0875</v>
      </c>
      <c r="AQ98" t="str">
        <f t="shared" si="29"/>
        <v>*0.06</v>
      </c>
      <c r="AS98" s="12">
        <f t="shared" si="32"/>
        <v>8.7499999999999953E-2</v>
      </c>
      <c r="AT98" s="12">
        <f>IFERROR(AVERAGEIFS(RdTRABYVals!L$2:L$999,RdTRABYVals!$B$2:$B$999,"="&amp;$C98,RdTRABYVals!$C$2:$C$999,"="&amp;INS!$A98),"")</f>
        <v>8.7499999999999994E-2</v>
      </c>
      <c r="AU98" s="12">
        <f>IFERROR(AVERAGEIFS(RdTRABYVals!M$2:M$999,RdTRABYVals!$B$2:$B$999,"="&amp;$C98,RdTRABYVals!$C$2:$C$999,"="&amp;INS!$A98),"")</f>
        <v>8.7499999999999994E-2</v>
      </c>
      <c r="AV98" s="12">
        <f>IFERROR(AVERAGEIFS(RdTRABYVals!N$2:N$999,RdTRABYVals!$B$2:$B$999,"="&amp;$C98,RdTRABYVals!$C$2:$C$999,"="&amp;INS!$A98),"")</f>
        <v>8.7499999999999994E-2</v>
      </c>
      <c r="AW98" s="12">
        <f>IFERROR(AVERAGEIFS(RdTRABYVals!O$2:O$999,RdTRABYVals!$B$2:$B$999,"="&amp;$C98,RdTRABYVals!$C$2:$C$999,"="&amp;INS!$A98),"")</f>
        <v>8.7499999999999994E-2</v>
      </c>
      <c r="AX98" s="12">
        <f>IFERROR(AVERAGEIFS(RdTRABYVals!P$2:P$999,RdTRABYVals!$B$2:$B$999,"="&amp;$C98,RdTRABYVals!$C$2:$C$999,"="&amp;INS!$A98),"")</f>
        <v>8.7499999999999994E-2</v>
      </c>
      <c r="AY98" s="12">
        <f>IFERROR(AVERAGEIFS(RdTRABYVals!Q$2:Q$999,RdTRABYVals!$B$2:$B$999,"="&amp;$C98,RdTRABYVals!$C$2:$C$999,"="&amp;INS!$A98),"")</f>
        <v>8.7499999999999994E-2</v>
      </c>
      <c r="AZ98" s="12">
        <f>IFERROR(AVERAGEIFS(RdTRABYVals!R$2:R$999,RdTRABYVals!$B$2:$B$999,"="&amp;$C98,RdTRABYVals!$C$2:$C$999,"="&amp;INS!$A98),"")</f>
        <v>8.7499999999999994E-2</v>
      </c>
      <c r="BA98" s="12">
        <f>IFERROR(AVERAGEIFS(RdTRABYVals!S$2:S$999,RdTRABYVals!$B$2:$B$999,"="&amp;$C98,RdTRABYVals!$C$2:$C$999,"="&amp;INS!$A98),"")</f>
        <v>0.1</v>
      </c>
      <c r="BB98" s="12">
        <f>IFERROR(AVERAGEIFS(RdTRABYVals!T$2:T$999,RdTRABYVals!$B$2:$B$999,"="&amp;$C98,RdTRABYVals!$C$2:$C$999,"="&amp;INS!$A98),"")</f>
        <v>8.7499999999999994E-2</v>
      </c>
      <c r="BC98" s="12">
        <f>IFERROR(AVERAGEIFS(RdTRABYVals!U$2:U$999,RdTRABYVals!$B$2:$B$999,"="&amp;$C98,RdTRABYVals!$C$2:$C$999,"="&amp;INS!$A98),"")</f>
        <v>0.09</v>
      </c>
      <c r="BD98" s="12">
        <f>IFERROR(AVERAGEIFS(RdTRABYVals!V$2:V$999,RdTRABYVals!$B$2:$B$999,"="&amp;$C98,RdTRABYVals!$C$2:$C$999,"="&amp;INS!$A98),"")</f>
        <v>8.7499999999999994E-2</v>
      </c>
      <c r="BE98" s="12">
        <f>IFERROR(AVERAGEIFS(RdTRABYVals!W$2:W$999,RdTRABYVals!$B$2:$B$999,"="&amp;$C98,RdTRABYVals!$C$2:$C$999,"="&amp;INS!$A98),"")</f>
        <v>8.7499999999999994E-2</v>
      </c>
      <c r="BF98" s="12">
        <f>IFERROR(AVERAGEIFS(RdTRABYVals!X$2:X$999,RdTRABYVals!$B$2:$B$999,"="&amp;$C98,RdTRABYVals!$C$2:$C$999,"="&amp;INS!$A98),"")</f>
        <v>8.7499999999999994E-2</v>
      </c>
      <c r="BG98" s="12">
        <f>IFERROR(AVERAGEIFS(RdTRABYVals!Y$2:Y$999,RdTRABYVals!$B$2:$B$999,"="&amp;$C98,RdTRABYVals!$C$2:$C$999,"="&amp;INS!$A98),"")</f>
        <v>8.7499999999999994E-2</v>
      </c>
      <c r="BH98" s="12">
        <f>IFERROR(AVERAGEIFS(RdTRABYVals!Z$2:Z$999,RdTRABYVals!$B$2:$B$999,"="&amp;$C98,RdTRABYVals!$C$2:$C$999,"="&amp;INS!$A98),"")</f>
        <v>8.7499999999999994E-2</v>
      </c>
      <c r="BI98" s="12">
        <f>IFERROR(AVERAGEIFS(RdTRABYVals!AA$2:AA$999,RdTRABYVals!$B$2:$B$999,"="&amp;$C98,RdTRABYVals!$C$2:$C$999,"="&amp;INS!$A98),"")</f>
        <v>8.7499999999999994E-2</v>
      </c>
      <c r="BJ98" s="12">
        <f>IFERROR(AVERAGEIFS(RdTRABYVals!AB$2:AB$999,RdTRABYVals!$B$2:$B$999,"="&amp;$C98,RdTRABYVals!$C$2:$C$999,"="&amp;INS!$A98),"")</f>
        <v>8.7499999999999994E-2</v>
      </c>
      <c r="BK98" s="12">
        <f>IFERROR(AVERAGEIFS(RdTRABYVals!AC$2:AC$999,RdTRABYVals!$B$2:$B$999,"="&amp;$C98,RdTRABYVals!$C$2:$C$999,"="&amp;INS!$A98),"")</f>
        <v>8.7499999999999994E-2</v>
      </c>
      <c r="BL98" s="12">
        <f>IFERROR(AVERAGEIFS(RdTRABYVals!AD$2:AD$999,RdTRABYVals!$B$2:$B$999,"="&amp;$C98,RdTRABYVals!$C$2:$C$999,"="&amp;INS!$A98),"")</f>
        <v>0.1</v>
      </c>
      <c r="BM98" s="12">
        <f>IFERROR(AVERAGEIFS(RdTRABYVals!AE$2:AE$999,RdTRABYVals!$B$2:$B$999,"="&amp;$C98,RdTRABYVals!$C$2:$C$999,"="&amp;INS!$A98),"")</f>
        <v>8.7499999999999994E-2</v>
      </c>
      <c r="BN98" s="12">
        <f>IFERROR(AVERAGEIFS(RdTRABYVals!AF$2:AF$999,RdTRABYVals!$B$2:$B$999,"="&amp;$C98,RdTRABYVals!$C$2:$C$999,"="&amp;INS!$A98),"")</f>
        <v>8.7499999999999994E-2</v>
      </c>
      <c r="BO98" s="12">
        <f>IFERROR(AVERAGEIFS(RdTRABYVals!AG$2:AG$999,RdTRABYVals!$B$2:$B$999,"="&amp;$C98,RdTRABYVals!$C$2:$C$999,"="&amp;INS!$A98),"")</f>
        <v>8.7499999999999994E-2</v>
      </c>
      <c r="BP98" s="12">
        <f>IFERROR(AVERAGEIFS(RdTRABYVals!AH$2:AH$999,RdTRABYVals!$B$2:$B$999,"="&amp;$C98,RdTRABYVals!$C$2:$C$999,"="&amp;INS!$A98),"")</f>
        <v>8.7499999999999994E-2</v>
      </c>
      <c r="BQ98" s="12">
        <f>IFERROR(AVERAGEIFS(RdTRABYVals!AI$2:AI$999,RdTRABYVals!$B$2:$B$999,"="&amp;$C98,RdTRABYVals!$C$2:$C$999,"="&amp;INS!$A98),"")</f>
        <v>8.7499999999999994E-2</v>
      </c>
      <c r="BR98" s="12">
        <f>IFERROR(AVERAGEIFS(RdTRABYVals!AJ$2:AJ$999,RdTRABYVals!$B$2:$B$999,"="&amp;$C98,RdTRABYVals!$C$2:$C$999,"="&amp;INS!$A98),"")</f>
        <v>8.7499999999999994E-2</v>
      </c>
      <c r="BS98" s="12">
        <f>IFERROR(AVERAGEIFS(RdTRABYVals!AK$2:AK$999,RdTRABYVals!$B$2:$B$999,"="&amp;$C98,RdTRABYVals!$C$2:$C$999,"="&amp;INS!$A98),"")</f>
        <v>8.7499999999999994E-2</v>
      </c>
      <c r="BT98" s="12">
        <f>IFERROR(AVERAGEIFS(RdTRABYVals!AL$2:AL$999,RdTRABYVals!$B$2:$B$999,"="&amp;$C98,RdTRABYVals!$C$2:$C$999,"="&amp;INS!$A98),"")</f>
        <v>8.7499999999999994E-2</v>
      </c>
      <c r="BU98" s="12">
        <f>IFERROR(AVERAGEIFS(RdTRABYVals!AM$2:AM$999,RdTRABYVals!$B$2:$B$999,"="&amp;$C98,RdTRABYVals!$C$2:$C$999,"="&amp;INS!$A98),"")</f>
        <v>8.7499999999999994E-2</v>
      </c>
      <c r="BV98" s="12">
        <f>IFERROR(AVERAGEIFS(RdTRABYVals!AN$2:AN$999,RdTRABYVals!$B$2:$B$999,"="&amp;$C98,RdTRABYVals!$C$2:$C$999,"="&amp;INS!$A98),"")</f>
        <v>8.7499999999999994E-2</v>
      </c>
      <c r="BW98" s="12">
        <f>IFERROR(AVERAGEIFS(RdTRABYVals!AO$2:AO$999,RdTRABYVals!$B$2:$B$999,"="&amp;$C98,RdTRABYVals!$C$2:$C$999,"="&amp;INS!$A98),"")</f>
        <v>8.7499999999999994E-2</v>
      </c>
      <c r="BX98" s="12">
        <f>IFERROR(AVERAGEIFS(RdTRABYVals!AP$2:AP$999,RdTRABYVals!$B$2:$B$999,"="&amp;$C98,RdTRABYVals!$C$2:$C$999,"="&amp;INS!$A98),"")</f>
        <v>8.7499999999999994E-2</v>
      </c>
      <c r="BY98" s="12">
        <f>IFERROR(AVERAGEIFS(RdTRABYVals!AQ$2:AQ$999,RdTRABYVals!$B$2:$B$999,"="&amp;$C98,RdTRABYVals!$C$2:$C$999,"="&amp;INS!$A98),"")</f>
        <v>8.7499999999999994E-2</v>
      </c>
      <c r="BZ98" s="12">
        <f>IFERROR(AVERAGEIFS(RdTRABYVals!AR$2:AR$999,RdTRABYVals!$B$2:$B$999,"="&amp;$C98,RdTRABYVals!$C$2:$C$999,"="&amp;INS!$A98),"")</f>
        <v>8.7499999999999994E-2</v>
      </c>
      <c r="CA98" s="12">
        <f>IFERROR(AVERAGEIFS(RdTRABYVals!AS$2:AS$999,RdTRABYVals!$B$2:$B$999,"="&amp;$C98,RdTRABYVals!$C$2:$C$999,"="&amp;INS!$A98),"")</f>
        <v>8.7499999999999994E-2</v>
      </c>
      <c r="CB98" s="12">
        <f>IFERROR(AVERAGEIFS(RdTRABYVals!AT$2:AT$999,RdTRABYVals!$B$2:$B$999,"="&amp;$C98,RdTRABYVals!$C$2:$C$999,"="&amp;INS!$A98),"")</f>
        <v>8.7499999999999994E-2</v>
      </c>
      <c r="CC98" s="12">
        <f>IFERROR(AVERAGEIFS(RdTRABYVals!AU$2:AU$999,RdTRABYVals!$B$2:$B$999,"="&amp;$C98,RdTRABYVals!$C$2:$C$999,"="&amp;INS!$A98),"")</f>
        <v>8.7499999999999994E-2</v>
      </c>
      <c r="CD98" s="12">
        <f>IFERROR(AVERAGEIFS(RdTRABYVals!AV$2:AV$999,RdTRABYVals!$B$2:$B$999,"="&amp;$C98,RdTRABYVals!$C$2:$C$999,"="&amp;INS!$A98),"")</f>
        <v>0.06</v>
      </c>
    </row>
    <row r="99" spans="1:82" ht="14.25">
      <c r="A99" s="9" t="s">
        <v>159</v>
      </c>
      <c r="C99" s="1" t="s">
        <v>29</v>
      </c>
      <c r="D99" t="str">
        <f t="shared" si="30"/>
        <v>TRA_Bus_Gas_Urb*</v>
      </c>
      <c r="F99" t="str">
        <f t="shared" si="31"/>
        <v>*0.08</v>
      </c>
      <c r="G99" t="str">
        <f t="shared" si="29"/>
        <v>*0.08</v>
      </c>
      <c r="H99" t="str">
        <f t="shared" si="29"/>
        <v>*0.08</v>
      </c>
      <c r="I99" t="str">
        <f t="shared" si="29"/>
        <v>*0.08</v>
      </c>
      <c r="J99" t="str">
        <f t="shared" si="29"/>
        <v>*0.08</v>
      </c>
      <c r="K99" t="str">
        <f t="shared" si="29"/>
        <v>*0.08</v>
      </c>
      <c r="L99" t="str">
        <f t="shared" si="29"/>
        <v>*0.08</v>
      </c>
      <c r="M99" t="str">
        <f t="shared" si="29"/>
        <v>*0.08</v>
      </c>
      <c r="N99" t="str">
        <f t="shared" si="29"/>
        <v>*0.08</v>
      </c>
      <c r="O99" t="str">
        <f t="shared" si="29"/>
        <v>*0.08</v>
      </c>
      <c r="P99" t="str">
        <f t="shared" si="29"/>
        <v>*0.09</v>
      </c>
      <c r="Q99" t="str">
        <f t="shared" si="29"/>
        <v>*0.08</v>
      </c>
      <c r="R99" t="str">
        <f t="shared" si="29"/>
        <v>*0.08</v>
      </c>
      <c r="S99" t="str">
        <f t="shared" si="29"/>
        <v>*0.08</v>
      </c>
      <c r="T99" t="str">
        <f t="shared" si="29"/>
        <v>*0.08</v>
      </c>
      <c r="U99" t="str">
        <f t="shared" si="29"/>
        <v>*0.08</v>
      </c>
      <c r="V99" t="str">
        <f t="shared" si="29"/>
        <v>*0.08</v>
      </c>
      <c r="W99" t="str">
        <f t="shared" si="29"/>
        <v>*0.08</v>
      </c>
      <c r="X99" t="str">
        <f t="shared" si="29"/>
        <v>*0.08</v>
      </c>
      <c r="Y99" t="str">
        <f t="shared" si="29"/>
        <v>*0.08</v>
      </c>
      <c r="Z99" t="str">
        <f t="shared" si="29"/>
        <v>*0.08</v>
      </c>
      <c r="AA99" t="str">
        <f t="shared" si="29"/>
        <v>*0.08</v>
      </c>
      <c r="AB99" t="str">
        <f t="shared" si="29"/>
        <v>*0.08</v>
      </c>
      <c r="AC99" t="str">
        <f t="shared" si="29"/>
        <v>*0.08</v>
      </c>
      <c r="AD99" t="str">
        <f t="shared" si="29"/>
        <v>*0.08</v>
      </c>
      <c r="AE99" t="str">
        <f t="shared" si="29"/>
        <v>*0.08</v>
      </c>
      <c r="AF99" t="str">
        <f t="shared" si="29"/>
        <v>*0.09</v>
      </c>
      <c r="AG99" t="str">
        <f t="shared" si="29"/>
        <v>*0.08</v>
      </c>
      <c r="AH99" t="str">
        <f t="shared" si="29"/>
        <v>*0.09</v>
      </c>
      <c r="AI99" t="str">
        <f t="shared" si="29"/>
        <v>*0.08</v>
      </c>
      <c r="AJ99" t="str">
        <f t="shared" si="29"/>
        <v>*0.07</v>
      </c>
      <c r="AK99" t="str">
        <f t="shared" si="29"/>
        <v>*0.07</v>
      </c>
      <c r="AL99" t="str">
        <f t="shared" si="29"/>
        <v>*0.08</v>
      </c>
      <c r="AM99" t="str">
        <f t="shared" si="29"/>
        <v>*0.08</v>
      </c>
      <c r="AN99" t="str">
        <f t="shared" si="29"/>
        <v>*0.08</v>
      </c>
      <c r="AO99" t="str">
        <f t="shared" si="29"/>
        <v>*0.08</v>
      </c>
      <c r="AP99" t="str">
        <f t="shared" si="29"/>
        <v>*0.08</v>
      </c>
      <c r="AQ99" t="str">
        <f t="shared" si="29"/>
        <v>*0.07</v>
      </c>
      <c r="AS99" s="12">
        <f t="shared" si="32"/>
        <v>8.0000000000000016E-2</v>
      </c>
      <c r="AT99" s="12">
        <f>IFERROR(AVERAGEIFS(RdTRABYVals!L$2:L$999,RdTRABYVals!$B$2:$B$999,"="&amp;$C99,RdTRABYVals!$C$2:$C$999,"="&amp;INS!$A99),"")</f>
        <v>0.08</v>
      </c>
      <c r="AU99" s="12">
        <f>IFERROR(AVERAGEIFS(RdTRABYVals!M$2:M$999,RdTRABYVals!$B$2:$B$999,"="&amp;$C99,RdTRABYVals!$C$2:$C$999,"="&amp;INS!$A99),"")</f>
        <v>0.08</v>
      </c>
      <c r="AV99" s="12">
        <f>IFERROR(AVERAGEIFS(RdTRABYVals!N$2:N$999,RdTRABYVals!$B$2:$B$999,"="&amp;$C99,RdTRABYVals!$C$2:$C$999,"="&amp;INS!$A99),"")</f>
        <v>0.08</v>
      </c>
      <c r="AW99" s="12">
        <f>IFERROR(AVERAGEIFS(RdTRABYVals!O$2:O$999,RdTRABYVals!$B$2:$B$999,"="&amp;$C99,RdTRABYVals!$C$2:$C$999,"="&amp;INS!$A99),"")</f>
        <v>0.08</v>
      </c>
      <c r="AX99" s="12">
        <f>IFERROR(AVERAGEIFS(RdTRABYVals!P$2:P$999,RdTRABYVals!$B$2:$B$999,"="&amp;$C99,RdTRABYVals!$C$2:$C$999,"="&amp;INS!$A99),"")</f>
        <v>0.08</v>
      </c>
      <c r="AY99" s="12">
        <f>IFERROR(AVERAGEIFS(RdTRABYVals!Q$2:Q$999,RdTRABYVals!$B$2:$B$999,"="&amp;$C99,RdTRABYVals!$C$2:$C$999,"="&amp;INS!$A99),"")</f>
        <v>0.08</v>
      </c>
      <c r="AZ99" s="12">
        <f>IFERROR(AVERAGEIFS(RdTRABYVals!R$2:R$999,RdTRABYVals!$B$2:$B$999,"="&amp;$C99,RdTRABYVals!$C$2:$C$999,"="&amp;INS!$A99),"")</f>
        <v>0.08</v>
      </c>
      <c r="BA99" s="12">
        <f>IFERROR(AVERAGEIFS(RdTRABYVals!S$2:S$999,RdTRABYVals!$B$2:$B$999,"="&amp;$C99,RdTRABYVals!$C$2:$C$999,"="&amp;INS!$A99),"")</f>
        <v>0.08</v>
      </c>
      <c r="BB99" s="12">
        <f>IFERROR(AVERAGEIFS(RdTRABYVals!T$2:T$999,RdTRABYVals!$B$2:$B$999,"="&amp;$C99,RdTRABYVals!$C$2:$C$999,"="&amp;INS!$A99),"")</f>
        <v>0.08</v>
      </c>
      <c r="BC99" s="12">
        <f>IFERROR(AVERAGEIFS(RdTRABYVals!U$2:U$999,RdTRABYVals!$B$2:$B$999,"="&amp;$C99,RdTRABYVals!$C$2:$C$999,"="&amp;INS!$A99),"")</f>
        <v>0.09</v>
      </c>
      <c r="BD99" s="12">
        <f>IFERROR(AVERAGEIFS(RdTRABYVals!V$2:V$999,RdTRABYVals!$B$2:$B$999,"="&amp;$C99,RdTRABYVals!$C$2:$C$999,"="&amp;INS!$A99),"")</f>
        <v>0.08</v>
      </c>
      <c r="BE99" s="12">
        <f>IFERROR(AVERAGEIFS(RdTRABYVals!W$2:W$999,RdTRABYVals!$B$2:$B$999,"="&amp;$C99,RdTRABYVals!$C$2:$C$999,"="&amp;INS!$A99),"")</f>
        <v>0.08</v>
      </c>
      <c r="BF99" s="12">
        <f>IFERROR(AVERAGEIFS(RdTRABYVals!X$2:X$999,RdTRABYVals!$B$2:$B$999,"="&amp;$C99,RdTRABYVals!$C$2:$C$999,"="&amp;INS!$A99),"")</f>
        <v>0.08</v>
      </c>
      <c r="BG99" s="12">
        <f>IFERROR(AVERAGEIFS(RdTRABYVals!Y$2:Y$999,RdTRABYVals!$B$2:$B$999,"="&amp;$C99,RdTRABYVals!$C$2:$C$999,"="&amp;INS!$A99),"")</f>
        <v>0.08</v>
      </c>
      <c r="BH99" s="12">
        <f>IFERROR(AVERAGEIFS(RdTRABYVals!Z$2:Z$999,RdTRABYVals!$B$2:$B$999,"="&amp;$C99,RdTRABYVals!$C$2:$C$999,"="&amp;INS!$A99),"")</f>
        <v>0.08</v>
      </c>
      <c r="BI99" s="12">
        <f>IFERROR(AVERAGEIFS(RdTRABYVals!AA$2:AA$999,RdTRABYVals!$B$2:$B$999,"="&amp;$C99,RdTRABYVals!$C$2:$C$999,"="&amp;INS!$A99),"")</f>
        <v>0.08</v>
      </c>
      <c r="BJ99" s="12">
        <f>IFERROR(AVERAGEIFS(RdTRABYVals!AB$2:AB$999,RdTRABYVals!$B$2:$B$999,"="&amp;$C99,RdTRABYVals!$C$2:$C$999,"="&amp;INS!$A99),"")</f>
        <v>0.08</v>
      </c>
      <c r="BK99" s="12">
        <f>IFERROR(AVERAGEIFS(RdTRABYVals!AC$2:AC$999,RdTRABYVals!$B$2:$B$999,"="&amp;$C99,RdTRABYVals!$C$2:$C$999,"="&amp;INS!$A99),"")</f>
        <v>0.08</v>
      </c>
      <c r="BL99" s="12">
        <f>IFERROR(AVERAGEIFS(RdTRABYVals!AD$2:AD$999,RdTRABYVals!$B$2:$B$999,"="&amp;$C99,RdTRABYVals!$C$2:$C$999,"="&amp;INS!$A99),"")</f>
        <v>0.08</v>
      </c>
      <c r="BM99" s="12">
        <f>IFERROR(AVERAGEIFS(RdTRABYVals!AE$2:AE$999,RdTRABYVals!$B$2:$B$999,"="&amp;$C99,RdTRABYVals!$C$2:$C$999,"="&amp;INS!$A99),"")</f>
        <v>0.08</v>
      </c>
      <c r="BN99" s="12">
        <f>IFERROR(AVERAGEIFS(RdTRABYVals!AF$2:AF$999,RdTRABYVals!$B$2:$B$999,"="&amp;$C99,RdTRABYVals!$C$2:$C$999,"="&amp;INS!$A99),"")</f>
        <v>0.08</v>
      </c>
      <c r="BO99" s="12">
        <f>IFERROR(AVERAGEIFS(RdTRABYVals!AG$2:AG$999,RdTRABYVals!$B$2:$B$999,"="&amp;$C99,RdTRABYVals!$C$2:$C$999,"="&amp;INS!$A99),"")</f>
        <v>0.08</v>
      </c>
      <c r="BP99" s="12">
        <f>IFERROR(AVERAGEIFS(RdTRABYVals!AH$2:AH$999,RdTRABYVals!$B$2:$B$999,"="&amp;$C99,RdTRABYVals!$C$2:$C$999,"="&amp;INS!$A99),"")</f>
        <v>0.08</v>
      </c>
      <c r="BQ99" s="12">
        <f>IFERROR(AVERAGEIFS(RdTRABYVals!AI$2:AI$999,RdTRABYVals!$B$2:$B$999,"="&amp;$C99,RdTRABYVals!$C$2:$C$999,"="&amp;INS!$A99),"")</f>
        <v>0.08</v>
      </c>
      <c r="BR99" s="12">
        <f>IFERROR(AVERAGEIFS(RdTRABYVals!AJ$2:AJ$999,RdTRABYVals!$B$2:$B$999,"="&amp;$C99,RdTRABYVals!$C$2:$C$999,"="&amp;INS!$A99),"")</f>
        <v>0.08</v>
      </c>
      <c r="BS99" s="12">
        <f>IFERROR(AVERAGEIFS(RdTRABYVals!AK$2:AK$999,RdTRABYVals!$B$2:$B$999,"="&amp;$C99,RdTRABYVals!$C$2:$C$999,"="&amp;INS!$A99),"")</f>
        <v>0.09</v>
      </c>
      <c r="BT99" s="12">
        <f>IFERROR(AVERAGEIFS(RdTRABYVals!AL$2:AL$999,RdTRABYVals!$B$2:$B$999,"="&amp;$C99,RdTRABYVals!$C$2:$C$999,"="&amp;INS!$A99),"")</f>
        <v>0.08</v>
      </c>
      <c r="BU99" s="12">
        <f>IFERROR(AVERAGEIFS(RdTRABYVals!AM$2:AM$999,RdTRABYVals!$B$2:$B$999,"="&amp;$C99,RdTRABYVals!$C$2:$C$999,"="&amp;INS!$A99),"")</f>
        <v>0.09</v>
      </c>
      <c r="BV99" s="12">
        <f>IFERROR(AVERAGEIFS(RdTRABYVals!AN$2:AN$999,RdTRABYVals!$B$2:$B$999,"="&amp;$C99,RdTRABYVals!$C$2:$C$999,"="&amp;INS!$A99),"")</f>
        <v>0.08</v>
      </c>
      <c r="BW99" s="12">
        <f>IFERROR(AVERAGEIFS(RdTRABYVals!AO$2:AO$999,RdTRABYVals!$B$2:$B$999,"="&amp;$C99,RdTRABYVals!$C$2:$C$999,"="&amp;INS!$A99),"")</f>
        <v>7.0000000000000007E-2</v>
      </c>
      <c r="BX99" s="12">
        <f>IFERROR(AVERAGEIFS(RdTRABYVals!AP$2:AP$999,RdTRABYVals!$B$2:$B$999,"="&amp;$C99,RdTRABYVals!$C$2:$C$999,"="&amp;INS!$A99),"")</f>
        <v>7.0000000000000007E-2</v>
      </c>
      <c r="BY99" s="12">
        <f>IFERROR(AVERAGEIFS(RdTRABYVals!AQ$2:AQ$999,RdTRABYVals!$B$2:$B$999,"="&amp;$C99,RdTRABYVals!$C$2:$C$999,"="&amp;INS!$A99),"")</f>
        <v>0.08</v>
      </c>
      <c r="BZ99" s="12">
        <f>IFERROR(AVERAGEIFS(RdTRABYVals!AR$2:AR$999,RdTRABYVals!$B$2:$B$999,"="&amp;$C99,RdTRABYVals!$C$2:$C$999,"="&amp;INS!$A99),"")</f>
        <v>0.08</v>
      </c>
      <c r="CA99" s="12">
        <f>IFERROR(AVERAGEIFS(RdTRABYVals!AS$2:AS$999,RdTRABYVals!$B$2:$B$999,"="&amp;$C99,RdTRABYVals!$C$2:$C$999,"="&amp;INS!$A99),"")</f>
        <v>0.08</v>
      </c>
      <c r="CB99" s="12">
        <f>IFERROR(AVERAGEIFS(RdTRABYVals!AT$2:AT$999,RdTRABYVals!$B$2:$B$999,"="&amp;$C99,RdTRABYVals!$C$2:$C$999,"="&amp;INS!$A99),"")</f>
        <v>0.08</v>
      </c>
      <c r="CC99" s="12">
        <f>IFERROR(AVERAGEIFS(RdTRABYVals!AU$2:AU$999,RdTRABYVals!$B$2:$B$999,"="&amp;$C99,RdTRABYVals!$C$2:$C$999,"="&amp;INS!$A99),"")</f>
        <v>0.08</v>
      </c>
      <c r="CD99" s="12">
        <f>IFERROR(AVERAGEIFS(RdTRABYVals!AV$2:AV$999,RdTRABYVals!$B$2:$B$999,"="&amp;$C99,RdTRABYVals!$C$2:$C$999,"="&amp;INS!$A99),"")</f>
        <v>7.0000000000000007E-2</v>
      </c>
    </row>
    <row r="100" spans="1:82" ht="14.25">
      <c r="A100" s="9" t="s">
        <v>160</v>
      </c>
      <c r="C100" s="1" t="s">
        <v>29</v>
      </c>
      <c r="D100" t="str">
        <f t="shared" si="30"/>
        <v>TRA_Bus_Lpg_Coa*</v>
      </c>
      <c r="F100" t="str">
        <f t="shared" si="31"/>
        <v>*0.05</v>
      </c>
      <c r="G100" t="str">
        <f t="shared" si="29"/>
        <v>*0.05</v>
      </c>
      <c r="H100" t="str">
        <f t="shared" si="29"/>
        <v>*0.05</v>
      </c>
      <c r="I100" t="str">
        <f t="shared" si="29"/>
        <v>*0.05</v>
      </c>
      <c r="J100" t="str">
        <f t="shared" si="29"/>
        <v>*0.05</v>
      </c>
      <c r="K100" t="str">
        <f t="shared" si="29"/>
        <v>*0.05</v>
      </c>
      <c r="L100" t="str">
        <f t="shared" si="29"/>
        <v>*0.05</v>
      </c>
      <c r="M100" t="str">
        <f t="shared" si="29"/>
        <v>*0.05</v>
      </c>
      <c r="N100" t="str">
        <f t="shared" si="29"/>
        <v>*0.05</v>
      </c>
      <c r="O100" t="str">
        <f t="shared" si="29"/>
        <v>*0.05</v>
      </c>
      <c r="P100" t="str">
        <f t="shared" si="29"/>
        <v>*0.05</v>
      </c>
      <c r="Q100" t="str">
        <f t="shared" si="29"/>
        <v>*0.05</v>
      </c>
      <c r="R100" t="str">
        <f t="shared" si="29"/>
        <v>*0.05</v>
      </c>
      <c r="S100" t="str">
        <f t="shared" si="29"/>
        <v>*0.05</v>
      </c>
      <c r="T100" t="str">
        <f t="shared" si="29"/>
        <v>*0.05</v>
      </c>
      <c r="U100" t="str">
        <f t="shared" si="29"/>
        <v>*0.05</v>
      </c>
      <c r="V100" t="str">
        <f t="shared" si="29"/>
        <v>*0.05</v>
      </c>
      <c r="W100" t="str">
        <f t="shared" si="29"/>
        <v>*0.05</v>
      </c>
      <c r="X100" t="str">
        <f t="shared" si="29"/>
        <v>*0.05</v>
      </c>
      <c r="Y100" t="str">
        <f t="shared" si="29"/>
        <v>*0.05</v>
      </c>
      <c r="Z100" t="str">
        <f t="shared" si="29"/>
        <v>*0.05</v>
      </c>
      <c r="AA100" t="str">
        <f t="shared" si="29"/>
        <v>*0.05</v>
      </c>
      <c r="AB100" t="str">
        <f t="shared" si="29"/>
        <v>*0.05</v>
      </c>
      <c r="AC100" t="str">
        <f t="shared" si="29"/>
        <v>*0.05</v>
      </c>
      <c r="AD100" t="str">
        <f t="shared" si="29"/>
        <v>*0.05</v>
      </c>
      <c r="AE100" t="str">
        <f t="shared" si="29"/>
        <v>*0.05</v>
      </c>
      <c r="AF100" t="str">
        <f t="shared" si="29"/>
        <v>*0.05</v>
      </c>
      <c r="AG100" t="str">
        <f t="shared" si="29"/>
        <v>*0.05</v>
      </c>
      <c r="AH100" t="str">
        <f t="shared" si="29"/>
        <v>*0.05</v>
      </c>
      <c r="AI100" t="str">
        <f t="shared" si="29"/>
        <v>*0.05</v>
      </c>
      <c r="AJ100" t="str">
        <f t="shared" si="29"/>
        <v>*0.05</v>
      </c>
      <c r="AK100" t="str">
        <f t="shared" si="29"/>
        <v>*0.05</v>
      </c>
      <c r="AL100" t="str">
        <f t="shared" si="29"/>
        <v>*0.05</v>
      </c>
      <c r="AM100" t="str">
        <f t="shared" si="29"/>
        <v>*0.05</v>
      </c>
      <c r="AN100" t="str">
        <f t="shared" ref="AN100:AN162" si="33">IF(CA100&lt;&gt;"","*"&amp;CA100,"")</f>
        <v>*0.05</v>
      </c>
      <c r="AO100" t="str">
        <f t="shared" ref="AO100:AO162" si="34">IF(CB100&lt;&gt;"","*"&amp;CB100,"")</f>
        <v>*0.05</v>
      </c>
      <c r="AP100" t="str">
        <f t="shared" ref="AP100:AP162" si="35">IF(CC100&lt;&gt;"","*"&amp;CC100,"")</f>
        <v>*0.05</v>
      </c>
      <c r="AQ100" t="str">
        <f t="shared" ref="AQ100:AQ162" si="36">IF(CD100&lt;&gt;"","*"&amp;CD100,"")</f>
        <v>*0.05</v>
      </c>
      <c r="AS100" s="12">
        <f t="shared" si="32"/>
        <v>5.0000000000000024E-2</v>
      </c>
      <c r="AT100" s="12">
        <f>IFERROR(AVERAGEIFS(RdTRABYVals!L$2:L$999,RdTRABYVals!$B$2:$B$999,"="&amp;$C100,RdTRABYVals!$C$2:$C$999,"="&amp;INS!$A100),"")</f>
        <v>0.05</v>
      </c>
      <c r="AU100" s="12">
        <f>IFERROR(AVERAGEIFS(RdTRABYVals!M$2:M$999,RdTRABYVals!$B$2:$B$999,"="&amp;$C100,RdTRABYVals!$C$2:$C$999,"="&amp;INS!$A100),"")</f>
        <v>0.05</v>
      </c>
      <c r="AV100" s="12">
        <f>IFERROR(AVERAGEIFS(RdTRABYVals!N$2:N$999,RdTRABYVals!$B$2:$B$999,"="&amp;$C100,RdTRABYVals!$C$2:$C$999,"="&amp;INS!$A100),"")</f>
        <v>0.05</v>
      </c>
      <c r="AW100" s="12">
        <f>IFERROR(AVERAGEIFS(RdTRABYVals!O$2:O$999,RdTRABYVals!$B$2:$B$999,"="&amp;$C100,RdTRABYVals!$C$2:$C$999,"="&amp;INS!$A100),"")</f>
        <v>0.05</v>
      </c>
      <c r="AX100" s="12">
        <f>IFERROR(AVERAGEIFS(RdTRABYVals!P$2:P$999,RdTRABYVals!$B$2:$B$999,"="&amp;$C100,RdTRABYVals!$C$2:$C$999,"="&amp;INS!$A100),"")</f>
        <v>0.05</v>
      </c>
      <c r="AY100" s="12">
        <f>IFERROR(AVERAGEIFS(RdTRABYVals!Q$2:Q$999,RdTRABYVals!$B$2:$B$999,"="&amp;$C100,RdTRABYVals!$C$2:$C$999,"="&amp;INS!$A100),"")</f>
        <v>0.05</v>
      </c>
      <c r="AZ100" s="12">
        <f>IFERROR(AVERAGEIFS(RdTRABYVals!R$2:R$999,RdTRABYVals!$B$2:$B$999,"="&amp;$C100,RdTRABYVals!$C$2:$C$999,"="&amp;INS!$A100),"")</f>
        <v>0.05</v>
      </c>
      <c r="BA100" s="12">
        <f>IFERROR(AVERAGEIFS(RdTRABYVals!S$2:S$999,RdTRABYVals!$B$2:$B$999,"="&amp;$C100,RdTRABYVals!$C$2:$C$999,"="&amp;INS!$A100),"")</f>
        <v>0.05</v>
      </c>
      <c r="BB100" s="12">
        <f>IFERROR(AVERAGEIFS(RdTRABYVals!T$2:T$999,RdTRABYVals!$B$2:$B$999,"="&amp;$C100,RdTRABYVals!$C$2:$C$999,"="&amp;INS!$A100),"")</f>
        <v>0.05</v>
      </c>
      <c r="BC100" s="12">
        <f>IFERROR(AVERAGEIFS(RdTRABYVals!U$2:U$999,RdTRABYVals!$B$2:$B$999,"="&amp;$C100,RdTRABYVals!$C$2:$C$999,"="&amp;INS!$A100),"")</f>
        <v>0.05</v>
      </c>
      <c r="BD100" s="12">
        <f>IFERROR(AVERAGEIFS(RdTRABYVals!V$2:V$999,RdTRABYVals!$B$2:$B$999,"="&amp;$C100,RdTRABYVals!$C$2:$C$999,"="&amp;INS!$A100),"")</f>
        <v>0.05</v>
      </c>
      <c r="BE100" s="12">
        <f>IFERROR(AVERAGEIFS(RdTRABYVals!W$2:W$999,RdTRABYVals!$B$2:$B$999,"="&amp;$C100,RdTRABYVals!$C$2:$C$999,"="&amp;INS!$A100),"")</f>
        <v>0.05</v>
      </c>
      <c r="BF100" s="12">
        <f>IFERROR(AVERAGEIFS(RdTRABYVals!X$2:X$999,RdTRABYVals!$B$2:$B$999,"="&amp;$C100,RdTRABYVals!$C$2:$C$999,"="&amp;INS!$A100),"")</f>
        <v>0.05</v>
      </c>
      <c r="BG100" s="12">
        <f>IFERROR(AVERAGEIFS(RdTRABYVals!Y$2:Y$999,RdTRABYVals!$B$2:$B$999,"="&amp;$C100,RdTRABYVals!$C$2:$C$999,"="&amp;INS!$A100),"")</f>
        <v>0.05</v>
      </c>
      <c r="BH100" s="12">
        <f>IFERROR(AVERAGEIFS(RdTRABYVals!Z$2:Z$999,RdTRABYVals!$B$2:$B$999,"="&amp;$C100,RdTRABYVals!$C$2:$C$999,"="&amp;INS!$A100),"")</f>
        <v>0.05</v>
      </c>
      <c r="BI100" s="12">
        <f>IFERROR(AVERAGEIFS(RdTRABYVals!AA$2:AA$999,RdTRABYVals!$B$2:$B$999,"="&amp;$C100,RdTRABYVals!$C$2:$C$999,"="&amp;INS!$A100),"")</f>
        <v>0.05</v>
      </c>
      <c r="BJ100" s="12">
        <f>IFERROR(AVERAGEIFS(RdTRABYVals!AB$2:AB$999,RdTRABYVals!$B$2:$B$999,"="&amp;$C100,RdTRABYVals!$C$2:$C$999,"="&amp;INS!$A100),"")</f>
        <v>0.05</v>
      </c>
      <c r="BK100" s="12">
        <f>IFERROR(AVERAGEIFS(RdTRABYVals!AC$2:AC$999,RdTRABYVals!$B$2:$B$999,"="&amp;$C100,RdTRABYVals!$C$2:$C$999,"="&amp;INS!$A100),"")</f>
        <v>0.05</v>
      </c>
      <c r="BL100" s="12">
        <f>IFERROR(AVERAGEIFS(RdTRABYVals!AD$2:AD$999,RdTRABYVals!$B$2:$B$999,"="&amp;$C100,RdTRABYVals!$C$2:$C$999,"="&amp;INS!$A100),"")</f>
        <v>0.05</v>
      </c>
      <c r="BM100" s="12">
        <f>IFERROR(AVERAGEIFS(RdTRABYVals!AE$2:AE$999,RdTRABYVals!$B$2:$B$999,"="&amp;$C100,RdTRABYVals!$C$2:$C$999,"="&amp;INS!$A100),"")</f>
        <v>0.05</v>
      </c>
      <c r="BN100" s="12">
        <f>IFERROR(AVERAGEIFS(RdTRABYVals!AF$2:AF$999,RdTRABYVals!$B$2:$B$999,"="&amp;$C100,RdTRABYVals!$C$2:$C$999,"="&amp;INS!$A100),"")</f>
        <v>0.05</v>
      </c>
      <c r="BO100" s="12">
        <f>IFERROR(AVERAGEIFS(RdTRABYVals!AG$2:AG$999,RdTRABYVals!$B$2:$B$999,"="&amp;$C100,RdTRABYVals!$C$2:$C$999,"="&amp;INS!$A100),"")</f>
        <v>0.05</v>
      </c>
      <c r="BP100" s="12">
        <f>IFERROR(AVERAGEIFS(RdTRABYVals!AH$2:AH$999,RdTRABYVals!$B$2:$B$999,"="&amp;$C100,RdTRABYVals!$C$2:$C$999,"="&amp;INS!$A100),"")</f>
        <v>0.05</v>
      </c>
      <c r="BQ100" s="12">
        <f>IFERROR(AVERAGEIFS(RdTRABYVals!AI$2:AI$999,RdTRABYVals!$B$2:$B$999,"="&amp;$C100,RdTRABYVals!$C$2:$C$999,"="&amp;INS!$A100),"")</f>
        <v>0.05</v>
      </c>
      <c r="BR100" s="12">
        <f>IFERROR(AVERAGEIFS(RdTRABYVals!AJ$2:AJ$999,RdTRABYVals!$B$2:$B$999,"="&amp;$C100,RdTRABYVals!$C$2:$C$999,"="&amp;INS!$A100),"")</f>
        <v>0.05</v>
      </c>
      <c r="BS100" s="12">
        <f>IFERROR(AVERAGEIFS(RdTRABYVals!AK$2:AK$999,RdTRABYVals!$B$2:$B$999,"="&amp;$C100,RdTRABYVals!$C$2:$C$999,"="&amp;INS!$A100),"")</f>
        <v>0.05</v>
      </c>
      <c r="BT100" s="12">
        <f>IFERROR(AVERAGEIFS(RdTRABYVals!AL$2:AL$999,RdTRABYVals!$B$2:$B$999,"="&amp;$C100,RdTRABYVals!$C$2:$C$999,"="&amp;INS!$A100),"")</f>
        <v>0.05</v>
      </c>
      <c r="BU100" s="12">
        <f>IFERROR(AVERAGEIFS(RdTRABYVals!AM$2:AM$999,RdTRABYVals!$B$2:$B$999,"="&amp;$C100,RdTRABYVals!$C$2:$C$999,"="&amp;INS!$A100),"")</f>
        <v>0.05</v>
      </c>
      <c r="BV100" s="12">
        <f>IFERROR(AVERAGEIFS(RdTRABYVals!AN$2:AN$999,RdTRABYVals!$B$2:$B$999,"="&amp;$C100,RdTRABYVals!$C$2:$C$999,"="&amp;INS!$A100),"")</f>
        <v>0.05</v>
      </c>
      <c r="BW100" s="12">
        <f>IFERROR(AVERAGEIFS(RdTRABYVals!AO$2:AO$999,RdTRABYVals!$B$2:$B$999,"="&amp;$C100,RdTRABYVals!$C$2:$C$999,"="&amp;INS!$A100),"")</f>
        <v>0.05</v>
      </c>
      <c r="BX100" s="12">
        <f>IFERROR(AVERAGEIFS(RdTRABYVals!AP$2:AP$999,RdTRABYVals!$B$2:$B$999,"="&amp;$C100,RdTRABYVals!$C$2:$C$999,"="&amp;INS!$A100),"")</f>
        <v>0.05</v>
      </c>
      <c r="BY100" s="12">
        <f>IFERROR(AVERAGEIFS(RdTRABYVals!AQ$2:AQ$999,RdTRABYVals!$B$2:$B$999,"="&amp;$C100,RdTRABYVals!$C$2:$C$999,"="&amp;INS!$A100),"")</f>
        <v>0.05</v>
      </c>
      <c r="BZ100" s="12">
        <f>IFERROR(AVERAGEIFS(RdTRABYVals!AR$2:AR$999,RdTRABYVals!$B$2:$B$999,"="&amp;$C100,RdTRABYVals!$C$2:$C$999,"="&amp;INS!$A100),"")</f>
        <v>0.05</v>
      </c>
      <c r="CA100" s="12">
        <f>IFERROR(AVERAGEIFS(RdTRABYVals!AS$2:AS$999,RdTRABYVals!$B$2:$B$999,"="&amp;$C100,RdTRABYVals!$C$2:$C$999,"="&amp;INS!$A100),"")</f>
        <v>0.05</v>
      </c>
      <c r="CB100" s="12">
        <f>IFERROR(AVERAGEIFS(RdTRABYVals!AT$2:AT$999,RdTRABYVals!$B$2:$B$999,"="&amp;$C100,RdTRABYVals!$C$2:$C$999,"="&amp;INS!$A100),"")</f>
        <v>0.05</v>
      </c>
      <c r="CC100" s="12">
        <f>IFERROR(AVERAGEIFS(RdTRABYVals!AU$2:AU$999,RdTRABYVals!$B$2:$B$999,"="&amp;$C100,RdTRABYVals!$C$2:$C$999,"="&amp;INS!$A100),"")</f>
        <v>0.05</v>
      </c>
      <c r="CD100" s="12">
        <f>IFERROR(AVERAGEIFS(RdTRABYVals!AV$2:AV$999,RdTRABYVals!$B$2:$B$999,"="&amp;$C100,RdTRABYVals!$C$2:$C$999,"="&amp;INS!$A100),"")</f>
        <v>0.05</v>
      </c>
    </row>
    <row r="101" spans="1:82" ht="14.25">
      <c r="A101" s="9" t="s">
        <v>161</v>
      </c>
      <c r="C101" s="1" t="s">
        <v>29</v>
      </c>
      <c r="D101" t="str">
        <f t="shared" si="30"/>
        <v>TRA_Bus_Lpg_Urb*</v>
      </c>
      <c r="F101" t="str">
        <f t="shared" si="31"/>
        <v>*0.076</v>
      </c>
      <c r="G101" t="str">
        <f t="shared" ref="G101:G162" si="37">IF(AT101&lt;&gt;"","*"&amp;AT101,"")</f>
        <v>*0.076</v>
      </c>
      <c r="H101" t="str">
        <f t="shared" ref="H101:H162" si="38">IF(AU101&lt;&gt;"","*"&amp;AU101,"")</f>
        <v>*0.076</v>
      </c>
      <c r="I101" t="str">
        <f t="shared" ref="I101:I162" si="39">IF(AV101&lt;&gt;"","*"&amp;AV101,"")</f>
        <v>*0.076</v>
      </c>
      <c r="J101" t="str">
        <f t="shared" ref="J101:J162" si="40">IF(AW101&lt;&gt;"","*"&amp;AW101,"")</f>
        <v>*0.076</v>
      </c>
      <c r="K101" t="str">
        <f t="shared" ref="K101:K162" si="41">IF(AX101&lt;&gt;"","*"&amp;AX101,"")</f>
        <v>*0.076</v>
      </c>
      <c r="L101" t="str">
        <f t="shared" ref="L101:L162" si="42">IF(AY101&lt;&gt;"","*"&amp;AY101,"")</f>
        <v>*0.076</v>
      </c>
      <c r="M101" t="str">
        <f t="shared" ref="M101:M162" si="43">IF(AZ101&lt;&gt;"","*"&amp;AZ101,"")</f>
        <v>*0.076</v>
      </c>
      <c r="N101" t="str">
        <f t="shared" ref="N101:N162" si="44">IF(BA101&lt;&gt;"","*"&amp;BA101,"")</f>
        <v>*0.076</v>
      </c>
      <c r="O101" t="str">
        <f t="shared" ref="O101:O162" si="45">IF(BB101&lt;&gt;"","*"&amp;BB101,"")</f>
        <v>*0.076</v>
      </c>
      <c r="P101" t="str">
        <f t="shared" ref="P101:P162" si="46">IF(BC101&lt;&gt;"","*"&amp;BC101,"")</f>
        <v>*0.076</v>
      </c>
      <c r="Q101" t="str">
        <f t="shared" ref="Q101:Q162" si="47">IF(BD101&lt;&gt;"","*"&amp;BD101,"")</f>
        <v>*0.076</v>
      </c>
      <c r="R101" t="str">
        <f t="shared" ref="R101:R162" si="48">IF(BE101&lt;&gt;"","*"&amp;BE101,"")</f>
        <v>*0.076</v>
      </c>
      <c r="S101" t="str">
        <f t="shared" ref="S101:S162" si="49">IF(BF101&lt;&gt;"","*"&amp;BF101,"")</f>
        <v>*0.076</v>
      </c>
      <c r="T101" t="str">
        <f t="shared" ref="T101:T162" si="50">IF(BG101&lt;&gt;"","*"&amp;BG101,"")</f>
        <v>*0.076</v>
      </c>
      <c r="U101" t="str">
        <f t="shared" ref="U101:U162" si="51">IF(BH101&lt;&gt;"","*"&amp;BH101,"")</f>
        <v>*0.076</v>
      </c>
      <c r="V101" t="str">
        <f t="shared" ref="V101:V162" si="52">IF(BI101&lt;&gt;"","*"&amp;BI101,"")</f>
        <v>*0.076</v>
      </c>
      <c r="W101" t="str">
        <f t="shared" ref="W101:W162" si="53">IF(BJ101&lt;&gt;"","*"&amp;BJ101,"")</f>
        <v>*0.076</v>
      </c>
      <c r="X101" t="str">
        <f t="shared" ref="X101:X162" si="54">IF(BK101&lt;&gt;"","*"&amp;BK101,"")</f>
        <v>*0.076</v>
      </c>
      <c r="Y101" t="str">
        <f t="shared" ref="Y101:Y162" si="55">IF(BL101&lt;&gt;"","*"&amp;BL101,"")</f>
        <v>*0.076</v>
      </c>
      <c r="Z101" t="str">
        <f t="shared" ref="Z101:Z162" si="56">IF(BM101&lt;&gt;"","*"&amp;BM101,"")</f>
        <v>*0.076</v>
      </c>
      <c r="AA101" t="str">
        <f t="shared" ref="AA101:AA162" si="57">IF(BN101&lt;&gt;"","*"&amp;BN101,"")</f>
        <v>*0.076</v>
      </c>
      <c r="AB101" t="str">
        <f t="shared" ref="AB101:AB162" si="58">IF(BO101&lt;&gt;"","*"&amp;BO101,"")</f>
        <v>*0.076</v>
      </c>
      <c r="AC101" t="str">
        <f t="shared" ref="AC101:AC162" si="59">IF(BP101&lt;&gt;"","*"&amp;BP101,"")</f>
        <v>*0.076</v>
      </c>
      <c r="AD101" t="str">
        <f t="shared" ref="AD101:AD162" si="60">IF(BQ101&lt;&gt;"","*"&amp;BQ101,"")</f>
        <v>*0.09</v>
      </c>
      <c r="AE101" t="str">
        <f t="shared" ref="AE101:AE162" si="61">IF(BR101&lt;&gt;"","*"&amp;BR101,"")</f>
        <v>*0.076</v>
      </c>
      <c r="AF101" t="str">
        <f t="shared" ref="AF101:AF162" si="62">IF(BS101&lt;&gt;"","*"&amp;BS101,"")</f>
        <v>*0.076</v>
      </c>
      <c r="AG101" t="str">
        <f t="shared" ref="AG101:AG162" si="63">IF(BT101&lt;&gt;"","*"&amp;BT101,"")</f>
        <v>*0.076</v>
      </c>
      <c r="AH101" t="str">
        <f t="shared" ref="AH101:AH162" si="64">IF(BU101&lt;&gt;"","*"&amp;BU101,"")</f>
        <v>*0.08</v>
      </c>
      <c r="AI101" t="str">
        <f t="shared" ref="AI101:AI162" si="65">IF(BV101&lt;&gt;"","*"&amp;BV101,"")</f>
        <v>*0.076</v>
      </c>
      <c r="AJ101" t="str">
        <f t="shared" ref="AJ101:AJ162" si="66">IF(BW101&lt;&gt;"","*"&amp;BW101,"")</f>
        <v>*0.07</v>
      </c>
      <c r="AK101" t="str">
        <f t="shared" ref="AK101:AK162" si="67">IF(BX101&lt;&gt;"","*"&amp;BX101,"")</f>
        <v>*0.07</v>
      </c>
      <c r="AL101" t="str">
        <f t="shared" ref="AL101:AL162" si="68">IF(BY101&lt;&gt;"","*"&amp;BY101,"")</f>
        <v>*0.076</v>
      </c>
      <c r="AM101" t="str">
        <f t="shared" ref="AM101:AM162" si="69">IF(BZ101&lt;&gt;"","*"&amp;BZ101,"")</f>
        <v>*0.076</v>
      </c>
      <c r="AN101" t="str">
        <f t="shared" si="33"/>
        <v>*0.076</v>
      </c>
      <c r="AO101" t="str">
        <f t="shared" si="34"/>
        <v>*0.076</v>
      </c>
      <c r="AP101" t="str">
        <f t="shared" si="35"/>
        <v>*0.076</v>
      </c>
      <c r="AQ101" t="str">
        <f t="shared" si="36"/>
        <v>*0.07</v>
      </c>
      <c r="AS101" s="12">
        <f t="shared" si="32"/>
        <v>7.6000000000000026E-2</v>
      </c>
      <c r="AT101" s="12">
        <f>IFERROR(AVERAGEIFS(RdTRABYVals!L$2:L$999,RdTRABYVals!$B$2:$B$999,"="&amp;$C101,RdTRABYVals!$C$2:$C$999,"="&amp;INS!$A101),"")</f>
        <v>7.5999999999999998E-2</v>
      </c>
      <c r="AU101" s="12">
        <f>IFERROR(AVERAGEIFS(RdTRABYVals!M$2:M$999,RdTRABYVals!$B$2:$B$999,"="&amp;$C101,RdTRABYVals!$C$2:$C$999,"="&amp;INS!$A101),"")</f>
        <v>7.5999999999999998E-2</v>
      </c>
      <c r="AV101" s="12">
        <f>IFERROR(AVERAGEIFS(RdTRABYVals!N$2:N$999,RdTRABYVals!$B$2:$B$999,"="&amp;$C101,RdTRABYVals!$C$2:$C$999,"="&amp;INS!$A101),"")</f>
        <v>7.5999999999999998E-2</v>
      </c>
      <c r="AW101" s="12">
        <f>IFERROR(AVERAGEIFS(RdTRABYVals!O$2:O$999,RdTRABYVals!$B$2:$B$999,"="&amp;$C101,RdTRABYVals!$C$2:$C$999,"="&amp;INS!$A101),"")</f>
        <v>7.5999999999999998E-2</v>
      </c>
      <c r="AX101" s="12">
        <f>IFERROR(AVERAGEIFS(RdTRABYVals!P$2:P$999,RdTRABYVals!$B$2:$B$999,"="&amp;$C101,RdTRABYVals!$C$2:$C$999,"="&amp;INS!$A101),"")</f>
        <v>7.5999999999999998E-2</v>
      </c>
      <c r="AY101" s="12">
        <f>IFERROR(AVERAGEIFS(RdTRABYVals!Q$2:Q$999,RdTRABYVals!$B$2:$B$999,"="&amp;$C101,RdTRABYVals!$C$2:$C$999,"="&amp;INS!$A101),"")</f>
        <v>7.5999999999999998E-2</v>
      </c>
      <c r="AZ101" s="12">
        <f>IFERROR(AVERAGEIFS(RdTRABYVals!R$2:R$999,RdTRABYVals!$B$2:$B$999,"="&amp;$C101,RdTRABYVals!$C$2:$C$999,"="&amp;INS!$A101),"")</f>
        <v>7.5999999999999998E-2</v>
      </c>
      <c r="BA101" s="12">
        <f>IFERROR(AVERAGEIFS(RdTRABYVals!S$2:S$999,RdTRABYVals!$B$2:$B$999,"="&amp;$C101,RdTRABYVals!$C$2:$C$999,"="&amp;INS!$A101),"")</f>
        <v>7.5999999999999998E-2</v>
      </c>
      <c r="BB101" s="12">
        <f>IFERROR(AVERAGEIFS(RdTRABYVals!T$2:T$999,RdTRABYVals!$B$2:$B$999,"="&amp;$C101,RdTRABYVals!$C$2:$C$999,"="&amp;INS!$A101),"")</f>
        <v>7.5999999999999998E-2</v>
      </c>
      <c r="BC101" s="12">
        <f>IFERROR(AVERAGEIFS(RdTRABYVals!U$2:U$999,RdTRABYVals!$B$2:$B$999,"="&amp;$C101,RdTRABYVals!$C$2:$C$999,"="&amp;INS!$A101),"")</f>
        <v>7.5999999999999998E-2</v>
      </c>
      <c r="BD101" s="12">
        <f>IFERROR(AVERAGEIFS(RdTRABYVals!V$2:V$999,RdTRABYVals!$B$2:$B$999,"="&amp;$C101,RdTRABYVals!$C$2:$C$999,"="&amp;INS!$A101),"")</f>
        <v>7.5999999999999998E-2</v>
      </c>
      <c r="BE101" s="12">
        <f>IFERROR(AVERAGEIFS(RdTRABYVals!W$2:W$999,RdTRABYVals!$B$2:$B$999,"="&amp;$C101,RdTRABYVals!$C$2:$C$999,"="&amp;INS!$A101),"")</f>
        <v>7.5999999999999998E-2</v>
      </c>
      <c r="BF101" s="12">
        <f>IFERROR(AVERAGEIFS(RdTRABYVals!X$2:X$999,RdTRABYVals!$B$2:$B$999,"="&amp;$C101,RdTRABYVals!$C$2:$C$999,"="&amp;INS!$A101),"")</f>
        <v>7.5999999999999998E-2</v>
      </c>
      <c r="BG101" s="12">
        <f>IFERROR(AVERAGEIFS(RdTRABYVals!Y$2:Y$999,RdTRABYVals!$B$2:$B$999,"="&amp;$C101,RdTRABYVals!$C$2:$C$999,"="&amp;INS!$A101),"")</f>
        <v>7.5999999999999998E-2</v>
      </c>
      <c r="BH101" s="12">
        <f>IFERROR(AVERAGEIFS(RdTRABYVals!Z$2:Z$999,RdTRABYVals!$B$2:$B$999,"="&amp;$C101,RdTRABYVals!$C$2:$C$999,"="&amp;INS!$A101),"")</f>
        <v>7.5999999999999998E-2</v>
      </c>
      <c r="BI101" s="12">
        <f>IFERROR(AVERAGEIFS(RdTRABYVals!AA$2:AA$999,RdTRABYVals!$B$2:$B$999,"="&amp;$C101,RdTRABYVals!$C$2:$C$999,"="&amp;INS!$A101),"")</f>
        <v>7.5999999999999998E-2</v>
      </c>
      <c r="BJ101" s="12">
        <f>IFERROR(AVERAGEIFS(RdTRABYVals!AB$2:AB$999,RdTRABYVals!$B$2:$B$999,"="&amp;$C101,RdTRABYVals!$C$2:$C$999,"="&amp;INS!$A101),"")</f>
        <v>7.5999999999999998E-2</v>
      </c>
      <c r="BK101" s="12">
        <f>IFERROR(AVERAGEIFS(RdTRABYVals!AC$2:AC$999,RdTRABYVals!$B$2:$B$999,"="&amp;$C101,RdTRABYVals!$C$2:$C$999,"="&amp;INS!$A101),"")</f>
        <v>7.5999999999999998E-2</v>
      </c>
      <c r="BL101" s="12">
        <f>IFERROR(AVERAGEIFS(RdTRABYVals!AD$2:AD$999,RdTRABYVals!$B$2:$B$999,"="&amp;$C101,RdTRABYVals!$C$2:$C$999,"="&amp;INS!$A101),"")</f>
        <v>7.5999999999999998E-2</v>
      </c>
      <c r="BM101" s="12">
        <f>IFERROR(AVERAGEIFS(RdTRABYVals!AE$2:AE$999,RdTRABYVals!$B$2:$B$999,"="&amp;$C101,RdTRABYVals!$C$2:$C$999,"="&amp;INS!$A101),"")</f>
        <v>7.5999999999999998E-2</v>
      </c>
      <c r="BN101" s="12">
        <f>IFERROR(AVERAGEIFS(RdTRABYVals!AF$2:AF$999,RdTRABYVals!$B$2:$B$999,"="&amp;$C101,RdTRABYVals!$C$2:$C$999,"="&amp;INS!$A101),"")</f>
        <v>7.5999999999999998E-2</v>
      </c>
      <c r="BO101" s="12">
        <f>IFERROR(AVERAGEIFS(RdTRABYVals!AG$2:AG$999,RdTRABYVals!$B$2:$B$999,"="&amp;$C101,RdTRABYVals!$C$2:$C$999,"="&amp;INS!$A101),"")</f>
        <v>7.5999999999999998E-2</v>
      </c>
      <c r="BP101" s="12">
        <f>IFERROR(AVERAGEIFS(RdTRABYVals!AH$2:AH$999,RdTRABYVals!$B$2:$B$999,"="&amp;$C101,RdTRABYVals!$C$2:$C$999,"="&amp;INS!$A101),"")</f>
        <v>7.5999999999999998E-2</v>
      </c>
      <c r="BQ101" s="12">
        <f>IFERROR(AVERAGEIFS(RdTRABYVals!AI$2:AI$999,RdTRABYVals!$B$2:$B$999,"="&amp;$C101,RdTRABYVals!$C$2:$C$999,"="&amp;INS!$A101),"")</f>
        <v>0.09</v>
      </c>
      <c r="BR101" s="12">
        <f>IFERROR(AVERAGEIFS(RdTRABYVals!AJ$2:AJ$999,RdTRABYVals!$B$2:$B$999,"="&amp;$C101,RdTRABYVals!$C$2:$C$999,"="&amp;INS!$A101),"")</f>
        <v>7.5999999999999998E-2</v>
      </c>
      <c r="BS101" s="12">
        <f>IFERROR(AVERAGEIFS(RdTRABYVals!AK$2:AK$999,RdTRABYVals!$B$2:$B$999,"="&amp;$C101,RdTRABYVals!$C$2:$C$999,"="&amp;INS!$A101),"")</f>
        <v>7.5999999999999998E-2</v>
      </c>
      <c r="BT101" s="12">
        <f>IFERROR(AVERAGEIFS(RdTRABYVals!AL$2:AL$999,RdTRABYVals!$B$2:$B$999,"="&amp;$C101,RdTRABYVals!$C$2:$C$999,"="&amp;INS!$A101),"")</f>
        <v>7.5999999999999998E-2</v>
      </c>
      <c r="BU101" s="12">
        <f>IFERROR(AVERAGEIFS(RdTRABYVals!AM$2:AM$999,RdTRABYVals!$B$2:$B$999,"="&amp;$C101,RdTRABYVals!$C$2:$C$999,"="&amp;INS!$A101),"")</f>
        <v>0.08</v>
      </c>
      <c r="BV101" s="12">
        <f>IFERROR(AVERAGEIFS(RdTRABYVals!AN$2:AN$999,RdTRABYVals!$B$2:$B$999,"="&amp;$C101,RdTRABYVals!$C$2:$C$999,"="&amp;INS!$A101),"")</f>
        <v>7.5999999999999998E-2</v>
      </c>
      <c r="BW101" s="12">
        <f>IFERROR(AVERAGEIFS(RdTRABYVals!AO$2:AO$999,RdTRABYVals!$B$2:$B$999,"="&amp;$C101,RdTRABYVals!$C$2:$C$999,"="&amp;INS!$A101),"")</f>
        <v>7.0000000000000007E-2</v>
      </c>
      <c r="BX101" s="12">
        <f>IFERROR(AVERAGEIFS(RdTRABYVals!AP$2:AP$999,RdTRABYVals!$B$2:$B$999,"="&amp;$C101,RdTRABYVals!$C$2:$C$999,"="&amp;INS!$A101),"")</f>
        <v>7.0000000000000007E-2</v>
      </c>
      <c r="BY101" s="12">
        <f>IFERROR(AVERAGEIFS(RdTRABYVals!AQ$2:AQ$999,RdTRABYVals!$B$2:$B$999,"="&amp;$C101,RdTRABYVals!$C$2:$C$999,"="&amp;INS!$A101),"")</f>
        <v>7.5999999999999998E-2</v>
      </c>
      <c r="BZ101" s="12">
        <f>IFERROR(AVERAGEIFS(RdTRABYVals!AR$2:AR$999,RdTRABYVals!$B$2:$B$999,"="&amp;$C101,RdTRABYVals!$C$2:$C$999,"="&amp;INS!$A101),"")</f>
        <v>7.5999999999999998E-2</v>
      </c>
      <c r="CA101" s="12">
        <f>IFERROR(AVERAGEIFS(RdTRABYVals!AS$2:AS$999,RdTRABYVals!$B$2:$B$999,"="&amp;$C101,RdTRABYVals!$C$2:$C$999,"="&amp;INS!$A101),"")</f>
        <v>7.5999999999999998E-2</v>
      </c>
      <c r="CB101" s="12">
        <f>IFERROR(AVERAGEIFS(RdTRABYVals!AT$2:AT$999,RdTRABYVals!$B$2:$B$999,"="&amp;$C101,RdTRABYVals!$C$2:$C$999,"="&amp;INS!$A101),"")</f>
        <v>7.5999999999999998E-2</v>
      </c>
      <c r="CC101" s="12">
        <f>IFERROR(AVERAGEIFS(RdTRABYVals!AU$2:AU$999,RdTRABYVals!$B$2:$B$999,"="&amp;$C101,RdTRABYVals!$C$2:$C$999,"="&amp;INS!$A101),"")</f>
        <v>7.5999999999999998E-2</v>
      </c>
      <c r="CD101" s="12">
        <f>IFERROR(AVERAGEIFS(RdTRABYVals!AV$2:AV$999,RdTRABYVals!$B$2:$B$999,"="&amp;$C101,RdTRABYVals!$C$2:$C$999,"="&amp;INS!$A101),"")</f>
        <v>7.0000000000000007E-2</v>
      </c>
    </row>
    <row r="102" spans="1:82" ht="14.25">
      <c r="A102" s="9" t="s">
        <v>156</v>
      </c>
      <c r="C102" s="1" t="s">
        <v>29</v>
      </c>
      <c r="D102" t="s">
        <v>203</v>
      </c>
      <c r="F102" t="str">
        <f t="shared" si="31"/>
        <v>*0.0956756756756757</v>
      </c>
      <c r="G102" t="str">
        <f t="shared" si="37"/>
        <v>*0.11</v>
      </c>
      <c r="H102" t="str">
        <f t="shared" si="38"/>
        <v>*0.09</v>
      </c>
      <c r="I102" t="str">
        <f t="shared" si="39"/>
        <v>*0.09</v>
      </c>
      <c r="J102" t="str">
        <f t="shared" si="40"/>
        <v>*0.08</v>
      </c>
      <c r="K102" t="str">
        <f t="shared" si="41"/>
        <v>*0.1</v>
      </c>
      <c r="L102" t="str">
        <f t="shared" si="42"/>
        <v>*0.08</v>
      </c>
      <c r="M102" t="str">
        <f t="shared" si="43"/>
        <v>*0.1</v>
      </c>
      <c r="N102" t="str">
        <f t="shared" si="44"/>
        <v>*0.11</v>
      </c>
      <c r="O102" t="str">
        <f t="shared" si="45"/>
        <v>*0.11</v>
      </c>
      <c r="P102" t="str">
        <f t="shared" si="46"/>
        <v>*0.09</v>
      </c>
      <c r="Q102" t="str">
        <f t="shared" si="47"/>
        <v>*0.1</v>
      </c>
      <c r="R102" t="str">
        <f t="shared" si="48"/>
        <v>*0.11</v>
      </c>
      <c r="S102" t="str">
        <f t="shared" si="49"/>
        <v>*0.1</v>
      </c>
      <c r="T102" t="str">
        <f t="shared" si="50"/>
        <v>*0.11</v>
      </c>
      <c r="U102" t="str">
        <f t="shared" si="51"/>
        <v>*0.09</v>
      </c>
      <c r="V102" t="str">
        <f t="shared" si="52"/>
        <v>*0.09</v>
      </c>
      <c r="W102" t="str">
        <f t="shared" si="53"/>
        <v>*0.09</v>
      </c>
      <c r="X102" t="str">
        <f t="shared" si="54"/>
        <v>*0.1</v>
      </c>
      <c r="Y102" t="str">
        <f t="shared" si="55"/>
        <v>*0.1</v>
      </c>
      <c r="Z102" t="str">
        <f t="shared" si="56"/>
        <v>*0.1</v>
      </c>
      <c r="AA102" t="str">
        <f t="shared" si="57"/>
        <v>*0.09</v>
      </c>
      <c r="AB102" t="str">
        <f t="shared" si="58"/>
        <v>*0.07</v>
      </c>
      <c r="AC102" t="str">
        <f t="shared" si="59"/>
        <v>*0.08</v>
      </c>
      <c r="AD102" t="str">
        <f t="shared" si="60"/>
        <v>*0.11</v>
      </c>
      <c r="AE102" t="str">
        <f t="shared" si="61"/>
        <v>*0.11</v>
      </c>
      <c r="AF102" t="str">
        <f t="shared" si="62"/>
        <v>*0.09</v>
      </c>
      <c r="AG102" t="str">
        <f t="shared" si="63"/>
        <v>*0.1</v>
      </c>
      <c r="AH102" t="str">
        <f t="shared" si="64"/>
        <v>*0.09</v>
      </c>
      <c r="AI102" t="str">
        <f t="shared" si="65"/>
        <v>*0.11</v>
      </c>
      <c r="AJ102" t="str">
        <f t="shared" si="66"/>
        <v>*0.09</v>
      </c>
      <c r="AK102" t="str">
        <f t="shared" si="67"/>
        <v>*0.1</v>
      </c>
      <c r="AL102" t="str">
        <f t="shared" si="68"/>
        <v>*0.1</v>
      </c>
      <c r="AM102" t="str">
        <f t="shared" si="69"/>
        <v>*0.09</v>
      </c>
      <c r="AN102" t="str">
        <f t="shared" si="33"/>
        <v>*0.1</v>
      </c>
      <c r="AO102" t="str">
        <f t="shared" si="34"/>
        <v>*0.09</v>
      </c>
      <c r="AP102" t="str">
        <f t="shared" si="35"/>
        <v>*0.11</v>
      </c>
      <c r="AQ102" t="str">
        <f t="shared" si="36"/>
        <v>*0.06</v>
      </c>
      <c r="AS102" s="12">
        <f>AVERAGE(AT102:CD102)</f>
        <v>9.567567567567567E-2</v>
      </c>
      <c r="AT102" s="12">
        <f>IFERROR(AVERAGEIFS(RdTRABYVals!L$2:L$999,RdTRABYVals!$B$2:$B$999,"="&amp;$C102,RdTRABYVals!$C$2:$C$999,"="&amp;INS!$A102),"")</f>
        <v>0.11</v>
      </c>
      <c r="AU102" s="12">
        <f>IFERROR(AVERAGEIFS(RdTRABYVals!M$2:M$999,RdTRABYVals!$B$2:$B$999,"="&amp;$C102,RdTRABYVals!$C$2:$C$999,"="&amp;INS!$A102),"")</f>
        <v>0.09</v>
      </c>
      <c r="AV102" s="12">
        <f>IFERROR(AVERAGEIFS(RdTRABYVals!N$2:N$999,RdTRABYVals!$B$2:$B$999,"="&amp;$C102,RdTRABYVals!$C$2:$C$999,"="&amp;INS!$A102),"")</f>
        <v>0.09</v>
      </c>
      <c r="AW102" s="12">
        <f>IFERROR(AVERAGEIFS(RdTRABYVals!O$2:O$999,RdTRABYVals!$B$2:$B$999,"="&amp;$C102,RdTRABYVals!$C$2:$C$999,"="&amp;INS!$A102),"")</f>
        <v>0.08</v>
      </c>
      <c r="AX102" s="12">
        <f>IFERROR(AVERAGEIFS(RdTRABYVals!P$2:P$999,RdTRABYVals!$B$2:$B$999,"="&amp;$C102,RdTRABYVals!$C$2:$C$999,"="&amp;INS!$A102),"")</f>
        <v>0.1</v>
      </c>
      <c r="AY102" s="12">
        <f>IFERROR(AVERAGEIFS(RdTRABYVals!Q$2:Q$999,RdTRABYVals!$B$2:$B$999,"="&amp;$C102,RdTRABYVals!$C$2:$C$999,"="&amp;INS!$A102),"")</f>
        <v>0.08</v>
      </c>
      <c r="AZ102" s="12">
        <f>IFERROR(AVERAGEIFS(RdTRABYVals!R$2:R$999,RdTRABYVals!$B$2:$B$999,"="&amp;$C102,RdTRABYVals!$C$2:$C$999,"="&amp;INS!$A102),"")</f>
        <v>0.1</v>
      </c>
      <c r="BA102" s="12">
        <f>IFERROR(AVERAGEIFS(RdTRABYVals!S$2:S$999,RdTRABYVals!$B$2:$B$999,"="&amp;$C102,RdTRABYVals!$C$2:$C$999,"="&amp;INS!$A102),"")</f>
        <v>0.11</v>
      </c>
      <c r="BB102" s="12">
        <f>IFERROR(AVERAGEIFS(RdTRABYVals!T$2:T$999,RdTRABYVals!$B$2:$B$999,"="&amp;$C102,RdTRABYVals!$C$2:$C$999,"="&amp;INS!$A102),"")</f>
        <v>0.11</v>
      </c>
      <c r="BC102" s="12">
        <f>IFERROR(AVERAGEIFS(RdTRABYVals!U$2:U$999,RdTRABYVals!$B$2:$B$999,"="&amp;$C102,RdTRABYVals!$C$2:$C$999,"="&amp;INS!$A102),"")</f>
        <v>0.09</v>
      </c>
      <c r="BD102" s="12">
        <f>IFERROR(AVERAGEIFS(RdTRABYVals!V$2:V$999,RdTRABYVals!$B$2:$B$999,"="&amp;$C102,RdTRABYVals!$C$2:$C$999,"="&amp;INS!$A102),"")</f>
        <v>0.1</v>
      </c>
      <c r="BE102" s="12">
        <f>IFERROR(AVERAGEIFS(RdTRABYVals!W$2:W$999,RdTRABYVals!$B$2:$B$999,"="&amp;$C102,RdTRABYVals!$C$2:$C$999,"="&amp;INS!$A102),"")</f>
        <v>0.11</v>
      </c>
      <c r="BF102" s="12">
        <f>IFERROR(AVERAGEIFS(RdTRABYVals!X$2:X$999,RdTRABYVals!$B$2:$B$999,"="&amp;$C102,RdTRABYVals!$C$2:$C$999,"="&amp;INS!$A102),"")</f>
        <v>0.1</v>
      </c>
      <c r="BG102" s="12">
        <f>IFERROR(AVERAGEIFS(RdTRABYVals!Y$2:Y$999,RdTRABYVals!$B$2:$B$999,"="&amp;$C102,RdTRABYVals!$C$2:$C$999,"="&amp;INS!$A102),"")</f>
        <v>0.11</v>
      </c>
      <c r="BH102" s="12">
        <f>IFERROR(AVERAGEIFS(RdTRABYVals!Z$2:Z$999,RdTRABYVals!$B$2:$B$999,"="&amp;$C102,RdTRABYVals!$C$2:$C$999,"="&amp;INS!$A102),"")</f>
        <v>0.09</v>
      </c>
      <c r="BI102" s="12">
        <f>IFERROR(AVERAGEIFS(RdTRABYVals!AA$2:AA$999,RdTRABYVals!$B$2:$B$999,"="&amp;$C102,RdTRABYVals!$C$2:$C$999,"="&amp;INS!$A102),"")</f>
        <v>0.09</v>
      </c>
      <c r="BJ102" s="12">
        <f>IFERROR(AVERAGEIFS(RdTRABYVals!AB$2:AB$999,RdTRABYVals!$B$2:$B$999,"="&amp;$C102,RdTRABYVals!$C$2:$C$999,"="&amp;INS!$A102),"")</f>
        <v>0.09</v>
      </c>
      <c r="BK102" s="12">
        <f>IFERROR(AVERAGEIFS(RdTRABYVals!AC$2:AC$999,RdTRABYVals!$B$2:$B$999,"="&amp;$C102,RdTRABYVals!$C$2:$C$999,"="&amp;INS!$A102),"")</f>
        <v>0.1</v>
      </c>
      <c r="BL102" s="12">
        <f>IFERROR(AVERAGEIFS(RdTRABYVals!AD$2:AD$999,RdTRABYVals!$B$2:$B$999,"="&amp;$C102,RdTRABYVals!$C$2:$C$999,"="&amp;INS!$A102),"")</f>
        <v>0.1</v>
      </c>
      <c r="BM102" s="12">
        <f>IFERROR(AVERAGEIFS(RdTRABYVals!AE$2:AE$999,RdTRABYVals!$B$2:$B$999,"="&amp;$C102,RdTRABYVals!$C$2:$C$999,"="&amp;INS!$A102),"")</f>
        <v>0.1</v>
      </c>
      <c r="BN102" s="12">
        <f>IFERROR(AVERAGEIFS(RdTRABYVals!AF$2:AF$999,RdTRABYVals!$B$2:$B$999,"="&amp;$C102,RdTRABYVals!$C$2:$C$999,"="&amp;INS!$A102),"")</f>
        <v>0.09</v>
      </c>
      <c r="BO102" s="12">
        <f>IFERROR(AVERAGEIFS(RdTRABYVals!AG$2:AG$999,RdTRABYVals!$B$2:$B$999,"="&amp;$C102,RdTRABYVals!$C$2:$C$999,"="&amp;INS!$A102),"")</f>
        <v>7.0000000000000007E-2</v>
      </c>
      <c r="BP102" s="12">
        <f>IFERROR(AVERAGEIFS(RdTRABYVals!AH$2:AH$999,RdTRABYVals!$B$2:$B$999,"="&amp;$C102,RdTRABYVals!$C$2:$C$999,"="&amp;INS!$A102),"")</f>
        <v>0.08</v>
      </c>
      <c r="BQ102" s="12">
        <f>IFERROR(AVERAGEIFS(RdTRABYVals!AI$2:AI$999,RdTRABYVals!$B$2:$B$999,"="&amp;$C102,RdTRABYVals!$C$2:$C$999,"="&amp;INS!$A102),"")</f>
        <v>0.11</v>
      </c>
      <c r="BR102" s="12">
        <f>IFERROR(AVERAGEIFS(RdTRABYVals!AJ$2:AJ$999,RdTRABYVals!$B$2:$B$999,"="&amp;$C102,RdTRABYVals!$C$2:$C$999,"="&amp;INS!$A102),"")</f>
        <v>0.11</v>
      </c>
      <c r="BS102" s="12">
        <f>IFERROR(AVERAGEIFS(RdTRABYVals!AK$2:AK$999,RdTRABYVals!$B$2:$B$999,"="&amp;$C102,RdTRABYVals!$C$2:$C$999,"="&amp;INS!$A102),"")</f>
        <v>0.09</v>
      </c>
      <c r="BT102" s="12">
        <f>IFERROR(AVERAGEIFS(RdTRABYVals!AL$2:AL$999,RdTRABYVals!$B$2:$B$999,"="&amp;$C102,RdTRABYVals!$C$2:$C$999,"="&amp;INS!$A102),"")</f>
        <v>0.1</v>
      </c>
      <c r="BU102" s="12">
        <f>IFERROR(AVERAGEIFS(RdTRABYVals!AM$2:AM$999,RdTRABYVals!$B$2:$B$999,"="&amp;$C102,RdTRABYVals!$C$2:$C$999,"="&amp;INS!$A102),"")</f>
        <v>0.09</v>
      </c>
      <c r="BV102" s="12">
        <f>IFERROR(AVERAGEIFS(RdTRABYVals!AN$2:AN$999,RdTRABYVals!$B$2:$B$999,"="&amp;$C102,RdTRABYVals!$C$2:$C$999,"="&amp;INS!$A102),"")</f>
        <v>0.11</v>
      </c>
      <c r="BW102" s="12">
        <f>IFERROR(AVERAGEIFS(RdTRABYVals!AO$2:AO$999,RdTRABYVals!$B$2:$B$999,"="&amp;$C102,RdTRABYVals!$C$2:$C$999,"="&amp;INS!$A102),"")</f>
        <v>0.09</v>
      </c>
      <c r="BX102" s="12">
        <f>IFERROR(AVERAGEIFS(RdTRABYVals!AP$2:AP$999,RdTRABYVals!$B$2:$B$999,"="&amp;$C102,RdTRABYVals!$C$2:$C$999,"="&amp;INS!$A102),"")</f>
        <v>0.1</v>
      </c>
      <c r="BY102" s="12">
        <f>IFERROR(AVERAGEIFS(RdTRABYVals!AQ$2:AQ$999,RdTRABYVals!$B$2:$B$999,"="&amp;$C102,RdTRABYVals!$C$2:$C$999,"="&amp;INS!$A102),"")</f>
        <v>0.1</v>
      </c>
      <c r="BZ102" s="12">
        <f>IFERROR(AVERAGEIFS(RdTRABYVals!AR$2:AR$999,RdTRABYVals!$B$2:$B$999,"="&amp;$C102,RdTRABYVals!$C$2:$C$999,"="&amp;INS!$A102),"")</f>
        <v>0.09</v>
      </c>
      <c r="CA102" s="12">
        <f>IFERROR(AVERAGEIFS(RdTRABYVals!AS$2:AS$999,RdTRABYVals!$B$2:$B$999,"="&amp;$C102,RdTRABYVals!$C$2:$C$999,"="&amp;INS!$A102),"")</f>
        <v>0.1</v>
      </c>
      <c r="CB102" s="12">
        <f>IFERROR(AVERAGEIFS(RdTRABYVals!AT$2:AT$999,RdTRABYVals!$B$2:$B$999,"="&amp;$C102,RdTRABYVals!$C$2:$C$999,"="&amp;INS!$A102),"")</f>
        <v>0.09</v>
      </c>
      <c r="CC102" s="12">
        <f>IFERROR(AVERAGEIFS(RdTRABYVals!AU$2:AU$999,RdTRABYVals!$B$2:$B$999,"="&amp;$C102,RdTRABYVals!$C$2:$C$999,"="&amp;INS!$A102),"")</f>
        <v>0.11</v>
      </c>
      <c r="CD102" s="12">
        <f>IFERROR(AVERAGEIFS(RdTRABYVals!AV$2:AV$999,RdTRABYVals!$B$2:$B$999,"="&amp;$C102,RdTRABYVals!$C$2:$C$999,"="&amp;INS!$A102),"")</f>
        <v>0.06</v>
      </c>
    </row>
    <row r="103" spans="1:82" ht="14.25">
      <c r="A103" s="9" t="s">
        <v>158</v>
      </c>
      <c r="C103" s="1" t="s">
        <v>29</v>
      </c>
      <c r="D103" t="s">
        <v>204</v>
      </c>
      <c r="F103" t="str">
        <f t="shared" si="31"/>
        <v>*0.0875</v>
      </c>
      <c r="G103" t="str">
        <f t="shared" si="37"/>
        <v>*0.0875</v>
      </c>
      <c r="H103" t="str">
        <f t="shared" si="38"/>
        <v>*0.0875</v>
      </c>
      <c r="I103" t="str">
        <f t="shared" si="39"/>
        <v>*0.0875</v>
      </c>
      <c r="J103" t="str">
        <f t="shared" si="40"/>
        <v>*0.0875</v>
      </c>
      <c r="K103" t="str">
        <f t="shared" si="41"/>
        <v>*0.0875</v>
      </c>
      <c r="L103" t="str">
        <f t="shared" si="42"/>
        <v>*0.0875</v>
      </c>
      <c r="M103" t="str">
        <f t="shared" si="43"/>
        <v>*0.0875</v>
      </c>
      <c r="N103" t="str">
        <f t="shared" si="44"/>
        <v>*0.1</v>
      </c>
      <c r="O103" t="str">
        <f t="shared" si="45"/>
        <v>*0.0875</v>
      </c>
      <c r="P103" t="str">
        <f t="shared" si="46"/>
        <v>*0.09</v>
      </c>
      <c r="Q103" t="str">
        <f t="shared" si="47"/>
        <v>*0.0875</v>
      </c>
      <c r="R103" t="str">
        <f t="shared" si="48"/>
        <v>*0.0875</v>
      </c>
      <c r="S103" t="str">
        <f t="shared" si="49"/>
        <v>*0.0875</v>
      </c>
      <c r="T103" t="str">
        <f t="shared" si="50"/>
        <v>*0.0875</v>
      </c>
      <c r="U103" t="str">
        <f t="shared" si="51"/>
        <v>*0.0875</v>
      </c>
      <c r="V103" t="str">
        <f t="shared" si="52"/>
        <v>*0.0875</v>
      </c>
      <c r="W103" t="str">
        <f t="shared" si="53"/>
        <v>*0.0875</v>
      </c>
      <c r="X103" t="str">
        <f t="shared" si="54"/>
        <v>*0.0875</v>
      </c>
      <c r="Y103" t="str">
        <f t="shared" si="55"/>
        <v>*0.1</v>
      </c>
      <c r="Z103" t="str">
        <f t="shared" si="56"/>
        <v>*0.0875</v>
      </c>
      <c r="AA103" t="str">
        <f t="shared" si="57"/>
        <v>*0.0875</v>
      </c>
      <c r="AB103" t="str">
        <f t="shared" si="58"/>
        <v>*0.0875</v>
      </c>
      <c r="AC103" t="str">
        <f t="shared" si="59"/>
        <v>*0.0875</v>
      </c>
      <c r="AD103" t="str">
        <f t="shared" si="60"/>
        <v>*0.0875</v>
      </c>
      <c r="AE103" t="str">
        <f t="shared" si="61"/>
        <v>*0.0875</v>
      </c>
      <c r="AF103" t="str">
        <f t="shared" si="62"/>
        <v>*0.0875</v>
      </c>
      <c r="AG103" t="str">
        <f t="shared" si="63"/>
        <v>*0.0875</v>
      </c>
      <c r="AH103" t="str">
        <f t="shared" si="64"/>
        <v>*0.0875</v>
      </c>
      <c r="AI103" t="str">
        <f t="shared" si="65"/>
        <v>*0.0875</v>
      </c>
      <c r="AJ103" t="str">
        <f t="shared" si="66"/>
        <v>*0.0875</v>
      </c>
      <c r="AK103" t="str">
        <f t="shared" si="67"/>
        <v>*0.0875</v>
      </c>
      <c r="AL103" t="str">
        <f t="shared" si="68"/>
        <v>*0.0875</v>
      </c>
      <c r="AM103" t="str">
        <f t="shared" si="69"/>
        <v>*0.0875</v>
      </c>
      <c r="AN103" t="str">
        <f t="shared" si="33"/>
        <v>*0.0875</v>
      </c>
      <c r="AO103" t="str">
        <f t="shared" si="34"/>
        <v>*0.0875</v>
      </c>
      <c r="AP103" t="str">
        <f t="shared" si="35"/>
        <v>*0.0875</v>
      </c>
      <c r="AQ103" t="str">
        <f t="shared" si="36"/>
        <v>*0.06</v>
      </c>
      <c r="AS103" s="12">
        <f>AVERAGE(AT103:CD103)</f>
        <v>8.7499999999999953E-2</v>
      </c>
      <c r="AT103" s="12">
        <f>IFERROR(AVERAGEIFS(RdTRABYVals!L$2:L$999,RdTRABYVals!$B$2:$B$999,"="&amp;$C103,RdTRABYVals!$C$2:$C$999,"="&amp;INS!$A103),"")</f>
        <v>8.7499999999999994E-2</v>
      </c>
      <c r="AU103" s="12">
        <f>IFERROR(AVERAGEIFS(RdTRABYVals!M$2:M$999,RdTRABYVals!$B$2:$B$999,"="&amp;$C103,RdTRABYVals!$C$2:$C$999,"="&amp;INS!$A103),"")</f>
        <v>8.7499999999999994E-2</v>
      </c>
      <c r="AV103" s="12">
        <f>IFERROR(AVERAGEIFS(RdTRABYVals!N$2:N$999,RdTRABYVals!$B$2:$B$999,"="&amp;$C103,RdTRABYVals!$C$2:$C$999,"="&amp;INS!$A103),"")</f>
        <v>8.7499999999999994E-2</v>
      </c>
      <c r="AW103" s="12">
        <f>IFERROR(AVERAGEIFS(RdTRABYVals!O$2:O$999,RdTRABYVals!$B$2:$B$999,"="&amp;$C103,RdTRABYVals!$C$2:$C$999,"="&amp;INS!$A103),"")</f>
        <v>8.7499999999999994E-2</v>
      </c>
      <c r="AX103" s="12">
        <f>IFERROR(AVERAGEIFS(RdTRABYVals!P$2:P$999,RdTRABYVals!$B$2:$B$999,"="&amp;$C103,RdTRABYVals!$C$2:$C$999,"="&amp;INS!$A103),"")</f>
        <v>8.7499999999999994E-2</v>
      </c>
      <c r="AY103" s="12">
        <f>IFERROR(AVERAGEIFS(RdTRABYVals!Q$2:Q$999,RdTRABYVals!$B$2:$B$999,"="&amp;$C103,RdTRABYVals!$C$2:$C$999,"="&amp;INS!$A103),"")</f>
        <v>8.7499999999999994E-2</v>
      </c>
      <c r="AZ103" s="12">
        <f>IFERROR(AVERAGEIFS(RdTRABYVals!R$2:R$999,RdTRABYVals!$B$2:$B$999,"="&amp;$C103,RdTRABYVals!$C$2:$C$999,"="&amp;INS!$A103),"")</f>
        <v>8.7499999999999994E-2</v>
      </c>
      <c r="BA103" s="12">
        <f>IFERROR(AVERAGEIFS(RdTRABYVals!S$2:S$999,RdTRABYVals!$B$2:$B$999,"="&amp;$C103,RdTRABYVals!$C$2:$C$999,"="&amp;INS!$A103),"")</f>
        <v>0.1</v>
      </c>
      <c r="BB103" s="12">
        <f>IFERROR(AVERAGEIFS(RdTRABYVals!T$2:T$999,RdTRABYVals!$B$2:$B$999,"="&amp;$C103,RdTRABYVals!$C$2:$C$999,"="&amp;INS!$A103),"")</f>
        <v>8.7499999999999994E-2</v>
      </c>
      <c r="BC103" s="12">
        <f>IFERROR(AVERAGEIFS(RdTRABYVals!U$2:U$999,RdTRABYVals!$B$2:$B$999,"="&amp;$C103,RdTRABYVals!$C$2:$C$999,"="&amp;INS!$A103),"")</f>
        <v>0.09</v>
      </c>
      <c r="BD103" s="12">
        <f>IFERROR(AVERAGEIFS(RdTRABYVals!V$2:V$999,RdTRABYVals!$B$2:$B$999,"="&amp;$C103,RdTRABYVals!$C$2:$C$999,"="&amp;INS!$A103),"")</f>
        <v>8.7499999999999994E-2</v>
      </c>
      <c r="BE103" s="12">
        <f>IFERROR(AVERAGEIFS(RdTRABYVals!W$2:W$999,RdTRABYVals!$B$2:$B$999,"="&amp;$C103,RdTRABYVals!$C$2:$C$999,"="&amp;INS!$A103),"")</f>
        <v>8.7499999999999994E-2</v>
      </c>
      <c r="BF103" s="12">
        <f>IFERROR(AVERAGEIFS(RdTRABYVals!X$2:X$999,RdTRABYVals!$B$2:$B$999,"="&amp;$C103,RdTRABYVals!$C$2:$C$999,"="&amp;INS!$A103),"")</f>
        <v>8.7499999999999994E-2</v>
      </c>
      <c r="BG103" s="12">
        <f>IFERROR(AVERAGEIFS(RdTRABYVals!Y$2:Y$999,RdTRABYVals!$B$2:$B$999,"="&amp;$C103,RdTRABYVals!$C$2:$C$999,"="&amp;INS!$A103),"")</f>
        <v>8.7499999999999994E-2</v>
      </c>
      <c r="BH103" s="12">
        <f>IFERROR(AVERAGEIFS(RdTRABYVals!Z$2:Z$999,RdTRABYVals!$B$2:$B$999,"="&amp;$C103,RdTRABYVals!$C$2:$C$999,"="&amp;INS!$A103),"")</f>
        <v>8.7499999999999994E-2</v>
      </c>
      <c r="BI103" s="12">
        <f>IFERROR(AVERAGEIFS(RdTRABYVals!AA$2:AA$999,RdTRABYVals!$B$2:$B$999,"="&amp;$C103,RdTRABYVals!$C$2:$C$999,"="&amp;INS!$A103),"")</f>
        <v>8.7499999999999994E-2</v>
      </c>
      <c r="BJ103" s="12">
        <f>IFERROR(AVERAGEIFS(RdTRABYVals!AB$2:AB$999,RdTRABYVals!$B$2:$B$999,"="&amp;$C103,RdTRABYVals!$C$2:$C$999,"="&amp;INS!$A103),"")</f>
        <v>8.7499999999999994E-2</v>
      </c>
      <c r="BK103" s="12">
        <f>IFERROR(AVERAGEIFS(RdTRABYVals!AC$2:AC$999,RdTRABYVals!$B$2:$B$999,"="&amp;$C103,RdTRABYVals!$C$2:$C$999,"="&amp;INS!$A103),"")</f>
        <v>8.7499999999999994E-2</v>
      </c>
      <c r="BL103" s="12">
        <f>IFERROR(AVERAGEIFS(RdTRABYVals!AD$2:AD$999,RdTRABYVals!$B$2:$B$999,"="&amp;$C103,RdTRABYVals!$C$2:$C$999,"="&amp;INS!$A103),"")</f>
        <v>0.1</v>
      </c>
      <c r="BM103" s="12">
        <f>IFERROR(AVERAGEIFS(RdTRABYVals!AE$2:AE$999,RdTRABYVals!$B$2:$B$999,"="&amp;$C103,RdTRABYVals!$C$2:$C$999,"="&amp;INS!$A103),"")</f>
        <v>8.7499999999999994E-2</v>
      </c>
      <c r="BN103" s="12">
        <f>IFERROR(AVERAGEIFS(RdTRABYVals!AF$2:AF$999,RdTRABYVals!$B$2:$B$999,"="&amp;$C103,RdTRABYVals!$C$2:$C$999,"="&amp;INS!$A103),"")</f>
        <v>8.7499999999999994E-2</v>
      </c>
      <c r="BO103" s="12">
        <f>IFERROR(AVERAGEIFS(RdTRABYVals!AG$2:AG$999,RdTRABYVals!$B$2:$B$999,"="&amp;$C103,RdTRABYVals!$C$2:$C$999,"="&amp;INS!$A103),"")</f>
        <v>8.7499999999999994E-2</v>
      </c>
      <c r="BP103" s="12">
        <f>IFERROR(AVERAGEIFS(RdTRABYVals!AH$2:AH$999,RdTRABYVals!$B$2:$B$999,"="&amp;$C103,RdTRABYVals!$C$2:$C$999,"="&amp;INS!$A103),"")</f>
        <v>8.7499999999999994E-2</v>
      </c>
      <c r="BQ103" s="12">
        <f>IFERROR(AVERAGEIFS(RdTRABYVals!AI$2:AI$999,RdTRABYVals!$B$2:$B$999,"="&amp;$C103,RdTRABYVals!$C$2:$C$999,"="&amp;INS!$A103),"")</f>
        <v>8.7499999999999994E-2</v>
      </c>
      <c r="BR103" s="12">
        <f>IFERROR(AVERAGEIFS(RdTRABYVals!AJ$2:AJ$999,RdTRABYVals!$B$2:$B$999,"="&amp;$C103,RdTRABYVals!$C$2:$C$999,"="&amp;INS!$A103),"")</f>
        <v>8.7499999999999994E-2</v>
      </c>
      <c r="BS103" s="12">
        <f>IFERROR(AVERAGEIFS(RdTRABYVals!AK$2:AK$999,RdTRABYVals!$B$2:$B$999,"="&amp;$C103,RdTRABYVals!$C$2:$C$999,"="&amp;INS!$A103),"")</f>
        <v>8.7499999999999994E-2</v>
      </c>
      <c r="BT103" s="12">
        <f>IFERROR(AVERAGEIFS(RdTRABYVals!AL$2:AL$999,RdTRABYVals!$B$2:$B$999,"="&amp;$C103,RdTRABYVals!$C$2:$C$999,"="&amp;INS!$A103),"")</f>
        <v>8.7499999999999994E-2</v>
      </c>
      <c r="BU103" s="12">
        <f>IFERROR(AVERAGEIFS(RdTRABYVals!AM$2:AM$999,RdTRABYVals!$B$2:$B$999,"="&amp;$C103,RdTRABYVals!$C$2:$C$999,"="&amp;INS!$A103),"")</f>
        <v>8.7499999999999994E-2</v>
      </c>
      <c r="BV103" s="12">
        <f>IFERROR(AVERAGEIFS(RdTRABYVals!AN$2:AN$999,RdTRABYVals!$B$2:$B$999,"="&amp;$C103,RdTRABYVals!$C$2:$C$999,"="&amp;INS!$A103),"")</f>
        <v>8.7499999999999994E-2</v>
      </c>
      <c r="BW103" s="12">
        <f>IFERROR(AVERAGEIFS(RdTRABYVals!AO$2:AO$999,RdTRABYVals!$B$2:$B$999,"="&amp;$C103,RdTRABYVals!$C$2:$C$999,"="&amp;INS!$A103),"")</f>
        <v>8.7499999999999994E-2</v>
      </c>
      <c r="BX103" s="12">
        <f>IFERROR(AVERAGEIFS(RdTRABYVals!AP$2:AP$999,RdTRABYVals!$B$2:$B$999,"="&amp;$C103,RdTRABYVals!$C$2:$C$999,"="&amp;INS!$A103),"")</f>
        <v>8.7499999999999994E-2</v>
      </c>
      <c r="BY103" s="12">
        <f>IFERROR(AVERAGEIFS(RdTRABYVals!AQ$2:AQ$999,RdTRABYVals!$B$2:$B$999,"="&amp;$C103,RdTRABYVals!$C$2:$C$999,"="&amp;INS!$A103),"")</f>
        <v>8.7499999999999994E-2</v>
      </c>
      <c r="BZ103" s="12">
        <f>IFERROR(AVERAGEIFS(RdTRABYVals!AR$2:AR$999,RdTRABYVals!$B$2:$B$999,"="&amp;$C103,RdTRABYVals!$C$2:$C$999,"="&amp;INS!$A103),"")</f>
        <v>8.7499999999999994E-2</v>
      </c>
      <c r="CA103" s="12">
        <f>IFERROR(AVERAGEIFS(RdTRABYVals!AS$2:AS$999,RdTRABYVals!$B$2:$B$999,"="&amp;$C103,RdTRABYVals!$C$2:$C$999,"="&amp;INS!$A103),"")</f>
        <v>8.7499999999999994E-2</v>
      </c>
      <c r="CB103" s="12">
        <f>IFERROR(AVERAGEIFS(RdTRABYVals!AT$2:AT$999,RdTRABYVals!$B$2:$B$999,"="&amp;$C103,RdTRABYVals!$C$2:$C$999,"="&amp;INS!$A103),"")</f>
        <v>8.7499999999999994E-2</v>
      </c>
      <c r="CC103" s="12">
        <f>IFERROR(AVERAGEIFS(RdTRABYVals!AU$2:AU$999,RdTRABYVals!$B$2:$B$999,"="&amp;$C103,RdTRABYVals!$C$2:$C$999,"="&amp;INS!$A103),"")</f>
        <v>8.7499999999999994E-2</v>
      </c>
      <c r="CD103" s="12">
        <f>IFERROR(AVERAGEIFS(RdTRABYVals!AV$2:AV$999,RdTRABYVals!$B$2:$B$999,"="&amp;$C103,RdTRABYVals!$C$2:$C$999,"="&amp;INS!$A103),"")</f>
        <v>0.06</v>
      </c>
    </row>
    <row r="104" spans="1:82" ht="14.25">
      <c r="A104" s="9" t="s">
        <v>157</v>
      </c>
      <c r="C104" s="1" t="s">
        <v>29</v>
      </c>
      <c r="D104" t="s">
        <v>205</v>
      </c>
      <c r="F104" t="str">
        <f t="shared" si="31"/>
        <v>*0.0847222222222223</v>
      </c>
      <c r="G104" t="str">
        <f t="shared" si="37"/>
        <v>*0.08</v>
      </c>
      <c r="H104" t="str">
        <f t="shared" si="38"/>
        <v>*0.1</v>
      </c>
      <c r="I104" t="str">
        <f t="shared" si="39"/>
        <v>*0.1</v>
      </c>
      <c r="J104" t="str">
        <f t="shared" si="40"/>
        <v>*0.09</v>
      </c>
      <c r="K104" t="str">
        <f t="shared" si="41"/>
        <v>*0.06</v>
      </c>
      <c r="L104" t="str">
        <f t="shared" si="42"/>
        <v>*0.09</v>
      </c>
      <c r="M104" t="str">
        <f t="shared" si="43"/>
        <v>*0.08</v>
      </c>
      <c r="N104" t="str">
        <f t="shared" si="44"/>
        <v>*0.08</v>
      </c>
      <c r="O104" t="str">
        <f t="shared" si="45"/>
        <v>*0.08</v>
      </c>
      <c r="P104" t="str">
        <f t="shared" si="46"/>
        <v>*0.09</v>
      </c>
      <c r="Q104" t="str">
        <f t="shared" si="47"/>
        <v>*0.0847222222222223</v>
      </c>
      <c r="R104" t="str">
        <f t="shared" si="48"/>
        <v>*0.08</v>
      </c>
      <c r="S104" t="str">
        <f t="shared" si="49"/>
        <v>*0.07</v>
      </c>
      <c r="T104" t="str">
        <f t="shared" si="50"/>
        <v>*0.08</v>
      </c>
      <c r="U104" t="str">
        <f t="shared" si="51"/>
        <v>*0.08</v>
      </c>
      <c r="V104" t="str">
        <f t="shared" si="52"/>
        <v>*0.1</v>
      </c>
      <c r="W104" t="str">
        <f t="shared" si="53"/>
        <v>*0.08</v>
      </c>
      <c r="X104" t="str">
        <f t="shared" si="54"/>
        <v>*0.1</v>
      </c>
      <c r="Y104" t="str">
        <f t="shared" si="55"/>
        <v>*0.08</v>
      </c>
      <c r="Z104" t="str">
        <f t="shared" si="56"/>
        <v>*0.07</v>
      </c>
      <c r="AA104" t="str">
        <f t="shared" si="57"/>
        <v>*0.1</v>
      </c>
      <c r="AB104" t="str">
        <f t="shared" si="58"/>
        <v>*0.1</v>
      </c>
      <c r="AC104" t="str">
        <f t="shared" si="59"/>
        <v>*0.09</v>
      </c>
      <c r="AD104" t="str">
        <f t="shared" si="60"/>
        <v>*0.09</v>
      </c>
      <c r="AE104" t="str">
        <f t="shared" si="61"/>
        <v>*0.08</v>
      </c>
      <c r="AF104" t="str">
        <f t="shared" si="62"/>
        <v>*0.1</v>
      </c>
      <c r="AG104" t="str">
        <f t="shared" si="63"/>
        <v>*0.08</v>
      </c>
      <c r="AH104" t="str">
        <f t="shared" si="64"/>
        <v>*0.09</v>
      </c>
      <c r="AI104" t="str">
        <f t="shared" si="65"/>
        <v>*0.08</v>
      </c>
      <c r="AJ104" t="str">
        <f t="shared" si="66"/>
        <v>*0.08</v>
      </c>
      <c r="AK104" t="str">
        <f t="shared" si="67"/>
        <v>*0.07</v>
      </c>
      <c r="AL104" t="str">
        <f t="shared" si="68"/>
        <v>*0.06</v>
      </c>
      <c r="AM104" t="str">
        <f t="shared" si="69"/>
        <v>*0.1</v>
      </c>
      <c r="AN104" t="str">
        <f t="shared" si="33"/>
        <v>*0.08</v>
      </c>
      <c r="AO104" t="str">
        <f t="shared" si="34"/>
        <v>*0.1</v>
      </c>
      <c r="AP104" t="str">
        <f t="shared" si="35"/>
        <v>*0.08</v>
      </c>
      <c r="AQ104" t="str">
        <f t="shared" si="36"/>
        <v>*0.08</v>
      </c>
      <c r="AS104" s="12">
        <f>AVERAGE(AT104:CD104)</f>
        <v>8.4722222222222254E-2</v>
      </c>
      <c r="AT104" s="12">
        <f>IFERROR(AVERAGEIFS(RdTRABYVals!L$2:L$999,RdTRABYVals!$B$2:$B$999,"="&amp;$C104,RdTRABYVals!$C$2:$C$999,"="&amp;INS!$A104),"")</f>
        <v>0.08</v>
      </c>
      <c r="AU104" s="12">
        <f>IFERROR(AVERAGEIFS(RdTRABYVals!M$2:M$999,RdTRABYVals!$B$2:$B$999,"="&amp;$C104,RdTRABYVals!$C$2:$C$999,"="&amp;INS!$A104),"")</f>
        <v>0.1</v>
      </c>
      <c r="AV104" s="12">
        <f>IFERROR(AVERAGEIFS(RdTRABYVals!N$2:N$999,RdTRABYVals!$B$2:$B$999,"="&amp;$C104,RdTRABYVals!$C$2:$C$999,"="&amp;INS!$A104),"")</f>
        <v>0.1</v>
      </c>
      <c r="AW104" s="12">
        <f>IFERROR(AVERAGEIFS(RdTRABYVals!O$2:O$999,RdTRABYVals!$B$2:$B$999,"="&amp;$C104,RdTRABYVals!$C$2:$C$999,"="&amp;INS!$A104),"")</f>
        <v>0.09</v>
      </c>
      <c r="AX104" s="12">
        <f>IFERROR(AVERAGEIFS(RdTRABYVals!P$2:P$999,RdTRABYVals!$B$2:$B$999,"="&amp;$C104,RdTRABYVals!$C$2:$C$999,"="&amp;INS!$A104),"")</f>
        <v>0.06</v>
      </c>
      <c r="AY104" s="12">
        <f>IFERROR(AVERAGEIFS(RdTRABYVals!Q$2:Q$999,RdTRABYVals!$B$2:$B$999,"="&amp;$C104,RdTRABYVals!$C$2:$C$999,"="&amp;INS!$A104),"")</f>
        <v>0.09</v>
      </c>
      <c r="AZ104" s="12">
        <f>IFERROR(AVERAGEIFS(RdTRABYVals!R$2:R$999,RdTRABYVals!$B$2:$B$999,"="&amp;$C104,RdTRABYVals!$C$2:$C$999,"="&amp;INS!$A104),"")</f>
        <v>0.08</v>
      </c>
      <c r="BA104" s="12">
        <f>IFERROR(AVERAGEIFS(RdTRABYVals!S$2:S$999,RdTRABYVals!$B$2:$B$999,"="&amp;$C104,RdTRABYVals!$C$2:$C$999,"="&amp;INS!$A104),"")</f>
        <v>0.08</v>
      </c>
      <c r="BB104" s="12">
        <f>IFERROR(AVERAGEIFS(RdTRABYVals!T$2:T$999,RdTRABYVals!$B$2:$B$999,"="&amp;$C104,RdTRABYVals!$C$2:$C$999,"="&amp;INS!$A104),"")</f>
        <v>0.08</v>
      </c>
      <c r="BC104" s="12">
        <f>IFERROR(AVERAGEIFS(RdTRABYVals!U$2:U$999,RdTRABYVals!$B$2:$B$999,"="&amp;$C104,RdTRABYVals!$C$2:$C$999,"="&amp;INS!$A104),"")</f>
        <v>0.09</v>
      </c>
      <c r="BD104" s="12">
        <f>IFERROR(AVERAGEIFS(RdTRABYVals!V$2:V$999,RdTRABYVals!$B$2:$B$999,"="&amp;$C104,RdTRABYVals!$C$2:$C$999,"="&amp;INS!$A104),"")</f>
        <v>8.4722222222222296E-2</v>
      </c>
      <c r="BE104" s="12">
        <f>IFERROR(AVERAGEIFS(RdTRABYVals!W$2:W$999,RdTRABYVals!$B$2:$B$999,"="&amp;$C104,RdTRABYVals!$C$2:$C$999,"="&amp;INS!$A104),"")</f>
        <v>0.08</v>
      </c>
      <c r="BF104" s="12">
        <f>IFERROR(AVERAGEIFS(RdTRABYVals!X$2:X$999,RdTRABYVals!$B$2:$B$999,"="&amp;$C104,RdTRABYVals!$C$2:$C$999,"="&amp;INS!$A104),"")</f>
        <v>7.0000000000000007E-2</v>
      </c>
      <c r="BG104" s="12">
        <f>IFERROR(AVERAGEIFS(RdTRABYVals!Y$2:Y$999,RdTRABYVals!$B$2:$B$999,"="&amp;$C104,RdTRABYVals!$C$2:$C$999,"="&amp;INS!$A104),"")</f>
        <v>0.08</v>
      </c>
      <c r="BH104" s="12">
        <f>IFERROR(AVERAGEIFS(RdTRABYVals!Z$2:Z$999,RdTRABYVals!$B$2:$B$999,"="&amp;$C104,RdTRABYVals!$C$2:$C$999,"="&amp;INS!$A104),"")</f>
        <v>0.08</v>
      </c>
      <c r="BI104" s="12">
        <f>IFERROR(AVERAGEIFS(RdTRABYVals!AA$2:AA$999,RdTRABYVals!$B$2:$B$999,"="&amp;$C104,RdTRABYVals!$C$2:$C$999,"="&amp;INS!$A104),"")</f>
        <v>0.1</v>
      </c>
      <c r="BJ104" s="12">
        <f>IFERROR(AVERAGEIFS(RdTRABYVals!AB$2:AB$999,RdTRABYVals!$B$2:$B$999,"="&amp;$C104,RdTRABYVals!$C$2:$C$999,"="&amp;INS!$A104),"")</f>
        <v>0.08</v>
      </c>
      <c r="BK104" s="12">
        <f>IFERROR(AVERAGEIFS(RdTRABYVals!AC$2:AC$999,RdTRABYVals!$B$2:$B$999,"="&amp;$C104,RdTRABYVals!$C$2:$C$999,"="&amp;INS!$A104),"")</f>
        <v>0.1</v>
      </c>
      <c r="BL104" s="12">
        <f>IFERROR(AVERAGEIFS(RdTRABYVals!AD$2:AD$999,RdTRABYVals!$B$2:$B$999,"="&amp;$C104,RdTRABYVals!$C$2:$C$999,"="&amp;INS!$A104),"")</f>
        <v>0.08</v>
      </c>
      <c r="BM104" s="12">
        <f>IFERROR(AVERAGEIFS(RdTRABYVals!AE$2:AE$999,RdTRABYVals!$B$2:$B$999,"="&amp;$C104,RdTRABYVals!$C$2:$C$999,"="&amp;INS!$A104),"")</f>
        <v>7.0000000000000007E-2</v>
      </c>
      <c r="BN104" s="12">
        <f>IFERROR(AVERAGEIFS(RdTRABYVals!AF$2:AF$999,RdTRABYVals!$B$2:$B$999,"="&amp;$C104,RdTRABYVals!$C$2:$C$999,"="&amp;INS!$A104),"")</f>
        <v>0.1</v>
      </c>
      <c r="BO104" s="12">
        <f>IFERROR(AVERAGEIFS(RdTRABYVals!AG$2:AG$999,RdTRABYVals!$B$2:$B$999,"="&amp;$C104,RdTRABYVals!$C$2:$C$999,"="&amp;INS!$A104),"")</f>
        <v>0.1</v>
      </c>
      <c r="BP104" s="12">
        <f>IFERROR(AVERAGEIFS(RdTRABYVals!AH$2:AH$999,RdTRABYVals!$B$2:$B$999,"="&amp;$C104,RdTRABYVals!$C$2:$C$999,"="&amp;INS!$A104),"")</f>
        <v>0.09</v>
      </c>
      <c r="BQ104" s="12">
        <f>IFERROR(AVERAGEIFS(RdTRABYVals!AI$2:AI$999,RdTRABYVals!$B$2:$B$999,"="&amp;$C104,RdTRABYVals!$C$2:$C$999,"="&amp;INS!$A104),"")</f>
        <v>0.09</v>
      </c>
      <c r="BR104" s="12">
        <f>IFERROR(AVERAGEIFS(RdTRABYVals!AJ$2:AJ$999,RdTRABYVals!$B$2:$B$999,"="&amp;$C104,RdTRABYVals!$C$2:$C$999,"="&amp;INS!$A104),"")</f>
        <v>0.08</v>
      </c>
      <c r="BS104" s="12">
        <f>IFERROR(AVERAGEIFS(RdTRABYVals!AK$2:AK$999,RdTRABYVals!$B$2:$B$999,"="&amp;$C104,RdTRABYVals!$C$2:$C$999,"="&amp;INS!$A104),"")</f>
        <v>0.1</v>
      </c>
      <c r="BT104" s="12">
        <f>IFERROR(AVERAGEIFS(RdTRABYVals!AL$2:AL$999,RdTRABYVals!$B$2:$B$999,"="&amp;$C104,RdTRABYVals!$C$2:$C$999,"="&amp;INS!$A104),"")</f>
        <v>0.08</v>
      </c>
      <c r="BU104" s="12">
        <f>IFERROR(AVERAGEIFS(RdTRABYVals!AM$2:AM$999,RdTRABYVals!$B$2:$B$999,"="&amp;$C104,RdTRABYVals!$C$2:$C$999,"="&amp;INS!$A104),"")</f>
        <v>0.09</v>
      </c>
      <c r="BV104" s="12">
        <f>IFERROR(AVERAGEIFS(RdTRABYVals!AN$2:AN$999,RdTRABYVals!$B$2:$B$999,"="&amp;$C104,RdTRABYVals!$C$2:$C$999,"="&amp;INS!$A104),"")</f>
        <v>0.08</v>
      </c>
      <c r="BW104" s="12">
        <f>IFERROR(AVERAGEIFS(RdTRABYVals!AO$2:AO$999,RdTRABYVals!$B$2:$B$999,"="&amp;$C104,RdTRABYVals!$C$2:$C$999,"="&amp;INS!$A104),"")</f>
        <v>0.08</v>
      </c>
      <c r="BX104" s="12">
        <f>IFERROR(AVERAGEIFS(RdTRABYVals!AP$2:AP$999,RdTRABYVals!$B$2:$B$999,"="&amp;$C104,RdTRABYVals!$C$2:$C$999,"="&amp;INS!$A104),"")</f>
        <v>7.0000000000000007E-2</v>
      </c>
      <c r="BY104" s="12">
        <f>IFERROR(AVERAGEIFS(RdTRABYVals!AQ$2:AQ$999,RdTRABYVals!$B$2:$B$999,"="&amp;$C104,RdTRABYVals!$C$2:$C$999,"="&amp;INS!$A104),"")</f>
        <v>0.06</v>
      </c>
      <c r="BZ104" s="12">
        <f>IFERROR(AVERAGEIFS(RdTRABYVals!AR$2:AR$999,RdTRABYVals!$B$2:$B$999,"="&amp;$C104,RdTRABYVals!$C$2:$C$999,"="&amp;INS!$A104),"")</f>
        <v>0.1</v>
      </c>
      <c r="CA104" s="12">
        <f>IFERROR(AVERAGEIFS(RdTRABYVals!AS$2:AS$999,RdTRABYVals!$B$2:$B$999,"="&amp;$C104,RdTRABYVals!$C$2:$C$999,"="&amp;INS!$A104),"")</f>
        <v>0.08</v>
      </c>
      <c r="CB104" s="12">
        <f>IFERROR(AVERAGEIFS(RdTRABYVals!AT$2:AT$999,RdTRABYVals!$B$2:$B$999,"="&amp;$C104,RdTRABYVals!$C$2:$C$999,"="&amp;INS!$A104),"")</f>
        <v>0.1</v>
      </c>
      <c r="CC104" s="12">
        <f>IFERROR(AVERAGEIFS(RdTRABYVals!AU$2:AU$999,RdTRABYVals!$B$2:$B$999,"="&amp;$C104,RdTRABYVals!$C$2:$C$999,"="&amp;INS!$A104),"")</f>
        <v>0.08</v>
      </c>
      <c r="CD104" s="12">
        <f>IFERROR(AVERAGEIFS(RdTRABYVals!AV$2:AV$999,RdTRABYVals!$B$2:$B$999,"="&amp;$C104,RdTRABYVals!$C$2:$C$999,"="&amp;INS!$A104),"")</f>
        <v>0.08</v>
      </c>
    </row>
    <row r="105" spans="1:82" ht="14.25">
      <c r="A105" s="9" t="s">
        <v>159</v>
      </c>
      <c r="C105" s="1" t="s">
        <v>29</v>
      </c>
      <c r="D105" t="s">
        <v>206</v>
      </c>
      <c r="F105" t="str">
        <f t="shared" si="31"/>
        <v>*0.08</v>
      </c>
      <c r="G105" t="str">
        <f t="shared" si="37"/>
        <v>*0.08</v>
      </c>
      <c r="H105" t="str">
        <f t="shared" si="38"/>
        <v>*0.08</v>
      </c>
      <c r="I105" t="str">
        <f t="shared" si="39"/>
        <v>*0.08</v>
      </c>
      <c r="J105" t="str">
        <f t="shared" si="40"/>
        <v>*0.08</v>
      </c>
      <c r="K105" t="str">
        <f t="shared" si="41"/>
        <v>*0.08</v>
      </c>
      <c r="L105" t="str">
        <f t="shared" si="42"/>
        <v>*0.08</v>
      </c>
      <c r="M105" t="str">
        <f t="shared" si="43"/>
        <v>*0.08</v>
      </c>
      <c r="N105" t="str">
        <f t="shared" si="44"/>
        <v>*0.08</v>
      </c>
      <c r="O105" t="str">
        <f t="shared" si="45"/>
        <v>*0.08</v>
      </c>
      <c r="P105" t="str">
        <f t="shared" si="46"/>
        <v>*0.09</v>
      </c>
      <c r="Q105" t="str">
        <f t="shared" si="47"/>
        <v>*0.08</v>
      </c>
      <c r="R105" t="str">
        <f t="shared" si="48"/>
        <v>*0.08</v>
      </c>
      <c r="S105" t="str">
        <f t="shared" si="49"/>
        <v>*0.08</v>
      </c>
      <c r="T105" t="str">
        <f t="shared" si="50"/>
        <v>*0.08</v>
      </c>
      <c r="U105" t="str">
        <f t="shared" si="51"/>
        <v>*0.08</v>
      </c>
      <c r="V105" t="str">
        <f t="shared" si="52"/>
        <v>*0.08</v>
      </c>
      <c r="W105" t="str">
        <f t="shared" si="53"/>
        <v>*0.08</v>
      </c>
      <c r="X105" t="str">
        <f t="shared" si="54"/>
        <v>*0.08</v>
      </c>
      <c r="Y105" t="str">
        <f t="shared" si="55"/>
        <v>*0.08</v>
      </c>
      <c r="Z105" t="str">
        <f t="shared" si="56"/>
        <v>*0.08</v>
      </c>
      <c r="AA105" t="str">
        <f t="shared" si="57"/>
        <v>*0.08</v>
      </c>
      <c r="AB105" t="str">
        <f t="shared" si="58"/>
        <v>*0.08</v>
      </c>
      <c r="AC105" t="str">
        <f t="shared" si="59"/>
        <v>*0.08</v>
      </c>
      <c r="AD105" t="str">
        <f t="shared" si="60"/>
        <v>*0.08</v>
      </c>
      <c r="AE105" t="str">
        <f t="shared" si="61"/>
        <v>*0.08</v>
      </c>
      <c r="AF105" t="str">
        <f t="shared" si="62"/>
        <v>*0.09</v>
      </c>
      <c r="AG105" t="str">
        <f t="shared" si="63"/>
        <v>*0.08</v>
      </c>
      <c r="AH105" t="str">
        <f t="shared" si="64"/>
        <v>*0.09</v>
      </c>
      <c r="AI105" t="str">
        <f t="shared" si="65"/>
        <v>*0.08</v>
      </c>
      <c r="AJ105" t="str">
        <f t="shared" si="66"/>
        <v>*0.07</v>
      </c>
      <c r="AK105" t="str">
        <f t="shared" si="67"/>
        <v>*0.07</v>
      </c>
      <c r="AL105" t="str">
        <f t="shared" si="68"/>
        <v>*0.08</v>
      </c>
      <c r="AM105" t="str">
        <f t="shared" si="69"/>
        <v>*0.08</v>
      </c>
      <c r="AN105" t="str">
        <f t="shared" si="33"/>
        <v>*0.08</v>
      </c>
      <c r="AO105" t="str">
        <f t="shared" si="34"/>
        <v>*0.08</v>
      </c>
      <c r="AP105" t="str">
        <f t="shared" si="35"/>
        <v>*0.08</v>
      </c>
      <c r="AQ105" t="str">
        <f t="shared" si="36"/>
        <v>*0.07</v>
      </c>
      <c r="AS105" s="12">
        <f>AVERAGE(AT105:CD105)</f>
        <v>8.0000000000000016E-2</v>
      </c>
      <c r="AT105" s="12">
        <f>IFERROR(AVERAGEIFS(RdTRABYVals!L$2:L$999,RdTRABYVals!$B$2:$B$999,"="&amp;$C105,RdTRABYVals!$C$2:$C$999,"="&amp;INS!$A105),"")</f>
        <v>0.08</v>
      </c>
      <c r="AU105" s="12">
        <f>IFERROR(AVERAGEIFS(RdTRABYVals!M$2:M$999,RdTRABYVals!$B$2:$B$999,"="&amp;$C105,RdTRABYVals!$C$2:$C$999,"="&amp;INS!$A105),"")</f>
        <v>0.08</v>
      </c>
      <c r="AV105" s="12">
        <f>IFERROR(AVERAGEIFS(RdTRABYVals!N$2:N$999,RdTRABYVals!$B$2:$B$999,"="&amp;$C105,RdTRABYVals!$C$2:$C$999,"="&amp;INS!$A105),"")</f>
        <v>0.08</v>
      </c>
      <c r="AW105" s="12">
        <f>IFERROR(AVERAGEIFS(RdTRABYVals!O$2:O$999,RdTRABYVals!$B$2:$B$999,"="&amp;$C105,RdTRABYVals!$C$2:$C$999,"="&amp;INS!$A105),"")</f>
        <v>0.08</v>
      </c>
      <c r="AX105" s="12">
        <f>IFERROR(AVERAGEIFS(RdTRABYVals!P$2:P$999,RdTRABYVals!$B$2:$B$999,"="&amp;$C105,RdTRABYVals!$C$2:$C$999,"="&amp;INS!$A105),"")</f>
        <v>0.08</v>
      </c>
      <c r="AY105" s="12">
        <f>IFERROR(AVERAGEIFS(RdTRABYVals!Q$2:Q$999,RdTRABYVals!$B$2:$B$999,"="&amp;$C105,RdTRABYVals!$C$2:$C$999,"="&amp;INS!$A105),"")</f>
        <v>0.08</v>
      </c>
      <c r="AZ105" s="12">
        <f>IFERROR(AVERAGEIFS(RdTRABYVals!R$2:R$999,RdTRABYVals!$B$2:$B$999,"="&amp;$C105,RdTRABYVals!$C$2:$C$999,"="&amp;INS!$A105),"")</f>
        <v>0.08</v>
      </c>
      <c r="BA105" s="12">
        <f>IFERROR(AVERAGEIFS(RdTRABYVals!S$2:S$999,RdTRABYVals!$B$2:$B$999,"="&amp;$C105,RdTRABYVals!$C$2:$C$999,"="&amp;INS!$A105),"")</f>
        <v>0.08</v>
      </c>
      <c r="BB105" s="12">
        <f>IFERROR(AVERAGEIFS(RdTRABYVals!T$2:T$999,RdTRABYVals!$B$2:$B$999,"="&amp;$C105,RdTRABYVals!$C$2:$C$999,"="&amp;INS!$A105),"")</f>
        <v>0.08</v>
      </c>
      <c r="BC105" s="12">
        <f>IFERROR(AVERAGEIFS(RdTRABYVals!U$2:U$999,RdTRABYVals!$B$2:$B$999,"="&amp;$C105,RdTRABYVals!$C$2:$C$999,"="&amp;INS!$A105),"")</f>
        <v>0.09</v>
      </c>
      <c r="BD105" s="12">
        <f>IFERROR(AVERAGEIFS(RdTRABYVals!V$2:V$999,RdTRABYVals!$B$2:$B$999,"="&amp;$C105,RdTRABYVals!$C$2:$C$999,"="&amp;INS!$A105),"")</f>
        <v>0.08</v>
      </c>
      <c r="BE105" s="12">
        <f>IFERROR(AVERAGEIFS(RdTRABYVals!W$2:W$999,RdTRABYVals!$B$2:$B$999,"="&amp;$C105,RdTRABYVals!$C$2:$C$999,"="&amp;INS!$A105),"")</f>
        <v>0.08</v>
      </c>
      <c r="BF105" s="12">
        <f>IFERROR(AVERAGEIFS(RdTRABYVals!X$2:X$999,RdTRABYVals!$B$2:$B$999,"="&amp;$C105,RdTRABYVals!$C$2:$C$999,"="&amp;INS!$A105),"")</f>
        <v>0.08</v>
      </c>
      <c r="BG105" s="12">
        <f>IFERROR(AVERAGEIFS(RdTRABYVals!Y$2:Y$999,RdTRABYVals!$B$2:$B$999,"="&amp;$C105,RdTRABYVals!$C$2:$C$999,"="&amp;INS!$A105),"")</f>
        <v>0.08</v>
      </c>
      <c r="BH105" s="12">
        <f>IFERROR(AVERAGEIFS(RdTRABYVals!Z$2:Z$999,RdTRABYVals!$B$2:$B$999,"="&amp;$C105,RdTRABYVals!$C$2:$C$999,"="&amp;INS!$A105),"")</f>
        <v>0.08</v>
      </c>
      <c r="BI105" s="12">
        <f>IFERROR(AVERAGEIFS(RdTRABYVals!AA$2:AA$999,RdTRABYVals!$B$2:$B$999,"="&amp;$C105,RdTRABYVals!$C$2:$C$999,"="&amp;INS!$A105),"")</f>
        <v>0.08</v>
      </c>
      <c r="BJ105" s="12">
        <f>IFERROR(AVERAGEIFS(RdTRABYVals!AB$2:AB$999,RdTRABYVals!$B$2:$B$999,"="&amp;$C105,RdTRABYVals!$C$2:$C$999,"="&amp;INS!$A105),"")</f>
        <v>0.08</v>
      </c>
      <c r="BK105" s="12">
        <f>IFERROR(AVERAGEIFS(RdTRABYVals!AC$2:AC$999,RdTRABYVals!$B$2:$B$999,"="&amp;$C105,RdTRABYVals!$C$2:$C$999,"="&amp;INS!$A105),"")</f>
        <v>0.08</v>
      </c>
      <c r="BL105" s="12">
        <f>IFERROR(AVERAGEIFS(RdTRABYVals!AD$2:AD$999,RdTRABYVals!$B$2:$B$999,"="&amp;$C105,RdTRABYVals!$C$2:$C$999,"="&amp;INS!$A105),"")</f>
        <v>0.08</v>
      </c>
      <c r="BM105" s="12">
        <f>IFERROR(AVERAGEIFS(RdTRABYVals!AE$2:AE$999,RdTRABYVals!$B$2:$B$999,"="&amp;$C105,RdTRABYVals!$C$2:$C$999,"="&amp;INS!$A105),"")</f>
        <v>0.08</v>
      </c>
      <c r="BN105" s="12">
        <f>IFERROR(AVERAGEIFS(RdTRABYVals!AF$2:AF$999,RdTRABYVals!$B$2:$B$999,"="&amp;$C105,RdTRABYVals!$C$2:$C$999,"="&amp;INS!$A105),"")</f>
        <v>0.08</v>
      </c>
      <c r="BO105" s="12">
        <f>IFERROR(AVERAGEIFS(RdTRABYVals!AG$2:AG$999,RdTRABYVals!$B$2:$B$999,"="&amp;$C105,RdTRABYVals!$C$2:$C$999,"="&amp;INS!$A105),"")</f>
        <v>0.08</v>
      </c>
      <c r="BP105" s="12">
        <f>IFERROR(AVERAGEIFS(RdTRABYVals!AH$2:AH$999,RdTRABYVals!$B$2:$B$999,"="&amp;$C105,RdTRABYVals!$C$2:$C$999,"="&amp;INS!$A105),"")</f>
        <v>0.08</v>
      </c>
      <c r="BQ105" s="12">
        <f>IFERROR(AVERAGEIFS(RdTRABYVals!AI$2:AI$999,RdTRABYVals!$B$2:$B$999,"="&amp;$C105,RdTRABYVals!$C$2:$C$999,"="&amp;INS!$A105),"")</f>
        <v>0.08</v>
      </c>
      <c r="BR105" s="12">
        <f>IFERROR(AVERAGEIFS(RdTRABYVals!AJ$2:AJ$999,RdTRABYVals!$B$2:$B$999,"="&amp;$C105,RdTRABYVals!$C$2:$C$999,"="&amp;INS!$A105),"")</f>
        <v>0.08</v>
      </c>
      <c r="BS105" s="12">
        <f>IFERROR(AVERAGEIFS(RdTRABYVals!AK$2:AK$999,RdTRABYVals!$B$2:$B$999,"="&amp;$C105,RdTRABYVals!$C$2:$C$999,"="&amp;INS!$A105),"")</f>
        <v>0.09</v>
      </c>
      <c r="BT105" s="12">
        <f>IFERROR(AVERAGEIFS(RdTRABYVals!AL$2:AL$999,RdTRABYVals!$B$2:$B$999,"="&amp;$C105,RdTRABYVals!$C$2:$C$999,"="&amp;INS!$A105),"")</f>
        <v>0.08</v>
      </c>
      <c r="BU105" s="12">
        <f>IFERROR(AVERAGEIFS(RdTRABYVals!AM$2:AM$999,RdTRABYVals!$B$2:$B$999,"="&amp;$C105,RdTRABYVals!$C$2:$C$999,"="&amp;INS!$A105),"")</f>
        <v>0.09</v>
      </c>
      <c r="BV105" s="12">
        <f>IFERROR(AVERAGEIFS(RdTRABYVals!AN$2:AN$999,RdTRABYVals!$B$2:$B$999,"="&amp;$C105,RdTRABYVals!$C$2:$C$999,"="&amp;INS!$A105),"")</f>
        <v>0.08</v>
      </c>
      <c r="BW105" s="12">
        <f>IFERROR(AVERAGEIFS(RdTRABYVals!AO$2:AO$999,RdTRABYVals!$B$2:$B$999,"="&amp;$C105,RdTRABYVals!$C$2:$C$999,"="&amp;INS!$A105),"")</f>
        <v>7.0000000000000007E-2</v>
      </c>
      <c r="BX105" s="12">
        <f>IFERROR(AVERAGEIFS(RdTRABYVals!AP$2:AP$999,RdTRABYVals!$B$2:$B$999,"="&amp;$C105,RdTRABYVals!$C$2:$C$999,"="&amp;INS!$A105),"")</f>
        <v>7.0000000000000007E-2</v>
      </c>
      <c r="BY105" s="12">
        <f>IFERROR(AVERAGEIFS(RdTRABYVals!AQ$2:AQ$999,RdTRABYVals!$B$2:$B$999,"="&amp;$C105,RdTRABYVals!$C$2:$C$999,"="&amp;INS!$A105),"")</f>
        <v>0.08</v>
      </c>
      <c r="BZ105" s="12">
        <f>IFERROR(AVERAGEIFS(RdTRABYVals!AR$2:AR$999,RdTRABYVals!$B$2:$B$999,"="&amp;$C105,RdTRABYVals!$C$2:$C$999,"="&amp;INS!$A105),"")</f>
        <v>0.08</v>
      </c>
      <c r="CA105" s="12">
        <f>IFERROR(AVERAGEIFS(RdTRABYVals!AS$2:AS$999,RdTRABYVals!$B$2:$B$999,"="&amp;$C105,RdTRABYVals!$C$2:$C$999,"="&amp;INS!$A105),"")</f>
        <v>0.08</v>
      </c>
      <c r="CB105" s="12">
        <f>IFERROR(AVERAGEIFS(RdTRABYVals!AT$2:AT$999,RdTRABYVals!$B$2:$B$999,"="&amp;$C105,RdTRABYVals!$C$2:$C$999,"="&amp;INS!$A105),"")</f>
        <v>0.08</v>
      </c>
      <c r="CC105" s="12">
        <f>IFERROR(AVERAGEIFS(RdTRABYVals!AU$2:AU$999,RdTRABYVals!$B$2:$B$999,"="&amp;$C105,RdTRABYVals!$C$2:$C$999,"="&amp;INS!$A105),"")</f>
        <v>0.08</v>
      </c>
      <c r="CD105" s="12">
        <f>IFERROR(AVERAGEIFS(RdTRABYVals!AV$2:AV$999,RdTRABYVals!$B$2:$B$999,"="&amp;$C105,RdTRABYVals!$C$2:$C$999,"="&amp;INS!$A105),"")</f>
        <v>7.0000000000000007E-2</v>
      </c>
    </row>
    <row r="106" spans="1:82" ht="14.25">
      <c r="A106" s="9" t="s">
        <v>162</v>
      </c>
      <c r="C106" s="1" t="s">
        <v>29</v>
      </c>
      <c r="D106" t="str">
        <f t="shared" si="30"/>
        <v>TRA_Car_Cng_Exe*</v>
      </c>
      <c r="F106" t="str">
        <f t="shared" si="31"/>
        <v>*0.35</v>
      </c>
      <c r="G106" t="str">
        <f t="shared" si="37"/>
        <v>*0.35</v>
      </c>
      <c r="H106" t="str">
        <f t="shared" si="38"/>
        <v>*0.35</v>
      </c>
      <c r="I106" t="str">
        <f t="shared" si="39"/>
        <v>*0.35</v>
      </c>
      <c r="J106" t="str">
        <f t="shared" si="40"/>
        <v>*0.35</v>
      </c>
      <c r="K106" t="str">
        <f t="shared" si="41"/>
        <v>*0.35</v>
      </c>
      <c r="L106" t="str">
        <f t="shared" si="42"/>
        <v>*0.35</v>
      </c>
      <c r="M106" t="str">
        <f t="shared" si="43"/>
        <v>*0.35</v>
      </c>
      <c r="N106" t="str">
        <f t="shared" si="44"/>
        <v>*0.35</v>
      </c>
      <c r="O106" t="str">
        <f t="shared" si="45"/>
        <v>*0.35</v>
      </c>
      <c r="P106" t="str">
        <f t="shared" si="46"/>
        <v>*0.35</v>
      </c>
      <c r="Q106" t="str">
        <f t="shared" si="47"/>
        <v>*0.35</v>
      </c>
      <c r="R106" t="str">
        <f t="shared" si="48"/>
        <v>*0.35</v>
      </c>
      <c r="S106" t="str">
        <f t="shared" si="49"/>
        <v>*0.35</v>
      </c>
      <c r="T106" t="str">
        <f t="shared" si="50"/>
        <v>*0.35</v>
      </c>
      <c r="U106" t="str">
        <f t="shared" si="51"/>
        <v>*0.35</v>
      </c>
      <c r="V106" t="str">
        <f t="shared" si="52"/>
        <v>*0.35</v>
      </c>
      <c r="W106" t="str">
        <f t="shared" si="53"/>
        <v>*0.35</v>
      </c>
      <c r="X106" t="str">
        <f t="shared" si="54"/>
        <v>*0.35</v>
      </c>
      <c r="Y106" t="str">
        <f t="shared" si="55"/>
        <v>*0.35</v>
      </c>
      <c r="Z106" t="str">
        <f t="shared" si="56"/>
        <v>*0.35</v>
      </c>
      <c r="AA106" t="str">
        <f t="shared" si="57"/>
        <v>*0.35</v>
      </c>
      <c r="AB106" t="str">
        <f t="shared" si="58"/>
        <v>*0.35</v>
      </c>
      <c r="AC106" t="str">
        <f t="shared" si="59"/>
        <v>*0.35</v>
      </c>
      <c r="AD106" t="str">
        <f t="shared" si="60"/>
        <v>*0.35</v>
      </c>
      <c r="AE106" t="str">
        <f t="shared" si="61"/>
        <v>*0.35</v>
      </c>
      <c r="AF106" t="str">
        <f t="shared" si="62"/>
        <v>*0.35</v>
      </c>
      <c r="AG106" t="str">
        <f t="shared" si="63"/>
        <v>*0.35</v>
      </c>
      <c r="AH106" t="str">
        <f t="shared" si="64"/>
        <v>*0.35</v>
      </c>
      <c r="AI106" t="str">
        <f t="shared" si="65"/>
        <v>*0.35</v>
      </c>
      <c r="AJ106" t="str">
        <f t="shared" si="66"/>
        <v>*0.35</v>
      </c>
      <c r="AK106" t="str">
        <f t="shared" si="67"/>
        <v>*0.35</v>
      </c>
      <c r="AL106" t="str">
        <f t="shared" si="68"/>
        <v>*0.35</v>
      </c>
      <c r="AM106" t="str">
        <f t="shared" si="69"/>
        <v>*0.35</v>
      </c>
      <c r="AN106" t="str">
        <f t="shared" si="33"/>
        <v>*0.35</v>
      </c>
      <c r="AO106" t="str">
        <f t="shared" si="34"/>
        <v>*0.35</v>
      </c>
      <c r="AP106" t="str">
        <f t="shared" si="35"/>
        <v>*0.35</v>
      </c>
      <c r="AQ106" t="str">
        <f t="shared" si="36"/>
        <v>*0.35</v>
      </c>
      <c r="AS106" s="12">
        <f t="shared" si="32"/>
        <v>0.34999999999999981</v>
      </c>
      <c r="AT106" s="12">
        <f>IFERROR(AVERAGEIFS(RdTRABYVals!L$2:L$999,RdTRABYVals!$B$2:$B$999,"="&amp;$C106,RdTRABYVals!$C$2:$C$999,"="&amp;INS!$A106),"")</f>
        <v>0.35</v>
      </c>
      <c r="AU106" s="12">
        <f>IFERROR(AVERAGEIFS(RdTRABYVals!M$2:M$999,RdTRABYVals!$B$2:$B$999,"="&amp;$C106,RdTRABYVals!$C$2:$C$999,"="&amp;INS!$A106),"")</f>
        <v>0.35</v>
      </c>
      <c r="AV106" s="12">
        <f>IFERROR(AVERAGEIFS(RdTRABYVals!N$2:N$999,RdTRABYVals!$B$2:$B$999,"="&amp;$C106,RdTRABYVals!$C$2:$C$999,"="&amp;INS!$A106),"")</f>
        <v>0.35</v>
      </c>
      <c r="AW106" s="12">
        <f>IFERROR(AVERAGEIFS(RdTRABYVals!O$2:O$999,RdTRABYVals!$B$2:$B$999,"="&amp;$C106,RdTRABYVals!$C$2:$C$999,"="&amp;INS!$A106),"")</f>
        <v>0.35</v>
      </c>
      <c r="AX106" s="12">
        <f>IFERROR(AVERAGEIFS(RdTRABYVals!P$2:P$999,RdTRABYVals!$B$2:$B$999,"="&amp;$C106,RdTRABYVals!$C$2:$C$999,"="&amp;INS!$A106),"")</f>
        <v>0.35</v>
      </c>
      <c r="AY106" s="12">
        <f>IFERROR(AVERAGEIFS(RdTRABYVals!Q$2:Q$999,RdTRABYVals!$B$2:$B$999,"="&amp;$C106,RdTRABYVals!$C$2:$C$999,"="&amp;INS!$A106),"")</f>
        <v>0.35</v>
      </c>
      <c r="AZ106" s="12">
        <f>IFERROR(AVERAGEIFS(RdTRABYVals!R$2:R$999,RdTRABYVals!$B$2:$B$999,"="&amp;$C106,RdTRABYVals!$C$2:$C$999,"="&amp;INS!$A106),"")</f>
        <v>0.35</v>
      </c>
      <c r="BA106" s="12">
        <f>IFERROR(AVERAGEIFS(RdTRABYVals!S$2:S$999,RdTRABYVals!$B$2:$B$999,"="&amp;$C106,RdTRABYVals!$C$2:$C$999,"="&amp;INS!$A106),"")</f>
        <v>0.35</v>
      </c>
      <c r="BB106" s="12">
        <f>IFERROR(AVERAGEIFS(RdTRABYVals!T$2:T$999,RdTRABYVals!$B$2:$B$999,"="&amp;$C106,RdTRABYVals!$C$2:$C$999,"="&amp;INS!$A106),"")</f>
        <v>0.35</v>
      </c>
      <c r="BC106" s="12">
        <f>IFERROR(AVERAGEIFS(RdTRABYVals!U$2:U$999,RdTRABYVals!$B$2:$B$999,"="&amp;$C106,RdTRABYVals!$C$2:$C$999,"="&amp;INS!$A106),"")</f>
        <v>0.35</v>
      </c>
      <c r="BD106" s="12">
        <f>IFERROR(AVERAGEIFS(RdTRABYVals!V$2:V$999,RdTRABYVals!$B$2:$B$999,"="&amp;$C106,RdTRABYVals!$C$2:$C$999,"="&amp;INS!$A106),"")</f>
        <v>0.35</v>
      </c>
      <c r="BE106" s="12">
        <f>IFERROR(AVERAGEIFS(RdTRABYVals!W$2:W$999,RdTRABYVals!$B$2:$B$999,"="&amp;$C106,RdTRABYVals!$C$2:$C$999,"="&amp;INS!$A106),"")</f>
        <v>0.35</v>
      </c>
      <c r="BF106" s="12">
        <f>IFERROR(AVERAGEIFS(RdTRABYVals!X$2:X$999,RdTRABYVals!$B$2:$B$999,"="&amp;$C106,RdTRABYVals!$C$2:$C$999,"="&amp;INS!$A106),"")</f>
        <v>0.35</v>
      </c>
      <c r="BG106" s="12">
        <f>IFERROR(AVERAGEIFS(RdTRABYVals!Y$2:Y$999,RdTRABYVals!$B$2:$B$999,"="&amp;$C106,RdTRABYVals!$C$2:$C$999,"="&amp;INS!$A106),"")</f>
        <v>0.35</v>
      </c>
      <c r="BH106" s="12">
        <f>IFERROR(AVERAGEIFS(RdTRABYVals!Z$2:Z$999,RdTRABYVals!$B$2:$B$999,"="&amp;$C106,RdTRABYVals!$C$2:$C$999,"="&amp;INS!$A106),"")</f>
        <v>0.35</v>
      </c>
      <c r="BI106" s="12">
        <f>IFERROR(AVERAGEIFS(RdTRABYVals!AA$2:AA$999,RdTRABYVals!$B$2:$B$999,"="&amp;$C106,RdTRABYVals!$C$2:$C$999,"="&amp;INS!$A106),"")</f>
        <v>0.35</v>
      </c>
      <c r="BJ106" s="12">
        <f>IFERROR(AVERAGEIFS(RdTRABYVals!AB$2:AB$999,RdTRABYVals!$B$2:$B$999,"="&amp;$C106,RdTRABYVals!$C$2:$C$999,"="&amp;INS!$A106),"")</f>
        <v>0.35</v>
      </c>
      <c r="BK106" s="12">
        <f>IFERROR(AVERAGEIFS(RdTRABYVals!AC$2:AC$999,RdTRABYVals!$B$2:$B$999,"="&amp;$C106,RdTRABYVals!$C$2:$C$999,"="&amp;INS!$A106),"")</f>
        <v>0.35</v>
      </c>
      <c r="BL106" s="12">
        <f>IFERROR(AVERAGEIFS(RdTRABYVals!AD$2:AD$999,RdTRABYVals!$B$2:$B$999,"="&amp;$C106,RdTRABYVals!$C$2:$C$999,"="&amp;INS!$A106),"")</f>
        <v>0.35</v>
      </c>
      <c r="BM106" s="12">
        <f>IFERROR(AVERAGEIFS(RdTRABYVals!AE$2:AE$999,RdTRABYVals!$B$2:$B$999,"="&amp;$C106,RdTRABYVals!$C$2:$C$999,"="&amp;INS!$A106),"")</f>
        <v>0.35</v>
      </c>
      <c r="BN106" s="12">
        <f>IFERROR(AVERAGEIFS(RdTRABYVals!AF$2:AF$999,RdTRABYVals!$B$2:$B$999,"="&amp;$C106,RdTRABYVals!$C$2:$C$999,"="&amp;INS!$A106),"")</f>
        <v>0.35</v>
      </c>
      <c r="BO106" s="12">
        <f>IFERROR(AVERAGEIFS(RdTRABYVals!AG$2:AG$999,RdTRABYVals!$B$2:$B$999,"="&amp;$C106,RdTRABYVals!$C$2:$C$999,"="&amp;INS!$A106),"")</f>
        <v>0.35</v>
      </c>
      <c r="BP106" s="12">
        <f>IFERROR(AVERAGEIFS(RdTRABYVals!AH$2:AH$999,RdTRABYVals!$B$2:$B$999,"="&amp;$C106,RdTRABYVals!$C$2:$C$999,"="&amp;INS!$A106),"")</f>
        <v>0.35</v>
      </c>
      <c r="BQ106" s="12">
        <f>IFERROR(AVERAGEIFS(RdTRABYVals!AI$2:AI$999,RdTRABYVals!$B$2:$B$999,"="&amp;$C106,RdTRABYVals!$C$2:$C$999,"="&amp;INS!$A106),"")</f>
        <v>0.35</v>
      </c>
      <c r="BR106" s="12">
        <f>IFERROR(AVERAGEIFS(RdTRABYVals!AJ$2:AJ$999,RdTRABYVals!$B$2:$B$999,"="&amp;$C106,RdTRABYVals!$C$2:$C$999,"="&amp;INS!$A106),"")</f>
        <v>0.35</v>
      </c>
      <c r="BS106" s="12">
        <f>IFERROR(AVERAGEIFS(RdTRABYVals!AK$2:AK$999,RdTRABYVals!$B$2:$B$999,"="&amp;$C106,RdTRABYVals!$C$2:$C$999,"="&amp;INS!$A106),"")</f>
        <v>0.35</v>
      </c>
      <c r="BT106" s="12">
        <f>IFERROR(AVERAGEIFS(RdTRABYVals!AL$2:AL$999,RdTRABYVals!$B$2:$B$999,"="&amp;$C106,RdTRABYVals!$C$2:$C$999,"="&amp;INS!$A106),"")</f>
        <v>0.35</v>
      </c>
      <c r="BU106" s="12">
        <f>IFERROR(AVERAGEIFS(RdTRABYVals!AM$2:AM$999,RdTRABYVals!$B$2:$B$999,"="&amp;$C106,RdTRABYVals!$C$2:$C$999,"="&amp;INS!$A106),"")</f>
        <v>0.35</v>
      </c>
      <c r="BV106" s="12">
        <f>IFERROR(AVERAGEIFS(RdTRABYVals!AN$2:AN$999,RdTRABYVals!$B$2:$B$999,"="&amp;$C106,RdTRABYVals!$C$2:$C$999,"="&amp;INS!$A106),"")</f>
        <v>0.35</v>
      </c>
      <c r="BW106" s="12">
        <f>IFERROR(AVERAGEIFS(RdTRABYVals!AO$2:AO$999,RdTRABYVals!$B$2:$B$999,"="&amp;$C106,RdTRABYVals!$C$2:$C$999,"="&amp;INS!$A106),"")</f>
        <v>0.35</v>
      </c>
      <c r="BX106" s="12">
        <f>IFERROR(AVERAGEIFS(RdTRABYVals!AP$2:AP$999,RdTRABYVals!$B$2:$B$999,"="&amp;$C106,RdTRABYVals!$C$2:$C$999,"="&amp;INS!$A106),"")</f>
        <v>0.35</v>
      </c>
      <c r="BY106" s="12">
        <f>IFERROR(AVERAGEIFS(RdTRABYVals!AQ$2:AQ$999,RdTRABYVals!$B$2:$B$999,"="&amp;$C106,RdTRABYVals!$C$2:$C$999,"="&amp;INS!$A106),"")</f>
        <v>0.35</v>
      </c>
      <c r="BZ106" s="12">
        <f>IFERROR(AVERAGEIFS(RdTRABYVals!AR$2:AR$999,RdTRABYVals!$B$2:$B$999,"="&amp;$C106,RdTRABYVals!$C$2:$C$999,"="&amp;INS!$A106),"")</f>
        <v>0.35</v>
      </c>
      <c r="CA106" s="12">
        <f>IFERROR(AVERAGEIFS(RdTRABYVals!AS$2:AS$999,RdTRABYVals!$B$2:$B$999,"="&amp;$C106,RdTRABYVals!$C$2:$C$999,"="&amp;INS!$A106),"")</f>
        <v>0.35</v>
      </c>
      <c r="CB106" s="12">
        <f>IFERROR(AVERAGEIFS(RdTRABYVals!AT$2:AT$999,RdTRABYVals!$B$2:$B$999,"="&amp;$C106,RdTRABYVals!$C$2:$C$999,"="&amp;INS!$A106),"")</f>
        <v>0.35</v>
      </c>
      <c r="CC106" s="12">
        <f>IFERROR(AVERAGEIFS(RdTRABYVals!AU$2:AU$999,RdTRABYVals!$B$2:$B$999,"="&amp;$C106,RdTRABYVals!$C$2:$C$999,"="&amp;INS!$A106),"")</f>
        <v>0.35</v>
      </c>
      <c r="CD106" s="12">
        <f>IFERROR(AVERAGEIFS(RdTRABYVals!AV$2:AV$999,RdTRABYVals!$B$2:$B$999,"="&amp;$C106,RdTRABYVals!$C$2:$C$999,"="&amp;INS!$A106),"")</f>
        <v>0.35</v>
      </c>
    </row>
    <row r="107" spans="1:82" ht="14.25">
      <c r="A107" s="9" t="s">
        <v>163</v>
      </c>
      <c r="C107" s="1" t="s">
        <v>29</v>
      </c>
      <c r="D107" t="str">
        <f t="shared" si="30"/>
        <v>TRA_Car_Cng_Lom*</v>
      </c>
      <c r="F107" t="str">
        <f t="shared" si="31"/>
        <v>*0.35</v>
      </c>
      <c r="G107" t="str">
        <f t="shared" si="37"/>
        <v>*0.35</v>
      </c>
      <c r="H107" t="str">
        <f t="shared" si="38"/>
        <v>*0.35</v>
      </c>
      <c r="I107" t="str">
        <f t="shared" si="39"/>
        <v>*0.35</v>
      </c>
      <c r="J107" t="str">
        <f t="shared" si="40"/>
        <v>*0.35</v>
      </c>
      <c r="K107" t="str">
        <f t="shared" si="41"/>
        <v>*0.35</v>
      </c>
      <c r="L107" t="str">
        <f t="shared" si="42"/>
        <v>*0.35</v>
      </c>
      <c r="M107" t="str">
        <f t="shared" si="43"/>
        <v>*0.35</v>
      </c>
      <c r="N107" t="str">
        <f t="shared" si="44"/>
        <v>*0.35</v>
      </c>
      <c r="O107" t="str">
        <f t="shared" si="45"/>
        <v>*0.35</v>
      </c>
      <c r="P107" t="str">
        <f t="shared" si="46"/>
        <v>*0.35</v>
      </c>
      <c r="Q107" t="str">
        <f t="shared" si="47"/>
        <v>*0.35</v>
      </c>
      <c r="R107" t="str">
        <f t="shared" si="48"/>
        <v>*0.35</v>
      </c>
      <c r="S107" t="str">
        <f t="shared" si="49"/>
        <v>*0.35</v>
      </c>
      <c r="T107" t="str">
        <f t="shared" si="50"/>
        <v>*0.35</v>
      </c>
      <c r="U107" t="str">
        <f t="shared" si="51"/>
        <v>*0.35</v>
      </c>
      <c r="V107" t="str">
        <f t="shared" si="52"/>
        <v>*0.35</v>
      </c>
      <c r="W107" t="str">
        <f t="shared" si="53"/>
        <v>*0.35</v>
      </c>
      <c r="X107" t="str">
        <f t="shared" si="54"/>
        <v>*0.35</v>
      </c>
      <c r="Y107" t="str">
        <f t="shared" si="55"/>
        <v>*0.35</v>
      </c>
      <c r="Z107" t="str">
        <f t="shared" si="56"/>
        <v>*0.35</v>
      </c>
      <c r="AA107" t="str">
        <f t="shared" si="57"/>
        <v>*0.35</v>
      </c>
      <c r="AB107" t="str">
        <f t="shared" si="58"/>
        <v>*0.35</v>
      </c>
      <c r="AC107" t="str">
        <f t="shared" si="59"/>
        <v>*0.35</v>
      </c>
      <c r="AD107" t="str">
        <f t="shared" si="60"/>
        <v>*0.35</v>
      </c>
      <c r="AE107" t="str">
        <f t="shared" si="61"/>
        <v>*0.35</v>
      </c>
      <c r="AF107" t="str">
        <f t="shared" si="62"/>
        <v>*0.35</v>
      </c>
      <c r="AG107" t="str">
        <f t="shared" si="63"/>
        <v>*0.35</v>
      </c>
      <c r="AH107" t="str">
        <f t="shared" si="64"/>
        <v>*0.35</v>
      </c>
      <c r="AI107" t="str">
        <f t="shared" si="65"/>
        <v>*0.35</v>
      </c>
      <c r="AJ107" t="str">
        <f t="shared" si="66"/>
        <v>*0.35</v>
      </c>
      <c r="AK107" t="str">
        <f t="shared" si="67"/>
        <v>*0.35</v>
      </c>
      <c r="AL107" t="str">
        <f t="shared" si="68"/>
        <v>*0.35</v>
      </c>
      <c r="AM107" t="str">
        <f t="shared" si="69"/>
        <v>*0.35</v>
      </c>
      <c r="AN107" t="str">
        <f t="shared" si="33"/>
        <v>*0.35</v>
      </c>
      <c r="AO107" t="str">
        <f t="shared" si="34"/>
        <v>*0.35</v>
      </c>
      <c r="AP107" t="str">
        <f t="shared" si="35"/>
        <v>*0.35</v>
      </c>
      <c r="AQ107" t="str">
        <f t="shared" si="36"/>
        <v>*0.35</v>
      </c>
      <c r="AS107" s="12">
        <f t="shared" si="32"/>
        <v>0.34999999999999981</v>
      </c>
      <c r="AT107" s="12">
        <f>IFERROR(AVERAGEIFS(RdTRABYVals!L$2:L$999,RdTRABYVals!$B$2:$B$999,"="&amp;$C107,RdTRABYVals!$C$2:$C$999,"="&amp;INS!$A107),"")</f>
        <v>0.35</v>
      </c>
      <c r="AU107" s="12">
        <f>IFERROR(AVERAGEIFS(RdTRABYVals!M$2:M$999,RdTRABYVals!$B$2:$B$999,"="&amp;$C107,RdTRABYVals!$C$2:$C$999,"="&amp;INS!$A107),"")</f>
        <v>0.35</v>
      </c>
      <c r="AV107" s="12">
        <f>IFERROR(AVERAGEIFS(RdTRABYVals!N$2:N$999,RdTRABYVals!$B$2:$B$999,"="&amp;$C107,RdTRABYVals!$C$2:$C$999,"="&amp;INS!$A107),"")</f>
        <v>0.35</v>
      </c>
      <c r="AW107" s="12">
        <f>IFERROR(AVERAGEIFS(RdTRABYVals!O$2:O$999,RdTRABYVals!$B$2:$B$999,"="&amp;$C107,RdTRABYVals!$C$2:$C$999,"="&amp;INS!$A107),"")</f>
        <v>0.35</v>
      </c>
      <c r="AX107" s="12">
        <f>IFERROR(AVERAGEIFS(RdTRABYVals!P$2:P$999,RdTRABYVals!$B$2:$B$999,"="&amp;$C107,RdTRABYVals!$C$2:$C$999,"="&amp;INS!$A107),"")</f>
        <v>0.35</v>
      </c>
      <c r="AY107" s="12">
        <f>IFERROR(AVERAGEIFS(RdTRABYVals!Q$2:Q$999,RdTRABYVals!$B$2:$B$999,"="&amp;$C107,RdTRABYVals!$C$2:$C$999,"="&amp;INS!$A107),"")</f>
        <v>0.35</v>
      </c>
      <c r="AZ107" s="12">
        <f>IFERROR(AVERAGEIFS(RdTRABYVals!R$2:R$999,RdTRABYVals!$B$2:$B$999,"="&amp;$C107,RdTRABYVals!$C$2:$C$999,"="&amp;INS!$A107),"")</f>
        <v>0.35</v>
      </c>
      <c r="BA107" s="12">
        <f>IFERROR(AVERAGEIFS(RdTRABYVals!S$2:S$999,RdTRABYVals!$B$2:$B$999,"="&amp;$C107,RdTRABYVals!$C$2:$C$999,"="&amp;INS!$A107),"")</f>
        <v>0.35</v>
      </c>
      <c r="BB107" s="12">
        <f>IFERROR(AVERAGEIFS(RdTRABYVals!T$2:T$999,RdTRABYVals!$B$2:$B$999,"="&amp;$C107,RdTRABYVals!$C$2:$C$999,"="&amp;INS!$A107),"")</f>
        <v>0.35</v>
      </c>
      <c r="BC107" s="12">
        <f>IFERROR(AVERAGEIFS(RdTRABYVals!U$2:U$999,RdTRABYVals!$B$2:$B$999,"="&amp;$C107,RdTRABYVals!$C$2:$C$999,"="&amp;INS!$A107),"")</f>
        <v>0.35</v>
      </c>
      <c r="BD107" s="12">
        <f>IFERROR(AVERAGEIFS(RdTRABYVals!V$2:V$999,RdTRABYVals!$B$2:$B$999,"="&amp;$C107,RdTRABYVals!$C$2:$C$999,"="&amp;INS!$A107),"")</f>
        <v>0.35</v>
      </c>
      <c r="BE107" s="12">
        <f>IFERROR(AVERAGEIFS(RdTRABYVals!W$2:W$999,RdTRABYVals!$B$2:$B$999,"="&amp;$C107,RdTRABYVals!$C$2:$C$999,"="&amp;INS!$A107),"")</f>
        <v>0.35</v>
      </c>
      <c r="BF107" s="12">
        <f>IFERROR(AVERAGEIFS(RdTRABYVals!X$2:X$999,RdTRABYVals!$B$2:$B$999,"="&amp;$C107,RdTRABYVals!$C$2:$C$999,"="&amp;INS!$A107),"")</f>
        <v>0.35</v>
      </c>
      <c r="BG107" s="12">
        <f>IFERROR(AVERAGEIFS(RdTRABYVals!Y$2:Y$999,RdTRABYVals!$B$2:$B$999,"="&amp;$C107,RdTRABYVals!$C$2:$C$999,"="&amp;INS!$A107),"")</f>
        <v>0.35</v>
      </c>
      <c r="BH107" s="12">
        <f>IFERROR(AVERAGEIFS(RdTRABYVals!Z$2:Z$999,RdTRABYVals!$B$2:$B$999,"="&amp;$C107,RdTRABYVals!$C$2:$C$999,"="&amp;INS!$A107),"")</f>
        <v>0.35</v>
      </c>
      <c r="BI107" s="12">
        <f>IFERROR(AVERAGEIFS(RdTRABYVals!AA$2:AA$999,RdTRABYVals!$B$2:$B$999,"="&amp;$C107,RdTRABYVals!$C$2:$C$999,"="&amp;INS!$A107),"")</f>
        <v>0.35</v>
      </c>
      <c r="BJ107" s="12">
        <f>IFERROR(AVERAGEIFS(RdTRABYVals!AB$2:AB$999,RdTRABYVals!$B$2:$B$999,"="&amp;$C107,RdTRABYVals!$C$2:$C$999,"="&amp;INS!$A107),"")</f>
        <v>0.35</v>
      </c>
      <c r="BK107" s="12">
        <f>IFERROR(AVERAGEIFS(RdTRABYVals!AC$2:AC$999,RdTRABYVals!$B$2:$B$999,"="&amp;$C107,RdTRABYVals!$C$2:$C$999,"="&amp;INS!$A107),"")</f>
        <v>0.35</v>
      </c>
      <c r="BL107" s="12">
        <f>IFERROR(AVERAGEIFS(RdTRABYVals!AD$2:AD$999,RdTRABYVals!$B$2:$B$999,"="&amp;$C107,RdTRABYVals!$C$2:$C$999,"="&amp;INS!$A107),"")</f>
        <v>0.35</v>
      </c>
      <c r="BM107" s="12">
        <f>IFERROR(AVERAGEIFS(RdTRABYVals!AE$2:AE$999,RdTRABYVals!$B$2:$B$999,"="&amp;$C107,RdTRABYVals!$C$2:$C$999,"="&amp;INS!$A107),"")</f>
        <v>0.35</v>
      </c>
      <c r="BN107" s="12">
        <f>IFERROR(AVERAGEIFS(RdTRABYVals!AF$2:AF$999,RdTRABYVals!$B$2:$B$999,"="&amp;$C107,RdTRABYVals!$C$2:$C$999,"="&amp;INS!$A107),"")</f>
        <v>0.35</v>
      </c>
      <c r="BO107" s="12">
        <f>IFERROR(AVERAGEIFS(RdTRABYVals!AG$2:AG$999,RdTRABYVals!$B$2:$B$999,"="&amp;$C107,RdTRABYVals!$C$2:$C$999,"="&amp;INS!$A107),"")</f>
        <v>0.35</v>
      </c>
      <c r="BP107" s="12">
        <f>IFERROR(AVERAGEIFS(RdTRABYVals!AH$2:AH$999,RdTRABYVals!$B$2:$B$999,"="&amp;$C107,RdTRABYVals!$C$2:$C$999,"="&amp;INS!$A107),"")</f>
        <v>0.35</v>
      </c>
      <c r="BQ107" s="12">
        <f>IFERROR(AVERAGEIFS(RdTRABYVals!AI$2:AI$999,RdTRABYVals!$B$2:$B$999,"="&amp;$C107,RdTRABYVals!$C$2:$C$999,"="&amp;INS!$A107),"")</f>
        <v>0.35</v>
      </c>
      <c r="BR107" s="12">
        <f>IFERROR(AVERAGEIFS(RdTRABYVals!AJ$2:AJ$999,RdTRABYVals!$B$2:$B$999,"="&amp;$C107,RdTRABYVals!$C$2:$C$999,"="&amp;INS!$A107),"")</f>
        <v>0.35</v>
      </c>
      <c r="BS107" s="12">
        <f>IFERROR(AVERAGEIFS(RdTRABYVals!AK$2:AK$999,RdTRABYVals!$B$2:$B$999,"="&amp;$C107,RdTRABYVals!$C$2:$C$999,"="&amp;INS!$A107),"")</f>
        <v>0.35</v>
      </c>
      <c r="BT107" s="12">
        <f>IFERROR(AVERAGEIFS(RdTRABYVals!AL$2:AL$999,RdTRABYVals!$B$2:$B$999,"="&amp;$C107,RdTRABYVals!$C$2:$C$999,"="&amp;INS!$A107),"")</f>
        <v>0.35</v>
      </c>
      <c r="BU107" s="12">
        <f>IFERROR(AVERAGEIFS(RdTRABYVals!AM$2:AM$999,RdTRABYVals!$B$2:$B$999,"="&amp;$C107,RdTRABYVals!$C$2:$C$999,"="&amp;INS!$A107),"")</f>
        <v>0.35</v>
      </c>
      <c r="BV107" s="12">
        <f>IFERROR(AVERAGEIFS(RdTRABYVals!AN$2:AN$999,RdTRABYVals!$B$2:$B$999,"="&amp;$C107,RdTRABYVals!$C$2:$C$999,"="&amp;INS!$A107),"")</f>
        <v>0.35</v>
      </c>
      <c r="BW107" s="12">
        <f>IFERROR(AVERAGEIFS(RdTRABYVals!AO$2:AO$999,RdTRABYVals!$B$2:$B$999,"="&amp;$C107,RdTRABYVals!$C$2:$C$999,"="&amp;INS!$A107),"")</f>
        <v>0.35</v>
      </c>
      <c r="BX107" s="12">
        <f>IFERROR(AVERAGEIFS(RdTRABYVals!AP$2:AP$999,RdTRABYVals!$B$2:$B$999,"="&amp;$C107,RdTRABYVals!$C$2:$C$999,"="&amp;INS!$A107),"")</f>
        <v>0.35</v>
      </c>
      <c r="BY107" s="12">
        <f>IFERROR(AVERAGEIFS(RdTRABYVals!AQ$2:AQ$999,RdTRABYVals!$B$2:$B$999,"="&amp;$C107,RdTRABYVals!$C$2:$C$999,"="&amp;INS!$A107),"")</f>
        <v>0.35</v>
      </c>
      <c r="BZ107" s="12">
        <f>IFERROR(AVERAGEIFS(RdTRABYVals!AR$2:AR$999,RdTRABYVals!$B$2:$B$999,"="&amp;$C107,RdTRABYVals!$C$2:$C$999,"="&amp;INS!$A107),"")</f>
        <v>0.35</v>
      </c>
      <c r="CA107" s="12">
        <f>IFERROR(AVERAGEIFS(RdTRABYVals!AS$2:AS$999,RdTRABYVals!$B$2:$B$999,"="&amp;$C107,RdTRABYVals!$C$2:$C$999,"="&amp;INS!$A107),"")</f>
        <v>0.35</v>
      </c>
      <c r="CB107" s="12">
        <f>IFERROR(AVERAGEIFS(RdTRABYVals!AT$2:AT$999,RdTRABYVals!$B$2:$B$999,"="&amp;$C107,RdTRABYVals!$C$2:$C$999,"="&amp;INS!$A107),"")</f>
        <v>0.35</v>
      </c>
      <c r="CC107" s="12">
        <f>IFERROR(AVERAGEIFS(RdTRABYVals!AU$2:AU$999,RdTRABYVals!$B$2:$B$999,"="&amp;$C107,RdTRABYVals!$C$2:$C$999,"="&amp;INS!$A107),"")</f>
        <v>0.35</v>
      </c>
      <c r="CD107" s="12">
        <f>IFERROR(AVERAGEIFS(RdTRABYVals!AV$2:AV$999,RdTRABYVals!$B$2:$B$999,"="&amp;$C107,RdTRABYVals!$C$2:$C$999,"="&amp;INS!$A107),"")</f>
        <v>0.35</v>
      </c>
    </row>
    <row r="108" spans="1:82" ht="14.25">
      <c r="A108" s="9" t="s">
        <v>164</v>
      </c>
      <c r="C108" s="1" t="s">
        <v>29</v>
      </c>
      <c r="D108" t="str">
        <f t="shared" si="30"/>
        <v>TRA_Car_Cng_Sma*</v>
      </c>
      <c r="F108" t="str">
        <f t="shared" si="31"/>
        <v>*0.35</v>
      </c>
      <c r="G108" t="str">
        <f t="shared" si="37"/>
        <v>*0.35</v>
      </c>
      <c r="H108" t="str">
        <f t="shared" si="38"/>
        <v>*0.35</v>
      </c>
      <c r="I108" t="str">
        <f t="shared" si="39"/>
        <v>*0.35</v>
      </c>
      <c r="J108" t="str">
        <f t="shared" si="40"/>
        <v>*0.35</v>
      </c>
      <c r="K108" t="str">
        <f t="shared" si="41"/>
        <v>*0.35</v>
      </c>
      <c r="L108" t="str">
        <f t="shared" si="42"/>
        <v>*0.35</v>
      </c>
      <c r="M108" t="str">
        <f t="shared" si="43"/>
        <v>*0.35</v>
      </c>
      <c r="N108" t="str">
        <f t="shared" si="44"/>
        <v>*0.35</v>
      </c>
      <c r="O108" t="str">
        <f t="shared" si="45"/>
        <v>*0.35</v>
      </c>
      <c r="P108" t="str">
        <f t="shared" si="46"/>
        <v>*0.35</v>
      </c>
      <c r="Q108" t="str">
        <f t="shared" si="47"/>
        <v>*0.35</v>
      </c>
      <c r="R108" t="str">
        <f t="shared" si="48"/>
        <v>*0.35</v>
      </c>
      <c r="S108" t="str">
        <f t="shared" si="49"/>
        <v>*0.35</v>
      </c>
      <c r="T108" t="str">
        <f t="shared" si="50"/>
        <v>*0.35</v>
      </c>
      <c r="U108" t="str">
        <f t="shared" si="51"/>
        <v>*0.35</v>
      </c>
      <c r="V108" t="str">
        <f t="shared" si="52"/>
        <v>*0.35</v>
      </c>
      <c r="W108" t="str">
        <f t="shared" si="53"/>
        <v>*0.35</v>
      </c>
      <c r="X108" t="str">
        <f t="shared" si="54"/>
        <v>*0.35</v>
      </c>
      <c r="Y108" t="str">
        <f t="shared" si="55"/>
        <v>*0.35</v>
      </c>
      <c r="Z108" t="str">
        <f t="shared" si="56"/>
        <v>*0.35</v>
      </c>
      <c r="AA108" t="str">
        <f t="shared" si="57"/>
        <v>*0.35</v>
      </c>
      <c r="AB108" t="str">
        <f t="shared" si="58"/>
        <v>*0.35</v>
      </c>
      <c r="AC108" t="str">
        <f t="shared" si="59"/>
        <v>*0.35</v>
      </c>
      <c r="AD108" t="str">
        <f t="shared" si="60"/>
        <v>*0.35</v>
      </c>
      <c r="AE108" t="str">
        <f t="shared" si="61"/>
        <v>*0.35</v>
      </c>
      <c r="AF108" t="str">
        <f t="shared" si="62"/>
        <v>*0.35</v>
      </c>
      <c r="AG108" t="str">
        <f t="shared" si="63"/>
        <v>*0.35</v>
      </c>
      <c r="AH108" t="str">
        <f t="shared" si="64"/>
        <v>*0.35</v>
      </c>
      <c r="AI108" t="str">
        <f t="shared" si="65"/>
        <v>*0.35</v>
      </c>
      <c r="AJ108" t="str">
        <f t="shared" si="66"/>
        <v>*0.35</v>
      </c>
      <c r="AK108" t="str">
        <f t="shared" si="67"/>
        <v>*0.35</v>
      </c>
      <c r="AL108" t="str">
        <f t="shared" si="68"/>
        <v>*0.35</v>
      </c>
      <c r="AM108" t="str">
        <f t="shared" si="69"/>
        <v>*0.35</v>
      </c>
      <c r="AN108" t="str">
        <f t="shared" si="33"/>
        <v>*0.35</v>
      </c>
      <c r="AO108" t="str">
        <f t="shared" si="34"/>
        <v>*0.35</v>
      </c>
      <c r="AP108" t="str">
        <f t="shared" si="35"/>
        <v>*0.35</v>
      </c>
      <c r="AQ108" t="str">
        <f t="shared" si="36"/>
        <v>*0.35</v>
      </c>
      <c r="AS108" s="12">
        <f t="shared" si="32"/>
        <v>0.34999999999999981</v>
      </c>
      <c r="AT108" s="12">
        <f>IFERROR(AVERAGEIFS(RdTRABYVals!L$2:L$999,RdTRABYVals!$B$2:$B$999,"="&amp;$C108,RdTRABYVals!$C$2:$C$999,"="&amp;INS!$A108),"")</f>
        <v>0.35</v>
      </c>
      <c r="AU108" s="12">
        <f>IFERROR(AVERAGEIFS(RdTRABYVals!M$2:M$999,RdTRABYVals!$B$2:$B$999,"="&amp;$C108,RdTRABYVals!$C$2:$C$999,"="&amp;INS!$A108),"")</f>
        <v>0.35</v>
      </c>
      <c r="AV108" s="12">
        <f>IFERROR(AVERAGEIFS(RdTRABYVals!N$2:N$999,RdTRABYVals!$B$2:$B$999,"="&amp;$C108,RdTRABYVals!$C$2:$C$999,"="&amp;INS!$A108),"")</f>
        <v>0.35</v>
      </c>
      <c r="AW108" s="12">
        <f>IFERROR(AVERAGEIFS(RdTRABYVals!O$2:O$999,RdTRABYVals!$B$2:$B$999,"="&amp;$C108,RdTRABYVals!$C$2:$C$999,"="&amp;INS!$A108),"")</f>
        <v>0.35</v>
      </c>
      <c r="AX108" s="12">
        <f>IFERROR(AVERAGEIFS(RdTRABYVals!P$2:P$999,RdTRABYVals!$B$2:$B$999,"="&amp;$C108,RdTRABYVals!$C$2:$C$999,"="&amp;INS!$A108),"")</f>
        <v>0.35</v>
      </c>
      <c r="AY108" s="12">
        <f>IFERROR(AVERAGEIFS(RdTRABYVals!Q$2:Q$999,RdTRABYVals!$B$2:$B$999,"="&amp;$C108,RdTRABYVals!$C$2:$C$999,"="&amp;INS!$A108),"")</f>
        <v>0.35</v>
      </c>
      <c r="AZ108" s="12">
        <f>IFERROR(AVERAGEIFS(RdTRABYVals!R$2:R$999,RdTRABYVals!$B$2:$B$999,"="&amp;$C108,RdTRABYVals!$C$2:$C$999,"="&amp;INS!$A108),"")</f>
        <v>0.35</v>
      </c>
      <c r="BA108" s="12">
        <f>IFERROR(AVERAGEIFS(RdTRABYVals!S$2:S$999,RdTRABYVals!$B$2:$B$999,"="&amp;$C108,RdTRABYVals!$C$2:$C$999,"="&amp;INS!$A108),"")</f>
        <v>0.35</v>
      </c>
      <c r="BB108" s="12">
        <f>IFERROR(AVERAGEIFS(RdTRABYVals!T$2:T$999,RdTRABYVals!$B$2:$B$999,"="&amp;$C108,RdTRABYVals!$C$2:$C$999,"="&amp;INS!$A108),"")</f>
        <v>0.35</v>
      </c>
      <c r="BC108" s="12">
        <f>IFERROR(AVERAGEIFS(RdTRABYVals!U$2:U$999,RdTRABYVals!$B$2:$B$999,"="&amp;$C108,RdTRABYVals!$C$2:$C$999,"="&amp;INS!$A108),"")</f>
        <v>0.35</v>
      </c>
      <c r="BD108" s="12">
        <f>IFERROR(AVERAGEIFS(RdTRABYVals!V$2:V$999,RdTRABYVals!$B$2:$B$999,"="&amp;$C108,RdTRABYVals!$C$2:$C$999,"="&amp;INS!$A108),"")</f>
        <v>0.35</v>
      </c>
      <c r="BE108" s="12">
        <f>IFERROR(AVERAGEIFS(RdTRABYVals!W$2:W$999,RdTRABYVals!$B$2:$B$999,"="&amp;$C108,RdTRABYVals!$C$2:$C$999,"="&amp;INS!$A108),"")</f>
        <v>0.35</v>
      </c>
      <c r="BF108" s="12">
        <f>IFERROR(AVERAGEIFS(RdTRABYVals!X$2:X$999,RdTRABYVals!$B$2:$B$999,"="&amp;$C108,RdTRABYVals!$C$2:$C$999,"="&amp;INS!$A108),"")</f>
        <v>0.35</v>
      </c>
      <c r="BG108" s="12">
        <f>IFERROR(AVERAGEIFS(RdTRABYVals!Y$2:Y$999,RdTRABYVals!$B$2:$B$999,"="&amp;$C108,RdTRABYVals!$C$2:$C$999,"="&amp;INS!$A108),"")</f>
        <v>0.35</v>
      </c>
      <c r="BH108" s="12">
        <f>IFERROR(AVERAGEIFS(RdTRABYVals!Z$2:Z$999,RdTRABYVals!$B$2:$B$999,"="&amp;$C108,RdTRABYVals!$C$2:$C$999,"="&amp;INS!$A108),"")</f>
        <v>0.35</v>
      </c>
      <c r="BI108" s="12">
        <f>IFERROR(AVERAGEIFS(RdTRABYVals!AA$2:AA$999,RdTRABYVals!$B$2:$B$999,"="&amp;$C108,RdTRABYVals!$C$2:$C$999,"="&amp;INS!$A108),"")</f>
        <v>0.35</v>
      </c>
      <c r="BJ108" s="12">
        <f>IFERROR(AVERAGEIFS(RdTRABYVals!AB$2:AB$999,RdTRABYVals!$B$2:$B$999,"="&amp;$C108,RdTRABYVals!$C$2:$C$999,"="&amp;INS!$A108),"")</f>
        <v>0.35</v>
      </c>
      <c r="BK108" s="12">
        <f>IFERROR(AVERAGEIFS(RdTRABYVals!AC$2:AC$999,RdTRABYVals!$B$2:$B$999,"="&amp;$C108,RdTRABYVals!$C$2:$C$999,"="&amp;INS!$A108),"")</f>
        <v>0.35</v>
      </c>
      <c r="BL108" s="12">
        <f>IFERROR(AVERAGEIFS(RdTRABYVals!AD$2:AD$999,RdTRABYVals!$B$2:$B$999,"="&amp;$C108,RdTRABYVals!$C$2:$C$999,"="&amp;INS!$A108),"")</f>
        <v>0.35</v>
      </c>
      <c r="BM108" s="12">
        <f>IFERROR(AVERAGEIFS(RdTRABYVals!AE$2:AE$999,RdTRABYVals!$B$2:$B$999,"="&amp;$C108,RdTRABYVals!$C$2:$C$999,"="&amp;INS!$A108),"")</f>
        <v>0.35</v>
      </c>
      <c r="BN108" s="12">
        <f>IFERROR(AVERAGEIFS(RdTRABYVals!AF$2:AF$999,RdTRABYVals!$B$2:$B$999,"="&amp;$C108,RdTRABYVals!$C$2:$C$999,"="&amp;INS!$A108),"")</f>
        <v>0.35</v>
      </c>
      <c r="BO108" s="12">
        <f>IFERROR(AVERAGEIFS(RdTRABYVals!AG$2:AG$999,RdTRABYVals!$B$2:$B$999,"="&amp;$C108,RdTRABYVals!$C$2:$C$999,"="&amp;INS!$A108),"")</f>
        <v>0.35</v>
      </c>
      <c r="BP108" s="12">
        <f>IFERROR(AVERAGEIFS(RdTRABYVals!AH$2:AH$999,RdTRABYVals!$B$2:$B$999,"="&amp;$C108,RdTRABYVals!$C$2:$C$999,"="&amp;INS!$A108),"")</f>
        <v>0.35</v>
      </c>
      <c r="BQ108" s="12">
        <f>IFERROR(AVERAGEIFS(RdTRABYVals!AI$2:AI$999,RdTRABYVals!$B$2:$B$999,"="&amp;$C108,RdTRABYVals!$C$2:$C$999,"="&amp;INS!$A108),"")</f>
        <v>0.35</v>
      </c>
      <c r="BR108" s="12">
        <f>IFERROR(AVERAGEIFS(RdTRABYVals!AJ$2:AJ$999,RdTRABYVals!$B$2:$B$999,"="&amp;$C108,RdTRABYVals!$C$2:$C$999,"="&amp;INS!$A108),"")</f>
        <v>0.35</v>
      </c>
      <c r="BS108" s="12">
        <f>IFERROR(AVERAGEIFS(RdTRABYVals!AK$2:AK$999,RdTRABYVals!$B$2:$B$999,"="&amp;$C108,RdTRABYVals!$C$2:$C$999,"="&amp;INS!$A108),"")</f>
        <v>0.35</v>
      </c>
      <c r="BT108" s="12">
        <f>IFERROR(AVERAGEIFS(RdTRABYVals!AL$2:AL$999,RdTRABYVals!$B$2:$B$999,"="&amp;$C108,RdTRABYVals!$C$2:$C$999,"="&amp;INS!$A108),"")</f>
        <v>0.35</v>
      </c>
      <c r="BU108" s="12">
        <f>IFERROR(AVERAGEIFS(RdTRABYVals!AM$2:AM$999,RdTRABYVals!$B$2:$B$999,"="&amp;$C108,RdTRABYVals!$C$2:$C$999,"="&amp;INS!$A108),"")</f>
        <v>0.35</v>
      </c>
      <c r="BV108" s="12">
        <f>IFERROR(AVERAGEIFS(RdTRABYVals!AN$2:AN$999,RdTRABYVals!$B$2:$B$999,"="&amp;$C108,RdTRABYVals!$C$2:$C$999,"="&amp;INS!$A108),"")</f>
        <v>0.35</v>
      </c>
      <c r="BW108" s="12">
        <f>IFERROR(AVERAGEIFS(RdTRABYVals!AO$2:AO$999,RdTRABYVals!$B$2:$B$999,"="&amp;$C108,RdTRABYVals!$C$2:$C$999,"="&amp;INS!$A108),"")</f>
        <v>0.35</v>
      </c>
      <c r="BX108" s="12">
        <f>IFERROR(AVERAGEIFS(RdTRABYVals!AP$2:AP$999,RdTRABYVals!$B$2:$B$999,"="&amp;$C108,RdTRABYVals!$C$2:$C$999,"="&amp;INS!$A108),"")</f>
        <v>0.35</v>
      </c>
      <c r="BY108" s="12">
        <f>IFERROR(AVERAGEIFS(RdTRABYVals!AQ$2:AQ$999,RdTRABYVals!$B$2:$B$999,"="&amp;$C108,RdTRABYVals!$C$2:$C$999,"="&amp;INS!$A108),"")</f>
        <v>0.35</v>
      </c>
      <c r="BZ108" s="12">
        <f>IFERROR(AVERAGEIFS(RdTRABYVals!AR$2:AR$999,RdTRABYVals!$B$2:$B$999,"="&amp;$C108,RdTRABYVals!$C$2:$C$999,"="&amp;INS!$A108),"")</f>
        <v>0.35</v>
      </c>
      <c r="CA108" s="12">
        <f>IFERROR(AVERAGEIFS(RdTRABYVals!AS$2:AS$999,RdTRABYVals!$B$2:$B$999,"="&amp;$C108,RdTRABYVals!$C$2:$C$999,"="&amp;INS!$A108),"")</f>
        <v>0.35</v>
      </c>
      <c r="CB108" s="12">
        <f>IFERROR(AVERAGEIFS(RdTRABYVals!AT$2:AT$999,RdTRABYVals!$B$2:$B$999,"="&amp;$C108,RdTRABYVals!$C$2:$C$999,"="&amp;INS!$A108),"")</f>
        <v>0.35</v>
      </c>
      <c r="CC108" s="12">
        <f>IFERROR(AVERAGEIFS(RdTRABYVals!AU$2:AU$999,RdTRABYVals!$B$2:$B$999,"="&amp;$C108,RdTRABYVals!$C$2:$C$999,"="&amp;INS!$A108),"")</f>
        <v>0.35</v>
      </c>
      <c r="CD108" s="12">
        <f>IFERROR(AVERAGEIFS(RdTRABYVals!AV$2:AV$999,RdTRABYVals!$B$2:$B$999,"="&amp;$C108,RdTRABYVals!$C$2:$C$999,"="&amp;INS!$A108),"")</f>
        <v>0.35</v>
      </c>
    </row>
    <row r="109" spans="1:82" ht="14.25">
      <c r="A109" s="9" t="s">
        <v>165</v>
      </c>
      <c r="C109" s="1" t="s">
        <v>29</v>
      </c>
      <c r="D109" t="str">
        <f t="shared" si="30"/>
        <v>TRA_Car_Cng_Upm*</v>
      </c>
      <c r="F109" t="str">
        <f t="shared" si="31"/>
        <v>*0.35</v>
      </c>
      <c r="G109" t="str">
        <f t="shared" si="37"/>
        <v>*0.35</v>
      </c>
      <c r="H109" t="str">
        <f t="shared" si="38"/>
        <v>*0.35</v>
      </c>
      <c r="I109" t="str">
        <f t="shared" si="39"/>
        <v>*0.35</v>
      </c>
      <c r="J109" t="str">
        <f t="shared" si="40"/>
        <v>*0.35</v>
      </c>
      <c r="K109" t="str">
        <f t="shared" si="41"/>
        <v>*0.35</v>
      </c>
      <c r="L109" t="str">
        <f t="shared" si="42"/>
        <v>*0.35</v>
      </c>
      <c r="M109" t="str">
        <f t="shared" si="43"/>
        <v>*0.35</v>
      </c>
      <c r="N109" t="str">
        <f t="shared" si="44"/>
        <v>*0.35</v>
      </c>
      <c r="O109" t="str">
        <f t="shared" si="45"/>
        <v>*0.35</v>
      </c>
      <c r="P109" t="str">
        <f t="shared" si="46"/>
        <v>*0.35</v>
      </c>
      <c r="Q109" t="str">
        <f t="shared" si="47"/>
        <v>*0.35</v>
      </c>
      <c r="R109" t="str">
        <f t="shared" si="48"/>
        <v>*0.35</v>
      </c>
      <c r="S109" t="str">
        <f t="shared" si="49"/>
        <v>*0.35</v>
      </c>
      <c r="T109" t="str">
        <f t="shared" si="50"/>
        <v>*0.35</v>
      </c>
      <c r="U109" t="str">
        <f t="shared" si="51"/>
        <v>*0.35</v>
      </c>
      <c r="V109" t="str">
        <f t="shared" si="52"/>
        <v>*0.35</v>
      </c>
      <c r="W109" t="str">
        <f t="shared" si="53"/>
        <v>*0.35</v>
      </c>
      <c r="X109" t="str">
        <f t="shared" si="54"/>
        <v>*0.35</v>
      </c>
      <c r="Y109" t="str">
        <f t="shared" si="55"/>
        <v>*0.35</v>
      </c>
      <c r="Z109" t="str">
        <f t="shared" si="56"/>
        <v>*0.35</v>
      </c>
      <c r="AA109" t="str">
        <f t="shared" si="57"/>
        <v>*0.35</v>
      </c>
      <c r="AB109" t="str">
        <f t="shared" si="58"/>
        <v>*0.35</v>
      </c>
      <c r="AC109" t="str">
        <f t="shared" si="59"/>
        <v>*0.35</v>
      </c>
      <c r="AD109" t="str">
        <f t="shared" si="60"/>
        <v>*0.35</v>
      </c>
      <c r="AE109" t="str">
        <f t="shared" si="61"/>
        <v>*0.35</v>
      </c>
      <c r="AF109" t="str">
        <f t="shared" si="62"/>
        <v>*0.35</v>
      </c>
      <c r="AG109" t="str">
        <f t="shared" si="63"/>
        <v>*0.35</v>
      </c>
      <c r="AH109" t="str">
        <f t="shared" si="64"/>
        <v>*0.35</v>
      </c>
      <c r="AI109" t="str">
        <f t="shared" si="65"/>
        <v>*0.35</v>
      </c>
      <c r="AJ109" t="str">
        <f t="shared" si="66"/>
        <v>*0.35</v>
      </c>
      <c r="AK109" t="str">
        <f t="shared" si="67"/>
        <v>*0.35</v>
      </c>
      <c r="AL109" t="str">
        <f t="shared" si="68"/>
        <v>*0.35</v>
      </c>
      <c r="AM109" t="str">
        <f t="shared" si="69"/>
        <v>*0.35</v>
      </c>
      <c r="AN109" t="str">
        <f t="shared" si="33"/>
        <v>*0.35</v>
      </c>
      <c r="AO109" t="str">
        <f t="shared" si="34"/>
        <v>*0.35</v>
      </c>
      <c r="AP109" t="str">
        <f t="shared" si="35"/>
        <v>*0.35</v>
      </c>
      <c r="AQ109" t="str">
        <f t="shared" si="36"/>
        <v>*0.35</v>
      </c>
      <c r="AS109" s="12">
        <f t="shared" si="32"/>
        <v>0.34999999999999981</v>
      </c>
      <c r="AT109" s="12">
        <f>IFERROR(AVERAGEIFS(RdTRABYVals!L$2:L$999,RdTRABYVals!$B$2:$B$999,"="&amp;$C109,RdTRABYVals!$C$2:$C$999,"="&amp;INS!$A109),"")</f>
        <v>0.35</v>
      </c>
      <c r="AU109" s="12">
        <f>IFERROR(AVERAGEIFS(RdTRABYVals!M$2:M$999,RdTRABYVals!$B$2:$B$999,"="&amp;$C109,RdTRABYVals!$C$2:$C$999,"="&amp;INS!$A109),"")</f>
        <v>0.35</v>
      </c>
      <c r="AV109" s="12">
        <f>IFERROR(AVERAGEIFS(RdTRABYVals!N$2:N$999,RdTRABYVals!$B$2:$B$999,"="&amp;$C109,RdTRABYVals!$C$2:$C$999,"="&amp;INS!$A109),"")</f>
        <v>0.35</v>
      </c>
      <c r="AW109" s="12">
        <f>IFERROR(AVERAGEIFS(RdTRABYVals!O$2:O$999,RdTRABYVals!$B$2:$B$999,"="&amp;$C109,RdTRABYVals!$C$2:$C$999,"="&amp;INS!$A109),"")</f>
        <v>0.35</v>
      </c>
      <c r="AX109" s="12">
        <f>IFERROR(AVERAGEIFS(RdTRABYVals!P$2:P$999,RdTRABYVals!$B$2:$B$999,"="&amp;$C109,RdTRABYVals!$C$2:$C$999,"="&amp;INS!$A109),"")</f>
        <v>0.35</v>
      </c>
      <c r="AY109" s="12">
        <f>IFERROR(AVERAGEIFS(RdTRABYVals!Q$2:Q$999,RdTRABYVals!$B$2:$B$999,"="&amp;$C109,RdTRABYVals!$C$2:$C$999,"="&amp;INS!$A109),"")</f>
        <v>0.35</v>
      </c>
      <c r="AZ109" s="12">
        <f>IFERROR(AVERAGEIFS(RdTRABYVals!R$2:R$999,RdTRABYVals!$B$2:$B$999,"="&amp;$C109,RdTRABYVals!$C$2:$C$999,"="&amp;INS!$A109),"")</f>
        <v>0.35</v>
      </c>
      <c r="BA109" s="12">
        <f>IFERROR(AVERAGEIFS(RdTRABYVals!S$2:S$999,RdTRABYVals!$B$2:$B$999,"="&amp;$C109,RdTRABYVals!$C$2:$C$999,"="&amp;INS!$A109),"")</f>
        <v>0.35</v>
      </c>
      <c r="BB109" s="12">
        <f>IFERROR(AVERAGEIFS(RdTRABYVals!T$2:T$999,RdTRABYVals!$B$2:$B$999,"="&amp;$C109,RdTRABYVals!$C$2:$C$999,"="&amp;INS!$A109),"")</f>
        <v>0.35</v>
      </c>
      <c r="BC109" s="12">
        <f>IFERROR(AVERAGEIFS(RdTRABYVals!U$2:U$999,RdTRABYVals!$B$2:$B$999,"="&amp;$C109,RdTRABYVals!$C$2:$C$999,"="&amp;INS!$A109),"")</f>
        <v>0.35</v>
      </c>
      <c r="BD109" s="12">
        <f>IFERROR(AVERAGEIFS(RdTRABYVals!V$2:V$999,RdTRABYVals!$B$2:$B$999,"="&amp;$C109,RdTRABYVals!$C$2:$C$999,"="&amp;INS!$A109),"")</f>
        <v>0.35</v>
      </c>
      <c r="BE109" s="12">
        <f>IFERROR(AVERAGEIFS(RdTRABYVals!W$2:W$999,RdTRABYVals!$B$2:$B$999,"="&amp;$C109,RdTRABYVals!$C$2:$C$999,"="&amp;INS!$A109),"")</f>
        <v>0.35</v>
      </c>
      <c r="BF109" s="12">
        <f>IFERROR(AVERAGEIFS(RdTRABYVals!X$2:X$999,RdTRABYVals!$B$2:$B$999,"="&amp;$C109,RdTRABYVals!$C$2:$C$999,"="&amp;INS!$A109),"")</f>
        <v>0.35</v>
      </c>
      <c r="BG109" s="12">
        <f>IFERROR(AVERAGEIFS(RdTRABYVals!Y$2:Y$999,RdTRABYVals!$B$2:$B$999,"="&amp;$C109,RdTRABYVals!$C$2:$C$999,"="&amp;INS!$A109),"")</f>
        <v>0.35</v>
      </c>
      <c r="BH109" s="12">
        <f>IFERROR(AVERAGEIFS(RdTRABYVals!Z$2:Z$999,RdTRABYVals!$B$2:$B$999,"="&amp;$C109,RdTRABYVals!$C$2:$C$999,"="&amp;INS!$A109),"")</f>
        <v>0.35</v>
      </c>
      <c r="BI109" s="12">
        <f>IFERROR(AVERAGEIFS(RdTRABYVals!AA$2:AA$999,RdTRABYVals!$B$2:$B$999,"="&amp;$C109,RdTRABYVals!$C$2:$C$999,"="&amp;INS!$A109),"")</f>
        <v>0.35</v>
      </c>
      <c r="BJ109" s="12">
        <f>IFERROR(AVERAGEIFS(RdTRABYVals!AB$2:AB$999,RdTRABYVals!$B$2:$B$999,"="&amp;$C109,RdTRABYVals!$C$2:$C$999,"="&amp;INS!$A109),"")</f>
        <v>0.35</v>
      </c>
      <c r="BK109" s="12">
        <f>IFERROR(AVERAGEIFS(RdTRABYVals!AC$2:AC$999,RdTRABYVals!$B$2:$B$999,"="&amp;$C109,RdTRABYVals!$C$2:$C$999,"="&amp;INS!$A109),"")</f>
        <v>0.35</v>
      </c>
      <c r="BL109" s="12">
        <f>IFERROR(AVERAGEIFS(RdTRABYVals!AD$2:AD$999,RdTRABYVals!$B$2:$B$999,"="&amp;$C109,RdTRABYVals!$C$2:$C$999,"="&amp;INS!$A109),"")</f>
        <v>0.35</v>
      </c>
      <c r="BM109" s="12">
        <f>IFERROR(AVERAGEIFS(RdTRABYVals!AE$2:AE$999,RdTRABYVals!$B$2:$B$999,"="&amp;$C109,RdTRABYVals!$C$2:$C$999,"="&amp;INS!$A109),"")</f>
        <v>0.35</v>
      </c>
      <c r="BN109" s="12">
        <f>IFERROR(AVERAGEIFS(RdTRABYVals!AF$2:AF$999,RdTRABYVals!$B$2:$B$999,"="&amp;$C109,RdTRABYVals!$C$2:$C$999,"="&amp;INS!$A109),"")</f>
        <v>0.35</v>
      </c>
      <c r="BO109" s="12">
        <f>IFERROR(AVERAGEIFS(RdTRABYVals!AG$2:AG$999,RdTRABYVals!$B$2:$B$999,"="&amp;$C109,RdTRABYVals!$C$2:$C$999,"="&amp;INS!$A109),"")</f>
        <v>0.35</v>
      </c>
      <c r="BP109" s="12">
        <f>IFERROR(AVERAGEIFS(RdTRABYVals!AH$2:AH$999,RdTRABYVals!$B$2:$B$999,"="&amp;$C109,RdTRABYVals!$C$2:$C$999,"="&amp;INS!$A109),"")</f>
        <v>0.35</v>
      </c>
      <c r="BQ109" s="12">
        <f>IFERROR(AVERAGEIFS(RdTRABYVals!AI$2:AI$999,RdTRABYVals!$B$2:$B$999,"="&amp;$C109,RdTRABYVals!$C$2:$C$999,"="&amp;INS!$A109),"")</f>
        <v>0.35</v>
      </c>
      <c r="BR109" s="12">
        <f>IFERROR(AVERAGEIFS(RdTRABYVals!AJ$2:AJ$999,RdTRABYVals!$B$2:$B$999,"="&amp;$C109,RdTRABYVals!$C$2:$C$999,"="&amp;INS!$A109),"")</f>
        <v>0.35</v>
      </c>
      <c r="BS109" s="12">
        <f>IFERROR(AVERAGEIFS(RdTRABYVals!AK$2:AK$999,RdTRABYVals!$B$2:$B$999,"="&amp;$C109,RdTRABYVals!$C$2:$C$999,"="&amp;INS!$A109),"")</f>
        <v>0.35</v>
      </c>
      <c r="BT109" s="12">
        <f>IFERROR(AVERAGEIFS(RdTRABYVals!AL$2:AL$999,RdTRABYVals!$B$2:$B$999,"="&amp;$C109,RdTRABYVals!$C$2:$C$999,"="&amp;INS!$A109),"")</f>
        <v>0.35</v>
      </c>
      <c r="BU109" s="12">
        <f>IFERROR(AVERAGEIFS(RdTRABYVals!AM$2:AM$999,RdTRABYVals!$B$2:$B$999,"="&amp;$C109,RdTRABYVals!$C$2:$C$999,"="&amp;INS!$A109),"")</f>
        <v>0.35</v>
      </c>
      <c r="BV109" s="12">
        <f>IFERROR(AVERAGEIFS(RdTRABYVals!AN$2:AN$999,RdTRABYVals!$B$2:$B$999,"="&amp;$C109,RdTRABYVals!$C$2:$C$999,"="&amp;INS!$A109),"")</f>
        <v>0.35</v>
      </c>
      <c r="BW109" s="12">
        <f>IFERROR(AVERAGEIFS(RdTRABYVals!AO$2:AO$999,RdTRABYVals!$B$2:$B$999,"="&amp;$C109,RdTRABYVals!$C$2:$C$999,"="&amp;INS!$A109),"")</f>
        <v>0.35</v>
      </c>
      <c r="BX109" s="12">
        <f>IFERROR(AVERAGEIFS(RdTRABYVals!AP$2:AP$999,RdTRABYVals!$B$2:$B$999,"="&amp;$C109,RdTRABYVals!$C$2:$C$999,"="&amp;INS!$A109),"")</f>
        <v>0.35</v>
      </c>
      <c r="BY109" s="12">
        <f>IFERROR(AVERAGEIFS(RdTRABYVals!AQ$2:AQ$999,RdTRABYVals!$B$2:$B$999,"="&amp;$C109,RdTRABYVals!$C$2:$C$999,"="&amp;INS!$A109),"")</f>
        <v>0.35</v>
      </c>
      <c r="BZ109" s="12">
        <f>IFERROR(AVERAGEIFS(RdTRABYVals!AR$2:AR$999,RdTRABYVals!$B$2:$B$999,"="&amp;$C109,RdTRABYVals!$C$2:$C$999,"="&amp;INS!$A109),"")</f>
        <v>0.35</v>
      </c>
      <c r="CA109" s="12">
        <f>IFERROR(AVERAGEIFS(RdTRABYVals!AS$2:AS$999,RdTRABYVals!$B$2:$B$999,"="&amp;$C109,RdTRABYVals!$C$2:$C$999,"="&amp;INS!$A109),"")</f>
        <v>0.35</v>
      </c>
      <c r="CB109" s="12">
        <f>IFERROR(AVERAGEIFS(RdTRABYVals!AT$2:AT$999,RdTRABYVals!$B$2:$B$999,"="&amp;$C109,RdTRABYVals!$C$2:$C$999,"="&amp;INS!$A109),"")</f>
        <v>0.35</v>
      </c>
      <c r="CC109" s="12">
        <f>IFERROR(AVERAGEIFS(RdTRABYVals!AU$2:AU$999,RdTRABYVals!$B$2:$B$999,"="&amp;$C109,RdTRABYVals!$C$2:$C$999,"="&amp;INS!$A109),"")</f>
        <v>0.35</v>
      </c>
      <c r="CD109" s="12">
        <f>IFERROR(AVERAGEIFS(RdTRABYVals!AV$2:AV$999,RdTRABYVals!$B$2:$B$999,"="&amp;$C109,RdTRABYVals!$C$2:$C$999,"="&amp;INS!$A109),"")</f>
        <v>0.35</v>
      </c>
    </row>
    <row r="110" spans="1:82" ht="14.25">
      <c r="A110" s="9" t="s">
        <v>166</v>
      </c>
      <c r="C110" s="1" t="s">
        <v>29</v>
      </c>
      <c r="D110" t="str">
        <f t="shared" si="30"/>
        <v>TRA_Car_Dis_Exe*</v>
      </c>
      <c r="F110" t="str">
        <f t="shared" si="31"/>
        <v>*0.322162162162162</v>
      </c>
      <c r="G110" t="str">
        <f t="shared" si="37"/>
        <v>*0.3</v>
      </c>
      <c r="H110" t="str">
        <f t="shared" si="38"/>
        <v>*0.32</v>
      </c>
      <c r="I110" t="str">
        <f t="shared" si="39"/>
        <v>*0.32</v>
      </c>
      <c r="J110" t="str">
        <f t="shared" si="40"/>
        <v>*0.3</v>
      </c>
      <c r="K110" t="str">
        <f t="shared" si="41"/>
        <v>*0.29</v>
      </c>
      <c r="L110" t="str">
        <f t="shared" si="42"/>
        <v>*0.3</v>
      </c>
      <c r="M110" t="str">
        <f t="shared" si="43"/>
        <v>*0.31</v>
      </c>
      <c r="N110" t="str">
        <f t="shared" si="44"/>
        <v>*0.32</v>
      </c>
      <c r="O110" t="str">
        <f t="shared" si="45"/>
        <v>*0.32</v>
      </c>
      <c r="P110" t="str">
        <f t="shared" si="46"/>
        <v>*0.34</v>
      </c>
      <c r="Q110" t="str">
        <f t="shared" si="47"/>
        <v>*0.33</v>
      </c>
      <c r="R110" t="str">
        <f t="shared" si="48"/>
        <v>*0.3</v>
      </c>
      <c r="S110" t="str">
        <f t="shared" si="49"/>
        <v>*0.38</v>
      </c>
      <c r="T110" t="str">
        <f t="shared" si="50"/>
        <v>*0.32</v>
      </c>
      <c r="U110" t="str">
        <f t="shared" si="51"/>
        <v>*0.32</v>
      </c>
      <c r="V110" t="str">
        <f t="shared" si="52"/>
        <v>*0.32</v>
      </c>
      <c r="W110" t="str">
        <f t="shared" si="53"/>
        <v>*0.35</v>
      </c>
      <c r="X110" t="str">
        <f t="shared" si="54"/>
        <v>*0.32</v>
      </c>
      <c r="Y110" t="str">
        <f t="shared" si="55"/>
        <v>*0.34</v>
      </c>
      <c r="Z110" t="str">
        <f t="shared" si="56"/>
        <v>*0.32</v>
      </c>
      <c r="AA110" t="str">
        <f t="shared" si="57"/>
        <v>*0.32</v>
      </c>
      <c r="AB110" t="str">
        <f t="shared" si="58"/>
        <v>*0.33</v>
      </c>
      <c r="AC110" t="str">
        <f t="shared" si="59"/>
        <v>*0.3</v>
      </c>
      <c r="AD110" t="str">
        <f t="shared" si="60"/>
        <v>*0.32</v>
      </c>
      <c r="AE110" t="str">
        <f t="shared" si="61"/>
        <v>*0.3</v>
      </c>
      <c r="AF110" t="str">
        <f t="shared" si="62"/>
        <v>*0.31</v>
      </c>
      <c r="AG110" t="str">
        <f t="shared" si="63"/>
        <v>*0.34</v>
      </c>
      <c r="AH110" t="str">
        <f t="shared" si="64"/>
        <v>*0.28</v>
      </c>
      <c r="AI110" t="str">
        <f t="shared" si="65"/>
        <v>*0.33</v>
      </c>
      <c r="AJ110" t="str">
        <f t="shared" si="66"/>
        <v>*0.35</v>
      </c>
      <c r="AK110" t="str">
        <f t="shared" si="67"/>
        <v>*0.38</v>
      </c>
      <c r="AL110" t="str">
        <f t="shared" si="68"/>
        <v>*0.29</v>
      </c>
      <c r="AM110" t="str">
        <f t="shared" si="69"/>
        <v>*0.32</v>
      </c>
      <c r="AN110" t="str">
        <f t="shared" si="33"/>
        <v>*0.34</v>
      </c>
      <c r="AO110" t="str">
        <f t="shared" si="34"/>
        <v>*0.32</v>
      </c>
      <c r="AP110" t="str">
        <f t="shared" si="35"/>
        <v>*0.34</v>
      </c>
      <c r="AQ110" t="str">
        <f t="shared" si="36"/>
        <v>*0.33</v>
      </c>
      <c r="AS110" s="12">
        <f t="shared" si="32"/>
        <v>0.32216216216216215</v>
      </c>
      <c r="AT110" s="12">
        <f>IFERROR(AVERAGEIFS(RdTRABYVals!L$2:L$999,RdTRABYVals!$B$2:$B$999,"="&amp;$C110,RdTRABYVals!$C$2:$C$999,"="&amp;INS!$A110),"")</f>
        <v>0.3</v>
      </c>
      <c r="AU110" s="12">
        <f>IFERROR(AVERAGEIFS(RdTRABYVals!M$2:M$999,RdTRABYVals!$B$2:$B$999,"="&amp;$C110,RdTRABYVals!$C$2:$C$999,"="&amp;INS!$A110),"")</f>
        <v>0.32</v>
      </c>
      <c r="AV110" s="12">
        <f>IFERROR(AVERAGEIFS(RdTRABYVals!N$2:N$999,RdTRABYVals!$B$2:$B$999,"="&amp;$C110,RdTRABYVals!$C$2:$C$999,"="&amp;INS!$A110),"")</f>
        <v>0.32</v>
      </c>
      <c r="AW110" s="12">
        <f>IFERROR(AVERAGEIFS(RdTRABYVals!O$2:O$999,RdTRABYVals!$B$2:$B$999,"="&amp;$C110,RdTRABYVals!$C$2:$C$999,"="&amp;INS!$A110),"")</f>
        <v>0.3</v>
      </c>
      <c r="AX110" s="12">
        <f>IFERROR(AVERAGEIFS(RdTRABYVals!P$2:P$999,RdTRABYVals!$B$2:$B$999,"="&amp;$C110,RdTRABYVals!$C$2:$C$999,"="&amp;INS!$A110),"")</f>
        <v>0.28999999999999998</v>
      </c>
      <c r="AY110" s="12">
        <f>IFERROR(AVERAGEIFS(RdTRABYVals!Q$2:Q$999,RdTRABYVals!$B$2:$B$999,"="&amp;$C110,RdTRABYVals!$C$2:$C$999,"="&amp;INS!$A110),"")</f>
        <v>0.3</v>
      </c>
      <c r="AZ110" s="12">
        <f>IFERROR(AVERAGEIFS(RdTRABYVals!R$2:R$999,RdTRABYVals!$B$2:$B$999,"="&amp;$C110,RdTRABYVals!$C$2:$C$999,"="&amp;INS!$A110),"")</f>
        <v>0.31</v>
      </c>
      <c r="BA110" s="12">
        <f>IFERROR(AVERAGEIFS(RdTRABYVals!S$2:S$999,RdTRABYVals!$B$2:$B$999,"="&amp;$C110,RdTRABYVals!$C$2:$C$999,"="&amp;INS!$A110),"")</f>
        <v>0.32</v>
      </c>
      <c r="BB110" s="12">
        <f>IFERROR(AVERAGEIFS(RdTRABYVals!T$2:T$999,RdTRABYVals!$B$2:$B$999,"="&amp;$C110,RdTRABYVals!$C$2:$C$999,"="&amp;INS!$A110),"")</f>
        <v>0.32</v>
      </c>
      <c r="BC110" s="12">
        <f>IFERROR(AVERAGEIFS(RdTRABYVals!U$2:U$999,RdTRABYVals!$B$2:$B$999,"="&amp;$C110,RdTRABYVals!$C$2:$C$999,"="&amp;INS!$A110),"")</f>
        <v>0.34</v>
      </c>
      <c r="BD110" s="12">
        <f>IFERROR(AVERAGEIFS(RdTRABYVals!V$2:V$999,RdTRABYVals!$B$2:$B$999,"="&amp;$C110,RdTRABYVals!$C$2:$C$999,"="&amp;INS!$A110),"")</f>
        <v>0.33</v>
      </c>
      <c r="BE110" s="12">
        <f>IFERROR(AVERAGEIFS(RdTRABYVals!W$2:W$999,RdTRABYVals!$B$2:$B$999,"="&amp;$C110,RdTRABYVals!$C$2:$C$999,"="&amp;INS!$A110),"")</f>
        <v>0.3</v>
      </c>
      <c r="BF110" s="12">
        <f>IFERROR(AVERAGEIFS(RdTRABYVals!X$2:X$999,RdTRABYVals!$B$2:$B$999,"="&amp;$C110,RdTRABYVals!$C$2:$C$999,"="&amp;INS!$A110),"")</f>
        <v>0.38</v>
      </c>
      <c r="BG110" s="12">
        <f>IFERROR(AVERAGEIFS(RdTRABYVals!Y$2:Y$999,RdTRABYVals!$B$2:$B$999,"="&amp;$C110,RdTRABYVals!$C$2:$C$999,"="&amp;INS!$A110),"")</f>
        <v>0.32</v>
      </c>
      <c r="BH110" s="12">
        <f>IFERROR(AVERAGEIFS(RdTRABYVals!Z$2:Z$999,RdTRABYVals!$B$2:$B$999,"="&amp;$C110,RdTRABYVals!$C$2:$C$999,"="&amp;INS!$A110),"")</f>
        <v>0.32</v>
      </c>
      <c r="BI110" s="12">
        <f>IFERROR(AVERAGEIFS(RdTRABYVals!AA$2:AA$999,RdTRABYVals!$B$2:$B$999,"="&amp;$C110,RdTRABYVals!$C$2:$C$999,"="&amp;INS!$A110),"")</f>
        <v>0.32</v>
      </c>
      <c r="BJ110" s="12">
        <f>IFERROR(AVERAGEIFS(RdTRABYVals!AB$2:AB$999,RdTRABYVals!$B$2:$B$999,"="&amp;$C110,RdTRABYVals!$C$2:$C$999,"="&amp;INS!$A110),"")</f>
        <v>0.35</v>
      </c>
      <c r="BK110" s="12">
        <f>IFERROR(AVERAGEIFS(RdTRABYVals!AC$2:AC$999,RdTRABYVals!$B$2:$B$999,"="&amp;$C110,RdTRABYVals!$C$2:$C$999,"="&amp;INS!$A110),"")</f>
        <v>0.32</v>
      </c>
      <c r="BL110" s="12">
        <f>IFERROR(AVERAGEIFS(RdTRABYVals!AD$2:AD$999,RdTRABYVals!$B$2:$B$999,"="&amp;$C110,RdTRABYVals!$C$2:$C$999,"="&amp;INS!$A110),"")</f>
        <v>0.34</v>
      </c>
      <c r="BM110" s="12">
        <f>IFERROR(AVERAGEIFS(RdTRABYVals!AE$2:AE$999,RdTRABYVals!$B$2:$B$999,"="&amp;$C110,RdTRABYVals!$C$2:$C$999,"="&amp;INS!$A110),"")</f>
        <v>0.32</v>
      </c>
      <c r="BN110" s="12">
        <f>IFERROR(AVERAGEIFS(RdTRABYVals!AF$2:AF$999,RdTRABYVals!$B$2:$B$999,"="&amp;$C110,RdTRABYVals!$C$2:$C$999,"="&amp;INS!$A110),"")</f>
        <v>0.32</v>
      </c>
      <c r="BO110" s="12">
        <f>IFERROR(AVERAGEIFS(RdTRABYVals!AG$2:AG$999,RdTRABYVals!$B$2:$B$999,"="&amp;$C110,RdTRABYVals!$C$2:$C$999,"="&amp;INS!$A110),"")</f>
        <v>0.33</v>
      </c>
      <c r="BP110" s="12">
        <f>IFERROR(AVERAGEIFS(RdTRABYVals!AH$2:AH$999,RdTRABYVals!$B$2:$B$999,"="&amp;$C110,RdTRABYVals!$C$2:$C$999,"="&amp;INS!$A110),"")</f>
        <v>0.3</v>
      </c>
      <c r="BQ110" s="12">
        <f>IFERROR(AVERAGEIFS(RdTRABYVals!AI$2:AI$999,RdTRABYVals!$B$2:$B$999,"="&amp;$C110,RdTRABYVals!$C$2:$C$999,"="&amp;INS!$A110),"")</f>
        <v>0.32</v>
      </c>
      <c r="BR110" s="12">
        <f>IFERROR(AVERAGEIFS(RdTRABYVals!AJ$2:AJ$999,RdTRABYVals!$B$2:$B$999,"="&amp;$C110,RdTRABYVals!$C$2:$C$999,"="&amp;INS!$A110),"")</f>
        <v>0.3</v>
      </c>
      <c r="BS110" s="12">
        <f>IFERROR(AVERAGEIFS(RdTRABYVals!AK$2:AK$999,RdTRABYVals!$B$2:$B$999,"="&amp;$C110,RdTRABYVals!$C$2:$C$999,"="&amp;INS!$A110),"")</f>
        <v>0.31</v>
      </c>
      <c r="BT110" s="12">
        <f>IFERROR(AVERAGEIFS(RdTRABYVals!AL$2:AL$999,RdTRABYVals!$B$2:$B$999,"="&amp;$C110,RdTRABYVals!$C$2:$C$999,"="&amp;INS!$A110),"")</f>
        <v>0.34</v>
      </c>
      <c r="BU110" s="12">
        <f>IFERROR(AVERAGEIFS(RdTRABYVals!AM$2:AM$999,RdTRABYVals!$B$2:$B$999,"="&amp;$C110,RdTRABYVals!$C$2:$C$999,"="&amp;INS!$A110),"")</f>
        <v>0.28000000000000003</v>
      </c>
      <c r="BV110" s="12">
        <f>IFERROR(AVERAGEIFS(RdTRABYVals!AN$2:AN$999,RdTRABYVals!$B$2:$B$999,"="&amp;$C110,RdTRABYVals!$C$2:$C$999,"="&amp;INS!$A110),"")</f>
        <v>0.33</v>
      </c>
      <c r="BW110" s="12">
        <f>IFERROR(AVERAGEIFS(RdTRABYVals!AO$2:AO$999,RdTRABYVals!$B$2:$B$999,"="&amp;$C110,RdTRABYVals!$C$2:$C$999,"="&amp;INS!$A110),"")</f>
        <v>0.35</v>
      </c>
      <c r="BX110" s="12">
        <f>IFERROR(AVERAGEIFS(RdTRABYVals!AP$2:AP$999,RdTRABYVals!$B$2:$B$999,"="&amp;$C110,RdTRABYVals!$C$2:$C$999,"="&amp;INS!$A110),"")</f>
        <v>0.38</v>
      </c>
      <c r="BY110" s="12">
        <f>IFERROR(AVERAGEIFS(RdTRABYVals!AQ$2:AQ$999,RdTRABYVals!$B$2:$B$999,"="&amp;$C110,RdTRABYVals!$C$2:$C$999,"="&amp;INS!$A110),"")</f>
        <v>0.28999999999999998</v>
      </c>
      <c r="BZ110" s="12">
        <f>IFERROR(AVERAGEIFS(RdTRABYVals!AR$2:AR$999,RdTRABYVals!$B$2:$B$999,"="&amp;$C110,RdTRABYVals!$C$2:$C$999,"="&amp;INS!$A110),"")</f>
        <v>0.32</v>
      </c>
      <c r="CA110" s="12">
        <f>IFERROR(AVERAGEIFS(RdTRABYVals!AS$2:AS$999,RdTRABYVals!$B$2:$B$999,"="&amp;$C110,RdTRABYVals!$C$2:$C$999,"="&amp;INS!$A110),"")</f>
        <v>0.34</v>
      </c>
      <c r="CB110" s="12">
        <f>IFERROR(AVERAGEIFS(RdTRABYVals!AT$2:AT$999,RdTRABYVals!$B$2:$B$999,"="&amp;$C110,RdTRABYVals!$C$2:$C$999,"="&amp;INS!$A110),"")</f>
        <v>0.32</v>
      </c>
      <c r="CC110" s="12">
        <f>IFERROR(AVERAGEIFS(RdTRABYVals!AU$2:AU$999,RdTRABYVals!$B$2:$B$999,"="&amp;$C110,RdTRABYVals!$C$2:$C$999,"="&amp;INS!$A110),"")</f>
        <v>0.34</v>
      </c>
      <c r="CD110" s="12">
        <f>IFERROR(AVERAGEIFS(RdTRABYVals!AV$2:AV$999,RdTRABYVals!$B$2:$B$999,"="&amp;$C110,RdTRABYVals!$C$2:$C$999,"="&amp;INS!$A110),"")</f>
        <v>0.33</v>
      </c>
    </row>
    <row r="111" spans="1:82" ht="14.25">
      <c r="A111" s="9" t="s">
        <v>167</v>
      </c>
      <c r="C111" s="1" t="s">
        <v>29</v>
      </c>
      <c r="D111" t="str">
        <f t="shared" si="30"/>
        <v>TRA_Car_Dis_Lom*</v>
      </c>
      <c r="F111" s="19" t="str">
        <f t="shared" si="31"/>
        <v>*0.527027027027027</v>
      </c>
      <c r="G111" s="19" t="str">
        <f t="shared" si="37"/>
        <v>*0.48</v>
      </c>
      <c r="H111" s="19" t="str">
        <f t="shared" si="38"/>
        <v>*0.52</v>
      </c>
      <c r="I111" s="19" t="str">
        <f t="shared" si="39"/>
        <v>*0.53</v>
      </c>
      <c r="J111" s="19" t="str">
        <f t="shared" si="40"/>
        <v>*0.52</v>
      </c>
      <c r="K111" s="19" t="str">
        <f t="shared" si="41"/>
        <v>*0.51</v>
      </c>
      <c r="L111" s="19" t="str">
        <f t="shared" si="42"/>
        <v>*0.51</v>
      </c>
      <c r="M111" s="19" t="str">
        <f t="shared" si="43"/>
        <v>*0.49</v>
      </c>
      <c r="N111" s="19" t="str">
        <f t="shared" si="44"/>
        <v>*0.53</v>
      </c>
      <c r="O111" s="19" t="str">
        <f t="shared" si="45"/>
        <v>*0.52</v>
      </c>
      <c r="P111" s="19" t="str">
        <f t="shared" si="46"/>
        <v>*0.58</v>
      </c>
      <c r="Q111" s="19" t="str">
        <f t="shared" si="47"/>
        <v>*0.54</v>
      </c>
      <c r="R111" s="19" t="str">
        <f t="shared" si="48"/>
        <v>*0.48</v>
      </c>
      <c r="S111" s="19" t="str">
        <f t="shared" si="49"/>
        <v>*0.52</v>
      </c>
      <c r="T111" s="19" t="str">
        <f t="shared" si="50"/>
        <v>*0.52</v>
      </c>
      <c r="U111" s="19" t="str">
        <f t="shared" si="51"/>
        <v>*0.53</v>
      </c>
      <c r="V111" s="19" t="str">
        <f t="shared" si="52"/>
        <v>*0.53</v>
      </c>
      <c r="W111" s="19" t="str">
        <f t="shared" si="53"/>
        <v>*0.56</v>
      </c>
      <c r="X111" s="19" t="str">
        <f t="shared" si="54"/>
        <v>*0.56</v>
      </c>
      <c r="Y111" s="19" t="str">
        <f t="shared" si="55"/>
        <v>*0.55</v>
      </c>
      <c r="Z111" s="19" t="str">
        <f t="shared" si="56"/>
        <v>*0.55</v>
      </c>
      <c r="AA111" s="19" t="str">
        <f t="shared" si="57"/>
        <v>*0.53</v>
      </c>
      <c r="AB111" s="19" t="str">
        <f t="shared" si="58"/>
        <v>*0.51</v>
      </c>
      <c r="AC111" s="19" t="str">
        <f t="shared" si="59"/>
        <v>*0.52</v>
      </c>
      <c r="AD111" s="19" t="str">
        <f t="shared" si="60"/>
        <v>*0.54</v>
      </c>
      <c r="AE111" s="19" t="str">
        <f t="shared" si="61"/>
        <v>*0.48</v>
      </c>
      <c r="AF111" s="19" t="str">
        <f t="shared" si="62"/>
        <v>*0.52</v>
      </c>
      <c r="AG111" s="19" t="str">
        <f t="shared" si="63"/>
        <v>*0.54</v>
      </c>
      <c r="AH111" s="19" t="str">
        <f t="shared" si="64"/>
        <v>*0.51</v>
      </c>
      <c r="AI111" s="19" t="str">
        <f t="shared" si="65"/>
        <v>*0.52</v>
      </c>
      <c r="AJ111" s="19" t="str">
        <f t="shared" si="66"/>
        <v>*0.53</v>
      </c>
      <c r="AK111" s="19" t="str">
        <f t="shared" si="67"/>
        <v>*0.52</v>
      </c>
      <c r="AL111" s="19" t="str">
        <f t="shared" si="68"/>
        <v>*0.49</v>
      </c>
      <c r="AM111" s="19" t="str">
        <f t="shared" si="69"/>
        <v>*0.53</v>
      </c>
      <c r="AN111" s="19" t="str">
        <f t="shared" si="33"/>
        <v>*0.54</v>
      </c>
      <c r="AO111" s="19" t="str">
        <f t="shared" si="34"/>
        <v>*0.53</v>
      </c>
      <c r="AP111" s="19" t="str">
        <f t="shared" si="35"/>
        <v>*0.57</v>
      </c>
      <c r="AQ111" s="19" t="str">
        <f t="shared" si="36"/>
        <v>*0.59</v>
      </c>
      <c r="AS111" s="12">
        <f t="shared" si="32"/>
        <v>0.52702702702702697</v>
      </c>
      <c r="AT111" s="12">
        <f>IFERROR(AVERAGEIFS(RdTRABYVals!L$2:L$999,RdTRABYVals!$B$2:$B$999,"="&amp;$C111,RdTRABYVals!$C$2:$C$999,"="&amp;INS!$A111),"")</f>
        <v>0.48</v>
      </c>
      <c r="AU111" s="12">
        <f>IFERROR(AVERAGEIFS(RdTRABYVals!M$2:M$999,RdTRABYVals!$B$2:$B$999,"="&amp;$C111,RdTRABYVals!$C$2:$C$999,"="&amp;INS!$A111),"")</f>
        <v>0.52</v>
      </c>
      <c r="AV111" s="12">
        <f>IFERROR(AVERAGEIFS(RdTRABYVals!N$2:N$999,RdTRABYVals!$B$2:$B$999,"="&amp;$C111,RdTRABYVals!$C$2:$C$999,"="&amp;INS!$A111),"")</f>
        <v>0.53</v>
      </c>
      <c r="AW111" s="12">
        <f>IFERROR(AVERAGEIFS(RdTRABYVals!O$2:O$999,RdTRABYVals!$B$2:$B$999,"="&amp;$C111,RdTRABYVals!$C$2:$C$999,"="&amp;INS!$A111),"")</f>
        <v>0.52</v>
      </c>
      <c r="AX111" s="12">
        <f>IFERROR(AVERAGEIFS(RdTRABYVals!P$2:P$999,RdTRABYVals!$B$2:$B$999,"="&amp;$C111,RdTRABYVals!$C$2:$C$999,"="&amp;INS!$A111),"")</f>
        <v>0.51</v>
      </c>
      <c r="AY111" s="12">
        <f>IFERROR(AVERAGEIFS(RdTRABYVals!Q$2:Q$999,RdTRABYVals!$B$2:$B$999,"="&amp;$C111,RdTRABYVals!$C$2:$C$999,"="&amp;INS!$A111),"")</f>
        <v>0.51</v>
      </c>
      <c r="AZ111" s="12">
        <f>IFERROR(AVERAGEIFS(RdTRABYVals!R$2:R$999,RdTRABYVals!$B$2:$B$999,"="&amp;$C111,RdTRABYVals!$C$2:$C$999,"="&amp;INS!$A111),"")</f>
        <v>0.49</v>
      </c>
      <c r="BA111" s="12">
        <f>IFERROR(AVERAGEIFS(RdTRABYVals!S$2:S$999,RdTRABYVals!$B$2:$B$999,"="&amp;$C111,RdTRABYVals!$C$2:$C$999,"="&amp;INS!$A111),"")</f>
        <v>0.53</v>
      </c>
      <c r="BB111" s="12">
        <f>IFERROR(AVERAGEIFS(RdTRABYVals!T$2:T$999,RdTRABYVals!$B$2:$B$999,"="&amp;$C111,RdTRABYVals!$C$2:$C$999,"="&amp;INS!$A111),"")</f>
        <v>0.52</v>
      </c>
      <c r="BC111" s="12">
        <f>IFERROR(AVERAGEIFS(RdTRABYVals!U$2:U$999,RdTRABYVals!$B$2:$B$999,"="&amp;$C111,RdTRABYVals!$C$2:$C$999,"="&amp;INS!$A111),"")</f>
        <v>0.57999999999999996</v>
      </c>
      <c r="BD111" s="12">
        <f>IFERROR(AVERAGEIFS(RdTRABYVals!V$2:V$999,RdTRABYVals!$B$2:$B$999,"="&amp;$C111,RdTRABYVals!$C$2:$C$999,"="&amp;INS!$A111),"")</f>
        <v>0.54</v>
      </c>
      <c r="BE111" s="12">
        <f>IFERROR(AVERAGEIFS(RdTRABYVals!W$2:W$999,RdTRABYVals!$B$2:$B$999,"="&amp;$C111,RdTRABYVals!$C$2:$C$999,"="&amp;INS!$A111),"")</f>
        <v>0.48</v>
      </c>
      <c r="BF111" s="12">
        <f>IFERROR(AVERAGEIFS(RdTRABYVals!X$2:X$999,RdTRABYVals!$B$2:$B$999,"="&amp;$C111,RdTRABYVals!$C$2:$C$999,"="&amp;INS!$A111),"")</f>
        <v>0.52</v>
      </c>
      <c r="BG111" s="12">
        <f>IFERROR(AVERAGEIFS(RdTRABYVals!Y$2:Y$999,RdTRABYVals!$B$2:$B$999,"="&amp;$C111,RdTRABYVals!$C$2:$C$999,"="&amp;INS!$A111),"")</f>
        <v>0.52</v>
      </c>
      <c r="BH111" s="12">
        <f>IFERROR(AVERAGEIFS(RdTRABYVals!Z$2:Z$999,RdTRABYVals!$B$2:$B$999,"="&amp;$C111,RdTRABYVals!$C$2:$C$999,"="&amp;INS!$A111),"")</f>
        <v>0.53</v>
      </c>
      <c r="BI111" s="12">
        <f>IFERROR(AVERAGEIFS(RdTRABYVals!AA$2:AA$999,RdTRABYVals!$B$2:$B$999,"="&amp;$C111,RdTRABYVals!$C$2:$C$999,"="&amp;INS!$A111),"")</f>
        <v>0.53</v>
      </c>
      <c r="BJ111" s="12">
        <f>IFERROR(AVERAGEIFS(RdTRABYVals!AB$2:AB$999,RdTRABYVals!$B$2:$B$999,"="&amp;$C111,RdTRABYVals!$C$2:$C$999,"="&amp;INS!$A111),"")</f>
        <v>0.56000000000000005</v>
      </c>
      <c r="BK111" s="12">
        <f>IFERROR(AVERAGEIFS(RdTRABYVals!AC$2:AC$999,RdTRABYVals!$B$2:$B$999,"="&amp;$C111,RdTRABYVals!$C$2:$C$999,"="&amp;INS!$A111),"")</f>
        <v>0.56000000000000005</v>
      </c>
      <c r="BL111" s="12">
        <f>IFERROR(AVERAGEIFS(RdTRABYVals!AD$2:AD$999,RdTRABYVals!$B$2:$B$999,"="&amp;$C111,RdTRABYVals!$C$2:$C$999,"="&amp;INS!$A111),"")</f>
        <v>0.55000000000000004</v>
      </c>
      <c r="BM111" s="12">
        <f>IFERROR(AVERAGEIFS(RdTRABYVals!AE$2:AE$999,RdTRABYVals!$B$2:$B$999,"="&amp;$C111,RdTRABYVals!$C$2:$C$999,"="&amp;INS!$A111),"")</f>
        <v>0.55000000000000004</v>
      </c>
      <c r="BN111" s="12">
        <f>IFERROR(AVERAGEIFS(RdTRABYVals!AF$2:AF$999,RdTRABYVals!$B$2:$B$999,"="&amp;$C111,RdTRABYVals!$C$2:$C$999,"="&amp;INS!$A111),"")</f>
        <v>0.53</v>
      </c>
      <c r="BO111" s="12">
        <f>IFERROR(AVERAGEIFS(RdTRABYVals!AG$2:AG$999,RdTRABYVals!$B$2:$B$999,"="&amp;$C111,RdTRABYVals!$C$2:$C$999,"="&amp;INS!$A111),"")</f>
        <v>0.51</v>
      </c>
      <c r="BP111" s="12">
        <f>IFERROR(AVERAGEIFS(RdTRABYVals!AH$2:AH$999,RdTRABYVals!$B$2:$B$999,"="&amp;$C111,RdTRABYVals!$C$2:$C$999,"="&amp;INS!$A111),"")</f>
        <v>0.52</v>
      </c>
      <c r="BQ111" s="12">
        <f>IFERROR(AVERAGEIFS(RdTRABYVals!AI$2:AI$999,RdTRABYVals!$B$2:$B$999,"="&amp;$C111,RdTRABYVals!$C$2:$C$999,"="&amp;INS!$A111),"")</f>
        <v>0.54</v>
      </c>
      <c r="BR111" s="12">
        <f>IFERROR(AVERAGEIFS(RdTRABYVals!AJ$2:AJ$999,RdTRABYVals!$B$2:$B$999,"="&amp;$C111,RdTRABYVals!$C$2:$C$999,"="&amp;INS!$A111),"")</f>
        <v>0.48</v>
      </c>
      <c r="BS111" s="12">
        <f>IFERROR(AVERAGEIFS(RdTRABYVals!AK$2:AK$999,RdTRABYVals!$B$2:$B$999,"="&amp;$C111,RdTRABYVals!$C$2:$C$999,"="&amp;INS!$A111),"")</f>
        <v>0.52</v>
      </c>
      <c r="BT111" s="12">
        <f>IFERROR(AVERAGEIFS(RdTRABYVals!AL$2:AL$999,RdTRABYVals!$B$2:$B$999,"="&amp;$C111,RdTRABYVals!$C$2:$C$999,"="&amp;INS!$A111),"")</f>
        <v>0.54</v>
      </c>
      <c r="BU111" s="12">
        <f>IFERROR(AVERAGEIFS(RdTRABYVals!AM$2:AM$999,RdTRABYVals!$B$2:$B$999,"="&amp;$C111,RdTRABYVals!$C$2:$C$999,"="&amp;INS!$A111),"")</f>
        <v>0.51</v>
      </c>
      <c r="BV111" s="12">
        <f>IFERROR(AVERAGEIFS(RdTRABYVals!AN$2:AN$999,RdTRABYVals!$B$2:$B$999,"="&amp;$C111,RdTRABYVals!$C$2:$C$999,"="&amp;INS!$A111),"")</f>
        <v>0.52</v>
      </c>
      <c r="BW111" s="12">
        <f>IFERROR(AVERAGEIFS(RdTRABYVals!AO$2:AO$999,RdTRABYVals!$B$2:$B$999,"="&amp;$C111,RdTRABYVals!$C$2:$C$999,"="&amp;INS!$A111),"")</f>
        <v>0.53</v>
      </c>
      <c r="BX111" s="12">
        <f>IFERROR(AVERAGEIFS(RdTRABYVals!AP$2:AP$999,RdTRABYVals!$B$2:$B$999,"="&amp;$C111,RdTRABYVals!$C$2:$C$999,"="&amp;INS!$A111),"")</f>
        <v>0.52</v>
      </c>
      <c r="BY111" s="12">
        <f>IFERROR(AVERAGEIFS(RdTRABYVals!AQ$2:AQ$999,RdTRABYVals!$B$2:$B$999,"="&amp;$C111,RdTRABYVals!$C$2:$C$999,"="&amp;INS!$A111),"")</f>
        <v>0.49</v>
      </c>
      <c r="BZ111" s="12">
        <f>IFERROR(AVERAGEIFS(RdTRABYVals!AR$2:AR$999,RdTRABYVals!$B$2:$B$999,"="&amp;$C111,RdTRABYVals!$C$2:$C$999,"="&amp;INS!$A111),"")</f>
        <v>0.53</v>
      </c>
      <c r="CA111" s="12">
        <f>IFERROR(AVERAGEIFS(RdTRABYVals!AS$2:AS$999,RdTRABYVals!$B$2:$B$999,"="&amp;$C111,RdTRABYVals!$C$2:$C$999,"="&amp;INS!$A111),"")</f>
        <v>0.54</v>
      </c>
      <c r="CB111" s="12">
        <f>IFERROR(AVERAGEIFS(RdTRABYVals!AT$2:AT$999,RdTRABYVals!$B$2:$B$999,"="&amp;$C111,RdTRABYVals!$C$2:$C$999,"="&amp;INS!$A111),"")</f>
        <v>0.53</v>
      </c>
      <c r="CC111" s="12">
        <f>IFERROR(AVERAGEIFS(RdTRABYVals!AU$2:AU$999,RdTRABYVals!$B$2:$B$999,"="&amp;$C111,RdTRABYVals!$C$2:$C$999,"="&amp;INS!$A111),"")</f>
        <v>0.56999999999999995</v>
      </c>
      <c r="CD111" s="12">
        <f>IFERROR(AVERAGEIFS(RdTRABYVals!AV$2:AV$999,RdTRABYVals!$B$2:$B$999,"="&amp;$C111,RdTRABYVals!$C$2:$C$999,"="&amp;INS!$A111),"")</f>
        <v>0.59</v>
      </c>
    </row>
    <row r="112" spans="1:82" ht="14.25">
      <c r="A112" s="9" t="s">
        <v>168</v>
      </c>
      <c r="C112" s="1" t="s">
        <v>29</v>
      </c>
      <c r="D112" t="str">
        <f t="shared" si="30"/>
        <v>TRA_Car_Dis_Sma*</v>
      </c>
      <c r="F112" s="19" t="str">
        <f t="shared" si="31"/>
        <v>*0.646486486486487</v>
      </c>
      <c r="G112" s="19" t="str">
        <f t="shared" si="37"/>
        <v>*0.57</v>
      </c>
      <c r="H112" s="19" t="str">
        <f t="shared" si="38"/>
        <v>*0.64</v>
      </c>
      <c r="I112" s="19" t="str">
        <f t="shared" si="39"/>
        <v>*0.66</v>
      </c>
      <c r="J112" s="19" t="str">
        <f t="shared" si="40"/>
        <v>*0.63</v>
      </c>
      <c r="K112" s="19" t="str">
        <f t="shared" si="41"/>
        <v>*0.58</v>
      </c>
      <c r="L112" s="19" t="str">
        <f t="shared" si="42"/>
        <v>*0.64</v>
      </c>
      <c r="M112" s="19" t="str">
        <f t="shared" si="43"/>
        <v>*0.56</v>
      </c>
      <c r="N112" s="19" t="str">
        <f t="shared" si="44"/>
        <v>*0.65</v>
      </c>
      <c r="O112" s="19" t="str">
        <f t="shared" si="45"/>
        <v>*0.64</v>
      </c>
      <c r="P112" s="19" t="str">
        <f t="shared" si="46"/>
        <v>*0.72</v>
      </c>
      <c r="Q112" s="19" t="str">
        <f t="shared" si="47"/>
        <v>*0.68</v>
      </c>
      <c r="R112" s="19" t="str">
        <f t="shared" si="48"/>
        <v>*0.57</v>
      </c>
      <c r="S112" s="19" t="str">
        <f t="shared" si="49"/>
        <v>*0.65</v>
      </c>
      <c r="T112" s="19" t="str">
        <f t="shared" si="50"/>
        <v>*0.62</v>
      </c>
      <c r="U112" s="19" t="str">
        <f t="shared" si="51"/>
        <v>*0.64</v>
      </c>
      <c r="V112" s="19" t="str">
        <f t="shared" si="52"/>
        <v>*0.66</v>
      </c>
      <c r="W112" s="19" t="str">
        <f t="shared" si="53"/>
        <v>*0.7</v>
      </c>
      <c r="X112" s="19" t="str">
        <f t="shared" si="54"/>
        <v>*0.68</v>
      </c>
      <c r="Y112" s="19" t="str">
        <f t="shared" si="55"/>
        <v>*0.71</v>
      </c>
      <c r="Z112" s="19" t="str">
        <f t="shared" si="56"/>
        <v>*0.67</v>
      </c>
      <c r="AA112" s="19" t="str">
        <f t="shared" si="57"/>
        <v>*0.66</v>
      </c>
      <c r="AB112" s="19" t="str">
        <f t="shared" si="58"/>
        <v>*0.64</v>
      </c>
      <c r="AC112" s="19" t="str">
        <f t="shared" si="59"/>
        <v>*0.63</v>
      </c>
      <c r="AD112" s="19" t="str">
        <f t="shared" si="60"/>
        <v>*0.67</v>
      </c>
      <c r="AE112" s="19" t="str">
        <f t="shared" si="61"/>
        <v>*0.57</v>
      </c>
      <c r="AF112" s="19" t="str">
        <f t="shared" si="62"/>
        <v>*0.67</v>
      </c>
      <c r="AG112" s="19" t="str">
        <f t="shared" si="63"/>
        <v>*0.67</v>
      </c>
      <c r="AH112" s="19" t="str">
        <f t="shared" si="64"/>
        <v>*0.62</v>
      </c>
      <c r="AI112" s="19" t="str">
        <f t="shared" si="65"/>
        <v>*0.63</v>
      </c>
      <c r="AJ112" s="19" t="str">
        <f t="shared" si="66"/>
        <v>*0.66</v>
      </c>
      <c r="AK112" s="19" t="str">
        <f t="shared" si="67"/>
        <v>*0.64</v>
      </c>
      <c r="AL112" s="19" t="str">
        <f t="shared" si="68"/>
        <v>*0.57</v>
      </c>
      <c r="AM112" s="19" t="str">
        <f t="shared" si="69"/>
        <v>*0.66</v>
      </c>
      <c r="AN112" s="19" t="str">
        <f t="shared" si="33"/>
        <v>*0.66</v>
      </c>
      <c r="AO112" s="19" t="str">
        <f t="shared" si="34"/>
        <v>*0.66</v>
      </c>
      <c r="AP112" s="19" t="str">
        <f t="shared" si="35"/>
        <v>*0.7</v>
      </c>
      <c r="AQ112" s="19" t="str">
        <f t="shared" si="36"/>
        <v>*0.74</v>
      </c>
      <c r="AS112" s="12">
        <f t="shared" si="32"/>
        <v>0.64648648648648654</v>
      </c>
      <c r="AT112" s="12">
        <f>IFERROR(AVERAGEIFS(RdTRABYVals!L$2:L$999,RdTRABYVals!$B$2:$B$999,"="&amp;$C112,RdTRABYVals!$C$2:$C$999,"="&amp;INS!$A112),"")</f>
        <v>0.56999999999999995</v>
      </c>
      <c r="AU112" s="12">
        <f>IFERROR(AVERAGEIFS(RdTRABYVals!M$2:M$999,RdTRABYVals!$B$2:$B$999,"="&amp;$C112,RdTRABYVals!$C$2:$C$999,"="&amp;INS!$A112),"")</f>
        <v>0.64</v>
      </c>
      <c r="AV112" s="12">
        <f>IFERROR(AVERAGEIFS(RdTRABYVals!N$2:N$999,RdTRABYVals!$B$2:$B$999,"="&amp;$C112,RdTRABYVals!$C$2:$C$999,"="&amp;INS!$A112),"")</f>
        <v>0.66</v>
      </c>
      <c r="AW112" s="12">
        <f>IFERROR(AVERAGEIFS(RdTRABYVals!O$2:O$999,RdTRABYVals!$B$2:$B$999,"="&amp;$C112,RdTRABYVals!$C$2:$C$999,"="&amp;INS!$A112),"")</f>
        <v>0.63</v>
      </c>
      <c r="AX112" s="12">
        <f>IFERROR(AVERAGEIFS(RdTRABYVals!P$2:P$999,RdTRABYVals!$B$2:$B$999,"="&amp;$C112,RdTRABYVals!$C$2:$C$999,"="&amp;INS!$A112),"")</f>
        <v>0.57999999999999996</v>
      </c>
      <c r="AY112" s="12">
        <f>IFERROR(AVERAGEIFS(RdTRABYVals!Q$2:Q$999,RdTRABYVals!$B$2:$B$999,"="&amp;$C112,RdTRABYVals!$C$2:$C$999,"="&amp;INS!$A112),"")</f>
        <v>0.64</v>
      </c>
      <c r="AZ112" s="12">
        <f>IFERROR(AVERAGEIFS(RdTRABYVals!R$2:R$999,RdTRABYVals!$B$2:$B$999,"="&amp;$C112,RdTRABYVals!$C$2:$C$999,"="&amp;INS!$A112),"")</f>
        <v>0.56000000000000005</v>
      </c>
      <c r="BA112" s="12">
        <f>IFERROR(AVERAGEIFS(RdTRABYVals!S$2:S$999,RdTRABYVals!$B$2:$B$999,"="&amp;$C112,RdTRABYVals!$C$2:$C$999,"="&amp;INS!$A112),"")</f>
        <v>0.65</v>
      </c>
      <c r="BB112" s="12">
        <f>IFERROR(AVERAGEIFS(RdTRABYVals!T$2:T$999,RdTRABYVals!$B$2:$B$999,"="&amp;$C112,RdTRABYVals!$C$2:$C$999,"="&amp;INS!$A112),"")</f>
        <v>0.64</v>
      </c>
      <c r="BC112" s="12">
        <f>IFERROR(AVERAGEIFS(RdTRABYVals!U$2:U$999,RdTRABYVals!$B$2:$B$999,"="&amp;$C112,RdTRABYVals!$C$2:$C$999,"="&amp;INS!$A112),"")</f>
        <v>0.72</v>
      </c>
      <c r="BD112" s="12">
        <f>IFERROR(AVERAGEIFS(RdTRABYVals!V$2:V$999,RdTRABYVals!$B$2:$B$999,"="&amp;$C112,RdTRABYVals!$C$2:$C$999,"="&amp;INS!$A112),"")</f>
        <v>0.68</v>
      </c>
      <c r="BE112" s="12">
        <f>IFERROR(AVERAGEIFS(RdTRABYVals!W$2:W$999,RdTRABYVals!$B$2:$B$999,"="&amp;$C112,RdTRABYVals!$C$2:$C$999,"="&amp;INS!$A112),"")</f>
        <v>0.56999999999999995</v>
      </c>
      <c r="BF112" s="12">
        <f>IFERROR(AVERAGEIFS(RdTRABYVals!X$2:X$999,RdTRABYVals!$B$2:$B$999,"="&amp;$C112,RdTRABYVals!$C$2:$C$999,"="&amp;INS!$A112),"")</f>
        <v>0.65</v>
      </c>
      <c r="BG112" s="12">
        <f>IFERROR(AVERAGEIFS(RdTRABYVals!Y$2:Y$999,RdTRABYVals!$B$2:$B$999,"="&amp;$C112,RdTRABYVals!$C$2:$C$999,"="&amp;INS!$A112),"")</f>
        <v>0.62</v>
      </c>
      <c r="BH112" s="12">
        <f>IFERROR(AVERAGEIFS(RdTRABYVals!Z$2:Z$999,RdTRABYVals!$B$2:$B$999,"="&amp;$C112,RdTRABYVals!$C$2:$C$999,"="&amp;INS!$A112),"")</f>
        <v>0.64</v>
      </c>
      <c r="BI112" s="12">
        <f>IFERROR(AVERAGEIFS(RdTRABYVals!AA$2:AA$999,RdTRABYVals!$B$2:$B$999,"="&amp;$C112,RdTRABYVals!$C$2:$C$999,"="&amp;INS!$A112),"")</f>
        <v>0.66</v>
      </c>
      <c r="BJ112" s="12">
        <f>IFERROR(AVERAGEIFS(RdTRABYVals!AB$2:AB$999,RdTRABYVals!$B$2:$B$999,"="&amp;$C112,RdTRABYVals!$C$2:$C$999,"="&amp;INS!$A112),"")</f>
        <v>0.7</v>
      </c>
      <c r="BK112" s="12">
        <f>IFERROR(AVERAGEIFS(RdTRABYVals!AC$2:AC$999,RdTRABYVals!$B$2:$B$999,"="&amp;$C112,RdTRABYVals!$C$2:$C$999,"="&amp;INS!$A112),"")</f>
        <v>0.68</v>
      </c>
      <c r="BL112" s="12">
        <f>IFERROR(AVERAGEIFS(RdTRABYVals!AD$2:AD$999,RdTRABYVals!$B$2:$B$999,"="&amp;$C112,RdTRABYVals!$C$2:$C$999,"="&amp;INS!$A112),"")</f>
        <v>0.71</v>
      </c>
      <c r="BM112" s="12">
        <f>IFERROR(AVERAGEIFS(RdTRABYVals!AE$2:AE$999,RdTRABYVals!$B$2:$B$999,"="&amp;$C112,RdTRABYVals!$C$2:$C$999,"="&amp;INS!$A112),"")</f>
        <v>0.67</v>
      </c>
      <c r="BN112" s="12">
        <f>IFERROR(AVERAGEIFS(RdTRABYVals!AF$2:AF$999,RdTRABYVals!$B$2:$B$999,"="&amp;$C112,RdTRABYVals!$C$2:$C$999,"="&amp;INS!$A112),"")</f>
        <v>0.66</v>
      </c>
      <c r="BO112" s="12">
        <f>IFERROR(AVERAGEIFS(RdTRABYVals!AG$2:AG$999,RdTRABYVals!$B$2:$B$999,"="&amp;$C112,RdTRABYVals!$C$2:$C$999,"="&amp;INS!$A112),"")</f>
        <v>0.64</v>
      </c>
      <c r="BP112" s="12">
        <f>IFERROR(AVERAGEIFS(RdTRABYVals!AH$2:AH$999,RdTRABYVals!$B$2:$B$999,"="&amp;$C112,RdTRABYVals!$C$2:$C$999,"="&amp;INS!$A112),"")</f>
        <v>0.63</v>
      </c>
      <c r="BQ112" s="12">
        <f>IFERROR(AVERAGEIFS(RdTRABYVals!AI$2:AI$999,RdTRABYVals!$B$2:$B$999,"="&amp;$C112,RdTRABYVals!$C$2:$C$999,"="&amp;INS!$A112),"")</f>
        <v>0.67</v>
      </c>
      <c r="BR112" s="12">
        <f>IFERROR(AVERAGEIFS(RdTRABYVals!AJ$2:AJ$999,RdTRABYVals!$B$2:$B$999,"="&amp;$C112,RdTRABYVals!$C$2:$C$999,"="&amp;INS!$A112),"")</f>
        <v>0.56999999999999995</v>
      </c>
      <c r="BS112" s="12">
        <f>IFERROR(AVERAGEIFS(RdTRABYVals!AK$2:AK$999,RdTRABYVals!$B$2:$B$999,"="&amp;$C112,RdTRABYVals!$C$2:$C$999,"="&amp;INS!$A112),"")</f>
        <v>0.67</v>
      </c>
      <c r="BT112" s="12">
        <f>IFERROR(AVERAGEIFS(RdTRABYVals!AL$2:AL$999,RdTRABYVals!$B$2:$B$999,"="&amp;$C112,RdTRABYVals!$C$2:$C$999,"="&amp;INS!$A112),"")</f>
        <v>0.67</v>
      </c>
      <c r="BU112" s="12">
        <f>IFERROR(AVERAGEIFS(RdTRABYVals!AM$2:AM$999,RdTRABYVals!$B$2:$B$999,"="&amp;$C112,RdTRABYVals!$C$2:$C$999,"="&amp;INS!$A112),"")</f>
        <v>0.62</v>
      </c>
      <c r="BV112" s="12">
        <f>IFERROR(AVERAGEIFS(RdTRABYVals!AN$2:AN$999,RdTRABYVals!$B$2:$B$999,"="&amp;$C112,RdTRABYVals!$C$2:$C$999,"="&amp;INS!$A112),"")</f>
        <v>0.63</v>
      </c>
      <c r="BW112" s="12">
        <f>IFERROR(AVERAGEIFS(RdTRABYVals!AO$2:AO$999,RdTRABYVals!$B$2:$B$999,"="&amp;$C112,RdTRABYVals!$C$2:$C$999,"="&amp;INS!$A112),"")</f>
        <v>0.66</v>
      </c>
      <c r="BX112" s="12">
        <f>IFERROR(AVERAGEIFS(RdTRABYVals!AP$2:AP$999,RdTRABYVals!$B$2:$B$999,"="&amp;$C112,RdTRABYVals!$C$2:$C$999,"="&amp;INS!$A112),"")</f>
        <v>0.64</v>
      </c>
      <c r="BY112" s="12">
        <f>IFERROR(AVERAGEIFS(RdTRABYVals!AQ$2:AQ$999,RdTRABYVals!$B$2:$B$999,"="&amp;$C112,RdTRABYVals!$C$2:$C$999,"="&amp;INS!$A112),"")</f>
        <v>0.56999999999999995</v>
      </c>
      <c r="BZ112" s="12">
        <f>IFERROR(AVERAGEIFS(RdTRABYVals!AR$2:AR$999,RdTRABYVals!$B$2:$B$999,"="&amp;$C112,RdTRABYVals!$C$2:$C$999,"="&amp;INS!$A112),"")</f>
        <v>0.66</v>
      </c>
      <c r="CA112" s="12">
        <f>IFERROR(AVERAGEIFS(RdTRABYVals!AS$2:AS$999,RdTRABYVals!$B$2:$B$999,"="&amp;$C112,RdTRABYVals!$C$2:$C$999,"="&amp;INS!$A112),"")</f>
        <v>0.66</v>
      </c>
      <c r="CB112" s="12">
        <f>IFERROR(AVERAGEIFS(RdTRABYVals!AT$2:AT$999,RdTRABYVals!$B$2:$B$999,"="&amp;$C112,RdTRABYVals!$C$2:$C$999,"="&amp;INS!$A112),"")</f>
        <v>0.66</v>
      </c>
      <c r="CC112" s="12">
        <f>IFERROR(AVERAGEIFS(RdTRABYVals!AU$2:AU$999,RdTRABYVals!$B$2:$B$999,"="&amp;$C112,RdTRABYVals!$C$2:$C$999,"="&amp;INS!$A112),"")</f>
        <v>0.7</v>
      </c>
      <c r="CD112" s="12">
        <f>IFERROR(AVERAGEIFS(RdTRABYVals!AV$2:AV$999,RdTRABYVals!$B$2:$B$999,"="&amp;$C112,RdTRABYVals!$C$2:$C$999,"="&amp;INS!$A112),"")</f>
        <v>0.74</v>
      </c>
    </row>
    <row r="113" spans="1:82" ht="14.25">
      <c r="A113" s="9" t="s">
        <v>169</v>
      </c>
      <c r="C113" s="1" t="s">
        <v>29</v>
      </c>
      <c r="D113" t="str">
        <f t="shared" si="30"/>
        <v>TRA_Car_Dis_Upm*</v>
      </c>
      <c r="F113" s="19" t="str">
        <f t="shared" si="31"/>
        <v>*0.412162162162162</v>
      </c>
      <c r="G113" s="19" t="str">
        <f t="shared" si="37"/>
        <v>*0.38</v>
      </c>
      <c r="H113" s="19" t="str">
        <f t="shared" si="38"/>
        <v>*0.4</v>
      </c>
      <c r="I113" s="19" t="str">
        <f t="shared" si="39"/>
        <v>*0.41</v>
      </c>
      <c r="J113" s="19" t="str">
        <f t="shared" si="40"/>
        <v>*0.4</v>
      </c>
      <c r="K113" s="19" t="str">
        <f t="shared" si="41"/>
        <v>*0.39</v>
      </c>
      <c r="L113" s="19" t="str">
        <f t="shared" si="42"/>
        <v>*0.39</v>
      </c>
      <c r="M113" s="19" t="str">
        <f t="shared" si="43"/>
        <v>*0.4</v>
      </c>
      <c r="N113" s="19" t="str">
        <f t="shared" si="44"/>
        <v>*0.41</v>
      </c>
      <c r="O113" s="19" t="str">
        <f t="shared" si="45"/>
        <v>*0.4</v>
      </c>
      <c r="P113" s="19" t="str">
        <f t="shared" si="46"/>
        <v>*0.45</v>
      </c>
      <c r="Q113" s="19" t="str">
        <f t="shared" si="47"/>
        <v>*0.42</v>
      </c>
      <c r="R113" s="19" t="str">
        <f t="shared" si="48"/>
        <v>*0.38</v>
      </c>
      <c r="S113" s="19" t="str">
        <f t="shared" si="49"/>
        <v>*0.46</v>
      </c>
      <c r="T113" s="19" t="str">
        <f t="shared" si="50"/>
        <v>*0.4</v>
      </c>
      <c r="U113" s="19" t="str">
        <f t="shared" si="51"/>
        <v>*0.41</v>
      </c>
      <c r="V113" s="19" t="str">
        <f t="shared" si="52"/>
        <v>*0.41</v>
      </c>
      <c r="W113" s="19" t="str">
        <f t="shared" si="53"/>
        <v>*0.44</v>
      </c>
      <c r="X113" s="19" t="str">
        <f t="shared" si="54"/>
        <v>*0.43</v>
      </c>
      <c r="Y113" s="19" t="str">
        <f t="shared" si="55"/>
        <v>*0.43</v>
      </c>
      <c r="Z113" s="19" t="str">
        <f t="shared" si="56"/>
        <v>*0.43</v>
      </c>
      <c r="AA113" s="19" t="str">
        <f t="shared" si="57"/>
        <v>*0.41</v>
      </c>
      <c r="AB113" s="19" t="str">
        <f t="shared" si="58"/>
        <v>*0.4</v>
      </c>
      <c r="AC113" s="19" t="str">
        <f t="shared" si="59"/>
        <v>*0.4</v>
      </c>
      <c r="AD113" s="19" t="str">
        <f t="shared" si="60"/>
        <v>*0.41</v>
      </c>
      <c r="AE113" s="19" t="str">
        <f t="shared" si="61"/>
        <v>*0.38</v>
      </c>
      <c r="AF113" s="19" t="str">
        <f t="shared" si="62"/>
        <v>*0.4</v>
      </c>
      <c r="AG113" s="19" t="str">
        <f t="shared" si="63"/>
        <v>*0.43</v>
      </c>
      <c r="AH113" s="19" t="str">
        <f t="shared" si="64"/>
        <v>*0.4</v>
      </c>
      <c r="AI113" s="19" t="str">
        <f t="shared" si="65"/>
        <v>*0.4</v>
      </c>
      <c r="AJ113" s="19" t="str">
        <f t="shared" si="66"/>
        <v>*0.42</v>
      </c>
      <c r="AK113" s="19" t="str">
        <f t="shared" si="67"/>
        <v>*0.44</v>
      </c>
      <c r="AL113" s="19" t="str">
        <f t="shared" si="68"/>
        <v>*0.39</v>
      </c>
      <c r="AM113" s="19" t="str">
        <f t="shared" si="69"/>
        <v>*0.41</v>
      </c>
      <c r="AN113" s="19" t="str">
        <f t="shared" si="33"/>
        <v>*0.42</v>
      </c>
      <c r="AO113" s="19" t="str">
        <f t="shared" si="34"/>
        <v>*0.41</v>
      </c>
      <c r="AP113" s="19" t="str">
        <f t="shared" si="35"/>
        <v>*0.44</v>
      </c>
      <c r="AQ113" s="19" t="str">
        <f t="shared" si="36"/>
        <v>*0.45</v>
      </c>
      <c r="AS113" s="12">
        <f t="shared" si="32"/>
        <v>0.41216216216216223</v>
      </c>
      <c r="AT113" s="12">
        <f>IFERROR(AVERAGEIFS(RdTRABYVals!L$2:L$999,RdTRABYVals!$B$2:$B$999,"="&amp;$C113,RdTRABYVals!$C$2:$C$999,"="&amp;INS!$A113),"")</f>
        <v>0.38</v>
      </c>
      <c r="AU113" s="12">
        <f>IFERROR(AVERAGEIFS(RdTRABYVals!M$2:M$999,RdTRABYVals!$B$2:$B$999,"="&amp;$C113,RdTRABYVals!$C$2:$C$999,"="&amp;INS!$A113),"")</f>
        <v>0.4</v>
      </c>
      <c r="AV113" s="12">
        <f>IFERROR(AVERAGEIFS(RdTRABYVals!N$2:N$999,RdTRABYVals!$B$2:$B$999,"="&amp;$C113,RdTRABYVals!$C$2:$C$999,"="&amp;INS!$A113),"")</f>
        <v>0.41</v>
      </c>
      <c r="AW113" s="12">
        <f>IFERROR(AVERAGEIFS(RdTRABYVals!O$2:O$999,RdTRABYVals!$B$2:$B$999,"="&amp;$C113,RdTRABYVals!$C$2:$C$999,"="&amp;INS!$A113),"")</f>
        <v>0.4</v>
      </c>
      <c r="AX113" s="12">
        <f>IFERROR(AVERAGEIFS(RdTRABYVals!P$2:P$999,RdTRABYVals!$B$2:$B$999,"="&amp;$C113,RdTRABYVals!$C$2:$C$999,"="&amp;INS!$A113),"")</f>
        <v>0.39</v>
      </c>
      <c r="AY113" s="12">
        <f>IFERROR(AVERAGEIFS(RdTRABYVals!Q$2:Q$999,RdTRABYVals!$B$2:$B$999,"="&amp;$C113,RdTRABYVals!$C$2:$C$999,"="&amp;INS!$A113),"")</f>
        <v>0.39</v>
      </c>
      <c r="AZ113" s="12">
        <f>IFERROR(AVERAGEIFS(RdTRABYVals!R$2:R$999,RdTRABYVals!$B$2:$B$999,"="&amp;$C113,RdTRABYVals!$C$2:$C$999,"="&amp;INS!$A113),"")</f>
        <v>0.4</v>
      </c>
      <c r="BA113" s="12">
        <f>IFERROR(AVERAGEIFS(RdTRABYVals!S$2:S$999,RdTRABYVals!$B$2:$B$999,"="&amp;$C113,RdTRABYVals!$C$2:$C$999,"="&amp;INS!$A113),"")</f>
        <v>0.41</v>
      </c>
      <c r="BB113" s="12">
        <f>IFERROR(AVERAGEIFS(RdTRABYVals!T$2:T$999,RdTRABYVals!$B$2:$B$999,"="&amp;$C113,RdTRABYVals!$C$2:$C$999,"="&amp;INS!$A113),"")</f>
        <v>0.4</v>
      </c>
      <c r="BC113" s="12">
        <f>IFERROR(AVERAGEIFS(RdTRABYVals!U$2:U$999,RdTRABYVals!$B$2:$B$999,"="&amp;$C113,RdTRABYVals!$C$2:$C$999,"="&amp;INS!$A113),"")</f>
        <v>0.45</v>
      </c>
      <c r="BD113" s="12">
        <f>IFERROR(AVERAGEIFS(RdTRABYVals!V$2:V$999,RdTRABYVals!$B$2:$B$999,"="&amp;$C113,RdTRABYVals!$C$2:$C$999,"="&amp;INS!$A113),"")</f>
        <v>0.42</v>
      </c>
      <c r="BE113" s="12">
        <f>IFERROR(AVERAGEIFS(RdTRABYVals!W$2:W$999,RdTRABYVals!$B$2:$B$999,"="&amp;$C113,RdTRABYVals!$C$2:$C$999,"="&amp;INS!$A113),"")</f>
        <v>0.38</v>
      </c>
      <c r="BF113" s="12">
        <f>IFERROR(AVERAGEIFS(RdTRABYVals!X$2:X$999,RdTRABYVals!$B$2:$B$999,"="&amp;$C113,RdTRABYVals!$C$2:$C$999,"="&amp;INS!$A113),"")</f>
        <v>0.46</v>
      </c>
      <c r="BG113" s="12">
        <f>IFERROR(AVERAGEIFS(RdTRABYVals!Y$2:Y$999,RdTRABYVals!$B$2:$B$999,"="&amp;$C113,RdTRABYVals!$C$2:$C$999,"="&amp;INS!$A113),"")</f>
        <v>0.4</v>
      </c>
      <c r="BH113" s="12">
        <f>IFERROR(AVERAGEIFS(RdTRABYVals!Z$2:Z$999,RdTRABYVals!$B$2:$B$999,"="&amp;$C113,RdTRABYVals!$C$2:$C$999,"="&amp;INS!$A113),"")</f>
        <v>0.41</v>
      </c>
      <c r="BI113" s="12">
        <f>IFERROR(AVERAGEIFS(RdTRABYVals!AA$2:AA$999,RdTRABYVals!$B$2:$B$999,"="&amp;$C113,RdTRABYVals!$C$2:$C$999,"="&amp;INS!$A113),"")</f>
        <v>0.41</v>
      </c>
      <c r="BJ113" s="12">
        <f>IFERROR(AVERAGEIFS(RdTRABYVals!AB$2:AB$999,RdTRABYVals!$B$2:$B$999,"="&amp;$C113,RdTRABYVals!$C$2:$C$999,"="&amp;INS!$A113),"")</f>
        <v>0.44</v>
      </c>
      <c r="BK113" s="12">
        <f>IFERROR(AVERAGEIFS(RdTRABYVals!AC$2:AC$999,RdTRABYVals!$B$2:$B$999,"="&amp;$C113,RdTRABYVals!$C$2:$C$999,"="&amp;INS!$A113),"")</f>
        <v>0.43</v>
      </c>
      <c r="BL113" s="12">
        <f>IFERROR(AVERAGEIFS(RdTRABYVals!AD$2:AD$999,RdTRABYVals!$B$2:$B$999,"="&amp;$C113,RdTRABYVals!$C$2:$C$999,"="&amp;INS!$A113),"")</f>
        <v>0.43</v>
      </c>
      <c r="BM113" s="12">
        <f>IFERROR(AVERAGEIFS(RdTRABYVals!AE$2:AE$999,RdTRABYVals!$B$2:$B$999,"="&amp;$C113,RdTRABYVals!$C$2:$C$999,"="&amp;INS!$A113),"")</f>
        <v>0.43</v>
      </c>
      <c r="BN113" s="12">
        <f>IFERROR(AVERAGEIFS(RdTRABYVals!AF$2:AF$999,RdTRABYVals!$B$2:$B$999,"="&amp;$C113,RdTRABYVals!$C$2:$C$999,"="&amp;INS!$A113),"")</f>
        <v>0.41</v>
      </c>
      <c r="BO113" s="12">
        <f>IFERROR(AVERAGEIFS(RdTRABYVals!AG$2:AG$999,RdTRABYVals!$B$2:$B$999,"="&amp;$C113,RdTRABYVals!$C$2:$C$999,"="&amp;INS!$A113),"")</f>
        <v>0.4</v>
      </c>
      <c r="BP113" s="12">
        <f>IFERROR(AVERAGEIFS(RdTRABYVals!AH$2:AH$999,RdTRABYVals!$B$2:$B$999,"="&amp;$C113,RdTRABYVals!$C$2:$C$999,"="&amp;INS!$A113),"")</f>
        <v>0.4</v>
      </c>
      <c r="BQ113" s="12">
        <f>IFERROR(AVERAGEIFS(RdTRABYVals!AI$2:AI$999,RdTRABYVals!$B$2:$B$999,"="&amp;$C113,RdTRABYVals!$C$2:$C$999,"="&amp;INS!$A113),"")</f>
        <v>0.41</v>
      </c>
      <c r="BR113" s="12">
        <f>IFERROR(AVERAGEIFS(RdTRABYVals!AJ$2:AJ$999,RdTRABYVals!$B$2:$B$999,"="&amp;$C113,RdTRABYVals!$C$2:$C$999,"="&amp;INS!$A113),"")</f>
        <v>0.38</v>
      </c>
      <c r="BS113" s="12">
        <f>IFERROR(AVERAGEIFS(RdTRABYVals!AK$2:AK$999,RdTRABYVals!$B$2:$B$999,"="&amp;$C113,RdTRABYVals!$C$2:$C$999,"="&amp;INS!$A113),"")</f>
        <v>0.4</v>
      </c>
      <c r="BT113" s="12">
        <f>IFERROR(AVERAGEIFS(RdTRABYVals!AL$2:AL$999,RdTRABYVals!$B$2:$B$999,"="&amp;$C113,RdTRABYVals!$C$2:$C$999,"="&amp;INS!$A113),"")</f>
        <v>0.43</v>
      </c>
      <c r="BU113" s="12">
        <f>IFERROR(AVERAGEIFS(RdTRABYVals!AM$2:AM$999,RdTRABYVals!$B$2:$B$999,"="&amp;$C113,RdTRABYVals!$C$2:$C$999,"="&amp;INS!$A113),"")</f>
        <v>0.4</v>
      </c>
      <c r="BV113" s="12">
        <f>IFERROR(AVERAGEIFS(RdTRABYVals!AN$2:AN$999,RdTRABYVals!$B$2:$B$999,"="&amp;$C113,RdTRABYVals!$C$2:$C$999,"="&amp;INS!$A113),"")</f>
        <v>0.4</v>
      </c>
      <c r="BW113" s="12">
        <f>IFERROR(AVERAGEIFS(RdTRABYVals!AO$2:AO$999,RdTRABYVals!$B$2:$B$999,"="&amp;$C113,RdTRABYVals!$C$2:$C$999,"="&amp;INS!$A113),"")</f>
        <v>0.42</v>
      </c>
      <c r="BX113" s="12">
        <f>IFERROR(AVERAGEIFS(RdTRABYVals!AP$2:AP$999,RdTRABYVals!$B$2:$B$999,"="&amp;$C113,RdTRABYVals!$C$2:$C$999,"="&amp;INS!$A113),"")</f>
        <v>0.44</v>
      </c>
      <c r="BY113" s="12">
        <f>IFERROR(AVERAGEIFS(RdTRABYVals!AQ$2:AQ$999,RdTRABYVals!$B$2:$B$999,"="&amp;$C113,RdTRABYVals!$C$2:$C$999,"="&amp;INS!$A113),"")</f>
        <v>0.39</v>
      </c>
      <c r="BZ113" s="12">
        <f>IFERROR(AVERAGEIFS(RdTRABYVals!AR$2:AR$999,RdTRABYVals!$B$2:$B$999,"="&amp;$C113,RdTRABYVals!$C$2:$C$999,"="&amp;INS!$A113),"")</f>
        <v>0.41</v>
      </c>
      <c r="CA113" s="12">
        <f>IFERROR(AVERAGEIFS(RdTRABYVals!AS$2:AS$999,RdTRABYVals!$B$2:$B$999,"="&amp;$C113,RdTRABYVals!$C$2:$C$999,"="&amp;INS!$A113),"")</f>
        <v>0.42</v>
      </c>
      <c r="CB113" s="12">
        <f>IFERROR(AVERAGEIFS(RdTRABYVals!AT$2:AT$999,RdTRABYVals!$B$2:$B$999,"="&amp;$C113,RdTRABYVals!$C$2:$C$999,"="&amp;INS!$A113),"")</f>
        <v>0.41</v>
      </c>
      <c r="CC113" s="12">
        <f>IFERROR(AVERAGEIFS(RdTRABYVals!AU$2:AU$999,RdTRABYVals!$B$2:$B$999,"="&amp;$C113,RdTRABYVals!$C$2:$C$999,"="&amp;INS!$A113),"")</f>
        <v>0.44</v>
      </c>
      <c r="CD113" s="12">
        <f>IFERROR(AVERAGEIFS(RdTRABYVals!AV$2:AV$999,RdTRABYVals!$B$2:$B$999,"="&amp;$C113,RdTRABYVals!$C$2:$C$999,"="&amp;INS!$A113),"")</f>
        <v>0.45</v>
      </c>
    </row>
    <row r="114" spans="1:82" ht="14.25">
      <c r="A114" s="9" t="s">
        <v>170</v>
      </c>
      <c r="C114" s="1" t="s">
        <v>29</v>
      </c>
      <c r="D114" t="str">
        <f t="shared" si="30"/>
        <v>TRA_Car_Fle_Fue_Exe*</v>
      </c>
      <c r="F114" s="19" t="str">
        <f t="shared" si="31"/>
        <v>*0.185</v>
      </c>
      <c r="G114" s="19" t="str">
        <f t="shared" si="37"/>
        <v>*0.185</v>
      </c>
      <c r="H114" s="19" t="str">
        <f t="shared" si="38"/>
        <v>*0.185</v>
      </c>
      <c r="I114" s="19" t="str">
        <f t="shared" si="39"/>
        <v>*0.185</v>
      </c>
      <c r="J114" s="19" t="str">
        <f t="shared" si="40"/>
        <v>*0.185</v>
      </c>
      <c r="K114" s="19" t="str">
        <f t="shared" si="41"/>
        <v>*0.185</v>
      </c>
      <c r="L114" s="19" t="str">
        <f t="shared" si="42"/>
        <v>*0.19</v>
      </c>
      <c r="M114" s="19" t="str">
        <f t="shared" si="43"/>
        <v>*0.185</v>
      </c>
      <c r="N114" s="19" t="str">
        <f t="shared" si="44"/>
        <v>*0.185</v>
      </c>
      <c r="O114" s="19" t="str">
        <f t="shared" si="45"/>
        <v>*0.185</v>
      </c>
      <c r="P114" s="19" t="str">
        <f t="shared" si="46"/>
        <v>*0.185</v>
      </c>
      <c r="Q114" s="19" t="str">
        <f t="shared" si="47"/>
        <v>*0.185</v>
      </c>
      <c r="R114" s="19" t="str">
        <f t="shared" si="48"/>
        <v>*0.185</v>
      </c>
      <c r="S114" s="19" t="str">
        <f t="shared" si="49"/>
        <v>*0.185</v>
      </c>
      <c r="T114" s="19" t="str">
        <f t="shared" si="50"/>
        <v>*0.185</v>
      </c>
      <c r="U114" s="19" t="str">
        <f t="shared" si="51"/>
        <v>*0.185</v>
      </c>
      <c r="V114" s="19" t="str">
        <f t="shared" si="52"/>
        <v>*0.185</v>
      </c>
      <c r="W114" s="19" t="str">
        <f t="shared" si="53"/>
        <v>*0.185</v>
      </c>
      <c r="X114" s="19" t="str">
        <f t="shared" si="54"/>
        <v>*0.185</v>
      </c>
      <c r="Y114" s="19" t="str">
        <f t="shared" si="55"/>
        <v>*0.185</v>
      </c>
      <c r="Z114" s="19" t="str">
        <f t="shared" si="56"/>
        <v>*0.185</v>
      </c>
      <c r="AA114" s="19" t="str">
        <f t="shared" si="57"/>
        <v>*0.185</v>
      </c>
      <c r="AB114" s="19" t="str">
        <f t="shared" si="58"/>
        <v>*0.185</v>
      </c>
      <c r="AC114" s="19" t="str">
        <f t="shared" si="59"/>
        <v>*0.185</v>
      </c>
      <c r="AD114" s="19" t="str">
        <f t="shared" si="60"/>
        <v>*0.185</v>
      </c>
      <c r="AE114" s="19" t="str">
        <f t="shared" si="61"/>
        <v>*0.185</v>
      </c>
      <c r="AF114" s="19" t="str">
        <f t="shared" si="62"/>
        <v>*0.185</v>
      </c>
      <c r="AG114" s="19" t="str">
        <f t="shared" si="63"/>
        <v>*0.185</v>
      </c>
      <c r="AH114" s="19" t="str">
        <f t="shared" si="64"/>
        <v>*0.185</v>
      </c>
      <c r="AI114" s="19" t="str">
        <f t="shared" si="65"/>
        <v>*0.185</v>
      </c>
      <c r="AJ114" s="19" t="str">
        <f t="shared" si="66"/>
        <v>*0.185</v>
      </c>
      <c r="AK114" s="19" t="str">
        <f t="shared" si="67"/>
        <v>*0.185</v>
      </c>
      <c r="AL114" s="19" t="str">
        <f t="shared" si="68"/>
        <v>*0.185</v>
      </c>
      <c r="AM114" s="19" t="str">
        <f t="shared" si="69"/>
        <v>*0.185</v>
      </c>
      <c r="AN114" s="19" t="str">
        <f t="shared" si="33"/>
        <v>*0.18</v>
      </c>
      <c r="AO114" s="19" t="str">
        <f t="shared" si="34"/>
        <v>*0.185</v>
      </c>
      <c r="AP114" s="19" t="str">
        <f t="shared" si="35"/>
        <v>*0.185</v>
      </c>
      <c r="AQ114" s="19" t="str">
        <f t="shared" si="36"/>
        <v>*0.185</v>
      </c>
      <c r="AS114" s="12">
        <f t="shared" si="32"/>
        <v>0.18499999999999986</v>
      </c>
      <c r="AT114" s="12">
        <f>IFERROR(AVERAGEIFS(RdTRABYVals!L$2:L$999,RdTRABYVals!$B$2:$B$999,"="&amp;$C114,RdTRABYVals!$C$2:$C$999,"="&amp;INS!$A114),"")</f>
        <v>0.185</v>
      </c>
      <c r="AU114" s="12">
        <f>IFERROR(AVERAGEIFS(RdTRABYVals!M$2:M$999,RdTRABYVals!$B$2:$B$999,"="&amp;$C114,RdTRABYVals!$C$2:$C$999,"="&amp;INS!$A114),"")</f>
        <v>0.185</v>
      </c>
      <c r="AV114" s="12">
        <f>IFERROR(AVERAGEIFS(RdTRABYVals!N$2:N$999,RdTRABYVals!$B$2:$B$999,"="&amp;$C114,RdTRABYVals!$C$2:$C$999,"="&amp;INS!$A114),"")</f>
        <v>0.185</v>
      </c>
      <c r="AW114" s="12">
        <f>IFERROR(AVERAGEIFS(RdTRABYVals!O$2:O$999,RdTRABYVals!$B$2:$B$999,"="&amp;$C114,RdTRABYVals!$C$2:$C$999,"="&amp;INS!$A114),"")</f>
        <v>0.185</v>
      </c>
      <c r="AX114" s="12">
        <f>IFERROR(AVERAGEIFS(RdTRABYVals!P$2:P$999,RdTRABYVals!$B$2:$B$999,"="&amp;$C114,RdTRABYVals!$C$2:$C$999,"="&amp;INS!$A114),"")</f>
        <v>0.185</v>
      </c>
      <c r="AY114" s="12">
        <f>IFERROR(AVERAGEIFS(RdTRABYVals!Q$2:Q$999,RdTRABYVals!$B$2:$B$999,"="&amp;$C114,RdTRABYVals!$C$2:$C$999,"="&amp;INS!$A114),"")</f>
        <v>0.19</v>
      </c>
      <c r="AZ114" s="12">
        <f>IFERROR(AVERAGEIFS(RdTRABYVals!R$2:R$999,RdTRABYVals!$B$2:$B$999,"="&amp;$C114,RdTRABYVals!$C$2:$C$999,"="&amp;INS!$A114),"")</f>
        <v>0.185</v>
      </c>
      <c r="BA114" s="12">
        <f>IFERROR(AVERAGEIFS(RdTRABYVals!S$2:S$999,RdTRABYVals!$B$2:$B$999,"="&amp;$C114,RdTRABYVals!$C$2:$C$999,"="&amp;INS!$A114),"")</f>
        <v>0.185</v>
      </c>
      <c r="BB114" s="12">
        <f>IFERROR(AVERAGEIFS(RdTRABYVals!T$2:T$999,RdTRABYVals!$B$2:$B$999,"="&amp;$C114,RdTRABYVals!$C$2:$C$999,"="&amp;INS!$A114),"")</f>
        <v>0.185</v>
      </c>
      <c r="BC114" s="12">
        <f>IFERROR(AVERAGEIFS(RdTRABYVals!U$2:U$999,RdTRABYVals!$B$2:$B$999,"="&amp;$C114,RdTRABYVals!$C$2:$C$999,"="&amp;INS!$A114),"")</f>
        <v>0.185</v>
      </c>
      <c r="BD114" s="12">
        <f>IFERROR(AVERAGEIFS(RdTRABYVals!V$2:V$999,RdTRABYVals!$B$2:$B$999,"="&amp;$C114,RdTRABYVals!$C$2:$C$999,"="&amp;INS!$A114),"")</f>
        <v>0.185</v>
      </c>
      <c r="BE114" s="12">
        <f>IFERROR(AVERAGEIFS(RdTRABYVals!W$2:W$999,RdTRABYVals!$B$2:$B$999,"="&amp;$C114,RdTRABYVals!$C$2:$C$999,"="&amp;INS!$A114),"")</f>
        <v>0.185</v>
      </c>
      <c r="BF114" s="12">
        <f>IFERROR(AVERAGEIFS(RdTRABYVals!X$2:X$999,RdTRABYVals!$B$2:$B$999,"="&amp;$C114,RdTRABYVals!$C$2:$C$999,"="&amp;INS!$A114),"")</f>
        <v>0.185</v>
      </c>
      <c r="BG114" s="12">
        <f>IFERROR(AVERAGEIFS(RdTRABYVals!Y$2:Y$999,RdTRABYVals!$B$2:$B$999,"="&amp;$C114,RdTRABYVals!$C$2:$C$999,"="&amp;INS!$A114),"")</f>
        <v>0.185</v>
      </c>
      <c r="BH114" s="12">
        <f>IFERROR(AVERAGEIFS(RdTRABYVals!Z$2:Z$999,RdTRABYVals!$B$2:$B$999,"="&amp;$C114,RdTRABYVals!$C$2:$C$999,"="&amp;INS!$A114),"")</f>
        <v>0.185</v>
      </c>
      <c r="BI114" s="12">
        <f>IFERROR(AVERAGEIFS(RdTRABYVals!AA$2:AA$999,RdTRABYVals!$B$2:$B$999,"="&amp;$C114,RdTRABYVals!$C$2:$C$999,"="&amp;INS!$A114),"")</f>
        <v>0.185</v>
      </c>
      <c r="BJ114" s="12">
        <f>IFERROR(AVERAGEIFS(RdTRABYVals!AB$2:AB$999,RdTRABYVals!$B$2:$B$999,"="&amp;$C114,RdTRABYVals!$C$2:$C$999,"="&amp;INS!$A114),"")</f>
        <v>0.185</v>
      </c>
      <c r="BK114" s="12">
        <f>IFERROR(AVERAGEIFS(RdTRABYVals!AC$2:AC$999,RdTRABYVals!$B$2:$B$999,"="&amp;$C114,RdTRABYVals!$C$2:$C$999,"="&amp;INS!$A114),"")</f>
        <v>0.185</v>
      </c>
      <c r="BL114" s="12">
        <f>IFERROR(AVERAGEIFS(RdTRABYVals!AD$2:AD$999,RdTRABYVals!$B$2:$B$999,"="&amp;$C114,RdTRABYVals!$C$2:$C$999,"="&amp;INS!$A114),"")</f>
        <v>0.185</v>
      </c>
      <c r="BM114" s="12">
        <f>IFERROR(AVERAGEIFS(RdTRABYVals!AE$2:AE$999,RdTRABYVals!$B$2:$B$999,"="&amp;$C114,RdTRABYVals!$C$2:$C$999,"="&amp;INS!$A114),"")</f>
        <v>0.185</v>
      </c>
      <c r="BN114" s="12">
        <f>IFERROR(AVERAGEIFS(RdTRABYVals!AF$2:AF$999,RdTRABYVals!$B$2:$B$999,"="&amp;$C114,RdTRABYVals!$C$2:$C$999,"="&amp;INS!$A114),"")</f>
        <v>0.185</v>
      </c>
      <c r="BO114" s="12">
        <f>IFERROR(AVERAGEIFS(RdTRABYVals!AG$2:AG$999,RdTRABYVals!$B$2:$B$999,"="&amp;$C114,RdTRABYVals!$C$2:$C$999,"="&amp;INS!$A114),"")</f>
        <v>0.185</v>
      </c>
      <c r="BP114" s="12">
        <f>IFERROR(AVERAGEIFS(RdTRABYVals!AH$2:AH$999,RdTRABYVals!$B$2:$B$999,"="&amp;$C114,RdTRABYVals!$C$2:$C$999,"="&amp;INS!$A114),"")</f>
        <v>0.185</v>
      </c>
      <c r="BQ114" s="12">
        <f>IFERROR(AVERAGEIFS(RdTRABYVals!AI$2:AI$999,RdTRABYVals!$B$2:$B$999,"="&amp;$C114,RdTRABYVals!$C$2:$C$999,"="&amp;INS!$A114),"")</f>
        <v>0.185</v>
      </c>
      <c r="BR114" s="12">
        <f>IFERROR(AVERAGEIFS(RdTRABYVals!AJ$2:AJ$999,RdTRABYVals!$B$2:$B$999,"="&amp;$C114,RdTRABYVals!$C$2:$C$999,"="&amp;INS!$A114),"")</f>
        <v>0.185</v>
      </c>
      <c r="BS114" s="12">
        <f>IFERROR(AVERAGEIFS(RdTRABYVals!AK$2:AK$999,RdTRABYVals!$B$2:$B$999,"="&amp;$C114,RdTRABYVals!$C$2:$C$999,"="&amp;INS!$A114),"")</f>
        <v>0.185</v>
      </c>
      <c r="BT114" s="12">
        <f>IFERROR(AVERAGEIFS(RdTRABYVals!AL$2:AL$999,RdTRABYVals!$B$2:$B$999,"="&amp;$C114,RdTRABYVals!$C$2:$C$999,"="&amp;INS!$A114),"")</f>
        <v>0.185</v>
      </c>
      <c r="BU114" s="12">
        <f>IFERROR(AVERAGEIFS(RdTRABYVals!AM$2:AM$999,RdTRABYVals!$B$2:$B$999,"="&amp;$C114,RdTRABYVals!$C$2:$C$999,"="&amp;INS!$A114),"")</f>
        <v>0.185</v>
      </c>
      <c r="BV114" s="12">
        <f>IFERROR(AVERAGEIFS(RdTRABYVals!AN$2:AN$999,RdTRABYVals!$B$2:$B$999,"="&amp;$C114,RdTRABYVals!$C$2:$C$999,"="&amp;INS!$A114),"")</f>
        <v>0.185</v>
      </c>
      <c r="BW114" s="12">
        <f>IFERROR(AVERAGEIFS(RdTRABYVals!AO$2:AO$999,RdTRABYVals!$B$2:$B$999,"="&amp;$C114,RdTRABYVals!$C$2:$C$999,"="&amp;INS!$A114),"")</f>
        <v>0.185</v>
      </c>
      <c r="BX114" s="12">
        <f>IFERROR(AVERAGEIFS(RdTRABYVals!AP$2:AP$999,RdTRABYVals!$B$2:$B$999,"="&amp;$C114,RdTRABYVals!$C$2:$C$999,"="&amp;INS!$A114),"")</f>
        <v>0.185</v>
      </c>
      <c r="BY114" s="12">
        <f>IFERROR(AVERAGEIFS(RdTRABYVals!AQ$2:AQ$999,RdTRABYVals!$B$2:$B$999,"="&amp;$C114,RdTRABYVals!$C$2:$C$999,"="&amp;INS!$A114),"")</f>
        <v>0.185</v>
      </c>
      <c r="BZ114" s="12">
        <f>IFERROR(AVERAGEIFS(RdTRABYVals!AR$2:AR$999,RdTRABYVals!$B$2:$B$999,"="&amp;$C114,RdTRABYVals!$C$2:$C$999,"="&amp;INS!$A114),"")</f>
        <v>0.185</v>
      </c>
      <c r="CA114" s="12">
        <f>IFERROR(AVERAGEIFS(RdTRABYVals!AS$2:AS$999,RdTRABYVals!$B$2:$B$999,"="&amp;$C114,RdTRABYVals!$C$2:$C$999,"="&amp;INS!$A114),"")</f>
        <v>0.18</v>
      </c>
      <c r="CB114" s="12">
        <f>IFERROR(AVERAGEIFS(RdTRABYVals!AT$2:AT$999,RdTRABYVals!$B$2:$B$999,"="&amp;$C114,RdTRABYVals!$C$2:$C$999,"="&amp;INS!$A114),"")</f>
        <v>0.185</v>
      </c>
      <c r="CC114" s="12">
        <f>IFERROR(AVERAGEIFS(RdTRABYVals!AU$2:AU$999,RdTRABYVals!$B$2:$B$999,"="&amp;$C114,RdTRABYVals!$C$2:$C$999,"="&amp;INS!$A114),"")</f>
        <v>0.185</v>
      </c>
      <c r="CD114" s="12">
        <f>IFERROR(AVERAGEIFS(RdTRABYVals!AV$2:AV$999,RdTRABYVals!$B$2:$B$999,"="&amp;$C114,RdTRABYVals!$C$2:$C$999,"="&amp;INS!$A114),"")</f>
        <v>0.185</v>
      </c>
    </row>
    <row r="115" spans="1:82" ht="14.25">
      <c r="A115" s="9" t="s">
        <v>171</v>
      </c>
      <c r="C115" s="1" t="s">
        <v>29</v>
      </c>
      <c r="D115" t="str">
        <f t="shared" si="30"/>
        <v>TRA_Car_Fle_Fue_Lom*</v>
      </c>
      <c r="F115" s="19" t="str">
        <f t="shared" si="31"/>
        <v>*0.35</v>
      </c>
      <c r="G115" s="19" t="str">
        <f t="shared" si="37"/>
        <v>*0.35</v>
      </c>
      <c r="H115" s="19" t="str">
        <f t="shared" si="38"/>
        <v>*0.35</v>
      </c>
      <c r="I115" s="19" t="str">
        <f t="shared" si="39"/>
        <v>*0.35</v>
      </c>
      <c r="J115" s="19" t="str">
        <f t="shared" si="40"/>
        <v>*0.35</v>
      </c>
      <c r="K115" s="19" t="str">
        <f t="shared" si="41"/>
        <v>*0.35</v>
      </c>
      <c r="L115" s="19" t="str">
        <f t="shared" si="42"/>
        <v>*0.37</v>
      </c>
      <c r="M115" s="19" t="str">
        <f t="shared" si="43"/>
        <v>*0.35</v>
      </c>
      <c r="N115" s="19" t="str">
        <f t="shared" si="44"/>
        <v>*0.35</v>
      </c>
      <c r="O115" s="19" t="str">
        <f t="shared" si="45"/>
        <v>*0.35</v>
      </c>
      <c r="P115" s="19" t="str">
        <f t="shared" si="46"/>
        <v>*0.35</v>
      </c>
      <c r="Q115" s="19" t="str">
        <f t="shared" si="47"/>
        <v>*0.35</v>
      </c>
      <c r="R115" s="19" t="str">
        <f t="shared" si="48"/>
        <v>*0.35</v>
      </c>
      <c r="S115" s="19" t="str">
        <f t="shared" si="49"/>
        <v>*0.35</v>
      </c>
      <c r="T115" s="19" t="str">
        <f t="shared" si="50"/>
        <v>*0.35</v>
      </c>
      <c r="U115" s="19" t="str">
        <f t="shared" si="51"/>
        <v>*0.35</v>
      </c>
      <c r="V115" s="19" t="str">
        <f t="shared" si="52"/>
        <v>*0.35</v>
      </c>
      <c r="W115" s="19" t="str">
        <f t="shared" si="53"/>
        <v>*0.35</v>
      </c>
      <c r="X115" s="19" t="str">
        <f t="shared" si="54"/>
        <v>*0.35</v>
      </c>
      <c r="Y115" s="19" t="str">
        <f t="shared" si="55"/>
        <v>*0.35</v>
      </c>
      <c r="Z115" s="19" t="str">
        <f t="shared" si="56"/>
        <v>*0.35</v>
      </c>
      <c r="AA115" s="19" t="str">
        <f t="shared" si="57"/>
        <v>*0.35</v>
      </c>
      <c r="AB115" s="19" t="str">
        <f t="shared" si="58"/>
        <v>*0.35</v>
      </c>
      <c r="AC115" s="19" t="str">
        <f t="shared" si="59"/>
        <v>*0.35</v>
      </c>
      <c r="AD115" s="19" t="str">
        <f t="shared" si="60"/>
        <v>*0.35</v>
      </c>
      <c r="AE115" s="19" t="str">
        <f t="shared" si="61"/>
        <v>*0.35</v>
      </c>
      <c r="AF115" s="19" t="str">
        <f t="shared" si="62"/>
        <v>*0.35</v>
      </c>
      <c r="AG115" s="19" t="str">
        <f t="shared" si="63"/>
        <v>*0.35</v>
      </c>
      <c r="AH115" s="19" t="str">
        <f t="shared" si="64"/>
        <v>*0.35</v>
      </c>
      <c r="AI115" s="19" t="str">
        <f t="shared" si="65"/>
        <v>*0.35</v>
      </c>
      <c r="AJ115" s="19" t="str">
        <f t="shared" si="66"/>
        <v>*0.35</v>
      </c>
      <c r="AK115" s="19" t="str">
        <f t="shared" si="67"/>
        <v>*0.35</v>
      </c>
      <c r="AL115" s="19" t="str">
        <f t="shared" si="68"/>
        <v>*0.35</v>
      </c>
      <c r="AM115" s="19" t="str">
        <f t="shared" si="69"/>
        <v>*0.35</v>
      </c>
      <c r="AN115" s="19" t="str">
        <f t="shared" si="33"/>
        <v>*0.33</v>
      </c>
      <c r="AO115" s="19" t="str">
        <f t="shared" si="34"/>
        <v>*0.35</v>
      </c>
      <c r="AP115" s="19" t="str">
        <f t="shared" si="35"/>
        <v>*0.35</v>
      </c>
      <c r="AQ115" s="19" t="str">
        <f t="shared" si="36"/>
        <v>*0.35</v>
      </c>
      <c r="AS115" s="12">
        <f t="shared" si="32"/>
        <v>0.34999999999999981</v>
      </c>
      <c r="AT115" s="12">
        <f>IFERROR(AVERAGEIFS(RdTRABYVals!L$2:L$999,RdTRABYVals!$B$2:$B$999,"="&amp;$C115,RdTRABYVals!$C$2:$C$999,"="&amp;INS!$A115),"")</f>
        <v>0.35</v>
      </c>
      <c r="AU115" s="12">
        <f>IFERROR(AVERAGEIFS(RdTRABYVals!M$2:M$999,RdTRABYVals!$B$2:$B$999,"="&amp;$C115,RdTRABYVals!$C$2:$C$999,"="&amp;INS!$A115),"")</f>
        <v>0.35</v>
      </c>
      <c r="AV115" s="12">
        <f>IFERROR(AVERAGEIFS(RdTRABYVals!N$2:N$999,RdTRABYVals!$B$2:$B$999,"="&amp;$C115,RdTRABYVals!$C$2:$C$999,"="&amp;INS!$A115),"")</f>
        <v>0.35</v>
      </c>
      <c r="AW115" s="12">
        <f>IFERROR(AVERAGEIFS(RdTRABYVals!O$2:O$999,RdTRABYVals!$B$2:$B$999,"="&amp;$C115,RdTRABYVals!$C$2:$C$999,"="&amp;INS!$A115),"")</f>
        <v>0.35</v>
      </c>
      <c r="AX115" s="12">
        <f>IFERROR(AVERAGEIFS(RdTRABYVals!P$2:P$999,RdTRABYVals!$B$2:$B$999,"="&amp;$C115,RdTRABYVals!$C$2:$C$999,"="&amp;INS!$A115),"")</f>
        <v>0.35</v>
      </c>
      <c r="AY115" s="12">
        <f>IFERROR(AVERAGEIFS(RdTRABYVals!Q$2:Q$999,RdTRABYVals!$B$2:$B$999,"="&amp;$C115,RdTRABYVals!$C$2:$C$999,"="&amp;INS!$A115),"")</f>
        <v>0.37</v>
      </c>
      <c r="AZ115" s="12">
        <f>IFERROR(AVERAGEIFS(RdTRABYVals!R$2:R$999,RdTRABYVals!$B$2:$B$999,"="&amp;$C115,RdTRABYVals!$C$2:$C$999,"="&amp;INS!$A115),"")</f>
        <v>0.35</v>
      </c>
      <c r="BA115" s="12">
        <f>IFERROR(AVERAGEIFS(RdTRABYVals!S$2:S$999,RdTRABYVals!$B$2:$B$999,"="&amp;$C115,RdTRABYVals!$C$2:$C$999,"="&amp;INS!$A115),"")</f>
        <v>0.35</v>
      </c>
      <c r="BB115" s="12">
        <f>IFERROR(AVERAGEIFS(RdTRABYVals!T$2:T$999,RdTRABYVals!$B$2:$B$999,"="&amp;$C115,RdTRABYVals!$C$2:$C$999,"="&amp;INS!$A115),"")</f>
        <v>0.35</v>
      </c>
      <c r="BC115" s="12">
        <f>IFERROR(AVERAGEIFS(RdTRABYVals!U$2:U$999,RdTRABYVals!$B$2:$B$999,"="&amp;$C115,RdTRABYVals!$C$2:$C$999,"="&amp;INS!$A115),"")</f>
        <v>0.35</v>
      </c>
      <c r="BD115" s="12">
        <f>IFERROR(AVERAGEIFS(RdTRABYVals!V$2:V$999,RdTRABYVals!$B$2:$B$999,"="&amp;$C115,RdTRABYVals!$C$2:$C$999,"="&amp;INS!$A115),"")</f>
        <v>0.35</v>
      </c>
      <c r="BE115" s="12">
        <f>IFERROR(AVERAGEIFS(RdTRABYVals!W$2:W$999,RdTRABYVals!$B$2:$B$999,"="&amp;$C115,RdTRABYVals!$C$2:$C$999,"="&amp;INS!$A115),"")</f>
        <v>0.35</v>
      </c>
      <c r="BF115" s="12">
        <f>IFERROR(AVERAGEIFS(RdTRABYVals!X$2:X$999,RdTRABYVals!$B$2:$B$999,"="&amp;$C115,RdTRABYVals!$C$2:$C$999,"="&amp;INS!$A115),"")</f>
        <v>0.35</v>
      </c>
      <c r="BG115" s="12">
        <f>IFERROR(AVERAGEIFS(RdTRABYVals!Y$2:Y$999,RdTRABYVals!$B$2:$B$999,"="&amp;$C115,RdTRABYVals!$C$2:$C$999,"="&amp;INS!$A115),"")</f>
        <v>0.35</v>
      </c>
      <c r="BH115" s="12">
        <f>IFERROR(AVERAGEIFS(RdTRABYVals!Z$2:Z$999,RdTRABYVals!$B$2:$B$999,"="&amp;$C115,RdTRABYVals!$C$2:$C$999,"="&amp;INS!$A115),"")</f>
        <v>0.35</v>
      </c>
      <c r="BI115" s="12">
        <f>IFERROR(AVERAGEIFS(RdTRABYVals!AA$2:AA$999,RdTRABYVals!$B$2:$B$999,"="&amp;$C115,RdTRABYVals!$C$2:$C$999,"="&amp;INS!$A115),"")</f>
        <v>0.35</v>
      </c>
      <c r="BJ115" s="12">
        <f>IFERROR(AVERAGEIFS(RdTRABYVals!AB$2:AB$999,RdTRABYVals!$B$2:$B$999,"="&amp;$C115,RdTRABYVals!$C$2:$C$999,"="&amp;INS!$A115),"")</f>
        <v>0.35</v>
      </c>
      <c r="BK115" s="12">
        <f>IFERROR(AVERAGEIFS(RdTRABYVals!AC$2:AC$999,RdTRABYVals!$B$2:$B$999,"="&amp;$C115,RdTRABYVals!$C$2:$C$999,"="&amp;INS!$A115),"")</f>
        <v>0.35</v>
      </c>
      <c r="BL115" s="12">
        <f>IFERROR(AVERAGEIFS(RdTRABYVals!AD$2:AD$999,RdTRABYVals!$B$2:$B$999,"="&amp;$C115,RdTRABYVals!$C$2:$C$999,"="&amp;INS!$A115),"")</f>
        <v>0.35</v>
      </c>
      <c r="BM115" s="12">
        <f>IFERROR(AVERAGEIFS(RdTRABYVals!AE$2:AE$999,RdTRABYVals!$B$2:$B$999,"="&amp;$C115,RdTRABYVals!$C$2:$C$999,"="&amp;INS!$A115),"")</f>
        <v>0.35</v>
      </c>
      <c r="BN115" s="12">
        <f>IFERROR(AVERAGEIFS(RdTRABYVals!AF$2:AF$999,RdTRABYVals!$B$2:$B$999,"="&amp;$C115,RdTRABYVals!$C$2:$C$999,"="&amp;INS!$A115),"")</f>
        <v>0.35</v>
      </c>
      <c r="BO115" s="12">
        <f>IFERROR(AVERAGEIFS(RdTRABYVals!AG$2:AG$999,RdTRABYVals!$B$2:$B$999,"="&amp;$C115,RdTRABYVals!$C$2:$C$999,"="&amp;INS!$A115),"")</f>
        <v>0.35</v>
      </c>
      <c r="BP115" s="12">
        <f>IFERROR(AVERAGEIFS(RdTRABYVals!AH$2:AH$999,RdTRABYVals!$B$2:$B$999,"="&amp;$C115,RdTRABYVals!$C$2:$C$999,"="&amp;INS!$A115),"")</f>
        <v>0.35</v>
      </c>
      <c r="BQ115" s="12">
        <f>IFERROR(AVERAGEIFS(RdTRABYVals!AI$2:AI$999,RdTRABYVals!$B$2:$B$999,"="&amp;$C115,RdTRABYVals!$C$2:$C$999,"="&amp;INS!$A115),"")</f>
        <v>0.35</v>
      </c>
      <c r="BR115" s="12">
        <f>IFERROR(AVERAGEIFS(RdTRABYVals!AJ$2:AJ$999,RdTRABYVals!$B$2:$B$999,"="&amp;$C115,RdTRABYVals!$C$2:$C$999,"="&amp;INS!$A115),"")</f>
        <v>0.35</v>
      </c>
      <c r="BS115" s="12">
        <f>IFERROR(AVERAGEIFS(RdTRABYVals!AK$2:AK$999,RdTRABYVals!$B$2:$B$999,"="&amp;$C115,RdTRABYVals!$C$2:$C$999,"="&amp;INS!$A115),"")</f>
        <v>0.35</v>
      </c>
      <c r="BT115" s="12">
        <f>IFERROR(AVERAGEIFS(RdTRABYVals!AL$2:AL$999,RdTRABYVals!$B$2:$B$999,"="&amp;$C115,RdTRABYVals!$C$2:$C$999,"="&amp;INS!$A115),"")</f>
        <v>0.35</v>
      </c>
      <c r="BU115" s="12">
        <f>IFERROR(AVERAGEIFS(RdTRABYVals!AM$2:AM$999,RdTRABYVals!$B$2:$B$999,"="&amp;$C115,RdTRABYVals!$C$2:$C$999,"="&amp;INS!$A115),"")</f>
        <v>0.35</v>
      </c>
      <c r="BV115" s="12">
        <f>IFERROR(AVERAGEIFS(RdTRABYVals!AN$2:AN$999,RdTRABYVals!$B$2:$B$999,"="&amp;$C115,RdTRABYVals!$C$2:$C$999,"="&amp;INS!$A115),"")</f>
        <v>0.35</v>
      </c>
      <c r="BW115" s="12">
        <f>IFERROR(AVERAGEIFS(RdTRABYVals!AO$2:AO$999,RdTRABYVals!$B$2:$B$999,"="&amp;$C115,RdTRABYVals!$C$2:$C$999,"="&amp;INS!$A115),"")</f>
        <v>0.35</v>
      </c>
      <c r="BX115" s="12">
        <f>IFERROR(AVERAGEIFS(RdTRABYVals!AP$2:AP$999,RdTRABYVals!$B$2:$B$999,"="&amp;$C115,RdTRABYVals!$C$2:$C$999,"="&amp;INS!$A115),"")</f>
        <v>0.35</v>
      </c>
      <c r="BY115" s="12">
        <f>IFERROR(AVERAGEIFS(RdTRABYVals!AQ$2:AQ$999,RdTRABYVals!$B$2:$B$999,"="&amp;$C115,RdTRABYVals!$C$2:$C$999,"="&amp;INS!$A115),"")</f>
        <v>0.35</v>
      </c>
      <c r="BZ115" s="12">
        <f>IFERROR(AVERAGEIFS(RdTRABYVals!AR$2:AR$999,RdTRABYVals!$B$2:$B$999,"="&amp;$C115,RdTRABYVals!$C$2:$C$999,"="&amp;INS!$A115),"")</f>
        <v>0.35</v>
      </c>
      <c r="CA115" s="12">
        <f>IFERROR(AVERAGEIFS(RdTRABYVals!AS$2:AS$999,RdTRABYVals!$B$2:$B$999,"="&amp;$C115,RdTRABYVals!$C$2:$C$999,"="&amp;INS!$A115),"")</f>
        <v>0.33</v>
      </c>
      <c r="CB115" s="12">
        <f>IFERROR(AVERAGEIFS(RdTRABYVals!AT$2:AT$999,RdTRABYVals!$B$2:$B$999,"="&amp;$C115,RdTRABYVals!$C$2:$C$999,"="&amp;INS!$A115),"")</f>
        <v>0.35</v>
      </c>
      <c r="CC115" s="12">
        <f>IFERROR(AVERAGEIFS(RdTRABYVals!AU$2:AU$999,RdTRABYVals!$B$2:$B$999,"="&amp;$C115,RdTRABYVals!$C$2:$C$999,"="&amp;INS!$A115),"")</f>
        <v>0.35</v>
      </c>
      <c r="CD115" s="12">
        <f>IFERROR(AVERAGEIFS(RdTRABYVals!AV$2:AV$999,RdTRABYVals!$B$2:$B$999,"="&amp;$C115,RdTRABYVals!$C$2:$C$999,"="&amp;INS!$A115),"")</f>
        <v>0.35</v>
      </c>
    </row>
    <row r="116" spans="1:82" ht="14.25">
      <c r="A116" s="9" t="s">
        <v>172</v>
      </c>
      <c r="C116" s="1" t="s">
        <v>29</v>
      </c>
      <c r="D116" t="str">
        <f t="shared" si="30"/>
        <v>TRA_Car_Fle_Fue_Sma*</v>
      </c>
      <c r="F116" s="19" t="str">
        <f t="shared" si="31"/>
        <v>*0.38</v>
      </c>
      <c r="G116" s="19" t="str">
        <f t="shared" si="37"/>
        <v>*0.38</v>
      </c>
      <c r="H116" s="19" t="str">
        <f t="shared" si="38"/>
        <v>*0.38</v>
      </c>
      <c r="I116" s="19" t="str">
        <f t="shared" si="39"/>
        <v>*0.38</v>
      </c>
      <c r="J116" s="19" t="str">
        <f t="shared" si="40"/>
        <v>*0.38</v>
      </c>
      <c r="K116" s="19" t="str">
        <f t="shared" si="41"/>
        <v>*0.38</v>
      </c>
      <c r="L116" s="19" t="str">
        <f t="shared" si="42"/>
        <v>*0.39</v>
      </c>
      <c r="M116" s="19" t="str">
        <f t="shared" si="43"/>
        <v>*0.38</v>
      </c>
      <c r="N116" s="19" t="str">
        <f t="shared" si="44"/>
        <v>*0.38</v>
      </c>
      <c r="O116" s="19" t="str">
        <f t="shared" si="45"/>
        <v>*0.38</v>
      </c>
      <c r="P116" s="19" t="str">
        <f t="shared" si="46"/>
        <v>*0.38</v>
      </c>
      <c r="Q116" s="19" t="str">
        <f t="shared" si="47"/>
        <v>*0.38</v>
      </c>
      <c r="R116" s="19" t="str">
        <f t="shared" si="48"/>
        <v>*0.38</v>
      </c>
      <c r="S116" s="19" t="str">
        <f t="shared" si="49"/>
        <v>*0.38</v>
      </c>
      <c r="T116" s="19" t="str">
        <f t="shared" si="50"/>
        <v>*0.38</v>
      </c>
      <c r="U116" s="19" t="str">
        <f t="shared" si="51"/>
        <v>*0.38</v>
      </c>
      <c r="V116" s="19" t="str">
        <f t="shared" si="52"/>
        <v>*0.38</v>
      </c>
      <c r="W116" s="19" t="str">
        <f t="shared" si="53"/>
        <v>*0.38</v>
      </c>
      <c r="X116" s="19" t="str">
        <f t="shared" si="54"/>
        <v>*0.38</v>
      </c>
      <c r="Y116" s="19" t="str">
        <f t="shared" si="55"/>
        <v>*0.38</v>
      </c>
      <c r="Z116" s="19" t="str">
        <f t="shared" si="56"/>
        <v>*0.38</v>
      </c>
      <c r="AA116" s="19" t="str">
        <f t="shared" si="57"/>
        <v>*0.38</v>
      </c>
      <c r="AB116" s="19" t="str">
        <f t="shared" si="58"/>
        <v>*0.38</v>
      </c>
      <c r="AC116" s="19" t="str">
        <f t="shared" si="59"/>
        <v>*0.38</v>
      </c>
      <c r="AD116" s="19" t="str">
        <f t="shared" si="60"/>
        <v>*0.38</v>
      </c>
      <c r="AE116" s="19" t="str">
        <f t="shared" si="61"/>
        <v>*0.38</v>
      </c>
      <c r="AF116" s="19" t="str">
        <f t="shared" si="62"/>
        <v>*0.38</v>
      </c>
      <c r="AG116" s="19" t="str">
        <f t="shared" si="63"/>
        <v>*0.38</v>
      </c>
      <c r="AH116" s="19" t="str">
        <f t="shared" si="64"/>
        <v>*0.38</v>
      </c>
      <c r="AI116" s="19" t="str">
        <f t="shared" si="65"/>
        <v>*0.38</v>
      </c>
      <c r="AJ116" s="19" t="str">
        <f t="shared" si="66"/>
        <v>*0.38</v>
      </c>
      <c r="AK116" s="19" t="str">
        <f t="shared" si="67"/>
        <v>*0.38</v>
      </c>
      <c r="AL116" s="19" t="str">
        <f t="shared" si="68"/>
        <v>*0.38</v>
      </c>
      <c r="AM116" s="19" t="str">
        <f t="shared" si="69"/>
        <v>*0.38</v>
      </c>
      <c r="AN116" s="19" t="str">
        <f t="shared" si="33"/>
        <v>*0.37</v>
      </c>
      <c r="AO116" s="19" t="str">
        <f t="shared" si="34"/>
        <v>*0.38</v>
      </c>
      <c r="AP116" s="19" t="str">
        <f t="shared" si="35"/>
        <v>*0.38</v>
      </c>
      <c r="AQ116" s="19" t="str">
        <f t="shared" si="36"/>
        <v>*0.38</v>
      </c>
      <c r="AS116" s="12">
        <f t="shared" si="32"/>
        <v>0.38000000000000023</v>
      </c>
      <c r="AT116" s="12">
        <f>IFERROR(AVERAGEIFS(RdTRABYVals!L$2:L$999,RdTRABYVals!$B$2:$B$999,"="&amp;$C116,RdTRABYVals!$C$2:$C$999,"="&amp;INS!$A116),"")</f>
        <v>0.38</v>
      </c>
      <c r="AU116" s="12">
        <f>IFERROR(AVERAGEIFS(RdTRABYVals!M$2:M$999,RdTRABYVals!$B$2:$B$999,"="&amp;$C116,RdTRABYVals!$C$2:$C$999,"="&amp;INS!$A116),"")</f>
        <v>0.38</v>
      </c>
      <c r="AV116" s="12">
        <f>IFERROR(AVERAGEIFS(RdTRABYVals!N$2:N$999,RdTRABYVals!$B$2:$B$999,"="&amp;$C116,RdTRABYVals!$C$2:$C$999,"="&amp;INS!$A116),"")</f>
        <v>0.38</v>
      </c>
      <c r="AW116" s="12">
        <f>IFERROR(AVERAGEIFS(RdTRABYVals!O$2:O$999,RdTRABYVals!$B$2:$B$999,"="&amp;$C116,RdTRABYVals!$C$2:$C$999,"="&amp;INS!$A116),"")</f>
        <v>0.38</v>
      </c>
      <c r="AX116" s="12">
        <f>IFERROR(AVERAGEIFS(RdTRABYVals!P$2:P$999,RdTRABYVals!$B$2:$B$999,"="&amp;$C116,RdTRABYVals!$C$2:$C$999,"="&amp;INS!$A116),"")</f>
        <v>0.38</v>
      </c>
      <c r="AY116" s="12">
        <f>IFERROR(AVERAGEIFS(RdTRABYVals!Q$2:Q$999,RdTRABYVals!$B$2:$B$999,"="&amp;$C116,RdTRABYVals!$C$2:$C$999,"="&amp;INS!$A116),"")</f>
        <v>0.39</v>
      </c>
      <c r="AZ116" s="12">
        <f>IFERROR(AVERAGEIFS(RdTRABYVals!R$2:R$999,RdTRABYVals!$B$2:$B$999,"="&amp;$C116,RdTRABYVals!$C$2:$C$999,"="&amp;INS!$A116),"")</f>
        <v>0.38</v>
      </c>
      <c r="BA116" s="12">
        <f>IFERROR(AVERAGEIFS(RdTRABYVals!S$2:S$999,RdTRABYVals!$B$2:$B$999,"="&amp;$C116,RdTRABYVals!$C$2:$C$999,"="&amp;INS!$A116),"")</f>
        <v>0.38</v>
      </c>
      <c r="BB116" s="12">
        <f>IFERROR(AVERAGEIFS(RdTRABYVals!T$2:T$999,RdTRABYVals!$B$2:$B$999,"="&amp;$C116,RdTRABYVals!$C$2:$C$999,"="&amp;INS!$A116),"")</f>
        <v>0.38</v>
      </c>
      <c r="BC116" s="12">
        <f>IFERROR(AVERAGEIFS(RdTRABYVals!U$2:U$999,RdTRABYVals!$B$2:$B$999,"="&amp;$C116,RdTRABYVals!$C$2:$C$999,"="&amp;INS!$A116),"")</f>
        <v>0.38</v>
      </c>
      <c r="BD116" s="12">
        <f>IFERROR(AVERAGEIFS(RdTRABYVals!V$2:V$999,RdTRABYVals!$B$2:$B$999,"="&amp;$C116,RdTRABYVals!$C$2:$C$999,"="&amp;INS!$A116),"")</f>
        <v>0.38</v>
      </c>
      <c r="BE116" s="12">
        <f>IFERROR(AVERAGEIFS(RdTRABYVals!W$2:W$999,RdTRABYVals!$B$2:$B$999,"="&amp;$C116,RdTRABYVals!$C$2:$C$999,"="&amp;INS!$A116),"")</f>
        <v>0.38</v>
      </c>
      <c r="BF116" s="12">
        <f>IFERROR(AVERAGEIFS(RdTRABYVals!X$2:X$999,RdTRABYVals!$B$2:$B$999,"="&amp;$C116,RdTRABYVals!$C$2:$C$999,"="&amp;INS!$A116),"")</f>
        <v>0.38</v>
      </c>
      <c r="BG116" s="12">
        <f>IFERROR(AVERAGEIFS(RdTRABYVals!Y$2:Y$999,RdTRABYVals!$B$2:$B$999,"="&amp;$C116,RdTRABYVals!$C$2:$C$999,"="&amp;INS!$A116),"")</f>
        <v>0.38</v>
      </c>
      <c r="BH116" s="12">
        <f>IFERROR(AVERAGEIFS(RdTRABYVals!Z$2:Z$999,RdTRABYVals!$B$2:$B$999,"="&amp;$C116,RdTRABYVals!$C$2:$C$999,"="&amp;INS!$A116),"")</f>
        <v>0.38</v>
      </c>
      <c r="BI116" s="12">
        <f>IFERROR(AVERAGEIFS(RdTRABYVals!AA$2:AA$999,RdTRABYVals!$B$2:$B$999,"="&amp;$C116,RdTRABYVals!$C$2:$C$999,"="&amp;INS!$A116),"")</f>
        <v>0.38</v>
      </c>
      <c r="BJ116" s="12">
        <f>IFERROR(AVERAGEIFS(RdTRABYVals!AB$2:AB$999,RdTRABYVals!$B$2:$B$999,"="&amp;$C116,RdTRABYVals!$C$2:$C$999,"="&amp;INS!$A116),"")</f>
        <v>0.38</v>
      </c>
      <c r="BK116" s="12">
        <f>IFERROR(AVERAGEIFS(RdTRABYVals!AC$2:AC$999,RdTRABYVals!$B$2:$B$999,"="&amp;$C116,RdTRABYVals!$C$2:$C$999,"="&amp;INS!$A116),"")</f>
        <v>0.38</v>
      </c>
      <c r="BL116" s="12">
        <f>IFERROR(AVERAGEIFS(RdTRABYVals!AD$2:AD$999,RdTRABYVals!$B$2:$B$999,"="&amp;$C116,RdTRABYVals!$C$2:$C$999,"="&amp;INS!$A116),"")</f>
        <v>0.38</v>
      </c>
      <c r="BM116" s="12">
        <f>IFERROR(AVERAGEIFS(RdTRABYVals!AE$2:AE$999,RdTRABYVals!$B$2:$B$999,"="&amp;$C116,RdTRABYVals!$C$2:$C$999,"="&amp;INS!$A116),"")</f>
        <v>0.38</v>
      </c>
      <c r="BN116" s="12">
        <f>IFERROR(AVERAGEIFS(RdTRABYVals!AF$2:AF$999,RdTRABYVals!$B$2:$B$999,"="&amp;$C116,RdTRABYVals!$C$2:$C$999,"="&amp;INS!$A116),"")</f>
        <v>0.38</v>
      </c>
      <c r="BO116" s="12">
        <f>IFERROR(AVERAGEIFS(RdTRABYVals!AG$2:AG$999,RdTRABYVals!$B$2:$B$999,"="&amp;$C116,RdTRABYVals!$C$2:$C$999,"="&amp;INS!$A116),"")</f>
        <v>0.38</v>
      </c>
      <c r="BP116" s="12">
        <f>IFERROR(AVERAGEIFS(RdTRABYVals!AH$2:AH$999,RdTRABYVals!$B$2:$B$999,"="&amp;$C116,RdTRABYVals!$C$2:$C$999,"="&amp;INS!$A116),"")</f>
        <v>0.38</v>
      </c>
      <c r="BQ116" s="12">
        <f>IFERROR(AVERAGEIFS(RdTRABYVals!AI$2:AI$999,RdTRABYVals!$B$2:$B$999,"="&amp;$C116,RdTRABYVals!$C$2:$C$999,"="&amp;INS!$A116),"")</f>
        <v>0.38</v>
      </c>
      <c r="BR116" s="12">
        <f>IFERROR(AVERAGEIFS(RdTRABYVals!AJ$2:AJ$999,RdTRABYVals!$B$2:$B$999,"="&amp;$C116,RdTRABYVals!$C$2:$C$999,"="&amp;INS!$A116),"")</f>
        <v>0.38</v>
      </c>
      <c r="BS116" s="12">
        <f>IFERROR(AVERAGEIFS(RdTRABYVals!AK$2:AK$999,RdTRABYVals!$B$2:$B$999,"="&amp;$C116,RdTRABYVals!$C$2:$C$999,"="&amp;INS!$A116),"")</f>
        <v>0.38</v>
      </c>
      <c r="BT116" s="12">
        <f>IFERROR(AVERAGEIFS(RdTRABYVals!AL$2:AL$999,RdTRABYVals!$B$2:$B$999,"="&amp;$C116,RdTRABYVals!$C$2:$C$999,"="&amp;INS!$A116),"")</f>
        <v>0.38</v>
      </c>
      <c r="BU116" s="12">
        <f>IFERROR(AVERAGEIFS(RdTRABYVals!AM$2:AM$999,RdTRABYVals!$B$2:$B$999,"="&amp;$C116,RdTRABYVals!$C$2:$C$999,"="&amp;INS!$A116),"")</f>
        <v>0.38</v>
      </c>
      <c r="BV116" s="12">
        <f>IFERROR(AVERAGEIFS(RdTRABYVals!AN$2:AN$999,RdTRABYVals!$B$2:$B$999,"="&amp;$C116,RdTRABYVals!$C$2:$C$999,"="&amp;INS!$A116),"")</f>
        <v>0.38</v>
      </c>
      <c r="BW116" s="12">
        <f>IFERROR(AVERAGEIFS(RdTRABYVals!AO$2:AO$999,RdTRABYVals!$B$2:$B$999,"="&amp;$C116,RdTRABYVals!$C$2:$C$999,"="&amp;INS!$A116),"")</f>
        <v>0.38</v>
      </c>
      <c r="BX116" s="12">
        <f>IFERROR(AVERAGEIFS(RdTRABYVals!AP$2:AP$999,RdTRABYVals!$B$2:$B$999,"="&amp;$C116,RdTRABYVals!$C$2:$C$999,"="&amp;INS!$A116),"")</f>
        <v>0.38</v>
      </c>
      <c r="BY116" s="12">
        <f>IFERROR(AVERAGEIFS(RdTRABYVals!AQ$2:AQ$999,RdTRABYVals!$B$2:$B$999,"="&amp;$C116,RdTRABYVals!$C$2:$C$999,"="&amp;INS!$A116),"")</f>
        <v>0.38</v>
      </c>
      <c r="BZ116" s="12">
        <f>IFERROR(AVERAGEIFS(RdTRABYVals!AR$2:AR$999,RdTRABYVals!$B$2:$B$999,"="&amp;$C116,RdTRABYVals!$C$2:$C$999,"="&amp;INS!$A116),"")</f>
        <v>0.38</v>
      </c>
      <c r="CA116" s="12">
        <f>IFERROR(AVERAGEIFS(RdTRABYVals!AS$2:AS$999,RdTRABYVals!$B$2:$B$999,"="&amp;$C116,RdTRABYVals!$C$2:$C$999,"="&amp;INS!$A116),"")</f>
        <v>0.37</v>
      </c>
      <c r="CB116" s="12">
        <f>IFERROR(AVERAGEIFS(RdTRABYVals!AT$2:AT$999,RdTRABYVals!$B$2:$B$999,"="&amp;$C116,RdTRABYVals!$C$2:$C$999,"="&amp;INS!$A116),"")</f>
        <v>0.38</v>
      </c>
      <c r="CC116" s="12">
        <f>IFERROR(AVERAGEIFS(RdTRABYVals!AU$2:AU$999,RdTRABYVals!$B$2:$B$999,"="&amp;$C116,RdTRABYVals!$C$2:$C$999,"="&amp;INS!$A116),"")</f>
        <v>0.38</v>
      </c>
      <c r="CD116" s="12">
        <f>IFERROR(AVERAGEIFS(RdTRABYVals!AV$2:AV$999,RdTRABYVals!$B$2:$B$999,"="&amp;$C116,RdTRABYVals!$C$2:$C$999,"="&amp;INS!$A116),"")</f>
        <v>0.38</v>
      </c>
    </row>
    <row r="117" spans="1:82" ht="14.25">
      <c r="A117" s="9" t="s">
        <v>173</v>
      </c>
      <c r="C117" s="1" t="s">
        <v>29</v>
      </c>
      <c r="D117" t="str">
        <f t="shared" si="30"/>
        <v>TRA_Car_Fle_Fue_Upm*</v>
      </c>
      <c r="F117" s="19" t="str">
        <f t="shared" si="31"/>
        <v>*0.29</v>
      </c>
      <c r="G117" s="19" t="str">
        <f t="shared" si="37"/>
        <v>*0.29</v>
      </c>
      <c r="H117" s="19" t="str">
        <f t="shared" si="38"/>
        <v>*0.29</v>
      </c>
      <c r="I117" s="19" t="str">
        <f t="shared" si="39"/>
        <v>*0.29</v>
      </c>
      <c r="J117" s="19" t="str">
        <f t="shared" si="40"/>
        <v>*0.29</v>
      </c>
      <c r="K117" s="19" t="str">
        <f t="shared" si="41"/>
        <v>*0.29</v>
      </c>
      <c r="L117" s="19" t="str">
        <f t="shared" si="42"/>
        <v>*0.31</v>
      </c>
      <c r="M117" s="19" t="str">
        <f t="shared" si="43"/>
        <v>*0.29</v>
      </c>
      <c r="N117" s="19" t="str">
        <f t="shared" si="44"/>
        <v>*0.29</v>
      </c>
      <c r="O117" s="19" t="str">
        <f t="shared" si="45"/>
        <v>*0.29</v>
      </c>
      <c r="P117" s="19" t="str">
        <f t="shared" si="46"/>
        <v>*0.29</v>
      </c>
      <c r="Q117" s="19" t="str">
        <f t="shared" si="47"/>
        <v>*0.29</v>
      </c>
      <c r="R117" s="19" t="str">
        <f t="shared" si="48"/>
        <v>*0.29</v>
      </c>
      <c r="S117" s="19" t="str">
        <f t="shared" si="49"/>
        <v>*0.29</v>
      </c>
      <c r="T117" s="19" t="str">
        <f t="shared" si="50"/>
        <v>*0.29</v>
      </c>
      <c r="U117" s="19" t="str">
        <f t="shared" si="51"/>
        <v>*0.29</v>
      </c>
      <c r="V117" s="19" t="str">
        <f t="shared" si="52"/>
        <v>*0.29</v>
      </c>
      <c r="W117" s="19" t="str">
        <f t="shared" si="53"/>
        <v>*0.29</v>
      </c>
      <c r="X117" s="19" t="str">
        <f t="shared" si="54"/>
        <v>*0.29</v>
      </c>
      <c r="Y117" s="19" t="str">
        <f t="shared" si="55"/>
        <v>*0.29</v>
      </c>
      <c r="Z117" s="19" t="str">
        <f t="shared" si="56"/>
        <v>*0.29</v>
      </c>
      <c r="AA117" s="19" t="str">
        <f t="shared" si="57"/>
        <v>*0.29</v>
      </c>
      <c r="AB117" s="19" t="str">
        <f t="shared" si="58"/>
        <v>*0.29</v>
      </c>
      <c r="AC117" s="19" t="str">
        <f t="shared" si="59"/>
        <v>*0.29</v>
      </c>
      <c r="AD117" s="19" t="str">
        <f t="shared" si="60"/>
        <v>*0.29</v>
      </c>
      <c r="AE117" s="19" t="str">
        <f t="shared" si="61"/>
        <v>*0.29</v>
      </c>
      <c r="AF117" s="19" t="str">
        <f t="shared" si="62"/>
        <v>*0.29</v>
      </c>
      <c r="AG117" s="19" t="str">
        <f t="shared" si="63"/>
        <v>*0.29</v>
      </c>
      <c r="AH117" s="19" t="str">
        <f t="shared" si="64"/>
        <v>*0.29</v>
      </c>
      <c r="AI117" s="19" t="str">
        <f t="shared" si="65"/>
        <v>*0.29</v>
      </c>
      <c r="AJ117" s="19" t="str">
        <f t="shared" si="66"/>
        <v>*0.29</v>
      </c>
      <c r="AK117" s="19" t="str">
        <f t="shared" si="67"/>
        <v>*0.29</v>
      </c>
      <c r="AL117" s="19" t="str">
        <f t="shared" si="68"/>
        <v>*0.29</v>
      </c>
      <c r="AM117" s="19" t="str">
        <f t="shared" si="69"/>
        <v>*0.29</v>
      </c>
      <c r="AN117" s="19" t="str">
        <f t="shared" si="33"/>
        <v>*0.27</v>
      </c>
      <c r="AO117" s="19" t="str">
        <f t="shared" si="34"/>
        <v>*0.29</v>
      </c>
      <c r="AP117" s="19" t="str">
        <f t="shared" si="35"/>
        <v>*0.29</v>
      </c>
      <c r="AQ117" s="19" t="str">
        <f t="shared" si="36"/>
        <v>*0.29</v>
      </c>
      <c r="AS117" s="12">
        <f t="shared" si="32"/>
        <v>0.28999999999999981</v>
      </c>
      <c r="AT117" s="12">
        <f>IFERROR(AVERAGEIFS(RdTRABYVals!L$2:L$999,RdTRABYVals!$B$2:$B$999,"="&amp;$C117,RdTRABYVals!$C$2:$C$999,"="&amp;INS!$A117),"")</f>
        <v>0.28999999999999998</v>
      </c>
      <c r="AU117" s="12">
        <f>IFERROR(AVERAGEIFS(RdTRABYVals!M$2:M$999,RdTRABYVals!$B$2:$B$999,"="&amp;$C117,RdTRABYVals!$C$2:$C$999,"="&amp;INS!$A117),"")</f>
        <v>0.28999999999999998</v>
      </c>
      <c r="AV117" s="12">
        <f>IFERROR(AVERAGEIFS(RdTRABYVals!N$2:N$999,RdTRABYVals!$B$2:$B$999,"="&amp;$C117,RdTRABYVals!$C$2:$C$999,"="&amp;INS!$A117),"")</f>
        <v>0.28999999999999998</v>
      </c>
      <c r="AW117" s="12">
        <f>IFERROR(AVERAGEIFS(RdTRABYVals!O$2:O$999,RdTRABYVals!$B$2:$B$999,"="&amp;$C117,RdTRABYVals!$C$2:$C$999,"="&amp;INS!$A117),"")</f>
        <v>0.28999999999999998</v>
      </c>
      <c r="AX117" s="12">
        <f>IFERROR(AVERAGEIFS(RdTRABYVals!P$2:P$999,RdTRABYVals!$B$2:$B$999,"="&amp;$C117,RdTRABYVals!$C$2:$C$999,"="&amp;INS!$A117),"")</f>
        <v>0.28999999999999998</v>
      </c>
      <c r="AY117" s="12">
        <f>IFERROR(AVERAGEIFS(RdTRABYVals!Q$2:Q$999,RdTRABYVals!$B$2:$B$999,"="&amp;$C117,RdTRABYVals!$C$2:$C$999,"="&amp;INS!$A117),"")</f>
        <v>0.31</v>
      </c>
      <c r="AZ117" s="12">
        <f>IFERROR(AVERAGEIFS(RdTRABYVals!R$2:R$999,RdTRABYVals!$B$2:$B$999,"="&amp;$C117,RdTRABYVals!$C$2:$C$999,"="&amp;INS!$A117),"")</f>
        <v>0.28999999999999998</v>
      </c>
      <c r="BA117" s="12">
        <f>IFERROR(AVERAGEIFS(RdTRABYVals!S$2:S$999,RdTRABYVals!$B$2:$B$999,"="&amp;$C117,RdTRABYVals!$C$2:$C$999,"="&amp;INS!$A117),"")</f>
        <v>0.28999999999999998</v>
      </c>
      <c r="BB117" s="12">
        <f>IFERROR(AVERAGEIFS(RdTRABYVals!T$2:T$999,RdTRABYVals!$B$2:$B$999,"="&amp;$C117,RdTRABYVals!$C$2:$C$999,"="&amp;INS!$A117),"")</f>
        <v>0.28999999999999998</v>
      </c>
      <c r="BC117" s="12">
        <f>IFERROR(AVERAGEIFS(RdTRABYVals!U$2:U$999,RdTRABYVals!$B$2:$B$999,"="&amp;$C117,RdTRABYVals!$C$2:$C$999,"="&amp;INS!$A117),"")</f>
        <v>0.28999999999999998</v>
      </c>
      <c r="BD117" s="12">
        <f>IFERROR(AVERAGEIFS(RdTRABYVals!V$2:V$999,RdTRABYVals!$B$2:$B$999,"="&amp;$C117,RdTRABYVals!$C$2:$C$999,"="&amp;INS!$A117),"")</f>
        <v>0.28999999999999998</v>
      </c>
      <c r="BE117" s="12">
        <f>IFERROR(AVERAGEIFS(RdTRABYVals!W$2:W$999,RdTRABYVals!$B$2:$B$999,"="&amp;$C117,RdTRABYVals!$C$2:$C$999,"="&amp;INS!$A117),"")</f>
        <v>0.28999999999999998</v>
      </c>
      <c r="BF117" s="12">
        <f>IFERROR(AVERAGEIFS(RdTRABYVals!X$2:X$999,RdTRABYVals!$B$2:$B$999,"="&amp;$C117,RdTRABYVals!$C$2:$C$999,"="&amp;INS!$A117),"")</f>
        <v>0.28999999999999998</v>
      </c>
      <c r="BG117" s="12">
        <f>IFERROR(AVERAGEIFS(RdTRABYVals!Y$2:Y$999,RdTRABYVals!$B$2:$B$999,"="&amp;$C117,RdTRABYVals!$C$2:$C$999,"="&amp;INS!$A117),"")</f>
        <v>0.28999999999999998</v>
      </c>
      <c r="BH117" s="12">
        <f>IFERROR(AVERAGEIFS(RdTRABYVals!Z$2:Z$999,RdTRABYVals!$B$2:$B$999,"="&amp;$C117,RdTRABYVals!$C$2:$C$999,"="&amp;INS!$A117),"")</f>
        <v>0.28999999999999998</v>
      </c>
      <c r="BI117" s="12">
        <f>IFERROR(AVERAGEIFS(RdTRABYVals!AA$2:AA$999,RdTRABYVals!$B$2:$B$999,"="&amp;$C117,RdTRABYVals!$C$2:$C$999,"="&amp;INS!$A117),"")</f>
        <v>0.28999999999999998</v>
      </c>
      <c r="BJ117" s="12">
        <f>IFERROR(AVERAGEIFS(RdTRABYVals!AB$2:AB$999,RdTRABYVals!$B$2:$B$999,"="&amp;$C117,RdTRABYVals!$C$2:$C$999,"="&amp;INS!$A117),"")</f>
        <v>0.28999999999999998</v>
      </c>
      <c r="BK117" s="12">
        <f>IFERROR(AVERAGEIFS(RdTRABYVals!AC$2:AC$999,RdTRABYVals!$B$2:$B$999,"="&amp;$C117,RdTRABYVals!$C$2:$C$999,"="&amp;INS!$A117),"")</f>
        <v>0.28999999999999998</v>
      </c>
      <c r="BL117" s="12">
        <f>IFERROR(AVERAGEIFS(RdTRABYVals!AD$2:AD$999,RdTRABYVals!$B$2:$B$999,"="&amp;$C117,RdTRABYVals!$C$2:$C$999,"="&amp;INS!$A117),"")</f>
        <v>0.28999999999999998</v>
      </c>
      <c r="BM117" s="12">
        <f>IFERROR(AVERAGEIFS(RdTRABYVals!AE$2:AE$999,RdTRABYVals!$B$2:$B$999,"="&amp;$C117,RdTRABYVals!$C$2:$C$999,"="&amp;INS!$A117),"")</f>
        <v>0.28999999999999998</v>
      </c>
      <c r="BN117" s="12">
        <f>IFERROR(AVERAGEIFS(RdTRABYVals!AF$2:AF$999,RdTRABYVals!$B$2:$B$999,"="&amp;$C117,RdTRABYVals!$C$2:$C$999,"="&amp;INS!$A117),"")</f>
        <v>0.28999999999999998</v>
      </c>
      <c r="BO117" s="12">
        <f>IFERROR(AVERAGEIFS(RdTRABYVals!AG$2:AG$999,RdTRABYVals!$B$2:$B$999,"="&amp;$C117,RdTRABYVals!$C$2:$C$999,"="&amp;INS!$A117),"")</f>
        <v>0.28999999999999998</v>
      </c>
      <c r="BP117" s="12">
        <f>IFERROR(AVERAGEIFS(RdTRABYVals!AH$2:AH$999,RdTRABYVals!$B$2:$B$999,"="&amp;$C117,RdTRABYVals!$C$2:$C$999,"="&amp;INS!$A117),"")</f>
        <v>0.28999999999999998</v>
      </c>
      <c r="BQ117" s="12">
        <f>IFERROR(AVERAGEIFS(RdTRABYVals!AI$2:AI$999,RdTRABYVals!$B$2:$B$999,"="&amp;$C117,RdTRABYVals!$C$2:$C$999,"="&amp;INS!$A117),"")</f>
        <v>0.28999999999999998</v>
      </c>
      <c r="BR117" s="12">
        <f>IFERROR(AVERAGEIFS(RdTRABYVals!AJ$2:AJ$999,RdTRABYVals!$B$2:$B$999,"="&amp;$C117,RdTRABYVals!$C$2:$C$999,"="&amp;INS!$A117),"")</f>
        <v>0.28999999999999998</v>
      </c>
      <c r="BS117" s="12">
        <f>IFERROR(AVERAGEIFS(RdTRABYVals!AK$2:AK$999,RdTRABYVals!$B$2:$B$999,"="&amp;$C117,RdTRABYVals!$C$2:$C$999,"="&amp;INS!$A117),"")</f>
        <v>0.28999999999999998</v>
      </c>
      <c r="BT117" s="12">
        <f>IFERROR(AVERAGEIFS(RdTRABYVals!AL$2:AL$999,RdTRABYVals!$B$2:$B$999,"="&amp;$C117,RdTRABYVals!$C$2:$C$999,"="&amp;INS!$A117),"")</f>
        <v>0.28999999999999998</v>
      </c>
      <c r="BU117" s="12">
        <f>IFERROR(AVERAGEIFS(RdTRABYVals!AM$2:AM$999,RdTRABYVals!$B$2:$B$999,"="&amp;$C117,RdTRABYVals!$C$2:$C$999,"="&amp;INS!$A117),"")</f>
        <v>0.28999999999999998</v>
      </c>
      <c r="BV117" s="12">
        <f>IFERROR(AVERAGEIFS(RdTRABYVals!AN$2:AN$999,RdTRABYVals!$B$2:$B$999,"="&amp;$C117,RdTRABYVals!$C$2:$C$999,"="&amp;INS!$A117),"")</f>
        <v>0.28999999999999998</v>
      </c>
      <c r="BW117" s="12">
        <f>IFERROR(AVERAGEIFS(RdTRABYVals!AO$2:AO$999,RdTRABYVals!$B$2:$B$999,"="&amp;$C117,RdTRABYVals!$C$2:$C$999,"="&amp;INS!$A117),"")</f>
        <v>0.28999999999999998</v>
      </c>
      <c r="BX117" s="12">
        <f>IFERROR(AVERAGEIFS(RdTRABYVals!AP$2:AP$999,RdTRABYVals!$B$2:$B$999,"="&amp;$C117,RdTRABYVals!$C$2:$C$999,"="&amp;INS!$A117),"")</f>
        <v>0.28999999999999998</v>
      </c>
      <c r="BY117" s="12">
        <f>IFERROR(AVERAGEIFS(RdTRABYVals!AQ$2:AQ$999,RdTRABYVals!$B$2:$B$999,"="&amp;$C117,RdTRABYVals!$C$2:$C$999,"="&amp;INS!$A117),"")</f>
        <v>0.28999999999999998</v>
      </c>
      <c r="BZ117" s="12">
        <f>IFERROR(AVERAGEIFS(RdTRABYVals!AR$2:AR$999,RdTRABYVals!$B$2:$B$999,"="&amp;$C117,RdTRABYVals!$C$2:$C$999,"="&amp;INS!$A117),"")</f>
        <v>0.28999999999999998</v>
      </c>
      <c r="CA117" s="12">
        <f>IFERROR(AVERAGEIFS(RdTRABYVals!AS$2:AS$999,RdTRABYVals!$B$2:$B$999,"="&amp;$C117,RdTRABYVals!$C$2:$C$999,"="&amp;INS!$A117),"")</f>
        <v>0.27</v>
      </c>
      <c r="CB117" s="12">
        <f>IFERROR(AVERAGEIFS(RdTRABYVals!AT$2:AT$999,RdTRABYVals!$B$2:$B$999,"="&amp;$C117,RdTRABYVals!$C$2:$C$999,"="&amp;INS!$A117),"")</f>
        <v>0.28999999999999998</v>
      </c>
      <c r="CC117" s="12">
        <f>IFERROR(AVERAGEIFS(RdTRABYVals!AU$2:AU$999,RdTRABYVals!$B$2:$B$999,"="&amp;$C117,RdTRABYVals!$C$2:$C$999,"="&amp;INS!$A117),"")</f>
        <v>0.28999999999999998</v>
      </c>
      <c r="CD117" s="12">
        <f>IFERROR(AVERAGEIFS(RdTRABYVals!AV$2:AV$999,RdTRABYVals!$B$2:$B$999,"="&amp;$C117,RdTRABYVals!$C$2:$C$999,"="&amp;INS!$A117),"")</f>
        <v>0.28999999999999998</v>
      </c>
    </row>
    <row r="118" spans="1:82" ht="14.25">
      <c r="A118" s="9" t="s">
        <v>174</v>
      </c>
      <c r="C118" s="1" t="s">
        <v>29</v>
      </c>
      <c r="D118" t="str">
        <f t="shared" si="30"/>
        <v>TRA_Car_Gas_Exe*</v>
      </c>
      <c r="F118" s="19" t="str">
        <f t="shared" si="31"/>
        <v>*0.261891891891892</v>
      </c>
      <c r="G118" s="19" t="str">
        <f t="shared" si="37"/>
        <v>*0.23</v>
      </c>
      <c r="H118" s="19" t="str">
        <f t="shared" si="38"/>
        <v>*0.24</v>
      </c>
      <c r="I118" s="19" t="str">
        <f t="shared" si="39"/>
        <v>*0.28</v>
      </c>
      <c r="J118" s="19" t="str">
        <f t="shared" si="40"/>
        <v>*0.25</v>
      </c>
      <c r="K118" s="19" t="str">
        <f t="shared" si="41"/>
        <v>*0.22</v>
      </c>
      <c r="L118" s="19" t="str">
        <f t="shared" si="42"/>
        <v>*0.25</v>
      </c>
      <c r="M118" s="19" t="str">
        <f t="shared" si="43"/>
        <v>*0.24</v>
      </c>
      <c r="N118" s="19" t="str">
        <f t="shared" si="44"/>
        <v>*0.27</v>
      </c>
      <c r="O118" s="19" t="str">
        <f t="shared" si="45"/>
        <v>*0.25</v>
      </c>
      <c r="P118" s="19" t="str">
        <f t="shared" si="46"/>
        <v>*0.29</v>
      </c>
      <c r="Q118" s="19" t="str">
        <f t="shared" si="47"/>
        <v>*0.31</v>
      </c>
      <c r="R118" s="19" t="str">
        <f t="shared" si="48"/>
        <v>*0.23</v>
      </c>
      <c r="S118" s="19" t="str">
        <f t="shared" si="49"/>
        <v>*0.29</v>
      </c>
      <c r="T118" s="19" t="str">
        <f t="shared" si="50"/>
        <v>*0.26</v>
      </c>
      <c r="U118" s="19" t="str">
        <f t="shared" si="51"/>
        <v>*0.26</v>
      </c>
      <c r="V118" s="19" t="str">
        <f t="shared" si="52"/>
        <v>*0.28</v>
      </c>
      <c r="W118" s="19" t="str">
        <f t="shared" si="53"/>
        <v>*0.29</v>
      </c>
      <c r="X118" s="19" t="str">
        <f t="shared" si="54"/>
        <v>*0.24</v>
      </c>
      <c r="Y118" s="19" t="str">
        <f t="shared" si="55"/>
        <v>*0.25</v>
      </c>
      <c r="Z118" s="19" t="str">
        <f t="shared" si="56"/>
        <v>*0.23</v>
      </c>
      <c r="AA118" s="19" t="str">
        <f t="shared" si="57"/>
        <v>*0.28</v>
      </c>
      <c r="AB118" s="19" t="str">
        <f t="shared" si="58"/>
        <v>*0.28</v>
      </c>
      <c r="AC118" s="19" t="str">
        <f t="shared" si="59"/>
        <v>*0.26</v>
      </c>
      <c r="AD118" s="19" t="str">
        <f t="shared" si="60"/>
        <v>*0.28</v>
      </c>
      <c r="AE118" s="19" t="str">
        <f t="shared" si="61"/>
        <v>*0.23</v>
      </c>
      <c r="AF118" s="19" t="str">
        <f t="shared" si="62"/>
        <v>*0.26</v>
      </c>
      <c r="AG118" s="19" t="str">
        <f t="shared" si="63"/>
        <v>*0.28</v>
      </c>
      <c r="AH118" s="19" t="str">
        <f t="shared" si="64"/>
        <v>*0.25</v>
      </c>
      <c r="AI118" s="19" t="str">
        <f t="shared" si="65"/>
        <v>*0.27</v>
      </c>
      <c r="AJ118" s="19" t="str">
        <f t="shared" si="66"/>
        <v>*0.28</v>
      </c>
      <c r="AK118" s="19" t="str">
        <f t="shared" si="67"/>
        <v>*0.27</v>
      </c>
      <c r="AL118" s="19" t="str">
        <f t="shared" si="68"/>
        <v>*0.21</v>
      </c>
      <c r="AM118" s="19" t="str">
        <f t="shared" si="69"/>
        <v>*0.28</v>
      </c>
      <c r="AN118" s="19" t="str">
        <f t="shared" si="33"/>
        <v>*0.28</v>
      </c>
      <c r="AO118" s="19" t="str">
        <f t="shared" si="34"/>
        <v>*0.28</v>
      </c>
      <c r="AP118" s="19" t="str">
        <f t="shared" si="35"/>
        <v>*0.28</v>
      </c>
      <c r="AQ118" s="19" t="str">
        <f t="shared" si="36"/>
        <v>*0.26</v>
      </c>
      <c r="AS118" s="12">
        <f t="shared" si="32"/>
        <v>0.26189189189189194</v>
      </c>
      <c r="AT118" s="12">
        <f>IFERROR(AVERAGEIFS(RdTRABYVals!L$2:L$999,RdTRABYVals!$B$2:$B$999,"="&amp;$C118,RdTRABYVals!$C$2:$C$999,"="&amp;INS!$A118),"")</f>
        <v>0.23</v>
      </c>
      <c r="AU118" s="12">
        <f>IFERROR(AVERAGEIFS(RdTRABYVals!M$2:M$999,RdTRABYVals!$B$2:$B$999,"="&amp;$C118,RdTRABYVals!$C$2:$C$999,"="&amp;INS!$A118),"")</f>
        <v>0.24</v>
      </c>
      <c r="AV118" s="12">
        <f>IFERROR(AVERAGEIFS(RdTRABYVals!N$2:N$999,RdTRABYVals!$B$2:$B$999,"="&amp;$C118,RdTRABYVals!$C$2:$C$999,"="&amp;INS!$A118),"")</f>
        <v>0.28000000000000003</v>
      </c>
      <c r="AW118" s="12">
        <f>IFERROR(AVERAGEIFS(RdTRABYVals!O$2:O$999,RdTRABYVals!$B$2:$B$999,"="&amp;$C118,RdTRABYVals!$C$2:$C$999,"="&amp;INS!$A118),"")</f>
        <v>0.25</v>
      </c>
      <c r="AX118" s="12">
        <f>IFERROR(AVERAGEIFS(RdTRABYVals!P$2:P$999,RdTRABYVals!$B$2:$B$999,"="&amp;$C118,RdTRABYVals!$C$2:$C$999,"="&amp;INS!$A118),"")</f>
        <v>0.22</v>
      </c>
      <c r="AY118" s="12">
        <f>IFERROR(AVERAGEIFS(RdTRABYVals!Q$2:Q$999,RdTRABYVals!$B$2:$B$999,"="&amp;$C118,RdTRABYVals!$C$2:$C$999,"="&amp;INS!$A118),"")</f>
        <v>0.25</v>
      </c>
      <c r="AZ118" s="12">
        <f>IFERROR(AVERAGEIFS(RdTRABYVals!R$2:R$999,RdTRABYVals!$B$2:$B$999,"="&amp;$C118,RdTRABYVals!$C$2:$C$999,"="&amp;INS!$A118),"")</f>
        <v>0.24</v>
      </c>
      <c r="BA118" s="12">
        <f>IFERROR(AVERAGEIFS(RdTRABYVals!S$2:S$999,RdTRABYVals!$B$2:$B$999,"="&amp;$C118,RdTRABYVals!$C$2:$C$999,"="&amp;INS!$A118),"")</f>
        <v>0.27</v>
      </c>
      <c r="BB118" s="12">
        <f>IFERROR(AVERAGEIFS(RdTRABYVals!T$2:T$999,RdTRABYVals!$B$2:$B$999,"="&amp;$C118,RdTRABYVals!$C$2:$C$999,"="&amp;INS!$A118),"")</f>
        <v>0.25</v>
      </c>
      <c r="BC118" s="12">
        <f>IFERROR(AVERAGEIFS(RdTRABYVals!U$2:U$999,RdTRABYVals!$B$2:$B$999,"="&amp;$C118,RdTRABYVals!$C$2:$C$999,"="&amp;INS!$A118),"")</f>
        <v>0.28999999999999998</v>
      </c>
      <c r="BD118" s="12">
        <f>IFERROR(AVERAGEIFS(RdTRABYVals!V$2:V$999,RdTRABYVals!$B$2:$B$999,"="&amp;$C118,RdTRABYVals!$C$2:$C$999,"="&amp;INS!$A118),"")</f>
        <v>0.31</v>
      </c>
      <c r="BE118" s="12">
        <f>IFERROR(AVERAGEIFS(RdTRABYVals!W$2:W$999,RdTRABYVals!$B$2:$B$999,"="&amp;$C118,RdTRABYVals!$C$2:$C$999,"="&amp;INS!$A118),"")</f>
        <v>0.23</v>
      </c>
      <c r="BF118" s="12">
        <f>IFERROR(AVERAGEIFS(RdTRABYVals!X$2:X$999,RdTRABYVals!$B$2:$B$999,"="&amp;$C118,RdTRABYVals!$C$2:$C$999,"="&amp;INS!$A118),"")</f>
        <v>0.28999999999999998</v>
      </c>
      <c r="BG118" s="12">
        <f>IFERROR(AVERAGEIFS(RdTRABYVals!Y$2:Y$999,RdTRABYVals!$B$2:$B$999,"="&amp;$C118,RdTRABYVals!$C$2:$C$999,"="&amp;INS!$A118),"")</f>
        <v>0.26</v>
      </c>
      <c r="BH118" s="12">
        <f>IFERROR(AVERAGEIFS(RdTRABYVals!Z$2:Z$999,RdTRABYVals!$B$2:$B$999,"="&amp;$C118,RdTRABYVals!$C$2:$C$999,"="&amp;INS!$A118),"")</f>
        <v>0.26</v>
      </c>
      <c r="BI118" s="12">
        <f>IFERROR(AVERAGEIFS(RdTRABYVals!AA$2:AA$999,RdTRABYVals!$B$2:$B$999,"="&amp;$C118,RdTRABYVals!$C$2:$C$999,"="&amp;INS!$A118),"")</f>
        <v>0.28000000000000003</v>
      </c>
      <c r="BJ118" s="12">
        <f>IFERROR(AVERAGEIFS(RdTRABYVals!AB$2:AB$999,RdTRABYVals!$B$2:$B$999,"="&amp;$C118,RdTRABYVals!$C$2:$C$999,"="&amp;INS!$A118),"")</f>
        <v>0.28999999999999998</v>
      </c>
      <c r="BK118" s="12">
        <f>IFERROR(AVERAGEIFS(RdTRABYVals!AC$2:AC$999,RdTRABYVals!$B$2:$B$999,"="&amp;$C118,RdTRABYVals!$C$2:$C$999,"="&amp;INS!$A118),"")</f>
        <v>0.24</v>
      </c>
      <c r="BL118" s="12">
        <f>IFERROR(AVERAGEIFS(RdTRABYVals!AD$2:AD$999,RdTRABYVals!$B$2:$B$999,"="&amp;$C118,RdTRABYVals!$C$2:$C$999,"="&amp;INS!$A118),"")</f>
        <v>0.25</v>
      </c>
      <c r="BM118" s="12">
        <f>IFERROR(AVERAGEIFS(RdTRABYVals!AE$2:AE$999,RdTRABYVals!$B$2:$B$999,"="&amp;$C118,RdTRABYVals!$C$2:$C$999,"="&amp;INS!$A118),"")</f>
        <v>0.23</v>
      </c>
      <c r="BN118" s="12">
        <f>IFERROR(AVERAGEIFS(RdTRABYVals!AF$2:AF$999,RdTRABYVals!$B$2:$B$999,"="&amp;$C118,RdTRABYVals!$C$2:$C$999,"="&amp;INS!$A118),"")</f>
        <v>0.28000000000000003</v>
      </c>
      <c r="BO118" s="12">
        <f>IFERROR(AVERAGEIFS(RdTRABYVals!AG$2:AG$999,RdTRABYVals!$B$2:$B$999,"="&amp;$C118,RdTRABYVals!$C$2:$C$999,"="&amp;INS!$A118),"")</f>
        <v>0.28000000000000003</v>
      </c>
      <c r="BP118" s="12">
        <f>IFERROR(AVERAGEIFS(RdTRABYVals!AH$2:AH$999,RdTRABYVals!$B$2:$B$999,"="&amp;$C118,RdTRABYVals!$C$2:$C$999,"="&amp;INS!$A118),"")</f>
        <v>0.26</v>
      </c>
      <c r="BQ118" s="12">
        <f>IFERROR(AVERAGEIFS(RdTRABYVals!AI$2:AI$999,RdTRABYVals!$B$2:$B$999,"="&amp;$C118,RdTRABYVals!$C$2:$C$999,"="&amp;INS!$A118),"")</f>
        <v>0.28000000000000003</v>
      </c>
      <c r="BR118" s="12">
        <f>IFERROR(AVERAGEIFS(RdTRABYVals!AJ$2:AJ$999,RdTRABYVals!$B$2:$B$999,"="&amp;$C118,RdTRABYVals!$C$2:$C$999,"="&amp;INS!$A118),"")</f>
        <v>0.23</v>
      </c>
      <c r="BS118" s="12">
        <f>IFERROR(AVERAGEIFS(RdTRABYVals!AK$2:AK$999,RdTRABYVals!$B$2:$B$999,"="&amp;$C118,RdTRABYVals!$C$2:$C$999,"="&amp;INS!$A118),"")</f>
        <v>0.26</v>
      </c>
      <c r="BT118" s="12">
        <f>IFERROR(AVERAGEIFS(RdTRABYVals!AL$2:AL$999,RdTRABYVals!$B$2:$B$999,"="&amp;$C118,RdTRABYVals!$C$2:$C$999,"="&amp;INS!$A118),"")</f>
        <v>0.28000000000000003</v>
      </c>
      <c r="BU118" s="12">
        <f>IFERROR(AVERAGEIFS(RdTRABYVals!AM$2:AM$999,RdTRABYVals!$B$2:$B$999,"="&amp;$C118,RdTRABYVals!$C$2:$C$999,"="&amp;INS!$A118),"")</f>
        <v>0.25</v>
      </c>
      <c r="BV118" s="12">
        <f>IFERROR(AVERAGEIFS(RdTRABYVals!AN$2:AN$999,RdTRABYVals!$B$2:$B$999,"="&amp;$C118,RdTRABYVals!$C$2:$C$999,"="&amp;INS!$A118),"")</f>
        <v>0.27</v>
      </c>
      <c r="BW118" s="12">
        <f>IFERROR(AVERAGEIFS(RdTRABYVals!AO$2:AO$999,RdTRABYVals!$B$2:$B$999,"="&amp;$C118,RdTRABYVals!$C$2:$C$999,"="&amp;INS!$A118),"")</f>
        <v>0.28000000000000003</v>
      </c>
      <c r="BX118" s="12">
        <f>IFERROR(AVERAGEIFS(RdTRABYVals!AP$2:AP$999,RdTRABYVals!$B$2:$B$999,"="&amp;$C118,RdTRABYVals!$C$2:$C$999,"="&amp;INS!$A118),"")</f>
        <v>0.27</v>
      </c>
      <c r="BY118" s="12">
        <f>IFERROR(AVERAGEIFS(RdTRABYVals!AQ$2:AQ$999,RdTRABYVals!$B$2:$B$999,"="&amp;$C118,RdTRABYVals!$C$2:$C$999,"="&amp;INS!$A118),"")</f>
        <v>0.21</v>
      </c>
      <c r="BZ118" s="12">
        <f>IFERROR(AVERAGEIFS(RdTRABYVals!AR$2:AR$999,RdTRABYVals!$B$2:$B$999,"="&amp;$C118,RdTRABYVals!$C$2:$C$999,"="&amp;INS!$A118),"")</f>
        <v>0.28000000000000003</v>
      </c>
      <c r="CA118" s="12">
        <f>IFERROR(AVERAGEIFS(RdTRABYVals!AS$2:AS$999,RdTRABYVals!$B$2:$B$999,"="&amp;$C118,RdTRABYVals!$C$2:$C$999,"="&amp;INS!$A118),"")</f>
        <v>0.28000000000000003</v>
      </c>
      <c r="CB118" s="12">
        <f>IFERROR(AVERAGEIFS(RdTRABYVals!AT$2:AT$999,RdTRABYVals!$B$2:$B$999,"="&amp;$C118,RdTRABYVals!$C$2:$C$999,"="&amp;INS!$A118),"")</f>
        <v>0.28000000000000003</v>
      </c>
      <c r="CC118" s="12">
        <f>IFERROR(AVERAGEIFS(RdTRABYVals!AU$2:AU$999,RdTRABYVals!$B$2:$B$999,"="&amp;$C118,RdTRABYVals!$C$2:$C$999,"="&amp;INS!$A118),"")</f>
        <v>0.28000000000000003</v>
      </c>
      <c r="CD118" s="12">
        <f>IFERROR(AVERAGEIFS(RdTRABYVals!AV$2:AV$999,RdTRABYVals!$B$2:$B$999,"="&amp;$C118,RdTRABYVals!$C$2:$C$999,"="&amp;INS!$A118),"")</f>
        <v>0.26</v>
      </c>
    </row>
    <row r="119" spans="1:82" ht="14.25">
      <c r="A119" s="9" t="s">
        <v>175</v>
      </c>
      <c r="C119" s="1" t="s">
        <v>29</v>
      </c>
      <c r="D119" t="str">
        <f t="shared" si="30"/>
        <v>TRA_Car_Gas_Lom*</v>
      </c>
      <c r="F119" s="19" t="str">
        <f>IF(AS119&lt;&gt;"","*"&amp;AS119,"")</f>
        <v>*0.43027027027027</v>
      </c>
      <c r="G119" s="19" t="str">
        <f t="shared" si="37"/>
        <v>*0.4</v>
      </c>
      <c r="H119" s="19" t="str">
        <f t="shared" si="38"/>
        <v>*0.44</v>
      </c>
      <c r="I119" s="19" t="str">
        <f t="shared" si="39"/>
        <v>*0.43</v>
      </c>
      <c r="J119" s="19" t="str">
        <f t="shared" si="40"/>
        <v>*0.42</v>
      </c>
      <c r="K119" s="19" t="str">
        <f t="shared" si="41"/>
        <v>*0.38</v>
      </c>
      <c r="L119" s="19" t="str">
        <f t="shared" si="42"/>
        <v>*0.42</v>
      </c>
      <c r="M119" s="19" t="str">
        <f t="shared" si="43"/>
        <v>*0.4</v>
      </c>
      <c r="N119" s="19" t="str">
        <f t="shared" si="44"/>
        <v>*0.43</v>
      </c>
      <c r="O119" s="19" t="str">
        <f t="shared" si="45"/>
        <v>*0.43</v>
      </c>
      <c r="P119" s="19" t="str">
        <f t="shared" si="46"/>
        <v>*0.45</v>
      </c>
      <c r="Q119" s="19" t="str">
        <f t="shared" si="47"/>
        <v>*0.46</v>
      </c>
      <c r="R119" s="19" t="str">
        <f t="shared" si="48"/>
        <v>*0.4</v>
      </c>
      <c r="S119" s="19" t="str">
        <f t="shared" si="49"/>
        <v>*0.44</v>
      </c>
      <c r="T119" s="19" t="str">
        <f t="shared" si="50"/>
        <v>*0.42</v>
      </c>
      <c r="U119" s="19" t="str">
        <f t="shared" si="51"/>
        <v>*0.46</v>
      </c>
      <c r="V119" s="19" t="str">
        <f t="shared" si="52"/>
        <v>*0.43</v>
      </c>
      <c r="W119" s="19" t="str">
        <f t="shared" si="53"/>
        <v>*0.46</v>
      </c>
      <c r="X119" s="19" t="str">
        <f t="shared" si="54"/>
        <v>*0.44</v>
      </c>
      <c r="Y119" s="19" t="str">
        <f t="shared" si="55"/>
        <v>*0.42</v>
      </c>
      <c r="Z119" s="19" t="str">
        <f t="shared" si="56"/>
        <v>*0.44</v>
      </c>
      <c r="AA119" s="19" t="str">
        <f t="shared" si="57"/>
        <v>*0.43</v>
      </c>
      <c r="AB119" s="19" t="str">
        <f t="shared" si="58"/>
        <v>*0.44</v>
      </c>
      <c r="AC119" s="19" t="str">
        <f t="shared" si="59"/>
        <v>*0.43</v>
      </c>
      <c r="AD119" s="19" t="str">
        <f t="shared" si="60"/>
        <v>*0.45</v>
      </c>
      <c r="AE119" s="19" t="str">
        <f t="shared" si="61"/>
        <v>*0.4</v>
      </c>
      <c r="AF119" s="19" t="str">
        <f t="shared" si="62"/>
        <v>*0.43</v>
      </c>
      <c r="AG119" s="19" t="str">
        <f t="shared" si="63"/>
        <v>*0.44</v>
      </c>
      <c r="AH119" s="19" t="str">
        <f t="shared" si="64"/>
        <v>*0.4</v>
      </c>
      <c r="AI119" s="19" t="str">
        <f t="shared" si="65"/>
        <v>*0.42</v>
      </c>
      <c r="AJ119" s="19" t="str">
        <f t="shared" si="66"/>
        <v>*0.43</v>
      </c>
      <c r="AK119" s="19" t="str">
        <f t="shared" si="67"/>
        <v>*0.45</v>
      </c>
      <c r="AL119" s="19" t="str">
        <f t="shared" si="68"/>
        <v>*0.39</v>
      </c>
      <c r="AM119" s="19" t="str">
        <f t="shared" si="69"/>
        <v>*0.43</v>
      </c>
      <c r="AN119" s="19" t="str">
        <f t="shared" si="33"/>
        <v>*0.46</v>
      </c>
      <c r="AO119" s="19" t="str">
        <f t="shared" si="34"/>
        <v>*0.44</v>
      </c>
      <c r="AP119" s="19" t="str">
        <f t="shared" si="35"/>
        <v>*0.45</v>
      </c>
      <c r="AQ119" s="19" t="str">
        <f t="shared" si="36"/>
        <v>*0.46</v>
      </c>
      <c r="AS119" s="12">
        <f t="shared" si="32"/>
        <v>0.43027027027027021</v>
      </c>
      <c r="AT119" s="12">
        <f>IFERROR(AVERAGEIFS(RdTRABYVals!L$2:L$999,RdTRABYVals!$B$2:$B$999,"="&amp;$C119,RdTRABYVals!$C$2:$C$999,"="&amp;INS!$A119),"")</f>
        <v>0.4</v>
      </c>
      <c r="AU119" s="12">
        <f>IFERROR(AVERAGEIFS(RdTRABYVals!M$2:M$999,RdTRABYVals!$B$2:$B$999,"="&amp;$C119,RdTRABYVals!$C$2:$C$999,"="&amp;INS!$A119),"")</f>
        <v>0.44</v>
      </c>
      <c r="AV119" s="12">
        <f>IFERROR(AVERAGEIFS(RdTRABYVals!N$2:N$999,RdTRABYVals!$B$2:$B$999,"="&amp;$C119,RdTRABYVals!$C$2:$C$999,"="&amp;INS!$A119),"")</f>
        <v>0.43</v>
      </c>
      <c r="AW119" s="12">
        <f>IFERROR(AVERAGEIFS(RdTRABYVals!O$2:O$999,RdTRABYVals!$B$2:$B$999,"="&amp;$C119,RdTRABYVals!$C$2:$C$999,"="&amp;INS!$A119),"")</f>
        <v>0.42</v>
      </c>
      <c r="AX119" s="12">
        <f>IFERROR(AVERAGEIFS(RdTRABYVals!P$2:P$999,RdTRABYVals!$B$2:$B$999,"="&amp;$C119,RdTRABYVals!$C$2:$C$999,"="&amp;INS!$A119),"")</f>
        <v>0.38</v>
      </c>
      <c r="AY119" s="12">
        <f>IFERROR(AVERAGEIFS(RdTRABYVals!Q$2:Q$999,RdTRABYVals!$B$2:$B$999,"="&amp;$C119,RdTRABYVals!$C$2:$C$999,"="&amp;INS!$A119),"")</f>
        <v>0.42</v>
      </c>
      <c r="AZ119" s="12">
        <f>IFERROR(AVERAGEIFS(RdTRABYVals!R$2:R$999,RdTRABYVals!$B$2:$B$999,"="&amp;$C119,RdTRABYVals!$C$2:$C$999,"="&amp;INS!$A119),"")</f>
        <v>0.4</v>
      </c>
      <c r="BA119" s="12">
        <f>IFERROR(AVERAGEIFS(RdTRABYVals!S$2:S$999,RdTRABYVals!$B$2:$B$999,"="&amp;$C119,RdTRABYVals!$C$2:$C$999,"="&amp;INS!$A119),"")</f>
        <v>0.43</v>
      </c>
      <c r="BB119" s="12">
        <f>IFERROR(AVERAGEIFS(RdTRABYVals!T$2:T$999,RdTRABYVals!$B$2:$B$999,"="&amp;$C119,RdTRABYVals!$C$2:$C$999,"="&amp;INS!$A119),"")</f>
        <v>0.43</v>
      </c>
      <c r="BC119" s="12">
        <f>IFERROR(AVERAGEIFS(RdTRABYVals!U$2:U$999,RdTRABYVals!$B$2:$B$999,"="&amp;$C119,RdTRABYVals!$C$2:$C$999,"="&amp;INS!$A119),"")</f>
        <v>0.45</v>
      </c>
      <c r="BD119" s="12">
        <f>IFERROR(AVERAGEIFS(RdTRABYVals!V$2:V$999,RdTRABYVals!$B$2:$B$999,"="&amp;$C119,RdTRABYVals!$C$2:$C$999,"="&amp;INS!$A119),"")</f>
        <v>0.46</v>
      </c>
      <c r="BE119" s="12">
        <f>IFERROR(AVERAGEIFS(RdTRABYVals!W$2:W$999,RdTRABYVals!$B$2:$B$999,"="&amp;$C119,RdTRABYVals!$C$2:$C$999,"="&amp;INS!$A119),"")</f>
        <v>0.4</v>
      </c>
      <c r="BF119" s="12">
        <f>IFERROR(AVERAGEIFS(RdTRABYVals!X$2:X$999,RdTRABYVals!$B$2:$B$999,"="&amp;$C119,RdTRABYVals!$C$2:$C$999,"="&amp;INS!$A119),"")</f>
        <v>0.44</v>
      </c>
      <c r="BG119" s="12">
        <f>IFERROR(AVERAGEIFS(RdTRABYVals!Y$2:Y$999,RdTRABYVals!$B$2:$B$999,"="&amp;$C119,RdTRABYVals!$C$2:$C$999,"="&amp;INS!$A119),"")</f>
        <v>0.42</v>
      </c>
      <c r="BH119" s="12">
        <f>IFERROR(AVERAGEIFS(RdTRABYVals!Z$2:Z$999,RdTRABYVals!$B$2:$B$999,"="&amp;$C119,RdTRABYVals!$C$2:$C$999,"="&amp;INS!$A119),"")</f>
        <v>0.46</v>
      </c>
      <c r="BI119" s="12">
        <f>IFERROR(AVERAGEIFS(RdTRABYVals!AA$2:AA$999,RdTRABYVals!$B$2:$B$999,"="&amp;$C119,RdTRABYVals!$C$2:$C$999,"="&amp;INS!$A119),"")</f>
        <v>0.43</v>
      </c>
      <c r="BJ119" s="12">
        <f>IFERROR(AVERAGEIFS(RdTRABYVals!AB$2:AB$999,RdTRABYVals!$B$2:$B$999,"="&amp;$C119,RdTRABYVals!$C$2:$C$999,"="&amp;INS!$A119),"")</f>
        <v>0.46</v>
      </c>
      <c r="BK119" s="12">
        <f>IFERROR(AVERAGEIFS(RdTRABYVals!AC$2:AC$999,RdTRABYVals!$B$2:$B$999,"="&amp;$C119,RdTRABYVals!$C$2:$C$999,"="&amp;INS!$A119),"")</f>
        <v>0.44</v>
      </c>
      <c r="BL119" s="12">
        <f>IFERROR(AVERAGEIFS(RdTRABYVals!AD$2:AD$999,RdTRABYVals!$B$2:$B$999,"="&amp;$C119,RdTRABYVals!$C$2:$C$999,"="&amp;INS!$A119),"")</f>
        <v>0.42</v>
      </c>
      <c r="BM119" s="12">
        <f>IFERROR(AVERAGEIFS(RdTRABYVals!AE$2:AE$999,RdTRABYVals!$B$2:$B$999,"="&amp;$C119,RdTRABYVals!$C$2:$C$999,"="&amp;INS!$A119),"")</f>
        <v>0.44</v>
      </c>
      <c r="BN119" s="12">
        <f>IFERROR(AVERAGEIFS(RdTRABYVals!AF$2:AF$999,RdTRABYVals!$B$2:$B$999,"="&amp;$C119,RdTRABYVals!$C$2:$C$999,"="&amp;INS!$A119),"")</f>
        <v>0.43</v>
      </c>
      <c r="BO119" s="12">
        <f>IFERROR(AVERAGEIFS(RdTRABYVals!AG$2:AG$999,RdTRABYVals!$B$2:$B$999,"="&amp;$C119,RdTRABYVals!$C$2:$C$999,"="&amp;INS!$A119),"")</f>
        <v>0.44</v>
      </c>
      <c r="BP119" s="12">
        <f>IFERROR(AVERAGEIFS(RdTRABYVals!AH$2:AH$999,RdTRABYVals!$B$2:$B$999,"="&amp;$C119,RdTRABYVals!$C$2:$C$999,"="&amp;INS!$A119),"")</f>
        <v>0.43</v>
      </c>
      <c r="BQ119" s="12">
        <f>IFERROR(AVERAGEIFS(RdTRABYVals!AI$2:AI$999,RdTRABYVals!$B$2:$B$999,"="&amp;$C119,RdTRABYVals!$C$2:$C$999,"="&amp;INS!$A119),"")</f>
        <v>0.45</v>
      </c>
      <c r="BR119" s="12">
        <f>IFERROR(AVERAGEIFS(RdTRABYVals!AJ$2:AJ$999,RdTRABYVals!$B$2:$B$999,"="&amp;$C119,RdTRABYVals!$C$2:$C$999,"="&amp;INS!$A119),"")</f>
        <v>0.4</v>
      </c>
      <c r="BS119" s="12">
        <f>IFERROR(AVERAGEIFS(RdTRABYVals!AK$2:AK$999,RdTRABYVals!$B$2:$B$999,"="&amp;$C119,RdTRABYVals!$C$2:$C$999,"="&amp;INS!$A119),"")</f>
        <v>0.43</v>
      </c>
      <c r="BT119" s="12">
        <f>IFERROR(AVERAGEIFS(RdTRABYVals!AL$2:AL$999,RdTRABYVals!$B$2:$B$999,"="&amp;$C119,RdTRABYVals!$C$2:$C$999,"="&amp;INS!$A119),"")</f>
        <v>0.44</v>
      </c>
      <c r="BU119" s="12">
        <f>IFERROR(AVERAGEIFS(RdTRABYVals!AM$2:AM$999,RdTRABYVals!$B$2:$B$999,"="&amp;$C119,RdTRABYVals!$C$2:$C$999,"="&amp;INS!$A119),"")</f>
        <v>0.4</v>
      </c>
      <c r="BV119" s="12">
        <f>IFERROR(AVERAGEIFS(RdTRABYVals!AN$2:AN$999,RdTRABYVals!$B$2:$B$999,"="&amp;$C119,RdTRABYVals!$C$2:$C$999,"="&amp;INS!$A119),"")</f>
        <v>0.42</v>
      </c>
      <c r="BW119" s="12">
        <f>IFERROR(AVERAGEIFS(RdTRABYVals!AO$2:AO$999,RdTRABYVals!$B$2:$B$999,"="&amp;$C119,RdTRABYVals!$C$2:$C$999,"="&amp;INS!$A119),"")</f>
        <v>0.43</v>
      </c>
      <c r="BX119" s="12">
        <f>IFERROR(AVERAGEIFS(RdTRABYVals!AP$2:AP$999,RdTRABYVals!$B$2:$B$999,"="&amp;$C119,RdTRABYVals!$C$2:$C$999,"="&amp;INS!$A119),"")</f>
        <v>0.45</v>
      </c>
      <c r="BY119" s="12">
        <f>IFERROR(AVERAGEIFS(RdTRABYVals!AQ$2:AQ$999,RdTRABYVals!$B$2:$B$999,"="&amp;$C119,RdTRABYVals!$C$2:$C$999,"="&amp;INS!$A119),"")</f>
        <v>0.39</v>
      </c>
      <c r="BZ119" s="12">
        <f>IFERROR(AVERAGEIFS(RdTRABYVals!AR$2:AR$999,RdTRABYVals!$B$2:$B$999,"="&amp;$C119,RdTRABYVals!$C$2:$C$999,"="&amp;INS!$A119),"")</f>
        <v>0.43</v>
      </c>
      <c r="CA119" s="12">
        <f>IFERROR(AVERAGEIFS(RdTRABYVals!AS$2:AS$999,RdTRABYVals!$B$2:$B$999,"="&amp;$C119,RdTRABYVals!$C$2:$C$999,"="&amp;INS!$A119),"")</f>
        <v>0.46</v>
      </c>
      <c r="CB119" s="12">
        <f>IFERROR(AVERAGEIFS(RdTRABYVals!AT$2:AT$999,RdTRABYVals!$B$2:$B$999,"="&amp;$C119,RdTRABYVals!$C$2:$C$999,"="&amp;INS!$A119),"")</f>
        <v>0.44</v>
      </c>
      <c r="CC119" s="12">
        <f>IFERROR(AVERAGEIFS(RdTRABYVals!AU$2:AU$999,RdTRABYVals!$B$2:$B$999,"="&amp;$C119,RdTRABYVals!$C$2:$C$999,"="&amp;INS!$A119),"")</f>
        <v>0.45</v>
      </c>
      <c r="CD119" s="12">
        <f>IFERROR(AVERAGEIFS(RdTRABYVals!AV$2:AV$999,RdTRABYVals!$B$2:$B$999,"="&amp;$C119,RdTRABYVals!$C$2:$C$999,"="&amp;INS!$A119),"")</f>
        <v>0.46</v>
      </c>
    </row>
    <row r="120" spans="1:82" ht="14.25">
      <c r="A120" s="9" t="s">
        <v>176</v>
      </c>
      <c r="C120" s="1" t="s">
        <v>29</v>
      </c>
      <c r="D120" t="str">
        <f t="shared" si="30"/>
        <v>TRA_Car_Gas_Sma*</v>
      </c>
      <c r="F120" s="19" t="str">
        <f t="shared" si="31"/>
        <v>*0.442702702702703</v>
      </c>
      <c r="G120" s="19" t="str">
        <f t="shared" si="37"/>
        <v>*0.41</v>
      </c>
      <c r="H120" s="19" t="str">
        <f t="shared" si="38"/>
        <v>*0.45</v>
      </c>
      <c r="I120" s="19" t="str">
        <f t="shared" si="39"/>
        <v>*0.44</v>
      </c>
      <c r="J120" s="19" t="str">
        <f t="shared" si="40"/>
        <v>*0.43</v>
      </c>
      <c r="K120" s="19" t="str">
        <f t="shared" si="41"/>
        <v>*0.38</v>
      </c>
      <c r="L120" s="19" t="str">
        <f t="shared" si="42"/>
        <v>*0.44</v>
      </c>
      <c r="M120" s="19" t="str">
        <f t="shared" si="43"/>
        <v>*0.41</v>
      </c>
      <c r="N120" s="19" t="str">
        <f t="shared" si="44"/>
        <v>*0.44</v>
      </c>
      <c r="O120" s="19" t="str">
        <f t="shared" si="45"/>
        <v>*0.44</v>
      </c>
      <c r="P120" s="19" t="str">
        <f t="shared" si="46"/>
        <v>*0.49</v>
      </c>
      <c r="Q120" s="19" t="str">
        <f t="shared" si="47"/>
        <v>*0.47</v>
      </c>
      <c r="R120" s="19" t="str">
        <f t="shared" si="48"/>
        <v>*0.41</v>
      </c>
      <c r="S120" s="19" t="str">
        <f t="shared" si="49"/>
        <v>*0.45</v>
      </c>
      <c r="T120" s="19" t="str">
        <f t="shared" si="50"/>
        <v>*0.43</v>
      </c>
      <c r="U120" s="19" t="str">
        <f t="shared" si="51"/>
        <v>*0.47</v>
      </c>
      <c r="V120" s="19" t="str">
        <f t="shared" si="52"/>
        <v>*0.44</v>
      </c>
      <c r="W120" s="19" t="str">
        <f t="shared" si="53"/>
        <v>*0.46</v>
      </c>
      <c r="X120" s="19" t="str">
        <f t="shared" si="54"/>
        <v>*0.46</v>
      </c>
      <c r="Y120" s="19" t="str">
        <f t="shared" si="55"/>
        <v>*0.45</v>
      </c>
      <c r="Z120" s="19" t="str">
        <f t="shared" si="56"/>
        <v>*0.45</v>
      </c>
      <c r="AA120" s="19" t="str">
        <f t="shared" si="57"/>
        <v>*0.44</v>
      </c>
      <c r="AB120" s="19" t="str">
        <f t="shared" si="58"/>
        <v>*0.44</v>
      </c>
      <c r="AC120" s="19" t="str">
        <f t="shared" si="59"/>
        <v>*0.48</v>
      </c>
      <c r="AD120" s="19" t="str">
        <f t="shared" si="60"/>
        <v>*0.45</v>
      </c>
      <c r="AE120" s="19" t="str">
        <f t="shared" si="61"/>
        <v>*0.41</v>
      </c>
      <c r="AF120" s="19" t="str">
        <f t="shared" si="62"/>
        <v>*0.44</v>
      </c>
      <c r="AG120" s="19" t="str">
        <f t="shared" si="63"/>
        <v>*0.46</v>
      </c>
      <c r="AH120" s="19" t="str">
        <f t="shared" si="64"/>
        <v>*0.43</v>
      </c>
      <c r="AI120" s="19" t="str">
        <f t="shared" si="65"/>
        <v>*0.42</v>
      </c>
      <c r="AJ120" s="19" t="str">
        <f t="shared" si="66"/>
        <v>*0.43</v>
      </c>
      <c r="AK120" s="19" t="str">
        <f t="shared" si="67"/>
        <v>*0.47</v>
      </c>
      <c r="AL120" s="19" t="str">
        <f t="shared" si="68"/>
        <v>*0.39</v>
      </c>
      <c r="AM120" s="19" t="str">
        <f t="shared" si="69"/>
        <v>*0.44</v>
      </c>
      <c r="AN120" s="19" t="str">
        <f t="shared" si="33"/>
        <v>*0.48</v>
      </c>
      <c r="AO120" s="19" t="str">
        <f t="shared" si="34"/>
        <v>*0.44</v>
      </c>
      <c r="AP120" s="19" t="str">
        <f t="shared" si="35"/>
        <v>*0.46</v>
      </c>
      <c r="AQ120" s="19" t="str">
        <f t="shared" si="36"/>
        <v>*0.48</v>
      </c>
      <c r="AS120" s="12">
        <f t="shared" si="32"/>
        <v>0.44270270270270268</v>
      </c>
      <c r="AT120" s="12">
        <f>IFERROR(AVERAGEIFS(RdTRABYVals!L$2:L$999,RdTRABYVals!$B$2:$B$999,"="&amp;$C120,RdTRABYVals!$C$2:$C$999,"="&amp;INS!$A120),"")</f>
        <v>0.41</v>
      </c>
      <c r="AU120" s="12">
        <f>IFERROR(AVERAGEIFS(RdTRABYVals!M$2:M$999,RdTRABYVals!$B$2:$B$999,"="&amp;$C120,RdTRABYVals!$C$2:$C$999,"="&amp;INS!$A120),"")</f>
        <v>0.45</v>
      </c>
      <c r="AV120" s="12">
        <f>IFERROR(AVERAGEIFS(RdTRABYVals!N$2:N$999,RdTRABYVals!$B$2:$B$999,"="&amp;$C120,RdTRABYVals!$C$2:$C$999,"="&amp;INS!$A120),"")</f>
        <v>0.44</v>
      </c>
      <c r="AW120" s="12">
        <f>IFERROR(AVERAGEIFS(RdTRABYVals!O$2:O$999,RdTRABYVals!$B$2:$B$999,"="&amp;$C120,RdTRABYVals!$C$2:$C$999,"="&amp;INS!$A120),"")</f>
        <v>0.43</v>
      </c>
      <c r="AX120" s="12">
        <f>IFERROR(AVERAGEIFS(RdTRABYVals!P$2:P$999,RdTRABYVals!$B$2:$B$999,"="&amp;$C120,RdTRABYVals!$C$2:$C$999,"="&amp;INS!$A120),"")</f>
        <v>0.38</v>
      </c>
      <c r="AY120" s="12">
        <f>IFERROR(AVERAGEIFS(RdTRABYVals!Q$2:Q$999,RdTRABYVals!$B$2:$B$999,"="&amp;$C120,RdTRABYVals!$C$2:$C$999,"="&amp;INS!$A120),"")</f>
        <v>0.44</v>
      </c>
      <c r="AZ120" s="12">
        <f>IFERROR(AVERAGEIFS(RdTRABYVals!R$2:R$999,RdTRABYVals!$B$2:$B$999,"="&amp;$C120,RdTRABYVals!$C$2:$C$999,"="&amp;INS!$A120),"")</f>
        <v>0.41</v>
      </c>
      <c r="BA120" s="12">
        <f>IFERROR(AVERAGEIFS(RdTRABYVals!S$2:S$999,RdTRABYVals!$B$2:$B$999,"="&amp;$C120,RdTRABYVals!$C$2:$C$999,"="&amp;INS!$A120),"")</f>
        <v>0.44</v>
      </c>
      <c r="BB120" s="12">
        <f>IFERROR(AVERAGEIFS(RdTRABYVals!T$2:T$999,RdTRABYVals!$B$2:$B$999,"="&amp;$C120,RdTRABYVals!$C$2:$C$999,"="&amp;INS!$A120),"")</f>
        <v>0.44</v>
      </c>
      <c r="BC120" s="12">
        <f>IFERROR(AVERAGEIFS(RdTRABYVals!U$2:U$999,RdTRABYVals!$B$2:$B$999,"="&amp;$C120,RdTRABYVals!$C$2:$C$999,"="&amp;INS!$A120),"")</f>
        <v>0.49</v>
      </c>
      <c r="BD120" s="12">
        <f>IFERROR(AVERAGEIFS(RdTRABYVals!V$2:V$999,RdTRABYVals!$B$2:$B$999,"="&amp;$C120,RdTRABYVals!$C$2:$C$999,"="&amp;INS!$A120),"")</f>
        <v>0.47</v>
      </c>
      <c r="BE120" s="12">
        <f>IFERROR(AVERAGEIFS(RdTRABYVals!W$2:W$999,RdTRABYVals!$B$2:$B$999,"="&amp;$C120,RdTRABYVals!$C$2:$C$999,"="&amp;INS!$A120),"")</f>
        <v>0.41</v>
      </c>
      <c r="BF120" s="12">
        <f>IFERROR(AVERAGEIFS(RdTRABYVals!X$2:X$999,RdTRABYVals!$B$2:$B$999,"="&amp;$C120,RdTRABYVals!$C$2:$C$999,"="&amp;INS!$A120),"")</f>
        <v>0.45</v>
      </c>
      <c r="BG120" s="12">
        <f>IFERROR(AVERAGEIFS(RdTRABYVals!Y$2:Y$999,RdTRABYVals!$B$2:$B$999,"="&amp;$C120,RdTRABYVals!$C$2:$C$999,"="&amp;INS!$A120),"")</f>
        <v>0.43</v>
      </c>
      <c r="BH120" s="12">
        <f>IFERROR(AVERAGEIFS(RdTRABYVals!Z$2:Z$999,RdTRABYVals!$B$2:$B$999,"="&amp;$C120,RdTRABYVals!$C$2:$C$999,"="&amp;INS!$A120),"")</f>
        <v>0.47</v>
      </c>
      <c r="BI120" s="12">
        <f>IFERROR(AVERAGEIFS(RdTRABYVals!AA$2:AA$999,RdTRABYVals!$B$2:$B$999,"="&amp;$C120,RdTRABYVals!$C$2:$C$999,"="&amp;INS!$A120),"")</f>
        <v>0.44</v>
      </c>
      <c r="BJ120" s="12">
        <f>IFERROR(AVERAGEIFS(RdTRABYVals!AB$2:AB$999,RdTRABYVals!$B$2:$B$999,"="&amp;$C120,RdTRABYVals!$C$2:$C$999,"="&amp;INS!$A120),"")</f>
        <v>0.46</v>
      </c>
      <c r="BK120" s="12">
        <f>IFERROR(AVERAGEIFS(RdTRABYVals!AC$2:AC$999,RdTRABYVals!$B$2:$B$999,"="&amp;$C120,RdTRABYVals!$C$2:$C$999,"="&amp;INS!$A120),"")</f>
        <v>0.46</v>
      </c>
      <c r="BL120" s="12">
        <f>IFERROR(AVERAGEIFS(RdTRABYVals!AD$2:AD$999,RdTRABYVals!$B$2:$B$999,"="&amp;$C120,RdTRABYVals!$C$2:$C$999,"="&amp;INS!$A120),"")</f>
        <v>0.45</v>
      </c>
      <c r="BM120" s="12">
        <f>IFERROR(AVERAGEIFS(RdTRABYVals!AE$2:AE$999,RdTRABYVals!$B$2:$B$999,"="&amp;$C120,RdTRABYVals!$C$2:$C$999,"="&amp;INS!$A120),"")</f>
        <v>0.45</v>
      </c>
      <c r="BN120" s="12">
        <f>IFERROR(AVERAGEIFS(RdTRABYVals!AF$2:AF$999,RdTRABYVals!$B$2:$B$999,"="&amp;$C120,RdTRABYVals!$C$2:$C$999,"="&amp;INS!$A120),"")</f>
        <v>0.44</v>
      </c>
      <c r="BO120" s="12">
        <f>IFERROR(AVERAGEIFS(RdTRABYVals!AG$2:AG$999,RdTRABYVals!$B$2:$B$999,"="&amp;$C120,RdTRABYVals!$C$2:$C$999,"="&amp;INS!$A120),"")</f>
        <v>0.44</v>
      </c>
      <c r="BP120" s="12">
        <f>IFERROR(AVERAGEIFS(RdTRABYVals!AH$2:AH$999,RdTRABYVals!$B$2:$B$999,"="&amp;$C120,RdTRABYVals!$C$2:$C$999,"="&amp;INS!$A120),"")</f>
        <v>0.48</v>
      </c>
      <c r="BQ120" s="12">
        <f>IFERROR(AVERAGEIFS(RdTRABYVals!AI$2:AI$999,RdTRABYVals!$B$2:$B$999,"="&amp;$C120,RdTRABYVals!$C$2:$C$999,"="&amp;INS!$A120),"")</f>
        <v>0.45</v>
      </c>
      <c r="BR120" s="12">
        <f>IFERROR(AVERAGEIFS(RdTRABYVals!AJ$2:AJ$999,RdTRABYVals!$B$2:$B$999,"="&amp;$C120,RdTRABYVals!$C$2:$C$999,"="&amp;INS!$A120),"")</f>
        <v>0.41</v>
      </c>
      <c r="BS120" s="12">
        <f>IFERROR(AVERAGEIFS(RdTRABYVals!AK$2:AK$999,RdTRABYVals!$B$2:$B$999,"="&amp;$C120,RdTRABYVals!$C$2:$C$999,"="&amp;INS!$A120),"")</f>
        <v>0.44</v>
      </c>
      <c r="BT120" s="12">
        <f>IFERROR(AVERAGEIFS(RdTRABYVals!AL$2:AL$999,RdTRABYVals!$B$2:$B$999,"="&amp;$C120,RdTRABYVals!$C$2:$C$999,"="&amp;INS!$A120),"")</f>
        <v>0.46</v>
      </c>
      <c r="BU120" s="12">
        <f>IFERROR(AVERAGEIFS(RdTRABYVals!AM$2:AM$999,RdTRABYVals!$B$2:$B$999,"="&amp;$C120,RdTRABYVals!$C$2:$C$999,"="&amp;INS!$A120),"")</f>
        <v>0.43</v>
      </c>
      <c r="BV120" s="12">
        <f>IFERROR(AVERAGEIFS(RdTRABYVals!AN$2:AN$999,RdTRABYVals!$B$2:$B$999,"="&amp;$C120,RdTRABYVals!$C$2:$C$999,"="&amp;INS!$A120),"")</f>
        <v>0.42</v>
      </c>
      <c r="BW120" s="12">
        <f>IFERROR(AVERAGEIFS(RdTRABYVals!AO$2:AO$999,RdTRABYVals!$B$2:$B$999,"="&amp;$C120,RdTRABYVals!$C$2:$C$999,"="&amp;INS!$A120),"")</f>
        <v>0.43</v>
      </c>
      <c r="BX120" s="12">
        <f>IFERROR(AVERAGEIFS(RdTRABYVals!AP$2:AP$999,RdTRABYVals!$B$2:$B$999,"="&amp;$C120,RdTRABYVals!$C$2:$C$999,"="&amp;INS!$A120),"")</f>
        <v>0.47</v>
      </c>
      <c r="BY120" s="12">
        <f>IFERROR(AVERAGEIFS(RdTRABYVals!AQ$2:AQ$999,RdTRABYVals!$B$2:$B$999,"="&amp;$C120,RdTRABYVals!$C$2:$C$999,"="&amp;INS!$A120),"")</f>
        <v>0.39</v>
      </c>
      <c r="BZ120" s="12">
        <f>IFERROR(AVERAGEIFS(RdTRABYVals!AR$2:AR$999,RdTRABYVals!$B$2:$B$999,"="&amp;$C120,RdTRABYVals!$C$2:$C$999,"="&amp;INS!$A120),"")</f>
        <v>0.44</v>
      </c>
      <c r="CA120" s="12">
        <f>IFERROR(AVERAGEIFS(RdTRABYVals!AS$2:AS$999,RdTRABYVals!$B$2:$B$999,"="&amp;$C120,RdTRABYVals!$C$2:$C$999,"="&amp;INS!$A120),"")</f>
        <v>0.48</v>
      </c>
      <c r="CB120" s="12">
        <f>IFERROR(AVERAGEIFS(RdTRABYVals!AT$2:AT$999,RdTRABYVals!$B$2:$B$999,"="&amp;$C120,RdTRABYVals!$C$2:$C$999,"="&amp;INS!$A120),"")</f>
        <v>0.44</v>
      </c>
      <c r="CC120" s="12">
        <f>IFERROR(AVERAGEIFS(RdTRABYVals!AU$2:AU$999,RdTRABYVals!$B$2:$B$999,"="&amp;$C120,RdTRABYVals!$C$2:$C$999,"="&amp;INS!$A120),"")</f>
        <v>0.46</v>
      </c>
      <c r="CD120" s="12">
        <f>IFERROR(AVERAGEIFS(RdTRABYVals!AV$2:AV$999,RdTRABYVals!$B$2:$B$999,"="&amp;$C120,RdTRABYVals!$C$2:$C$999,"="&amp;INS!$A120),"")</f>
        <v>0.48</v>
      </c>
    </row>
    <row r="121" spans="1:82" ht="14.25">
      <c r="A121" s="9" t="s">
        <v>177</v>
      </c>
      <c r="C121" s="1" t="s">
        <v>29</v>
      </c>
      <c r="D121" t="str">
        <f t="shared" si="30"/>
        <v>TRA_Car_Gas_Upm*</v>
      </c>
      <c r="F121" s="19" t="str">
        <f t="shared" si="31"/>
        <v>*0.364054054054054</v>
      </c>
      <c r="G121" s="19" t="str">
        <f t="shared" si="37"/>
        <v>*0.34</v>
      </c>
      <c r="H121" s="19" t="str">
        <f t="shared" si="38"/>
        <v>*0.37</v>
      </c>
      <c r="I121" s="19" t="str">
        <f t="shared" si="39"/>
        <v>*0.36</v>
      </c>
      <c r="J121" s="19" t="str">
        <f t="shared" si="40"/>
        <v>*0.36</v>
      </c>
      <c r="K121" s="19" t="str">
        <f t="shared" si="41"/>
        <v>*0.32</v>
      </c>
      <c r="L121" s="19" t="str">
        <f t="shared" si="42"/>
        <v>*0.36</v>
      </c>
      <c r="M121" s="19" t="str">
        <f t="shared" si="43"/>
        <v>*0.33</v>
      </c>
      <c r="N121" s="19" t="str">
        <f t="shared" si="44"/>
        <v>*0.37</v>
      </c>
      <c r="O121" s="19" t="str">
        <f t="shared" si="45"/>
        <v>*0.37</v>
      </c>
      <c r="P121" s="19" t="str">
        <f t="shared" si="46"/>
        <v>*0.38</v>
      </c>
      <c r="Q121" s="19" t="str">
        <f t="shared" si="47"/>
        <v>*0.4</v>
      </c>
      <c r="R121" s="19" t="str">
        <f t="shared" si="48"/>
        <v>*0.34</v>
      </c>
      <c r="S121" s="19" t="str">
        <f t="shared" si="49"/>
        <v>*0.38</v>
      </c>
      <c r="T121" s="19" t="str">
        <f t="shared" si="50"/>
        <v>*0.36</v>
      </c>
      <c r="U121" s="19" t="str">
        <f t="shared" si="51"/>
        <v>*0.38</v>
      </c>
      <c r="V121" s="19" t="str">
        <f t="shared" si="52"/>
        <v>*0.36</v>
      </c>
      <c r="W121" s="19" t="str">
        <f t="shared" si="53"/>
        <v>*0.39</v>
      </c>
      <c r="X121" s="19" t="str">
        <f t="shared" si="54"/>
        <v>*0.37</v>
      </c>
      <c r="Y121" s="19" t="str">
        <f t="shared" si="55"/>
        <v>*0.35</v>
      </c>
      <c r="Z121" s="19" t="str">
        <f t="shared" si="56"/>
        <v>*0.37</v>
      </c>
      <c r="AA121" s="19" t="str">
        <f t="shared" si="57"/>
        <v>*0.36</v>
      </c>
      <c r="AB121" s="19" t="str">
        <f t="shared" si="58"/>
        <v>*0.36</v>
      </c>
      <c r="AC121" s="19" t="str">
        <f t="shared" si="59"/>
        <v>*0.36</v>
      </c>
      <c r="AD121" s="19" t="str">
        <f t="shared" si="60"/>
        <v>*0.38</v>
      </c>
      <c r="AE121" s="19" t="str">
        <f t="shared" si="61"/>
        <v>*0.34</v>
      </c>
      <c r="AF121" s="19" t="str">
        <f t="shared" si="62"/>
        <v>*0.36</v>
      </c>
      <c r="AG121" s="19" t="str">
        <f t="shared" si="63"/>
        <v>*0.37</v>
      </c>
      <c r="AH121" s="19" t="str">
        <f t="shared" si="64"/>
        <v>*0.34</v>
      </c>
      <c r="AI121" s="19" t="str">
        <f t="shared" si="65"/>
        <v>*0.36</v>
      </c>
      <c r="AJ121" s="19" t="str">
        <f t="shared" si="66"/>
        <v>*0.37</v>
      </c>
      <c r="AK121" s="19" t="str">
        <f t="shared" si="67"/>
        <v>*0.39</v>
      </c>
      <c r="AL121" s="19" t="str">
        <f t="shared" si="68"/>
        <v>*0.33</v>
      </c>
      <c r="AM121" s="19" t="str">
        <f t="shared" si="69"/>
        <v>*0.36</v>
      </c>
      <c r="AN121" s="19" t="str">
        <f t="shared" si="33"/>
        <v>*0.38</v>
      </c>
      <c r="AO121" s="19" t="str">
        <f t="shared" si="34"/>
        <v>*0.37</v>
      </c>
      <c r="AP121" s="19" t="str">
        <f t="shared" si="35"/>
        <v>*0.39</v>
      </c>
      <c r="AQ121" s="19" t="str">
        <f t="shared" si="36"/>
        <v>*0.39</v>
      </c>
      <c r="AS121" s="12">
        <f t="shared" si="32"/>
        <v>0.364054054054054</v>
      </c>
      <c r="AT121" s="12">
        <f>IFERROR(AVERAGEIFS(RdTRABYVals!L$2:L$999,RdTRABYVals!$B$2:$B$999,"="&amp;$C121,RdTRABYVals!$C$2:$C$999,"="&amp;INS!$A121),"")</f>
        <v>0.34</v>
      </c>
      <c r="AU121" s="12">
        <f>IFERROR(AVERAGEIFS(RdTRABYVals!M$2:M$999,RdTRABYVals!$B$2:$B$999,"="&amp;$C121,RdTRABYVals!$C$2:$C$999,"="&amp;INS!$A121),"")</f>
        <v>0.37</v>
      </c>
      <c r="AV121" s="12">
        <f>IFERROR(AVERAGEIFS(RdTRABYVals!N$2:N$999,RdTRABYVals!$B$2:$B$999,"="&amp;$C121,RdTRABYVals!$C$2:$C$999,"="&amp;INS!$A121),"")</f>
        <v>0.36</v>
      </c>
      <c r="AW121" s="12">
        <f>IFERROR(AVERAGEIFS(RdTRABYVals!O$2:O$999,RdTRABYVals!$B$2:$B$999,"="&amp;$C121,RdTRABYVals!$C$2:$C$999,"="&amp;INS!$A121),"")</f>
        <v>0.36</v>
      </c>
      <c r="AX121" s="12">
        <f>IFERROR(AVERAGEIFS(RdTRABYVals!P$2:P$999,RdTRABYVals!$B$2:$B$999,"="&amp;$C121,RdTRABYVals!$C$2:$C$999,"="&amp;INS!$A121),"")</f>
        <v>0.32</v>
      </c>
      <c r="AY121" s="12">
        <f>IFERROR(AVERAGEIFS(RdTRABYVals!Q$2:Q$999,RdTRABYVals!$B$2:$B$999,"="&amp;$C121,RdTRABYVals!$C$2:$C$999,"="&amp;INS!$A121),"")</f>
        <v>0.36</v>
      </c>
      <c r="AZ121" s="12">
        <f>IFERROR(AVERAGEIFS(RdTRABYVals!R$2:R$999,RdTRABYVals!$B$2:$B$999,"="&amp;$C121,RdTRABYVals!$C$2:$C$999,"="&amp;INS!$A121),"")</f>
        <v>0.33</v>
      </c>
      <c r="BA121" s="12">
        <f>IFERROR(AVERAGEIFS(RdTRABYVals!S$2:S$999,RdTRABYVals!$B$2:$B$999,"="&amp;$C121,RdTRABYVals!$C$2:$C$999,"="&amp;INS!$A121),"")</f>
        <v>0.37</v>
      </c>
      <c r="BB121" s="12">
        <f>IFERROR(AVERAGEIFS(RdTRABYVals!T$2:T$999,RdTRABYVals!$B$2:$B$999,"="&amp;$C121,RdTRABYVals!$C$2:$C$999,"="&amp;INS!$A121),"")</f>
        <v>0.37</v>
      </c>
      <c r="BC121" s="12">
        <f>IFERROR(AVERAGEIFS(RdTRABYVals!U$2:U$999,RdTRABYVals!$B$2:$B$999,"="&amp;$C121,RdTRABYVals!$C$2:$C$999,"="&amp;INS!$A121),"")</f>
        <v>0.38</v>
      </c>
      <c r="BD121" s="12">
        <f>IFERROR(AVERAGEIFS(RdTRABYVals!V$2:V$999,RdTRABYVals!$B$2:$B$999,"="&amp;$C121,RdTRABYVals!$C$2:$C$999,"="&amp;INS!$A121),"")</f>
        <v>0.4</v>
      </c>
      <c r="BE121" s="12">
        <f>IFERROR(AVERAGEIFS(RdTRABYVals!W$2:W$999,RdTRABYVals!$B$2:$B$999,"="&amp;$C121,RdTRABYVals!$C$2:$C$999,"="&amp;INS!$A121),"")</f>
        <v>0.34</v>
      </c>
      <c r="BF121" s="12">
        <f>IFERROR(AVERAGEIFS(RdTRABYVals!X$2:X$999,RdTRABYVals!$B$2:$B$999,"="&amp;$C121,RdTRABYVals!$C$2:$C$999,"="&amp;INS!$A121),"")</f>
        <v>0.38</v>
      </c>
      <c r="BG121" s="12">
        <f>IFERROR(AVERAGEIFS(RdTRABYVals!Y$2:Y$999,RdTRABYVals!$B$2:$B$999,"="&amp;$C121,RdTRABYVals!$C$2:$C$999,"="&amp;INS!$A121),"")</f>
        <v>0.36</v>
      </c>
      <c r="BH121" s="12">
        <f>IFERROR(AVERAGEIFS(RdTRABYVals!Z$2:Z$999,RdTRABYVals!$B$2:$B$999,"="&amp;$C121,RdTRABYVals!$C$2:$C$999,"="&amp;INS!$A121),"")</f>
        <v>0.38</v>
      </c>
      <c r="BI121" s="12">
        <f>IFERROR(AVERAGEIFS(RdTRABYVals!AA$2:AA$999,RdTRABYVals!$B$2:$B$999,"="&amp;$C121,RdTRABYVals!$C$2:$C$999,"="&amp;INS!$A121),"")</f>
        <v>0.36</v>
      </c>
      <c r="BJ121" s="12">
        <f>IFERROR(AVERAGEIFS(RdTRABYVals!AB$2:AB$999,RdTRABYVals!$B$2:$B$999,"="&amp;$C121,RdTRABYVals!$C$2:$C$999,"="&amp;INS!$A121),"")</f>
        <v>0.39</v>
      </c>
      <c r="BK121" s="12">
        <f>IFERROR(AVERAGEIFS(RdTRABYVals!AC$2:AC$999,RdTRABYVals!$B$2:$B$999,"="&amp;$C121,RdTRABYVals!$C$2:$C$999,"="&amp;INS!$A121),"")</f>
        <v>0.37</v>
      </c>
      <c r="BL121" s="12">
        <f>IFERROR(AVERAGEIFS(RdTRABYVals!AD$2:AD$999,RdTRABYVals!$B$2:$B$999,"="&amp;$C121,RdTRABYVals!$C$2:$C$999,"="&amp;INS!$A121),"")</f>
        <v>0.35</v>
      </c>
      <c r="BM121" s="12">
        <f>IFERROR(AVERAGEIFS(RdTRABYVals!AE$2:AE$999,RdTRABYVals!$B$2:$B$999,"="&amp;$C121,RdTRABYVals!$C$2:$C$999,"="&amp;INS!$A121),"")</f>
        <v>0.37</v>
      </c>
      <c r="BN121" s="12">
        <f>IFERROR(AVERAGEIFS(RdTRABYVals!AF$2:AF$999,RdTRABYVals!$B$2:$B$999,"="&amp;$C121,RdTRABYVals!$C$2:$C$999,"="&amp;INS!$A121),"")</f>
        <v>0.36</v>
      </c>
      <c r="BO121" s="12">
        <f>IFERROR(AVERAGEIFS(RdTRABYVals!AG$2:AG$999,RdTRABYVals!$B$2:$B$999,"="&amp;$C121,RdTRABYVals!$C$2:$C$999,"="&amp;INS!$A121),"")</f>
        <v>0.36</v>
      </c>
      <c r="BP121" s="12">
        <f>IFERROR(AVERAGEIFS(RdTRABYVals!AH$2:AH$999,RdTRABYVals!$B$2:$B$999,"="&amp;$C121,RdTRABYVals!$C$2:$C$999,"="&amp;INS!$A121),"")</f>
        <v>0.36</v>
      </c>
      <c r="BQ121" s="12">
        <f>IFERROR(AVERAGEIFS(RdTRABYVals!AI$2:AI$999,RdTRABYVals!$B$2:$B$999,"="&amp;$C121,RdTRABYVals!$C$2:$C$999,"="&amp;INS!$A121),"")</f>
        <v>0.38</v>
      </c>
      <c r="BR121" s="12">
        <f>IFERROR(AVERAGEIFS(RdTRABYVals!AJ$2:AJ$999,RdTRABYVals!$B$2:$B$999,"="&amp;$C121,RdTRABYVals!$C$2:$C$999,"="&amp;INS!$A121),"")</f>
        <v>0.34</v>
      </c>
      <c r="BS121" s="12">
        <f>IFERROR(AVERAGEIFS(RdTRABYVals!AK$2:AK$999,RdTRABYVals!$B$2:$B$999,"="&amp;$C121,RdTRABYVals!$C$2:$C$999,"="&amp;INS!$A121),"")</f>
        <v>0.36</v>
      </c>
      <c r="BT121" s="12">
        <f>IFERROR(AVERAGEIFS(RdTRABYVals!AL$2:AL$999,RdTRABYVals!$B$2:$B$999,"="&amp;$C121,RdTRABYVals!$C$2:$C$999,"="&amp;INS!$A121),"")</f>
        <v>0.37</v>
      </c>
      <c r="BU121" s="12">
        <f>IFERROR(AVERAGEIFS(RdTRABYVals!AM$2:AM$999,RdTRABYVals!$B$2:$B$999,"="&amp;$C121,RdTRABYVals!$C$2:$C$999,"="&amp;INS!$A121),"")</f>
        <v>0.34</v>
      </c>
      <c r="BV121" s="12">
        <f>IFERROR(AVERAGEIFS(RdTRABYVals!AN$2:AN$999,RdTRABYVals!$B$2:$B$999,"="&amp;$C121,RdTRABYVals!$C$2:$C$999,"="&amp;INS!$A121),"")</f>
        <v>0.36</v>
      </c>
      <c r="BW121" s="12">
        <f>IFERROR(AVERAGEIFS(RdTRABYVals!AO$2:AO$999,RdTRABYVals!$B$2:$B$999,"="&amp;$C121,RdTRABYVals!$C$2:$C$999,"="&amp;INS!$A121),"")</f>
        <v>0.37</v>
      </c>
      <c r="BX121" s="12">
        <f>IFERROR(AVERAGEIFS(RdTRABYVals!AP$2:AP$999,RdTRABYVals!$B$2:$B$999,"="&amp;$C121,RdTRABYVals!$C$2:$C$999,"="&amp;INS!$A121),"")</f>
        <v>0.39</v>
      </c>
      <c r="BY121" s="12">
        <f>IFERROR(AVERAGEIFS(RdTRABYVals!AQ$2:AQ$999,RdTRABYVals!$B$2:$B$999,"="&amp;$C121,RdTRABYVals!$C$2:$C$999,"="&amp;INS!$A121),"")</f>
        <v>0.33</v>
      </c>
      <c r="BZ121" s="12">
        <f>IFERROR(AVERAGEIFS(RdTRABYVals!AR$2:AR$999,RdTRABYVals!$B$2:$B$999,"="&amp;$C121,RdTRABYVals!$C$2:$C$999,"="&amp;INS!$A121),"")</f>
        <v>0.36</v>
      </c>
      <c r="CA121" s="12">
        <f>IFERROR(AVERAGEIFS(RdTRABYVals!AS$2:AS$999,RdTRABYVals!$B$2:$B$999,"="&amp;$C121,RdTRABYVals!$C$2:$C$999,"="&amp;INS!$A121),"")</f>
        <v>0.38</v>
      </c>
      <c r="CB121" s="12">
        <f>IFERROR(AVERAGEIFS(RdTRABYVals!AT$2:AT$999,RdTRABYVals!$B$2:$B$999,"="&amp;$C121,RdTRABYVals!$C$2:$C$999,"="&amp;INS!$A121),"")</f>
        <v>0.37</v>
      </c>
      <c r="CC121" s="12">
        <f>IFERROR(AVERAGEIFS(RdTRABYVals!AU$2:AU$999,RdTRABYVals!$B$2:$B$999,"="&amp;$C121,RdTRABYVals!$C$2:$C$999,"="&amp;INS!$A121),"")</f>
        <v>0.39</v>
      </c>
      <c r="CD121" s="12">
        <f>IFERROR(AVERAGEIFS(RdTRABYVals!AV$2:AV$999,RdTRABYVals!$B$2:$B$999,"="&amp;$C121,RdTRABYVals!$C$2:$C$999,"="&amp;INS!$A121),"")</f>
        <v>0.39</v>
      </c>
    </row>
    <row r="122" spans="1:82" ht="14.25">
      <c r="A122" s="9" t="s">
        <v>178</v>
      </c>
      <c r="C122" s="1" t="s">
        <v>29</v>
      </c>
      <c r="D122" t="str">
        <f t="shared" si="30"/>
        <v>TRA_Car_Lpg_Exe*</v>
      </c>
      <c r="F122" s="19" t="str">
        <f t="shared" si="31"/>
        <v>*0.384545454545455</v>
      </c>
      <c r="G122" s="19" t="str">
        <f t="shared" si="37"/>
        <v>*0.37</v>
      </c>
      <c r="H122" s="19" t="str">
        <f t="shared" si="38"/>
        <v>*0.384545454545455</v>
      </c>
      <c r="I122" s="19" t="str">
        <f t="shared" si="39"/>
        <v>*0.42</v>
      </c>
      <c r="J122" s="19" t="str">
        <f t="shared" si="40"/>
        <v>*0.35</v>
      </c>
      <c r="K122" s="19" t="str">
        <f t="shared" si="41"/>
        <v>*0.36</v>
      </c>
      <c r="L122" s="19" t="str">
        <f t="shared" si="42"/>
        <v>*0.384545454545455</v>
      </c>
      <c r="M122" s="19" t="str">
        <f t="shared" si="43"/>
        <v>*0.384545454545455</v>
      </c>
      <c r="N122" s="19" t="str">
        <f t="shared" si="44"/>
        <v>*0.384545454545455</v>
      </c>
      <c r="O122" s="19" t="str">
        <f t="shared" si="45"/>
        <v>*0.42</v>
      </c>
      <c r="P122" s="19" t="str">
        <f t="shared" si="46"/>
        <v>*0.47</v>
      </c>
      <c r="Q122" s="19" t="str">
        <f t="shared" si="47"/>
        <v>*0.384545454545455</v>
      </c>
      <c r="R122" s="19" t="str">
        <f t="shared" si="48"/>
        <v>*0.37</v>
      </c>
      <c r="S122" s="19" t="str">
        <f t="shared" si="49"/>
        <v>*0.384545454545455</v>
      </c>
      <c r="T122" s="19" t="str">
        <f t="shared" si="50"/>
        <v>*0.384545454545455</v>
      </c>
      <c r="U122" s="19" t="str">
        <f t="shared" si="51"/>
        <v>*0.38</v>
      </c>
      <c r="V122" s="19" t="str">
        <f t="shared" si="52"/>
        <v>*0.42</v>
      </c>
      <c r="W122" s="19" t="str">
        <f t="shared" si="53"/>
        <v>*0.39</v>
      </c>
      <c r="X122" s="19" t="str">
        <f t="shared" si="54"/>
        <v>*0.37</v>
      </c>
      <c r="Y122" s="19" t="str">
        <f t="shared" si="55"/>
        <v>*0.384545454545455</v>
      </c>
      <c r="Z122" s="19" t="str">
        <f t="shared" si="56"/>
        <v>*0.36</v>
      </c>
      <c r="AA122" s="19" t="str">
        <f t="shared" si="57"/>
        <v>*0.42</v>
      </c>
      <c r="AB122" s="19" t="str">
        <f t="shared" si="58"/>
        <v>*0.384545454545455</v>
      </c>
      <c r="AC122" s="19" t="str">
        <f t="shared" si="59"/>
        <v>*0.384545454545455</v>
      </c>
      <c r="AD122" s="19" t="str">
        <f t="shared" si="60"/>
        <v>*0.39</v>
      </c>
      <c r="AE122" s="19" t="str">
        <f t="shared" si="61"/>
        <v>*0.37</v>
      </c>
      <c r="AF122" s="19" t="str">
        <f t="shared" si="62"/>
        <v>*0.384545454545455</v>
      </c>
      <c r="AG122" s="19" t="str">
        <f t="shared" si="63"/>
        <v>*0.384545454545455</v>
      </c>
      <c r="AH122" s="19" t="str">
        <f t="shared" si="64"/>
        <v>*0.33</v>
      </c>
      <c r="AI122" s="19" t="str">
        <f t="shared" si="65"/>
        <v>*0.384545454545455</v>
      </c>
      <c r="AJ122" s="19" t="str">
        <f t="shared" si="66"/>
        <v>*0.38</v>
      </c>
      <c r="AK122" s="19" t="str">
        <f t="shared" si="67"/>
        <v>*0.35</v>
      </c>
      <c r="AL122" s="19" t="str">
        <f t="shared" si="68"/>
        <v>*0.36</v>
      </c>
      <c r="AM122" s="19" t="str">
        <f t="shared" si="69"/>
        <v>*0.42</v>
      </c>
      <c r="AN122" s="19" t="str">
        <f t="shared" si="33"/>
        <v>*0.384545454545455</v>
      </c>
      <c r="AO122" s="19" t="str">
        <f t="shared" si="34"/>
        <v>*0.384545454545455</v>
      </c>
      <c r="AP122" s="19" t="str">
        <f t="shared" si="35"/>
        <v>*0.39</v>
      </c>
      <c r="AQ122" s="19" t="str">
        <f t="shared" si="36"/>
        <v>*0.37</v>
      </c>
      <c r="AS122" s="12">
        <f t="shared" si="32"/>
        <v>0.38454545454545463</v>
      </c>
      <c r="AT122" s="12">
        <f>IFERROR(AVERAGEIFS(RdTRABYVals!L$2:L$999,RdTRABYVals!$B$2:$B$999,"="&amp;$C122,RdTRABYVals!$C$2:$C$999,"="&amp;INS!$A122),"")</f>
        <v>0.37</v>
      </c>
      <c r="AU122" s="12">
        <f>IFERROR(AVERAGEIFS(RdTRABYVals!M$2:M$999,RdTRABYVals!$B$2:$B$999,"="&amp;$C122,RdTRABYVals!$C$2:$C$999,"="&amp;INS!$A122),"")</f>
        <v>0.38454545454545502</v>
      </c>
      <c r="AV122" s="12">
        <f>IFERROR(AVERAGEIFS(RdTRABYVals!N$2:N$999,RdTRABYVals!$B$2:$B$999,"="&amp;$C122,RdTRABYVals!$C$2:$C$999,"="&amp;INS!$A122),"")</f>
        <v>0.42</v>
      </c>
      <c r="AW122" s="12">
        <f>IFERROR(AVERAGEIFS(RdTRABYVals!O$2:O$999,RdTRABYVals!$B$2:$B$999,"="&amp;$C122,RdTRABYVals!$C$2:$C$999,"="&amp;INS!$A122),"")</f>
        <v>0.35</v>
      </c>
      <c r="AX122" s="12">
        <f>IFERROR(AVERAGEIFS(RdTRABYVals!P$2:P$999,RdTRABYVals!$B$2:$B$999,"="&amp;$C122,RdTRABYVals!$C$2:$C$999,"="&amp;INS!$A122),"")</f>
        <v>0.36</v>
      </c>
      <c r="AY122" s="12">
        <f>IFERROR(AVERAGEIFS(RdTRABYVals!Q$2:Q$999,RdTRABYVals!$B$2:$B$999,"="&amp;$C122,RdTRABYVals!$C$2:$C$999,"="&amp;INS!$A122),"")</f>
        <v>0.38454545454545502</v>
      </c>
      <c r="AZ122" s="12">
        <f>IFERROR(AVERAGEIFS(RdTRABYVals!R$2:R$999,RdTRABYVals!$B$2:$B$999,"="&amp;$C122,RdTRABYVals!$C$2:$C$999,"="&amp;INS!$A122),"")</f>
        <v>0.38454545454545502</v>
      </c>
      <c r="BA122" s="12">
        <f>IFERROR(AVERAGEIFS(RdTRABYVals!S$2:S$999,RdTRABYVals!$B$2:$B$999,"="&amp;$C122,RdTRABYVals!$C$2:$C$999,"="&amp;INS!$A122),"")</f>
        <v>0.38454545454545502</v>
      </c>
      <c r="BB122" s="12">
        <f>IFERROR(AVERAGEIFS(RdTRABYVals!T$2:T$999,RdTRABYVals!$B$2:$B$999,"="&amp;$C122,RdTRABYVals!$C$2:$C$999,"="&amp;INS!$A122),"")</f>
        <v>0.42</v>
      </c>
      <c r="BC122" s="12">
        <f>IFERROR(AVERAGEIFS(RdTRABYVals!U$2:U$999,RdTRABYVals!$B$2:$B$999,"="&amp;$C122,RdTRABYVals!$C$2:$C$999,"="&amp;INS!$A122),"")</f>
        <v>0.47</v>
      </c>
      <c r="BD122" s="12">
        <f>IFERROR(AVERAGEIFS(RdTRABYVals!V$2:V$999,RdTRABYVals!$B$2:$B$999,"="&amp;$C122,RdTRABYVals!$C$2:$C$999,"="&amp;INS!$A122),"")</f>
        <v>0.38454545454545502</v>
      </c>
      <c r="BE122" s="12">
        <f>IFERROR(AVERAGEIFS(RdTRABYVals!W$2:W$999,RdTRABYVals!$B$2:$B$999,"="&amp;$C122,RdTRABYVals!$C$2:$C$999,"="&amp;INS!$A122),"")</f>
        <v>0.37</v>
      </c>
      <c r="BF122" s="12">
        <f>IFERROR(AVERAGEIFS(RdTRABYVals!X$2:X$999,RdTRABYVals!$B$2:$B$999,"="&amp;$C122,RdTRABYVals!$C$2:$C$999,"="&amp;INS!$A122),"")</f>
        <v>0.38454545454545502</v>
      </c>
      <c r="BG122" s="12">
        <f>IFERROR(AVERAGEIFS(RdTRABYVals!Y$2:Y$999,RdTRABYVals!$B$2:$B$999,"="&amp;$C122,RdTRABYVals!$C$2:$C$999,"="&amp;INS!$A122),"")</f>
        <v>0.38454545454545502</v>
      </c>
      <c r="BH122" s="12">
        <f>IFERROR(AVERAGEIFS(RdTRABYVals!Z$2:Z$999,RdTRABYVals!$B$2:$B$999,"="&amp;$C122,RdTRABYVals!$C$2:$C$999,"="&amp;INS!$A122),"")</f>
        <v>0.38</v>
      </c>
      <c r="BI122" s="12">
        <f>IFERROR(AVERAGEIFS(RdTRABYVals!AA$2:AA$999,RdTRABYVals!$B$2:$B$999,"="&amp;$C122,RdTRABYVals!$C$2:$C$999,"="&amp;INS!$A122),"")</f>
        <v>0.42</v>
      </c>
      <c r="BJ122" s="12">
        <f>IFERROR(AVERAGEIFS(RdTRABYVals!AB$2:AB$999,RdTRABYVals!$B$2:$B$999,"="&amp;$C122,RdTRABYVals!$C$2:$C$999,"="&amp;INS!$A122),"")</f>
        <v>0.39</v>
      </c>
      <c r="BK122" s="12">
        <f>IFERROR(AVERAGEIFS(RdTRABYVals!AC$2:AC$999,RdTRABYVals!$B$2:$B$999,"="&amp;$C122,RdTRABYVals!$C$2:$C$999,"="&amp;INS!$A122),"")</f>
        <v>0.37</v>
      </c>
      <c r="BL122" s="12">
        <f>IFERROR(AVERAGEIFS(RdTRABYVals!AD$2:AD$999,RdTRABYVals!$B$2:$B$999,"="&amp;$C122,RdTRABYVals!$C$2:$C$999,"="&amp;INS!$A122),"")</f>
        <v>0.38454545454545502</v>
      </c>
      <c r="BM122" s="12">
        <f>IFERROR(AVERAGEIFS(RdTRABYVals!AE$2:AE$999,RdTRABYVals!$B$2:$B$999,"="&amp;$C122,RdTRABYVals!$C$2:$C$999,"="&amp;INS!$A122),"")</f>
        <v>0.36</v>
      </c>
      <c r="BN122" s="12">
        <f>IFERROR(AVERAGEIFS(RdTRABYVals!AF$2:AF$999,RdTRABYVals!$B$2:$B$999,"="&amp;$C122,RdTRABYVals!$C$2:$C$999,"="&amp;INS!$A122),"")</f>
        <v>0.42</v>
      </c>
      <c r="BO122" s="12">
        <f>IFERROR(AVERAGEIFS(RdTRABYVals!AG$2:AG$999,RdTRABYVals!$B$2:$B$999,"="&amp;$C122,RdTRABYVals!$C$2:$C$999,"="&amp;INS!$A122),"")</f>
        <v>0.38454545454545502</v>
      </c>
      <c r="BP122" s="12">
        <f>IFERROR(AVERAGEIFS(RdTRABYVals!AH$2:AH$999,RdTRABYVals!$B$2:$B$999,"="&amp;$C122,RdTRABYVals!$C$2:$C$999,"="&amp;INS!$A122),"")</f>
        <v>0.38454545454545502</v>
      </c>
      <c r="BQ122" s="12">
        <f>IFERROR(AVERAGEIFS(RdTRABYVals!AI$2:AI$999,RdTRABYVals!$B$2:$B$999,"="&amp;$C122,RdTRABYVals!$C$2:$C$999,"="&amp;INS!$A122),"")</f>
        <v>0.39</v>
      </c>
      <c r="BR122" s="12">
        <f>IFERROR(AVERAGEIFS(RdTRABYVals!AJ$2:AJ$999,RdTRABYVals!$B$2:$B$999,"="&amp;$C122,RdTRABYVals!$C$2:$C$999,"="&amp;INS!$A122),"")</f>
        <v>0.37</v>
      </c>
      <c r="BS122" s="12">
        <f>IFERROR(AVERAGEIFS(RdTRABYVals!AK$2:AK$999,RdTRABYVals!$B$2:$B$999,"="&amp;$C122,RdTRABYVals!$C$2:$C$999,"="&amp;INS!$A122),"")</f>
        <v>0.38454545454545502</v>
      </c>
      <c r="BT122" s="12">
        <f>IFERROR(AVERAGEIFS(RdTRABYVals!AL$2:AL$999,RdTRABYVals!$B$2:$B$999,"="&amp;$C122,RdTRABYVals!$C$2:$C$999,"="&amp;INS!$A122),"")</f>
        <v>0.38454545454545502</v>
      </c>
      <c r="BU122" s="12">
        <f>IFERROR(AVERAGEIFS(RdTRABYVals!AM$2:AM$999,RdTRABYVals!$B$2:$B$999,"="&amp;$C122,RdTRABYVals!$C$2:$C$999,"="&amp;INS!$A122),"")</f>
        <v>0.33</v>
      </c>
      <c r="BV122" s="12">
        <f>IFERROR(AVERAGEIFS(RdTRABYVals!AN$2:AN$999,RdTRABYVals!$B$2:$B$999,"="&amp;$C122,RdTRABYVals!$C$2:$C$999,"="&amp;INS!$A122),"")</f>
        <v>0.38454545454545502</v>
      </c>
      <c r="BW122" s="12">
        <f>IFERROR(AVERAGEIFS(RdTRABYVals!AO$2:AO$999,RdTRABYVals!$B$2:$B$999,"="&amp;$C122,RdTRABYVals!$C$2:$C$999,"="&amp;INS!$A122),"")</f>
        <v>0.38</v>
      </c>
      <c r="BX122" s="12">
        <f>IFERROR(AVERAGEIFS(RdTRABYVals!AP$2:AP$999,RdTRABYVals!$B$2:$B$999,"="&amp;$C122,RdTRABYVals!$C$2:$C$999,"="&amp;INS!$A122),"")</f>
        <v>0.35</v>
      </c>
      <c r="BY122" s="12">
        <f>IFERROR(AVERAGEIFS(RdTRABYVals!AQ$2:AQ$999,RdTRABYVals!$B$2:$B$999,"="&amp;$C122,RdTRABYVals!$C$2:$C$999,"="&amp;INS!$A122),"")</f>
        <v>0.36</v>
      </c>
      <c r="BZ122" s="12">
        <f>IFERROR(AVERAGEIFS(RdTRABYVals!AR$2:AR$999,RdTRABYVals!$B$2:$B$999,"="&amp;$C122,RdTRABYVals!$C$2:$C$999,"="&amp;INS!$A122),"")</f>
        <v>0.42</v>
      </c>
      <c r="CA122" s="12">
        <f>IFERROR(AVERAGEIFS(RdTRABYVals!AS$2:AS$999,RdTRABYVals!$B$2:$B$999,"="&amp;$C122,RdTRABYVals!$C$2:$C$999,"="&amp;INS!$A122),"")</f>
        <v>0.38454545454545502</v>
      </c>
      <c r="CB122" s="12">
        <f>IFERROR(AVERAGEIFS(RdTRABYVals!AT$2:AT$999,RdTRABYVals!$B$2:$B$999,"="&amp;$C122,RdTRABYVals!$C$2:$C$999,"="&amp;INS!$A122),"")</f>
        <v>0.38454545454545502</v>
      </c>
      <c r="CC122" s="12">
        <f>IFERROR(AVERAGEIFS(RdTRABYVals!AU$2:AU$999,RdTRABYVals!$B$2:$B$999,"="&amp;$C122,RdTRABYVals!$C$2:$C$999,"="&amp;INS!$A122),"")</f>
        <v>0.39</v>
      </c>
      <c r="CD122" s="12">
        <f>IFERROR(AVERAGEIFS(RdTRABYVals!AV$2:AV$999,RdTRABYVals!$B$2:$B$999,"="&amp;$C122,RdTRABYVals!$C$2:$C$999,"="&amp;INS!$A122),"")</f>
        <v>0.37</v>
      </c>
    </row>
    <row r="123" spans="1:82" ht="14.25">
      <c r="A123" s="9" t="s">
        <v>179</v>
      </c>
      <c r="C123" s="1" t="s">
        <v>29</v>
      </c>
      <c r="D123" t="str">
        <f t="shared" si="30"/>
        <v>TRA_Car_Lpg_Lom*</v>
      </c>
      <c r="F123" s="19" t="str">
        <f t="shared" si="31"/>
        <v>*0.384090909090909</v>
      </c>
      <c r="G123" s="19" t="str">
        <f t="shared" si="37"/>
        <v>*0.37</v>
      </c>
      <c r="H123" s="19" t="str">
        <f t="shared" si="38"/>
        <v>*0.384090909090909</v>
      </c>
      <c r="I123" s="19" t="str">
        <f t="shared" si="39"/>
        <v>*0.42</v>
      </c>
      <c r="J123" s="19" t="str">
        <f t="shared" si="40"/>
        <v>*0.35</v>
      </c>
      <c r="K123" s="19" t="str">
        <f t="shared" si="41"/>
        <v>*0.36</v>
      </c>
      <c r="L123" s="19" t="str">
        <f t="shared" si="42"/>
        <v>*0.384090909090909</v>
      </c>
      <c r="M123" s="19" t="str">
        <f t="shared" si="43"/>
        <v>*0.384090909090909</v>
      </c>
      <c r="N123" s="19" t="str">
        <f t="shared" si="44"/>
        <v>*0.384090909090909</v>
      </c>
      <c r="O123" s="19" t="str">
        <f t="shared" si="45"/>
        <v>*0.41</v>
      </c>
      <c r="P123" s="19" t="str">
        <f t="shared" si="46"/>
        <v>*0.47</v>
      </c>
      <c r="Q123" s="19" t="str">
        <f t="shared" si="47"/>
        <v>*0.384090909090909</v>
      </c>
      <c r="R123" s="19" t="str">
        <f t="shared" si="48"/>
        <v>*0.37</v>
      </c>
      <c r="S123" s="19" t="str">
        <f t="shared" si="49"/>
        <v>*0.384090909090909</v>
      </c>
      <c r="T123" s="19" t="str">
        <f t="shared" si="50"/>
        <v>*0.384090909090909</v>
      </c>
      <c r="U123" s="19" t="str">
        <f t="shared" si="51"/>
        <v>*0.38</v>
      </c>
      <c r="V123" s="19" t="str">
        <f t="shared" si="52"/>
        <v>*0.42</v>
      </c>
      <c r="W123" s="19" t="str">
        <f t="shared" si="53"/>
        <v>*0.39</v>
      </c>
      <c r="X123" s="19" t="str">
        <f t="shared" si="54"/>
        <v>*0.37</v>
      </c>
      <c r="Y123" s="19" t="str">
        <f t="shared" si="55"/>
        <v>*0.384090909090909</v>
      </c>
      <c r="Z123" s="19" t="str">
        <f t="shared" si="56"/>
        <v>*0.36</v>
      </c>
      <c r="AA123" s="19" t="str">
        <f t="shared" si="57"/>
        <v>*0.42</v>
      </c>
      <c r="AB123" s="19" t="str">
        <f t="shared" si="58"/>
        <v>*0.384090909090909</v>
      </c>
      <c r="AC123" s="19" t="str">
        <f t="shared" si="59"/>
        <v>*0.384090909090909</v>
      </c>
      <c r="AD123" s="19" t="str">
        <f t="shared" si="60"/>
        <v>*0.39</v>
      </c>
      <c r="AE123" s="19" t="str">
        <f t="shared" si="61"/>
        <v>*0.37</v>
      </c>
      <c r="AF123" s="19" t="str">
        <f t="shared" si="62"/>
        <v>*0.384090909090909</v>
      </c>
      <c r="AG123" s="19" t="str">
        <f t="shared" si="63"/>
        <v>*0.384090909090909</v>
      </c>
      <c r="AH123" s="19" t="str">
        <f t="shared" si="64"/>
        <v>*0.33</v>
      </c>
      <c r="AI123" s="19" t="str">
        <f t="shared" si="65"/>
        <v>*0.384090909090909</v>
      </c>
      <c r="AJ123" s="19" t="str">
        <f t="shared" si="66"/>
        <v>*0.38</v>
      </c>
      <c r="AK123" s="19" t="str">
        <f t="shared" si="67"/>
        <v>*0.35</v>
      </c>
      <c r="AL123" s="19" t="str">
        <f t="shared" si="68"/>
        <v>*0.36</v>
      </c>
      <c r="AM123" s="19" t="str">
        <f t="shared" si="69"/>
        <v>*0.42</v>
      </c>
      <c r="AN123" s="19" t="str">
        <f t="shared" si="33"/>
        <v>*0.384090909090909</v>
      </c>
      <c r="AO123" s="19" t="str">
        <f t="shared" si="34"/>
        <v>*0.384090909090909</v>
      </c>
      <c r="AP123" s="19" t="str">
        <f t="shared" si="35"/>
        <v>*0.39</v>
      </c>
      <c r="AQ123" s="19" t="str">
        <f t="shared" si="36"/>
        <v>*0.37</v>
      </c>
      <c r="AS123" s="12">
        <f t="shared" si="32"/>
        <v>0.38409090909090915</v>
      </c>
      <c r="AT123" s="12">
        <f>IFERROR(AVERAGEIFS(RdTRABYVals!L$2:L$999,RdTRABYVals!$B$2:$B$999,"="&amp;$C123,RdTRABYVals!$C$2:$C$999,"="&amp;INS!$A123),"")</f>
        <v>0.37</v>
      </c>
      <c r="AU123" s="12">
        <f>IFERROR(AVERAGEIFS(RdTRABYVals!M$2:M$999,RdTRABYVals!$B$2:$B$999,"="&amp;$C123,RdTRABYVals!$C$2:$C$999,"="&amp;INS!$A123),"")</f>
        <v>0.38409090909090898</v>
      </c>
      <c r="AV123" s="12">
        <f>IFERROR(AVERAGEIFS(RdTRABYVals!N$2:N$999,RdTRABYVals!$B$2:$B$999,"="&amp;$C123,RdTRABYVals!$C$2:$C$999,"="&amp;INS!$A123),"")</f>
        <v>0.42</v>
      </c>
      <c r="AW123" s="12">
        <f>IFERROR(AVERAGEIFS(RdTRABYVals!O$2:O$999,RdTRABYVals!$B$2:$B$999,"="&amp;$C123,RdTRABYVals!$C$2:$C$999,"="&amp;INS!$A123),"")</f>
        <v>0.35</v>
      </c>
      <c r="AX123" s="12">
        <f>IFERROR(AVERAGEIFS(RdTRABYVals!P$2:P$999,RdTRABYVals!$B$2:$B$999,"="&amp;$C123,RdTRABYVals!$C$2:$C$999,"="&amp;INS!$A123),"")</f>
        <v>0.36</v>
      </c>
      <c r="AY123" s="12">
        <f>IFERROR(AVERAGEIFS(RdTRABYVals!Q$2:Q$999,RdTRABYVals!$B$2:$B$999,"="&amp;$C123,RdTRABYVals!$C$2:$C$999,"="&amp;INS!$A123),"")</f>
        <v>0.38409090909090898</v>
      </c>
      <c r="AZ123" s="12">
        <f>IFERROR(AVERAGEIFS(RdTRABYVals!R$2:R$999,RdTRABYVals!$B$2:$B$999,"="&amp;$C123,RdTRABYVals!$C$2:$C$999,"="&amp;INS!$A123),"")</f>
        <v>0.38409090909090898</v>
      </c>
      <c r="BA123" s="12">
        <f>IFERROR(AVERAGEIFS(RdTRABYVals!S$2:S$999,RdTRABYVals!$B$2:$B$999,"="&amp;$C123,RdTRABYVals!$C$2:$C$999,"="&amp;INS!$A123),"")</f>
        <v>0.38409090909090898</v>
      </c>
      <c r="BB123" s="12">
        <f>IFERROR(AVERAGEIFS(RdTRABYVals!T$2:T$999,RdTRABYVals!$B$2:$B$999,"="&amp;$C123,RdTRABYVals!$C$2:$C$999,"="&amp;INS!$A123),"")</f>
        <v>0.41</v>
      </c>
      <c r="BC123" s="12">
        <f>IFERROR(AVERAGEIFS(RdTRABYVals!U$2:U$999,RdTRABYVals!$B$2:$B$999,"="&amp;$C123,RdTRABYVals!$C$2:$C$999,"="&amp;INS!$A123),"")</f>
        <v>0.47</v>
      </c>
      <c r="BD123" s="12">
        <f>IFERROR(AVERAGEIFS(RdTRABYVals!V$2:V$999,RdTRABYVals!$B$2:$B$999,"="&amp;$C123,RdTRABYVals!$C$2:$C$999,"="&amp;INS!$A123),"")</f>
        <v>0.38409090909090898</v>
      </c>
      <c r="BE123" s="12">
        <f>IFERROR(AVERAGEIFS(RdTRABYVals!W$2:W$999,RdTRABYVals!$B$2:$B$999,"="&amp;$C123,RdTRABYVals!$C$2:$C$999,"="&amp;INS!$A123),"")</f>
        <v>0.37</v>
      </c>
      <c r="BF123" s="12">
        <f>IFERROR(AVERAGEIFS(RdTRABYVals!X$2:X$999,RdTRABYVals!$B$2:$B$999,"="&amp;$C123,RdTRABYVals!$C$2:$C$999,"="&amp;INS!$A123),"")</f>
        <v>0.38409090909090898</v>
      </c>
      <c r="BG123" s="12">
        <f>IFERROR(AVERAGEIFS(RdTRABYVals!Y$2:Y$999,RdTRABYVals!$B$2:$B$999,"="&amp;$C123,RdTRABYVals!$C$2:$C$999,"="&amp;INS!$A123),"")</f>
        <v>0.38409090909090898</v>
      </c>
      <c r="BH123" s="12">
        <f>IFERROR(AVERAGEIFS(RdTRABYVals!Z$2:Z$999,RdTRABYVals!$B$2:$B$999,"="&amp;$C123,RdTRABYVals!$C$2:$C$999,"="&amp;INS!$A123),"")</f>
        <v>0.38</v>
      </c>
      <c r="BI123" s="12">
        <f>IFERROR(AVERAGEIFS(RdTRABYVals!AA$2:AA$999,RdTRABYVals!$B$2:$B$999,"="&amp;$C123,RdTRABYVals!$C$2:$C$999,"="&amp;INS!$A123),"")</f>
        <v>0.42</v>
      </c>
      <c r="BJ123" s="12">
        <f>IFERROR(AVERAGEIFS(RdTRABYVals!AB$2:AB$999,RdTRABYVals!$B$2:$B$999,"="&amp;$C123,RdTRABYVals!$C$2:$C$999,"="&amp;INS!$A123),"")</f>
        <v>0.39</v>
      </c>
      <c r="BK123" s="12">
        <f>IFERROR(AVERAGEIFS(RdTRABYVals!AC$2:AC$999,RdTRABYVals!$B$2:$B$999,"="&amp;$C123,RdTRABYVals!$C$2:$C$999,"="&amp;INS!$A123),"")</f>
        <v>0.37</v>
      </c>
      <c r="BL123" s="12">
        <f>IFERROR(AVERAGEIFS(RdTRABYVals!AD$2:AD$999,RdTRABYVals!$B$2:$B$999,"="&amp;$C123,RdTRABYVals!$C$2:$C$999,"="&amp;INS!$A123),"")</f>
        <v>0.38409090909090898</v>
      </c>
      <c r="BM123" s="12">
        <f>IFERROR(AVERAGEIFS(RdTRABYVals!AE$2:AE$999,RdTRABYVals!$B$2:$B$999,"="&amp;$C123,RdTRABYVals!$C$2:$C$999,"="&amp;INS!$A123),"")</f>
        <v>0.36</v>
      </c>
      <c r="BN123" s="12">
        <f>IFERROR(AVERAGEIFS(RdTRABYVals!AF$2:AF$999,RdTRABYVals!$B$2:$B$999,"="&amp;$C123,RdTRABYVals!$C$2:$C$999,"="&amp;INS!$A123),"")</f>
        <v>0.42</v>
      </c>
      <c r="BO123" s="12">
        <f>IFERROR(AVERAGEIFS(RdTRABYVals!AG$2:AG$999,RdTRABYVals!$B$2:$B$999,"="&amp;$C123,RdTRABYVals!$C$2:$C$999,"="&amp;INS!$A123),"")</f>
        <v>0.38409090909090898</v>
      </c>
      <c r="BP123" s="12">
        <f>IFERROR(AVERAGEIFS(RdTRABYVals!AH$2:AH$999,RdTRABYVals!$B$2:$B$999,"="&amp;$C123,RdTRABYVals!$C$2:$C$999,"="&amp;INS!$A123),"")</f>
        <v>0.38409090909090898</v>
      </c>
      <c r="BQ123" s="12">
        <f>IFERROR(AVERAGEIFS(RdTRABYVals!AI$2:AI$999,RdTRABYVals!$B$2:$B$999,"="&amp;$C123,RdTRABYVals!$C$2:$C$999,"="&amp;INS!$A123),"")</f>
        <v>0.39</v>
      </c>
      <c r="BR123" s="12">
        <f>IFERROR(AVERAGEIFS(RdTRABYVals!AJ$2:AJ$999,RdTRABYVals!$B$2:$B$999,"="&amp;$C123,RdTRABYVals!$C$2:$C$999,"="&amp;INS!$A123),"")</f>
        <v>0.37</v>
      </c>
      <c r="BS123" s="12">
        <f>IFERROR(AVERAGEIFS(RdTRABYVals!AK$2:AK$999,RdTRABYVals!$B$2:$B$999,"="&amp;$C123,RdTRABYVals!$C$2:$C$999,"="&amp;INS!$A123),"")</f>
        <v>0.38409090909090898</v>
      </c>
      <c r="BT123" s="12">
        <f>IFERROR(AVERAGEIFS(RdTRABYVals!AL$2:AL$999,RdTRABYVals!$B$2:$B$999,"="&amp;$C123,RdTRABYVals!$C$2:$C$999,"="&amp;INS!$A123),"")</f>
        <v>0.38409090909090898</v>
      </c>
      <c r="BU123" s="12">
        <f>IFERROR(AVERAGEIFS(RdTRABYVals!AM$2:AM$999,RdTRABYVals!$B$2:$B$999,"="&amp;$C123,RdTRABYVals!$C$2:$C$999,"="&amp;INS!$A123),"")</f>
        <v>0.33</v>
      </c>
      <c r="BV123" s="12">
        <f>IFERROR(AVERAGEIFS(RdTRABYVals!AN$2:AN$999,RdTRABYVals!$B$2:$B$999,"="&amp;$C123,RdTRABYVals!$C$2:$C$999,"="&amp;INS!$A123),"")</f>
        <v>0.38409090909090898</v>
      </c>
      <c r="BW123" s="12">
        <f>IFERROR(AVERAGEIFS(RdTRABYVals!AO$2:AO$999,RdTRABYVals!$B$2:$B$999,"="&amp;$C123,RdTRABYVals!$C$2:$C$999,"="&amp;INS!$A123),"")</f>
        <v>0.38</v>
      </c>
      <c r="BX123" s="12">
        <f>IFERROR(AVERAGEIFS(RdTRABYVals!AP$2:AP$999,RdTRABYVals!$B$2:$B$999,"="&amp;$C123,RdTRABYVals!$C$2:$C$999,"="&amp;INS!$A123),"")</f>
        <v>0.35</v>
      </c>
      <c r="BY123" s="12">
        <f>IFERROR(AVERAGEIFS(RdTRABYVals!AQ$2:AQ$999,RdTRABYVals!$B$2:$B$999,"="&amp;$C123,RdTRABYVals!$C$2:$C$999,"="&amp;INS!$A123),"")</f>
        <v>0.36</v>
      </c>
      <c r="BZ123" s="12">
        <f>IFERROR(AVERAGEIFS(RdTRABYVals!AR$2:AR$999,RdTRABYVals!$B$2:$B$999,"="&amp;$C123,RdTRABYVals!$C$2:$C$999,"="&amp;INS!$A123),"")</f>
        <v>0.42</v>
      </c>
      <c r="CA123" s="12">
        <f>IFERROR(AVERAGEIFS(RdTRABYVals!AS$2:AS$999,RdTRABYVals!$B$2:$B$999,"="&amp;$C123,RdTRABYVals!$C$2:$C$999,"="&amp;INS!$A123),"")</f>
        <v>0.38409090909090898</v>
      </c>
      <c r="CB123" s="12">
        <f>IFERROR(AVERAGEIFS(RdTRABYVals!AT$2:AT$999,RdTRABYVals!$B$2:$B$999,"="&amp;$C123,RdTRABYVals!$C$2:$C$999,"="&amp;INS!$A123),"")</f>
        <v>0.38409090909090898</v>
      </c>
      <c r="CC123" s="12">
        <f>IFERROR(AVERAGEIFS(RdTRABYVals!AU$2:AU$999,RdTRABYVals!$B$2:$B$999,"="&amp;$C123,RdTRABYVals!$C$2:$C$999,"="&amp;INS!$A123),"")</f>
        <v>0.39</v>
      </c>
      <c r="CD123" s="12">
        <f>IFERROR(AVERAGEIFS(RdTRABYVals!AV$2:AV$999,RdTRABYVals!$B$2:$B$999,"="&amp;$C123,RdTRABYVals!$C$2:$C$999,"="&amp;INS!$A123),"")</f>
        <v>0.37</v>
      </c>
    </row>
    <row r="124" spans="1:82" ht="14.25">
      <c r="A124" s="9" t="s">
        <v>180</v>
      </c>
      <c r="C124" s="1" t="s">
        <v>29</v>
      </c>
      <c r="D124" t="str">
        <f t="shared" si="30"/>
        <v>TRA_Car_Lpg_Sma*</v>
      </c>
      <c r="F124" s="19" t="str">
        <f t="shared" si="31"/>
        <v>*0.384545454545455</v>
      </c>
      <c r="G124" s="19" t="str">
        <f t="shared" si="37"/>
        <v>*0.37</v>
      </c>
      <c r="H124" s="19" t="str">
        <f t="shared" si="38"/>
        <v>*0.384545454545455</v>
      </c>
      <c r="I124" s="19" t="str">
        <f t="shared" si="39"/>
        <v>*0.42</v>
      </c>
      <c r="J124" s="19" t="str">
        <f t="shared" si="40"/>
        <v>*0.35</v>
      </c>
      <c r="K124" s="19" t="str">
        <f t="shared" si="41"/>
        <v>*0.36</v>
      </c>
      <c r="L124" s="19" t="str">
        <f t="shared" si="42"/>
        <v>*0.384545454545455</v>
      </c>
      <c r="M124" s="19" t="str">
        <f t="shared" si="43"/>
        <v>*0.384545454545455</v>
      </c>
      <c r="N124" s="19" t="str">
        <f t="shared" si="44"/>
        <v>*0.384545454545455</v>
      </c>
      <c r="O124" s="19" t="str">
        <f t="shared" si="45"/>
        <v>*0.41</v>
      </c>
      <c r="P124" s="19" t="str">
        <f t="shared" si="46"/>
        <v>*0.47</v>
      </c>
      <c r="Q124" s="19" t="str">
        <f t="shared" si="47"/>
        <v>*0.384545454545455</v>
      </c>
      <c r="R124" s="19" t="str">
        <f t="shared" si="48"/>
        <v>*0.37</v>
      </c>
      <c r="S124" s="19" t="str">
        <f t="shared" si="49"/>
        <v>*0.384545454545455</v>
      </c>
      <c r="T124" s="19" t="str">
        <f t="shared" si="50"/>
        <v>*0.384545454545455</v>
      </c>
      <c r="U124" s="19" t="str">
        <f t="shared" si="51"/>
        <v>*0.38</v>
      </c>
      <c r="V124" s="19" t="str">
        <f t="shared" si="52"/>
        <v>*0.42</v>
      </c>
      <c r="W124" s="19" t="str">
        <f t="shared" si="53"/>
        <v>*0.39</v>
      </c>
      <c r="X124" s="19" t="str">
        <f t="shared" si="54"/>
        <v>*0.37</v>
      </c>
      <c r="Y124" s="19" t="str">
        <f t="shared" si="55"/>
        <v>*0.384545454545455</v>
      </c>
      <c r="Z124" s="19" t="str">
        <f t="shared" si="56"/>
        <v>*0.36</v>
      </c>
      <c r="AA124" s="19" t="str">
        <f t="shared" si="57"/>
        <v>*0.42</v>
      </c>
      <c r="AB124" s="19" t="str">
        <f t="shared" si="58"/>
        <v>*0.384545454545455</v>
      </c>
      <c r="AC124" s="19" t="str">
        <f t="shared" si="59"/>
        <v>*0.384545454545455</v>
      </c>
      <c r="AD124" s="19" t="str">
        <f t="shared" si="60"/>
        <v>*0.39</v>
      </c>
      <c r="AE124" s="19" t="str">
        <f t="shared" si="61"/>
        <v>*0.37</v>
      </c>
      <c r="AF124" s="19" t="str">
        <f t="shared" si="62"/>
        <v>*0.384545454545455</v>
      </c>
      <c r="AG124" s="19" t="str">
        <f t="shared" si="63"/>
        <v>*0.384545454545455</v>
      </c>
      <c r="AH124" s="19" t="str">
        <f t="shared" si="64"/>
        <v>*0.34</v>
      </c>
      <c r="AI124" s="19" t="str">
        <f t="shared" si="65"/>
        <v>*0.384545454545455</v>
      </c>
      <c r="AJ124" s="19" t="str">
        <f t="shared" si="66"/>
        <v>*0.38</v>
      </c>
      <c r="AK124" s="19" t="str">
        <f t="shared" si="67"/>
        <v>*0.35</v>
      </c>
      <c r="AL124" s="19" t="str">
        <f t="shared" si="68"/>
        <v>*0.36</v>
      </c>
      <c r="AM124" s="19" t="str">
        <f t="shared" si="69"/>
        <v>*0.42</v>
      </c>
      <c r="AN124" s="19" t="str">
        <f t="shared" si="33"/>
        <v>*0.384545454545455</v>
      </c>
      <c r="AO124" s="19" t="str">
        <f t="shared" si="34"/>
        <v>*0.384545454545455</v>
      </c>
      <c r="AP124" s="19" t="str">
        <f t="shared" si="35"/>
        <v>*0.39</v>
      </c>
      <c r="AQ124" s="19" t="str">
        <f t="shared" si="36"/>
        <v>*0.37</v>
      </c>
      <c r="AS124" s="12">
        <f t="shared" si="32"/>
        <v>0.38454545454545463</v>
      </c>
      <c r="AT124" s="12">
        <f>IFERROR(AVERAGEIFS(RdTRABYVals!L$2:L$999,RdTRABYVals!$B$2:$B$999,"="&amp;$C124,RdTRABYVals!$C$2:$C$999,"="&amp;INS!$A124),"")</f>
        <v>0.37</v>
      </c>
      <c r="AU124" s="12">
        <f>IFERROR(AVERAGEIFS(RdTRABYVals!M$2:M$999,RdTRABYVals!$B$2:$B$999,"="&amp;$C124,RdTRABYVals!$C$2:$C$999,"="&amp;INS!$A124),"")</f>
        <v>0.38454545454545502</v>
      </c>
      <c r="AV124" s="12">
        <f>IFERROR(AVERAGEIFS(RdTRABYVals!N$2:N$999,RdTRABYVals!$B$2:$B$999,"="&amp;$C124,RdTRABYVals!$C$2:$C$999,"="&amp;INS!$A124),"")</f>
        <v>0.42</v>
      </c>
      <c r="AW124" s="12">
        <f>IFERROR(AVERAGEIFS(RdTRABYVals!O$2:O$999,RdTRABYVals!$B$2:$B$999,"="&amp;$C124,RdTRABYVals!$C$2:$C$999,"="&amp;INS!$A124),"")</f>
        <v>0.35</v>
      </c>
      <c r="AX124" s="12">
        <f>IFERROR(AVERAGEIFS(RdTRABYVals!P$2:P$999,RdTRABYVals!$B$2:$B$999,"="&amp;$C124,RdTRABYVals!$C$2:$C$999,"="&amp;INS!$A124),"")</f>
        <v>0.36</v>
      </c>
      <c r="AY124" s="12">
        <f>IFERROR(AVERAGEIFS(RdTRABYVals!Q$2:Q$999,RdTRABYVals!$B$2:$B$999,"="&amp;$C124,RdTRABYVals!$C$2:$C$999,"="&amp;INS!$A124),"")</f>
        <v>0.38454545454545502</v>
      </c>
      <c r="AZ124" s="12">
        <f>IFERROR(AVERAGEIFS(RdTRABYVals!R$2:R$999,RdTRABYVals!$B$2:$B$999,"="&amp;$C124,RdTRABYVals!$C$2:$C$999,"="&amp;INS!$A124),"")</f>
        <v>0.38454545454545502</v>
      </c>
      <c r="BA124" s="12">
        <f>IFERROR(AVERAGEIFS(RdTRABYVals!S$2:S$999,RdTRABYVals!$B$2:$B$999,"="&amp;$C124,RdTRABYVals!$C$2:$C$999,"="&amp;INS!$A124),"")</f>
        <v>0.38454545454545502</v>
      </c>
      <c r="BB124" s="12">
        <f>IFERROR(AVERAGEIFS(RdTRABYVals!T$2:T$999,RdTRABYVals!$B$2:$B$999,"="&amp;$C124,RdTRABYVals!$C$2:$C$999,"="&amp;INS!$A124),"")</f>
        <v>0.41</v>
      </c>
      <c r="BC124" s="12">
        <f>IFERROR(AVERAGEIFS(RdTRABYVals!U$2:U$999,RdTRABYVals!$B$2:$B$999,"="&amp;$C124,RdTRABYVals!$C$2:$C$999,"="&amp;INS!$A124),"")</f>
        <v>0.47</v>
      </c>
      <c r="BD124" s="12">
        <f>IFERROR(AVERAGEIFS(RdTRABYVals!V$2:V$999,RdTRABYVals!$B$2:$B$999,"="&amp;$C124,RdTRABYVals!$C$2:$C$999,"="&amp;INS!$A124),"")</f>
        <v>0.38454545454545502</v>
      </c>
      <c r="BE124" s="12">
        <f>IFERROR(AVERAGEIFS(RdTRABYVals!W$2:W$999,RdTRABYVals!$B$2:$B$999,"="&amp;$C124,RdTRABYVals!$C$2:$C$999,"="&amp;INS!$A124),"")</f>
        <v>0.37</v>
      </c>
      <c r="BF124" s="12">
        <f>IFERROR(AVERAGEIFS(RdTRABYVals!X$2:X$999,RdTRABYVals!$B$2:$B$999,"="&amp;$C124,RdTRABYVals!$C$2:$C$999,"="&amp;INS!$A124),"")</f>
        <v>0.38454545454545502</v>
      </c>
      <c r="BG124" s="12">
        <f>IFERROR(AVERAGEIFS(RdTRABYVals!Y$2:Y$999,RdTRABYVals!$B$2:$B$999,"="&amp;$C124,RdTRABYVals!$C$2:$C$999,"="&amp;INS!$A124),"")</f>
        <v>0.38454545454545502</v>
      </c>
      <c r="BH124" s="12">
        <f>IFERROR(AVERAGEIFS(RdTRABYVals!Z$2:Z$999,RdTRABYVals!$B$2:$B$999,"="&amp;$C124,RdTRABYVals!$C$2:$C$999,"="&amp;INS!$A124),"")</f>
        <v>0.38</v>
      </c>
      <c r="BI124" s="12">
        <f>IFERROR(AVERAGEIFS(RdTRABYVals!AA$2:AA$999,RdTRABYVals!$B$2:$B$999,"="&amp;$C124,RdTRABYVals!$C$2:$C$999,"="&amp;INS!$A124),"")</f>
        <v>0.42</v>
      </c>
      <c r="BJ124" s="12">
        <f>IFERROR(AVERAGEIFS(RdTRABYVals!AB$2:AB$999,RdTRABYVals!$B$2:$B$999,"="&amp;$C124,RdTRABYVals!$C$2:$C$999,"="&amp;INS!$A124),"")</f>
        <v>0.39</v>
      </c>
      <c r="BK124" s="12">
        <f>IFERROR(AVERAGEIFS(RdTRABYVals!AC$2:AC$999,RdTRABYVals!$B$2:$B$999,"="&amp;$C124,RdTRABYVals!$C$2:$C$999,"="&amp;INS!$A124),"")</f>
        <v>0.37</v>
      </c>
      <c r="BL124" s="12">
        <f>IFERROR(AVERAGEIFS(RdTRABYVals!AD$2:AD$999,RdTRABYVals!$B$2:$B$999,"="&amp;$C124,RdTRABYVals!$C$2:$C$999,"="&amp;INS!$A124),"")</f>
        <v>0.38454545454545502</v>
      </c>
      <c r="BM124" s="12">
        <f>IFERROR(AVERAGEIFS(RdTRABYVals!AE$2:AE$999,RdTRABYVals!$B$2:$B$999,"="&amp;$C124,RdTRABYVals!$C$2:$C$999,"="&amp;INS!$A124),"")</f>
        <v>0.36</v>
      </c>
      <c r="BN124" s="12">
        <f>IFERROR(AVERAGEIFS(RdTRABYVals!AF$2:AF$999,RdTRABYVals!$B$2:$B$999,"="&amp;$C124,RdTRABYVals!$C$2:$C$999,"="&amp;INS!$A124),"")</f>
        <v>0.42</v>
      </c>
      <c r="BO124" s="12">
        <f>IFERROR(AVERAGEIFS(RdTRABYVals!AG$2:AG$999,RdTRABYVals!$B$2:$B$999,"="&amp;$C124,RdTRABYVals!$C$2:$C$999,"="&amp;INS!$A124),"")</f>
        <v>0.38454545454545502</v>
      </c>
      <c r="BP124" s="12">
        <f>IFERROR(AVERAGEIFS(RdTRABYVals!AH$2:AH$999,RdTRABYVals!$B$2:$B$999,"="&amp;$C124,RdTRABYVals!$C$2:$C$999,"="&amp;INS!$A124),"")</f>
        <v>0.38454545454545502</v>
      </c>
      <c r="BQ124" s="12">
        <f>IFERROR(AVERAGEIFS(RdTRABYVals!AI$2:AI$999,RdTRABYVals!$B$2:$B$999,"="&amp;$C124,RdTRABYVals!$C$2:$C$999,"="&amp;INS!$A124),"")</f>
        <v>0.39</v>
      </c>
      <c r="BR124" s="12">
        <f>IFERROR(AVERAGEIFS(RdTRABYVals!AJ$2:AJ$999,RdTRABYVals!$B$2:$B$999,"="&amp;$C124,RdTRABYVals!$C$2:$C$999,"="&amp;INS!$A124),"")</f>
        <v>0.37</v>
      </c>
      <c r="BS124" s="12">
        <f>IFERROR(AVERAGEIFS(RdTRABYVals!AK$2:AK$999,RdTRABYVals!$B$2:$B$999,"="&amp;$C124,RdTRABYVals!$C$2:$C$999,"="&amp;INS!$A124),"")</f>
        <v>0.38454545454545502</v>
      </c>
      <c r="BT124" s="12">
        <f>IFERROR(AVERAGEIFS(RdTRABYVals!AL$2:AL$999,RdTRABYVals!$B$2:$B$999,"="&amp;$C124,RdTRABYVals!$C$2:$C$999,"="&amp;INS!$A124),"")</f>
        <v>0.38454545454545502</v>
      </c>
      <c r="BU124" s="12">
        <f>IFERROR(AVERAGEIFS(RdTRABYVals!AM$2:AM$999,RdTRABYVals!$B$2:$B$999,"="&amp;$C124,RdTRABYVals!$C$2:$C$999,"="&amp;INS!$A124),"")</f>
        <v>0.34</v>
      </c>
      <c r="BV124" s="12">
        <f>IFERROR(AVERAGEIFS(RdTRABYVals!AN$2:AN$999,RdTRABYVals!$B$2:$B$999,"="&amp;$C124,RdTRABYVals!$C$2:$C$999,"="&amp;INS!$A124),"")</f>
        <v>0.38454545454545502</v>
      </c>
      <c r="BW124" s="12">
        <f>IFERROR(AVERAGEIFS(RdTRABYVals!AO$2:AO$999,RdTRABYVals!$B$2:$B$999,"="&amp;$C124,RdTRABYVals!$C$2:$C$999,"="&amp;INS!$A124),"")</f>
        <v>0.38</v>
      </c>
      <c r="BX124" s="12">
        <f>IFERROR(AVERAGEIFS(RdTRABYVals!AP$2:AP$999,RdTRABYVals!$B$2:$B$999,"="&amp;$C124,RdTRABYVals!$C$2:$C$999,"="&amp;INS!$A124),"")</f>
        <v>0.35</v>
      </c>
      <c r="BY124" s="12">
        <f>IFERROR(AVERAGEIFS(RdTRABYVals!AQ$2:AQ$999,RdTRABYVals!$B$2:$B$999,"="&amp;$C124,RdTRABYVals!$C$2:$C$999,"="&amp;INS!$A124),"")</f>
        <v>0.36</v>
      </c>
      <c r="BZ124" s="12">
        <f>IFERROR(AVERAGEIFS(RdTRABYVals!AR$2:AR$999,RdTRABYVals!$B$2:$B$999,"="&amp;$C124,RdTRABYVals!$C$2:$C$999,"="&amp;INS!$A124),"")</f>
        <v>0.42</v>
      </c>
      <c r="CA124" s="12">
        <f>IFERROR(AVERAGEIFS(RdTRABYVals!AS$2:AS$999,RdTRABYVals!$B$2:$B$999,"="&amp;$C124,RdTRABYVals!$C$2:$C$999,"="&amp;INS!$A124),"")</f>
        <v>0.38454545454545502</v>
      </c>
      <c r="CB124" s="12">
        <f>IFERROR(AVERAGEIFS(RdTRABYVals!AT$2:AT$999,RdTRABYVals!$B$2:$B$999,"="&amp;$C124,RdTRABYVals!$C$2:$C$999,"="&amp;INS!$A124),"")</f>
        <v>0.38454545454545502</v>
      </c>
      <c r="CC124" s="12">
        <f>IFERROR(AVERAGEIFS(RdTRABYVals!AU$2:AU$999,RdTRABYVals!$B$2:$B$999,"="&amp;$C124,RdTRABYVals!$C$2:$C$999,"="&amp;INS!$A124),"")</f>
        <v>0.39</v>
      </c>
      <c r="CD124" s="12">
        <f>IFERROR(AVERAGEIFS(RdTRABYVals!AV$2:AV$999,RdTRABYVals!$B$2:$B$999,"="&amp;$C124,RdTRABYVals!$C$2:$C$999,"="&amp;INS!$A124),"")</f>
        <v>0.37</v>
      </c>
    </row>
    <row r="125" spans="1:82" ht="14.25">
      <c r="A125" s="9" t="s">
        <v>181</v>
      </c>
      <c r="C125" s="1" t="s">
        <v>29</v>
      </c>
      <c r="D125" t="str">
        <f t="shared" si="30"/>
        <v>TRA_Car_Lpg_Upm*</v>
      </c>
      <c r="F125" s="19" t="str">
        <f t="shared" si="31"/>
        <v>*0.385</v>
      </c>
      <c r="G125" s="19" t="str">
        <f t="shared" si="37"/>
        <v>*0.37</v>
      </c>
      <c r="H125" s="19" t="str">
        <f t="shared" si="38"/>
        <v>*0.385</v>
      </c>
      <c r="I125" s="19" t="str">
        <f t="shared" si="39"/>
        <v>*0.42</v>
      </c>
      <c r="J125" s="19" t="str">
        <f t="shared" si="40"/>
        <v>*0.35</v>
      </c>
      <c r="K125" s="19" t="str">
        <f t="shared" si="41"/>
        <v>*0.36</v>
      </c>
      <c r="L125" s="19" t="str">
        <f t="shared" si="42"/>
        <v>*0.385</v>
      </c>
      <c r="M125" s="19" t="str">
        <f t="shared" si="43"/>
        <v>*0.385</v>
      </c>
      <c r="N125" s="19" t="str">
        <f t="shared" si="44"/>
        <v>*0.385</v>
      </c>
      <c r="O125" s="19" t="str">
        <f t="shared" si="45"/>
        <v>*0.42</v>
      </c>
      <c r="P125" s="19" t="str">
        <f t="shared" si="46"/>
        <v>*0.47</v>
      </c>
      <c r="Q125" s="19" t="str">
        <f t="shared" si="47"/>
        <v>*0.385</v>
      </c>
      <c r="R125" s="19" t="str">
        <f t="shared" si="48"/>
        <v>*0.37</v>
      </c>
      <c r="S125" s="19" t="str">
        <f t="shared" si="49"/>
        <v>*0.385</v>
      </c>
      <c r="T125" s="19" t="str">
        <f t="shared" si="50"/>
        <v>*0.385</v>
      </c>
      <c r="U125" s="19" t="str">
        <f t="shared" si="51"/>
        <v>*0.38</v>
      </c>
      <c r="V125" s="19" t="str">
        <f t="shared" si="52"/>
        <v>*0.42</v>
      </c>
      <c r="W125" s="19" t="str">
        <f t="shared" si="53"/>
        <v>*0.39</v>
      </c>
      <c r="X125" s="19" t="str">
        <f t="shared" si="54"/>
        <v>*0.37</v>
      </c>
      <c r="Y125" s="19" t="str">
        <f t="shared" si="55"/>
        <v>*0.385</v>
      </c>
      <c r="Z125" s="19" t="str">
        <f t="shared" si="56"/>
        <v>*0.36</v>
      </c>
      <c r="AA125" s="19" t="str">
        <f t="shared" si="57"/>
        <v>*0.42</v>
      </c>
      <c r="AB125" s="19" t="str">
        <f t="shared" si="58"/>
        <v>*0.385</v>
      </c>
      <c r="AC125" s="19" t="str">
        <f t="shared" si="59"/>
        <v>*0.385</v>
      </c>
      <c r="AD125" s="19" t="str">
        <f t="shared" si="60"/>
        <v>*0.39</v>
      </c>
      <c r="AE125" s="19" t="str">
        <f t="shared" si="61"/>
        <v>*0.37</v>
      </c>
      <c r="AF125" s="19" t="str">
        <f t="shared" si="62"/>
        <v>*0.385</v>
      </c>
      <c r="AG125" s="19" t="str">
        <f t="shared" si="63"/>
        <v>*0.385</v>
      </c>
      <c r="AH125" s="19" t="str">
        <f t="shared" si="64"/>
        <v>*0.33</v>
      </c>
      <c r="AI125" s="19" t="str">
        <f t="shared" si="65"/>
        <v>*0.385</v>
      </c>
      <c r="AJ125" s="19" t="str">
        <f t="shared" si="66"/>
        <v>*0.38</v>
      </c>
      <c r="AK125" s="19" t="str">
        <f t="shared" si="67"/>
        <v>*0.36</v>
      </c>
      <c r="AL125" s="19" t="str">
        <f t="shared" si="68"/>
        <v>*0.36</v>
      </c>
      <c r="AM125" s="19" t="str">
        <f t="shared" si="69"/>
        <v>*0.42</v>
      </c>
      <c r="AN125" s="19" t="str">
        <f t="shared" si="33"/>
        <v>*0.385</v>
      </c>
      <c r="AO125" s="19" t="str">
        <f t="shared" si="34"/>
        <v>*0.385</v>
      </c>
      <c r="AP125" s="19" t="str">
        <f t="shared" si="35"/>
        <v>*0.39</v>
      </c>
      <c r="AQ125" s="19" t="str">
        <f t="shared" si="36"/>
        <v>*0.37</v>
      </c>
      <c r="AS125" s="12">
        <f t="shared" si="32"/>
        <v>0.3849999999999999</v>
      </c>
      <c r="AT125" s="12">
        <f>IFERROR(AVERAGEIFS(RdTRABYVals!L$2:L$999,RdTRABYVals!$B$2:$B$999,"="&amp;$C125,RdTRABYVals!$C$2:$C$999,"="&amp;INS!$A125),"")</f>
        <v>0.37</v>
      </c>
      <c r="AU125" s="12">
        <f>IFERROR(AVERAGEIFS(RdTRABYVals!M$2:M$999,RdTRABYVals!$B$2:$B$999,"="&amp;$C125,RdTRABYVals!$C$2:$C$999,"="&amp;INS!$A125),"")</f>
        <v>0.38500000000000001</v>
      </c>
      <c r="AV125" s="12">
        <f>IFERROR(AVERAGEIFS(RdTRABYVals!N$2:N$999,RdTRABYVals!$B$2:$B$999,"="&amp;$C125,RdTRABYVals!$C$2:$C$999,"="&amp;INS!$A125),"")</f>
        <v>0.42</v>
      </c>
      <c r="AW125" s="12">
        <f>IFERROR(AVERAGEIFS(RdTRABYVals!O$2:O$999,RdTRABYVals!$B$2:$B$999,"="&amp;$C125,RdTRABYVals!$C$2:$C$999,"="&amp;INS!$A125),"")</f>
        <v>0.35</v>
      </c>
      <c r="AX125" s="12">
        <f>IFERROR(AVERAGEIFS(RdTRABYVals!P$2:P$999,RdTRABYVals!$B$2:$B$999,"="&amp;$C125,RdTRABYVals!$C$2:$C$999,"="&amp;INS!$A125),"")</f>
        <v>0.36</v>
      </c>
      <c r="AY125" s="12">
        <f>IFERROR(AVERAGEIFS(RdTRABYVals!Q$2:Q$999,RdTRABYVals!$B$2:$B$999,"="&amp;$C125,RdTRABYVals!$C$2:$C$999,"="&amp;INS!$A125),"")</f>
        <v>0.38500000000000001</v>
      </c>
      <c r="AZ125" s="12">
        <f>IFERROR(AVERAGEIFS(RdTRABYVals!R$2:R$999,RdTRABYVals!$B$2:$B$999,"="&amp;$C125,RdTRABYVals!$C$2:$C$999,"="&amp;INS!$A125),"")</f>
        <v>0.38500000000000001</v>
      </c>
      <c r="BA125" s="12">
        <f>IFERROR(AVERAGEIFS(RdTRABYVals!S$2:S$999,RdTRABYVals!$B$2:$B$999,"="&amp;$C125,RdTRABYVals!$C$2:$C$999,"="&amp;INS!$A125),"")</f>
        <v>0.38500000000000001</v>
      </c>
      <c r="BB125" s="12">
        <f>IFERROR(AVERAGEIFS(RdTRABYVals!T$2:T$999,RdTRABYVals!$B$2:$B$999,"="&amp;$C125,RdTRABYVals!$C$2:$C$999,"="&amp;INS!$A125),"")</f>
        <v>0.42</v>
      </c>
      <c r="BC125" s="12">
        <f>IFERROR(AVERAGEIFS(RdTRABYVals!U$2:U$999,RdTRABYVals!$B$2:$B$999,"="&amp;$C125,RdTRABYVals!$C$2:$C$999,"="&amp;INS!$A125),"")</f>
        <v>0.47</v>
      </c>
      <c r="BD125" s="12">
        <f>IFERROR(AVERAGEIFS(RdTRABYVals!V$2:V$999,RdTRABYVals!$B$2:$B$999,"="&amp;$C125,RdTRABYVals!$C$2:$C$999,"="&amp;INS!$A125),"")</f>
        <v>0.38500000000000001</v>
      </c>
      <c r="BE125" s="12">
        <f>IFERROR(AVERAGEIFS(RdTRABYVals!W$2:W$999,RdTRABYVals!$B$2:$B$999,"="&amp;$C125,RdTRABYVals!$C$2:$C$999,"="&amp;INS!$A125),"")</f>
        <v>0.37</v>
      </c>
      <c r="BF125" s="12">
        <f>IFERROR(AVERAGEIFS(RdTRABYVals!X$2:X$999,RdTRABYVals!$B$2:$B$999,"="&amp;$C125,RdTRABYVals!$C$2:$C$999,"="&amp;INS!$A125),"")</f>
        <v>0.38500000000000001</v>
      </c>
      <c r="BG125" s="12">
        <f>IFERROR(AVERAGEIFS(RdTRABYVals!Y$2:Y$999,RdTRABYVals!$B$2:$B$999,"="&amp;$C125,RdTRABYVals!$C$2:$C$999,"="&amp;INS!$A125),"")</f>
        <v>0.38500000000000001</v>
      </c>
      <c r="BH125" s="12">
        <f>IFERROR(AVERAGEIFS(RdTRABYVals!Z$2:Z$999,RdTRABYVals!$B$2:$B$999,"="&amp;$C125,RdTRABYVals!$C$2:$C$999,"="&amp;INS!$A125),"")</f>
        <v>0.38</v>
      </c>
      <c r="BI125" s="12">
        <f>IFERROR(AVERAGEIFS(RdTRABYVals!AA$2:AA$999,RdTRABYVals!$B$2:$B$999,"="&amp;$C125,RdTRABYVals!$C$2:$C$999,"="&amp;INS!$A125),"")</f>
        <v>0.42</v>
      </c>
      <c r="BJ125" s="12">
        <f>IFERROR(AVERAGEIFS(RdTRABYVals!AB$2:AB$999,RdTRABYVals!$B$2:$B$999,"="&amp;$C125,RdTRABYVals!$C$2:$C$999,"="&amp;INS!$A125),"")</f>
        <v>0.39</v>
      </c>
      <c r="BK125" s="12">
        <f>IFERROR(AVERAGEIFS(RdTRABYVals!AC$2:AC$999,RdTRABYVals!$B$2:$B$999,"="&amp;$C125,RdTRABYVals!$C$2:$C$999,"="&amp;INS!$A125),"")</f>
        <v>0.37</v>
      </c>
      <c r="BL125" s="12">
        <f>IFERROR(AVERAGEIFS(RdTRABYVals!AD$2:AD$999,RdTRABYVals!$B$2:$B$999,"="&amp;$C125,RdTRABYVals!$C$2:$C$999,"="&amp;INS!$A125),"")</f>
        <v>0.38500000000000001</v>
      </c>
      <c r="BM125" s="12">
        <f>IFERROR(AVERAGEIFS(RdTRABYVals!AE$2:AE$999,RdTRABYVals!$B$2:$B$999,"="&amp;$C125,RdTRABYVals!$C$2:$C$999,"="&amp;INS!$A125),"")</f>
        <v>0.36</v>
      </c>
      <c r="BN125" s="12">
        <f>IFERROR(AVERAGEIFS(RdTRABYVals!AF$2:AF$999,RdTRABYVals!$B$2:$B$999,"="&amp;$C125,RdTRABYVals!$C$2:$C$999,"="&amp;INS!$A125),"")</f>
        <v>0.42</v>
      </c>
      <c r="BO125" s="12">
        <f>IFERROR(AVERAGEIFS(RdTRABYVals!AG$2:AG$999,RdTRABYVals!$B$2:$B$999,"="&amp;$C125,RdTRABYVals!$C$2:$C$999,"="&amp;INS!$A125),"")</f>
        <v>0.38500000000000001</v>
      </c>
      <c r="BP125" s="12">
        <f>IFERROR(AVERAGEIFS(RdTRABYVals!AH$2:AH$999,RdTRABYVals!$B$2:$B$999,"="&amp;$C125,RdTRABYVals!$C$2:$C$999,"="&amp;INS!$A125),"")</f>
        <v>0.38500000000000001</v>
      </c>
      <c r="BQ125" s="12">
        <f>IFERROR(AVERAGEIFS(RdTRABYVals!AI$2:AI$999,RdTRABYVals!$B$2:$B$999,"="&amp;$C125,RdTRABYVals!$C$2:$C$999,"="&amp;INS!$A125),"")</f>
        <v>0.39</v>
      </c>
      <c r="BR125" s="12">
        <f>IFERROR(AVERAGEIFS(RdTRABYVals!AJ$2:AJ$999,RdTRABYVals!$B$2:$B$999,"="&amp;$C125,RdTRABYVals!$C$2:$C$999,"="&amp;INS!$A125),"")</f>
        <v>0.37</v>
      </c>
      <c r="BS125" s="12">
        <f>IFERROR(AVERAGEIFS(RdTRABYVals!AK$2:AK$999,RdTRABYVals!$B$2:$B$999,"="&amp;$C125,RdTRABYVals!$C$2:$C$999,"="&amp;INS!$A125),"")</f>
        <v>0.38500000000000001</v>
      </c>
      <c r="BT125" s="12">
        <f>IFERROR(AVERAGEIFS(RdTRABYVals!AL$2:AL$999,RdTRABYVals!$B$2:$B$999,"="&amp;$C125,RdTRABYVals!$C$2:$C$999,"="&amp;INS!$A125),"")</f>
        <v>0.38500000000000001</v>
      </c>
      <c r="BU125" s="12">
        <f>IFERROR(AVERAGEIFS(RdTRABYVals!AM$2:AM$999,RdTRABYVals!$B$2:$B$999,"="&amp;$C125,RdTRABYVals!$C$2:$C$999,"="&amp;INS!$A125),"")</f>
        <v>0.33</v>
      </c>
      <c r="BV125" s="12">
        <f>IFERROR(AVERAGEIFS(RdTRABYVals!AN$2:AN$999,RdTRABYVals!$B$2:$B$999,"="&amp;$C125,RdTRABYVals!$C$2:$C$999,"="&amp;INS!$A125),"")</f>
        <v>0.38500000000000001</v>
      </c>
      <c r="BW125" s="12">
        <f>IFERROR(AVERAGEIFS(RdTRABYVals!AO$2:AO$999,RdTRABYVals!$B$2:$B$999,"="&amp;$C125,RdTRABYVals!$C$2:$C$999,"="&amp;INS!$A125),"")</f>
        <v>0.38</v>
      </c>
      <c r="BX125" s="12">
        <f>IFERROR(AVERAGEIFS(RdTRABYVals!AP$2:AP$999,RdTRABYVals!$B$2:$B$999,"="&amp;$C125,RdTRABYVals!$C$2:$C$999,"="&amp;INS!$A125),"")</f>
        <v>0.36</v>
      </c>
      <c r="BY125" s="12">
        <f>IFERROR(AVERAGEIFS(RdTRABYVals!AQ$2:AQ$999,RdTRABYVals!$B$2:$B$999,"="&amp;$C125,RdTRABYVals!$C$2:$C$999,"="&amp;INS!$A125),"")</f>
        <v>0.36</v>
      </c>
      <c r="BZ125" s="12">
        <f>IFERROR(AVERAGEIFS(RdTRABYVals!AR$2:AR$999,RdTRABYVals!$B$2:$B$999,"="&amp;$C125,RdTRABYVals!$C$2:$C$999,"="&amp;INS!$A125),"")</f>
        <v>0.42</v>
      </c>
      <c r="CA125" s="12">
        <f>IFERROR(AVERAGEIFS(RdTRABYVals!AS$2:AS$999,RdTRABYVals!$B$2:$B$999,"="&amp;$C125,RdTRABYVals!$C$2:$C$999,"="&amp;INS!$A125),"")</f>
        <v>0.38500000000000001</v>
      </c>
      <c r="CB125" s="12">
        <f>IFERROR(AVERAGEIFS(RdTRABYVals!AT$2:AT$999,RdTRABYVals!$B$2:$B$999,"="&amp;$C125,RdTRABYVals!$C$2:$C$999,"="&amp;INS!$A125),"")</f>
        <v>0.38500000000000001</v>
      </c>
      <c r="CC125" s="12">
        <f>IFERROR(AVERAGEIFS(RdTRABYVals!AU$2:AU$999,RdTRABYVals!$B$2:$B$999,"="&amp;$C125,RdTRABYVals!$C$2:$C$999,"="&amp;INS!$A125),"")</f>
        <v>0.39</v>
      </c>
      <c r="CD125" s="12">
        <f>IFERROR(AVERAGEIFS(RdTRABYVals!AV$2:AV$999,RdTRABYVals!$B$2:$B$999,"="&amp;$C125,RdTRABYVals!$C$2:$C$999,"="&amp;INS!$A125),"")</f>
        <v>0.37</v>
      </c>
    </row>
    <row r="126" spans="1:82" ht="14.25">
      <c r="A126" s="9" t="s">
        <v>186</v>
      </c>
      <c r="C126" s="1" t="s">
        <v>29</v>
      </c>
      <c r="D126" t="str">
        <f t="shared" si="30"/>
        <v>TRA_Hdt_Dis*</v>
      </c>
      <c r="F126" s="19" t="str">
        <f t="shared" si="31"/>
        <v>*0.120031551044115</v>
      </c>
      <c r="G126" s="19" t="str">
        <f t="shared" si="37"/>
        <v>*0.116721265948143</v>
      </c>
      <c r="H126" s="19" t="str">
        <f t="shared" si="38"/>
        <v>*0.0952180811835516</v>
      </c>
      <c r="I126" s="19" t="str">
        <f t="shared" si="39"/>
        <v>*0.144636393470381</v>
      </c>
      <c r="J126" s="19" t="str">
        <f t="shared" si="40"/>
        <v>*0.103619698488162</v>
      </c>
      <c r="K126" s="19" t="str">
        <f t="shared" si="41"/>
        <v>*0.0927843613904477</v>
      </c>
      <c r="L126" s="19" t="str">
        <f t="shared" si="42"/>
        <v>*0.11858440363995</v>
      </c>
      <c r="M126" s="19" t="str">
        <f t="shared" si="43"/>
        <v>*0.114044829974671</v>
      </c>
      <c r="N126" s="19" t="str">
        <f t="shared" si="44"/>
        <v>*0.108556322896224</v>
      </c>
      <c r="O126" s="19" t="str">
        <f t="shared" si="45"/>
        <v>*0.117000107745321</v>
      </c>
      <c r="P126" s="19" t="str">
        <f t="shared" si="46"/>
        <v>*0.0920368881457436</v>
      </c>
      <c r="Q126" s="19" t="str">
        <f t="shared" si="47"/>
        <v>*0.118437880938806</v>
      </c>
      <c r="R126" s="19" t="str">
        <f t="shared" si="48"/>
        <v>*0.116721265948143</v>
      </c>
      <c r="S126" s="19" t="str">
        <f t="shared" si="49"/>
        <v>*0.118203291106111</v>
      </c>
      <c r="T126" s="19" t="str">
        <f t="shared" si="50"/>
        <v>*0.103957439548966</v>
      </c>
      <c r="U126" s="19" t="str">
        <f t="shared" si="51"/>
        <v>*0.0953943246845703</v>
      </c>
      <c r="V126" s="19" t="str">
        <f t="shared" si="52"/>
        <v>*0.144636393470381</v>
      </c>
      <c r="W126" s="19" t="str">
        <f t="shared" si="53"/>
        <v>*0.113604413499276</v>
      </c>
      <c r="X126" s="19" t="str">
        <f t="shared" si="54"/>
        <v>*0.174101631034081</v>
      </c>
      <c r="Y126" s="19" t="str">
        <f t="shared" si="55"/>
        <v>*0.13212961864411</v>
      </c>
      <c r="Z126" s="19" t="str">
        <f t="shared" si="56"/>
        <v>*0.113429238866598</v>
      </c>
      <c r="AA126" s="19" t="str">
        <f t="shared" si="57"/>
        <v>*0.144636393470381</v>
      </c>
      <c r="AB126" s="19" t="str">
        <f t="shared" si="58"/>
        <v>*0.133995634549939</v>
      </c>
      <c r="AC126" s="19" t="str">
        <f t="shared" si="59"/>
        <v>*0.118861775109382</v>
      </c>
      <c r="AD126" s="19" t="str">
        <f t="shared" si="60"/>
        <v>*0.127491964405818</v>
      </c>
      <c r="AE126" s="19" t="str">
        <f t="shared" si="61"/>
        <v>*0.116721265948143</v>
      </c>
      <c r="AF126" s="19" t="str">
        <f t="shared" si="62"/>
        <v>*0.108385724603052</v>
      </c>
      <c r="AG126" s="19" t="str">
        <f t="shared" si="63"/>
        <v>*0.131293205393269</v>
      </c>
      <c r="AH126" s="19" t="str">
        <f t="shared" si="64"/>
        <v>*0.119527312928311</v>
      </c>
      <c r="AI126" s="19" t="str">
        <f t="shared" si="65"/>
        <v>*0.123912339422979</v>
      </c>
      <c r="AJ126" s="19" t="str">
        <f t="shared" si="66"/>
        <v>*0.126190138899243</v>
      </c>
      <c r="AK126" s="19" t="str">
        <f t="shared" si="67"/>
        <v>*0.140256313706714</v>
      </c>
      <c r="AL126" s="19" t="str">
        <f t="shared" si="68"/>
        <v>*0.114838437511216</v>
      </c>
      <c r="AM126" s="19" t="str">
        <f t="shared" si="69"/>
        <v>*0.144636393470381</v>
      </c>
      <c r="AN126" s="19" t="str">
        <f t="shared" si="33"/>
        <v>*0.101009453044025</v>
      </c>
      <c r="AO126" s="19" t="str">
        <f t="shared" si="34"/>
        <v>*0.110848943480575</v>
      </c>
      <c r="AP126" s="19" t="str">
        <f t="shared" si="35"/>
        <v>*0.13040484478619</v>
      </c>
      <c r="AQ126" s="19" t="str">
        <f t="shared" si="36"/>
        <v>*0.114339397278989</v>
      </c>
      <c r="AS126" s="12">
        <f t="shared" si="32"/>
        <v>0.12003155104411467</v>
      </c>
      <c r="AT126" s="12">
        <f>IFERROR(AVERAGEIFS(RdTRABYVals!L$2:L$999,RdTRABYVals!$B$2:$B$999,"="&amp;$C126,RdTRABYVals!$C$2:$C$999,"="&amp;INS!$A126),"")</f>
        <v>0.116721265948143</v>
      </c>
      <c r="AU126" s="12">
        <f>IFERROR(AVERAGEIFS(RdTRABYVals!M$2:M$999,RdTRABYVals!$B$2:$B$999,"="&amp;$C126,RdTRABYVals!$C$2:$C$999,"="&amp;INS!$A126),"")</f>
        <v>9.5218081183551601E-2</v>
      </c>
      <c r="AV126" s="12">
        <f>IFERROR(AVERAGEIFS(RdTRABYVals!N$2:N$999,RdTRABYVals!$B$2:$B$999,"="&amp;$C126,RdTRABYVals!$C$2:$C$999,"="&amp;INS!$A126),"")</f>
        <v>0.14463639347038099</v>
      </c>
      <c r="AW126" s="12">
        <f>IFERROR(AVERAGEIFS(RdTRABYVals!O$2:O$999,RdTRABYVals!$B$2:$B$999,"="&amp;$C126,RdTRABYVals!$C$2:$C$999,"="&amp;INS!$A126),"")</f>
        <v>0.10361969848816199</v>
      </c>
      <c r="AX126" s="12">
        <f>IFERROR(AVERAGEIFS(RdTRABYVals!P$2:P$999,RdTRABYVals!$B$2:$B$999,"="&amp;$C126,RdTRABYVals!$C$2:$C$999,"="&amp;INS!$A126),"")</f>
        <v>9.2784361390447698E-2</v>
      </c>
      <c r="AY126" s="12">
        <f>IFERROR(AVERAGEIFS(RdTRABYVals!Q$2:Q$999,RdTRABYVals!$B$2:$B$999,"="&amp;$C126,RdTRABYVals!$C$2:$C$999,"="&amp;INS!$A126),"")</f>
        <v>0.11858440363995</v>
      </c>
      <c r="AZ126" s="12">
        <f>IFERROR(AVERAGEIFS(RdTRABYVals!R$2:R$999,RdTRABYVals!$B$2:$B$999,"="&amp;$C126,RdTRABYVals!$C$2:$C$999,"="&amp;INS!$A126),"")</f>
        <v>0.114044829974671</v>
      </c>
      <c r="BA126" s="12">
        <f>IFERROR(AVERAGEIFS(RdTRABYVals!S$2:S$999,RdTRABYVals!$B$2:$B$999,"="&amp;$C126,RdTRABYVals!$C$2:$C$999,"="&amp;INS!$A126),"")</f>
        <v>0.10855632289622399</v>
      </c>
      <c r="BB126" s="12">
        <f>IFERROR(AVERAGEIFS(RdTRABYVals!T$2:T$999,RdTRABYVals!$B$2:$B$999,"="&amp;$C126,RdTRABYVals!$C$2:$C$999,"="&amp;INS!$A126),"")</f>
        <v>0.11700010774532101</v>
      </c>
      <c r="BC126" s="12">
        <f>IFERROR(AVERAGEIFS(RdTRABYVals!U$2:U$999,RdTRABYVals!$B$2:$B$999,"="&amp;$C126,RdTRABYVals!$C$2:$C$999,"="&amp;INS!$A126),"")</f>
        <v>9.2036888145743595E-2</v>
      </c>
      <c r="BD126" s="12">
        <f>IFERROR(AVERAGEIFS(RdTRABYVals!V$2:V$999,RdTRABYVals!$B$2:$B$999,"="&amp;$C126,RdTRABYVals!$C$2:$C$999,"="&amp;INS!$A126),"")</f>
        <v>0.118437880938806</v>
      </c>
      <c r="BE126" s="12">
        <f>IFERROR(AVERAGEIFS(RdTRABYVals!W$2:W$999,RdTRABYVals!$B$2:$B$999,"="&amp;$C126,RdTRABYVals!$C$2:$C$999,"="&amp;INS!$A126),"")</f>
        <v>0.116721265948143</v>
      </c>
      <c r="BF126" s="12">
        <f>IFERROR(AVERAGEIFS(RdTRABYVals!X$2:X$999,RdTRABYVals!$B$2:$B$999,"="&amp;$C126,RdTRABYVals!$C$2:$C$999,"="&amp;INS!$A126),"")</f>
        <v>0.118203291106111</v>
      </c>
      <c r="BG126" s="12">
        <f>IFERROR(AVERAGEIFS(RdTRABYVals!Y$2:Y$999,RdTRABYVals!$B$2:$B$999,"="&amp;$C126,RdTRABYVals!$C$2:$C$999,"="&amp;INS!$A126),"")</f>
        <v>0.103957439548966</v>
      </c>
      <c r="BH126" s="12">
        <f>IFERROR(AVERAGEIFS(RdTRABYVals!Z$2:Z$999,RdTRABYVals!$B$2:$B$999,"="&amp;$C126,RdTRABYVals!$C$2:$C$999,"="&amp;INS!$A126),"")</f>
        <v>9.5394324684570306E-2</v>
      </c>
      <c r="BI126" s="12">
        <f>IFERROR(AVERAGEIFS(RdTRABYVals!AA$2:AA$999,RdTRABYVals!$B$2:$B$999,"="&amp;$C126,RdTRABYVals!$C$2:$C$999,"="&amp;INS!$A126),"")</f>
        <v>0.14463639347038099</v>
      </c>
      <c r="BJ126" s="12">
        <f>IFERROR(AVERAGEIFS(RdTRABYVals!AB$2:AB$999,RdTRABYVals!$B$2:$B$999,"="&amp;$C126,RdTRABYVals!$C$2:$C$999,"="&amp;INS!$A126),"")</f>
        <v>0.113604413499276</v>
      </c>
      <c r="BK126" s="12">
        <f>IFERROR(AVERAGEIFS(RdTRABYVals!AC$2:AC$999,RdTRABYVals!$B$2:$B$999,"="&amp;$C126,RdTRABYVals!$C$2:$C$999,"="&amp;INS!$A126),"")</f>
        <v>0.17410163103408099</v>
      </c>
      <c r="BL126" s="12">
        <f>IFERROR(AVERAGEIFS(RdTRABYVals!AD$2:AD$999,RdTRABYVals!$B$2:$B$999,"="&amp;$C126,RdTRABYVals!$C$2:$C$999,"="&amp;INS!$A126),"")</f>
        <v>0.13212961864410999</v>
      </c>
      <c r="BM126" s="12">
        <f>IFERROR(AVERAGEIFS(RdTRABYVals!AE$2:AE$999,RdTRABYVals!$B$2:$B$999,"="&amp;$C126,RdTRABYVals!$C$2:$C$999,"="&amp;INS!$A126),"")</f>
        <v>0.113429238866598</v>
      </c>
      <c r="BN126" s="12">
        <f>IFERROR(AVERAGEIFS(RdTRABYVals!AF$2:AF$999,RdTRABYVals!$B$2:$B$999,"="&amp;$C126,RdTRABYVals!$C$2:$C$999,"="&amp;INS!$A126),"")</f>
        <v>0.14463639347038099</v>
      </c>
      <c r="BO126" s="12">
        <f>IFERROR(AVERAGEIFS(RdTRABYVals!AG$2:AG$999,RdTRABYVals!$B$2:$B$999,"="&amp;$C126,RdTRABYVals!$C$2:$C$999,"="&amp;INS!$A126),"")</f>
        <v>0.13399563454993901</v>
      </c>
      <c r="BP126" s="12">
        <f>IFERROR(AVERAGEIFS(RdTRABYVals!AH$2:AH$999,RdTRABYVals!$B$2:$B$999,"="&amp;$C126,RdTRABYVals!$C$2:$C$999,"="&amp;INS!$A126),"")</f>
        <v>0.11886177510938201</v>
      </c>
      <c r="BQ126" s="12">
        <f>IFERROR(AVERAGEIFS(RdTRABYVals!AI$2:AI$999,RdTRABYVals!$B$2:$B$999,"="&amp;$C126,RdTRABYVals!$C$2:$C$999,"="&amp;INS!$A126),"")</f>
        <v>0.127491964405818</v>
      </c>
      <c r="BR126" s="12">
        <f>IFERROR(AVERAGEIFS(RdTRABYVals!AJ$2:AJ$999,RdTRABYVals!$B$2:$B$999,"="&amp;$C126,RdTRABYVals!$C$2:$C$999,"="&amp;INS!$A126),"")</f>
        <v>0.116721265948143</v>
      </c>
      <c r="BS126" s="12">
        <f>IFERROR(AVERAGEIFS(RdTRABYVals!AK$2:AK$999,RdTRABYVals!$B$2:$B$999,"="&amp;$C126,RdTRABYVals!$C$2:$C$999,"="&amp;INS!$A126),"")</f>
        <v>0.108385724603052</v>
      </c>
      <c r="BT126" s="12">
        <f>IFERROR(AVERAGEIFS(RdTRABYVals!AL$2:AL$999,RdTRABYVals!$B$2:$B$999,"="&amp;$C126,RdTRABYVals!$C$2:$C$999,"="&amp;INS!$A126),"")</f>
        <v>0.131293205393269</v>
      </c>
      <c r="BU126" s="12">
        <f>IFERROR(AVERAGEIFS(RdTRABYVals!AM$2:AM$999,RdTRABYVals!$B$2:$B$999,"="&amp;$C126,RdTRABYVals!$C$2:$C$999,"="&amp;INS!$A126),"")</f>
        <v>0.11952731292831099</v>
      </c>
      <c r="BV126" s="12">
        <f>IFERROR(AVERAGEIFS(RdTRABYVals!AN$2:AN$999,RdTRABYVals!$B$2:$B$999,"="&amp;$C126,RdTRABYVals!$C$2:$C$999,"="&amp;INS!$A126),"")</f>
        <v>0.123912339422979</v>
      </c>
      <c r="BW126" s="12">
        <f>IFERROR(AVERAGEIFS(RdTRABYVals!AO$2:AO$999,RdTRABYVals!$B$2:$B$999,"="&amp;$C126,RdTRABYVals!$C$2:$C$999,"="&amp;INS!$A126),"")</f>
        <v>0.12619013889924299</v>
      </c>
      <c r="BX126" s="12">
        <f>IFERROR(AVERAGEIFS(RdTRABYVals!AP$2:AP$999,RdTRABYVals!$B$2:$B$999,"="&amp;$C126,RdTRABYVals!$C$2:$C$999,"="&amp;INS!$A126),"")</f>
        <v>0.14025631370671399</v>
      </c>
      <c r="BY126" s="12">
        <f>IFERROR(AVERAGEIFS(RdTRABYVals!AQ$2:AQ$999,RdTRABYVals!$B$2:$B$999,"="&amp;$C126,RdTRABYVals!$C$2:$C$999,"="&amp;INS!$A126),"")</f>
        <v>0.114838437511216</v>
      </c>
      <c r="BZ126" s="12">
        <f>IFERROR(AVERAGEIFS(RdTRABYVals!AR$2:AR$999,RdTRABYVals!$B$2:$B$999,"="&amp;$C126,RdTRABYVals!$C$2:$C$999,"="&amp;INS!$A126),"")</f>
        <v>0.14463639347038099</v>
      </c>
      <c r="CA126" s="12">
        <f>IFERROR(AVERAGEIFS(RdTRABYVals!AS$2:AS$999,RdTRABYVals!$B$2:$B$999,"="&amp;$C126,RdTRABYVals!$C$2:$C$999,"="&amp;INS!$A126),"")</f>
        <v>0.101009453044025</v>
      </c>
      <c r="CB126" s="12">
        <f>IFERROR(AVERAGEIFS(RdTRABYVals!AT$2:AT$999,RdTRABYVals!$B$2:$B$999,"="&amp;$C126,RdTRABYVals!$C$2:$C$999,"="&amp;INS!$A126),"")</f>
        <v>0.110848943480575</v>
      </c>
      <c r="CC126" s="12">
        <f>IFERROR(AVERAGEIFS(RdTRABYVals!AU$2:AU$999,RdTRABYVals!$B$2:$B$999,"="&amp;$C126,RdTRABYVals!$C$2:$C$999,"="&amp;INS!$A126),"")</f>
        <v>0.13040484478618999</v>
      </c>
      <c r="CD126" s="12">
        <f>IFERROR(AVERAGEIFS(RdTRABYVals!AV$2:AV$999,RdTRABYVals!$B$2:$B$999,"="&amp;$C126,RdTRABYVals!$C$2:$C$999,"="&amp;INS!$A126),"")</f>
        <v>0.11433939727898899</v>
      </c>
    </row>
    <row r="127" spans="1:82" ht="14.25">
      <c r="A127" s="9" t="s">
        <v>187</v>
      </c>
      <c r="C127" s="1" t="s">
        <v>29</v>
      </c>
      <c r="D127" t="str">
        <f t="shared" si="30"/>
        <v>TRA_Hdt_Gas*</v>
      </c>
      <c r="F127" s="19" t="str">
        <f t="shared" si="31"/>
        <v>*0.132740331344722</v>
      </c>
      <c r="G127" s="19" t="str">
        <f t="shared" si="37"/>
        <v>*0.132740332798573</v>
      </c>
      <c r="H127" s="19" t="str">
        <f t="shared" si="38"/>
        <v>*0.132740331344722</v>
      </c>
      <c r="I127" s="19" t="str">
        <f t="shared" si="39"/>
        <v>*0.132740329079821</v>
      </c>
      <c r="J127" s="19" t="str">
        <f t="shared" si="40"/>
        <v>*0.132740331344722</v>
      </c>
      <c r="K127" s="19" t="str">
        <f t="shared" si="41"/>
        <v>*0.132740331431887</v>
      </c>
      <c r="L127" s="19" t="str">
        <f t="shared" si="42"/>
        <v>*0.132740331344722</v>
      </c>
      <c r="M127" s="19" t="str">
        <f t="shared" si="43"/>
        <v>*0.132740330622275</v>
      </c>
      <c r="N127" s="19" t="str">
        <f t="shared" si="44"/>
        <v>*0.132740332801537</v>
      </c>
      <c r="O127" s="19" t="str">
        <f t="shared" si="45"/>
        <v>*0.132740331344722</v>
      </c>
      <c r="P127" s="19" t="str">
        <f t="shared" si="46"/>
        <v>*0.132740332361714</v>
      </c>
      <c r="Q127" s="19" t="str">
        <f t="shared" si="47"/>
        <v>*0.132740332681869</v>
      </c>
      <c r="R127" s="19" t="str">
        <f t="shared" si="48"/>
        <v>*0.132740332798573</v>
      </c>
      <c r="S127" s="19" t="str">
        <f t="shared" si="49"/>
        <v>*0.132740333041772</v>
      </c>
      <c r="T127" s="19" t="str">
        <f t="shared" si="50"/>
        <v>*0.132740328907598</v>
      </c>
      <c r="U127" s="19" t="str">
        <f t="shared" si="51"/>
        <v>*0.132740330015402</v>
      </c>
      <c r="V127" s="19" t="str">
        <f t="shared" si="52"/>
        <v>*0.132740329079821</v>
      </c>
      <c r="W127" s="19" t="str">
        <f t="shared" si="53"/>
        <v>*0.13274032865624</v>
      </c>
      <c r="X127" s="19" t="str">
        <f t="shared" si="54"/>
        <v>*0.132740334838905</v>
      </c>
      <c r="Y127" s="19" t="str">
        <f t="shared" si="55"/>
        <v>*0.132740329599224</v>
      </c>
      <c r="Z127" s="19" t="str">
        <f t="shared" si="56"/>
        <v>*0.132740331942285</v>
      </c>
      <c r="AA127" s="19" t="str">
        <f t="shared" si="57"/>
        <v>*0.132740329079821</v>
      </c>
      <c r="AB127" s="19" t="str">
        <f t="shared" si="58"/>
        <v>*0.132740332323141</v>
      </c>
      <c r="AC127" s="19" t="str">
        <f t="shared" si="59"/>
        <v>*0.132740331452887</v>
      </c>
      <c r="AD127" s="19" t="str">
        <f t="shared" si="60"/>
        <v>*0.132740331785284</v>
      </c>
      <c r="AE127" s="19" t="str">
        <f t="shared" si="61"/>
        <v>*0.132740332798573</v>
      </c>
      <c r="AF127" s="19" t="str">
        <f t="shared" si="62"/>
        <v>*0.132740332966431</v>
      </c>
      <c r="AG127" s="19" t="str">
        <f t="shared" si="63"/>
        <v>*0.132740331344722</v>
      </c>
      <c r="AH127" s="19" t="str">
        <f t="shared" si="64"/>
        <v>*0.132740332150368</v>
      </c>
      <c r="AI127" s="19" t="str">
        <f t="shared" si="65"/>
        <v>*0.132740330344933</v>
      </c>
      <c r="AJ127" s="19" t="str">
        <f t="shared" si="66"/>
        <v>*0.132740330241611</v>
      </c>
      <c r="AK127" s="19" t="str">
        <f t="shared" si="67"/>
        <v>*0.132740331344722</v>
      </c>
      <c r="AL127" s="19" t="str">
        <f t="shared" si="68"/>
        <v>*0.132740331352457</v>
      </c>
      <c r="AM127" s="19" t="str">
        <f t="shared" si="69"/>
        <v>*0.132740329079821</v>
      </c>
      <c r="AN127" s="19" t="str">
        <f t="shared" si="33"/>
        <v>*0.132740330860547</v>
      </c>
      <c r="AO127" s="19" t="str">
        <f t="shared" si="34"/>
        <v>*0.13274033165865</v>
      </c>
      <c r="AP127" s="19" t="str">
        <f t="shared" si="35"/>
        <v>*0.132740331344722</v>
      </c>
      <c r="AQ127" s="19" t="str">
        <f t="shared" si="36"/>
        <v>*0.132740333589635</v>
      </c>
      <c r="AS127" s="12">
        <f t="shared" si="32"/>
        <v>0.13274033134472185</v>
      </c>
      <c r="AT127" s="12">
        <f>IFERROR(AVERAGEIFS(RdTRABYVals!L$2:L$999,RdTRABYVals!$B$2:$B$999,"="&amp;$C127,RdTRABYVals!$C$2:$C$999,"="&amp;INS!$A127),"")</f>
        <v>0.132740332798573</v>
      </c>
      <c r="AU127" s="12">
        <f>IFERROR(AVERAGEIFS(RdTRABYVals!M$2:M$999,RdTRABYVals!$B$2:$B$999,"="&amp;$C127,RdTRABYVals!$C$2:$C$999,"="&amp;INS!$A127),"")</f>
        <v>0.13274033134472199</v>
      </c>
      <c r="AV127" s="12">
        <f>IFERROR(AVERAGEIFS(RdTRABYVals!N$2:N$999,RdTRABYVals!$B$2:$B$999,"="&amp;$C127,RdTRABYVals!$C$2:$C$999,"="&amp;INS!$A127),"")</f>
        <v>0.132740329079821</v>
      </c>
      <c r="AW127" s="12">
        <f>IFERROR(AVERAGEIFS(RdTRABYVals!O$2:O$999,RdTRABYVals!$B$2:$B$999,"="&amp;$C127,RdTRABYVals!$C$2:$C$999,"="&amp;INS!$A127),"")</f>
        <v>0.13274033134472199</v>
      </c>
      <c r="AX127" s="12">
        <f>IFERROR(AVERAGEIFS(RdTRABYVals!P$2:P$999,RdTRABYVals!$B$2:$B$999,"="&amp;$C127,RdTRABYVals!$C$2:$C$999,"="&amp;INS!$A127),"")</f>
        <v>0.13274033143188699</v>
      </c>
      <c r="AY127" s="12">
        <f>IFERROR(AVERAGEIFS(RdTRABYVals!Q$2:Q$999,RdTRABYVals!$B$2:$B$999,"="&amp;$C127,RdTRABYVals!$C$2:$C$999,"="&amp;INS!$A127),"")</f>
        <v>0.13274033134472199</v>
      </c>
      <c r="AZ127" s="12">
        <f>IFERROR(AVERAGEIFS(RdTRABYVals!R$2:R$999,RdTRABYVals!$B$2:$B$999,"="&amp;$C127,RdTRABYVals!$C$2:$C$999,"="&amp;INS!$A127),"")</f>
        <v>0.132740330622275</v>
      </c>
      <c r="BA127" s="12">
        <f>IFERROR(AVERAGEIFS(RdTRABYVals!S$2:S$999,RdTRABYVals!$B$2:$B$999,"="&amp;$C127,RdTRABYVals!$C$2:$C$999,"="&amp;INS!$A127),"")</f>
        <v>0.13274033280153699</v>
      </c>
      <c r="BB127" s="12">
        <f>IFERROR(AVERAGEIFS(RdTRABYVals!T$2:T$999,RdTRABYVals!$B$2:$B$999,"="&amp;$C127,RdTRABYVals!$C$2:$C$999,"="&amp;INS!$A127),"")</f>
        <v>0.13274033134472199</v>
      </c>
      <c r="BC127" s="12">
        <f>IFERROR(AVERAGEIFS(RdTRABYVals!U$2:U$999,RdTRABYVals!$B$2:$B$999,"="&amp;$C127,RdTRABYVals!$C$2:$C$999,"="&amp;INS!$A127),"")</f>
        <v>0.13274033236171401</v>
      </c>
      <c r="BD127" s="12">
        <f>IFERROR(AVERAGEIFS(RdTRABYVals!V$2:V$999,RdTRABYVals!$B$2:$B$999,"="&amp;$C127,RdTRABYVals!$C$2:$C$999,"="&amp;INS!$A127),"")</f>
        <v>0.13274033268186899</v>
      </c>
      <c r="BE127" s="12">
        <f>IFERROR(AVERAGEIFS(RdTRABYVals!W$2:W$999,RdTRABYVals!$B$2:$B$999,"="&amp;$C127,RdTRABYVals!$C$2:$C$999,"="&amp;INS!$A127),"")</f>
        <v>0.132740332798573</v>
      </c>
      <c r="BF127" s="12">
        <f>IFERROR(AVERAGEIFS(RdTRABYVals!X$2:X$999,RdTRABYVals!$B$2:$B$999,"="&amp;$C127,RdTRABYVals!$C$2:$C$999,"="&amp;INS!$A127),"")</f>
        <v>0.13274033304177199</v>
      </c>
      <c r="BG127" s="12">
        <f>IFERROR(AVERAGEIFS(RdTRABYVals!Y$2:Y$999,RdTRABYVals!$B$2:$B$999,"="&amp;$C127,RdTRABYVals!$C$2:$C$999,"="&amp;INS!$A127),"")</f>
        <v>0.13274032890759799</v>
      </c>
      <c r="BH127" s="12">
        <f>IFERROR(AVERAGEIFS(RdTRABYVals!Z$2:Z$999,RdTRABYVals!$B$2:$B$999,"="&amp;$C127,RdTRABYVals!$C$2:$C$999,"="&amp;INS!$A127),"")</f>
        <v>0.132740330015402</v>
      </c>
      <c r="BI127" s="12">
        <f>IFERROR(AVERAGEIFS(RdTRABYVals!AA$2:AA$999,RdTRABYVals!$B$2:$B$999,"="&amp;$C127,RdTRABYVals!$C$2:$C$999,"="&amp;INS!$A127),"")</f>
        <v>0.132740329079821</v>
      </c>
      <c r="BJ127" s="12">
        <f>IFERROR(AVERAGEIFS(RdTRABYVals!AB$2:AB$999,RdTRABYVals!$B$2:$B$999,"="&amp;$C127,RdTRABYVals!$C$2:$C$999,"="&amp;INS!$A127),"")</f>
        <v>0.13274032865624</v>
      </c>
      <c r="BK127" s="12">
        <f>IFERROR(AVERAGEIFS(RdTRABYVals!AC$2:AC$999,RdTRABYVals!$B$2:$B$999,"="&amp;$C127,RdTRABYVals!$C$2:$C$999,"="&amp;INS!$A127),"")</f>
        <v>0.13274033483890499</v>
      </c>
      <c r="BL127" s="12">
        <f>IFERROR(AVERAGEIFS(RdTRABYVals!AD$2:AD$999,RdTRABYVals!$B$2:$B$999,"="&amp;$C127,RdTRABYVals!$C$2:$C$999,"="&amp;INS!$A127),"")</f>
        <v>0.13274032959922399</v>
      </c>
      <c r="BM127" s="12">
        <f>IFERROR(AVERAGEIFS(RdTRABYVals!AE$2:AE$999,RdTRABYVals!$B$2:$B$999,"="&amp;$C127,RdTRABYVals!$C$2:$C$999,"="&amp;INS!$A127),"")</f>
        <v>0.13274033194228499</v>
      </c>
      <c r="BN127" s="12">
        <f>IFERROR(AVERAGEIFS(RdTRABYVals!AF$2:AF$999,RdTRABYVals!$B$2:$B$999,"="&amp;$C127,RdTRABYVals!$C$2:$C$999,"="&amp;INS!$A127),"")</f>
        <v>0.132740329079821</v>
      </c>
      <c r="BO127" s="12">
        <f>IFERROR(AVERAGEIFS(RdTRABYVals!AG$2:AG$999,RdTRABYVals!$B$2:$B$999,"="&amp;$C127,RdTRABYVals!$C$2:$C$999,"="&amp;INS!$A127),"")</f>
        <v>0.132740332323141</v>
      </c>
      <c r="BP127" s="12">
        <f>IFERROR(AVERAGEIFS(RdTRABYVals!AH$2:AH$999,RdTRABYVals!$B$2:$B$999,"="&amp;$C127,RdTRABYVals!$C$2:$C$999,"="&amp;INS!$A127),"")</f>
        <v>0.13274033145288699</v>
      </c>
      <c r="BQ127" s="12">
        <f>IFERROR(AVERAGEIFS(RdTRABYVals!AI$2:AI$999,RdTRABYVals!$B$2:$B$999,"="&amp;$C127,RdTRABYVals!$C$2:$C$999,"="&amp;INS!$A127),"")</f>
        <v>0.13274033178528399</v>
      </c>
      <c r="BR127" s="12">
        <f>IFERROR(AVERAGEIFS(RdTRABYVals!AJ$2:AJ$999,RdTRABYVals!$B$2:$B$999,"="&amp;$C127,RdTRABYVals!$C$2:$C$999,"="&amp;INS!$A127),"")</f>
        <v>0.132740332798573</v>
      </c>
      <c r="BS127" s="12">
        <f>IFERROR(AVERAGEIFS(RdTRABYVals!AK$2:AK$999,RdTRABYVals!$B$2:$B$999,"="&amp;$C127,RdTRABYVals!$C$2:$C$999,"="&amp;INS!$A127),"")</f>
        <v>0.13274033296643101</v>
      </c>
      <c r="BT127" s="12">
        <f>IFERROR(AVERAGEIFS(RdTRABYVals!AL$2:AL$999,RdTRABYVals!$B$2:$B$999,"="&amp;$C127,RdTRABYVals!$C$2:$C$999,"="&amp;INS!$A127),"")</f>
        <v>0.13274033134472199</v>
      </c>
      <c r="BU127" s="12">
        <f>IFERROR(AVERAGEIFS(RdTRABYVals!AM$2:AM$999,RdTRABYVals!$B$2:$B$999,"="&amp;$C127,RdTRABYVals!$C$2:$C$999,"="&amp;INS!$A127),"")</f>
        <v>0.13274033215036801</v>
      </c>
      <c r="BV127" s="12">
        <f>IFERROR(AVERAGEIFS(RdTRABYVals!AN$2:AN$999,RdTRABYVals!$B$2:$B$999,"="&amp;$C127,RdTRABYVals!$C$2:$C$999,"="&amp;INS!$A127),"")</f>
        <v>0.13274033034493299</v>
      </c>
      <c r="BW127" s="12">
        <f>IFERROR(AVERAGEIFS(RdTRABYVals!AO$2:AO$999,RdTRABYVals!$B$2:$B$999,"="&amp;$C127,RdTRABYVals!$C$2:$C$999,"="&amp;INS!$A127),"")</f>
        <v>0.132740330241611</v>
      </c>
      <c r="BX127" s="12">
        <f>IFERROR(AVERAGEIFS(RdTRABYVals!AP$2:AP$999,RdTRABYVals!$B$2:$B$999,"="&amp;$C127,RdTRABYVals!$C$2:$C$999,"="&amp;INS!$A127),"")</f>
        <v>0.13274033134472199</v>
      </c>
      <c r="BY127" s="12">
        <f>IFERROR(AVERAGEIFS(RdTRABYVals!AQ$2:AQ$999,RdTRABYVals!$B$2:$B$999,"="&amp;$C127,RdTRABYVals!$C$2:$C$999,"="&amp;INS!$A127),"")</f>
        <v>0.132740331352457</v>
      </c>
      <c r="BZ127" s="12">
        <f>IFERROR(AVERAGEIFS(RdTRABYVals!AR$2:AR$999,RdTRABYVals!$B$2:$B$999,"="&amp;$C127,RdTRABYVals!$C$2:$C$999,"="&amp;INS!$A127),"")</f>
        <v>0.132740329079821</v>
      </c>
      <c r="CA127" s="12">
        <f>IFERROR(AVERAGEIFS(RdTRABYVals!AS$2:AS$999,RdTRABYVals!$B$2:$B$999,"="&amp;$C127,RdTRABYVals!$C$2:$C$999,"="&amp;INS!$A127),"")</f>
        <v>0.13274033086054701</v>
      </c>
      <c r="CB127" s="12">
        <f>IFERROR(AVERAGEIFS(RdTRABYVals!AT$2:AT$999,RdTRABYVals!$B$2:$B$999,"="&amp;$C127,RdTRABYVals!$C$2:$C$999,"="&amp;INS!$A127),"")</f>
        <v>0.13274033165865001</v>
      </c>
      <c r="CC127" s="12">
        <f>IFERROR(AVERAGEIFS(RdTRABYVals!AU$2:AU$999,RdTRABYVals!$B$2:$B$999,"="&amp;$C127,RdTRABYVals!$C$2:$C$999,"="&amp;INS!$A127),"")</f>
        <v>0.13274033134472199</v>
      </c>
      <c r="CD127" s="12">
        <f>IFERROR(AVERAGEIFS(RdTRABYVals!AV$2:AV$999,RdTRABYVals!$B$2:$B$999,"="&amp;$C127,RdTRABYVals!$C$2:$C$999,"="&amp;INS!$A127),"")</f>
        <v>0.132740333589635</v>
      </c>
    </row>
    <row r="128" spans="1:82" ht="14.25">
      <c r="A128" s="9" t="s">
        <v>186</v>
      </c>
      <c r="C128" s="1" t="s">
        <v>29</v>
      </c>
      <c r="D128" t="s">
        <v>218</v>
      </c>
      <c r="F128" s="19" t="str">
        <f t="shared" si="31"/>
        <v>*0.120031551044115</v>
      </c>
      <c r="G128" s="19" t="str">
        <f t="shared" si="37"/>
        <v>*0.116721265948143</v>
      </c>
      <c r="H128" s="19" t="str">
        <f t="shared" si="38"/>
        <v>*0.0952180811835516</v>
      </c>
      <c r="I128" s="19" t="str">
        <f t="shared" si="39"/>
        <v>*0.144636393470381</v>
      </c>
      <c r="J128" s="19" t="str">
        <f t="shared" si="40"/>
        <v>*0.103619698488162</v>
      </c>
      <c r="K128" s="19" t="str">
        <f t="shared" si="41"/>
        <v>*0.0927843613904477</v>
      </c>
      <c r="L128" s="19" t="str">
        <f t="shared" si="42"/>
        <v>*0.11858440363995</v>
      </c>
      <c r="M128" s="19" t="str">
        <f t="shared" si="43"/>
        <v>*0.114044829974671</v>
      </c>
      <c r="N128" s="19" t="str">
        <f t="shared" si="44"/>
        <v>*0.108556322896224</v>
      </c>
      <c r="O128" s="19" t="str">
        <f t="shared" si="45"/>
        <v>*0.117000107745321</v>
      </c>
      <c r="P128" s="19" t="str">
        <f t="shared" si="46"/>
        <v>*0.0920368881457436</v>
      </c>
      <c r="Q128" s="19" t="str">
        <f t="shared" si="47"/>
        <v>*0.118437880938806</v>
      </c>
      <c r="R128" s="19" t="str">
        <f t="shared" si="48"/>
        <v>*0.116721265948143</v>
      </c>
      <c r="S128" s="19" t="str">
        <f t="shared" si="49"/>
        <v>*0.118203291106111</v>
      </c>
      <c r="T128" s="19" t="str">
        <f t="shared" si="50"/>
        <v>*0.103957439548966</v>
      </c>
      <c r="U128" s="19" t="str">
        <f t="shared" si="51"/>
        <v>*0.0953943246845703</v>
      </c>
      <c r="V128" s="19" t="str">
        <f t="shared" si="52"/>
        <v>*0.144636393470381</v>
      </c>
      <c r="W128" s="19" t="str">
        <f t="shared" si="53"/>
        <v>*0.113604413499276</v>
      </c>
      <c r="X128" s="19" t="str">
        <f t="shared" si="54"/>
        <v>*0.174101631034081</v>
      </c>
      <c r="Y128" s="19" t="str">
        <f t="shared" si="55"/>
        <v>*0.13212961864411</v>
      </c>
      <c r="Z128" s="19" t="str">
        <f t="shared" si="56"/>
        <v>*0.113429238866598</v>
      </c>
      <c r="AA128" s="19" t="str">
        <f t="shared" si="57"/>
        <v>*0.144636393470381</v>
      </c>
      <c r="AB128" s="19" t="str">
        <f t="shared" si="58"/>
        <v>*0.133995634549939</v>
      </c>
      <c r="AC128" s="19" t="str">
        <f t="shared" si="59"/>
        <v>*0.118861775109382</v>
      </c>
      <c r="AD128" s="19" t="str">
        <f t="shared" si="60"/>
        <v>*0.127491964405818</v>
      </c>
      <c r="AE128" s="19" t="str">
        <f t="shared" si="61"/>
        <v>*0.116721265948143</v>
      </c>
      <c r="AF128" s="19" t="str">
        <f t="shared" si="62"/>
        <v>*0.108385724603052</v>
      </c>
      <c r="AG128" s="19" t="str">
        <f t="shared" si="63"/>
        <v>*0.131293205393269</v>
      </c>
      <c r="AH128" s="19" t="str">
        <f t="shared" si="64"/>
        <v>*0.119527312928311</v>
      </c>
      <c r="AI128" s="19" t="str">
        <f t="shared" si="65"/>
        <v>*0.123912339422979</v>
      </c>
      <c r="AJ128" s="19" t="str">
        <f t="shared" si="66"/>
        <v>*0.126190138899243</v>
      </c>
      <c r="AK128" s="19" t="str">
        <f t="shared" si="67"/>
        <v>*0.140256313706714</v>
      </c>
      <c r="AL128" s="19" t="str">
        <f t="shared" si="68"/>
        <v>*0.114838437511216</v>
      </c>
      <c r="AM128" s="19" t="str">
        <f t="shared" si="69"/>
        <v>*0.144636393470381</v>
      </c>
      <c r="AN128" s="19" t="str">
        <f t="shared" si="33"/>
        <v>*0.101009453044025</v>
      </c>
      <c r="AO128" s="19" t="str">
        <f t="shared" si="34"/>
        <v>*0.110848943480575</v>
      </c>
      <c r="AP128" s="19" t="str">
        <f t="shared" si="35"/>
        <v>*0.13040484478619</v>
      </c>
      <c r="AQ128" s="19" t="str">
        <f t="shared" si="36"/>
        <v>*0.114339397278989</v>
      </c>
      <c r="AS128" s="12">
        <f>AVERAGE(AT128:CD128)</f>
        <v>0.12003155104411467</v>
      </c>
      <c r="AT128" s="12">
        <f>IFERROR(AVERAGEIFS(RdTRABYVals!L$2:L$999,RdTRABYVals!$B$2:$B$999,"="&amp;$C128,RdTRABYVals!$C$2:$C$999,"="&amp;INS!$A128),"")</f>
        <v>0.116721265948143</v>
      </c>
      <c r="AU128" s="12">
        <f>IFERROR(AVERAGEIFS(RdTRABYVals!M$2:M$999,RdTRABYVals!$B$2:$B$999,"="&amp;$C128,RdTRABYVals!$C$2:$C$999,"="&amp;INS!$A128),"")</f>
        <v>9.5218081183551601E-2</v>
      </c>
      <c r="AV128" s="12">
        <f>IFERROR(AVERAGEIFS(RdTRABYVals!N$2:N$999,RdTRABYVals!$B$2:$B$999,"="&amp;$C128,RdTRABYVals!$C$2:$C$999,"="&amp;INS!$A128),"")</f>
        <v>0.14463639347038099</v>
      </c>
      <c r="AW128" s="12">
        <f>IFERROR(AVERAGEIFS(RdTRABYVals!O$2:O$999,RdTRABYVals!$B$2:$B$999,"="&amp;$C128,RdTRABYVals!$C$2:$C$999,"="&amp;INS!$A128),"")</f>
        <v>0.10361969848816199</v>
      </c>
      <c r="AX128" s="12">
        <f>IFERROR(AVERAGEIFS(RdTRABYVals!P$2:P$999,RdTRABYVals!$B$2:$B$999,"="&amp;$C128,RdTRABYVals!$C$2:$C$999,"="&amp;INS!$A128),"")</f>
        <v>9.2784361390447698E-2</v>
      </c>
      <c r="AY128" s="12">
        <f>IFERROR(AVERAGEIFS(RdTRABYVals!Q$2:Q$999,RdTRABYVals!$B$2:$B$999,"="&amp;$C128,RdTRABYVals!$C$2:$C$999,"="&amp;INS!$A128),"")</f>
        <v>0.11858440363995</v>
      </c>
      <c r="AZ128" s="12">
        <f>IFERROR(AVERAGEIFS(RdTRABYVals!R$2:R$999,RdTRABYVals!$B$2:$B$999,"="&amp;$C128,RdTRABYVals!$C$2:$C$999,"="&amp;INS!$A128),"")</f>
        <v>0.114044829974671</v>
      </c>
      <c r="BA128" s="12">
        <f>IFERROR(AVERAGEIFS(RdTRABYVals!S$2:S$999,RdTRABYVals!$B$2:$B$999,"="&amp;$C128,RdTRABYVals!$C$2:$C$999,"="&amp;INS!$A128),"")</f>
        <v>0.10855632289622399</v>
      </c>
      <c r="BB128" s="12">
        <f>IFERROR(AVERAGEIFS(RdTRABYVals!T$2:T$999,RdTRABYVals!$B$2:$B$999,"="&amp;$C128,RdTRABYVals!$C$2:$C$999,"="&amp;INS!$A128),"")</f>
        <v>0.11700010774532101</v>
      </c>
      <c r="BC128" s="12">
        <f>IFERROR(AVERAGEIFS(RdTRABYVals!U$2:U$999,RdTRABYVals!$B$2:$B$999,"="&amp;$C128,RdTRABYVals!$C$2:$C$999,"="&amp;INS!$A128),"")</f>
        <v>9.2036888145743595E-2</v>
      </c>
      <c r="BD128" s="12">
        <f>IFERROR(AVERAGEIFS(RdTRABYVals!V$2:V$999,RdTRABYVals!$B$2:$B$999,"="&amp;$C128,RdTRABYVals!$C$2:$C$999,"="&amp;INS!$A128),"")</f>
        <v>0.118437880938806</v>
      </c>
      <c r="BE128" s="12">
        <f>IFERROR(AVERAGEIFS(RdTRABYVals!W$2:W$999,RdTRABYVals!$B$2:$B$999,"="&amp;$C128,RdTRABYVals!$C$2:$C$999,"="&amp;INS!$A128),"")</f>
        <v>0.116721265948143</v>
      </c>
      <c r="BF128" s="12">
        <f>IFERROR(AVERAGEIFS(RdTRABYVals!X$2:X$999,RdTRABYVals!$B$2:$B$999,"="&amp;$C128,RdTRABYVals!$C$2:$C$999,"="&amp;INS!$A128),"")</f>
        <v>0.118203291106111</v>
      </c>
      <c r="BG128" s="12">
        <f>IFERROR(AVERAGEIFS(RdTRABYVals!Y$2:Y$999,RdTRABYVals!$B$2:$B$999,"="&amp;$C128,RdTRABYVals!$C$2:$C$999,"="&amp;INS!$A128),"")</f>
        <v>0.103957439548966</v>
      </c>
      <c r="BH128" s="12">
        <f>IFERROR(AVERAGEIFS(RdTRABYVals!Z$2:Z$999,RdTRABYVals!$B$2:$B$999,"="&amp;$C128,RdTRABYVals!$C$2:$C$999,"="&amp;INS!$A128),"")</f>
        <v>9.5394324684570306E-2</v>
      </c>
      <c r="BI128" s="12">
        <f>IFERROR(AVERAGEIFS(RdTRABYVals!AA$2:AA$999,RdTRABYVals!$B$2:$B$999,"="&amp;$C128,RdTRABYVals!$C$2:$C$999,"="&amp;INS!$A128),"")</f>
        <v>0.14463639347038099</v>
      </c>
      <c r="BJ128" s="12">
        <f>IFERROR(AVERAGEIFS(RdTRABYVals!AB$2:AB$999,RdTRABYVals!$B$2:$B$999,"="&amp;$C128,RdTRABYVals!$C$2:$C$999,"="&amp;INS!$A128),"")</f>
        <v>0.113604413499276</v>
      </c>
      <c r="BK128" s="12">
        <f>IFERROR(AVERAGEIFS(RdTRABYVals!AC$2:AC$999,RdTRABYVals!$B$2:$B$999,"="&amp;$C128,RdTRABYVals!$C$2:$C$999,"="&amp;INS!$A128),"")</f>
        <v>0.17410163103408099</v>
      </c>
      <c r="BL128" s="12">
        <f>IFERROR(AVERAGEIFS(RdTRABYVals!AD$2:AD$999,RdTRABYVals!$B$2:$B$999,"="&amp;$C128,RdTRABYVals!$C$2:$C$999,"="&amp;INS!$A128),"")</f>
        <v>0.13212961864410999</v>
      </c>
      <c r="BM128" s="12">
        <f>IFERROR(AVERAGEIFS(RdTRABYVals!AE$2:AE$999,RdTRABYVals!$B$2:$B$999,"="&amp;$C128,RdTRABYVals!$C$2:$C$999,"="&amp;INS!$A128),"")</f>
        <v>0.113429238866598</v>
      </c>
      <c r="BN128" s="12">
        <f>IFERROR(AVERAGEIFS(RdTRABYVals!AF$2:AF$999,RdTRABYVals!$B$2:$B$999,"="&amp;$C128,RdTRABYVals!$C$2:$C$999,"="&amp;INS!$A128),"")</f>
        <v>0.14463639347038099</v>
      </c>
      <c r="BO128" s="12">
        <f>IFERROR(AVERAGEIFS(RdTRABYVals!AG$2:AG$999,RdTRABYVals!$B$2:$B$999,"="&amp;$C128,RdTRABYVals!$C$2:$C$999,"="&amp;INS!$A128),"")</f>
        <v>0.13399563454993901</v>
      </c>
      <c r="BP128" s="12">
        <f>IFERROR(AVERAGEIFS(RdTRABYVals!AH$2:AH$999,RdTRABYVals!$B$2:$B$999,"="&amp;$C128,RdTRABYVals!$C$2:$C$999,"="&amp;INS!$A128),"")</f>
        <v>0.11886177510938201</v>
      </c>
      <c r="BQ128" s="12">
        <f>IFERROR(AVERAGEIFS(RdTRABYVals!AI$2:AI$999,RdTRABYVals!$B$2:$B$999,"="&amp;$C128,RdTRABYVals!$C$2:$C$999,"="&amp;INS!$A128),"")</f>
        <v>0.127491964405818</v>
      </c>
      <c r="BR128" s="12">
        <f>IFERROR(AVERAGEIFS(RdTRABYVals!AJ$2:AJ$999,RdTRABYVals!$B$2:$B$999,"="&amp;$C128,RdTRABYVals!$C$2:$C$999,"="&amp;INS!$A128),"")</f>
        <v>0.116721265948143</v>
      </c>
      <c r="BS128" s="12">
        <f>IFERROR(AVERAGEIFS(RdTRABYVals!AK$2:AK$999,RdTRABYVals!$B$2:$B$999,"="&amp;$C128,RdTRABYVals!$C$2:$C$999,"="&amp;INS!$A128),"")</f>
        <v>0.108385724603052</v>
      </c>
      <c r="BT128" s="12">
        <f>IFERROR(AVERAGEIFS(RdTRABYVals!AL$2:AL$999,RdTRABYVals!$B$2:$B$999,"="&amp;$C128,RdTRABYVals!$C$2:$C$999,"="&amp;INS!$A128),"")</f>
        <v>0.131293205393269</v>
      </c>
      <c r="BU128" s="12">
        <f>IFERROR(AVERAGEIFS(RdTRABYVals!AM$2:AM$999,RdTRABYVals!$B$2:$B$999,"="&amp;$C128,RdTRABYVals!$C$2:$C$999,"="&amp;INS!$A128),"")</f>
        <v>0.11952731292831099</v>
      </c>
      <c r="BV128" s="12">
        <f>IFERROR(AVERAGEIFS(RdTRABYVals!AN$2:AN$999,RdTRABYVals!$B$2:$B$999,"="&amp;$C128,RdTRABYVals!$C$2:$C$999,"="&amp;INS!$A128),"")</f>
        <v>0.123912339422979</v>
      </c>
      <c r="BW128" s="12">
        <f>IFERROR(AVERAGEIFS(RdTRABYVals!AO$2:AO$999,RdTRABYVals!$B$2:$B$999,"="&amp;$C128,RdTRABYVals!$C$2:$C$999,"="&amp;INS!$A128),"")</f>
        <v>0.12619013889924299</v>
      </c>
      <c r="BX128" s="12">
        <f>IFERROR(AVERAGEIFS(RdTRABYVals!AP$2:AP$999,RdTRABYVals!$B$2:$B$999,"="&amp;$C128,RdTRABYVals!$C$2:$C$999,"="&amp;INS!$A128),"")</f>
        <v>0.14025631370671399</v>
      </c>
      <c r="BY128" s="12">
        <f>IFERROR(AVERAGEIFS(RdTRABYVals!AQ$2:AQ$999,RdTRABYVals!$B$2:$B$999,"="&amp;$C128,RdTRABYVals!$C$2:$C$999,"="&amp;INS!$A128),"")</f>
        <v>0.114838437511216</v>
      </c>
      <c r="BZ128" s="12">
        <f>IFERROR(AVERAGEIFS(RdTRABYVals!AR$2:AR$999,RdTRABYVals!$B$2:$B$999,"="&amp;$C128,RdTRABYVals!$C$2:$C$999,"="&amp;INS!$A128),"")</f>
        <v>0.14463639347038099</v>
      </c>
      <c r="CA128" s="12">
        <f>IFERROR(AVERAGEIFS(RdTRABYVals!AS$2:AS$999,RdTRABYVals!$B$2:$B$999,"="&amp;$C128,RdTRABYVals!$C$2:$C$999,"="&amp;INS!$A128),"")</f>
        <v>0.101009453044025</v>
      </c>
      <c r="CB128" s="12">
        <f>IFERROR(AVERAGEIFS(RdTRABYVals!AT$2:AT$999,RdTRABYVals!$B$2:$B$999,"="&amp;$C128,RdTRABYVals!$C$2:$C$999,"="&amp;INS!$A128),"")</f>
        <v>0.110848943480575</v>
      </c>
      <c r="CC128" s="12">
        <f>IFERROR(AVERAGEIFS(RdTRABYVals!AU$2:AU$999,RdTRABYVals!$B$2:$B$999,"="&amp;$C128,RdTRABYVals!$C$2:$C$999,"="&amp;INS!$A128),"")</f>
        <v>0.13040484478618999</v>
      </c>
      <c r="CD128" s="12">
        <f>IFERROR(AVERAGEIFS(RdTRABYVals!AV$2:AV$999,RdTRABYVals!$B$2:$B$999,"="&amp;$C128,RdTRABYVals!$C$2:$C$999,"="&amp;INS!$A128),"")</f>
        <v>0.11433939727898899</v>
      </c>
    </row>
    <row r="129" spans="1:82" ht="14.25">
      <c r="A129" s="9" t="s">
        <v>186</v>
      </c>
      <c r="C129" s="1" t="s">
        <v>29</v>
      </c>
      <c r="D129" t="s">
        <v>219</v>
      </c>
      <c r="F129" s="19" t="str">
        <f t="shared" si="31"/>
        <v>*0.120031551044115</v>
      </c>
      <c r="G129" s="19" t="str">
        <f t="shared" si="37"/>
        <v>*0.116721265948143</v>
      </c>
      <c r="H129" s="19" t="str">
        <f t="shared" si="38"/>
        <v>*0.0952180811835516</v>
      </c>
      <c r="I129" s="19" t="str">
        <f t="shared" si="39"/>
        <v>*0.144636393470381</v>
      </c>
      <c r="J129" s="19" t="str">
        <f t="shared" si="40"/>
        <v>*0.103619698488162</v>
      </c>
      <c r="K129" s="19" t="str">
        <f t="shared" si="41"/>
        <v>*0.0927843613904477</v>
      </c>
      <c r="L129" s="19" t="str">
        <f t="shared" si="42"/>
        <v>*0.11858440363995</v>
      </c>
      <c r="M129" s="19" t="str">
        <f t="shared" si="43"/>
        <v>*0.114044829974671</v>
      </c>
      <c r="N129" s="19" t="str">
        <f t="shared" si="44"/>
        <v>*0.108556322896224</v>
      </c>
      <c r="O129" s="19" t="str">
        <f t="shared" si="45"/>
        <v>*0.117000107745321</v>
      </c>
      <c r="P129" s="19" t="str">
        <f t="shared" si="46"/>
        <v>*0.0920368881457436</v>
      </c>
      <c r="Q129" s="19" t="str">
        <f t="shared" si="47"/>
        <v>*0.118437880938806</v>
      </c>
      <c r="R129" s="19" t="str">
        <f t="shared" si="48"/>
        <v>*0.116721265948143</v>
      </c>
      <c r="S129" s="19" t="str">
        <f t="shared" si="49"/>
        <v>*0.118203291106111</v>
      </c>
      <c r="T129" s="19" t="str">
        <f t="shared" si="50"/>
        <v>*0.103957439548966</v>
      </c>
      <c r="U129" s="19" t="str">
        <f t="shared" si="51"/>
        <v>*0.0953943246845703</v>
      </c>
      <c r="V129" s="19" t="str">
        <f t="shared" si="52"/>
        <v>*0.144636393470381</v>
      </c>
      <c r="W129" s="19" t="str">
        <f t="shared" si="53"/>
        <v>*0.113604413499276</v>
      </c>
      <c r="X129" s="19" t="str">
        <f t="shared" si="54"/>
        <v>*0.174101631034081</v>
      </c>
      <c r="Y129" s="19" t="str">
        <f t="shared" si="55"/>
        <v>*0.13212961864411</v>
      </c>
      <c r="Z129" s="19" t="str">
        <f t="shared" si="56"/>
        <v>*0.113429238866598</v>
      </c>
      <c r="AA129" s="19" t="str">
        <f t="shared" si="57"/>
        <v>*0.144636393470381</v>
      </c>
      <c r="AB129" s="19" t="str">
        <f t="shared" si="58"/>
        <v>*0.133995634549939</v>
      </c>
      <c r="AC129" s="19" t="str">
        <f t="shared" si="59"/>
        <v>*0.118861775109382</v>
      </c>
      <c r="AD129" s="19" t="str">
        <f t="shared" si="60"/>
        <v>*0.127491964405818</v>
      </c>
      <c r="AE129" s="19" t="str">
        <f t="shared" si="61"/>
        <v>*0.116721265948143</v>
      </c>
      <c r="AF129" s="19" t="str">
        <f t="shared" si="62"/>
        <v>*0.108385724603052</v>
      </c>
      <c r="AG129" s="19" t="str">
        <f t="shared" si="63"/>
        <v>*0.131293205393269</v>
      </c>
      <c r="AH129" s="19" t="str">
        <f t="shared" si="64"/>
        <v>*0.119527312928311</v>
      </c>
      <c r="AI129" s="19" t="str">
        <f t="shared" si="65"/>
        <v>*0.123912339422979</v>
      </c>
      <c r="AJ129" s="19" t="str">
        <f t="shared" si="66"/>
        <v>*0.126190138899243</v>
      </c>
      <c r="AK129" s="19" t="str">
        <f t="shared" si="67"/>
        <v>*0.140256313706714</v>
      </c>
      <c r="AL129" s="19" t="str">
        <f t="shared" si="68"/>
        <v>*0.114838437511216</v>
      </c>
      <c r="AM129" s="19" t="str">
        <f t="shared" si="69"/>
        <v>*0.144636393470381</v>
      </c>
      <c r="AN129" s="19" t="str">
        <f t="shared" si="33"/>
        <v>*0.101009453044025</v>
      </c>
      <c r="AO129" s="19" t="str">
        <f t="shared" si="34"/>
        <v>*0.110848943480575</v>
      </c>
      <c r="AP129" s="19" t="str">
        <f t="shared" si="35"/>
        <v>*0.13040484478619</v>
      </c>
      <c r="AQ129" s="19" t="str">
        <f t="shared" si="36"/>
        <v>*0.114339397278989</v>
      </c>
      <c r="AS129" s="12">
        <f>AVERAGE(AT129:CD129)</f>
        <v>0.12003155104411467</v>
      </c>
      <c r="AT129" s="12">
        <f>IFERROR(AVERAGEIFS(RdTRABYVals!L$2:L$999,RdTRABYVals!$B$2:$B$999,"="&amp;$C129,RdTRABYVals!$C$2:$C$999,"="&amp;INS!$A129),"")</f>
        <v>0.116721265948143</v>
      </c>
      <c r="AU129" s="12">
        <f>IFERROR(AVERAGEIFS(RdTRABYVals!M$2:M$999,RdTRABYVals!$B$2:$B$999,"="&amp;$C129,RdTRABYVals!$C$2:$C$999,"="&amp;INS!$A129),"")</f>
        <v>9.5218081183551601E-2</v>
      </c>
      <c r="AV129" s="12">
        <f>IFERROR(AVERAGEIFS(RdTRABYVals!N$2:N$999,RdTRABYVals!$B$2:$B$999,"="&amp;$C129,RdTRABYVals!$C$2:$C$999,"="&amp;INS!$A129),"")</f>
        <v>0.14463639347038099</v>
      </c>
      <c r="AW129" s="12">
        <f>IFERROR(AVERAGEIFS(RdTRABYVals!O$2:O$999,RdTRABYVals!$B$2:$B$999,"="&amp;$C129,RdTRABYVals!$C$2:$C$999,"="&amp;INS!$A129),"")</f>
        <v>0.10361969848816199</v>
      </c>
      <c r="AX129" s="12">
        <f>IFERROR(AVERAGEIFS(RdTRABYVals!P$2:P$999,RdTRABYVals!$B$2:$B$999,"="&amp;$C129,RdTRABYVals!$C$2:$C$999,"="&amp;INS!$A129),"")</f>
        <v>9.2784361390447698E-2</v>
      </c>
      <c r="AY129" s="12">
        <f>IFERROR(AVERAGEIFS(RdTRABYVals!Q$2:Q$999,RdTRABYVals!$B$2:$B$999,"="&amp;$C129,RdTRABYVals!$C$2:$C$999,"="&amp;INS!$A129),"")</f>
        <v>0.11858440363995</v>
      </c>
      <c r="AZ129" s="12">
        <f>IFERROR(AVERAGEIFS(RdTRABYVals!R$2:R$999,RdTRABYVals!$B$2:$B$999,"="&amp;$C129,RdTRABYVals!$C$2:$C$999,"="&amp;INS!$A129),"")</f>
        <v>0.114044829974671</v>
      </c>
      <c r="BA129" s="12">
        <f>IFERROR(AVERAGEIFS(RdTRABYVals!S$2:S$999,RdTRABYVals!$B$2:$B$999,"="&amp;$C129,RdTRABYVals!$C$2:$C$999,"="&amp;INS!$A129),"")</f>
        <v>0.10855632289622399</v>
      </c>
      <c r="BB129" s="12">
        <f>IFERROR(AVERAGEIFS(RdTRABYVals!T$2:T$999,RdTRABYVals!$B$2:$B$999,"="&amp;$C129,RdTRABYVals!$C$2:$C$999,"="&amp;INS!$A129),"")</f>
        <v>0.11700010774532101</v>
      </c>
      <c r="BC129" s="12">
        <f>IFERROR(AVERAGEIFS(RdTRABYVals!U$2:U$999,RdTRABYVals!$B$2:$B$999,"="&amp;$C129,RdTRABYVals!$C$2:$C$999,"="&amp;INS!$A129),"")</f>
        <v>9.2036888145743595E-2</v>
      </c>
      <c r="BD129" s="12">
        <f>IFERROR(AVERAGEIFS(RdTRABYVals!V$2:V$999,RdTRABYVals!$B$2:$B$999,"="&amp;$C129,RdTRABYVals!$C$2:$C$999,"="&amp;INS!$A129),"")</f>
        <v>0.118437880938806</v>
      </c>
      <c r="BE129" s="12">
        <f>IFERROR(AVERAGEIFS(RdTRABYVals!W$2:W$999,RdTRABYVals!$B$2:$B$999,"="&amp;$C129,RdTRABYVals!$C$2:$C$999,"="&amp;INS!$A129),"")</f>
        <v>0.116721265948143</v>
      </c>
      <c r="BF129" s="12">
        <f>IFERROR(AVERAGEIFS(RdTRABYVals!X$2:X$999,RdTRABYVals!$B$2:$B$999,"="&amp;$C129,RdTRABYVals!$C$2:$C$999,"="&amp;INS!$A129),"")</f>
        <v>0.118203291106111</v>
      </c>
      <c r="BG129" s="12">
        <f>IFERROR(AVERAGEIFS(RdTRABYVals!Y$2:Y$999,RdTRABYVals!$B$2:$B$999,"="&amp;$C129,RdTRABYVals!$C$2:$C$999,"="&amp;INS!$A129),"")</f>
        <v>0.103957439548966</v>
      </c>
      <c r="BH129" s="12">
        <f>IFERROR(AVERAGEIFS(RdTRABYVals!Z$2:Z$999,RdTRABYVals!$B$2:$B$999,"="&amp;$C129,RdTRABYVals!$C$2:$C$999,"="&amp;INS!$A129),"")</f>
        <v>9.5394324684570306E-2</v>
      </c>
      <c r="BI129" s="12">
        <f>IFERROR(AVERAGEIFS(RdTRABYVals!AA$2:AA$999,RdTRABYVals!$B$2:$B$999,"="&amp;$C129,RdTRABYVals!$C$2:$C$999,"="&amp;INS!$A129),"")</f>
        <v>0.14463639347038099</v>
      </c>
      <c r="BJ129" s="12">
        <f>IFERROR(AVERAGEIFS(RdTRABYVals!AB$2:AB$999,RdTRABYVals!$B$2:$B$999,"="&amp;$C129,RdTRABYVals!$C$2:$C$999,"="&amp;INS!$A129),"")</f>
        <v>0.113604413499276</v>
      </c>
      <c r="BK129" s="12">
        <f>IFERROR(AVERAGEIFS(RdTRABYVals!AC$2:AC$999,RdTRABYVals!$B$2:$B$999,"="&amp;$C129,RdTRABYVals!$C$2:$C$999,"="&amp;INS!$A129),"")</f>
        <v>0.17410163103408099</v>
      </c>
      <c r="BL129" s="12">
        <f>IFERROR(AVERAGEIFS(RdTRABYVals!AD$2:AD$999,RdTRABYVals!$B$2:$B$999,"="&amp;$C129,RdTRABYVals!$C$2:$C$999,"="&amp;INS!$A129),"")</f>
        <v>0.13212961864410999</v>
      </c>
      <c r="BM129" s="12">
        <f>IFERROR(AVERAGEIFS(RdTRABYVals!AE$2:AE$999,RdTRABYVals!$B$2:$B$999,"="&amp;$C129,RdTRABYVals!$C$2:$C$999,"="&amp;INS!$A129),"")</f>
        <v>0.113429238866598</v>
      </c>
      <c r="BN129" s="12">
        <f>IFERROR(AVERAGEIFS(RdTRABYVals!AF$2:AF$999,RdTRABYVals!$B$2:$B$999,"="&amp;$C129,RdTRABYVals!$C$2:$C$999,"="&amp;INS!$A129),"")</f>
        <v>0.14463639347038099</v>
      </c>
      <c r="BO129" s="12">
        <f>IFERROR(AVERAGEIFS(RdTRABYVals!AG$2:AG$999,RdTRABYVals!$B$2:$B$999,"="&amp;$C129,RdTRABYVals!$C$2:$C$999,"="&amp;INS!$A129),"")</f>
        <v>0.13399563454993901</v>
      </c>
      <c r="BP129" s="12">
        <f>IFERROR(AVERAGEIFS(RdTRABYVals!AH$2:AH$999,RdTRABYVals!$B$2:$B$999,"="&amp;$C129,RdTRABYVals!$C$2:$C$999,"="&amp;INS!$A129),"")</f>
        <v>0.11886177510938201</v>
      </c>
      <c r="BQ129" s="12">
        <f>IFERROR(AVERAGEIFS(RdTRABYVals!AI$2:AI$999,RdTRABYVals!$B$2:$B$999,"="&amp;$C129,RdTRABYVals!$C$2:$C$999,"="&amp;INS!$A129),"")</f>
        <v>0.127491964405818</v>
      </c>
      <c r="BR129" s="12">
        <f>IFERROR(AVERAGEIFS(RdTRABYVals!AJ$2:AJ$999,RdTRABYVals!$B$2:$B$999,"="&amp;$C129,RdTRABYVals!$C$2:$C$999,"="&amp;INS!$A129),"")</f>
        <v>0.116721265948143</v>
      </c>
      <c r="BS129" s="12">
        <f>IFERROR(AVERAGEIFS(RdTRABYVals!AK$2:AK$999,RdTRABYVals!$B$2:$B$999,"="&amp;$C129,RdTRABYVals!$C$2:$C$999,"="&amp;INS!$A129),"")</f>
        <v>0.108385724603052</v>
      </c>
      <c r="BT129" s="12">
        <f>IFERROR(AVERAGEIFS(RdTRABYVals!AL$2:AL$999,RdTRABYVals!$B$2:$B$999,"="&amp;$C129,RdTRABYVals!$C$2:$C$999,"="&amp;INS!$A129),"")</f>
        <v>0.131293205393269</v>
      </c>
      <c r="BU129" s="12">
        <f>IFERROR(AVERAGEIFS(RdTRABYVals!AM$2:AM$999,RdTRABYVals!$B$2:$B$999,"="&amp;$C129,RdTRABYVals!$C$2:$C$999,"="&amp;INS!$A129),"")</f>
        <v>0.11952731292831099</v>
      </c>
      <c r="BV129" s="12">
        <f>IFERROR(AVERAGEIFS(RdTRABYVals!AN$2:AN$999,RdTRABYVals!$B$2:$B$999,"="&amp;$C129,RdTRABYVals!$C$2:$C$999,"="&amp;INS!$A129),"")</f>
        <v>0.123912339422979</v>
      </c>
      <c r="BW129" s="12">
        <f>IFERROR(AVERAGEIFS(RdTRABYVals!AO$2:AO$999,RdTRABYVals!$B$2:$B$999,"="&amp;$C129,RdTRABYVals!$C$2:$C$999,"="&amp;INS!$A129),"")</f>
        <v>0.12619013889924299</v>
      </c>
      <c r="BX129" s="12">
        <f>IFERROR(AVERAGEIFS(RdTRABYVals!AP$2:AP$999,RdTRABYVals!$B$2:$B$999,"="&amp;$C129,RdTRABYVals!$C$2:$C$999,"="&amp;INS!$A129),"")</f>
        <v>0.14025631370671399</v>
      </c>
      <c r="BY129" s="12">
        <f>IFERROR(AVERAGEIFS(RdTRABYVals!AQ$2:AQ$999,RdTRABYVals!$B$2:$B$999,"="&amp;$C129,RdTRABYVals!$C$2:$C$999,"="&amp;INS!$A129),"")</f>
        <v>0.114838437511216</v>
      </c>
      <c r="BZ129" s="12">
        <f>IFERROR(AVERAGEIFS(RdTRABYVals!AR$2:AR$999,RdTRABYVals!$B$2:$B$999,"="&amp;$C129,RdTRABYVals!$C$2:$C$999,"="&amp;INS!$A129),"")</f>
        <v>0.14463639347038099</v>
      </c>
      <c r="CA129" s="12">
        <f>IFERROR(AVERAGEIFS(RdTRABYVals!AS$2:AS$999,RdTRABYVals!$B$2:$B$999,"="&amp;$C129,RdTRABYVals!$C$2:$C$999,"="&amp;INS!$A129),"")</f>
        <v>0.101009453044025</v>
      </c>
      <c r="CB129" s="12">
        <f>IFERROR(AVERAGEIFS(RdTRABYVals!AT$2:AT$999,RdTRABYVals!$B$2:$B$999,"="&amp;$C129,RdTRABYVals!$C$2:$C$999,"="&amp;INS!$A129),"")</f>
        <v>0.110848943480575</v>
      </c>
      <c r="CC129" s="12">
        <f>IFERROR(AVERAGEIFS(RdTRABYVals!AU$2:AU$999,RdTRABYVals!$B$2:$B$999,"="&amp;$C129,RdTRABYVals!$C$2:$C$999,"="&amp;INS!$A129),"")</f>
        <v>0.13040484478618999</v>
      </c>
      <c r="CD129" s="12">
        <f>IFERROR(AVERAGEIFS(RdTRABYVals!AV$2:AV$999,RdTRABYVals!$B$2:$B$999,"="&amp;$C129,RdTRABYVals!$C$2:$C$999,"="&amp;INS!$A129),"")</f>
        <v>0.11433939727898899</v>
      </c>
    </row>
    <row r="130" spans="1:82" ht="14.25">
      <c r="A130" s="9" t="s">
        <v>188</v>
      </c>
      <c r="C130" s="1" t="s">
        <v>29</v>
      </c>
      <c r="D130" t="str">
        <f t="shared" si="30"/>
        <v>TRA_Lcv_Cng*</v>
      </c>
      <c r="F130" s="19" t="str">
        <f t="shared" si="31"/>
        <v>*0.195905201584103</v>
      </c>
      <c r="G130" s="19" t="str">
        <f t="shared" si="37"/>
        <v>*0.195905201584103</v>
      </c>
      <c r="H130" s="19" t="str">
        <f t="shared" si="38"/>
        <v>*0.195905201584103</v>
      </c>
      <c r="I130" s="19" t="str">
        <f t="shared" si="39"/>
        <v>*0.195905201584103</v>
      </c>
      <c r="J130" s="19" t="str">
        <f t="shared" si="40"/>
        <v>*0.195905201584103</v>
      </c>
      <c r="K130" s="19" t="str">
        <f t="shared" si="41"/>
        <v>*0.195905201584103</v>
      </c>
      <c r="L130" s="19" t="str">
        <f t="shared" si="42"/>
        <v>*0.201033948201707</v>
      </c>
      <c r="M130" s="19" t="str">
        <f t="shared" si="43"/>
        <v>*0.195905201584103</v>
      </c>
      <c r="N130" s="19" t="str">
        <f t="shared" si="44"/>
        <v>*0.195905201584103</v>
      </c>
      <c r="O130" s="19" t="str">
        <f t="shared" si="45"/>
        <v>*0.201554945517171</v>
      </c>
      <c r="P130" s="19" t="str">
        <f t="shared" si="46"/>
        <v>*0.195905201584103</v>
      </c>
      <c r="Q130" s="19" t="str">
        <f t="shared" si="47"/>
        <v>*0.195905201584103</v>
      </c>
      <c r="R130" s="19" t="str">
        <f t="shared" si="48"/>
        <v>*0.195905201584103</v>
      </c>
      <c r="S130" s="19" t="str">
        <f t="shared" si="49"/>
        <v>*0.195905201584103</v>
      </c>
      <c r="T130" s="19" t="str">
        <f t="shared" si="50"/>
        <v>*0.195905201584103</v>
      </c>
      <c r="U130" s="19" t="str">
        <f t="shared" si="51"/>
        <v>*0.195905201584103</v>
      </c>
      <c r="V130" s="19" t="str">
        <f t="shared" si="52"/>
        <v>*0.195905201584103</v>
      </c>
      <c r="W130" s="19" t="str">
        <f t="shared" si="53"/>
        <v>*0.195905201584103</v>
      </c>
      <c r="X130" s="19" t="str">
        <f t="shared" si="54"/>
        <v>*0.195905201584103</v>
      </c>
      <c r="Y130" s="19" t="str">
        <f t="shared" si="55"/>
        <v>*0.195905201584103</v>
      </c>
      <c r="Z130" s="19" t="str">
        <f t="shared" si="56"/>
        <v>*0.195905201584103</v>
      </c>
      <c r="AA130" s="19" t="str">
        <f t="shared" si="57"/>
        <v>*0.195905201584103</v>
      </c>
      <c r="AB130" s="19" t="str">
        <f t="shared" si="58"/>
        <v>*0.195905201584103</v>
      </c>
      <c r="AC130" s="19" t="str">
        <f t="shared" si="59"/>
        <v>*0.195905201584103</v>
      </c>
      <c r="AD130" s="19" t="str">
        <f t="shared" si="60"/>
        <v>*0.195905201584103</v>
      </c>
      <c r="AE130" s="19" t="str">
        <f t="shared" si="61"/>
        <v>*0.195905201584103</v>
      </c>
      <c r="AF130" s="19" t="str">
        <f t="shared" si="62"/>
        <v>*0.195905201584103</v>
      </c>
      <c r="AG130" s="19" t="str">
        <f t="shared" si="63"/>
        <v>*0.195905201584103</v>
      </c>
      <c r="AH130" s="19" t="str">
        <f t="shared" si="64"/>
        <v>*0.185126711033431</v>
      </c>
      <c r="AI130" s="19" t="str">
        <f t="shared" si="65"/>
        <v>*0.195905201584103</v>
      </c>
      <c r="AJ130" s="19" t="str">
        <f t="shared" si="66"/>
        <v>*0.195905201584103</v>
      </c>
      <c r="AK130" s="19" t="str">
        <f t="shared" si="67"/>
        <v>*0.195905201584103</v>
      </c>
      <c r="AL130" s="19" t="str">
        <f t="shared" si="68"/>
        <v>*0.195905201584103</v>
      </c>
      <c r="AM130" s="19" t="str">
        <f t="shared" si="69"/>
        <v>*0.195905201584103</v>
      </c>
      <c r="AN130" s="19" t="str">
        <f t="shared" si="33"/>
        <v>*0.195905201584103</v>
      </c>
      <c r="AO130" s="19" t="str">
        <f t="shared" si="34"/>
        <v>*0.195905201584103</v>
      </c>
      <c r="AP130" s="19" t="str">
        <f t="shared" si="35"/>
        <v>*0.195905201584103</v>
      </c>
      <c r="AQ130" s="19" t="str">
        <f t="shared" si="36"/>
        <v>*0.195905201584103</v>
      </c>
      <c r="AS130" s="12">
        <f t="shared" si="32"/>
        <v>0.19590520158410296</v>
      </c>
      <c r="AT130" s="12">
        <f>IFERROR(AVERAGEIFS(RdTRABYVals!L$2:L$999,RdTRABYVals!$B$2:$B$999,"="&amp;$C130,RdTRABYVals!$C$2:$C$999,"="&amp;INS!$A130),"")</f>
        <v>0.19590520158410299</v>
      </c>
      <c r="AU130" s="12">
        <f>IFERROR(AVERAGEIFS(RdTRABYVals!M$2:M$999,RdTRABYVals!$B$2:$B$999,"="&amp;$C130,RdTRABYVals!$C$2:$C$999,"="&amp;INS!$A130),"")</f>
        <v>0.19590520158410299</v>
      </c>
      <c r="AV130" s="12">
        <f>IFERROR(AVERAGEIFS(RdTRABYVals!N$2:N$999,RdTRABYVals!$B$2:$B$999,"="&amp;$C130,RdTRABYVals!$C$2:$C$999,"="&amp;INS!$A130),"")</f>
        <v>0.19590520158410299</v>
      </c>
      <c r="AW130" s="12">
        <f>IFERROR(AVERAGEIFS(RdTRABYVals!O$2:O$999,RdTRABYVals!$B$2:$B$999,"="&amp;$C130,RdTRABYVals!$C$2:$C$999,"="&amp;INS!$A130),"")</f>
        <v>0.19590520158410299</v>
      </c>
      <c r="AX130" s="12">
        <f>IFERROR(AVERAGEIFS(RdTRABYVals!P$2:P$999,RdTRABYVals!$B$2:$B$999,"="&amp;$C130,RdTRABYVals!$C$2:$C$999,"="&amp;INS!$A130),"")</f>
        <v>0.19590520158410299</v>
      </c>
      <c r="AY130" s="12">
        <f>IFERROR(AVERAGEIFS(RdTRABYVals!Q$2:Q$999,RdTRABYVals!$B$2:$B$999,"="&amp;$C130,RdTRABYVals!$C$2:$C$999,"="&amp;INS!$A130),"")</f>
        <v>0.201033948201707</v>
      </c>
      <c r="AZ130" s="12">
        <f>IFERROR(AVERAGEIFS(RdTRABYVals!R$2:R$999,RdTRABYVals!$B$2:$B$999,"="&amp;$C130,RdTRABYVals!$C$2:$C$999,"="&amp;INS!$A130),"")</f>
        <v>0.19590520158410299</v>
      </c>
      <c r="BA130" s="12">
        <f>IFERROR(AVERAGEIFS(RdTRABYVals!S$2:S$999,RdTRABYVals!$B$2:$B$999,"="&amp;$C130,RdTRABYVals!$C$2:$C$999,"="&amp;INS!$A130),"")</f>
        <v>0.19590520158410299</v>
      </c>
      <c r="BB130" s="12">
        <f>IFERROR(AVERAGEIFS(RdTRABYVals!T$2:T$999,RdTRABYVals!$B$2:$B$999,"="&amp;$C130,RdTRABYVals!$C$2:$C$999,"="&amp;INS!$A130),"")</f>
        <v>0.20155494551717101</v>
      </c>
      <c r="BC130" s="12">
        <f>IFERROR(AVERAGEIFS(RdTRABYVals!U$2:U$999,RdTRABYVals!$B$2:$B$999,"="&amp;$C130,RdTRABYVals!$C$2:$C$999,"="&amp;INS!$A130),"")</f>
        <v>0.19590520158410299</v>
      </c>
      <c r="BD130" s="12">
        <f>IFERROR(AVERAGEIFS(RdTRABYVals!V$2:V$999,RdTRABYVals!$B$2:$B$999,"="&amp;$C130,RdTRABYVals!$C$2:$C$999,"="&amp;INS!$A130),"")</f>
        <v>0.19590520158410299</v>
      </c>
      <c r="BE130" s="12">
        <f>IFERROR(AVERAGEIFS(RdTRABYVals!W$2:W$999,RdTRABYVals!$B$2:$B$999,"="&amp;$C130,RdTRABYVals!$C$2:$C$999,"="&amp;INS!$A130),"")</f>
        <v>0.19590520158410299</v>
      </c>
      <c r="BF130" s="12">
        <f>IFERROR(AVERAGEIFS(RdTRABYVals!X$2:X$999,RdTRABYVals!$B$2:$B$999,"="&amp;$C130,RdTRABYVals!$C$2:$C$999,"="&amp;INS!$A130),"")</f>
        <v>0.19590520158410299</v>
      </c>
      <c r="BG130" s="12">
        <f>IFERROR(AVERAGEIFS(RdTRABYVals!Y$2:Y$999,RdTRABYVals!$B$2:$B$999,"="&amp;$C130,RdTRABYVals!$C$2:$C$999,"="&amp;INS!$A130),"")</f>
        <v>0.19590520158410299</v>
      </c>
      <c r="BH130" s="12">
        <f>IFERROR(AVERAGEIFS(RdTRABYVals!Z$2:Z$999,RdTRABYVals!$B$2:$B$999,"="&amp;$C130,RdTRABYVals!$C$2:$C$999,"="&amp;INS!$A130),"")</f>
        <v>0.19590520158410299</v>
      </c>
      <c r="BI130" s="12">
        <f>IFERROR(AVERAGEIFS(RdTRABYVals!AA$2:AA$999,RdTRABYVals!$B$2:$B$999,"="&amp;$C130,RdTRABYVals!$C$2:$C$999,"="&amp;INS!$A130),"")</f>
        <v>0.19590520158410299</v>
      </c>
      <c r="BJ130" s="12">
        <f>IFERROR(AVERAGEIFS(RdTRABYVals!AB$2:AB$999,RdTRABYVals!$B$2:$B$999,"="&amp;$C130,RdTRABYVals!$C$2:$C$999,"="&amp;INS!$A130),"")</f>
        <v>0.19590520158410299</v>
      </c>
      <c r="BK130" s="12">
        <f>IFERROR(AVERAGEIFS(RdTRABYVals!AC$2:AC$999,RdTRABYVals!$B$2:$B$999,"="&amp;$C130,RdTRABYVals!$C$2:$C$999,"="&amp;INS!$A130),"")</f>
        <v>0.19590520158410299</v>
      </c>
      <c r="BL130" s="12">
        <f>IFERROR(AVERAGEIFS(RdTRABYVals!AD$2:AD$999,RdTRABYVals!$B$2:$B$999,"="&amp;$C130,RdTRABYVals!$C$2:$C$999,"="&amp;INS!$A130),"")</f>
        <v>0.19590520158410299</v>
      </c>
      <c r="BM130" s="12">
        <f>IFERROR(AVERAGEIFS(RdTRABYVals!AE$2:AE$999,RdTRABYVals!$B$2:$B$999,"="&amp;$C130,RdTRABYVals!$C$2:$C$999,"="&amp;INS!$A130),"")</f>
        <v>0.19590520158410299</v>
      </c>
      <c r="BN130" s="12">
        <f>IFERROR(AVERAGEIFS(RdTRABYVals!AF$2:AF$999,RdTRABYVals!$B$2:$B$999,"="&amp;$C130,RdTRABYVals!$C$2:$C$999,"="&amp;INS!$A130),"")</f>
        <v>0.19590520158410299</v>
      </c>
      <c r="BO130" s="12">
        <f>IFERROR(AVERAGEIFS(RdTRABYVals!AG$2:AG$999,RdTRABYVals!$B$2:$B$999,"="&amp;$C130,RdTRABYVals!$C$2:$C$999,"="&amp;INS!$A130),"")</f>
        <v>0.19590520158410299</v>
      </c>
      <c r="BP130" s="12">
        <f>IFERROR(AVERAGEIFS(RdTRABYVals!AH$2:AH$999,RdTRABYVals!$B$2:$B$999,"="&amp;$C130,RdTRABYVals!$C$2:$C$999,"="&amp;INS!$A130),"")</f>
        <v>0.19590520158410299</v>
      </c>
      <c r="BQ130" s="12">
        <f>IFERROR(AVERAGEIFS(RdTRABYVals!AI$2:AI$999,RdTRABYVals!$B$2:$B$999,"="&amp;$C130,RdTRABYVals!$C$2:$C$999,"="&amp;INS!$A130),"")</f>
        <v>0.19590520158410299</v>
      </c>
      <c r="BR130" s="12">
        <f>IFERROR(AVERAGEIFS(RdTRABYVals!AJ$2:AJ$999,RdTRABYVals!$B$2:$B$999,"="&amp;$C130,RdTRABYVals!$C$2:$C$999,"="&amp;INS!$A130),"")</f>
        <v>0.19590520158410299</v>
      </c>
      <c r="BS130" s="12">
        <f>IFERROR(AVERAGEIFS(RdTRABYVals!AK$2:AK$999,RdTRABYVals!$B$2:$B$999,"="&amp;$C130,RdTRABYVals!$C$2:$C$999,"="&amp;INS!$A130),"")</f>
        <v>0.19590520158410299</v>
      </c>
      <c r="BT130" s="12">
        <f>IFERROR(AVERAGEIFS(RdTRABYVals!AL$2:AL$999,RdTRABYVals!$B$2:$B$999,"="&amp;$C130,RdTRABYVals!$C$2:$C$999,"="&amp;INS!$A130),"")</f>
        <v>0.19590520158410299</v>
      </c>
      <c r="BU130" s="12">
        <f>IFERROR(AVERAGEIFS(RdTRABYVals!AM$2:AM$999,RdTRABYVals!$B$2:$B$999,"="&amp;$C130,RdTRABYVals!$C$2:$C$999,"="&amp;INS!$A130),"")</f>
        <v>0.18512671103343101</v>
      </c>
      <c r="BV130" s="12">
        <f>IFERROR(AVERAGEIFS(RdTRABYVals!AN$2:AN$999,RdTRABYVals!$B$2:$B$999,"="&amp;$C130,RdTRABYVals!$C$2:$C$999,"="&amp;INS!$A130),"")</f>
        <v>0.19590520158410299</v>
      </c>
      <c r="BW130" s="12">
        <f>IFERROR(AVERAGEIFS(RdTRABYVals!AO$2:AO$999,RdTRABYVals!$B$2:$B$999,"="&amp;$C130,RdTRABYVals!$C$2:$C$999,"="&amp;INS!$A130),"")</f>
        <v>0.19590520158410299</v>
      </c>
      <c r="BX130" s="12">
        <f>IFERROR(AVERAGEIFS(RdTRABYVals!AP$2:AP$999,RdTRABYVals!$B$2:$B$999,"="&amp;$C130,RdTRABYVals!$C$2:$C$999,"="&amp;INS!$A130),"")</f>
        <v>0.19590520158410299</v>
      </c>
      <c r="BY130" s="12">
        <f>IFERROR(AVERAGEIFS(RdTRABYVals!AQ$2:AQ$999,RdTRABYVals!$B$2:$B$999,"="&amp;$C130,RdTRABYVals!$C$2:$C$999,"="&amp;INS!$A130),"")</f>
        <v>0.19590520158410299</v>
      </c>
      <c r="BZ130" s="12">
        <f>IFERROR(AVERAGEIFS(RdTRABYVals!AR$2:AR$999,RdTRABYVals!$B$2:$B$999,"="&amp;$C130,RdTRABYVals!$C$2:$C$999,"="&amp;INS!$A130),"")</f>
        <v>0.19590520158410299</v>
      </c>
      <c r="CA130" s="12">
        <f>IFERROR(AVERAGEIFS(RdTRABYVals!AS$2:AS$999,RdTRABYVals!$B$2:$B$999,"="&amp;$C130,RdTRABYVals!$C$2:$C$999,"="&amp;INS!$A130),"")</f>
        <v>0.19590520158410299</v>
      </c>
      <c r="CB130" s="12">
        <f>IFERROR(AVERAGEIFS(RdTRABYVals!AT$2:AT$999,RdTRABYVals!$B$2:$B$999,"="&amp;$C130,RdTRABYVals!$C$2:$C$999,"="&amp;INS!$A130),"")</f>
        <v>0.19590520158410299</v>
      </c>
      <c r="CC130" s="12">
        <f>IFERROR(AVERAGEIFS(RdTRABYVals!AU$2:AU$999,RdTRABYVals!$B$2:$B$999,"="&amp;$C130,RdTRABYVals!$C$2:$C$999,"="&amp;INS!$A130),"")</f>
        <v>0.19590520158410299</v>
      </c>
      <c r="CD130" s="12">
        <f>IFERROR(AVERAGEIFS(RdTRABYVals!AV$2:AV$999,RdTRABYVals!$B$2:$B$999,"="&amp;$C130,RdTRABYVals!$C$2:$C$999,"="&amp;INS!$A130),"")</f>
        <v>0.19590520158410299</v>
      </c>
    </row>
    <row r="131" spans="1:82" ht="14.25">
      <c r="A131" s="9" t="s">
        <v>189</v>
      </c>
      <c r="C131" s="1" t="s">
        <v>29</v>
      </c>
      <c r="D131" t="str">
        <f t="shared" si="30"/>
        <v>TRA_Lcv_Dis*</v>
      </c>
      <c r="F131" s="19" t="str">
        <f t="shared" si="31"/>
        <v>*0.289591499884299</v>
      </c>
      <c r="G131" s="19" t="str">
        <f t="shared" si="37"/>
        <v>*0.285300287700073</v>
      </c>
      <c r="H131" s="19" t="str">
        <f t="shared" si="38"/>
        <v>*0.276078007220829</v>
      </c>
      <c r="I131" s="19" t="str">
        <f t="shared" si="39"/>
        <v>*0.304420780718888</v>
      </c>
      <c r="J131" s="19" t="str">
        <f t="shared" si="40"/>
        <v>*0.263731110027036</v>
      </c>
      <c r="K131" s="19" t="str">
        <f t="shared" si="41"/>
        <v>*0.274052188465247</v>
      </c>
      <c r="L131" s="19" t="str">
        <f t="shared" si="42"/>
        <v>*0.263852616088118</v>
      </c>
      <c r="M131" s="19" t="str">
        <f t="shared" si="43"/>
        <v>*0.282614371038421</v>
      </c>
      <c r="N131" s="19" t="str">
        <f t="shared" si="44"/>
        <v>*0.281526402081865</v>
      </c>
      <c r="O131" s="19" t="str">
        <f t="shared" si="45"/>
        <v>*0.276151674033561</v>
      </c>
      <c r="P131" s="19" t="str">
        <f t="shared" si="46"/>
        <v>*0.343256079583113</v>
      </c>
      <c r="Q131" s="19" t="str">
        <f t="shared" si="47"/>
        <v>*0.300076606846102</v>
      </c>
      <c r="R131" s="19" t="str">
        <f t="shared" si="48"/>
        <v>*0.285300287700073</v>
      </c>
      <c r="S131" s="19" t="str">
        <f t="shared" si="49"/>
        <v>*0.260419905506247</v>
      </c>
      <c r="T131" s="19" t="str">
        <f t="shared" si="50"/>
        <v>*0.295016429375914</v>
      </c>
      <c r="U131" s="19" t="str">
        <f t="shared" si="51"/>
        <v>*0.298361980415889</v>
      </c>
      <c r="V131" s="19" t="str">
        <f t="shared" si="52"/>
        <v>*0.304420780718888</v>
      </c>
      <c r="W131" s="19" t="str">
        <f t="shared" si="53"/>
        <v>*0.2935352819074</v>
      </c>
      <c r="X131" s="19" t="str">
        <f t="shared" si="54"/>
        <v>*0.284071716210475</v>
      </c>
      <c r="Y131" s="19" t="str">
        <f t="shared" si="55"/>
        <v>*0.280385925692643</v>
      </c>
      <c r="Z131" s="19" t="str">
        <f t="shared" si="56"/>
        <v>*0.30777259609094</v>
      </c>
      <c r="AA131" s="19" t="str">
        <f t="shared" si="57"/>
        <v>*0.304420780718888</v>
      </c>
      <c r="AB131" s="19" t="str">
        <f t="shared" si="58"/>
        <v>*0.265834143975887</v>
      </c>
      <c r="AC131" s="19" t="str">
        <f t="shared" si="59"/>
        <v>*0.261367508627056</v>
      </c>
      <c r="AD131" s="19" t="str">
        <f t="shared" si="60"/>
        <v>*0.338730810739688</v>
      </c>
      <c r="AE131" s="19" t="str">
        <f t="shared" si="61"/>
        <v>*0.285300287700073</v>
      </c>
      <c r="AF131" s="19" t="str">
        <f t="shared" si="62"/>
        <v>*0.295879307936225</v>
      </c>
      <c r="AG131" s="19" t="str">
        <f t="shared" si="63"/>
        <v>*0.294272950836145</v>
      </c>
      <c r="AH131" s="19" t="str">
        <f t="shared" si="64"/>
        <v>*0.255309723394689</v>
      </c>
      <c r="AI131" s="19" t="str">
        <f t="shared" si="65"/>
        <v>*0.302070905549486</v>
      </c>
      <c r="AJ131" s="19" t="str">
        <f t="shared" si="66"/>
        <v>*0.292872702504734</v>
      </c>
      <c r="AK131" s="19" t="str">
        <f t="shared" si="67"/>
        <v>*0.26381358585829</v>
      </c>
      <c r="AL131" s="19" t="str">
        <f t="shared" si="68"/>
        <v>*0.277332473471146</v>
      </c>
      <c r="AM131" s="19" t="str">
        <f t="shared" si="69"/>
        <v>*0.304420780718888</v>
      </c>
      <c r="AN131" s="19" t="str">
        <f t="shared" si="33"/>
        <v>*0.314057523757112</v>
      </c>
      <c r="AO131" s="19" t="str">
        <f t="shared" si="34"/>
        <v>*0.306590732609561</v>
      </c>
      <c r="AP131" s="19" t="str">
        <f t="shared" si="35"/>
        <v>*0.293464957836483</v>
      </c>
      <c r="AQ131" s="19" t="str">
        <f t="shared" si="36"/>
        <v>*0.298801292062977</v>
      </c>
      <c r="AS131" s="12">
        <f t="shared" si="32"/>
        <v>0.28959149988429872</v>
      </c>
      <c r="AT131" s="12">
        <f>IFERROR(AVERAGEIFS(RdTRABYVals!L$2:L$999,RdTRABYVals!$B$2:$B$999,"="&amp;$C131,RdTRABYVals!$C$2:$C$999,"="&amp;INS!$A131),"")</f>
        <v>0.28530028770007299</v>
      </c>
      <c r="AU131" s="12">
        <f>IFERROR(AVERAGEIFS(RdTRABYVals!M$2:M$999,RdTRABYVals!$B$2:$B$999,"="&amp;$C131,RdTRABYVals!$C$2:$C$999,"="&amp;INS!$A131),"")</f>
        <v>0.27607800722082898</v>
      </c>
      <c r="AV131" s="12">
        <f>IFERROR(AVERAGEIFS(RdTRABYVals!N$2:N$999,RdTRABYVals!$B$2:$B$999,"="&amp;$C131,RdTRABYVals!$C$2:$C$999,"="&amp;INS!$A131),"")</f>
        <v>0.30442078071888801</v>
      </c>
      <c r="AW131" s="12">
        <f>IFERROR(AVERAGEIFS(RdTRABYVals!O$2:O$999,RdTRABYVals!$B$2:$B$999,"="&amp;$C131,RdTRABYVals!$C$2:$C$999,"="&amp;INS!$A131),"")</f>
        <v>0.26373111002703598</v>
      </c>
      <c r="AX131" s="12">
        <f>IFERROR(AVERAGEIFS(RdTRABYVals!P$2:P$999,RdTRABYVals!$B$2:$B$999,"="&amp;$C131,RdTRABYVals!$C$2:$C$999,"="&amp;INS!$A131),"")</f>
        <v>0.27405218846524698</v>
      </c>
      <c r="AY131" s="12">
        <f>IFERROR(AVERAGEIFS(RdTRABYVals!Q$2:Q$999,RdTRABYVals!$B$2:$B$999,"="&amp;$C131,RdTRABYVals!$C$2:$C$999,"="&amp;INS!$A131),"")</f>
        <v>0.263852616088118</v>
      </c>
      <c r="AZ131" s="12">
        <f>IFERROR(AVERAGEIFS(RdTRABYVals!R$2:R$999,RdTRABYVals!$B$2:$B$999,"="&amp;$C131,RdTRABYVals!$C$2:$C$999,"="&amp;INS!$A131),"")</f>
        <v>0.28261437103842102</v>
      </c>
      <c r="BA131" s="12">
        <f>IFERROR(AVERAGEIFS(RdTRABYVals!S$2:S$999,RdTRABYVals!$B$2:$B$999,"="&amp;$C131,RdTRABYVals!$C$2:$C$999,"="&amp;INS!$A131),"")</f>
        <v>0.28152640208186502</v>
      </c>
      <c r="BB131" s="12">
        <f>IFERROR(AVERAGEIFS(RdTRABYVals!T$2:T$999,RdTRABYVals!$B$2:$B$999,"="&amp;$C131,RdTRABYVals!$C$2:$C$999,"="&amp;INS!$A131),"")</f>
        <v>0.276151674033561</v>
      </c>
      <c r="BC131" s="12">
        <f>IFERROR(AVERAGEIFS(RdTRABYVals!U$2:U$999,RdTRABYVals!$B$2:$B$999,"="&amp;$C131,RdTRABYVals!$C$2:$C$999,"="&amp;INS!$A131),"")</f>
        <v>0.34325607958311299</v>
      </c>
      <c r="BD131" s="12">
        <f>IFERROR(AVERAGEIFS(RdTRABYVals!V$2:V$999,RdTRABYVals!$B$2:$B$999,"="&amp;$C131,RdTRABYVals!$C$2:$C$999,"="&amp;INS!$A131),"")</f>
        <v>0.30007660684610199</v>
      </c>
      <c r="BE131" s="12">
        <f>IFERROR(AVERAGEIFS(RdTRABYVals!W$2:W$999,RdTRABYVals!$B$2:$B$999,"="&amp;$C131,RdTRABYVals!$C$2:$C$999,"="&amp;INS!$A131),"")</f>
        <v>0.28530028770007299</v>
      </c>
      <c r="BF131" s="12">
        <f>IFERROR(AVERAGEIFS(RdTRABYVals!X$2:X$999,RdTRABYVals!$B$2:$B$999,"="&amp;$C131,RdTRABYVals!$C$2:$C$999,"="&amp;INS!$A131),"")</f>
        <v>0.260419905506247</v>
      </c>
      <c r="BG131" s="12">
        <f>IFERROR(AVERAGEIFS(RdTRABYVals!Y$2:Y$999,RdTRABYVals!$B$2:$B$999,"="&amp;$C131,RdTRABYVals!$C$2:$C$999,"="&amp;INS!$A131),"")</f>
        <v>0.29501642937591399</v>
      </c>
      <c r="BH131" s="12">
        <f>IFERROR(AVERAGEIFS(RdTRABYVals!Z$2:Z$999,RdTRABYVals!$B$2:$B$999,"="&amp;$C131,RdTRABYVals!$C$2:$C$999,"="&amp;INS!$A131),"")</f>
        <v>0.29836198041588902</v>
      </c>
      <c r="BI131" s="12">
        <f>IFERROR(AVERAGEIFS(RdTRABYVals!AA$2:AA$999,RdTRABYVals!$B$2:$B$999,"="&amp;$C131,RdTRABYVals!$C$2:$C$999,"="&amp;INS!$A131),"")</f>
        <v>0.30442078071888801</v>
      </c>
      <c r="BJ131" s="12">
        <f>IFERROR(AVERAGEIFS(RdTRABYVals!AB$2:AB$999,RdTRABYVals!$B$2:$B$999,"="&amp;$C131,RdTRABYVals!$C$2:$C$999,"="&amp;INS!$A131),"")</f>
        <v>0.29353528190740003</v>
      </c>
      <c r="BK131" s="12">
        <f>IFERROR(AVERAGEIFS(RdTRABYVals!AC$2:AC$999,RdTRABYVals!$B$2:$B$999,"="&amp;$C131,RdTRABYVals!$C$2:$C$999,"="&amp;INS!$A131),"")</f>
        <v>0.284071716210475</v>
      </c>
      <c r="BL131" s="12">
        <f>IFERROR(AVERAGEIFS(RdTRABYVals!AD$2:AD$999,RdTRABYVals!$B$2:$B$999,"="&amp;$C131,RdTRABYVals!$C$2:$C$999,"="&amp;INS!$A131),"")</f>
        <v>0.28038592569264298</v>
      </c>
      <c r="BM131" s="12">
        <f>IFERROR(AVERAGEIFS(RdTRABYVals!AE$2:AE$999,RdTRABYVals!$B$2:$B$999,"="&amp;$C131,RdTRABYVals!$C$2:$C$999,"="&amp;INS!$A131),"")</f>
        <v>0.30777259609093999</v>
      </c>
      <c r="BN131" s="12">
        <f>IFERROR(AVERAGEIFS(RdTRABYVals!AF$2:AF$999,RdTRABYVals!$B$2:$B$999,"="&amp;$C131,RdTRABYVals!$C$2:$C$999,"="&amp;INS!$A131),"")</f>
        <v>0.30442078071888801</v>
      </c>
      <c r="BO131" s="12">
        <f>IFERROR(AVERAGEIFS(RdTRABYVals!AG$2:AG$999,RdTRABYVals!$B$2:$B$999,"="&amp;$C131,RdTRABYVals!$C$2:$C$999,"="&amp;INS!$A131),"")</f>
        <v>0.26583414397588701</v>
      </c>
      <c r="BP131" s="12">
        <f>IFERROR(AVERAGEIFS(RdTRABYVals!AH$2:AH$999,RdTRABYVals!$B$2:$B$999,"="&amp;$C131,RdTRABYVals!$C$2:$C$999,"="&amp;INS!$A131),"")</f>
        <v>0.26136750862705599</v>
      </c>
      <c r="BQ131" s="12">
        <f>IFERROR(AVERAGEIFS(RdTRABYVals!AI$2:AI$999,RdTRABYVals!$B$2:$B$999,"="&amp;$C131,RdTRABYVals!$C$2:$C$999,"="&amp;INS!$A131),"")</f>
        <v>0.33873081073968803</v>
      </c>
      <c r="BR131" s="12">
        <f>IFERROR(AVERAGEIFS(RdTRABYVals!AJ$2:AJ$999,RdTRABYVals!$B$2:$B$999,"="&amp;$C131,RdTRABYVals!$C$2:$C$999,"="&amp;INS!$A131),"")</f>
        <v>0.28530028770007299</v>
      </c>
      <c r="BS131" s="12">
        <f>IFERROR(AVERAGEIFS(RdTRABYVals!AK$2:AK$999,RdTRABYVals!$B$2:$B$999,"="&amp;$C131,RdTRABYVals!$C$2:$C$999,"="&amp;INS!$A131),"")</f>
        <v>0.29587930793622502</v>
      </c>
      <c r="BT131" s="12">
        <f>IFERROR(AVERAGEIFS(RdTRABYVals!AL$2:AL$999,RdTRABYVals!$B$2:$B$999,"="&amp;$C131,RdTRABYVals!$C$2:$C$999,"="&amp;INS!$A131),"")</f>
        <v>0.29427295083614502</v>
      </c>
      <c r="BU131" s="12">
        <f>IFERROR(AVERAGEIFS(RdTRABYVals!AM$2:AM$999,RdTRABYVals!$B$2:$B$999,"="&amp;$C131,RdTRABYVals!$C$2:$C$999,"="&amp;INS!$A131),"")</f>
        <v>0.25530972339468899</v>
      </c>
      <c r="BV131" s="12">
        <f>IFERROR(AVERAGEIFS(RdTRABYVals!AN$2:AN$999,RdTRABYVals!$B$2:$B$999,"="&amp;$C131,RdTRABYVals!$C$2:$C$999,"="&amp;INS!$A131),"")</f>
        <v>0.30207090554948601</v>
      </c>
      <c r="BW131" s="12">
        <f>IFERROR(AVERAGEIFS(RdTRABYVals!AO$2:AO$999,RdTRABYVals!$B$2:$B$999,"="&amp;$C131,RdTRABYVals!$C$2:$C$999,"="&amp;INS!$A131),"")</f>
        <v>0.29287270250473402</v>
      </c>
      <c r="BX131" s="12">
        <f>IFERROR(AVERAGEIFS(RdTRABYVals!AP$2:AP$999,RdTRABYVals!$B$2:$B$999,"="&amp;$C131,RdTRABYVals!$C$2:$C$999,"="&amp;INS!$A131),"")</f>
        <v>0.26381358585829001</v>
      </c>
      <c r="BY131" s="12">
        <f>IFERROR(AVERAGEIFS(RdTRABYVals!AQ$2:AQ$999,RdTRABYVals!$B$2:$B$999,"="&amp;$C131,RdTRABYVals!$C$2:$C$999,"="&amp;INS!$A131),"")</f>
        <v>0.27733247347114598</v>
      </c>
      <c r="BZ131" s="12">
        <f>IFERROR(AVERAGEIFS(RdTRABYVals!AR$2:AR$999,RdTRABYVals!$B$2:$B$999,"="&amp;$C131,RdTRABYVals!$C$2:$C$999,"="&amp;INS!$A131),"")</f>
        <v>0.30442078071888801</v>
      </c>
      <c r="CA131" s="12">
        <f>IFERROR(AVERAGEIFS(RdTRABYVals!AS$2:AS$999,RdTRABYVals!$B$2:$B$999,"="&amp;$C131,RdTRABYVals!$C$2:$C$999,"="&amp;INS!$A131),"")</f>
        <v>0.31405752375711199</v>
      </c>
      <c r="CB131" s="12">
        <f>IFERROR(AVERAGEIFS(RdTRABYVals!AT$2:AT$999,RdTRABYVals!$B$2:$B$999,"="&amp;$C131,RdTRABYVals!$C$2:$C$999,"="&amp;INS!$A131),"")</f>
        <v>0.30659073260956099</v>
      </c>
      <c r="CC131" s="12">
        <f>IFERROR(AVERAGEIFS(RdTRABYVals!AU$2:AU$999,RdTRABYVals!$B$2:$B$999,"="&amp;$C131,RdTRABYVals!$C$2:$C$999,"="&amp;INS!$A131),"")</f>
        <v>0.29346495783648302</v>
      </c>
      <c r="CD131" s="12">
        <f>IFERROR(AVERAGEIFS(RdTRABYVals!AV$2:AV$999,RdTRABYVals!$B$2:$B$999,"="&amp;$C131,RdTRABYVals!$C$2:$C$999,"="&amp;INS!$A131),"")</f>
        <v>0.29880129206297701</v>
      </c>
    </row>
    <row r="132" spans="1:82" ht="14.25">
      <c r="A132" s="9" t="s">
        <v>190</v>
      </c>
      <c r="C132" s="1" t="s">
        <v>29</v>
      </c>
      <c r="D132" t="str">
        <f t="shared" si="30"/>
        <v>TRA_Lcv_Gas*</v>
      </c>
      <c r="F132" s="19" t="str">
        <f t="shared" si="31"/>
        <v>*0.231262852132941</v>
      </c>
      <c r="G132" s="19" t="str">
        <f t="shared" si="37"/>
        <v>*0.206720917116494</v>
      </c>
      <c r="H132" s="19" t="str">
        <f t="shared" si="38"/>
        <v>*0.230853068617818</v>
      </c>
      <c r="I132" s="19" t="str">
        <f t="shared" si="39"/>
        <v>*0.241210029642046</v>
      </c>
      <c r="J132" s="19" t="str">
        <f t="shared" si="40"/>
        <v>*0.22389667370098</v>
      </c>
      <c r="K132" s="19" t="str">
        <f t="shared" si="41"/>
        <v>*0.198438025786818</v>
      </c>
      <c r="L132" s="19" t="str">
        <f t="shared" si="42"/>
        <v>*0.22378876804671</v>
      </c>
      <c r="M132" s="19" t="str">
        <f t="shared" si="43"/>
        <v>*0.206290289052558</v>
      </c>
      <c r="N132" s="19" t="str">
        <f t="shared" si="44"/>
        <v>*0.234785934286788</v>
      </c>
      <c r="O132" s="19" t="str">
        <f t="shared" si="45"/>
        <v>*0.219073254668277</v>
      </c>
      <c r="P132" s="19" t="str">
        <f t="shared" si="46"/>
        <v>*0.253991932573673</v>
      </c>
      <c r="Q132" s="19" t="str">
        <f t="shared" si="47"/>
        <v>*0.26067792413552</v>
      </c>
      <c r="R132" s="19" t="str">
        <f t="shared" si="48"/>
        <v>*0.206720917116494</v>
      </c>
      <c r="S132" s="19" t="str">
        <f t="shared" si="49"/>
        <v>*0.255427972050333</v>
      </c>
      <c r="T132" s="19" t="str">
        <f t="shared" si="50"/>
        <v>*0.240916245751196</v>
      </c>
      <c r="U132" s="19" t="str">
        <f t="shared" si="51"/>
        <v>*0.238834836382566</v>
      </c>
      <c r="V132" s="19" t="str">
        <f t="shared" si="52"/>
        <v>*0.241210029642046</v>
      </c>
      <c r="W132" s="19" t="str">
        <f t="shared" si="53"/>
        <v>*0.255604985969833</v>
      </c>
      <c r="X132" s="19" t="str">
        <f t="shared" si="54"/>
        <v>*0.204213248102036</v>
      </c>
      <c r="Y132" s="19" t="str">
        <f t="shared" si="55"/>
        <v>*0.208249470350152</v>
      </c>
      <c r="Z132" s="19" t="str">
        <f t="shared" si="56"/>
        <v>*0.246580390963192</v>
      </c>
      <c r="AA132" s="19" t="str">
        <f t="shared" si="57"/>
        <v>*0.241210029642046</v>
      </c>
      <c r="AB132" s="19" t="str">
        <f t="shared" si="58"/>
        <v>*0.208861707868195</v>
      </c>
      <c r="AC132" s="19" t="str">
        <f t="shared" si="59"/>
        <v>*0.219925956692754</v>
      </c>
      <c r="AD132" s="19" t="str">
        <f t="shared" si="60"/>
        <v>*0.249666814442304</v>
      </c>
      <c r="AE132" s="19" t="str">
        <f t="shared" si="61"/>
        <v>*0.206720917116494</v>
      </c>
      <c r="AF132" s="19" t="str">
        <f t="shared" si="62"/>
        <v>*0.248865849380247</v>
      </c>
      <c r="AG132" s="19" t="str">
        <f t="shared" si="63"/>
        <v>*0.221238278896112</v>
      </c>
      <c r="AH132" s="19" t="str">
        <f t="shared" si="64"/>
        <v>*0.207834165073242</v>
      </c>
      <c r="AI132" s="19" t="str">
        <f t="shared" si="65"/>
        <v>*0.23488290223038</v>
      </c>
      <c r="AJ132" s="19" t="str">
        <f t="shared" si="66"/>
        <v>*0.229635115823821</v>
      </c>
      <c r="AK132" s="19" t="str">
        <f t="shared" si="67"/>
        <v>*0.257445713795368</v>
      </c>
      <c r="AL132" s="19" t="str">
        <f t="shared" si="68"/>
        <v>*0.218901913564027</v>
      </c>
      <c r="AM132" s="19" t="str">
        <f t="shared" si="69"/>
        <v>*0.241210029642046</v>
      </c>
      <c r="AN132" s="19" t="str">
        <f t="shared" si="33"/>
        <v>*0.244886187693852</v>
      </c>
      <c r="AO132" s="19" t="str">
        <f t="shared" si="34"/>
        <v>*0.232706519460248</v>
      </c>
      <c r="AP132" s="19" t="str">
        <f t="shared" si="35"/>
        <v>*0.240308292293256</v>
      </c>
      <c r="AQ132" s="19" t="str">
        <f t="shared" si="36"/>
        <v>*0.254940221348877</v>
      </c>
      <c r="AS132" s="12">
        <f t="shared" si="32"/>
        <v>0.23126285213294051</v>
      </c>
      <c r="AT132" s="12">
        <f>IFERROR(AVERAGEIFS(RdTRABYVals!L$2:L$999,RdTRABYVals!$B$2:$B$999,"="&amp;$C132,RdTRABYVals!$C$2:$C$999,"="&amp;INS!$A132),"")</f>
        <v>0.20672091711649401</v>
      </c>
      <c r="AU132" s="12">
        <f>IFERROR(AVERAGEIFS(RdTRABYVals!M$2:M$999,RdTRABYVals!$B$2:$B$999,"="&amp;$C132,RdTRABYVals!$C$2:$C$999,"="&amp;INS!$A132),"")</f>
        <v>0.23085306861781801</v>
      </c>
      <c r="AV132" s="12">
        <f>IFERROR(AVERAGEIFS(RdTRABYVals!N$2:N$999,RdTRABYVals!$B$2:$B$999,"="&amp;$C132,RdTRABYVals!$C$2:$C$999,"="&amp;INS!$A132),"")</f>
        <v>0.24121002964204599</v>
      </c>
      <c r="AW132" s="12">
        <f>IFERROR(AVERAGEIFS(RdTRABYVals!O$2:O$999,RdTRABYVals!$B$2:$B$999,"="&amp;$C132,RdTRABYVals!$C$2:$C$999,"="&amp;INS!$A132),"")</f>
        <v>0.22389667370097999</v>
      </c>
      <c r="AX132" s="12">
        <f>IFERROR(AVERAGEIFS(RdTRABYVals!P$2:P$999,RdTRABYVals!$B$2:$B$999,"="&amp;$C132,RdTRABYVals!$C$2:$C$999,"="&amp;INS!$A132),"")</f>
        <v>0.19843802578681799</v>
      </c>
      <c r="AY132" s="12">
        <f>IFERROR(AVERAGEIFS(RdTRABYVals!Q$2:Q$999,RdTRABYVals!$B$2:$B$999,"="&amp;$C132,RdTRABYVals!$C$2:$C$999,"="&amp;INS!$A132),"")</f>
        <v>0.22378876804671</v>
      </c>
      <c r="AZ132" s="12">
        <f>IFERROR(AVERAGEIFS(RdTRABYVals!R$2:R$999,RdTRABYVals!$B$2:$B$999,"="&amp;$C132,RdTRABYVals!$C$2:$C$999,"="&amp;INS!$A132),"")</f>
        <v>0.206290289052558</v>
      </c>
      <c r="BA132" s="12">
        <f>IFERROR(AVERAGEIFS(RdTRABYVals!S$2:S$999,RdTRABYVals!$B$2:$B$999,"="&amp;$C132,RdTRABYVals!$C$2:$C$999,"="&amp;INS!$A132),"")</f>
        <v>0.23478593428678801</v>
      </c>
      <c r="BB132" s="12">
        <f>IFERROR(AVERAGEIFS(RdTRABYVals!T$2:T$999,RdTRABYVals!$B$2:$B$999,"="&amp;$C132,RdTRABYVals!$C$2:$C$999,"="&amp;INS!$A132),"")</f>
        <v>0.21907325466827701</v>
      </c>
      <c r="BC132" s="12">
        <f>IFERROR(AVERAGEIFS(RdTRABYVals!U$2:U$999,RdTRABYVals!$B$2:$B$999,"="&amp;$C132,RdTRABYVals!$C$2:$C$999,"="&amp;INS!$A132),"")</f>
        <v>0.25399193257367297</v>
      </c>
      <c r="BD132" s="12">
        <f>IFERROR(AVERAGEIFS(RdTRABYVals!V$2:V$999,RdTRABYVals!$B$2:$B$999,"="&amp;$C132,RdTRABYVals!$C$2:$C$999,"="&amp;INS!$A132),"")</f>
        <v>0.26067792413551999</v>
      </c>
      <c r="BE132" s="12">
        <f>IFERROR(AVERAGEIFS(RdTRABYVals!W$2:W$999,RdTRABYVals!$B$2:$B$999,"="&amp;$C132,RdTRABYVals!$C$2:$C$999,"="&amp;INS!$A132),"")</f>
        <v>0.20672091711649401</v>
      </c>
      <c r="BF132" s="12">
        <f>IFERROR(AVERAGEIFS(RdTRABYVals!X$2:X$999,RdTRABYVals!$B$2:$B$999,"="&amp;$C132,RdTRABYVals!$C$2:$C$999,"="&amp;INS!$A132),"")</f>
        <v>0.25542797205033302</v>
      </c>
      <c r="BG132" s="12">
        <f>IFERROR(AVERAGEIFS(RdTRABYVals!Y$2:Y$999,RdTRABYVals!$B$2:$B$999,"="&amp;$C132,RdTRABYVals!$C$2:$C$999,"="&amp;INS!$A132),"")</f>
        <v>0.240916245751196</v>
      </c>
      <c r="BH132" s="12">
        <f>IFERROR(AVERAGEIFS(RdTRABYVals!Z$2:Z$999,RdTRABYVals!$B$2:$B$999,"="&amp;$C132,RdTRABYVals!$C$2:$C$999,"="&amp;INS!$A132),"")</f>
        <v>0.238834836382566</v>
      </c>
      <c r="BI132" s="12">
        <f>IFERROR(AVERAGEIFS(RdTRABYVals!AA$2:AA$999,RdTRABYVals!$B$2:$B$999,"="&amp;$C132,RdTRABYVals!$C$2:$C$999,"="&amp;INS!$A132),"")</f>
        <v>0.24121002964204599</v>
      </c>
      <c r="BJ132" s="12">
        <f>IFERROR(AVERAGEIFS(RdTRABYVals!AB$2:AB$999,RdTRABYVals!$B$2:$B$999,"="&amp;$C132,RdTRABYVals!$C$2:$C$999,"="&amp;INS!$A132),"")</f>
        <v>0.255604985969833</v>
      </c>
      <c r="BK132" s="12">
        <f>IFERROR(AVERAGEIFS(RdTRABYVals!AC$2:AC$999,RdTRABYVals!$B$2:$B$999,"="&amp;$C132,RdTRABYVals!$C$2:$C$999,"="&amp;INS!$A132),"")</f>
        <v>0.204213248102036</v>
      </c>
      <c r="BL132" s="12">
        <f>IFERROR(AVERAGEIFS(RdTRABYVals!AD$2:AD$999,RdTRABYVals!$B$2:$B$999,"="&amp;$C132,RdTRABYVals!$C$2:$C$999,"="&amp;INS!$A132),"")</f>
        <v>0.20824947035015201</v>
      </c>
      <c r="BM132" s="12">
        <f>IFERROR(AVERAGEIFS(RdTRABYVals!AE$2:AE$999,RdTRABYVals!$B$2:$B$999,"="&amp;$C132,RdTRABYVals!$C$2:$C$999,"="&amp;INS!$A132),"")</f>
        <v>0.24658039096319201</v>
      </c>
      <c r="BN132" s="12">
        <f>IFERROR(AVERAGEIFS(RdTRABYVals!AF$2:AF$999,RdTRABYVals!$B$2:$B$999,"="&amp;$C132,RdTRABYVals!$C$2:$C$999,"="&amp;INS!$A132),"")</f>
        <v>0.24121002964204599</v>
      </c>
      <c r="BO132" s="12">
        <f>IFERROR(AVERAGEIFS(RdTRABYVals!AG$2:AG$999,RdTRABYVals!$B$2:$B$999,"="&amp;$C132,RdTRABYVals!$C$2:$C$999,"="&amp;INS!$A132),"")</f>
        <v>0.208861707868195</v>
      </c>
      <c r="BP132" s="12">
        <f>IFERROR(AVERAGEIFS(RdTRABYVals!AH$2:AH$999,RdTRABYVals!$B$2:$B$999,"="&amp;$C132,RdTRABYVals!$C$2:$C$999,"="&amp;INS!$A132),"")</f>
        <v>0.219925956692754</v>
      </c>
      <c r="BQ132" s="12">
        <f>IFERROR(AVERAGEIFS(RdTRABYVals!AI$2:AI$999,RdTRABYVals!$B$2:$B$999,"="&amp;$C132,RdTRABYVals!$C$2:$C$999,"="&amp;INS!$A132),"")</f>
        <v>0.24966681444230401</v>
      </c>
      <c r="BR132" s="12">
        <f>IFERROR(AVERAGEIFS(RdTRABYVals!AJ$2:AJ$999,RdTRABYVals!$B$2:$B$999,"="&amp;$C132,RdTRABYVals!$C$2:$C$999,"="&amp;INS!$A132),"")</f>
        <v>0.20672091711649401</v>
      </c>
      <c r="BS132" s="12">
        <f>IFERROR(AVERAGEIFS(RdTRABYVals!AK$2:AK$999,RdTRABYVals!$B$2:$B$999,"="&amp;$C132,RdTRABYVals!$C$2:$C$999,"="&amp;INS!$A132),"")</f>
        <v>0.248865849380247</v>
      </c>
      <c r="BT132" s="12">
        <f>IFERROR(AVERAGEIFS(RdTRABYVals!AL$2:AL$999,RdTRABYVals!$B$2:$B$999,"="&amp;$C132,RdTRABYVals!$C$2:$C$999,"="&amp;INS!$A132),"")</f>
        <v>0.221238278896112</v>
      </c>
      <c r="BU132" s="12">
        <f>IFERROR(AVERAGEIFS(RdTRABYVals!AM$2:AM$999,RdTRABYVals!$B$2:$B$999,"="&amp;$C132,RdTRABYVals!$C$2:$C$999,"="&amp;INS!$A132),"")</f>
        <v>0.20783416507324201</v>
      </c>
      <c r="BV132" s="12">
        <f>IFERROR(AVERAGEIFS(RdTRABYVals!AN$2:AN$999,RdTRABYVals!$B$2:$B$999,"="&amp;$C132,RdTRABYVals!$C$2:$C$999,"="&amp;INS!$A132),"")</f>
        <v>0.23488290223038</v>
      </c>
      <c r="BW132" s="12">
        <f>IFERROR(AVERAGEIFS(RdTRABYVals!AO$2:AO$999,RdTRABYVals!$B$2:$B$999,"="&amp;$C132,RdTRABYVals!$C$2:$C$999,"="&amp;INS!$A132),"")</f>
        <v>0.22963511582382101</v>
      </c>
      <c r="BX132" s="12">
        <f>IFERROR(AVERAGEIFS(RdTRABYVals!AP$2:AP$999,RdTRABYVals!$B$2:$B$999,"="&amp;$C132,RdTRABYVals!$C$2:$C$999,"="&amp;INS!$A132),"")</f>
        <v>0.25744571379536801</v>
      </c>
      <c r="BY132" s="12">
        <f>IFERROR(AVERAGEIFS(RdTRABYVals!AQ$2:AQ$999,RdTRABYVals!$B$2:$B$999,"="&amp;$C132,RdTRABYVals!$C$2:$C$999,"="&amp;INS!$A132),"")</f>
        <v>0.218901913564027</v>
      </c>
      <c r="BZ132" s="12">
        <f>IFERROR(AVERAGEIFS(RdTRABYVals!AR$2:AR$999,RdTRABYVals!$B$2:$B$999,"="&amp;$C132,RdTRABYVals!$C$2:$C$999,"="&amp;INS!$A132),"")</f>
        <v>0.24121002964204599</v>
      </c>
      <c r="CA132" s="12">
        <f>IFERROR(AVERAGEIFS(RdTRABYVals!AS$2:AS$999,RdTRABYVals!$B$2:$B$999,"="&amp;$C132,RdTRABYVals!$C$2:$C$999,"="&amp;INS!$A132),"")</f>
        <v>0.24488618769385201</v>
      </c>
      <c r="CB132" s="12">
        <f>IFERROR(AVERAGEIFS(RdTRABYVals!AT$2:AT$999,RdTRABYVals!$B$2:$B$999,"="&amp;$C132,RdTRABYVals!$C$2:$C$999,"="&amp;INS!$A132),"")</f>
        <v>0.23270651946024801</v>
      </c>
      <c r="CC132" s="12">
        <f>IFERROR(AVERAGEIFS(RdTRABYVals!AU$2:AU$999,RdTRABYVals!$B$2:$B$999,"="&amp;$C132,RdTRABYVals!$C$2:$C$999,"="&amp;INS!$A132),"")</f>
        <v>0.24030829229325601</v>
      </c>
      <c r="CD132" s="12">
        <f>IFERROR(AVERAGEIFS(RdTRABYVals!AV$2:AV$999,RdTRABYVals!$B$2:$B$999,"="&amp;$C132,RdTRABYVals!$C$2:$C$999,"="&amp;INS!$A132),"")</f>
        <v>0.25494022134887701</v>
      </c>
    </row>
    <row r="133" spans="1:82" ht="14.25">
      <c r="A133" s="9" t="s">
        <v>191</v>
      </c>
      <c r="C133" s="1" t="s">
        <v>29</v>
      </c>
      <c r="D133" t="str">
        <f t="shared" si="30"/>
        <v>TRA_Lcv_Lpg*</v>
      </c>
      <c r="F133" s="19" t="str">
        <f t="shared" si="31"/>
        <v>*0.226178244331562</v>
      </c>
      <c r="G133" s="19" t="str">
        <f t="shared" si="37"/>
        <v>*0.226178244331562</v>
      </c>
      <c r="H133" s="19" t="str">
        <f t="shared" si="38"/>
        <v>*0.226178244331562</v>
      </c>
      <c r="I133" s="19" t="str">
        <f t="shared" si="39"/>
        <v>*0.226178244331562</v>
      </c>
      <c r="J133" s="19" t="str">
        <f t="shared" si="40"/>
        <v>*0.226178244331562</v>
      </c>
      <c r="K133" s="19" t="str">
        <f t="shared" si="41"/>
        <v>*0.226178244331562</v>
      </c>
      <c r="L133" s="19" t="str">
        <f t="shared" si="42"/>
        <v>*0.226178244331562</v>
      </c>
      <c r="M133" s="19" t="str">
        <f t="shared" si="43"/>
        <v>*0.226178244331562</v>
      </c>
      <c r="N133" s="19" t="str">
        <f t="shared" si="44"/>
        <v>*0.226178244331562</v>
      </c>
      <c r="O133" s="19" t="str">
        <f t="shared" si="45"/>
        <v>*0.207767826916185</v>
      </c>
      <c r="P133" s="19" t="str">
        <f t="shared" si="46"/>
        <v>*0.245367408219423</v>
      </c>
      <c r="Q133" s="19" t="str">
        <f t="shared" si="47"/>
        <v>*0.226178244331562</v>
      </c>
      <c r="R133" s="19" t="str">
        <f t="shared" si="48"/>
        <v>*0.226178244331562</v>
      </c>
      <c r="S133" s="19" t="str">
        <f t="shared" si="49"/>
        <v>*0.226178244331562</v>
      </c>
      <c r="T133" s="19" t="str">
        <f t="shared" si="50"/>
        <v>*0.226178244331562</v>
      </c>
      <c r="U133" s="19" t="str">
        <f t="shared" si="51"/>
        <v>*0.226178244331562</v>
      </c>
      <c r="V133" s="19" t="str">
        <f t="shared" si="52"/>
        <v>*0.226178244331562</v>
      </c>
      <c r="W133" s="19" t="str">
        <f t="shared" si="53"/>
        <v>*0.226178244331562</v>
      </c>
      <c r="X133" s="19" t="str">
        <f t="shared" si="54"/>
        <v>*0.226178244331562</v>
      </c>
      <c r="Y133" s="19" t="str">
        <f t="shared" si="55"/>
        <v>*0.226178244331562</v>
      </c>
      <c r="Z133" s="19" t="str">
        <f t="shared" si="56"/>
        <v>*0.226178244331562</v>
      </c>
      <c r="AA133" s="19" t="str">
        <f t="shared" si="57"/>
        <v>*0.226178244331562</v>
      </c>
      <c r="AB133" s="19" t="str">
        <f t="shared" si="58"/>
        <v>*0.226178244331562</v>
      </c>
      <c r="AC133" s="19" t="str">
        <f t="shared" si="59"/>
        <v>*0.226178244331562</v>
      </c>
      <c r="AD133" s="19" t="str">
        <f t="shared" si="60"/>
        <v>*0.236570498381022</v>
      </c>
      <c r="AE133" s="19" t="str">
        <f t="shared" si="61"/>
        <v>*0.226178244331562</v>
      </c>
      <c r="AF133" s="19" t="str">
        <f t="shared" si="62"/>
        <v>*0.226178244331562</v>
      </c>
      <c r="AG133" s="19" t="str">
        <f t="shared" si="63"/>
        <v>*0.226178244331562</v>
      </c>
      <c r="AH133" s="19" t="str">
        <f t="shared" si="64"/>
        <v>*0.192931910247019</v>
      </c>
      <c r="AI133" s="19" t="str">
        <f t="shared" si="65"/>
        <v>*0.226178244331562</v>
      </c>
      <c r="AJ133" s="19" t="str">
        <f t="shared" si="66"/>
        <v>*0.218203680884985</v>
      </c>
      <c r="AK133" s="19" t="str">
        <f t="shared" si="67"/>
        <v>*0.242020198345385</v>
      </c>
      <c r="AL133" s="19" t="str">
        <f t="shared" si="68"/>
        <v>*0.226178244331562</v>
      </c>
      <c r="AM133" s="19" t="str">
        <f t="shared" si="69"/>
        <v>*0.226178244331562</v>
      </c>
      <c r="AN133" s="19" t="str">
        <f t="shared" si="33"/>
        <v>*0.226178244331562</v>
      </c>
      <c r="AO133" s="19" t="str">
        <f t="shared" si="34"/>
        <v>*0.226178244331562</v>
      </c>
      <c r="AP133" s="19" t="str">
        <f t="shared" si="35"/>
        <v>*0.226178244331562</v>
      </c>
      <c r="AQ133" s="19" t="str">
        <f t="shared" si="36"/>
        <v>*0.240386187326915</v>
      </c>
      <c r="AS133" s="12">
        <f t="shared" si="32"/>
        <v>0.22617824433156203</v>
      </c>
      <c r="AT133" s="12">
        <f>IFERROR(AVERAGEIFS(RdTRABYVals!L$2:L$999,RdTRABYVals!$B$2:$B$999,"="&amp;$C133,RdTRABYVals!$C$2:$C$999,"="&amp;INS!$A133),"")</f>
        <v>0.226178244331562</v>
      </c>
      <c r="AU133" s="12">
        <f>IFERROR(AVERAGEIFS(RdTRABYVals!M$2:M$999,RdTRABYVals!$B$2:$B$999,"="&amp;$C133,RdTRABYVals!$C$2:$C$999,"="&amp;INS!$A133),"")</f>
        <v>0.226178244331562</v>
      </c>
      <c r="AV133" s="12">
        <f>IFERROR(AVERAGEIFS(RdTRABYVals!N$2:N$999,RdTRABYVals!$B$2:$B$999,"="&amp;$C133,RdTRABYVals!$C$2:$C$999,"="&amp;INS!$A133),"")</f>
        <v>0.226178244331562</v>
      </c>
      <c r="AW133" s="12">
        <f>IFERROR(AVERAGEIFS(RdTRABYVals!O$2:O$999,RdTRABYVals!$B$2:$B$999,"="&amp;$C133,RdTRABYVals!$C$2:$C$999,"="&amp;INS!$A133),"")</f>
        <v>0.226178244331562</v>
      </c>
      <c r="AX133" s="12">
        <f>IFERROR(AVERAGEIFS(RdTRABYVals!P$2:P$999,RdTRABYVals!$B$2:$B$999,"="&amp;$C133,RdTRABYVals!$C$2:$C$999,"="&amp;INS!$A133),"")</f>
        <v>0.226178244331562</v>
      </c>
      <c r="AY133" s="12">
        <f>IFERROR(AVERAGEIFS(RdTRABYVals!Q$2:Q$999,RdTRABYVals!$B$2:$B$999,"="&amp;$C133,RdTRABYVals!$C$2:$C$999,"="&amp;INS!$A133),"")</f>
        <v>0.226178244331562</v>
      </c>
      <c r="AZ133" s="12">
        <f>IFERROR(AVERAGEIFS(RdTRABYVals!R$2:R$999,RdTRABYVals!$B$2:$B$999,"="&amp;$C133,RdTRABYVals!$C$2:$C$999,"="&amp;INS!$A133),"")</f>
        <v>0.226178244331562</v>
      </c>
      <c r="BA133" s="12">
        <f>IFERROR(AVERAGEIFS(RdTRABYVals!S$2:S$999,RdTRABYVals!$B$2:$B$999,"="&amp;$C133,RdTRABYVals!$C$2:$C$999,"="&amp;INS!$A133),"")</f>
        <v>0.226178244331562</v>
      </c>
      <c r="BB133" s="12">
        <f>IFERROR(AVERAGEIFS(RdTRABYVals!T$2:T$999,RdTRABYVals!$B$2:$B$999,"="&amp;$C133,RdTRABYVals!$C$2:$C$999,"="&amp;INS!$A133),"")</f>
        <v>0.20776782691618501</v>
      </c>
      <c r="BC133" s="12">
        <f>IFERROR(AVERAGEIFS(RdTRABYVals!U$2:U$999,RdTRABYVals!$B$2:$B$999,"="&amp;$C133,RdTRABYVals!$C$2:$C$999,"="&amp;INS!$A133),"")</f>
        <v>0.24536740821942299</v>
      </c>
      <c r="BD133" s="12">
        <f>IFERROR(AVERAGEIFS(RdTRABYVals!V$2:V$999,RdTRABYVals!$B$2:$B$999,"="&amp;$C133,RdTRABYVals!$C$2:$C$999,"="&amp;INS!$A133),"")</f>
        <v>0.226178244331562</v>
      </c>
      <c r="BE133" s="12">
        <f>IFERROR(AVERAGEIFS(RdTRABYVals!W$2:W$999,RdTRABYVals!$B$2:$B$999,"="&amp;$C133,RdTRABYVals!$C$2:$C$999,"="&amp;INS!$A133),"")</f>
        <v>0.226178244331562</v>
      </c>
      <c r="BF133" s="12">
        <f>IFERROR(AVERAGEIFS(RdTRABYVals!X$2:X$999,RdTRABYVals!$B$2:$B$999,"="&amp;$C133,RdTRABYVals!$C$2:$C$999,"="&amp;INS!$A133),"")</f>
        <v>0.226178244331562</v>
      </c>
      <c r="BG133" s="12">
        <f>IFERROR(AVERAGEIFS(RdTRABYVals!Y$2:Y$999,RdTRABYVals!$B$2:$B$999,"="&amp;$C133,RdTRABYVals!$C$2:$C$999,"="&amp;INS!$A133),"")</f>
        <v>0.226178244331562</v>
      </c>
      <c r="BH133" s="12">
        <f>IFERROR(AVERAGEIFS(RdTRABYVals!Z$2:Z$999,RdTRABYVals!$B$2:$B$999,"="&amp;$C133,RdTRABYVals!$C$2:$C$999,"="&amp;INS!$A133),"")</f>
        <v>0.226178244331562</v>
      </c>
      <c r="BI133" s="12">
        <f>IFERROR(AVERAGEIFS(RdTRABYVals!AA$2:AA$999,RdTRABYVals!$B$2:$B$999,"="&amp;$C133,RdTRABYVals!$C$2:$C$999,"="&amp;INS!$A133),"")</f>
        <v>0.226178244331562</v>
      </c>
      <c r="BJ133" s="12">
        <f>IFERROR(AVERAGEIFS(RdTRABYVals!AB$2:AB$999,RdTRABYVals!$B$2:$B$999,"="&amp;$C133,RdTRABYVals!$C$2:$C$999,"="&amp;INS!$A133),"")</f>
        <v>0.226178244331562</v>
      </c>
      <c r="BK133" s="12">
        <f>IFERROR(AVERAGEIFS(RdTRABYVals!AC$2:AC$999,RdTRABYVals!$B$2:$B$999,"="&amp;$C133,RdTRABYVals!$C$2:$C$999,"="&amp;INS!$A133),"")</f>
        <v>0.226178244331562</v>
      </c>
      <c r="BL133" s="12">
        <f>IFERROR(AVERAGEIFS(RdTRABYVals!AD$2:AD$999,RdTRABYVals!$B$2:$B$999,"="&amp;$C133,RdTRABYVals!$C$2:$C$999,"="&amp;INS!$A133),"")</f>
        <v>0.226178244331562</v>
      </c>
      <c r="BM133" s="12">
        <f>IFERROR(AVERAGEIFS(RdTRABYVals!AE$2:AE$999,RdTRABYVals!$B$2:$B$999,"="&amp;$C133,RdTRABYVals!$C$2:$C$999,"="&amp;INS!$A133),"")</f>
        <v>0.226178244331562</v>
      </c>
      <c r="BN133" s="12">
        <f>IFERROR(AVERAGEIFS(RdTRABYVals!AF$2:AF$999,RdTRABYVals!$B$2:$B$999,"="&amp;$C133,RdTRABYVals!$C$2:$C$999,"="&amp;INS!$A133),"")</f>
        <v>0.226178244331562</v>
      </c>
      <c r="BO133" s="12">
        <f>IFERROR(AVERAGEIFS(RdTRABYVals!AG$2:AG$999,RdTRABYVals!$B$2:$B$999,"="&amp;$C133,RdTRABYVals!$C$2:$C$999,"="&amp;INS!$A133),"")</f>
        <v>0.226178244331562</v>
      </c>
      <c r="BP133" s="12">
        <f>IFERROR(AVERAGEIFS(RdTRABYVals!AH$2:AH$999,RdTRABYVals!$B$2:$B$999,"="&amp;$C133,RdTRABYVals!$C$2:$C$999,"="&amp;INS!$A133),"")</f>
        <v>0.226178244331562</v>
      </c>
      <c r="BQ133" s="12">
        <f>IFERROR(AVERAGEIFS(RdTRABYVals!AI$2:AI$999,RdTRABYVals!$B$2:$B$999,"="&amp;$C133,RdTRABYVals!$C$2:$C$999,"="&amp;INS!$A133),"")</f>
        <v>0.23657049838102201</v>
      </c>
      <c r="BR133" s="12">
        <f>IFERROR(AVERAGEIFS(RdTRABYVals!AJ$2:AJ$999,RdTRABYVals!$B$2:$B$999,"="&amp;$C133,RdTRABYVals!$C$2:$C$999,"="&amp;INS!$A133),"")</f>
        <v>0.226178244331562</v>
      </c>
      <c r="BS133" s="12">
        <f>IFERROR(AVERAGEIFS(RdTRABYVals!AK$2:AK$999,RdTRABYVals!$B$2:$B$999,"="&amp;$C133,RdTRABYVals!$C$2:$C$999,"="&amp;INS!$A133),"")</f>
        <v>0.226178244331562</v>
      </c>
      <c r="BT133" s="12">
        <f>IFERROR(AVERAGEIFS(RdTRABYVals!AL$2:AL$999,RdTRABYVals!$B$2:$B$999,"="&amp;$C133,RdTRABYVals!$C$2:$C$999,"="&amp;INS!$A133),"")</f>
        <v>0.226178244331562</v>
      </c>
      <c r="BU133" s="12">
        <f>IFERROR(AVERAGEIFS(RdTRABYVals!AM$2:AM$999,RdTRABYVals!$B$2:$B$999,"="&amp;$C133,RdTRABYVals!$C$2:$C$999,"="&amp;INS!$A133),"")</f>
        <v>0.192931910247019</v>
      </c>
      <c r="BV133" s="12">
        <f>IFERROR(AVERAGEIFS(RdTRABYVals!AN$2:AN$999,RdTRABYVals!$B$2:$B$999,"="&amp;$C133,RdTRABYVals!$C$2:$C$999,"="&amp;INS!$A133),"")</f>
        <v>0.226178244331562</v>
      </c>
      <c r="BW133" s="12">
        <f>IFERROR(AVERAGEIFS(RdTRABYVals!AO$2:AO$999,RdTRABYVals!$B$2:$B$999,"="&amp;$C133,RdTRABYVals!$C$2:$C$999,"="&amp;INS!$A133),"")</f>
        <v>0.21820368088498501</v>
      </c>
      <c r="BX133" s="12">
        <f>IFERROR(AVERAGEIFS(RdTRABYVals!AP$2:AP$999,RdTRABYVals!$B$2:$B$999,"="&amp;$C133,RdTRABYVals!$C$2:$C$999,"="&amp;INS!$A133),"")</f>
        <v>0.24202019834538499</v>
      </c>
      <c r="BY133" s="12">
        <f>IFERROR(AVERAGEIFS(RdTRABYVals!AQ$2:AQ$999,RdTRABYVals!$B$2:$B$999,"="&amp;$C133,RdTRABYVals!$C$2:$C$999,"="&amp;INS!$A133),"")</f>
        <v>0.226178244331562</v>
      </c>
      <c r="BZ133" s="12">
        <f>IFERROR(AVERAGEIFS(RdTRABYVals!AR$2:AR$999,RdTRABYVals!$B$2:$B$999,"="&amp;$C133,RdTRABYVals!$C$2:$C$999,"="&amp;INS!$A133),"")</f>
        <v>0.226178244331562</v>
      </c>
      <c r="CA133" s="12">
        <f>IFERROR(AVERAGEIFS(RdTRABYVals!AS$2:AS$999,RdTRABYVals!$B$2:$B$999,"="&amp;$C133,RdTRABYVals!$C$2:$C$999,"="&amp;INS!$A133),"")</f>
        <v>0.226178244331562</v>
      </c>
      <c r="CB133" s="12">
        <f>IFERROR(AVERAGEIFS(RdTRABYVals!AT$2:AT$999,RdTRABYVals!$B$2:$B$999,"="&amp;$C133,RdTRABYVals!$C$2:$C$999,"="&amp;INS!$A133),"")</f>
        <v>0.226178244331562</v>
      </c>
      <c r="CC133" s="12">
        <f>IFERROR(AVERAGEIFS(RdTRABYVals!AU$2:AU$999,RdTRABYVals!$B$2:$B$999,"="&amp;$C133,RdTRABYVals!$C$2:$C$999,"="&amp;INS!$A133),"")</f>
        <v>0.226178244331562</v>
      </c>
      <c r="CD133" s="12">
        <f>IFERROR(AVERAGEIFS(RdTRABYVals!AV$2:AV$999,RdTRABYVals!$B$2:$B$999,"="&amp;$C133,RdTRABYVals!$C$2:$C$999,"="&amp;INS!$A133),"")</f>
        <v>0.240386187326915</v>
      </c>
    </row>
    <row r="134" spans="1:82" ht="14.25">
      <c r="A134" s="9" t="s">
        <v>190</v>
      </c>
      <c r="C134" s="1" t="s">
        <v>29</v>
      </c>
      <c r="D134" t="s">
        <v>215</v>
      </c>
      <c r="F134" s="19" t="str">
        <f t="shared" si="31"/>
        <v>*0.231262852132941</v>
      </c>
      <c r="G134" s="19" t="str">
        <f t="shared" si="37"/>
        <v>*0.206720917116494</v>
      </c>
      <c r="H134" s="19" t="str">
        <f t="shared" si="38"/>
        <v>*0.230853068617818</v>
      </c>
      <c r="I134" s="19" t="str">
        <f t="shared" si="39"/>
        <v>*0.241210029642046</v>
      </c>
      <c r="J134" s="19" t="str">
        <f t="shared" si="40"/>
        <v>*0.22389667370098</v>
      </c>
      <c r="K134" s="19" t="str">
        <f t="shared" si="41"/>
        <v>*0.198438025786818</v>
      </c>
      <c r="L134" s="19" t="str">
        <f t="shared" si="42"/>
        <v>*0.22378876804671</v>
      </c>
      <c r="M134" s="19" t="str">
        <f t="shared" si="43"/>
        <v>*0.206290289052558</v>
      </c>
      <c r="N134" s="19" t="str">
        <f t="shared" si="44"/>
        <v>*0.234785934286788</v>
      </c>
      <c r="O134" s="19" t="str">
        <f t="shared" si="45"/>
        <v>*0.219073254668277</v>
      </c>
      <c r="P134" s="19" t="str">
        <f t="shared" si="46"/>
        <v>*0.253991932573673</v>
      </c>
      <c r="Q134" s="19" t="str">
        <f t="shared" si="47"/>
        <v>*0.26067792413552</v>
      </c>
      <c r="R134" s="19" t="str">
        <f t="shared" si="48"/>
        <v>*0.206720917116494</v>
      </c>
      <c r="S134" s="19" t="str">
        <f t="shared" si="49"/>
        <v>*0.255427972050333</v>
      </c>
      <c r="T134" s="19" t="str">
        <f t="shared" si="50"/>
        <v>*0.240916245751196</v>
      </c>
      <c r="U134" s="19" t="str">
        <f t="shared" si="51"/>
        <v>*0.238834836382566</v>
      </c>
      <c r="V134" s="19" t="str">
        <f t="shared" si="52"/>
        <v>*0.241210029642046</v>
      </c>
      <c r="W134" s="19" t="str">
        <f t="shared" si="53"/>
        <v>*0.255604985969833</v>
      </c>
      <c r="X134" s="19" t="str">
        <f t="shared" si="54"/>
        <v>*0.204213248102036</v>
      </c>
      <c r="Y134" s="19" t="str">
        <f t="shared" si="55"/>
        <v>*0.208249470350152</v>
      </c>
      <c r="Z134" s="19" t="str">
        <f t="shared" si="56"/>
        <v>*0.246580390963192</v>
      </c>
      <c r="AA134" s="19" t="str">
        <f t="shared" si="57"/>
        <v>*0.241210029642046</v>
      </c>
      <c r="AB134" s="19" t="str">
        <f t="shared" si="58"/>
        <v>*0.208861707868195</v>
      </c>
      <c r="AC134" s="19" t="str">
        <f t="shared" si="59"/>
        <v>*0.219925956692754</v>
      </c>
      <c r="AD134" s="19" t="str">
        <f t="shared" si="60"/>
        <v>*0.249666814442304</v>
      </c>
      <c r="AE134" s="19" t="str">
        <f t="shared" si="61"/>
        <v>*0.206720917116494</v>
      </c>
      <c r="AF134" s="19" t="str">
        <f t="shared" si="62"/>
        <v>*0.248865849380247</v>
      </c>
      <c r="AG134" s="19" t="str">
        <f t="shared" si="63"/>
        <v>*0.221238278896112</v>
      </c>
      <c r="AH134" s="19" t="str">
        <f t="shared" si="64"/>
        <v>*0.207834165073242</v>
      </c>
      <c r="AI134" s="19" t="str">
        <f t="shared" si="65"/>
        <v>*0.23488290223038</v>
      </c>
      <c r="AJ134" s="19" t="str">
        <f t="shared" si="66"/>
        <v>*0.229635115823821</v>
      </c>
      <c r="AK134" s="19" t="str">
        <f t="shared" si="67"/>
        <v>*0.257445713795368</v>
      </c>
      <c r="AL134" s="19" t="str">
        <f t="shared" si="68"/>
        <v>*0.218901913564027</v>
      </c>
      <c r="AM134" s="19" t="str">
        <f t="shared" si="69"/>
        <v>*0.241210029642046</v>
      </c>
      <c r="AN134" s="19" t="str">
        <f t="shared" si="33"/>
        <v>*0.244886187693852</v>
      </c>
      <c r="AO134" s="19" t="str">
        <f t="shared" si="34"/>
        <v>*0.232706519460248</v>
      </c>
      <c r="AP134" s="19" t="str">
        <f t="shared" si="35"/>
        <v>*0.240308292293256</v>
      </c>
      <c r="AQ134" s="19" t="str">
        <f t="shared" si="36"/>
        <v>*0.254940221348877</v>
      </c>
      <c r="AS134" s="12">
        <f>AVERAGE(AT134:CD134)</f>
        <v>0.23126285213294051</v>
      </c>
      <c r="AT134" s="12">
        <f>IFERROR(AVERAGEIFS(RdTRABYVals!L$2:L$999,RdTRABYVals!$B$2:$B$999,"="&amp;$C134,RdTRABYVals!$C$2:$C$999,"="&amp;INS!$A134),"")</f>
        <v>0.20672091711649401</v>
      </c>
      <c r="AU134" s="12">
        <f>IFERROR(AVERAGEIFS(RdTRABYVals!M$2:M$999,RdTRABYVals!$B$2:$B$999,"="&amp;$C134,RdTRABYVals!$C$2:$C$999,"="&amp;INS!$A134),"")</f>
        <v>0.23085306861781801</v>
      </c>
      <c r="AV134" s="12">
        <f>IFERROR(AVERAGEIFS(RdTRABYVals!N$2:N$999,RdTRABYVals!$B$2:$B$999,"="&amp;$C134,RdTRABYVals!$C$2:$C$999,"="&amp;INS!$A134),"")</f>
        <v>0.24121002964204599</v>
      </c>
      <c r="AW134" s="12">
        <f>IFERROR(AVERAGEIFS(RdTRABYVals!O$2:O$999,RdTRABYVals!$B$2:$B$999,"="&amp;$C134,RdTRABYVals!$C$2:$C$999,"="&amp;INS!$A134),"")</f>
        <v>0.22389667370097999</v>
      </c>
      <c r="AX134" s="12">
        <f>IFERROR(AVERAGEIFS(RdTRABYVals!P$2:P$999,RdTRABYVals!$B$2:$B$999,"="&amp;$C134,RdTRABYVals!$C$2:$C$999,"="&amp;INS!$A134),"")</f>
        <v>0.19843802578681799</v>
      </c>
      <c r="AY134" s="12">
        <f>IFERROR(AVERAGEIFS(RdTRABYVals!Q$2:Q$999,RdTRABYVals!$B$2:$B$999,"="&amp;$C134,RdTRABYVals!$C$2:$C$999,"="&amp;INS!$A134),"")</f>
        <v>0.22378876804671</v>
      </c>
      <c r="AZ134" s="12">
        <f>IFERROR(AVERAGEIFS(RdTRABYVals!R$2:R$999,RdTRABYVals!$B$2:$B$999,"="&amp;$C134,RdTRABYVals!$C$2:$C$999,"="&amp;INS!$A134),"")</f>
        <v>0.206290289052558</v>
      </c>
      <c r="BA134" s="12">
        <f>IFERROR(AVERAGEIFS(RdTRABYVals!S$2:S$999,RdTRABYVals!$B$2:$B$999,"="&amp;$C134,RdTRABYVals!$C$2:$C$999,"="&amp;INS!$A134),"")</f>
        <v>0.23478593428678801</v>
      </c>
      <c r="BB134" s="12">
        <f>IFERROR(AVERAGEIFS(RdTRABYVals!T$2:T$999,RdTRABYVals!$B$2:$B$999,"="&amp;$C134,RdTRABYVals!$C$2:$C$999,"="&amp;INS!$A134),"")</f>
        <v>0.21907325466827701</v>
      </c>
      <c r="BC134" s="12">
        <f>IFERROR(AVERAGEIFS(RdTRABYVals!U$2:U$999,RdTRABYVals!$B$2:$B$999,"="&amp;$C134,RdTRABYVals!$C$2:$C$999,"="&amp;INS!$A134),"")</f>
        <v>0.25399193257367297</v>
      </c>
      <c r="BD134" s="12">
        <f>IFERROR(AVERAGEIFS(RdTRABYVals!V$2:V$999,RdTRABYVals!$B$2:$B$999,"="&amp;$C134,RdTRABYVals!$C$2:$C$999,"="&amp;INS!$A134),"")</f>
        <v>0.26067792413551999</v>
      </c>
      <c r="BE134" s="12">
        <f>IFERROR(AVERAGEIFS(RdTRABYVals!W$2:W$999,RdTRABYVals!$B$2:$B$999,"="&amp;$C134,RdTRABYVals!$C$2:$C$999,"="&amp;INS!$A134),"")</f>
        <v>0.20672091711649401</v>
      </c>
      <c r="BF134" s="12">
        <f>IFERROR(AVERAGEIFS(RdTRABYVals!X$2:X$999,RdTRABYVals!$B$2:$B$999,"="&amp;$C134,RdTRABYVals!$C$2:$C$999,"="&amp;INS!$A134),"")</f>
        <v>0.25542797205033302</v>
      </c>
      <c r="BG134" s="12">
        <f>IFERROR(AVERAGEIFS(RdTRABYVals!Y$2:Y$999,RdTRABYVals!$B$2:$B$999,"="&amp;$C134,RdTRABYVals!$C$2:$C$999,"="&amp;INS!$A134),"")</f>
        <v>0.240916245751196</v>
      </c>
      <c r="BH134" s="12">
        <f>IFERROR(AVERAGEIFS(RdTRABYVals!Z$2:Z$999,RdTRABYVals!$B$2:$B$999,"="&amp;$C134,RdTRABYVals!$C$2:$C$999,"="&amp;INS!$A134),"")</f>
        <v>0.238834836382566</v>
      </c>
      <c r="BI134" s="12">
        <f>IFERROR(AVERAGEIFS(RdTRABYVals!AA$2:AA$999,RdTRABYVals!$B$2:$B$999,"="&amp;$C134,RdTRABYVals!$C$2:$C$999,"="&amp;INS!$A134),"")</f>
        <v>0.24121002964204599</v>
      </c>
      <c r="BJ134" s="12">
        <f>IFERROR(AVERAGEIFS(RdTRABYVals!AB$2:AB$999,RdTRABYVals!$B$2:$B$999,"="&amp;$C134,RdTRABYVals!$C$2:$C$999,"="&amp;INS!$A134),"")</f>
        <v>0.255604985969833</v>
      </c>
      <c r="BK134" s="12">
        <f>IFERROR(AVERAGEIFS(RdTRABYVals!AC$2:AC$999,RdTRABYVals!$B$2:$B$999,"="&amp;$C134,RdTRABYVals!$C$2:$C$999,"="&amp;INS!$A134),"")</f>
        <v>0.204213248102036</v>
      </c>
      <c r="BL134" s="12">
        <f>IFERROR(AVERAGEIFS(RdTRABYVals!AD$2:AD$999,RdTRABYVals!$B$2:$B$999,"="&amp;$C134,RdTRABYVals!$C$2:$C$999,"="&amp;INS!$A134),"")</f>
        <v>0.20824947035015201</v>
      </c>
      <c r="BM134" s="12">
        <f>IFERROR(AVERAGEIFS(RdTRABYVals!AE$2:AE$999,RdTRABYVals!$B$2:$B$999,"="&amp;$C134,RdTRABYVals!$C$2:$C$999,"="&amp;INS!$A134),"")</f>
        <v>0.24658039096319201</v>
      </c>
      <c r="BN134" s="12">
        <f>IFERROR(AVERAGEIFS(RdTRABYVals!AF$2:AF$999,RdTRABYVals!$B$2:$B$999,"="&amp;$C134,RdTRABYVals!$C$2:$C$999,"="&amp;INS!$A134),"")</f>
        <v>0.24121002964204599</v>
      </c>
      <c r="BO134" s="12">
        <f>IFERROR(AVERAGEIFS(RdTRABYVals!AG$2:AG$999,RdTRABYVals!$B$2:$B$999,"="&amp;$C134,RdTRABYVals!$C$2:$C$999,"="&amp;INS!$A134),"")</f>
        <v>0.208861707868195</v>
      </c>
      <c r="BP134" s="12">
        <f>IFERROR(AVERAGEIFS(RdTRABYVals!AH$2:AH$999,RdTRABYVals!$B$2:$B$999,"="&amp;$C134,RdTRABYVals!$C$2:$C$999,"="&amp;INS!$A134),"")</f>
        <v>0.219925956692754</v>
      </c>
      <c r="BQ134" s="12">
        <f>IFERROR(AVERAGEIFS(RdTRABYVals!AI$2:AI$999,RdTRABYVals!$B$2:$B$999,"="&amp;$C134,RdTRABYVals!$C$2:$C$999,"="&amp;INS!$A134),"")</f>
        <v>0.24966681444230401</v>
      </c>
      <c r="BR134" s="12">
        <f>IFERROR(AVERAGEIFS(RdTRABYVals!AJ$2:AJ$999,RdTRABYVals!$B$2:$B$999,"="&amp;$C134,RdTRABYVals!$C$2:$C$999,"="&amp;INS!$A134),"")</f>
        <v>0.20672091711649401</v>
      </c>
      <c r="BS134" s="12">
        <f>IFERROR(AVERAGEIFS(RdTRABYVals!AK$2:AK$999,RdTRABYVals!$B$2:$B$999,"="&amp;$C134,RdTRABYVals!$C$2:$C$999,"="&amp;INS!$A134),"")</f>
        <v>0.248865849380247</v>
      </c>
      <c r="BT134" s="12">
        <f>IFERROR(AVERAGEIFS(RdTRABYVals!AL$2:AL$999,RdTRABYVals!$B$2:$B$999,"="&amp;$C134,RdTRABYVals!$C$2:$C$999,"="&amp;INS!$A134),"")</f>
        <v>0.221238278896112</v>
      </c>
      <c r="BU134" s="12">
        <f>IFERROR(AVERAGEIFS(RdTRABYVals!AM$2:AM$999,RdTRABYVals!$B$2:$B$999,"="&amp;$C134,RdTRABYVals!$C$2:$C$999,"="&amp;INS!$A134),"")</f>
        <v>0.20783416507324201</v>
      </c>
      <c r="BV134" s="12">
        <f>IFERROR(AVERAGEIFS(RdTRABYVals!AN$2:AN$999,RdTRABYVals!$B$2:$B$999,"="&amp;$C134,RdTRABYVals!$C$2:$C$999,"="&amp;INS!$A134),"")</f>
        <v>0.23488290223038</v>
      </c>
      <c r="BW134" s="12">
        <f>IFERROR(AVERAGEIFS(RdTRABYVals!AO$2:AO$999,RdTRABYVals!$B$2:$B$999,"="&amp;$C134,RdTRABYVals!$C$2:$C$999,"="&amp;INS!$A134),"")</f>
        <v>0.22963511582382101</v>
      </c>
      <c r="BX134" s="12">
        <f>IFERROR(AVERAGEIFS(RdTRABYVals!AP$2:AP$999,RdTRABYVals!$B$2:$B$999,"="&amp;$C134,RdTRABYVals!$C$2:$C$999,"="&amp;INS!$A134),"")</f>
        <v>0.25744571379536801</v>
      </c>
      <c r="BY134" s="12">
        <f>IFERROR(AVERAGEIFS(RdTRABYVals!AQ$2:AQ$999,RdTRABYVals!$B$2:$B$999,"="&amp;$C134,RdTRABYVals!$C$2:$C$999,"="&amp;INS!$A134),"")</f>
        <v>0.218901913564027</v>
      </c>
      <c r="BZ134" s="12">
        <f>IFERROR(AVERAGEIFS(RdTRABYVals!AR$2:AR$999,RdTRABYVals!$B$2:$B$999,"="&amp;$C134,RdTRABYVals!$C$2:$C$999,"="&amp;INS!$A134),"")</f>
        <v>0.24121002964204599</v>
      </c>
      <c r="CA134" s="12">
        <f>IFERROR(AVERAGEIFS(RdTRABYVals!AS$2:AS$999,RdTRABYVals!$B$2:$B$999,"="&amp;$C134,RdTRABYVals!$C$2:$C$999,"="&amp;INS!$A134),"")</f>
        <v>0.24488618769385201</v>
      </c>
      <c r="CB134" s="12">
        <f>IFERROR(AVERAGEIFS(RdTRABYVals!AT$2:AT$999,RdTRABYVals!$B$2:$B$999,"="&amp;$C134,RdTRABYVals!$C$2:$C$999,"="&amp;INS!$A134),"")</f>
        <v>0.23270651946024801</v>
      </c>
      <c r="CC134" s="12">
        <f>IFERROR(AVERAGEIFS(RdTRABYVals!AU$2:AU$999,RdTRABYVals!$B$2:$B$999,"="&amp;$C134,RdTRABYVals!$C$2:$C$999,"="&amp;INS!$A134),"")</f>
        <v>0.24030829229325601</v>
      </c>
      <c r="CD134" s="12">
        <f>IFERROR(AVERAGEIFS(RdTRABYVals!AV$2:AV$999,RdTRABYVals!$B$2:$B$999,"="&amp;$C134,RdTRABYVals!$C$2:$C$999,"="&amp;INS!$A134),"")</f>
        <v>0.25494022134887701</v>
      </c>
    </row>
    <row r="135" spans="1:82" ht="14.25">
      <c r="A135" s="9" t="s">
        <v>190</v>
      </c>
      <c r="C135" s="1" t="s">
        <v>29</v>
      </c>
      <c r="D135" t="s">
        <v>216</v>
      </c>
      <c r="F135" s="19" t="str">
        <f t="shared" si="31"/>
        <v>*0.231262852132941</v>
      </c>
      <c r="G135" s="19" t="str">
        <f t="shared" si="37"/>
        <v>*0.206720917116494</v>
      </c>
      <c r="H135" s="19" t="str">
        <f t="shared" si="38"/>
        <v>*0.230853068617818</v>
      </c>
      <c r="I135" s="19" t="str">
        <f t="shared" si="39"/>
        <v>*0.241210029642046</v>
      </c>
      <c r="J135" s="19" t="str">
        <f t="shared" si="40"/>
        <v>*0.22389667370098</v>
      </c>
      <c r="K135" s="19" t="str">
        <f t="shared" si="41"/>
        <v>*0.198438025786818</v>
      </c>
      <c r="L135" s="19" t="str">
        <f t="shared" si="42"/>
        <v>*0.22378876804671</v>
      </c>
      <c r="M135" s="19" t="str">
        <f t="shared" si="43"/>
        <v>*0.206290289052558</v>
      </c>
      <c r="N135" s="19" t="str">
        <f t="shared" si="44"/>
        <v>*0.234785934286788</v>
      </c>
      <c r="O135" s="19" t="str">
        <f t="shared" si="45"/>
        <v>*0.219073254668277</v>
      </c>
      <c r="P135" s="19" t="str">
        <f t="shared" si="46"/>
        <v>*0.253991932573673</v>
      </c>
      <c r="Q135" s="19" t="str">
        <f t="shared" si="47"/>
        <v>*0.26067792413552</v>
      </c>
      <c r="R135" s="19" t="str">
        <f t="shared" si="48"/>
        <v>*0.206720917116494</v>
      </c>
      <c r="S135" s="19" t="str">
        <f t="shared" si="49"/>
        <v>*0.255427972050333</v>
      </c>
      <c r="T135" s="19" t="str">
        <f t="shared" si="50"/>
        <v>*0.240916245751196</v>
      </c>
      <c r="U135" s="19" t="str">
        <f t="shared" si="51"/>
        <v>*0.238834836382566</v>
      </c>
      <c r="V135" s="19" t="str">
        <f t="shared" si="52"/>
        <v>*0.241210029642046</v>
      </c>
      <c r="W135" s="19" t="str">
        <f t="shared" si="53"/>
        <v>*0.255604985969833</v>
      </c>
      <c r="X135" s="19" t="str">
        <f t="shared" si="54"/>
        <v>*0.204213248102036</v>
      </c>
      <c r="Y135" s="19" t="str">
        <f t="shared" si="55"/>
        <v>*0.208249470350152</v>
      </c>
      <c r="Z135" s="19" t="str">
        <f t="shared" si="56"/>
        <v>*0.246580390963192</v>
      </c>
      <c r="AA135" s="19" t="str">
        <f t="shared" si="57"/>
        <v>*0.241210029642046</v>
      </c>
      <c r="AB135" s="19" t="str">
        <f t="shared" si="58"/>
        <v>*0.208861707868195</v>
      </c>
      <c r="AC135" s="19" t="str">
        <f t="shared" si="59"/>
        <v>*0.219925956692754</v>
      </c>
      <c r="AD135" s="19" t="str">
        <f t="shared" si="60"/>
        <v>*0.249666814442304</v>
      </c>
      <c r="AE135" s="19" t="str">
        <f t="shared" si="61"/>
        <v>*0.206720917116494</v>
      </c>
      <c r="AF135" s="19" t="str">
        <f t="shared" si="62"/>
        <v>*0.248865849380247</v>
      </c>
      <c r="AG135" s="19" t="str">
        <f t="shared" si="63"/>
        <v>*0.221238278896112</v>
      </c>
      <c r="AH135" s="19" t="str">
        <f t="shared" si="64"/>
        <v>*0.207834165073242</v>
      </c>
      <c r="AI135" s="19" t="str">
        <f t="shared" si="65"/>
        <v>*0.23488290223038</v>
      </c>
      <c r="AJ135" s="19" t="str">
        <f t="shared" si="66"/>
        <v>*0.229635115823821</v>
      </c>
      <c r="AK135" s="19" t="str">
        <f t="shared" si="67"/>
        <v>*0.257445713795368</v>
      </c>
      <c r="AL135" s="19" t="str">
        <f t="shared" si="68"/>
        <v>*0.218901913564027</v>
      </c>
      <c r="AM135" s="19" t="str">
        <f t="shared" si="69"/>
        <v>*0.241210029642046</v>
      </c>
      <c r="AN135" s="19" t="str">
        <f t="shared" si="33"/>
        <v>*0.244886187693852</v>
      </c>
      <c r="AO135" s="19" t="str">
        <f t="shared" si="34"/>
        <v>*0.232706519460248</v>
      </c>
      <c r="AP135" s="19" t="str">
        <f t="shared" si="35"/>
        <v>*0.240308292293256</v>
      </c>
      <c r="AQ135" s="19" t="str">
        <f t="shared" si="36"/>
        <v>*0.254940221348877</v>
      </c>
      <c r="AS135" s="12">
        <f>AVERAGE(AT135:CD135)</f>
        <v>0.23126285213294051</v>
      </c>
      <c r="AT135" s="12">
        <f>IFERROR(AVERAGEIFS(RdTRABYVals!L$2:L$999,RdTRABYVals!$B$2:$B$999,"="&amp;$C135,RdTRABYVals!$C$2:$C$999,"="&amp;INS!$A135),"")</f>
        <v>0.20672091711649401</v>
      </c>
      <c r="AU135" s="12">
        <f>IFERROR(AVERAGEIFS(RdTRABYVals!M$2:M$999,RdTRABYVals!$B$2:$B$999,"="&amp;$C135,RdTRABYVals!$C$2:$C$999,"="&amp;INS!$A135),"")</f>
        <v>0.23085306861781801</v>
      </c>
      <c r="AV135" s="12">
        <f>IFERROR(AVERAGEIFS(RdTRABYVals!N$2:N$999,RdTRABYVals!$B$2:$B$999,"="&amp;$C135,RdTRABYVals!$C$2:$C$999,"="&amp;INS!$A135),"")</f>
        <v>0.24121002964204599</v>
      </c>
      <c r="AW135" s="12">
        <f>IFERROR(AVERAGEIFS(RdTRABYVals!O$2:O$999,RdTRABYVals!$B$2:$B$999,"="&amp;$C135,RdTRABYVals!$C$2:$C$999,"="&amp;INS!$A135),"")</f>
        <v>0.22389667370097999</v>
      </c>
      <c r="AX135" s="12">
        <f>IFERROR(AVERAGEIFS(RdTRABYVals!P$2:P$999,RdTRABYVals!$B$2:$B$999,"="&amp;$C135,RdTRABYVals!$C$2:$C$999,"="&amp;INS!$A135),"")</f>
        <v>0.19843802578681799</v>
      </c>
      <c r="AY135" s="12">
        <f>IFERROR(AVERAGEIFS(RdTRABYVals!Q$2:Q$999,RdTRABYVals!$B$2:$B$999,"="&amp;$C135,RdTRABYVals!$C$2:$C$999,"="&amp;INS!$A135),"")</f>
        <v>0.22378876804671</v>
      </c>
      <c r="AZ135" s="12">
        <f>IFERROR(AVERAGEIFS(RdTRABYVals!R$2:R$999,RdTRABYVals!$B$2:$B$999,"="&amp;$C135,RdTRABYVals!$C$2:$C$999,"="&amp;INS!$A135),"")</f>
        <v>0.206290289052558</v>
      </c>
      <c r="BA135" s="12">
        <f>IFERROR(AVERAGEIFS(RdTRABYVals!S$2:S$999,RdTRABYVals!$B$2:$B$999,"="&amp;$C135,RdTRABYVals!$C$2:$C$999,"="&amp;INS!$A135),"")</f>
        <v>0.23478593428678801</v>
      </c>
      <c r="BB135" s="12">
        <f>IFERROR(AVERAGEIFS(RdTRABYVals!T$2:T$999,RdTRABYVals!$B$2:$B$999,"="&amp;$C135,RdTRABYVals!$C$2:$C$999,"="&amp;INS!$A135),"")</f>
        <v>0.21907325466827701</v>
      </c>
      <c r="BC135" s="12">
        <f>IFERROR(AVERAGEIFS(RdTRABYVals!U$2:U$999,RdTRABYVals!$B$2:$B$999,"="&amp;$C135,RdTRABYVals!$C$2:$C$999,"="&amp;INS!$A135),"")</f>
        <v>0.25399193257367297</v>
      </c>
      <c r="BD135" s="12">
        <f>IFERROR(AVERAGEIFS(RdTRABYVals!V$2:V$999,RdTRABYVals!$B$2:$B$999,"="&amp;$C135,RdTRABYVals!$C$2:$C$999,"="&amp;INS!$A135),"")</f>
        <v>0.26067792413551999</v>
      </c>
      <c r="BE135" s="12">
        <f>IFERROR(AVERAGEIFS(RdTRABYVals!W$2:W$999,RdTRABYVals!$B$2:$B$999,"="&amp;$C135,RdTRABYVals!$C$2:$C$999,"="&amp;INS!$A135),"")</f>
        <v>0.20672091711649401</v>
      </c>
      <c r="BF135" s="12">
        <f>IFERROR(AVERAGEIFS(RdTRABYVals!X$2:X$999,RdTRABYVals!$B$2:$B$999,"="&amp;$C135,RdTRABYVals!$C$2:$C$999,"="&amp;INS!$A135),"")</f>
        <v>0.25542797205033302</v>
      </c>
      <c r="BG135" s="12">
        <f>IFERROR(AVERAGEIFS(RdTRABYVals!Y$2:Y$999,RdTRABYVals!$B$2:$B$999,"="&amp;$C135,RdTRABYVals!$C$2:$C$999,"="&amp;INS!$A135),"")</f>
        <v>0.240916245751196</v>
      </c>
      <c r="BH135" s="12">
        <f>IFERROR(AVERAGEIFS(RdTRABYVals!Z$2:Z$999,RdTRABYVals!$B$2:$B$999,"="&amp;$C135,RdTRABYVals!$C$2:$C$999,"="&amp;INS!$A135),"")</f>
        <v>0.238834836382566</v>
      </c>
      <c r="BI135" s="12">
        <f>IFERROR(AVERAGEIFS(RdTRABYVals!AA$2:AA$999,RdTRABYVals!$B$2:$B$999,"="&amp;$C135,RdTRABYVals!$C$2:$C$999,"="&amp;INS!$A135),"")</f>
        <v>0.24121002964204599</v>
      </c>
      <c r="BJ135" s="12">
        <f>IFERROR(AVERAGEIFS(RdTRABYVals!AB$2:AB$999,RdTRABYVals!$B$2:$B$999,"="&amp;$C135,RdTRABYVals!$C$2:$C$999,"="&amp;INS!$A135),"")</f>
        <v>0.255604985969833</v>
      </c>
      <c r="BK135" s="12">
        <f>IFERROR(AVERAGEIFS(RdTRABYVals!AC$2:AC$999,RdTRABYVals!$B$2:$B$999,"="&amp;$C135,RdTRABYVals!$C$2:$C$999,"="&amp;INS!$A135),"")</f>
        <v>0.204213248102036</v>
      </c>
      <c r="BL135" s="12">
        <f>IFERROR(AVERAGEIFS(RdTRABYVals!AD$2:AD$999,RdTRABYVals!$B$2:$B$999,"="&amp;$C135,RdTRABYVals!$C$2:$C$999,"="&amp;INS!$A135),"")</f>
        <v>0.20824947035015201</v>
      </c>
      <c r="BM135" s="12">
        <f>IFERROR(AVERAGEIFS(RdTRABYVals!AE$2:AE$999,RdTRABYVals!$B$2:$B$999,"="&amp;$C135,RdTRABYVals!$C$2:$C$999,"="&amp;INS!$A135),"")</f>
        <v>0.24658039096319201</v>
      </c>
      <c r="BN135" s="12">
        <f>IFERROR(AVERAGEIFS(RdTRABYVals!AF$2:AF$999,RdTRABYVals!$B$2:$B$999,"="&amp;$C135,RdTRABYVals!$C$2:$C$999,"="&amp;INS!$A135),"")</f>
        <v>0.24121002964204599</v>
      </c>
      <c r="BO135" s="12">
        <f>IFERROR(AVERAGEIFS(RdTRABYVals!AG$2:AG$999,RdTRABYVals!$B$2:$B$999,"="&amp;$C135,RdTRABYVals!$C$2:$C$999,"="&amp;INS!$A135),"")</f>
        <v>0.208861707868195</v>
      </c>
      <c r="BP135" s="12">
        <f>IFERROR(AVERAGEIFS(RdTRABYVals!AH$2:AH$999,RdTRABYVals!$B$2:$B$999,"="&amp;$C135,RdTRABYVals!$C$2:$C$999,"="&amp;INS!$A135),"")</f>
        <v>0.219925956692754</v>
      </c>
      <c r="BQ135" s="12">
        <f>IFERROR(AVERAGEIFS(RdTRABYVals!AI$2:AI$999,RdTRABYVals!$B$2:$B$999,"="&amp;$C135,RdTRABYVals!$C$2:$C$999,"="&amp;INS!$A135),"")</f>
        <v>0.24966681444230401</v>
      </c>
      <c r="BR135" s="12">
        <f>IFERROR(AVERAGEIFS(RdTRABYVals!AJ$2:AJ$999,RdTRABYVals!$B$2:$B$999,"="&amp;$C135,RdTRABYVals!$C$2:$C$999,"="&amp;INS!$A135),"")</f>
        <v>0.20672091711649401</v>
      </c>
      <c r="BS135" s="12">
        <f>IFERROR(AVERAGEIFS(RdTRABYVals!AK$2:AK$999,RdTRABYVals!$B$2:$B$999,"="&amp;$C135,RdTRABYVals!$C$2:$C$999,"="&amp;INS!$A135),"")</f>
        <v>0.248865849380247</v>
      </c>
      <c r="BT135" s="12">
        <f>IFERROR(AVERAGEIFS(RdTRABYVals!AL$2:AL$999,RdTRABYVals!$B$2:$B$999,"="&amp;$C135,RdTRABYVals!$C$2:$C$999,"="&amp;INS!$A135),"")</f>
        <v>0.221238278896112</v>
      </c>
      <c r="BU135" s="12">
        <f>IFERROR(AVERAGEIFS(RdTRABYVals!AM$2:AM$999,RdTRABYVals!$B$2:$B$999,"="&amp;$C135,RdTRABYVals!$C$2:$C$999,"="&amp;INS!$A135),"")</f>
        <v>0.20783416507324201</v>
      </c>
      <c r="BV135" s="12">
        <f>IFERROR(AVERAGEIFS(RdTRABYVals!AN$2:AN$999,RdTRABYVals!$B$2:$B$999,"="&amp;$C135,RdTRABYVals!$C$2:$C$999,"="&amp;INS!$A135),"")</f>
        <v>0.23488290223038</v>
      </c>
      <c r="BW135" s="12">
        <f>IFERROR(AVERAGEIFS(RdTRABYVals!AO$2:AO$999,RdTRABYVals!$B$2:$B$999,"="&amp;$C135,RdTRABYVals!$C$2:$C$999,"="&amp;INS!$A135),"")</f>
        <v>0.22963511582382101</v>
      </c>
      <c r="BX135" s="12">
        <f>IFERROR(AVERAGEIFS(RdTRABYVals!AP$2:AP$999,RdTRABYVals!$B$2:$B$999,"="&amp;$C135,RdTRABYVals!$C$2:$C$999,"="&amp;INS!$A135),"")</f>
        <v>0.25744571379536801</v>
      </c>
      <c r="BY135" s="12">
        <f>IFERROR(AVERAGEIFS(RdTRABYVals!AQ$2:AQ$999,RdTRABYVals!$B$2:$B$999,"="&amp;$C135,RdTRABYVals!$C$2:$C$999,"="&amp;INS!$A135),"")</f>
        <v>0.218901913564027</v>
      </c>
      <c r="BZ135" s="12">
        <f>IFERROR(AVERAGEIFS(RdTRABYVals!AR$2:AR$999,RdTRABYVals!$B$2:$B$999,"="&amp;$C135,RdTRABYVals!$C$2:$C$999,"="&amp;INS!$A135),"")</f>
        <v>0.24121002964204599</v>
      </c>
      <c r="CA135" s="12">
        <f>IFERROR(AVERAGEIFS(RdTRABYVals!AS$2:AS$999,RdTRABYVals!$B$2:$B$999,"="&amp;$C135,RdTRABYVals!$C$2:$C$999,"="&amp;INS!$A135),"")</f>
        <v>0.24488618769385201</v>
      </c>
      <c r="CB135" s="12">
        <f>IFERROR(AVERAGEIFS(RdTRABYVals!AT$2:AT$999,RdTRABYVals!$B$2:$B$999,"="&amp;$C135,RdTRABYVals!$C$2:$C$999,"="&amp;INS!$A135),"")</f>
        <v>0.23270651946024801</v>
      </c>
      <c r="CC135" s="12">
        <f>IFERROR(AVERAGEIFS(RdTRABYVals!AU$2:AU$999,RdTRABYVals!$B$2:$B$999,"="&amp;$C135,RdTRABYVals!$C$2:$C$999,"="&amp;INS!$A135),"")</f>
        <v>0.24030829229325601</v>
      </c>
      <c r="CD135" s="12">
        <f>IFERROR(AVERAGEIFS(RdTRABYVals!AV$2:AV$999,RdTRABYVals!$B$2:$B$999,"="&amp;$C135,RdTRABYVals!$C$2:$C$999,"="&amp;INS!$A135),"")</f>
        <v>0.25494022134887701</v>
      </c>
    </row>
    <row r="136" spans="1:82" ht="14.25">
      <c r="A136" s="9" t="s">
        <v>190</v>
      </c>
      <c r="C136" s="1" t="s">
        <v>29</v>
      </c>
      <c r="D136" t="s">
        <v>217</v>
      </c>
      <c r="F136" s="19" t="str">
        <f t="shared" si="31"/>
        <v>*0.231262852132941</v>
      </c>
      <c r="G136" s="19" t="str">
        <f t="shared" si="37"/>
        <v>*0.206720917116494</v>
      </c>
      <c r="H136" s="19" t="str">
        <f t="shared" si="38"/>
        <v>*0.230853068617818</v>
      </c>
      <c r="I136" s="19" t="str">
        <f t="shared" si="39"/>
        <v>*0.241210029642046</v>
      </c>
      <c r="J136" s="19" t="str">
        <f t="shared" si="40"/>
        <v>*0.22389667370098</v>
      </c>
      <c r="K136" s="19" t="str">
        <f t="shared" si="41"/>
        <v>*0.198438025786818</v>
      </c>
      <c r="L136" s="19" t="str">
        <f t="shared" si="42"/>
        <v>*0.22378876804671</v>
      </c>
      <c r="M136" s="19" t="str">
        <f t="shared" si="43"/>
        <v>*0.206290289052558</v>
      </c>
      <c r="N136" s="19" t="str">
        <f t="shared" si="44"/>
        <v>*0.234785934286788</v>
      </c>
      <c r="O136" s="19" t="str">
        <f t="shared" si="45"/>
        <v>*0.219073254668277</v>
      </c>
      <c r="P136" s="19" t="str">
        <f t="shared" si="46"/>
        <v>*0.253991932573673</v>
      </c>
      <c r="Q136" s="19" t="str">
        <f t="shared" si="47"/>
        <v>*0.26067792413552</v>
      </c>
      <c r="R136" s="19" t="str">
        <f t="shared" si="48"/>
        <v>*0.206720917116494</v>
      </c>
      <c r="S136" s="19" t="str">
        <f t="shared" si="49"/>
        <v>*0.255427972050333</v>
      </c>
      <c r="T136" s="19" t="str">
        <f t="shared" si="50"/>
        <v>*0.240916245751196</v>
      </c>
      <c r="U136" s="19" t="str">
        <f t="shared" si="51"/>
        <v>*0.238834836382566</v>
      </c>
      <c r="V136" s="19" t="str">
        <f t="shared" si="52"/>
        <v>*0.241210029642046</v>
      </c>
      <c r="W136" s="19" t="str">
        <f t="shared" si="53"/>
        <v>*0.255604985969833</v>
      </c>
      <c r="X136" s="19" t="str">
        <f t="shared" si="54"/>
        <v>*0.204213248102036</v>
      </c>
      <c r="Y136" s="19" t="str">
        <f t="shared" si="55"/>
        <v>*0.208249470350152</v>
      </c>
      <c r="Z136" s="19" t="str">
        <f t="shared" si="56"/>
        <v>*0.246580390963192</v>
      </c>
      <c r="AA136" s="19" t="str">
        <f t="shared" si="57"/>
        <v>*0.241210029642046</v>
      </c>
      <c r="AB136" s="19" t="str">
        <f t="shared" si="58"/>
        <v>*0.208861707868195</v>
      </c>
      <c r="AC136" s="19" t="str">
        <f t="shared" si="59"/>
        <v>*0.219925956692754</v>
      </c>
      <c r="AD136" s="19" t="str">
        <f t="shared" si="60"/>
        <v>*0.249666814442304</v>
      </c>
      <c r="AE136" s="19" t="str">
        <f t="shared" si="61"/>
        <v>*0.206720917116494</v>
      </c>
      <c r="AF136" s="19" t="str">
        <f t="shared" si="62"/>
        <v>*0.248865849380247</v>
      </c>
      <c r="AG136" s="19" t="str">
        <f t="shared" si="63"/>
        <v>*0.221238278896112</v>
      </c>
      <c r="AH136" s="19" t="str">
        <f t="shared" si="64"/>
        <v>*0.207834165073242</v>
      </c>
      <c r="AI136" s="19" t="str">
        <f t="shared" si="65"/>
        <v>*0.23488290223038</v>
      </c>
      <c r="AJ136" s="19" t="str">
        <f t="shared" si="66"/>
        <v>*0.229635115823821</v>
      </c>
      <c r="AK136" s="19" t="str">
        <f t="shared" si="67"/>
        <v>*0.257445713795368</v>
      </c>
      <c r="AL136" s="19" t="str">
        <f t="shared" si="68"/>
        <v>*0.218901913564027</v>
      </c>
      <c r="AM136" s="19" t="str">
        <f t="shared" si="69"/>
        <v>*0.241210029642046</v>
      </c>
      <c r="AN136" s="19" t="str">
        <f t="shared" si="33"/>
        <v>*0.244886187693852</v>
      </c>
      <c r="AO136" s="19" t="str">
        <f t="shared" si="34"/>
        <v>*0.232706519460248</v>
      </c>
      <c r="AP136" s="19" t="str">
        <f t="shared" si="35"/>
        <v>*0.240308292293256</v>
      </c>
      <c r="AQ136" s="19" t="str">
        <f t="shared" si="36"/>
        <v>*0.254940221348877</v>
      </c>
      <c r="AS136" s="12">
        <f>AVERAGE(AT136:CD136)</f>
        <v>0.23126285213294051</v>
      </c>
      <c r="AT136" s="12">
        <f>IFERROR(AVERAGEIFS(RdTRABYVals!L$2:L$999,RdTRABYVals!$B$2:$B$999,"="&amp;$C136,RdTRABYVals!$C$2:$C$999,"="&amp;INS!$A136),"")</f>
        <v>0.20672091711649401</v>
      </c>
      <c r="AU136" s="12">
        <f>IFERROR(AVERAGEIFS(RdTRABYVals!M$2:M$999,RdTRABYVals!$B$2:$B$999,"="&amp;$C136,RdTRABYVals!$C$2:$C$999,"="&amp;INS!$A136),"")</f>
        <v>0.23085306861781801</v>
      </c>
      <c r="AV136" s="12">
        <f>IFERROR(AVERAGEIFS(RdTRABYVals!N$2:N$999,RdTRABYVals!$B$2:$B$999,"="&amp;$C136,RdTRABYVals!$C$2:$C$999,"="&amp;INS!$A136),"")</f>
        <v>0.24121002964204599</v>
      </c>
      <c r="AW136" s="12">
        <f>IFERROR(AVERAGEIFS(RdTRABYVals!O$2:O$999,RdTRABYVals!$B$2:$B$999,"="&amp;$C136,RdTRABYVals!$C$2:$C$999,"="&amp;INS!$A136),"")</f>
        <v>0.22389667370097999</v>
      </c>
      <c r="AX136" s="12">
        <f>IFERROR(AVERAGEIFS(RdTRABYVals!P$2:P$999,RdTRABYVals!$B$2:$B$999,"="&amp;$C136,RdTRABYVals!$C$2:$C$999,"="&amp;INS!$A136),"")</f>
        <v>0.19843802578681799</v>
      </c>
      <c r="AY136" s="12">
        <f>IFERROR(AVERAGEIFS(RdTRABYVals!Q$2:Q$999,RdTRABYVals!$B$2:$B$999,"="&amp;$C136,RdTRABYVals!$C$2:$C$999,"="&amp;INS!$A136),"")</f>
        <v>0.22378876804671</v>
      </c>
      <c r="AZ136" s="12">
        <f>IFERROR(AVERAGEIFS(RdTRABYVals!R$2:R$999,RdTRABYVals!$B$2:$B$999,"="&amp;$C136,RdTRABYVals!$C$2:$C$999,"="&amp;INS!$A136),"")</f>
        <v>0.206290289052558</v>
      </c>
      <c r="BA136" s="12">
        <f>IFERROR(AVERAGEIFS(RdTRABYVals!S$2:S$999,RdTRABYVals!$B$2:$B$999,"="&amp;$C136,RdTRABYVals!$C$2:$C$999,"="&amp;INS!$A136),"")</f>
        <v>0.23478593428678801</v>
      </c>
      <c r="BB136" s="12">
        <f>IFERROR(AVERAGEIFS(RdTRABYVals!T$2:T$999,RdTRABYVals!$B$2:$B$999,"="&amp;$C136,RdTRABYVals!$C$2:$C$999,"="&amp;INS!$A136),"")</f>
        <v>0.21907325466827701</v>
      </c>
      <c r="BC136" s="12">
        <f>IFERROR(AVERAGEIFS(RdTRABYVals!U$2:U$999,RdTRABYVals!$B$2:$B$999,"="&amp;$C136,RdTRABYVals!$C$2:$C$999,"="&amp;INS!$A136),"")</f>
        <v>0.25399193257367297</v>
      </c>
      <c r="BD136" s="12">
        <f>IFERROR(AVERAGEIFS(RdTRABYVals!V$2:V$999,RdTRABYVals!$B$2:$B$999,"="&amp;$C136,RdTRABYVals!$C$2:$C$999,"="&amp;INS!$A136),"")</f>
        <v>0.26067792413551999</v>
      </c>
      <c r="BE136" s="12">
        <f>IFERROR(AVERAGEIFS(RdTRABYVals!W$2:W$999,RdTRABYVals!$B$2:$B$999,"="&amp;$C136,RdTRABYVals!$C$2:$C$999,"="&amp;INS!$A136),"")</f>
        <v>0.20672091711649401</v>
      </c>
      <c r="BF136" s="12">
        <f>IFERROR(AVERAGEIFS(RdTRABYVals!X$2:X$999,RdTRABYVals!$B$2:$B$999,"="&amp;$C136,RdTRABYVals!$C$2:$C$999,"="&amp;INS!$A136),"")</f>
        <v>0.25542797205033302</v>
      </c>
      <c r="BG136" s="12">
        <f>IFERROR(AVERAGEIFS(RdTRABYVals!Y$2:Y$999,RdTRABYVals!$B$2:$B$999,"="&amp;$C136,RdTRABYVals!$C$2:$C$999,"="&amp;INS!$A136),"")</f>
        <v>0.240916245751196</v>
      </c>
      <c r="BH136" s="12">
        <f>IFERROR(AVERAGEIFS(RdTRABYVals!Z$2:Z$999,RdTRABYVals!$B$2:$B$999,"="&amp;$C136,RdTRABYVals!$C$2:$C$999,"="&amp;INS!$A136),"")</f>
        <v>0.238834836382566</v>
      </c>
      <c r="BI136" s="12">
        <f>IFERROR(AVERAGEIFS(RdTRABYVals!AA$2:AA$999,RdTRABYVals!$B$2:$B$999,"="&amp;$C136,RdTRABYVals!$C$2:$C$999,"="&amp;INS!$A136),"")</f>
        <v>0.24121002964204599</v>
      </c>
      <c r="BJ136" s="12">
        <f>IFERROR(AVERAGEIFS(RdTRABYVals!AB$2:AB$999,RdTRABYVals!$B$2:$B$999,"="&amp;$C136,RdTRABYVals!$C$2:$C$999,"="&amp;INS!$A136),"")</f>
        <v>0.255604985969833</v>
      </c>
      <c r="BK136" s="12">
        <f>IFERROR(AVERAGEIFS(RdTRABYVals!AC$2:AC$999,RdTRABYVals!$B$2:$B$999,"="&amp;$C136,RdTRABYVals!$C$2:$C$999,"="&amp;INS!$A136),"")</f>
        <v>0.204213248102036</v>
      </c>
      <c r="BL136" s="12">
        <f>IFERROR(AVERAGEIFS(RdTRABYVals!AD$2:AD$999,RdTRABYVals!$B$2:$B$999,"="&amp;$C136,RdTRABYVals!$C$2:$C$999,"="&amp;INS!$A136),"")</f>
        <v>0.20824947035015201</v>
      </c>
      <c r="BM136" s="12">
        <f>IFERROR(AVERAGEIFS(RdTRABYVals!AE$2:AE$999,RdTRABYVals!$B$2:$B$999,"="&amp;$C136,RdTRABYVals!$C$2:$C$999,"="&amp;INS!$A136),"")</f>
        <v>0.24658039096319201</v>
      </c>
      <c r="BN136" s="12">
        <f>IFERROR(AVERAGEIFS(RdTRABYVals!AF$2:AF$999,RdTRABYVals!$B$2:$B$999,"="&amp;$C136,RdTRABYVals!$C$2:$C$999,"="&amp;INS!$A136),"")</f>
        <v>0.24121002964204599</v>
      </c>
      <c r="BO136" s="12">
        <f>IFERROR(AVERAGEIFS(RdTRABYVals!AG$2:AG$999,RdTRABYVals!$B$2:$B$999,"="&amp;$C136,RdTRABYVals!$C$2:$C$999,"="&amp;INS!$A136),"")</f>
        <v>0.208861707868195</v>
      </c>
      <c r="BP136" s="12">
        <f>IFERROR(AVERAGEIFS(RdTRABYVals!AH$2:AH$999,RdTRABYVals!$B$2:$B$999,"="&amp;$C136,RdTRABYVals!$C$2:$C$999,"="&amp;INS!$A136),"")</f>
        <v>0.219925956692754</v>
      </c>
      <c r="BQ136" s="12">
        <f>IFERROR(AVERAGEIFS(RdTRABYVals!AI$2:AI$999,RdTRABYVals!$B$2:$B$999,"="&amp;$C136,RdTRABYVals!$C$2:$C$999,"="&amp;INS!$A136),"")</f>
        <v>0.24966681444230401</v>
      </c>
      <c r="BR136" s="12">
        <f>IFERROR(AVERAGEIFS(RdTRABYVals!AJ$2:AJ$999,RdTRABYVals!$B$2:$B$999,"="&amp;$C136,RdTRABYVals!$C$2:$C$999,"="&amp;INS!$A136),"")</f>
        <v>0.20672091711649401</v>
      </c>
      <c r="BS136" s="12">
        <f>IFERROR(AVERAGEIFS(RdTRABYVals!AK$2:AK$999,RdTRABYVals!$B$2:$B$999,"="&amp;$C136,RdTRABYVals!$C$2:$C$999,"="&amp;INS!$A136),"")</f>
        <v>0.248865849380247</v>
      </c>
      <c r="BT136" s="12">
        <f>IFERROR(AVERAGEIFS(RdTRABYVals!AL$2:AL$999,RdTRABYVals!$B$2:$B$999,"="&amp;$C136,RdTRABYVals!$C$2:$C$999,"="&amp;INS!$A136),"")</f>
        <v>0.221238278896112</v>
      </c>
      <c r="BU136" s="12">
        <f>IFERROR(AVERAGEIFS(RdTRABYVals!AM$2:AM$999,RdTRABYVals!$B$2:$B$999,"="&amp;$C136,RdTRABYVals!$C$2:$C$999,"="&amp;INS!$A136),"")</f>
        <v>0.20783416507324201</v>
      </c>
      <c r="BV136" s="12">
        <f>IFERROR(AVERAGEIFS(RdTRABYVals!AN$2:AN$999,RdTRABYVals!$B$2:$B$999,"="&amp;$C136,RdTRABYVals!$C$2:$C$999,"="&amp;INS!$A136),"")</f>
        <v>0.23488290223038</v>
      </c>
      <c r="BW136" s="12">
        <f>IFERROR(AVERAGEIFS(RdTRABYVals!AO$2:AO$999,RdTRABYVals!$B$2:$B$999,"="&amp;$C136,RdTRABYVals!$C$2:$C$999,"="&amp;INS!$A136),"")</f>
        <v>0.22963511582382101</v>
      </c>
      <c r="BX136" s="12">
        <f>IFERROR(AVERAGEIFS(RdTRABYVals!AP$2:AP$999,RdTRABYVals!$B$2:$B$999,"="&amp;$C136,RdTRABYVals!$C$2:$C$999,"="&amp;INS!$A136),"")</f>
        <v>0.25744571379536801</v>
      </c>
      <c r="BY136" s="12">
        <f>IFERROR(AVERAGEIFS(RdTRABYVals!AQ$2:AQ$999,RdTRABYVals!$B$2:$B$999,"="&amp;$C136,RdTRABYVals!$C$2:$C$999,"="&amp;INS!$A136),"")</f>
        <v>0.218901913564027</v>
      </c>
      <c r="BZ136" s="12">
        <f>IFERROR(AVERAGEIFS(RdTRABYVals!AR$2:AR$999,RdTRABYVals!$B$2:$B$999,"="&amp;$C136,RdTRABYVals!$C$2:$C$999,"="&amp;INS!$A136),"")</f>
        <v>0.24121002964204599</v>
      </c>
      <c r="CA136" s="12">
        <f>IFERROR(AVERAGEIFS(RdTRABYVals!AS$2:AS$999,RdTRABYVals!$B$2:$B$999,"="&amp;$C136,RdTRABYVals!$C$2:$C$999,"="&amp;INS!$A136),"")</f>
        <v>0.24488618769385201</v>
      </c>
      <c r="CB136" s="12">
        <f>IFERROR(AVERAGEIFS(RdTRABYVals!AT$2:AT$999,RdTRABYVals!$B$2:$B$999,"="&amp;$C136,RdTRABYVals!$C$2:$C$999,"="&amp;INS!$A136),"")</f>
        <v>0.23270651946024801</v>
      </c>
      <c r="CC136" s="12">
        <f>IFERROR(AVERAGEIFS(RdTRABYVals!AU$2:AU$999,RdTRABYVals!$B$2:$B$999,"="&amp;$C136,RdTRABYVals!$C$2:$C$999,"="&amp;INS!$A136),"")</f>
        <v>0.24030829229325601</v>
      </c>
      <c r="CD136" s="12">
        <f>IFERROR(AVERAGEIFS(RdTRABYVals!AV$2:AV$999,RdTRABYVals!$B$2:$B$999,"="&amp;$C136,RdTRABYVals!$C$2:$C$999,"="&amp;INS!$A136),"")</f>
        <v>0.25494022134887701</v>
      </c>
    </row>
    <row r="137" spans="1:82" ht="14.25">
      <c r="A137" s="9" t="s">
        <v>192</v>
      </c>
      <c r="C137" s="1" t="s">
        <v>29</v>
      </c>
      <c r="D137" t="str">
        <f t="shared" si="30"/>
        <v>TRA_Mop_Gas*</v>
      </c>
      <c r="F137" s="19" t="str">
        <f t="shared" si="31"/>
        <v>*1.07000329988658</v>
      </c>
      <c r="G137" s="19" t="str">
        <f t="shared" si="37"/>
        <v>*1.04407952057914</v>
      </c>
      <c r="H137" s="19" t="str">
        <f t="shared" si="38"/>
        <v>*1.09260918649098</v>
      </c>
      <c r="I137" s="19" t="str">
        <f t="shared" si="39"/>
        <v>*1.11189366737313</v>
      </c>
      <c r="J137" s="19" t="str">
        <f t="shared" si="40"/>
        <v>*1.04008416766686</v>
      </c>
      <c r="K137" s="19" t="str">
        <f t="shared" si="41"/>
        <v>*1.0809728679292</v>
      </c>
      <c r="L137" s="19" t="str">
        <f t="shared" si="42"/>
        <v>*1.02425023016475</v>
      </c>
      <c r="M137" s="19" t="str">
        <f t="shared" si="43"/>
        <v>*1.04899029075893</v>
      </c>
      <c r="N137" s="19" t="str">
        <f t="shared" si="44"/>
        <v>*1.00608498349528</v>
      </c>
      <c r="O137" s="19" t="str">
        <f t="shared" si="45"/>
        <v>*1.00082109353235</v>
      </c>
      <c r="P137" s="19" t="str">
        <f t="shared" si="46"/>
        <v>*1.07619552705011</v>
      </c>
      <c r="Q137" s="19" t="str">
        <f t="shared" si="47"/>
        <v>*1.07000329988658</v>
      </c>
      <c r="R137" s="19" t="str">
        <f t="shared" si="48"/>
        <v>*1.04407952057914</v>
      </c>
      <c r="S137" s="19" t="str">
        <f t="shared" si="49"/>
        <v>*1.06209869642994</v>
      </c>
      <c r="T137" s="19" t="str">
        <f t="shared" si="50"/>
        <v>*1.06861504462526</v>
      </c>
      <c r="U137" s="19" t="str">
        <f t="shared" si="51"/>
        <v>*1.09629158690831</v>
      </c>
      <c r="V137" s="19" t="str">
        <f t="shared" si="52"/>
        <v>*1.11189366737313</v>
      </c>
      <c r="W137" s="19" t="str">
        <f t="shared" si="53"/>
        <v>*1.08531988288222</v>
      </c>
      <c r="X137" s="19" t="str">
        <f t="shared" si="54"/>
        <v>*1.12964795046778</v>
      </c>
      <c r="Y137" s="19" t="str">
        <f t="shared" si="55"/>
        <v>*1.07000329988658</v>
      </c>
      <c r="Z137" s="19" t="str">
        <f t="shared" si="56"/>
        <v>*1.00918665061122</v>
      </c>
      <c r="AA137" s="19" t="str">
        <f t="shared" si="57"/>
        <v>*1.11189366737313</v>
      </c>
      <c r="AB137" s="19" t="str">
        <f t="shared" si="58"/>
        <v>*0.945811537546269</v>
      </c>
      <c r="AC137" s="19" t="str">
        <f t="shared" si="59"/>
        <v>*1.03408804019147</v>
      </c>
      <c r="AD137" s="19" t="str">
        <f t="shared" si="60"/>
        <v>*1.14213174114348</v>
      </c>
      <c r="AE137" s="19" t="str">
        <f t="shared" si="61"/>
        <v>*1.04407952057914</v>
      </c>
      <c r="AF137" s="19" t="str">
        <f t="shared" si="62"/>
        <v>*1.07000329988658</v>
      </c>
      <c r="AG137" s="19" t="str">
        <f t="shared" si="63"/>
        <v>*1.04098738849628</v>
      </c>
      <c r="AH137" s="19" t="str">
        <f t="shared" si="64"/>
        <v>*1.0954418262893</v>
      </c>
      <c r="AI137" s="19" t="str">
        <f t="shared" si="65"/>
        <v>*1.07499559239017</v>
      </c>
      <c r="AJ137" s="19" t="str">
        <f t="shared" si="66"/>
        <v>*1.07428476217411</v>
      </c>
      <c r="AK137" s="19" t="str">
        <f t="shared" si="67"/>
        <v>*1.06544825294274</v>
      </c>
      <c r="AL137" s="19" t="str">
        <f t="shared" si="68"/>
        <v>*1.12152908692885</v>
      </c>
      <c r="AM137" s="19" t="str">
        <f t="shared" si="69"/>
        <v>*1.11189366737313</v>
      </c>
      <c r="AN137" s="19" t="str">
        <f t="shared" si="33"/>
        <v>*1.11440865190304</v>
      </c>
      <c r="AO137" s="19" t="str">
        <f t="shared" si="34"/>
        <v>*1.09058159604954</v>
      </c>
      <c r="AP137" s="19" t="str">
        <f t="shared" si="35"/>
        <v>*1.0872236728367</v>
      </c>
      <c r="AQ137" s="19" t="str">
        <f t="shared" si="36"/>
        <v>*1.09219865700873</v>
      </c>
      <c r="AS137" s="12">
        <f t="shared" si="32"/>
        <v>1.0700032998865825</v>
      </c>
      <c r="AT137" s="12">
        <f>IFERROR(AVERAGEIFS(RdTRABYVals!L$2:L$999,RdTRABYVals!$B$2:$B$999,"="&amp;$C137,RdTRABYVals!$C$2:$C$999,"="&amp;INS!$A137),"")</f>
        <v>1.04407952057914</v>
      </c>
      <c r="AU137" s="12">
        <f>IFERROR(AVERAGEIFS(RdTRABYVals!M$2:M$999,RdTRABYVals!$B$2:$B$999,"="&amp;$C137,RdTRABYVals!$C$2:$C$999,"="&amp;INS!$A137),"")</f>
        <v>1.0926091864909799</v>
      </c>
      <c r="AV137" s="12">
        <f>IFERROR(AVERAGEIFS(RdTRABYVals!N$2:N$999,RdTRABYVals!$B$2:$B$999,"="&amp;$C137,RdTRABYVals!$C$2:$C$999,"="&amp;INS!$A137),"")</f>
        <v>1.1118936673731299</v>
      </c>
      <c r="AW137" s="12">
        <f>IFERROR(AVERAGEIFS(RdTRABYVals!O$2:O$999,RdTRABYVals!$B$2:$B$999,"="&amp;$C137,RdTRABYVals!$C$2:$C$999,"="&amp;INS!$A137),"")</f>
        <v>1.04008416766686</v>
      </c>
      <c r="AX137" s="12">
        <f>IFERROR(AVERAGEIFS(RdTRABYVals!P$2:P$999,RdTRABYVals!$B$2:$B$999,"="&amp;$C137,RdTRABYVals!$C$2:$C$999,"="&amp;INS!$A137),"")</f>
        <v>1.0809728679292001</v>
      </c>
      <c r="AY137" s="12">
        <f>IFERROR(AVERAGEIFS(RdTRABYVals!Q$2:Q$999,RdTRABYVals!$B$2:$B$999,"="&amp;$C137,RdTRABYVals!$C$2:$C$999,"="&amp;INS!$A137),"")</f>
        <v>1.02425023016475</v>
      </c>
      <c r="AZ137" s="12">
        <f>IFERROR(AVERAGEIFS(RdTRABYVals!R$2:R$999,RdTRABYVals!$B$2:$B$999,"="&amp;$C137,RdTRABYVals!$C$2:$C$999,"="&amp;INS!$A137),"")</f>
        <v>1.0489902907589299</v>
      </c>
      <c r="BA137" s="12">
        <f>IFERROR(AVERAGEIFS(RdTRABYVals!S$2:S$999,RdTRABYVals!$B$2:$B$999,"="&amp;$C137,RdTRABYVals!$C$2:$C$999,"="&amp;INS!$A137),"")</f>
        <v>1.0060849834952801</v>
      </c>
      <c r="BB137" s="12">
        <f>IFERROR(AVERAGEIFS(RdTRABYVals!T$2:T$999,RdTRABYVals!$B$2:$B$999,"="&amp;$C137,RdTRABYVals!$C$2:$C$999,"="&amp;INS!$A137),"")</f>
        <v>1.00082109353235</v>
      </c>
      <c r="BC137" s="12">
        <f>IFERROR(AVERAGEIFS(RdTRABYVals!U$2:U$999,RdTRABYVals!$B$2:$B$999,"="&amp;$C137,RdTRABYVals!$C$2:$C$999,"="&amp;INS!$A137),"")</f>
        <v>1.07619552705011</v>
      </c>
      <c r="BD137" s="12">
        <f>IFERROR(AVERAGEIFS(RdTRABYVals!V$2:V$999,RdTRABYVals!$B$2:$B$999,"="&amp;$C137,RdTRABYVals!$C$2:$C$999,"="&amp;INS!$A137),"")</f>
        <v>1.0700032998865801</v>
      </c>
      <c r="BE137" s="12">
        <f>IFERROR(AVERAGEIFS(RdTRABYVals!W$2:W$999,RdTRABYVals!$B$2:$B$999,"="&amp;$C137,RdTRABYVals!$C$2:$C$999,"="&amp;INS!$A137),"")</f>
        <v>1.04407952057914</v>
      </c>
      <c r="BF137" s="12">
        <f>IFERROR(AVERAGEIFS(RdTRABYVals!X$2:X$999,RdTRABYVals!$B$2:$B$999,"="&amp;$C137,RdTRABYVals!$C$2:$C$999,"="&amp;INS!$A137),"")</f>
        <v>1.0620986964299399</v>
      </c>
      <c r="BG137" s="12">
        <f>IFERROR(AVERAGEIFS(RdTRABYVals!Y$2:Y$999,RdTRABYVals!$B$2:$B$999,"="&amp;$C137,RdTRABYVals!$C$2:$C$999,"="&amp;INS!$A137),"")</f>
        <v>1.06861504462526</v>
      </c>
      <c r="BH137" s="12">
        <f>IFERROR(AVERAGEIFS(RdTRABYVals!Z$2:Z$999,RdTRABYVals!$B$2:$B$999,"="&amp;$C137,RdTRABYVals!$C$2:$C$999,"="&amp;INS!$A137),"")</f>
        <v>1.0962915869083101</v>
      </c>
      <c r="BI137" s="12">
        <f>IFERROR(AVERAGEIFS(RdTRABYVals!AA$2:AA$999,RdTRABYVals!$B$2:$B$999,"="&amp;$C137,RdTRABYVals!$C$2:$C$999,"="&amp;INS!$A137),"")</f>
        <v>1.1118936673731299</v>
      </c>
      <c r="BJ137" s="12">
        <f>IFERROR(AVERAGEIFS(RdTRABYVals!AB$2:AB$999,RdTRABYVals!$B$2:$B$999,"="&amp;$C137,RdTRABYVals!$C$2:$C$999,"="&amp;INS!$A137),"")</f>
        <v>1.0853198828822199</v>
      </c>
      <c r="BK137" s="12">
        <f>IFERROR(AVERAGEIFS(RdTRABYVals!AC$2:AC$999,RdTRABYVals!$B$2:$B$999,"="&amp;$C137,RdTRABYVals!$C$2:$C$999,"="&amp;INS!$A137),"")</f>
        <v>1.1296479504677801</v>
      </c>
      <c r="BL137" s="12">
        <f>IFERROR(AVERAGEIFS(RdTRABYVals!AD$2:AD$999,RdTRABYVals!$B$2:$B$999,"="&amp;$C137,RdTRABYVals!$C$2:$C$999,"="&amp;INS!$A137),"")</f>
        <v>1.0700032998865801</v>
      </c>
      <c r="BM137" s="12">
        <f>IFERROR(AVERAGEIFS(RdTRABYVals!AE$2:AE$999,RdTRABYVals!$B$2:$B$999,"="&amp;$C137,RdTRABYVals!$C$2:$C$999,"="&amp;INS!$A137),"")</f>
        <v>1.0091866506112199</v>
      </c>
      <c r="BN137" s="12">
        <f>IFERROR(AVERAGEIFS(RdTRABYVals!AF$2:AF$999,RdTRABYVals!$B$2:$B$999,"="&amp;$C137,RdTRABYVals!$C$2:$C$999,"="&amp;INS!$A137),"")</f>
        <v>1.1118936673731299</v>
      </c>
      <c r="BO137" s="12">
        <f>IFERROR(AVERAGEIFS(RdTRABYVals!AG$2:AG$999,RdTRABYVals!$B$2:$B$999,"="&amp;$C137,RdTRABYVals!$C$2:$C$999,"="&amp;INS!$A137),"")</f>
        <v>0.94581153754626901</v>
      </c>
      <c r="BP137" s="12">
        <f>IFERROR(AVERAGEIFS(RdTRABYVals!AH$2:AH$999,RdTRABYVals!$B$2:$B$999,"="&amp;$C137,RdTRABYVals!$C$2:$C$999,"="&amp;INS!$A137),"")</f>
        <v>1.03408804019147</v>
      </c>
      <c r="BQ137" s="12">
        <f>IFERROR(AVERAGEIFS(RdTRABYVals!AI$2:AI$999,RdTRABYVals!$B$2:$B$999,"="&amp;$C137,RdTRABYVals!$C$2:$C$999,"="&amp;INS!$A137),"")</f>
        <v>1.1421317411434799</v>
      </c>
      <c r="BR137" s="12">
        <f>IFERROR(AVERAGEIFS(RdTRABYVals!AJ$2:AJ$999,RdTRABYVals!$B$2:$B$999,"="&amp;$C137,RdTRABYVals!$C$2:$C$999,"="&amp;INS!$A137),"")</f>
        <v>1.04407952057914</v>
      </c>
      <c r="BS137" s="12">
        <f>IFERROR(AVERAGEIFS(RdTRABYVals!AK$2:AK$999,RdTRABYVals!$B$2:$B$999,"="&amp;$C137,RdTRABYVals!$C$2:$C$999,"="&amp;INS!$A137),"")</f>
        <v>1.0700032998865801</v>
      </c>
      <c r="BT137" s="12">
        <f>IFERROR(AVERAGEIFS(RdTRABYVals!AL$2:AL$999,RdTRABYVals!$B$2:$B$999,"="&amp;$C137,RdTRABYVals!$C$2:$C$999,"="&amp;INS!$A137),"")</f>
        <v>1.0409873884962799</v>
      </c>
      <c r="BU137" s="12">
        <f>IFERROR(AVERAGEIFS(RdTRABYVals!AM$2:AM$999,RdTRABYVals!$B$2:$B$999,"="&amp;$C137,RdTRABYVals!$C$2:$C$999,"="&amp;INS!$A137),"")</f>
        <v>1.0954418262893</v>
      </c>
      <c r="BV137" s="12">
        <f>IFERROR(AVERAGEIFS(RdTRABYVals!AN$2:AN$999,RdTRABYVals!$B$2:$B$999,"="&amp;$C137,RdTRABYVals!$C$2:$C$999,"="&amp;INS!$A137),"")</f>
        <v>1.07499559239017</v>
      </c>
      <c r="BW137" s="12">
        <f>IFERROR(AVERAGEIFS(RdTRABYVals!AO$2:AO$999,RdTRABYVals!$B$2:$B$999,"="&amp;$C137,RdTRABYVals!$C$2:$C$999,"="&amp;INS!$A137),"")</f>
        <v>1.0742847621741101</v>
      </c>
      <c r="BX137" s="12">
        <f>IFERROR(AVERAGEIFS(RdTRABYVals!AP$2:AP$999,RdTRABYVals!$B$2:$B$999,"="&amp;$C137,RdTRABYVals!$C$2:$C$999,"="&amp;INS!$A137),"")</f>
        <v>1.06544825294274</v>
      </c>
      <c r="BY137" s="12">
        <f>IFERROR(AVERAGEIFS(RdTRABYVals!AQ$2:AQ$999,RdTRABYVals!$B$2:$B$999,"="&amp;$C137,RdTRABYVals!$C$2:$C$999,"="&amp;INS!$A137),"")</f>
        <v>1.1215290869288499</v>
      </c>
      <c r="BZ137" s="12">
        <f>IFERROR(AVERAGEIFS(RdTRABYVals!AR$2:AR$999,RdTRABYVals!$B$2:$B$999,"="&amp;$C137,RdTRABYVals!$C$2:$C$999,"="&amp;INS!$A137),"")</f>
        <v>1.1118936673731299</v>
      </c>
      <c r="CA137" s="12">
        <f>IFERROR(AVERAGEIFS(RdTRABYVals!AS$2:AS$999,RdTRABYVals!$B$2:$B$999,"="&amp;$C137,RdTRABYVals!$C$2:$C$999,"="&amp;INS!$A137),"")</f>
        <v>1.1144086519030401</v>
      </c>
      <c r="CB137" s="12">
        <f>IFERROR(AVERAGEIFS(RdTRABYVals!AT$2:AT$999,RdTRABYVals!$B$2:$B$999,"="&amp;$C137,RdTRABYVals!$C$2:$C$999,"="&amp;INS!$A137),"")</f>
        <v>1.09058159604954</v>
      </c>
      <c r="CC137" s="12">
        <f>IFERROR(AVERAGEIFS(RdTRABYVals!AU$2:AU$999,RdTRABYVals!$B$2:$B$999,"="&amp;$C137,RdTRABYVals!$C$2:$C$999,"="&amp;INS!$A137),"")</f>
        <v>1.0872236728367</v>
      </c>
      <c r="CD137" s="12">
        <f>IFERROR(AVERAGEIFS(RdTRABYVals!AV$2:AV$999,RdTRABYVals!$B$2:$B$999,"="&amp;$C137,RdTRABYVals!$C$2:$C$999,"="&amp;INS!$A137),"")</f>
        <v>1.0921986570087301</v>
      </c>
    </row>
    <row r="138" spans="1:82" ht="14.25">
      <c r="A138" s="18" t="s">
        <v>193</v>
      </c>
      <c r="B138" s="19"/>
      <c r="C138" s="20" t="s">
        <v>29</v>
      </c>
      <c r="D138" s="19" t="str">
        <f t="shared" si="30"/>
        <v>TRA_Mot_Gas*</v>
      </c>
      <c r="E138" s="19"/>
      <c r="F138" s="19" t="str">
        <f t="shared" si="31"/>
        <v>*0.641080551496624</v>
      </c>
      <c r="G138" s="19" t="str">
        <f t="shared" si="37"/>
        <v>*0.661578457471393</v>
      </c>
      <c r="H138" s="19" t="str">
        <f t="shared" si="38"/>
        <v>*0.662289028544465</v>
      </c>
      <c r="I138" s="19" t="str">
        <f t="shared" si="39"/>
        <v>*0.623321674311133</v>
      </c>
      <c r="J138" s="19" t="str">
        <f t="shared" si="40"/>
        <v>*0.621152824134031</v>
      </c>
      <c r="K138" s="19" t="str">
        <f t="shared" si="41"/>
        <v>*0.621359466427288</v>
      </c>
      <c r="L138" s="19" t="str">
        <f t="shared" si="42"/>
        <v>*0.625192255633571</v>
      </c>
      <c r="M138" s="19" t="str">
        <f t="shared" si="43"/>
        <v>*0.673435369325016</v>
      </c>
      <c r="N138" s="19" t="str">
        <f t="shared" si="44"/>
        <v>*0.639160722573184</v>
      </c>
      <c r="O138" s="19" t="str">
        <f t="shared" si="45"/>
        <v>*0.658550068492754</v>
      </c>
      <c r="P138" s="19" t="str">
        <f t="shared" si="46"/>
        <v>*0.686683765067413</v>
      </c>
      <c r="Q138" s="19" t="str">
        <f t="shared" si="47"/>
        <v>*0.631822556736692</v>
      </c>
      <c r="R138" s="19" t="str">
        <f t="shared" si="48"/>
        <v>*0.661578457471393</v>
      </c>
      <c r="S138" s="19" t="str">
        <f t="shared" si="49"/>
        <v>*0.611774997268324</v>
      </c>
      <c r="T138" s="19" t="str">
        <f t="shared" si="50"/>
        <v>*0.639297809237315</v>
      </c>
      <c r="U138" s="19" t="str">
        <f t="shared" si="51"/>
        <v>*0.664028999866633</v>
      </c>
      <c r="V138" s="19" t="str">
        <f t="shared" si="52"/>
        <v>*0.623321674311133</v>
      </c>
      <c r="W138" s="19" t="str">
        <f t="shared" si="53"/>
        <v>*0.694492888808367</v>
      </c>
      <c r="X138" s="19" t="str">
        <f t="shared" si="54"/>
        <v>*0.58797955123032</v>
      </c>
      <c r="Y138" s="19" t="str">
        <f t="shared" si="55"/>
        <v>*0.589380338418921</v>
      </c>
      <c r="Z138" s="19" t="str">
        <f t="shared" si="56"/>
        <v>*0.70408081539128</v>
      </c>
      <c r="AA138" s="19" t="str">
        <f t="shared" si="57"/>
        <v>*0.623321674311133</v>
      </c>
      <c r="AB138" s="19" t="str">
        <f t="shared" si="58"/>
        <v>*0.605592482216311</v>
      </c>
      <c r="AC138" s="19" t="str">
        <f t="shared" si="59"/>
        <v>*0.600804467894062</v>
      </c>
      <c r="AD138" s="19" t="str">
        <f t="shared" si="60"/>
        <v>*0.690472680994831</v>
      </c>
      <c r="AE138" s="19" t="str">
        <f t="shared" si="61"/>
        <v>*0.661578457471393</v>
      </c>
      <c r="AF138" s="19" t="str">
        <f t="shared" si="62"/>
        <v>*0.619136984614676</v>
      </c>
      <c r="AG138" s="19" t="str">
        <f t="shared" si="63"/>
        <v>*0.663635556629942</v>
      </c>
      <c r="AH138" s="19" t="str">
        <f t="shared" si="64"/>
        <v>*0.552424659940085</v>
      </c>
      <c r="AI138" s="19" t="str">
        <f t="shared" si="65"/>
        <v>*0.668098084460143</v>
      </c>
      <c r="AJ138" s="19" t="str">
        <f t="shared" si="66"/>
        <v>*0.700230544989045</v>
      </c>
      <c r="AK138" s="19" t="str">
        <f t="shared" si="67"/>
        <v>*0.545311458670438</v>
      </c>
      <c r="AL138" s="19" t="str">
        <f t="shared" si="68"/>
        <v>*0.644597629486907</v>
      </c>
      <c r="AM138" s="19" t="str">
        <f t="shared" si="69"/>
        <v>*0.623321674311133</v>
      </c>
      <c r="AN138" s="19" t="str">
        <f t="shared" si="33"/>
        <v>*0.679515522458692</v>
      </c>
      <c r="AO138" s="19" t="str">
        <f t="shared" si="34"/>
        <v>*0.623916601175477</v>
      </c>
      <c r="AP138" s="19" t="str">
        <f t="shared" si="35"/>
        <v>*0.64926878656447</v>
      </c>
      <c r="AQ138" s="19" t="str">
        <f t="shared" si="36"/>
        <v>*0.688271418465718</v>
      </c>
      <c r="AS138" s="17">
        <f t="shared" si="32"/>
        <v>0.6410805514966238</v>
      </c>
      <c r="AT138" s="17">
        <f>IFERROR(AVERAGEIFS(RdTRABYVals!L$2:L$999,RdTRABYVals!$B$2:$B$999,"="&amp;$C138,RdTRABYVals!$C$2:$C$999,"="&amp;INS!$A138),"")</f>
        <v>0.66157845747139299</v>
      </c>
      <c r="AU138" s="17">
        <f>IFERROR(AVERAGEIFS(RdTRABYVals!M$2:M$999,RdTRABYVals!$B$2:$B$999,"="&amp;$C138,RdTRABYVals!$C$2:$C$999,"="&amp;INS!$A138),"")</f>
        <v>0.66228902854446503</v>
      </c>
      <c r="AV138" s="17">
        <f>IFERROR(AVERAGEIFS(RdTRABYVals!N$2:N$999,RdTRABYVals!$B$2:$B$999,"="&amp;$C138,RdTRABYVals!$C$2:$C$999,"="&amp;INS!$A138),"")</f>
        <v>0.62332167431113294</v>
      </c>
      <c r="AW138" s="17">
        <f>IFERROR(AVERAGEIFS(RdTRABYVals!O$2:O$999,RdTRABYVals!$B$2:$B$999,"="&amp;$C138,RdTRABYVals!$C$2:$C$999,"="&amp;INS!$A138),"")</f>
        <v>0.62115282413403095</v>
      </c>
      <c r="AX138" s="17">
        <f>IFERROR(AVERAGEIFS(RdTRABYVals!P$2:P$999,RdTRABYVals!$B$2:$B$999,"="&amp;$C138,RdTRABYVals!$C$2:$C$999,"="&amp;INS!$A138),"")</f>
        <v>0.62135946642728801</v>
      </c>
      <c r="AY138" s="17">
        <f>IFERROR(AVERAGEIFS(RdTRABYVals!Q$2:Q$999,RdTRABYVals!$B$2:$B$999,"="&amp;$C138,RdTRABYVals!$C$2:$C$999,"="&amp;INS!$A138),"")</f>
        <v>0.62519225563357095</v>
      </c>
      <c r="AZ138" s="17">
        <f>IFERROR(AVERAGEIFS(RdTRABYVals!R$2:R$999,RdTRABYVals!$B$2:$B$999,"="&amp;$C138,RdTRABYVals!$C$2:$C$999,"="&amp;INS!$A138),"")</f>
        <v>0.67343536932501602</v>
      </c>
      <c r="BA138" s="17">
        <f>IFERROR(AVERAGEIFS(RdTRABYVals!S$2:S$999,RdTRABYVals!$B$2:$B$999,"="&amp;$C138,RdTRABYVals!$C$2:$C$999,"="&amp;INS!$A138),"")</f>
        <v>0.63916072257318401</v>
      </c>
      <c r="BB138" s="17">
        <f>IFERROR(AVERAGEIFS(RdTRABYVals!T$2:T$999,RdTRABYVals!$B$2:$B$999,"="&amp;$C138,RdTRABYVals!$C$2:$C$999,"="&amp;INS!$A138),"")</f>
        <v>0.65855006849275399</v>
      </c>
      <c r="BC138" s="17">
        <f>IFERROR(AVERAGEIFS(RdTRABYVals!U$2:U$999,RdTRABYVals!$B$2:$B$999,"="&amp;$C138,RdTRABYVals!$C$2:$C$999,"="&amp;INS!$A138),"")</f>
        <v>0.68668376506741302</v>
      </c>
      <c r="BD138" s="17">
        <f>IFERROR(AVERAGEIFS(RdTRABYVals!V$2:V$999,RdTRABYVals!$B$2:$B$999,"="&amp;$C138,RdTRABYVals!$C$2:$C$999,"="&amp;INS!$A138),"")</f>
        <v>0.63182255673669196</v>
      </c>
      <c r="BE138" s="17">
        <f>IFERROR(AVERAGEIFS(RdTRABYVals!W$2:W$999,RdTRABYVals!$B$2:$B$999,"="&amp;$C138,RdTRABYVals!$C$2:$C$999,"="&amp;INS!$A138),"")</f>
        <v>0.66157845747139299</v>
      </c>
      <c r="BF138" s="17">
        <f>IFERROR(AVERAGEIFS(RdTRABYVals!X$2:X$999,RdTRABYVals!$B$2:$B$999,"="&amp;$C138,RdTRABYVals!$C$2:$C$999,"="&amp;INS!$A138),"")</f>
        <v>0.61177499726832396</v>
      </c>
      <c r="BG138" s="17">
        <f>IFERROR(AVERAGEIFS(RdTRABYVals!Y$2:Y$999,RdTRABYVals!$B$2:$B$999,"="&amp;$C138,RdTRABYVals!$C$2:$C$999,"="&amp;INS!$A138),"")</f>
        <v>0.63929780923731505</v>
      </c>
      <c r="BH138" s="17">
        <f>IFERROR(AVERAGEIFS(RdTRABYVals!Z$2:Z$999,RdTRABYVals!$B$2:$B$999,"="&amp;$C138,RdTRABYVals!$C$2:$C$999,"="&amp;INS!$A138),"")</f>
        <v>0.664028999866633</v>
      </c>
      <c r="BI138" s="17">
        <f>IFERROR(AVERAGEIFS(RdTRABYVals!AA$2:AA$999,RdTRABYVals!$B$2:$B$999,"="&amp;$C138,RdTRABYVals!$C$2:$C$999,"="&amp;INS!$A138),"")</f>
        <v>0.62332167431113294</v>
      </c>
      <c r="BJ138" s="17">
        <f>IFERROR(AVERAGEIFS(RdTRABYVals!AB$2:AB$999,RdTRABYVals!$B$2:$B$999,"="&amp;$C138,RdTRABYVals!$C$2:$C$999,"="&amp;INS!$A138),"")</f>
        <v>0.69449288880836701</v>
      </c>
      <c r="BK138" s="17">
        <f>IFERROR(AVERAGEIFS(RdTRABYVals!AC$2:AC$999,RdTRABYVals!$B$2:$B$999,"="&amp;$C138,RdTRABYVals!$C$2:$C$999,"="&amp;INS!$A138),"")</f>
        <v>0.58797955123031997</v>
      </c>
      <c r="BL138" s="17">
        <f>IFERROR(AVERAGEIFS(RdTRABYVals!AD$2:AD$999,RdTRABYVals!$B$2:$B$999,"="&amp;$C138,RdTRABYVals!$C$2:$C$999,"="&amp;INS!$A138),"")</f>
        <v>0.58938033841892101</v>
      </c>
      <c r="BM138" s="17">
        <f>IFERROR(AVERAGEIFS(RdTRABYVals!AE$2:AE$999,RdTRABYVals!$B$2:$B$999,"="&amp;$C138,RdTRABYVals!$C$2:$C$999,"="&amp;INS!$A138),"")</f>
        <v>0.70408081539127998</v>
      </c>
      <c r="BN138" s="17">
        <f>IFERROR(AVERAGEIFS(RdTRABYVals!AF$2:AF$999,RdTRABYVals!$B$2:$B$999,"="&amp;$C138,RdTRABYVals!$C$2:$C$999,"="&amp;INS!$A138),"")</f>
        <v>0.62332167431113294</v>
      </c>
      <c r="BO138" s="17">
        <f>IFERROR(AVERAGEIFS(RdTRABYVals!AG$2:AG$999,RdTRABYVals!$B$2:$B$999,"="&amp;$C138,RdTRABYVals!$C$2:$C$999,"="&amp;INS!$A138),"")</f>
        <v>0.60559248221631101</v>
      </c>
      <c r="BP138" s="12">
        <f>IFERROR(AVERAGEIFS(RdTRABYVals!AH$2:AH$999,RdTRABYVals!$B$2:$B$999,"="&amp;$C138,RdTRABYVals!$C$2:$C$999,"="&amp;INS!$A138),"")</f>
        <v>0.60080446789406206</v>
      </c>
      <c r="BQ138" s="12">
        <f>IFERROR(AVERAGEIFS(RdTRABYVals!AI$2:AI$999,RdTRABYVals!$B$2:$B$999,"="&amp;$C138,RdTRABYVals!$C$2:$C$999,"="&amp;INS!$A138),"")</f>
        <v>0.69047268099483095</v>
      </c>
      <c r="BR138" s="12">
        <f>IFERROR(AVERAGEIFS(RdTRABYVals!AJ$2:AJ$999,RdTRABYVals!$B$2:$B$999,"="&amp;$C138,RdTRABYVals!$C$2:$C$999,"="&amp;INS!$A138),"")</f>
        <v>0.66157845747139299</v>
      </c>
      <c r="BS138" s="12">
        <f>IFERROR(AVERAGEIFS(RdTRABYVals!AK$2:AK$999,RdTRABYVals!$B$2:$B$999,"="&amp;$C138,RdTRABYVals!$C$2:$C$999,"="&amp;INS!$A138),"")</f>
        <v>0.61913698461467603</v>
      </c>
      <c r="BT138" s="12">
        <f>IFERROR(AVERAGEIFS(RdTRABYVals!AL$2:AL$999,RdTRABYVals!$B$2:$B$999,"="&amp;$C138,RdTRABYVals!$C$2:$C$999,"="&amp;INS!$A138),"")</f>
        <v>0.663635556629942</v>
      </c>
      <c r="BU138" s="12">
        <f>IFERROR(AVERAGEIFS(RdTRABYVals!AM$2:AM$999,RdTRABYVals!$B$2:$B$999,"="&amp;$C138,RdTRABYVals!$C$2:$C$999,"="&amp;INS!$A138),"")</f>
        <v>0.55242465994008505</v>
      </c>
      <c r="BV138" s="12">
        <f>IFERROR(AVERAGEIFS(RdTRABYVals!AN$2:AN$999,RdTRABYVals!$B$2:$B$999,"="&amp;$C138,RdTRABYVals!$C$2:$C$999,"="&amp;INS!$A138),"")</f>
        <v>0.66809808446014296</v>
      </c>
      <c r="BW138" s="12">
        <f>IFERROR(AVERAGEIFS(RdTRABYVals!AO$2:AO$999,RdTRABYVals!$B$2:$B$999,"="&amp;$C138,RdTRABYVals!$C$2:$C$999,"="&amp;INS!$A138),"")</f>
        <v>0.70023054498904502</v>
      </c>
      <c r="BX138" s="12">
        <f>IFERROR(AVERAGEIFS(RdTRABYVals!AP$2:AP$999,RdTRABYVals!$B$2:$B$999,"="&amp;$C138,RdTRABYVals!$C$2:$C$999,"="&amp;INS!$A138),"")</f>
        <v>0.54531145867043795</v>
      </c>
      <c r="BY138" s="12">
        <f>IFERROR(AVERAGEIFS(RdTRABYVals!AQ$2:AQ$999,RdTRABYVals!$B$2:$B$999,"="&amp;$C138,RdTRABYVals!$C$2:$C$999,"="&amp;INS!$A138),"")</f>
        <v>0.64459762948690702</v>
      </c>
      <c r="BZ138" s="12">
        <f>IFERROR(AVERAGEIFS(RdTRABYVals!AR$2:AR$999,RdTRABYVals!$B$2:$B$999,"="&amp;$C138,RdTRABYVals!$C$2:$C$999,"="&amp;INS!$A138),"")</f>
        <v>0.62332167431113294</v>
      </c>
      <c r="CA138" s="12">
        <f>IFERROR(AVERAGEIFS(RdTRABYVals!AS$2:AS$999,RdTRABYVals!$B$2:$B$999,"="&amp;$C138,RdTRABYVals!$C$2:$C$999,"="&amp;INS!$A138),"")</f>
        <v>0.67951552245869196</v>
      </c>
      <c r="CB138" s="12">
        <f>IFERROR(AVERAGEIFS(RdTRABYVals!AT$2:AT$999,RdTRABYVals!$B$2:$B$999,"="&amp;$C138,RdTRABYVals!$C$2:$C$999,"="&amp;INS!$A138),"")</f>
        <v>0.62391660117547698</v>
      </c>
      <c r="CC138" s="12">
        <f>IFERROR(AVERAGEIFS(RdTRABYVals!AU$2:AU$999,RdTRABYVals!$B$2:$B$999,"="&amp;$C138,RdTRABYVals!$C$2:$C$999,"="&amp;INS!$A138),"")</f>
        <v>0.64926878656446996</v>
      </c>
      <c r="CD138" s="12">
        <f>IFERROR(AVERAGEIFS(RdTRABYVals!AV$2:AV$999,RdTRABYVals!$B$2:$B$999,"="&amp;$C138,RdTRABYVals!$C$2:$C$999,"="&amp;INS!$A138),"")</f>
        <v>0.68827141846571804</v>
      </c>
    </row>
    <row r="139" spans="1:82" ht="14.25">
      <c r="A139" s="9" t="s">
        <v>192</v>
      </c>
      <c r="B139" s="19"/>
      <c r="C139" s="20" t="s">
        <v>29</v>
      </c>
      <c r="D139" s="1" t="s">
        <v>227</v>
      </c>
      <c r="E139" s="19"/>
      <c r="F139" s="19" t="str">
        <f t="shared" si="31"/>
        <v>*1.07000329988658</v>
      </c>
      <c r="G139" s="19" t="str">
        <f t="shared" si="37"/>
        <v>*1.04407952057914</v>
      </c>
      <c r="H139" s="19" t="str">
        <f t="shared" si="38"/>
        <v>*1.09260918649098</v>
      </c>
      <c r="I139" s="19" t="str">
        <f t="shared" si="39"/>
        <v>*1.11189366737313</v>
      </c>
      <c r="J139" s="19" t="str">
        <f t="shared" si="40"/>
        <v>*1.04008416766686</v>
      </c>
      <c r="K139" s="19" t="str">
        <f t="shared" si="41"/>
        <v>*1.0809728679292</v>
      </c>
      <c r="L139" s="19" t="str">
        <f t="shared" si="42"/>
        <v>*1.02425023016475</v>
      </c>
      <c r="M139" s="19" t="str">
        <f t="shared" si="43"/>
        <v>*1.04899029075893</v>
      </c>
      <c r="N139" s="19" t="str">
        <f t="shared" si="44"/>
        <v>*1.00608498349528</v>
      </c>
      <c r="O139" s="19" t="str">
        <f t="shared" si="45"/>
        <v>*1.00082109353235</v>
      </c>
      <c r="P139" s="19" t="str">
        <f t="shared" si="46"/>
        <v>*1.07619552705011</v>
      </c>
      <c r="Q139" s="19" t="str">
        <f t="shared" si="47"/>
        <v>*1.07000329988658</v>
      </c>
      <c r="R139" s="19" t="str">
        <f t="shared" si="48"/>
        <v>*1.04407952057914</v>
      </c>
      <c r="S139" s="19" t="str">
        <f t="shared" si="49"/>
        <v>*1.06209869642994</v>
      </c>
      <c r="T139" s="19" t="str">
        <f t="shared" si="50"/>
        <v>*1.06861504462526</v>
      </c>
      <c r="U139" s="19" t="str">
        <f t="shared" si="51"/>
        <v>*1.09629158690831</v>
      </c>
      <c r="V139" s="19" t="str">
        <f t="shared" si="52"/>
        <v>*1.11189366737313</v>
      </c>
      <c r="W139" s="19" t="str">
        <f t="shared" si="53"/>
        <v>*1.08531988288222</v>
      </c>
      <c r="X139" s="19" t="str">
        <f t="shared" si="54"/>
        <v>*1.12964795046778</v>
      </c>
      <c r="Y139" s="19" t="str">
        <f t="shared" si="55"/>
        <v>*1.07000329988658</v>
      </c>
      <c r="Z139" s="19" t="str">
        <f t="shared" si="56"/>
        <v>*1.00918665061122</v>
      </c>
      <c r="AA139" s="19" t="str">
        <f t="shared" si="57"/>
        <v>*1.11189366737313</v>
      </c>
      <c r="AB139" s="19" t="str">
        <f t="shared" si="58"/>
        <v>*0.945811537546269</v>
      </c>
      <c r="AC139" s="19" t="str">
        <f t="shared" si="59"/>
        <v>*1.03408804019147</v>
      </c>
      <c r="AD139" s="19" t="str">
        <f t="shared" si="60"/>
        <v>*1.14213174114348</v>
      </c>
      <c r="AE139" s="19" t="str">
        <f t="shared" si="61"/>
        <v>*1.04407952057914</v>
      </c>
      <c r="AF139" s="19" t="str">
        <f t="shared" si="62"/>
        <v>*1.07000329988658</v>
      </c>
      <c r="AG139" s="19" t="str">
        <f t="shared" si="63"/>
        <v>*1.04098738849628</v>
      </c>
      <c r="AH139" s="19" t="str">
        <f t="shared" si="64"/>
        <v>*1.0954418262893</v>
      </c>
      <c r="AI139" s="19" t="str">
        <f t="shared" si="65"/>
        <v>*1.07499559239017</v>
      </c>
      <c r="AJ139" s="19" t="str">
        <f t="shared" si="66"/>
        <v>*1.07428476217411</v>
      </c>
      <c r="AK139" s="19" t="str">
        <f t="shared" si="67"/>
        <v>*1.06544825294274</v>
      </c>
      <c r="AL139" s="19" t="str">
        <f t="shared" si="68"/>
        <v>*1.12152908692885</v>
      </c>
      <c r="AM139" s="19" t="str">
        <f t="shared" si="69"/>
        <v>*1.11189366737313</v>
      </c>
      <c r="AN139" s="19" t="str">
        <f t="shared" si="33"/>
        <v>*1.11440865190304</v>
      </c>
      <c r="AO139" s="19" t="str">
        <f t="shared" si="34"/>
        <v>*1.09058159604954</v>
      </c>
      <c r="AP139" s="19" t="str">
        <f t="shared" si="35"/>
        <v>*1.0872236728367</v>
      </c>
      <c r="AQ139" s="19" t="str">
        <f t="shared" si="36"/>
        <v>*1.09219865700873</v>
      </c>
      <c r="AS139" s="17">
        <f>AVERAGE(AT139:CD139)</f>
        <v>1.0700032998865825</v>
      </c>
      <c r="AT139" s="17">
        <f>IFERROR(AVERAGEIFS(RdTRABYVals!L$2:L$999,RdTRABYVals!$B$2:$B$999,"="&amp;$C139,RdTRABYVals!$C$2:$C$999,"="&amp;INS!$A139),"")</f>
        <v>1.04407952057914</v>
      </c>
      <c r="AU139" s="17">
        <f>IFERROR(AVERAGEIFS(RdTRABYVals!M$2:M$999,RdTRABYVals!$B$2:$B$999,"="&amp;$C139,RdTRABYVals!$C$2:$C$999,"="&amp;INS!$A139),"")</f>
        <v>1.0926091864909799</v>
      </c>
      <c r="AV139" s="17">
        <f>IFERROR(AVERAGEIFS(RdTRABYVals!N$2:N$999,RdTRABYVals!$B$2:$B$999,"="&amp;$C139,RdTRABYVals!$C$2:$C$999,"="&amp;INS!$A139),"")</f>
        <v>1.1118936673731299</v>
      </c>
      <c r="AW139" s="17">
        <f>IFERROR(AVERAGEIFS(RdTRABYVals!O$2:O$999,RdTRABYVals!$B$2:$B$999,"="&amp;$C139,RdTRABYVals!$C$2:$C$999,"="&amp;INS!$A139),"")</f>
        <v>1.04008416766686</v>
      </c>
      <c r="AX139" s="17">
        <f>IFERROR(AVERAGEIFS(RdTRABYVals!P$2:P$999,RdTRABYVals!$B$2:$B$999,"="&amp;$C139,RdTRABYVals!$C$2:$C$999,"="&amp;INS!$A139),"")</f>
        <v>1.0809728679292001</v>
      </c>
      <c r="AY139" s="17">
        <f>IFERROR(AVERAGEIFS(RdTRABYVals!Q$2:Q$999,RdTRABYVals!$B$2:$B$999,"="&amp;$C139,RdTRABYVals!$C$2:$C$999,"="&amp;INS!$A139),"")</f>
        <v>1.02425023016475</v>
      </c>
      <c r="AZ139" s="17">
        <f>IFERROR(AVERAGEIFS(RdTRABYVals!R$2:R$999,RdTRABYVals!$B$2:$B$999,"="&amp;$C139,RdTRABYVals!$C$2:$C$999,"="&amp;INS!$A139),"")</f>
        <v>1.0489902907589299</v>
      </c>
      <c r="BA139" s="17">
        <f>IFERROR(AVERAGEIFS(RdTRABYVals!S$2:S$999,RdTRABYVals!$B$2:$B$999,"="&amp;$C139,RdTRABYVals!$C$2:$C$999,"="&amp;INS!$A139),"")</f>
        <v>1.0060849834952801</v>
      </c>
      <c r="BB139" s="17">
        <f>IFERROR(AVERAGEIFS(RdTRABYVals!T$2:T$999,RdTRABYVals!$B$2:$B$999,"="&amp;$C139,RdTRABYVals!$C$2:$C$999,"="&amp;INS!$A139),"")</f>
        <v>1.00082109353235</v>
      </c>
      <c r="BC139" s="17">
        <f>IFERROR(AVERAGEIFS(RdTRABYVals!U$2:U$999,RdTRABYVals!$B$2:$B$999,"="&amp;$C139,RdTRABYVals!$C$2:$C$999,"="&amp;INS!$A139),"")</f>
        <v>1.07619552705011</v>
      </c>
      <c r="BD139" s="17">
        <f>IFERROR(AVERAGEIFS(RdTRABYVals!V$2:V$999,RdTRABYVals!$B$2:$B$999,"="&amp;$C139,RdTRABYVals!$C$2:$C$999,"="&amp;INS!$A139),"")</f>
        <v>1.0700032998865801</v>
      </c>
      <c r="BE139" s="17">
        <f>IFERROR(AVERAGEIFS(RdTRABYVals!W$2:W$999,RdTRABYVals!$B$2:$B$999,"="&amp;$C139,RdTRABYVals!$C$2:$C$999,"="&amp;INS!$A139),"")</f>
        <v>1.04407952057914</v>
      </c>
      <c r="BF139" s="17">
        <f>IFERROR(AVERAGEIFS(RdTRABYVals!X$2:X$999,RdTRABYVals!$B$2:$B$999,"="&amp;$C139,RdTRABYVals!$C$2:$C$999,"="&amp;INS!$A139),"")</f>
        <v>1.0620986964299399</v>
      </c>
      <c r="BG139" s="17">
        <f>IFERROR(AVERAGEIFS(RdTRABYVals!Y$2:Y$999,RdTRABYVals!$B$2:$B$999,"="&amp;$C139,RdTRABYVals!$C$2:$C$999,"="&amp;INS!$A139),"")</f>
        <v>1.06861504462526</v>
      </c>
      <c r="BH139" s="17">
        <f>IFERROR(AVERAGEIFS(RdTRABYVals!Z$2:Z$999,RdTRABYVals!$B$2:$B$999,"="&amp;$C139,RdTRABYVals!$C$2:$C$999,"="&amp;INS!$A139),"")</f>
        <v>1.0962915869083101</v>
      </c>
      <c r="BI139" s="17">
        <f>IFERROR(AVERAGEIFS(RdTRABYVals!AA$2:AA$999,RdTRABYVals!$B$2:$B$999,"="&amp;$C139,RdTRABYVals!$C$2:$C$999,"="&amp;INS!$A139),"")</f>
        <v>1.1118936673731299</v>
      </c>
      <c r="BJ139" s="17">
        <f>IFERROR(AVERAGEIFS(RdTRABYVals!AB$2:AB$999,RdTRABYVals!$B$2:$B$999,"="&amp;$C139,RdTRABYVals!$C$2:$C$999,"="&amp;INS!$A139),"")</f>
        <v>1.0853198828822199</v>
      </c>
      <c r="BK139" s="17">
        <f>IFERROR(AVERAGEIFS(RdTRABYVals!AC$2:AC$999,RdTRABYVals!$B$2:$B$999,"="&amp;$C139,RdTRABYVals!$C$2:$C$999,"="&amp;INS!$A139),"")</f>
        <v>1.1296479504677801</v>
      </c>
      <c r="BL139" s="17">
        <f>IFERROR(AVERAGEIFS(RdTRABYVals!AD$2:AD$999,RdTRABYVals!$B$2:$B$999,"="&amp;$C139,RdTRABYVals!$C$2:$C$999,"="&amp;INS!$A139),"")</f>
        <v>1.0700032998865801</v>
      </c>
      <c r="BM139" s="17">
        <f>IFERROR(AVERAGEIFS(RdTRABYVals!AE$2:AE$999,RdTRABYVals!$B$2:$B$999,"="&amp;$C139,RdTRABYVals!$C$2:$C$999,"="&amp;INS!$A139),"")</f>
        <v>1.0091866506112199</v>
      </c>
      <c r="BN139" s="17">
        <f>IFERROR(AVERAGEIFS(RdTRABYVals!AF$2:AF$999,RdTRABYVals!$B$2:$B$999,"="&amp;$C139,RdTRABYVals!$C$2:$C$999,"="&amp;INS!$A139),"")</f>
        <v>1.1118936673731299</v>
      </c>
      <c r="BO139" s="17">
        <f>IFERROR(AVERAGEIFS(RdTRABYVals!AG$2:AG$999,RdTRABYVals!$B$2:$B$999,"="&amp;$C139,RdTRABYVals!$C$2:$C$999,"="&amp;INS!$A139),"")</f>
        <v>0.94581153754626901</v>
      </c>
      <c r="BP139" s="12">
        <f>IFERROR(AVERAGEIFS(RdTRABYVals!AH$2:AH$999,RdTRABYVals!$B$2:$B$999,"="&amp;$C139,RdTRABYVals!$C$2:$C$999,"="&amp;INS!$A139),"")</f>
        <v>1.03408804019147</v>
      </c>
      <c r="BQ139" s="12">
        <f>IFERROR(AVERAGEIFS(RdTRABYVals!AI$2:AI$999,RdTRABYVals!$B$2:$B$999,"="&amp;$C139,RdTRABYVals!$C$2:$C$999,"="&amp;INS!$A139),"")</f>
        <v>1.1421317411434799</v>
      </c>
      <c r="BR139" s="12">
        <f>IFERROR(AVERAGEIFS(RdTRABYVals!AJ$2:AJ$999,RdTRABYVals!$B$2:$B$999,"="&amp;$C139,RdTRABYVals!$C$2:$C$999,"="&amp;INS!$A139),"")</f>
        <v>1.04407952057914</v>
      </c>
      <c r="BS139" s="12">
        <f>IFERROR(AVERAGEIFS(RdTRABYVals!AK$2:AK$999,RdTRABYVals!$B$2:$B$999,"="&amp;$C139,RdTRABYVals!$C$2:$C$999,"="&amp;INS!$A139),"")</f>
        <v>1.0700032998865801</v>
      </c>
      <c r="BT139" s="12">
        <f>IFERROR(AVERAGEIFS(RdTRABYVals!AL$2:AL$999,RdTRABYVals!$B$2:$B$999,"="&amp;$C139,RdTRABYVals!$C$2:$C$999,"="&amp;INS!$A139),"")</f>
        <v>1.0409873884962799</v>
      </c>
      <c r="BU139" s="12">
        <f>IFERROR(AVERAGEIFS(RdTRABYVals!AM$2:AM$999,RdTRABYVals!$B$2:$B$999,"="&amp;$C139,RdTRABYVals!$C$2:$C$999,"="&amp;INS!$A139),"")</f>
        <v>1.0954418262893</v>
      </c>
      <c r="BV139" s="12">
        <f>IFERROR(AVERAGEIFS(RdTRABYVals!AN$2:AN$999,RdTRABYVals!$B$2:$B$999,"="&amp;$C139,RdTRABYVals!$C$2:$C$999,"="&amp;INS!$A139),"")</f>
        <v>1.07499559239017</v>
      </c>
      <c r="BW139" s="12">
        <f>IFERROR(AVERAGEIFS(RdTRABYVals!AO$2:AO$999,RdTRABYVals!$B$2:$B$999,"="&amp;$C139,RdTRABYVals!$C$2:$C$999,"="&amp;INS!$A139),"")</f>
        <v>1.0742847621741101</v>
      </c>
      <c r="BX139" s="12">
        <f>IFERROR(AVERAGEIFS(RdTRABYVals!AP$2:AP$999,RdTRABYVals!$B$2:$B$999,"="&amp;$C139,RdTRABYVals!$C$2:$C$999,"="&amp;INS!$A139),"")</f>
        <v>1.06544825294274</v>
      </c>
      <c r="BY139" s="12">
        <f>IFERROR(AVERAGEIFS(RdTRABYVals!AQ$2:AQ$999,RdTRABYVals!$B$2:$B$999,"="&amp;$C139,RdTRABYVals!$C$2:$C$999,"="&amp;INS!$A139),"")</f>
        <v>1.1215290869288499</v>
      </c>
      <c r="BZ139" s="12">
        <f>IFERROR(AVERAGEIFS(RdTRABYVals!AR$2:AR$999,RdTRABYVals!$B$2:$B$999,"="&amp;$C139,RdTRABYVals!$C$2:$C$999,"="&amp;INS!$A139),"")</f>
        <v>1.1118936673731299</v>
      </c>
      <c r="CA139" s="12">
        <f>IFERROR(AVERAGEIFS(RdTRABYVals!AS$2:AS$999,RdTRABYVals!$B$2:$B$999,"="&amp;$C139,RdTRABYVals!$C$2:$C$999,"="&amp;INS!$A139),"")</f>
        <v>1.1144086519030401</v>
      </c>
      <c r="CB139" s="12">
        <f>IFERROR(AVERAGEIFS(RdTRABYVals!AT$2:AT$999,RdTRABYVals!$B$2:$B$999,"="&amp;$C139,RdTRABYVals!$C$2:$C$999,"="&amp;INS!$A139),"")</f>
        <v>1.09058159604954</v>
      </c>
      <c r="CC139" s="12">
        <f>IFERROR(AVERAGEIFS(RdTRABYVals!AU$2:AU$999,RdTRABYVals!$B$2:$B$999,"="&amp;$C139,RdTRABYVals!$C$2:$C$999,"="&amp;INS!$A139),"")</f>
        <v>1.0872236728367</v>
      </c>
      <c r="CD139" s="12">
        <f>IFERROR(AVERAGEIFS(RdTRABYVals!AV$2:AV$999,RdTRABYVals!$B$2:$B$999,"="&amp;$C139,RdTRABYVals!$C$2:$C$999,"="&amp;INS!$A139),"")</f>
        <v>1.0921986570087301</v>
      </c>
    </row>
    <row r="140" spans="1:82" ht="14.25">
      <c r="A140" s="18" t="s">
        <v>193</v>
      </c>
      <c r="B140" s="19"/>
      <c r="C140" s="20" t="s">
        <v>29</v>
      </c>
      <c r="D140" s="1" t="s">
        <v>228</v>
      </c>
      <c r="E140" s="19"/>
      <c r="F140" s="19" t="str">
        <f t="shared" si="31"/>
        <v>*0.641080551496624</v>
      </c>
      <c r="G140" s="19" t="str">
        <f t="shared" si="37"/>
        <v>*0.661578457471393</v>
      </c>
      <c r="H140" s="19" t="str">
        <f t="shared" si="38"/>
        <v>*0.662289028544465</v>
      </c>
      <c r="I140" s="19" t="str">
        <f t="shared" si="39"/>
        <v>*0.623321674311133</v>
      </c>
      <c r="J140" s="19" t="str">
        <f t="shared" si="40"/>
        <v>*0.621152824134031</v>
      </c>
      <c r="K140" s="19" t="str">
        <f t="shared" si="41"/>
        <v>*0.621359466427288</v>
      </c>
      <c r="L140" s="19" t="str">
        <f t="shared" si="42"/>
        <v>*0.625192255633571</v>
      </c>
      <c r="M140" s="19" t="str">
        <f t="shared" si="43"/>
        <v>*0.673435369325016</v>
      </c>
      <c r="N140" s="19" t="str">
        <f t="shared" si="44"/>
        <v>*0.639160722573184</v>
      </c>
      <c r="O140" s="19" t="str">
        <f t="shared" si="45"/>
        <v>*0.658550068492754</v>
      </c>
      <c r="P140" s="19" t="str">
        <f t="shared" si="46"/>
        <v>*0.686683765067413</v>
      </c>
      <c r="Q140" s="19" t="str">
        <f t="shared" si="47"/>
        <v>*0.631822556736692</v>
      </c>
      <c r="R140" s="19" t="str">
        <f t="shared" si="48"/>
        <v>*0.661578457471393</v>
      </c>
      <c r="S140" s="19" t="str">
        <f t="shared" si="49"/>
        <v>*0.611774997268324</v>
      </c>
      <c r="T140" s="19" t="str">
        <f t="shared" si="50"/>
        <v>*0.639297809237315</v>
      </c>
      <c r="U140" s="19" t="str">
        <f t="shared" si="51"/>
        <v>*0.664028999866633</v>
      </c>
      <c r="V140" s="19" t="str">
        <f t="shared" si="52"/>
        <v>*0.623321674311133</v>
      </c>
      <c r="W140" s="19" t="str">
        <f t="shared" si="53"/>
        <v>*0.694492888808367</v>
      </c>
      <c r="X140" s="19" t="str">
        <f t="shared" si="54"/>
        <v>*0.58797955123032</v>
      </c>
      <c r="Y140" s="19" t="str">
        <f t="shared" si="55"/>
        <v>*0.589380338418921</v>
      </c>
      <c r="Z140" s="19" t="str">
        <f t="shared" si="56"/>
        <v>*0.70408081539128</v>
      </c>
      <c r="AA140" s="19" t="str">
        <f t="shared" si="57"/>
        <v>*0.623321674311133</v>
      </c>
      <c r="AB140" s="19" t="str">
        <f t="shared" si="58"/>
        <v>*0.605592482216311</v>
      </c>
      <c r="AC140" s="19" t="str">
        <f t="shared" si="59"/>
        <v>*0.600804467894062</v>
      </c>
      <c r="AD140" s="19" t="str">
        <f t="shared" si="60"/>
        <v>*0.690472680994831</v>
      </c>
      <c r="AE140" s="19" t="str">
        <f t="shared" si="61"/>
        <v>*0.661578457471393</v>
      </c>
      <c r="AF140" s="19" t="str">
        <f t="shared" si="62"/>
        <v>*0.619136984614676</v>
      </c>
      <c r="AG140" s="19" t="str">
        <f t="shared" si="63"/>
        <v>*0.663635556629942</v>
      </c>
      <c r="AH140" s="19" t="str">
        <f t="shared" si="64"/>
        <v>*0.552424659940085</v>
      </c>
      <c r="AI140" s="19" t="str">
        <f t="shared" si="65"/>
        <v>*0.668098084460143</v>
      </c>
      <c r="AJ140" s="19" t="str">
        <f t="shared" si="66"/>
        <v>*0.700230544989045</v>
      </c>
      <c r="AK140" s="19" t="str">
        <f t="shared" si="67"/>
        <v>*0.545311458670438</v>
      </c>
      <c r="AL140" s="19" t="str">
        <f t="shared" si="68"/>
        <v>*0.644597629486907</v>
      </c>
      <c r="AM140" s="19" t="str">
        <f t="shared" si="69"/>
        <v>*0.623321674311133</v>
      </c>
      <c r="AN140" s="19" t="str">
        <f t="shared" si="33"/>
        <v>*0.679515522458692</v>
      </c>
      <c r="AO140" s="19" t="str">
        <f t="shared" si="34"/>
        <v>*0.623916601175477</v>
      </c>
      <c r="AP140" s="19" t="str">
        <f t="shared" si="35"/>
        <v>*0.64926878656447</v>
      </c>
      <c r="AQ140" s="19" t="str">
        <f t="shared" si="36"/>
        <v>*0.688271418465718</v>
      </c>
      <c r="AR140" s="19"/>
      <c r="AS140" s="17">
        <f>AVERAGE(AT140:CD140)</f>
        <v>0.6410805514966238</v>
      </c>
      <c r="AT140" s="17">
        <f>IFERROR(AVERAGEIFS(RdTRABYVals!L$2:L$999,RdTRABYVals!$B$2:$B$999,"="&amp;$C140,RdTRABYVals!$C$2:$C$999,"="&amp;INS!$A140),"")</f>
        <v>0.66157845747139299</v>
      </c>
      <c r="AU140" s="17">
        <f>IFERROR(AVERAGEIFS(RdTRABYVals!M$2:M$999,RdTRABYVals!$B$2:$B$999,"="&amp;$C140,RdTRABYVals!$C$2:$C$999,"="&amp;INS!$A140),"")</f>
        <v>0.66228902854446503</v>
      </c>
      <c r="AV140" s="17">
        <f>IFERROR(AVERAGEIFS(RdTRABYVals!N$2:N$999,RdTRABYVals!$B$2:$B$999,"="&amp;$C140,RdTRABYVals!$C$2:$C$999,"="&amp;INS!$A140),"")</f>
        <v>0.62332167431113294</v>
      </c>
      <c r="AW140" s="17">
        <f>IFERROR(AVERAGEIFS(RdTRABYVals!O$2:O$999,RdTRABYVals!$B$2:$B$999,"="&amp;$C140,RdTRABYVals!$C$2:$C$999,"="&amp;INS!$A140),"")</f>
        <v>0.62115282413403095</v>
      </c>
      <c r="AX140" s="17">
        <f>IFERROR(AVERAGEIFS(RdTRABYVals!P$2:P$999,RdTRABYVals!$B$2:$B$999,"="&amp;$C140,RdTRABYVals!$C$2:$C$999,"="&amp;INS!$A140),"")</f>
        <v>0.62135946642728801</v>
      </c>
      <c r="AY140" s="17">
        <f>IFERROR(AVERAGEIFS(RdTRABYVals!Q$2:Q$999,RdTRABYVals!$B$2:$B$999,"="&amp;$C140,RdTRABYVals!$C$2:$C$999,"="&amp;INS!$A140),"")</f>
        <v>0.62519225563357095</v>
      </c>
      <c r="AZ140" s="17">
        <f>IFERROR(AVERAGEIFS(RdTRABYVals!R$2:R$999,RdTRABYVals!$B$2:$B$999,"="&amp;$C140,RdTRABYVals!$C$2:$C$999,"="&amp;INS!$A140),"")</f>
        <v>0.67343536932501602</v>
      </c>
      <c r="BA140" s="17">
        <f>IFERROR(AVERAGEIFS(RdTRABYVals!S$2:S$999,RdTRABYVals!$B$2:$B$999,"="&amp;$C140,RdTRABYVals!$C$2:$C$999,"="&amp;INS!$A140),"")</f>
        <v>0.63916072257318401</v>
      </c>
      <c r="BB140" s="17">
        <f>IFERROR(AVERAGEIFS(RdTRABYVals!T$2:T$999,RdTRABYVals!$B$2:$B$999,"="&amp;$C140,RdTRABYVals!$C$2:$C$999,"="&amp;INS!$A140),"")</f>
        <v>0.65855006849275399</v>
      </c>
      <c r="BC140" s="17">
        <f>IFERROR(AVERAGEIFS(RdTRABYVals!U$2:U$999,RdTRABYVals!$B$2:$B$999,"="&amp;$C140,RdTRABYVals!$C$2:$C$999,"="&amp;INS!$A140),"")</f>
        <v>0.68668376506741302</v>
      </c>
      <c r="BD140" s="17">
        <f>IFERROR(AVERAGEIFS(RdTRABYVals!V$2:V$999,RdTRABYVals!$B$2:$B$999,"="&amp;$C140,RdTRABYVals!$C$2:$C$999,"="&amp;INS!$A140),"")</f>
        <v>0.63182255673669196</v>
      </c>
      <c r="BE140" s="17">
        <f>IFERROR(AVERAGEIFS(RdTRABYVals!W$2:W$999,RdTRABYVals!$B$2:$B$999,"="&amp;$C140,RdTRABYVals!$C$2:$C$999,"="&amp;INS!$A140),"")</f>
        <v>0.66157845747139299</v>
      </c>
      <c r="BF140" s="17">
        <f>IFERROR(AVERAGEIFS(RdTRABYVals!X$2:X$999,RdTRABYVals!$B$2:$B$999,"="&amp;$C140,RdTRABYVals!$C$2:$C$999,"="&amp;INS!$A140),"")</f>
        <v>0.61177499726832396</v>
      </c>
      <c r="BG140" s="17">
        <f>IFERROR(AVERAGEIFS(RdTRABYVals!Y$2:Y$999,RdTRABYVals!$B$2:$B$999,"="&amp;$C140,RdTRABYVals!$C$2:$C$999,"="&amp;INS!$A140),"")</f>
        <v>0.63929780923731505</v>
      </c>
      <c r="BH140" s="17">
        <f>IFERROR(AVERAGEIFS(RdTRABYVals!Z$2:Z$999,RdTRABYVals!$B$2:$B$999,"="&amp;$C140,RdTRABYVals!$C$2:$C$999,"="&amp;INS!$A140),"")</f>
        <v>0.664028999866633</v>
      </c>
      <c r="BI140" s="17">
        <f>IFERROR(AVERAGEIFS(RdTRABYVals!AA$2:AA$999,RdTRABYVals!$B$2:$B$999,"="&amp;$C140,RdTRABYVals!$C$2:$C$999,"="&amp;INS!$A140),"")</f>
        <v>0.62332167431113294</v>
      </c>
      <c r="BJ140" s="17">
        <f>IFERROR(AVERAGEIFS(RdTRABYVals!AB$2:AB$999,RdTRABYVals!$B$2:$B$999,"="&amp;$C140,RdTRABYVals!$C$2:$C$999,"="&amp;INS!$A140),"")</f>
        <v>0.69449288880836701</v>
      </c>
      <c r="BK140" s="17">
        <f>IFERROR(AVERAGEIFS(RdTRABYVals!AC$2:AC$999,RdTRABYVals!$B$2:$B$999,"="&amp;$C140,RdTRABYVals!$C$2:$C$999,"="&amp;INS!$A140),"")</f>
        <v>0.58797955123031997</v>
      </c>
      <c r="BL140" s="17">
        <f>IFERROR(AVERAGEIFS(RdTRABYVals!AD$2:AD$999,RdTRABYVals!$B$2:$B$999,"="&amp;$C140,RdTRABYVals!$C$2:$C$999,"="&amp;INS!$A140),"")</f>
        <v>0.58938033841892101</v>
      </c>
      <c r="BM140" s="17">
        <f>IFERROR(AVERAGEIFS(RdTRABYVals!AE$2:AE$999,RdTRABYVals!$B$2:$B$999,"="&amp;$C140,RdTRABYVals!$C$2:$C$999,"="&amp;INS!$A140),"")</f>
        <v>0.70408081539127998</v>
      </c>
      <c r="BN140" s="17">
        <f>IFERROR(AVERAGEIFS(RdTRABYVals!AF$2:AF$999,RdTRABYVals!$B$2:$B$999,"="&amp;$C140,RdTRABYVals!$C$2:$C$999,"="&amp;INS!$A140),"")</f>
        <v>0.62332167431113294</v>
      </c>
      <c r="BO140" s="17">
        <f>IFERROR(AVERAGEIFS(RdTRABYVals!AG$2:AG$999,RdTRABYVals!$B$2:$B$999,"="&amp;$C140,RdTRABYVals!$C$2:$C$999,"="&amp;INS!$A140),"")</f>
        <v>0.60559248221631101</v>
      </c>
      <c r="BP140" s="12">
        <f>IFERROR(AVERAGEIFS(RdTRABYVals!AH$2:AH$999,RdTRABYVals!$B$2:$B$999,"="&amp;$C140,RdTRABYVals!$C$2:$C$999,"="&amp;INS!$A140),"")</f>
        <v>0.60080446789406206</v>
      </c>
      <c r="BQ140" s="12">
        <f>IFERROR(AVERAGEIFS(RdTRABYVals!AI$2:AI$999,RdTRABYVals!$B$2:$B$999,"="&amp;$C140,RdTRABYVals!$C$2:$C$999,"="&amp;INS!$A140),"")</f>
        <v>0.69047268099483095</v>
      </c>
      <c r="BR140" s="12">
        <f>IFERROR(AVERAGEIFS(RdTRABYVals!AJ$2:AJ$999,RdTRABYVals!$B$2:$B$999,"="&amp;$C140,RdTRABYVals!$C$2:$C$999,"="&amp;INS!$A140),"")</f>
        <v>0.66157845747139299</v>
      </c>
      <c r="BS140" s="12">
        <f>IFERROR(AVERAGEIFS(RdTRABYVals!AK$2:AK$999,RdTRABYVals!$B$2:$B$999,"="&amp;$C140,RdTRABYVals!$C$2:$C$999,"="&amp;INS!$A140),"")</f>
        <v>0.61913698461467603</v>
      </c>
      <c r="BT140" s="12">
        <f>IFERROR(AVERAGEIFS(RdTRABYVals!AL$2:AL$999,RdTRABYVals!$B$2:$B$999,"="&amp;$C140,RdTRABYVals!$C$2:$C$999,"="&amp;INS!$A140),"")</f>
        <v>0.663635556629942</v>
      </c>
      <c r="BU140" s="12">
        <f>IFERROR(AVERAGEIFS(RdTRABYVals!AM$2:AM$999,RdTRABYVals!$B$2:$B$999,"="&amp;$C140,RdTRABYVals!$C$2:$C$999,"="&amp;INS!$A140),"")</f>
        <v>0.55242465994008505</v>
      </c>
      <c r="BV140" s="12">
        <f>IFERROR(AVERAGEIFS(RdTRABYVals!AN$2:AN$999,RdTRABYVals!$B$2:$B$999,"="&amp;$C140,RdTRABYVals!$C$2:$C$999,"="&amp;INS!$A140),"")</f>
        <v>0.66809808446014296</v>
      </c>
      <c r="BW140" s="12">
        <f>IFERROR(AVERAGEIFS(RdTRABYVals!AO$2:AO$999,RdTRABYVals!$B$2:$B$999,"="&amp;$C140,RdTRABYVals!$C$2:$C$999,"="&amp;INS!$A140),"")</f>
        <v>0.70023054498904502</v>
      </c>
      <c r="BX140" s="12">
        <f>IFERROR(AVERAGEIFS(RdTRABYVals!AP$2:AP$999,RdTRABYVals!$B$2:$B$999,"="&amp;$C140,RdTRABYVals!$C$2:$C$999,"="&amp;INS!$A140),"")</f>
        <v>0.54531145867043795</v>
      </c>
      <c r="BY140" s="12">
        <f>IFERROR(AVERAGEIFS(RdTRABYVals!AQ$2:AQ$999,RdTRABYVals!$B$2:$B$999,"="&amp;$C140,RdTRABYVals!$C$2:$C$999,"="&amp;INS!$A140),"")</f>
        <v>0.64459762948690702</v>
      </c>
      <c r="BZ140" s="12">
        <f>IFERROR(AVERAGEIFS(RdTRABYVals!AR$2:AR$999,RdTRABYVals!$B$2:$B$999,"="&amp;$C140,RdTRABYVals!$C$2:$C$999,"="&amp;INS!$A140),"")</f>
        <v>0.62332167431113294</v>
      </c>
      <c r="CA140" s="12">
        <f>IFERROR(AVERAGEIFS(RdTRABYVals!AS$2:AS$999,RdTRABYVals!$B$2:$B$999,"="&amp;$C140,RdTRABYVals!$C$2:$C$999,"="&amp;INS!$A140),"")</f>
        <v>0.67951552245869196</v>
      </c>
      <c r="CB140" s="12">
        <f>IFERROR(AVERAGEIFS(RdTRABYVals!AT$2:AT$999,RdTRABYVals!$B$2:$B$999,"="&amp;$C140,RdTRABYVals!$C$2:$C$999,"="&amp;INS!$A140),"")</f>
        <v>0.62391660117547698</v>
      </c>
      <c r="CC140" s="12">
        <f>IFERROR(AVERAGEIFS(RdTRABYVals!AU$2:AU$999,RdTRABYVals!$B$2:$B$999,"="&amp;$C140,RdTRABYVals!$C$2:$C$999,"="&amp;INS!$A140),"")</f>
        <v>0.64926878656446996</v>
      </c>
      <c r="CD140" s="12">
        <f>IFERROR(AVERAGEIFS(RdTRABYVals!AV$2:AV$999,RdTRABYVals!$B$2:$B$999,"="&amp;$C140,RdTRABYVals!$C$2:$C$999,"="&amp;INS!$A140),"")</f>
        <v>0.68827141846571804</v>
      </c>
    </row>
    <row r="141" spans="1:82" s="19" customFormat="1" ht="14.25">
      <c r="A141" s="18" t="s">
        <v>174</v>
      </c>
      <c r="C141" s="20" t="s">
        <v>29</v>
      </c>
      <c r="D141" s="19" t="s">
        <v>195</v>
      </c>
      <c r="F141" s="19" t="str">
        <f t="shared" si="31"/>
        <v>*0.261891891891892</v>
      </c>
      <c r="G141" s="19" t="str">
        <f t="shared" si="37"/>
        <v>*0.23</v>
      </c>
      <c r="H141" s="19" t="str">
        <f t="shared" si="38"/>
        <v>*0.24</v>
      </c>
      <c r="I141" s="19" t="str">
        <f t="shared" si="39"/>
        <v>*0.28</v>
      </c>
      <c r="J141" s="19" t="str">
        <f t="shared" si="40"/>
        <v>*0.25</v>
      </c>
      <c r="K141" s="19" t="str">
        <f t="shared" si="41"/>
        <v>*0.22</v>
      </c>
      <c r="L141" s="19" t="str">
        <f t="shared" si="42"/>
        <v>*0.25</v>
      </c>
      <c r="M141" s="19" t="str">
        <f t="shared" si="43"/>
        <v>*0.24</v>
      </c>
      <c r="N141" s="19" t="str">
        <f t="shared" si="44"/>
        <v>*0.27</v>
      </c>
      <c r="O141" s="19" t="str">
        <f t="shared" si="45"/>
        <v>*0.25</v>
      </c>
      <c r="P141" s="19" t="str">
        <f t="shared" si="46"/>
        <v>*0.29</v>
      </c>
      <c r="Q141" s="19" t="str">
        <f t="shared" si="47"/>
        <v>*0.31</v>
      </c>
      <c r="R141" s="19" t="str">
        <f t="shared" si="48"/>
        <v>*0.23</v>
      </c>
      <c r="S141" s="19" t="str">
        <f t="shared" si="49"/>
        <v>*0.29</v>
      </c>
      <c r="T141" s="19" t="str">
        <f t="shared" si="50"/>
        <v>*0.26</v>
      </c>
      <c r="U141" s="19" t="str">
        <f t="shared" si="51"/>
        <v>*0.26</v>
      </c>
      <c r="V141" s="19" t="str">
        <f t="shared" si="52"/>
        <v>*0.28</v>
      </c>
      <c r="W141" s="19" t="str">
        <f t="shared" si="53"/>
        <v>*0.29</v>
      </c>
      <c r="X141" s="19" t="str">
        <f t="shared" si="54"/>
        <v>*0.24</v>
      </c>
      <c r="Y141" s="19" t="str">
        <f t="shared" si="55"/>
        <v>*0.25</v>
      </c>
      <c r="Z141" s="19" t="str">
        <f t="shared" si="56"/>
        <v>*0.23</v>
      </c>
      <c r="AA141" s="19" t="str">
        <f t="shared" si="57"/>
        <v>*0.28</v>
      </c>
      <c r="AB141" s="19" t="str">
        <f t="shared" si="58"/>
        <v>*0.28</v>
      </c>
      <c r="AC141" s="19" t="str">
        <f t="shared" si="59"/>
        <v>*0.26</v>
      </c>
      <c r="AD141" s="19" t="str">
        <f t="shared" si="60"/>
        <v>*0.28</v>
      </c>
      <c r="AE141" s="19" t="str">
        <f t="shared" si="61"/>
        <v>*0.23</v>
      </c>
      <c r="AF141" s="19" t="str">
        <f t="shared" si="62"/>
        <v>*0.26</v>
      </c>
      <c r="AG141" s="19" t="str">
        <f t="shared" si="63"/>
        <v>*0.28</v>
      </c>
      <c r="AH141" s="19" t="str">
        <f t="shared" si="64"/>
        <v>*0.25</v>
      </c>
      <c r="AI141" s="19" t="str">
        <f t="shared" si="65"/>
        <v>*0.27</v>
      </c>
      <c r="AJ141" s="19" t="str">
        <f t="shared" si="66"/>
        <v>*0.28</v>
      </c>
      <c r="AK141" s="19" t="str">
        <f t="shared" si="67"/>
        <v>*0.27</v>
      </c>
      <c r="AL141" s="19" t="str">
        <f t="shared" si="68"/>
        <v>*0.21</v>
      </c>
      <c r="AM141" s="19" t="str">
        <f t="shared" si="69"/>
        <v>*0.28</v>
      </c>
      <c r="AN141" s="19" t="str">
        <f t="shared" si="33"/>
        <v>*0.28</v>
      </c>
      <c r="AO141" s="19" t="str">
        <f t="shared" si="34"/>
        <v>*0.28</v>
      </c>
      <c r="AP141" s="19" t="str">
        <f t="shared" si="35"/>
        <v>*0.28</v>
      </c>
      <c r="AQ141" s="19" t="str">
        <f t="shared" si="36"/>
        <v>*0.26</v>
      </c>
      <c r="AS141" s="17">
        <f t="shared" ref="AS141:AS148" si="70">AVERAGE(AT141:CD141)</f>
        <v>0.26189189189189194</v>
      </c>
      <c r="AT141" s="17">
        <f>IFERROR(AVERAGEIFS(RdTRABYVals!L$2:L$999,RdTRABYVals!$B$2:$B$999,"="&amp;$C141,RdTRABYVals!$C$2:$C$999,"="&amp;INS!$A141),"")</f>
        <v>0.23</v>
      </c>
      <c r="AU141" s="17">
        <f>IFERROR(AVERAGEIFS(RdTRABYVals!M$2:M$999,RdTRABYVals!$B$2:$B$999,"="&amp;$C141,RdTRABYVals!$C$2:$C$999,"="&amp;INS!$A141),"")</f>
        <v>0.24</v>
      </c>
      <c r="AV141" s="17">
        <f>IFERROR(AVERAGEIFS(RdTRABYVals!N$2:N$999,RdTRABYVals!$B$2:$B$999,"="&amp;$C141,RdTRABYVals!$C$2:$C$999,"="&amp;INS!$A141),"")</f>
        <v>0.28000000000000003</v>
      </c>
      <c r="AW141" s="17">
        <f>IFERROR(AVERAGEIFS(RdTRABYVals!O$2:O$999,RdTRABYVals!$B$2:$B$999,"="&amp;$C141,RdTRABYVals!$C$2:$C$999,"="&amp;INS!$A141),"")</f>
        <v>0.25</v>
      </c>
      <c r="AX141" s="17">
        <f>IFERROR(AVERAGEIFS(RdTRABYVals!P$2:P$999,RdTRABYVals!$B$2:$B$999,"="&amp;$C141,RdTRABYVals!$C$2:$C$999,"="&amp;INS!$A141),"")</f>
        <v>0.22</v>
      </c>
      <c r="AY141" s="17">
        <f>IFERROR(AVERAGEIFS(RdTRABYVals!Q$2:Q$999,RdTRABYVals!$B$2:$B$999,"="&amp;$C141,RdTRABYVals!$C$2:$C$999,"="&amp;INS!$A141),"")</f>
        <v>0.25</v>
      </c>
      <c r="AZ141" s="17">
        <f>IFERROR(AVERAGEIFS(RdTRABYVals!R$2:R$999,RdTRABYVals!$B$2:$B$999,"="&amp;$C141,RdTRABYVals!$C$2:$C$999,"="&amp;INS!$A141),"")</f>
        <v>0.24</v>
      </c>
      <c r="BA141" s="17">
        <f>IFERROR(AVERAGEIFS(RdTRABYVals!S$2:S$999,RdTRABYVals!$B$2:$B$999,"="&amp;$C141,RdTRABYVals!$C$2:$C$999,"="&amp;INS!$A141),"")</f>
        <v>0.27</v>
      </c>
      <c r="BB141" s="17">
        <f>IFERROR(AVERAGEIFS(RdTRABYVals!T$2:T$999,RdTRABYVals!$B$2:$B$999,"="&amp;$C141,RdTRABYVals!$C$2:$C$999,"="&amp;INS!$A141),"")</f>
        <v>0.25</v>
      </c>
      <c r="BC141" s="17">
        <f>IFERROR(AVERAGEIFS(RdTRABYVals!U$2:U$999,RdTRABYVals!$B$2:$B$999,"="&amp;$C141,RdTRABYVals!$C$2:$C$999,"="&amp;INS!$A141),"")</f>
        <v>0.28999999999999998</v>
      </c>
      <c r="BD141" s="17">
        <f>IFERROR(AVERAGEIFS(RdTRABYVals!V$2:V$999,RdTRABYVals!$B$2:$B$999,"="&amp;$C141,RdTRABYVals!$C$2:$C$999,"="&amp;INS!$A141),"")</f>
        <v>0.31</v>
      </c>
      <c r="BE141" s="17">
        <f>IFERROR(AVERAGEIFS(RdTRABYVals!W$2:W$999,RdTRABYVals!$B$2:$B$999,"="&amp;$C141,RdTRABYVals!$C$2:$C$999,"="&amp;INS!$A141),"")</f>
        <v>0.23</v>
      </c>
      <c r="BF141" s="17">
        <f>IFERROR(AVERAGEIFS(RdTRABYVals!X$2:X$999,RdTRABYVals!$B$2:$B$999,"="&amp;$C141,RdTRABYVals!$C$2:$C$999,"="&amp;INS!$A141),"")</f>
        <v>0.28999999999999998</v>
      </c>
      <c r="BG141" s="17">
        <f>IFERROR(AVERAGEIFS(RdTRABYVals!Y$2:Y$999,RdTRABYVals!$B$2:$B$999,"="&amp;$C141,RdTRABYVals!$C$2:$C$999,"="&amp;INS!$A141),"")</f>
        <v>0.26</v>
      </c>
      <c r="BH141" s="17">
        <f>IFERROR(AVERAGEIFS(RdTRABYVals!Z$2:Z$999,RdTRABYVals!$B$2:$B$999,"="&amp;$C141,RdTRABYVals!$C$2:$C$999,"="&amp;INS!$A141),"")</f>
        <v>0.26</v>
      </c>
      <c r="BI141" s="17">
        <f>IFERROR(AVERAGEIFS(RdTRABYVals!AA$2:AA$999,RdTRABYVals!$B$2:$B$999,"="&amp;$C141,RdTRABYVals!$C$2:$C$999,"="&amp;INS!$A141),"")</f>
        <v>0.28000000000000003</v>
      </c>
      <c r="BJ141" s="17">
        <f>IFERROR(AVERAGEIFS(RdTRABYVals!AB$2:AB$999,RdTRABYVals!$B$2:$B$999,"="&amp;$C141,RdTRABYVals!$C$2:$C$999,"="&amp;INS!$A141),"")</f>
        <v>0.28999999999999998</v>
      </c>
      <c r="BK141" s="17">
        <f>IFERROR(AVERAGEIFS(RdTRABYVals!AC$2:AC$999,RdTRABYVals!$B$2:$B$999,"="&amp;$C141,RdTRABYVals!$C$2:$C$999,"="&amp;INS!$A141),"")</f>
        <v>0.24</v>
      </c>
      <c r="BL141" s="17">
        <f>IFERROR(AVERAGEIFS(RdTRABYVals!AD$2:AD$999,RdTRABYVals!$B$2:$B$999,"="&amp;$C141,RdTRABYVals!$C$2:$C$999,"="&amp;INS!$A141),"")</f>
        <v>0.25</v>
      </c>
      <c r="BM141" s="17">
        <f>IFERROR(AVERAGEIFS(RdTRABYVals!AE$2:AE$999,RdTRABYVals!$B$2:$B$999,"="&amp;$C141,RdTRABYVals!$C$2:$C$999,"="&amp;INS!$A141),"")</f>
        <v>0.23</v>
      </c>
      <c r="BN141" s="17">
        <f>IFERROR(AVERAGEIFS(RdTRABYVals!AF$2:AF$999,RdTRABYVals!$B$2:$B$999,"="&amp;$C141,RdTRABYVals!$C$2:$C$999,"="&amp;INS!$A141),"")</f>
        <v>0.28000000000000003</v>
      </c>
      <c r="BO141" s="17">
        <f>IFERROR(AVERAGEIFS(RdTRABYVals!AG$2:AG$999,RdTRABYVals!$B$2:$B$999,"="&amp;$C141,RdTRABYVals!$C$2:$C$999,"="&amp;INS!$A141),"")</f>
        <v>0.28000000000000003</v>
      </c>
      <c r="BP141" s="17">
        <f>IFERROR(AVERAGEIFS(RdTRABYVals!AH$2:AH$999,RdTRABYVals!$B$2:$B$999,"="&amp;$C141,RdTRABYVals!$C$2:$C$999,"="&amp;INS!$A141),"")</f>
        <v>0.26</v>
      </c>
      <c r="BQ141" s="17">
        <f>IFERROR(AVERAGEIFS(RdTRABYVals!AI$2:AI$999,RdTRABYVals!$B$2:$B$999,"="&amp;$C141,RdTRABYVals!$C$2:$C$999,"="&amp;INS!$A141),"")</f>
        <v>0.28000000000000003</v>
      </c>
      <c r="BR141" s="17">
        <f>IFERROR(AVERAGEIFS(RdTRABYVals!AJ$2:AJ$999,RdTRABYVals!$B$2:$B$999,"="&amp;$C141,RdTRABYVals!$C$2:$C$999,"="&amp;INS!$A141),"")</f>
        <v>0.23</v>
      </c>
      <c r="BS141" s="17">
        <f>IFERROR(AVERAGEIFS(RdTRABYVals!AK$2:AK$999,RdTRABYVals!$B$2:$B$999,"="&amp;$C141,RdTRABYVals!$C$2:$C$999,"="&amp;INS!$A141),"")</f>
        <v>0.26</v>
      </c>
      <c r="BT141" s="17">
        <f>IFERROR(AVERAGEIFS(RdTRABYVals!AL$2:AL$999,RdTRABYVals!$B$2:$B$999,"="&amp;$C141,RdTRABYVals!$C$2:$C$999,"="&amp;INS!$A141),"")</f>
        <v>0.28000000000000003</v>
      </c>
      <c r="BU141" s="17">
        <f>IFERROR(AVERAGEIFS(RdTRABYVals!AM$2:AM$999,RdTRABYVals!$B$2:$B$999,"="&amp;$C141,RdTRABYVals!$C$2:$C$999,"="&amp;INS!$A141),"")</f>
        <v>0.25</v>
      </c>
      <c r="BV141" s="17">
        <f>IFERROR(AVERAGEIFS(RdTRABYVals!AN$2:AN$999,RdTRABYVals!$B$2:$B$999,"="&amp;$C141,RdTRABYVals!$C$2:$C$999,"="&amp;INS!$A141),"")</f>
        <v>0.27</v>
      </c>
      <c r="BW141" s="17">
        <f>IFERROR(AVERAGEIFS(RdTRABYVals!AO$2:AO$999,RdTRABYVals!$B$2:$B$999,"="&amp;$C141,RdTRABYVals!$C$2:$C$999,"="&amp;INS!$A141),"")</f>
        <v>0.28000000000000003</v>
      </c>
      <c r="BX141" s="17">
        <f>IFERROR(AVERAGEIFS(RdTRABYVals!AP$2:AP$999,RdTRABYVals!$B$2:$B$999,"="&amp;$C141,RdTRABYVals!$C$2:$C$999,"="&amp;INS!$A141),"")</f>
        <v>0.27</v>
      </c>
      <c r="BY141" s="17">
        <f>IFERROR(AVERAGEIFS(RdTRABYVals!AQ$2:AQ$999,RdTRABYVals!$B$2:$B$999,"="&amp;$C141,RdTRABYVals!$C$2:$C$999,"="&amp;INS!$A141),"")</f>
        <v>0.21</v>
      </c>
      <c r="BZ141" s="17">
        <f>IFERROR(AVERAGEIFS(RdTRABYVals!AR$2:AR$999,RdTRABYVals!$B$2:$B$999,"="&amp;$C141,RdTRABYVals!$C$2:$C$999,"="&amp;INS!$A141),"")</f>
        <v>0.28000000000000003</v>
      </c>
      <c r="CA141" s="17">
        <f>IFERROR(AVERAGEIFS(RdTRABYVals!AS$2:AS$999,RdTRABYVals!$B$2:$B$999,"="&amp;$C141,RdTRABYVals!$C$2:$C$999,"="&amp;INS!$A141),"")</f>
        <v>0.28000000000000003</v>
      </c>
      <c r="CB141" s="17">
        <f>IFERROR(AVERAGEIFS(RdTRABYVals!AT$2:AT$999,RdTRABYVals!$B$2:$B$999,"="&amp;$C141,RdTRABYVals!$C$2:$C$999,"="&amp;INS!$A141),"")</f>
        <v>0.28000000000000003</v>
      </c>
      <c r="CC141" s="17">
        <f>IFERROR(AVERAGEIFS(RdTRABYVals!AU$2:AU$999,RdTRABYVals!$B$2:$B$999,"="&amp;$C141,RdTRABYVals!$C$2:$C$999,"="&amp;INS!$A141),"")</f>
        <v>0.28000000000000003</v>
      </c>
      <c r="CD141" s="17">
        <f>IFERROR(AVERAGEIFS(RdTRABYVals!AV$2:AV$999,RdTRABYVals!$B$2:$B$999,"="&amp;$C141,RdTRABYVals!$C$2:$C$999,"="&amp;INS!$A141),"")</f>
        <v>0.26</v>
      </c>
    </row>
    <row r="142" spans="1:82" ht="14.25">
      <c r="A142" s="9" t="s">
        <v>175</v>
      </c>
      <c r="C142" s="1" t="s">
        <v>29</v>
      </c>
      <c r="D142" t="s">
        <v>196</v>
      </c>
      <c r="F142" s="19" t="str">
        <f t="shared" si="31"/>
        <v>*0.43027027027027</v>
      </c>
      <c r="G142" s="19" t="str">
        <f t="shared" si="37"/>
        <v>*0.4</v>
      </c>
      <c r="H142" s="19" t="str">
        <f t="shared" si="38"/>
        <v>*0.44</v>
      </c>
      <c r="I142" s="19" t="str">
        <f t="shared" si="39"/>
        <v>*0.43</v>
      </c>
      <c r="J142" s="19" t="str">
        <f t="shared" si="40"/>
        <v>*0.42</v>
      </c>
      <c r="K142" s="19" t="str">
        <f t="shared" si="41"/>
        <v>*0.38</v>
      </c>
      <c r="L142" s="19" t="str">
        <f t="shared" si="42"/>
        <v>*0.42</v>
      </c>
      <c r="M142" s="19" t="str">
        <f t="shared" si="43"/>
        <v>*0.4</v>
      </c>
      <c r="N142" s="19" t="str">
        <f t="shared" si="44"/>
        <v>*0.43</v>
      </c>
      <c r="O142" s="19" t="str">
        <f t="shared" si="45"/>
        <v>*0.43</v>
      </c>
      <c r="P142" s="19" t="str">
        <f t="shared" si="46"/>
        <v>*0.45</v>
      </c>
      <c r="Q142" s="19" t="str">
        <f t="shared" si="47"/>
        <v>*0.46</v>
      </c>
      <c r="R142" s="19" t="str">
        <f t="shared" si="48"/>
        <v>*0.4</v>
      </c>
      <c r="S142" s="19" t="str">
        <f t="shared" si="49"/>
        <v>*0.44</v>
      </c>
      <c r="T142" s="19" t="str">
        <f t="shared" si="50"/>
        <v>*0.42</v>
      </c>
      <c r="U142" s="19" t="str">
        <f t="shared" si="51"/>
        <v>*0.46</v>
      </c>
      <c r="V142" s="19" t="str">
        <f t="shared" si="52"/>
        <v>*0.43</v>
      </c>
      <c r="W142" s="19" t="str">
        <f t="shared" si="53"/>
        <v>*0.46</v>
      </c>
      <c r="X142" s="19" t="str">
        <f t="shared" si="54"/>
        <v>*0.44</v>
      </c>
      <c r="Y142" s="19" t="str">
        <f t="shared" si="55"/>
        <v>*0.42</v>
      </c>
      <c r="Z142" s="19" t="str">
        <f t="shared" si="56"/>
        <v>*0.44</v>
      </c>
      <c r="AA142" s="19" t="str">
        <f t="shared" si="57"/>
        <v>*0.43</v>
      </c>
      <c r="AB142" s="19" t="str">
        <f t="shared" si="58"/>
        <v>*0.44</v>
      </c>
      <c r="AC142" s="19" t="str">
        <f t="shared" si="59"/>
        <v>*0.43</v>
      </c>
      <c r="AD142" s="19" t="str">
        <f t="shared" si="60"/>
        <v>*0.45</v>
      </c>
      <c r="AE142" s="19" t="str">
        <f t="shared" si="61"/>
        <v>*0.4</v>
      </c>
      <c r="AF142" s="19" t="str">
        <f t="shared" si="62"/>
        <v>*0.43</v>
      </c>
      <c r="AG142" s="19" t="str">
        <f t="shared" si="63"/>
        <v>*0.44</v>
      </c>
      <c r="AH142" s="19" t="str">
        <f t="shared" si="64"/>
        <v>*0.4</v>
      </c>
      <c r="AI142" s="19" t="str">
        <f t="shared" si="65"/>
        <v>*0.42</v>
      </c>
      <c r="AJ142" s="19" t="str">
        <f t="shared" si="66"/>
        <v>*0.43</v>
      </c>
      <c r="AK142" s="19" t="str">
        <f t="shared" si="67"/>
        <v>*0.45</v>
      </c>
      <c r="AL142" s="19" t="str">
        <f t="shared" si="68"/>
        <v>*0.39</v>
      </c>
      <c r="AM142" s="19" t="str">
        <f t="shared" si="69"/>
        <v>*0.43</v>
      </c>
      <c r="AN142" s="19" t="str">
        <f t="shared" si="33"/>
        <v>*0.46</v>
      </c>
      <c r="AO142" s="19" t="str">
        <f t="shared" si="34"/>
        <v>*0.44</v>
      </c>
      <c r="AP142" s="19" t="str">
        <f t="shared" si="35"/>
        <v>*0.45</v>
      </c>
      <c r="AQ142" s="19" t="str">
        <f t="shared" si="36"/>
        <v>*0.46</v>
      </c>
      <c r="AS142" s="17">
        <f t="shared" si="70"/>
        <v>0.43027027027027021</v>
      </c>
      <c r="AT142" s="17">
        <f>IFERROR(AVERAGEIFS(RdTRABYVals!L$2:L$999,RdTRABYVals!$B$2:$B$999,"="&amp;$C142,RdTRABYVals!$C$2:$C$999,"="&amp;INS!$A142),"")</f>
        <v>0.4</v>
      </c>
      <c r="AU142" s="17">
        <f>IFERROR(AVERAGEIFS(RdTRABYVals!M$2:M$999,RdTRABYVals!$B$2:$B$999,"="&amp;$C142,RdTRABYVals!$C$2:$C$999,"="&amp;INS!$A142),"")</f>
        <v>0.44</v>
      </c>
      <c r="AV142" s="17">
        <f>IFERROR(AVERAGEIFS(RdTRABYVals!N$2:N$999,RdTRABYVals!$B$2:$B$999,"="&amp;$C142,RdTRABYVals!$C$2:$C$999,"="&amp;INS!$A142),"")</f>
        <v>0.43</v>
      </c>
      <c r="AW142" s="17">
        <f>IFERROR(AVERAGEIFS(RdTRABYVals!O$2:O$999,RdTRABYVals!$B$2:$B$999,"="&amp;$C142,RdTRABYVals!$C$2:$C$999,"="&amp;INS!$A142),"")</f>
        <v>0.42</v>
      </c>
      <c r="AX142" s="17">
        <f>IFERROR(AVERAGEIFS(RdTRABYVals!P$2:P$999,RdTRABYVals!$B$2:$B$999,"="&amp;$C142,RdTRABYVals!$C$2:$C$999,"="&amp;INS!$A142),"")</f>
        <v>0.38</v>
      </c>
      <c r="AY142" s="17">
        <f>IFERROR(AVERAGEIFS(RdTRABYVals!Q$2:Q$999,RdTRABYVals!$B$2:$B$999,"="&amp;$C142,RdTRABYVals!$C$2:$C$999,"="&amp;INS!$A142),"")</f>
        <v>0.42</v>
      </c>
      <c r="AZ142" s="17">
        <f>IFERROR(AVERAGEIFS(RdTRABYVals!R$2:R$999,RdTRABYVals!$B$2:$B$999,"="&amp;$C142,RdTRABYVals!$C$2:$C$999,"="&amp;INS!$A142),"")</f>
        <v>0.4</v>
      </c>
      <c r="BA142" s="17">
        <f>IFERROR(AVERAGEIFS(RdTRABYVals!S$2:S$999,RdTRABYVals!$B$2:$B$999,"="&amp;$C142,RdTRABYVals!$C$2:$C$999,"="&amp;INS!$A142),"")</f>
        <v>0.43</v>
      </c>
      <c r="BB142" s="17">
        <f>IFERROR(AVERAGEIFS(RdTRABYVals!T$2:T$999,RdTRABYVals!$B$2:$B$999,"="&amp;$C142,RdTRABYVals!$C$2:$C$999,"="&amp;INS!$A142),"")</f>
        <v>0.43</v>
      </c>
      <c r="BC142" s="17">
        <f>IFERROR(AVERAGEIFS(RdTRABYVals!U$2:U$999,RdTRABYVals!$B$2:$B$999,"="&amp;$C142,RdTRABYVals!$C$2:$C$999,"="&amp;INS!$A142),"")</f>
        <v>0.45</v>
      </c>
      <c r="BD142" s="17">
        <f>IFERROR(AVERAGEIFS(RdTRABYVals!V$2:V$999,RdTRABYVals!$B$2:$B$999,"="&amp;$C142,RdTRABYVals!$C$2:$C$999,"="&amp;INS!$A142),"")</f>
        <v>0.46</v>
      </c>
      <c r="BE142" s="17">
        <f>IFERROR(AVERAGEIFS(RdTRABYVals!W$2:W$999,RdTRABYVals!$B$2:$B$999,"="&amp;$C142,RdTRABYVals!$C$2:$C$999,"="&amp;INS!$A142),"")</f>
        <v>0.4</v>
      </c>
      <c r="BF142" s="17">
        <f>IFERROR(AVERAGEIFS(RdTRABYVals!X$2:X$999,RdTRABYVals!$B$2:$B$999,"="&amp;$C142,RdTRABYVals!$C$2:$C$999,"="&amp;INS!$A142),"")</f>
        <v>0.44</v>
      </c>
      <c r="BG142" s="17">
        <f>IFERROR(AVERAGEIFS(RdTRABYVals!Y$2:Y$999,RdTRABYVals!$B$2:$B$999,"="&amp;$C142,RdTRABYVals!$C$2:$C$999,"="&amp;INS!$A142),"")</f>
        <v>0.42</v>
      </c>
      <c r="BH142" s="17">
        <f>IFERROR(AVERAGEIFS(RdTRABYVals!Z$2:Z$999,RdTRABYVals!$B$2:$B$999,"="&amp;$C142,RdTRABYVals!$C$2:$C$999,"="&amp;INS!$A142),"")</f>
        <v>0.46</v>
      </c>
      <c r="BI142" s="17">
        <f>IFERROR(AVERAGEIFS(RdTRABYVals!AA$2:AA$999,RdTRABYVals!$B$2:$B$999,"="&amp;$C142,RdTRABYVals!$C$2:$C$999,"="&amp;INS!$A142),"")</f>
        <v>0.43</v>
      </c>
      <c r="BJ142" s="17">
        <f>IFERROR(AVERAGEIFS(RdTRABYVals!AB$2:AB$999,RdTRABYVals!$B$2:$B$999,"="&amp;$C142,RdTRABYVals!$C$2:$C$999,"="&amp;INS!$A142),"")</f>
        <v>0.46</v>
      </c>
      <c r="BK142" s="17">
        <f>IFERROR(AVERAGEIFS(RdTRABYVals!AC$2:AC$999,RdTRABYVals!$B$2:$B$999,"="&amp;$C142,RdTRABYVals!$C$2:$C$999,"="&amp;INS!$A142),"")</f>
        <v>0.44</v>
      </c>
      <c r="BL142" s="17">
        <f>IFERROR(AVERAGEIFS(RdTRABYVals!AD$2:AD$999,RdTRABYVals!$B$2:$B$999,"="&amp;$C142,RdTRABYVals!$C$2:$C$999,"="&amp;INS!$A142),"")</f>
        <v>0.42</v>
      </c>
      <c r="BM142" s="17">
        <f>IFERROR(AVERAGEIFS(RdTRABYVals!AE$2:AE$999,RdTRABYVals!$B$2:$B$999,"="&amp;$C142,RdTRABYVals!$C$2:$C$999,"="&amp;INS!$A142),"")</f>
        <v>0.44</v>
      </c>
      <c r="BN142" s="17">
        <f>IFERROR(AVERAGEIFS(RdTRABYVals!AF$2:AF$999,RdTRABYVals!$B$2:$B$999,"="&amp;$C142,RdTRABYVals!$C$2:$C$999,"="&amp;INS!$A142),"")</f>
        <v>0.43</v>
      </c>
      <c r="BO142" s="17">
        <f>IFERROR(AVERAGEIFS(RdTRABYVals!AG$2:AG$999,RdTRABYVals!$B$2:$B$999,"="&amp;$C142,RdTRABYVals!$C$2:$C$999,"="&amp;INS!$A142),"")</f>
        <v>0.44</v>
      </c>
      <c r="BP142" s="17">
        <f>IFERROR(AVERAGEIFS(RdTRABYVals!AH$2:AH$999,RdTRABYVals!$B$2:$B$999,"="&amp;$C142,RdTRABYVals!$C$2:$C$999,"="&amp;INS!$A142),"")</f>
        <v>0.43</v>
      </c>
      <c r="BQ142" s="17">
        <f>IFERROR(AVERAGEIFS(RdTRABYVals!AI$2:AI$999,RdTRABYVals!$B$2:$B$999,"="&amp;$C142,RdTRABYVals!$C$2:$C$999,"="&amp;INS!$A142),"")</f>
        <v>0.45</v>
      </c>
      <c r="BR142" s="17">
        <f>IFERROR(AVERAGEIFS(RdTRABYVals!AJ$2:AJ$999,RdTRABYVals!$B$2:$B$999,"="&amp;$C142,RdTRABYVals!$C$2:$C$999,"="&amp;INS!$A142),"")</f>
        <v>0.4</v>
      </c>
      <c r="BS142" s="17">
        <f>IFERROR(AVERAGEIFS(RdTRABYVals!AK$2:AK$999,RdTRABYVals!$B$2:$B$999,"="&amp;$C142,RdTRABYVals!$C$2:$C$999,"="&amp;INS!$A142),"")</f>
        <v>0.43</v>
      </c>
      <c r="BT142" s="17">
        <f>IFERROR(AVERAGEIFS(RdTRABYVals!AL$2:AL$999,RdTRABYVals!$B$2:$B$999,"="&amp;$C142,RdTRABYVals!$C$2:$C$999,"="&amp;INS!$A142),"")</f>
        <v>0.44</v>
      </c>
      <c r="BU142" s="17">
        <f>IFERROR(AVERAGEIFS(RdTRABYVals!AM$2:AM$999,RdTRABYVals!$B$2:$B$999,"="&amp;$C142,RdTRABYVals!$C$2:$C$999,"="&amp;INS!$A142),"")</f>
        <v>0.4</v>
      </c>
      <c r="BV142" s="17">
        <f>IFERROR(AVERAGEIFS(RdTRABYVals!AN$2:AN$999,RdTRABYVals!$B$2:$B$999,"="&amp;$C142,RdTRABYVals!$C$2:$C$999,"="&amp;INS!$A142),"")</f>
        <v>0.42</v>
      </c>
      <c r="BW142" s="17">
        <f>IFERROR(AVERAGEIFS(RdTRABYVals!AO$2:AO$999,RdTRABYVals!$B$2:$B$999,"="&amp;$C142,RdTRABYVals!$C$2:$C$999,"="&amp;INS!$A142),"")</f>
        <v>0.43</v>
      </c>
      <c r="BX142" s="17">
        <f>IFERROR(AVERAGEIFS(RdTRABYVals!AP$2:AP$999,RdTRABYVals!$B$2:$B$999,"="&amp;$C142,RdTRABYVals!$C$2:$C$999,"="&amp;INS!$A142),"")</f>
        <v>0.45</v>
      </c>
      <c r="BY142" s="17">
        <f>IFERROR(AVERAGEIFS(RdTRABYVals!AQ$2:AQ$999,RdTRABYVals!$B$2:$B$999,"="&amp;$C142,RdTRABYVals!$C$2:$C$999,"="&amp;INS!$A142),"")</f>
        <v>0.39</v>
      </c>
      <c r="BZ142" s="17">
        <f>IFERROR(AVERAGEIFS(RdTRABYVals!AR$2:AR$999,RdTRABYVals!$B$2:$B$999,"="&amp;$C142,RdTRABYVals!$C$2:$C$999,"="&amp;INS!$A142),"")</f>
        <v>0.43</v>
      </c>
      <c r="CA142" s="17">
        <f>IFERROR(AVERAGEIFS(RdTRABYVals!AS$2:AS$999,RdTRABYVals!$B$2:$B$999,"="&amp;$C142,RdTRABYVals!$C$2:$C$999,"="&amp;INS!$A142),"")</f>
        <v>0.46</v>
      </c>
      <c r="CB142" s="17">
        <f>IFERROR(AVERAGEIFS(RdTRABYVals!AT$2:AT$999,RdTRABYVals!$B$2:$B$999,"="&amp;$C142,RdTRABYVals!$C$2:$C$999,"="&amp;INS!$A142),"")</f>
        <v>0.44</v>
      </c>
      <c r="CC142" s="17">
        <f>IFERROR(AVERAGEIFS(RdTRABYVals!AU$2:AU$999,RdTRABYVals!$B$2:$B$999,"="&amp;$C142,RdTRABYVals!$C$2:$C$999,"="&amp;INS!$A142),"")</f>
        <v>0.45</v>
      </c>
      <c r="CD142" s="17">
        <f>IFERROR(AVERAGEIFS(RdTRABYVals!AV$2:AV$999,RdTRABYVals!$B$2:$B$999,"="&amp;$C142,RdTRABYVals!$C$2:$C$999,"="&amp;INS!$A142),"")</f>
        <v>0.46</v>
      </c>
    </row>
    <row r="143" spans="1:82" ht="14.25">
      <c r="A143" s="9" t="s">
        <v>176</v>
      </c>
      <c r="C143" s="1" t="s">
        <v>29</v>
      </c>
      <c r="D143" t="s">
        <v>197</v>
      </c>
      <c r="F143" s="19" t="str">
        <f t="shared" si="31"/>
        <v>*0.442702702702703</v>
      </c>
      <c r="G143" s="19" t="str">
        <f t="shared" si="37"/>
        <v>*0.41</v>
      </c>
      <c r="H143" s="19" t="str">
        <f t="shared" si="38"/>
        <v>*0.45</v>
      </c>
      <c r="I143" s="19" t="str">
        <f t="shared" si="39"/>
        <v>*0.44</v>
      </c>
      <c r="J143" s="19" t="str">
        <f t="shared" si="40"/>
        <v>*0.43</v>
      </c>
      <c r="K143" s="19" t="str">
        <f t="shared" si="41"/>
        <v>*0.38</v>
      </c>
      <c r="L143" s="19" t="str">
        <f t="shared" si="42"/>
        <v>*0.44</v>
      </c>
      <c r="M143" s="19" t="str">
        <f t="shared" si="43"/>
        <v>*0.41</v>
      </c>
      <c r="N143" s="19" t="str">
        <f t="shared" si="44"/>
        <v>*0.44</v>
      </c>
      <c r="O143" s="19" t="str">
        <f t="shared" si="45"/>
        <v>*0.44</v>
      </c>
      <c r="P143" s="19" t="str">
        <f t="shared" si="46"/>
        <v>*0.49</v>
      </c>
      <c r="Q143" s="19" t="str">
        <f t="shared" si="47"/>
        <v>*0.47</v>
      </c>
      <c r="R143" s="19" t="str">
        <f t="shared" si="48"/>
        <v>*0.41</v>
      </c>
      <c r="S143" s="19" t="str">
        <f t="shared" si="49"/>
        <v>*0.45</v>
      </c>
      <c r="T143" s="19" t="str">
        <f t="shared" si="50"/>
        <v>*0.43</v>
      </c>
      <c r="U143" s="19" t="str">
        <f t="shared" si="51"/>
        <v>*0.47</v>
      </c>
      <c r="V143" s="19" t="str">
        <f t="shared" si="52"/>
        <v>*0.44</v>
      </c>
      <c r="W143" s="19" t="str">
        <f t="shared" si="53"/>
        <v>*0.46</v>
      </c>
      <c r="X143" s="19" t="str">
        <f t="shared" si="54"/>
        <v>*0.46</v>
      </c>
      <c r="Y143" s="19" t="str">
        <f t="shared" si="55"/>
        <v>*0.45</v>
      </c>
      <c r="Z143" s="19" t="str">
        <f t="shared" si="56"/>
        <v>*0.45</v>
      </c>
      <c r="AA143" s="19" t="str">
        <f t="shared" si="57"/>
        <v>*0.44</v>
      </c>
      <c r="AB143" s="19" t="str">
        <f t="shared" si="58"/>
        <v>*0.44</v>
      </c>
      <c r="AC143" s="19" t="str">
        <f t="shared" si="59"/>
        <v>*0.48</v>
      </c>
      <c r="AD143" s="19" t="str">
        <f t="shared" si="60"/>
        <v>*0.45</v>
      </c>
      <c r="AE143" s="19" t="str">
        <f t="shared" si="61"/>
        <v>*0.41</v>
      </c>
      <c r="AF143" s="19" t="str">
        <f t="shared" si="62"/>
        <v>*0.44</v>
      </c>
      <c r="AG143" s="19" t="str">
        <f t="shared" si="63"/>
        <v>*0.46</v>
      </c>
      <c r="AH143" s="19" t="str">
        <f t="shared" si="64"/>
        <v>*0.43</v>
      </c>
      <c r="AI143" s="19" t="str">
        <f t="shared" si="65"/>
        <v>*0.42</v>
      </c>
      <c r="AJ143" s="19" t="str">
        <f t="shared" si="66"/>
        <v>*0.43</v>
      </c>
      <c r="AK143" s="19" t="str">
        <f t="shared" si="67"/>
        <v>*0.47</v>
      </c>
      <c r="AL143" s="19" t="str">
        <f t="shared" si="68"/>
        <v>*0.39</v>
      </c>
      <c r="AM143" s="19" t="str">
        <f t="shared" si="69"/>
        <v>*0.44</v>
      </c>
      <c r="AN143" s="19" t="str">
        <f t="shared" si="33"/>
        <v>*0.48</v>
      </c>
      <c r="AO143" s="19" t="str">
        <f t="shared" si="34"/>
        <v>*0.44</v>
      </c>
      <c r="AP143" s="19" t="str">
        <f t="shared" si="35"/>
        <v>*0.46</v>
      </c>
      <c r="AQ143" s="19" t="str">
        <f t="shared" si="36"/>
        <v>*0.48</v>
      </c>
      <c r="AS143" s="17">
        <f t="shared" si="70"/>
        <v>0.44270270270270268</v>
      </c>
      <c r="AT143" s="17">
        <f>IFERROR(AVERAGEIFS(RdTRABYVals!L$2:L$999,RdTRABYVals!$B$2:$B$999,"="&amp;$C143,RdTRABYVals!$C$2:$C$999,"="&amp;INS!$A143),"")</f>
        <v>0.41</v>
      </c>
      <c r="AU143" s="17">
        <f>IFERROR(AVERAGEIFS(RdTRABYVals!M$2:M$999,RdTRABYVals!$B$2:$B$999,"="&amp;$C143,RdTRABYVals!$C$2:$C$999,"="&amp;INS!$A143),"")</f>
        <v>0.45</v>
      </c>
      <c r="AV143" s="17">
        <f>IFERROR(AVERAGEIFS(RdTRABYVals!N$2:N$999,RdTRABYVals!$B$2:$B$999,"="&amp;$C143,RdTRABYVals!$C$2:$C$999,"="&amp;INS!$A143),"")</f>
        <v>0.44</v>
      </c>
      <c r="AW143" s="17">
        <f>IFERROR(AVERAGEIFS(RdTRABYVals!O$2:O$999,RdTRABYVals!$B$2:$B$999,"="&amp;$C143,RdTRABYVals!$C$2:$C$999,"="&amp;INS!$A143),"")</f>
        <v>0.43</v>
      </c>
      <c r="AX143" s="17">
        <f>IFERROR(AVERAGEIFS(RdTRABYVals!P$2:P$999,RdTRABYVals!$B$2:$B$999,"="&amp;$C143,RdTRABYVals!$C$2:$C$999,"="&amp;INS!$A143),"")</f>
        <v>0.38</v>
      </c>
      <c r="AY143" s="17">
        <f>IFERROR(AVERAGEIFS(RdTRABYVals!Q$2:Q$999,RdTRABYVals!$B$2:$B$999,"="&amp;$C143,RdTRABYVals!$C$2:$C$999,"="&amp;INS!$A143),"")</f>
        <v>0.44</v>
      </c>
      <c r="AZ143" s="17">
        <f>IFERROR(AVERAGEIFS(RdTRABYVals!R$2:R$999,RdTRABYVals!$B$2:$B$999,"="&amp;$C143,RdTRABYVals!$C$2:$C$999,"="&amp;INS!$A143),"")</f>
        <v>0.41</v>
      </c>
      <c r="BA143" s="17">
        <f>IFERROR(AVERAGEIFS(RdTRABYVals!S$2:S$999,RdTRABYVals!$B$2:$B$999,"="&amp;$C143,RdTRABYVals!$C$2:$C$999,"="&amp;INS!$A143),"")</f>
        <v>0.44</v>
      </c>
      <c r="BB143" s="17">
        <f>IFERROR(AVERAGEIFS(RdTRABYVals!T$2:T$999,RdTRABYVals!$B$2:$B$999,"="&amp;$C143,RdTRABYVals!$C$2:$C$999,"="&amp;INS!$A143),"")</f>
        <v>0.44</v>
      </c>
      <c r="BC143" s="17">
        <f>IFERROR(AVERAGEIFS(RdTRABYVals!U$2:U$999,RdTRABYVals!$B$2:$B$999,"="&amp;$C143,RdTRABYVals!$C$2:$C$999,"="&amp;INS!$A143),"")</f>
        <v>0.49</v>
      </c>
      <c r="BD143" s="17">
        <f>IFERROR(AVERAGEIFS(RdTRABYVals!V$2:V$999,RdTRABYVals!$B$2:$B$999,"="&amp;$C143,RdTRABYVals!$C$2:$C$999,"="&amp;INS!$A143),"")</f>
        <v>0.47</v>
      </c>
      <c r="BE143" s="17">
        <f>IFERROR(AVERAGEIFS(RdTRABYVals!W$2:W$999,RdTRABYVals!$B$2:$B$999,"="&amp;$C143,RdTRABYVals!$C$2:$C$999,"="&amp;INS!$A143),"")</f>
        <v>0.41</v>
      </c>
      <c r="BF143" s="17">
        <f>IFERROR(AVERAGEIFS(RdTRABYVals!X$2:X$999,RdTRABYVals!$B$2:$B$999,"="&amp;$C143,RdTRABYVals!$C$2:$C$999,"="&amp;INS!$A143),"")</f>
        <v>0.45</v>
      </c>
      <c r="BG143" s="17">
        <f>IFERROR(AVERAGEIFS(RdTRABYVals!Y$2:Y$999,RdTRABYVals!$B$2:$B$999,"="&amp;$C143,RdTRABYVals!$C$2:$C$999,"="&amp;INS!$A143),"")</f>
        <v>0.43</v>
      </c>
      <c r="BH143" s="17">
        <f>IFERROR(AVERAGEIFS(RdTRABYVals!Z$2:Z$999,RdTRABYVals!$B$2:$B$999,"="&amp;$C143,RdTRABYVals!$C$2:$C$999,"="&amp;INS!$A143),"")</f>
        <v>0.47</v>
      </c>
      <c r="BI143" s="17">
        <f>IFERROR(AVERAGEIFS(RdTRABYVals!AA$2:AA$999,RdTRABYVals!$B$2:$B$999,"="&amp;$C143,RdTRABYVals!$C$2:$C$999,"="&amp;INS!$A143),"")</f>
        <v>0.44</v>
      </c>
      <c r="BJ143" s="17">
        <f>IFERROR(AVERAGEIFS(RdTRABYVals!AB$2:AB$999,RdTRABYVals!$B$2:$B$999,"="&amp;$C143,RdTRABYVals!$C$2:$C$999,"="&amp;INS!$A143),"")</f>
        <v>0.46</v>
      </c>
      <c r="BK143" s="17">
        <f>IFERROR(AVERAGEIFS(RdTRABYVals!AC$2:AC$999,RdTRABYVals!$B$2:$B$999,"="&amp;$C143,RdTRABYVals!$C$2:$C$999,"="&amp;INS!$A143),"")</f>
        <v>0.46</v>
      </c>
      <c r="BL143" s="17">
        <f>IFERROR(AVERAGEIFS(RdTRABYVals!AD$2:AD$999,RdTRABYVals!$B$2:$B$999,"="&amp;$C143,RdTRABYVals!$C$2:$C$999,"="&amp;INS!$A143),"")</f>
        <v>0.45</v>
      </c>
      <c r="BM143" s="17">
        <f>IFERROR(AVERAGEIFS(RdTRABYVals!AE$2:AE$999,RdTRABYVals!$B$2:$B$999,"="&amp;$C143,RdTRABYVals!$C$2:$C$999,"="&amp;INS!$A143),"")</f>
        <v>0.45</v>
      </c>
      <c r="BN143" s="17">
        <f>IFERROR(AVERAGEIFS(RdTRABYVals!AF$2:AF$999,RdTRABYVals!$B$2:$B$999,"="&amp;$C143,RdTRABYVals!$C$2:$C$999,"="&amp;INS!$A143),"")</f>
        <v>0.44</v>
      </c>
      <c r="BO143" s="17">
        <f>IFERROR(AVERAGEIFS(RdTRABYVals!AG$2:AG$999,RdTRABYVals!$B$2:$B$999,"="&amp;$C143,RdTRABYVals!$C$2:$C$999,"="&amp;INS!$A143),"")</f>
        <v>0.44</v>
      </c>
      <c r="BP143" s="17">
        <f>IFERROR(AVERAGEIFS(RdTRABYVals!AH$2:AH$999,RdTRABYVals!$B$2:$B$999,"="&amp;$C143,RdTRABYVals!$C$2:$C$999,"="&amp;INS!$A143),"")</f>
        <v>0.48</v>
      </c>
      <c r="BQ143" s="17">
        <f>IFERROR(AVERAGEIFS(RdTRABYVals!AI$2:AI$999,RdTRABYVals!$B$2:$B$999,"="&amp;$C143,RdTRABYVals!$C$2:$C$999,"="&amp;INS!$A143),"")</f>
        <v>0.45</v>
      </c>
      <c r="BR143" s="17">
        <f>IFERROR(AVERAGEIFS(RdTRABYVals!AJ$2:AJ$999,RdTRABYVals!$B$2:$B$999,"="&amp;$C143,RdTRABYVals!$C$2:$C$999,"="&amp;INS!$A143),"")</f>
        <v>0.41</v>
      </c>
      <c r="BS143" s="17">
        <f>IFERROR(AVERAGEIFS(RdTRABYVals!AK$2:AK$999,RdTRABYVals!$B$2:$B$999,"="&amp;$C143,RdTRABYVals!$C$2:$C$999,"="&amp;INS!$A143),"")</f>
        <v>0.44</v>
      </c>
      <c r="BT143" s="17">
        <f>IFERROR(AVERAGEIFS(RdTRABYVals!AL$2:AL$999,RdTRABYVals!$B$2:$B$999,"="&amp;$C143,RdTRABYVals!$C$2:$C$999,"="&amp;INS!$A143),"")</f>
        <v>0.46</v>
      </c>
      <c r="BU143" s="17">
        <f>IFERROR(AVERAGEIFS(RdTRABYVals!AM$2:AM$999,RdTRABYVals!$B$2:$B$999,"="&amp;$C143,RdTRABYVals!$C$2:$C$999,"="&amp;INS!$A143),"")</f>
        <v>0.43</v>
      </c>
      <c r="BV143" s="17">
        <f>IFERROR(AVERAGEIFS(RdTRABYVals!AN$2:AN$999,RdTRABYVals!$B$2:$B$999,"="&amp;$C143,RdTRABYVals!$C$2:$C$999,"="&amp;INS!$A143),"")</f>
        <v>0.42</v>
      </c>
      <c r="BW143" s="17">
        <f>IFERROR(AVERAGEIFS(RdTRABYVals!AO$2:AO$999,RdTRABYVals!$B$2:$B$999,"="&amp;$C143,RdTRABYVals!$C$2:$C$999,"="&amp;INS!$A143),"")</f>
        <v>0.43</v>
      </c>
      <c r="BX143" s="17">
        <f>IFERROR(AVERAGEIFS(RdTRABYVals!AP$2:AP$999,RdTRABYVals!$B$2:$B$999,"="&amp;$C143,RdTRABYVals!$C$2:$C$999,"="&amp;INS!$A143),"")</f>
        <v>0.47</v>
      </c>
      <c r="BY143" s="17">
        <f>IFERROR(AVERAGEIFS(RdTRABYVals!AQ$2:AQ$999,RdTRABYVals!$B$2:$B$999,"="&amp;$C143,RdTRABYVals!$C$2:$C$999,"="&amp;INS!$A143),"")</f>
        <v>0.39</v>
      </c>
      <c r="BZ143" s="17">
        <f>IFERROR(AVERAGEIFS(RdTRABYVals!AR$2:AR$999,RdTRABYVals!$B$2:$B$999,"="&amp;$C143,RdTRABYVals!$C$2:$C$999,"="&amp;INS!$A143),"")</f>
        <v>0.44</v>
      </c>
      <c r="CA143" s="17">
        <f>IFERROR(AVERAGEIFS(RdTRABYVals!AS$2:AS$999,RdTRABYVals!$B$2:$B$999,"="&amp;$C143,RdTRABYVals!$C$2:$C$999,"="&amp;INS!$A143),"")</f>
        <v>0.48</v>
      </c>
      <c r="CB143" s="17">
        <f>IFERROR(AVERAGEIFS(RdTRABYVals!AT$2:AT$999,RdTRABYVals!$B$2:$B$999,"="&amp;$C143,RdTRABYVals!$C$2:$C$999,"="&amp;INS!$A143),"")</f>
        <v>0.44</v>
      </c>
      <c r="CC143" s="17">
        <f>IFERROR(AVERAGEIFS(RdTRABYVals!AU$2:AU$999,RdTRABYVals!$B$2:$B$999,"="&amp;$C143,RdTRABYVals!$C$2:$C$999,"="&amp;INS!$A143),"")</f>
        <v>0.46</v>
      </c>
      <c r="CD143" s="17">
        <f>IFERROR(AVERAGEIFS(RdTRABYVals!AV$2:AV$999,RdTRABYVals!$B$2:$B$999,"="&amp;$C143,RdTRABYVals!$C$2:$C$999,"="&amp;INS!$A143),"")</f>
        <v>0.48</v>
      </c>
    </row>
    <row r="144" spans="1:82" ht="14.25">
      <c r="A144" s="9" t="s">
        <v>177</v>
      </c>
      <c r="C144" s="1" t="s">
        <v>29</v>
      </c>
      <c r="D144" t="s">
        <v>198</v>
      </c>
      <c r="F144" s="19" t="str">
        <f t="shared" si="31"/>
        <v>*0.364054054054054</v>
      </c>
      <c r="G144" s="19" t="str">
        <f t="shared" si="37"/>
        <v>*0.34</v>
      </c>
      <c r="H144" s="19" t="str">
        <f t="shared" si="38"/>
        <v>*0.37</v>
      </c>
      <c r="I144" s="19" t="str">
        <f t="shared" si="39"/>
        <v>*0.36</v>
      </c>
      <c r="J144" s="19" t="str">
        <f t="shared" si="40"/>
        <v>*0.36</v>
      </c>
      <c r="K144" s="19" t="str">
        <f t="shared" si="41"/>
        <v>*0.32</v>
      </c>
      <c r="L144" s="19" t="str">
        <f t="shared" si="42"/>
        <v>*0.36</v>
      </c>
      <c r="M144" s="19" t="str">
        <f t="shared" si="43"/>
        <v>*0.33</v>
      </c>
      <c r="N144" s="19" t="str">
        <f t="shared" si="44"/>
        <v>*0.37</v>
      </c>
      <c r="O144" s="19" t="str">
        <f t="shared" si="45"/>
        <v>*0.37</v>
      </c>
      <c r="P144" s="19" t="str">
        <f t="shared" si="46"/>
        <v>*0.38</v>
      </c>
      <c r="Q144" s="19" t="str">
        <f t="shared" si="47"/>
        <v>*0.4</v>
      </c>
      <c r="R144" s="19" t="str">
        <f t="shared" si="48"/>
        <v>*0.34</v>
      </c>
      <c r="S144" s="19" t="str">
        <f t="shared" si="49"/>
        <v>*0.38</v>
      </c>
      <c r="T144" s="19" t="str">
        <f t="shared" si="50"/>
        <v>*0.36</v>
      </c>
      <c r="U144" s="19" t="str">
        <f t="shared" si="51"/>
        <v>*0.38</v>
      </c>
      <c r="V144" s="19" t="str">
        <f t="shared" si="52"/>
        <v>*0.36</v>
      </c>
      <c r="W144" s="19" t="str">
        <f t="shared" si="53"/>
        <v>*0.39</v>
      </c>
      <c r="X144" s="19" t="str">
        <f t="shared" si="54"/>
        <v>*0.37</v>
      </c>
      <c r="Y144" s="19" t="str">
        <f t="shared" si="55"/>
        <v>*0.35</v>
      </c>
      <c r="Z144" s="19" t="str">
        <f t="shared" si="56"/>
        <v>*0.37</v>
      </c>
      <c r="AA144" s="19" t="str">
        <f t="shared" si="57"/>
        <v>*0.36</v>
      </c>
      <c r="AB144" s="19" t="str">
        <f t="shared" si="58"/>
        <v>*0.36</v>
      </c>
      <c r="AC144" s="19" t="str">
        <f t="shared" si="59"/>
        <v>*0.36</v>
      </c>
      <c r="AD144" s="19" t="str">
        <f t="shared" si="60"/>
        <v>*0.38</v>
      </c>
      <c r="AE144" s="19" t="str">
        <f t="shared" si="61"/>
        <v>*0.34</v>
      </c>
      <c r="AF144" s="19" t="str">
        <f t="shared" si="62"/>
        <v>*0.36</v>
      </c>
      <c r="AG144" s="19" t="str">
        <f t="shared" si="63"/>
        <v>*0.37</v>
      </c>
      <c r="AH144" s="19" t="str">
        <f t="shared" si="64"/>
        <v>*0.34</v>
      </c>
      <c r="AI144" s="19" t="str">
        <f t="shared" si="65"/>
        <v>*0.36</v>
      </c>
      <c r="AJ144" s="19" t="str">
        <f t="shared" si="66"/>
        <v>*0.37</v>
      </c>
      <c r="AK144" s="19" t="str">
        <f t="shared" si="67"/>
        <v>*0.39</v>
      </c>
      <c r="AL144" s="19" t="str">
        <f t="shared" si="68"/>
        <v>*0.33</v>
      </c>
      <c r="AM144" s="19" t="str">
        <f t="shared" si="69"/>
        <v>*0.36</v>
      </c>
      <c r="AN144" s="19" t="str">
        <f t="shared" si="33"/>
        <v>*0.38</v>
      </c>
      <c r="AO144" s="19" t="str">
        <f t="shared" si="34"/>
        <v>*0.37</v>
      </c>
      <c r="AP144" s="19" t="str">
        <f t="shared" si="35"/>
        <v>*0.39</v>
      </c>
      <c r="AQ144" s="19" t="str">
        <f t="shared" si="36"/>
        <v>*0.39</v>
      </c>
      <c r="AS144" s="17">
        <f t="shared" si="70"/>
        <v>0.364054054054054</v>
      </c>
      <c r="AT144" s="17">
        <f>IFERROR(AVERAGEIFS(RdTRABYVals!L$2:L$999,RdTRABYVals!$B$2:$B$999,"="&amp;$C144,RdTRABYVals!$C$2:$C$999,"="&amp;INS!$A144),"")</f>
        <v>0.34</v>
      </c>
      <c r="AU144" s="17">
        <f>IFERROR(AVERAGEIFS(RdTRABYVals!M$2:M$999,RdTRABYVals!$B$2:$B$999,"="&amp;$C144,RdTRABYVals!$C$2:$C$999,"="&amp;INS!$A144),"")</f>
        <v>0.37</v>
      </c>
      <c r="AV144" s="17">
        <f>IFERROR(AVERAGEIFS(RdTRABYVals!N$2:N$999,RdTRABYVals!$B$2:$B$999,"="&amp;$C144,RdTRABYVals!$C$2:$C$999,"="&amp;INS!$A144),"")</f>
        <v>0.36</v>
      </c>
      <c r="AW144" s="17">
        <f>IFERROR(AVERAGEIFS(RdTRABYVals!O$2:O$999,RdTRABYVals!$B$2:$B$999,"="&amp;$C144,RdTRABYVals!$C$2:$C$999,"="&amp;INS!$A144),"")</f>
        <v>0.36</v>
      </c>
      <c r="AX144" s="17">
        <f>IFERROR(AVERAGEIFS(RdTRABYVals!P$2:P$999,RdTRABYVals!$B$2:$B$999,"="&amp;$C144,RdTRABYVals!$C$2:$C$999,"="&amp;INS!$A144),"")</f>
        <v>0.32</v>
      </c>
      <c r="AY144" s="17">
        <f>IFERROR(AVERAGEIFS(RdTRABYVals!Q$2:Q$999,RdTRABYVals!$B$2:$B$999,"="&amp;$C144,RdTRABYVals!$C$2:$C$999,"="&amp;INS!$A144),"")</f>
        <v>0.36</v>
      </c>
      <c r="AZ144" s="17">
        <f>IFERROR(AVERAGEIFS(RdTRABYVals!R$2:R$999,RdTRABYVals!$B$2:$B$999,"="&amp;$C144,RdTRABYVals!$C$2:$C$999,"="&amp;INS!$A144),"")</f>
        <v>0.33</v>
      </c>
      <c r="BA144" s="17">
        <f>IFERROR(AVERAGEIFS(RdTRABYVals!S$2:S$999,RdTRABYVals!$B$2:$B$999,"="&amp;$C144,RdTRABYVals!$C$2:$C$999,"="&amp;INS!$A144),"")</f>
        <v>0.37</v>
      </c>
      <c r="BB144" s="17">
        <f>IFERROR(AVERAGEIFS(RdTRABYVals!T$2:T$999,RdTRABYVals!$B$2:$B$999,"="&amp;$C144,RdTRABYVals!$C$2:$C$999,"="&amp;INS!$A144),"")</f>
        <v>0.37</v>
      </c>
      <c r="BC144" s="17">
        <f>IFERROR(AVERAGEIFS(RdTRABYVals!U$2:U$999,RdTRABYVals!$B$2:$B$999,"="&amp;$C144,RdTRABYVals!$C$2:$C$999,"="&amp;INS!$A144),"")</f>
        <v>0.38</v>
      </c>
      <c r="BD144" s="17">
        <f>IFERROR(AVERAGEIFS(RdTRABYVals!V$2:V$999,RdTRABYVals!$B$2:$B$999,"="&amp;$C144,RdTRABYVals!$C$2:$C$999,"="&amp;INS!$A144),"")</f>
        <v>0.4</v>
      </c>
      <c r="BE144" s="17">
        <f>IFERROR(AVERAGEIFS(RdTRABYVals!W$2:W$999,RdTRABYVals!$B$2:$B$999,"="&amp;$C144,RdTRABYVals!$C$2:$C$999,"="&amp;INS!$A144),"")</f>
        <v>0.34</v>
      </c>
      <c r="BF144" s="17">
        <f>IFERROR(AVERAGEIFS(RdTRABYVals!X$2:X$999,RdTRABYVals!$B$2:$B$999,"="&amp;$C144,RdTRABYVals!$C$2:$C$999,"="&amp;INS!$A144),"")</f>
        <v>0.38</v>
      </c>
      <c r="BG144" s="17">
        <f>IFERROR(AVERAGEIFS(RdTRABYVals!Y$2:Y$999,RdTRABYVals!$B$2:$B$999,"="&amp;$C144,RdTRABYVals!$C$2:$C$999,"="&amp;INS!$A144),"")</f>
        <v>0.36</v>
      </c>
      <c r="BH144" s="17">
        <f>IFERROR(AVERAGEIFS(RdTRABYVals!Z$2:Z$999,RdTRABYVals!$B$2:$B$999,"="&amp;$C144,RdTRABYVals!$C$2:$C$999,"="&amp;INS!$A144),"")</f>
        <v>0.38</v>
      </c>
      <c r="BI144" s="17">
        <f>IFERROR(AVERAGEIFS(RdTRABYVals!AA$2:AA$999,RdTRABYVals!$B$2:$B$999,"="&amp;$C144,RdTRABYVals!$C$2:$C$999,"="&amp;INS!$A144),"")</f>
        <v>0.36</v>
      </c>
      <c r="BJ144" s="17">
        <f>IFERROR(AVERAGEIFS(RdTRABYVals!AB$2:AB$999,RdTRABYVals!$B$2:$B$999,"="&amp;$C144,RdTRABYVals!$C$2:$C$999,"="&amp;INS!$A144),"")</f>
        <v>0.39</v>
      </c>
      <c r="BK144" s="17">
        <f>IFERROR(AVERAGEIFS(RdTRABYVals!AC$2:AC$999,RdTRABYVals!$B$2:$B$999,"="&amp;$C144,RdTRABYVals!$C$2:$C$999,"="&amp;INS!$A144),"")</f>
        <v>0.37</v>
      </c>
      <c r="BL144" s="17">
        <f>IFERROR(AVERAGEIFS(RdTRABYVals!AD$2:AD$999,RdTRABYVals!$B$2:$B$999,"="&amp;$C144,RdTRABYVals!$C$2:$C$999,"="&amp;INS!$A144),"")</f>
        <v>0.35</v>
      </c>
      <c r="BM144" s="17">
        <f>IFERROR(AVERAGEIFS(RdTRABYVals!AE$2:AE$999,RdTRABYVals!$B$2:$B$999,"="&amp;$C144,RdTRABYVals!$C$2:$C$999,"="&amp;INS!$A144),"")</f>
        <v>0.37</v>
      </c>
      <c r="BN144" s="17">
        <f>IFERROR(AVERAGEIFS(RdTRABYVals!AF$2:AF$999,RdTRABYVals!$B$2:$B$999,"="&amp;$C144,RdTRABYVals!$C$2:$C$999,"="&amp;INS!$A144),"")</f>
        <v>0.36</v>
      </c>
      <c r="BO144" s="17">
        <f>IFERROR(AVERAGEIFS(RdTRABYVals!AG$2:AG$999,RdTRABYVals!$B$2:$B$999,"="&amp;$C144,RdTRABYVals!$C$2:$C$999,"="&amp;INS!$A144),"")</f>
        <v>0.36</v>
      </c>
      <c r="BP144" s="17">
        <f>IFERROR(AVERAGEIFS(RdTRABYVals!AH$2:AH$999,RdTRABYVals!$B$2:$B$999,"="&amp;$C144,RdTRABYVals!$C$2:$C$999,"="&amp;INS!$A144),"")</f>
        <v>0.36</v>
      </c>
      <c r="BQ144" s="17">
        <f>IFERROR(AVERAGEIFS(RdTRABYVals!AI$2:AI$999,RdTRABYVals!$B$2:$B$999,"="&amp;$C144,RdTRABYVals!$C$2:$C$999,"="&amp;INS!$A144),"")</f>
        <v>0.38</v>
      </c>
      <c r="BR144" s="17">
        <f>IFERROR(AVERAGEIFS(RdTRABYVals!AJ$2:AJ$999,RdTRABYVals!$B$2:$B$999,"="&amp;$C144,RdTRABYVals!$C$2:$C$999,"="&amp;INS!$A144),"")</f>
        <v>0.34</v>
      </c>
      <c r="BS144" s="17">
        <f>IFERROR(AVERAGEIFS(RdTRABYVals!AK$2:AK$999,RdTRABYVals!$B$2:$B$999,"="&amp;$C144,RdTRABYVals!$C$2:$C$999,"="&amp;INS!$A144),"")</f>
        <v>0.36</v>
      </c>
      <c r="BT144" s="17">
        <f>IFERROR(AVERAGEIFS(RdTRABYVals!AL$2:AL$999,RdTRABYVals!$B$2:$B$999,"="&amp;$C144,RdTRABYVals!$C$2:$C$999,"="&amp;INS!$A144),"")</f>
        <v>0.37</v>
      </c>
      <c r="BU144" s="17">
        <f>IFERROR(AVERAGEIFS(RdTRABYVals!AM$2:AM$999,RdTRABYVals!$B$2:$B$999,"="&amp;$C144,RdTRABYVals!$C$2:$C$999,"="&amp;INS!$A144),"")</f>
        <v>0.34</v>
      </c>
      <c r="BV144" s="17">
        <f>IFERROR(AVERAGEIFS(RdTRABYVals!AN$2:AN$999,RdTRABYVals!$B$2:$B$999,"="&amp;$C144,RdTRABYVals!$C$2:$C$999,"="&amp;INS!$A144),"")</f>
        <v>0.36</v>
      </c>
      <c r="BW144" s="17">
        <f>IFERROR(AVERAGEIFS(RdTRABYVals!AO$2:AO$999,RdTRABYVals!$B$2:$B$999,"="&amp;$C144,RdTRABYVals!$C$2:$C$999,"="&amp;INS!$A144),"")</f>
        <v>0.37</v>
      </c>
      <c r="BX144" s="17">
        <f>IFERROR(AVERAGEIFS(RdTRABYVals!AP$2:AP$999,RdTRABYVals!$B$2:$B$999,"="&amp;$C144,RdTRABYVals!$C$2:$C$999,"="&amp;INS!$A144),"")</f>
        <v>0.39</v>
      </c>
      <c r="BY144" s="17">
        <f>IFERROR(AVERAGEIFS(RdTRABYVals!AQ$2:AQ$999,RdTRABYVals!$B$2:$B$999,"="&amp;$C144,RdTRABYVals!$C$2:$C$999,"="&amp;INS!$A144),"")</f>
        <v>0.33</v>
      </c>
      <c r="BZ144" s="17">
        <f>IFERROR(AVERAGEIFS(RdTRABYVals!AR$2:AR$999,RdTRABYVals!$B$2:$B$999,"="&amp;$C144,RdTRABYVals!$C$2:$C$999,"="&amp;INS!$A144),"")</f>
        <v>0.36</v>
      </c>
      <c r="CA144" s="17">
        <f>IFERROR(AVERAGEIFS(RdTRABYVals!AS$2:AS$999,RdTRABYVals!$B$2:$B$999,"="&amp;$C144,RdTRABYVals!$C$2:$C$999,"="&amp;INS!$A144),"")</f>
        <v>0.38</v>
      </c>
      <c r="CB144" s="17">
        <f>IFERROR(AVERAGEIFS(RdTRABYVals!AT$2:AT$999,RdTRABYVals!$B$2:$B$999,"="&amp;$C144,RdTRABYVals!$C$2:$C$999,"="&amp;INS!$A144),"")</f>
        <v>0.37</v>
      </c>
      <c r="CC144" s="17">
        <f>IFERROR(AVERAGEIFS(RdTRABYVals!AU$2:AU$999,RdTRABYVals!$B$2:$B$999,"="&amp;$C144,RdTRABYVals!$C$2:$C$999,"="&amp;INS!$A144),"")</f>
        <v>0.39</v>
      </c>
      <c r="CD144" s="17">
        <f>IFERROR(AVERAGEIFS(RdTRABYVals!AV$2:AV$999,RdTRABYVals!$B$2:$B$999,"="&amp;$C144,RdTRABYVals!$C$2:$C$999,"="&amp;INS!$A144),"")</f>
        <v>0.39</v>
      </c>
    </row>
    <row r="145" spans="1:82" ht="14.25">
      <c r="A145" s="9" t="s">
        <v>174</v>
      </c>
      <c r="C145" s="1" t="s">
        <v>29</v>
      </c>
      <c r="D145" t="s">
        <v>207</v>
      </c>
      <c r="F145" s="19" t="str">
        <f t="shared" si="31"/>
        <v>*0.261891891891892</v>
      </c>
      <c r="G145" s="19" t="str">
        <f t="shared" si="37"/>
        <v>*0.23</v>
      </c>
      <c r="H145" s="19" t="str">
        <f t="shared" si="38"/>
        <v>*0.24</v>
      </c>
      <c r="I145" s="19" t="str">
        <f t="shared" si="39"/>
        <v>*0.28</v>
      </c>
      <c r="J145" s="19" t="str">
        <f t="shared" si="40"/>
        <v>*0.25</v>
      </c>
      <c r="K145" s="19" t="str">
        <f t="shared" si="41"/>
        <v>*0.22</v>
      </c>
      <c r="L145" s="19" t="str">
        <f t="shared" si="42"/>
        <v>*0.25</v>
      </c>
      <c r="M145" s="19" t="str">
        <f t="shared" si="43"/>
        <v>*0.24</v>
      </c>
      <c r="N145" s="19" t="str">
        <f t="shared" si="44"/>
        <v>*0.27</v>
      </c>
      <c r="O145" s="19" t="str">
        <f t="shared" si="45"/>
        <v>*0.25</v>
      </c>
      <c r="P145" s="19" t="str">
        <f t="shared" si="46"/>
        <v>*0.29</v>
      </c>
      <c r="Q145" s="19" t="str">
        <f t="shared" si="47"/>
        <v>*0.31</v>
      </c>
      <c r="R145" s="19" t="str">
        <f t="shared" si="48"/>
        <v>*0.23</v>
      </c>
      <c r="S145" s="19" t="str">
        <f t="shared" si="49"/>
        <v>*0.29</v>
      </c>
      <c r="T145" s="19" t="str">
        <f t="shared" si="50"/>
        <v>*0.26</v>
      </c>
      <c r="U145" s="19" t="str">
        <f t="shared" si="51"/>
        <v>*0.26</v>
      </c>
      <c r="V145" s="19" t="str">
        <f t="shared" si="52"/>
        <v>*0.28</v>
      </c>
      <c r="W145" s="19" t="str">
        <f t="shared" si="53"/>
        <v>*0.29</v>
      </c>
      <c r="X145" s="19" t="str">
        <f t="shared" si="54"/>
        <v>*0.24</v>
      </c>
      <c r="Y145" s="19" t="str">
        <f t="shared" si="55"/>
        <v>*0.25</v>
      </c>
      <c r="Z145" s="19" t="str">
        <f t="shared" si="56"/>
        <v>*0.23</v>
      </c>
      <c r="AA145" s="19" t="str">
        <f t="shared" si="57"/>
        <v>*0.28</v>
      </c>
      <c r="AB145" s="19" t="str">
        <f t="shared" si="58"/>
        <v>*0.28</v>
      </c>
      <c r="AC145" s="19" t="str">
        <f t="shared" si="59"/>
        <v>*0.26</v>
      </c>
      <c r="AD145" s="19" t="str">
        <f t="shared" si="60"/>
        <v>*0.28</v>
      </c>
      <c r="AE145" s="19" t="str">
        <f t="shared" si="61"/>
        <v>*0.23</v>
      </c>
      <c r="AF145" s="19" t="str">
        <f t="shared" si="62"/>
        <v>*0.26</v>
      </c>
      <c r="AG145" s="19" t="str">
        <f t="shared" si="63"/>
        <v>*0.28</v>
      </c>
      <c r="AH145" s="19" t="str">
        <f t="shared" si="64"/>
        <v>*0.25</v>
      </c>
      <c r="AI145" s="19" t="str">
        <f t="shared" si="65"/>
        <v>*0.27</v>
      </c>
      <c r="AJ145" s="19" t="str">
        <f t="shared" si="66"/>
        <v>*0.28</v>
      </c>
      <c r="AK145" s="19" t="str">
        <f t="shared" si="67"/>
        <v>*0.27</v>
      </c>
      <c r="AL145" s="19" t="str">
        <f t="shared" si="68"/>
        <v>*0.21</v>
      </c>
      <c r="AM145" s="19" t="str">
        <f t="shared" si="69"/>
        <v>*0.28</v>
      </c>
      <c r="AN145" s="19" t="str">
        <f t="shared" si="33"/>
        <v>*0.28</v>
      </c>
      <c r="AO145" s="19" t="str">
        <f t="shared" si="34"/>
        <v>*0.28</v>
      </c>
      <c r="AP145" s="19" t="str">
        <f t="shared" si="35"/>
        <v>*0.28</v>
      </c>
      <c r="AQ145" s="19" t="str">
        <f t="shared" si="36"/>
        <v>*0.26</v>
      </c>
      <c r="AS145" s="17">
        <f t="shared" si="70"/>
        <v>0.26189189189189194</v>
      </c>
      <c r="AT145" s="17">
        <f>IFERROR(AVERAGEIFS(RdTRABYVals!L$2:L$999,RdTRABYVals!$B$2:$B$999,"="&amp;$C145,RdTRABYVals!$C$2:$C$999,"="&amp;INS!$A145),"")</f>
        <v>0.23</v>
      </c>
      <c r="AU145" s="17">
        <f>IFERROR(AVERAGEIFS(RdTRABYVals!M$2:M$999,RdTRABYVals!$B$2:$B$999,"="&amp;$C145,RdTRABYVals!$C$2:$C$999,"="&amp;INS!$A145),"")</f>
        <v>0.24</v>
      </c>
      <c r="AV145" s="17">
        <f>IFERROR(AVERAGEIFS(RdTRABYVals!N$2:N$999,RdTRABYVals!$B$2:$B$999,"="&amp;$C145,RdTRABYVals!$C$2:$C$999,"="&amp;INS!$A145),"")</f>
        <v>0.28000000000000003</v>
      </c>
      <c r="AW145" s="17">
        <f>IFERROR(AVERAGEIFS(RdTRABYVals!O$2:O$999,RdTRABYVals!$B$2:$B$999,"="&amp;$C145,RdTRABYVals!$C$2:$C$999,"="&amp;INS!$A145),"")</f>
        <v>0.25</v>
      </c>
      <c r="AX145" s="17">
        <f>IFERROR(AVERAGEIFS(RdTRABYVals!P$2:P$999,RdTRABYVals!$B$2:$B$999,"="&amp;$C145,RdTRABYVals!$C$2:$C$999,"="&amp;INS!$A145),"")</f>
        <v>0.22</v>
      </c>
      <c r="AY145" s="17">
        <f>IFERROR(AVERAGEIFS(RdTRABYVals!Q$2:Q$999,RdTRABYVals!$B$2:$B$999,"="&amp;$C145,RdTRABYVals!$C$2:$C$999,"="&amp;INS!$A145),"")</f>
        <v>0.25</v>
      </c>
      <c r="AZ145" s="17">
        <f>IFERROR(AVERAGEIFS(RdTRABYVals!R$2:R$999,RdTRABYVals!$B$2:$B$999,"="&amp;$C145,RdTRABYVals!$C$2:$C$999,"="&amp;INS!$A145),"")</f>
        <v>0.24</v>
      </c>
      <c r="BA145" s="17">
        <f>IFERROR(AVERAGEIFS(RdTRABYVals!S$2:S$999,RdTRABYVals!$B$2:$B$999,"="&amp;$C145,RdTRABYVals!$C$2:$C$999,"="&amp;INS!$A145),"")</f>
        <v>0.27</v>
      </c>
      <c r="BB145" s="17">
        <f>IFERROR(AVERAGEIFS(RdTRABYVals!T$2:T$999,RdTRABYVals!$B$2:$B$999,"="&amp;$C145,RdTRABYVals!$C$2:$C$999,"="&amp;INS!$A145),"")</f>
        <v>0.25</v>
      </c>
      <c r="BC145" s="17">
        <f>IFERROR(AVERAGEIFS(RdTRABYVals!U$2:U$999,RdTRABYVals!$B$2:$B$999,"="&amp;$C145,RdTRABYVals!$C$2:$C$999,"="&amp;INS!$A145),"")</f>
        <v>0.28999999999999998</v>
      </c>
      <c r="BD145" s="17">
        <f>IFERROR(AVERAGEIFS(RdTRABYVals!V$2:V$999,RdTRABYVals!$B$2:$B$999,"="&amp;$C145,RdTRABYVals!$C$2:$C$999,"="&amp;INS!$A145),"")</f>
        <v>0.31</v>
      </c>
      <c r="BE145" s="17">
        <f>IFERROR(AVERAGEIFS(RdTRABYVals!W$2:W$999,RdTRABYVals!$B$2:$B$999,"="&amp;$C145,RdTRABYVals!$C$2:$C$999,"="&amp;INS!$A145),"")</f>
        <v>0.23</v>
      </c>
      <c r="BF145" s="17">
        <f>IFERROR(AVERAGEIFS(RdTRABYVals!X$2:X$999,RdTRABYVals!$B$2:$B$999,"="&amp;$C145,RdTRABYVals!$C$2:$C$999,"="&amp;INS!$A145),"")</f>
        <v>0.28999999999999998</v>
      </c>
      <c r="BG145" s="17">
        <f>IFERROR(AVERAGEIFS(RdTRABYVals!Y$2:Y$999,RdTRABYVals!$B$2:$B$999,"="&amp;$C145,RdTRABYVals!$C$2:$C$999,"="&amp;INS!$A145),"")</f>
        <v>0.26</v>
      </c>
      <c r="BH145" s="17">
        <f>IFERROR(AVERAGEIFS(RdTRABYVals!Z$2:Z$999,RdTRABYVals!$B$2:$B$999,"="&amp;$C145,RdTRABYVals!$C$2:$C$999,"="&amp;INS!$A145),"")</f>
        <v>0.26</v>
      </c>
      <c r="BI145" s="17">
        <f>IFERROR(AVERAGEIFS(RdTRABYVals!AA$2:AA$999,RdTRABYVals!$B$2:$B$999,"="&amp;$C145,RdTRABYVals!$C$2:$C$999,"="&amp;INS!$A145),"")</f>
        <v>0.28000000000000003</v>
      </c>
      <c r="BJ145" s="17">
        <f>IFERROR(AVERAGEIFS(RdTRABYVals!AB$2:AB$999,RdTRABYVals!$B$2:$B$999,"="&amp;$C145,RdTRABYVals!$C$2:$C$999,"="&amp;INS!$A145),"")</f>
        <v>0.28999999999999998</v>
      </c>
      <c r="BK145" s="17">
        <f>IFERROR(AVERAGEIFS(RdTRABYVals!AC$2:AC$999,RdTRABYVals!$B$2:$B$999,"="&amp;$C145,RdTRABYVals!$C$2:$C$999,"="&amp;INS!$A145),"")</f>
        <v>0.24</v>
      </c>
      <c r="BL145" s="17">
        <f>IFERROR(AVERAGEIFS(RdTRABYVals!AD$2:AD$999,RdTRABYVals!$B$2:$B$999,"="&amp;$C145,RdTRABYVals!$C$2:$C$999,"="&amp;INS!$A145),"")</f>
        <v>0.25</v>
      </c>
      <c r="BM145" s="17">
        <f>IFERROR(AVERAGEIFS(RdTRABYVals!AE$2:AE$999,RdTRABYVals!$B$2:$B$999,"="&amp;$C145,RdTRABYVals!$C$2:$C$999,"="&amp;INS!$A145),"")</f>
        <v>0.23</v>
      </c>
      <c r="BN145" s="17">
        <f>IFERROR(AVERAGEIFS(RdTRABYVals!AF$2:AF$999,RdTRABYVals!$B$2:$B$999,"="&amp;$C145,RdTRABYVals!$C$2:$C$999,"="&amp;INS!$A145),"")</f>
        <v>0.28000000000000003</v>
      </c>
      <c r="BO145" s="17">
        <f>IFERROR(AVERAGEIFS(RdTRABYVals!AG$2:AG$999,RdTRABYVals!$B$2:$B$999,"="&amp;$C145,RdTRABYVals!$C$2:$C$999,"="&amp;INS!$A145),"")</f>
        <v>0.28000000000000003</v>
      </c>
      <c r="BP145" s="17">
        <f>IFERROR(AVERAGEIFS(RdTRABYVals!AH$2:AH$999,RdTRABYVals!$B$2:$B$999,"="&amp;$C145,RdTRABYVals!$C$2:$C$999,"="&amp;INS!$A145),"")</f>
        <v>0.26</v>
      </c>
      <c r="BQ145" s="17">
        <f>IFERROR(AVERAGEIFS(RdTRABYVals!AI$2:AI$999,RdTRABYVals!$B$2:$B$999,"="&amp;$C145,RdTRABYVals!$C$2:$C$999,"="&amp;INS!$A145),"")</f>
        <v>0.28000000000000003</v>
      </c>
      <c r="BR145" s="17">
        <f>IFERROR(AVERAGEIFS(RdTRABYVals!AJ$2:AJ$999,RdTRABYVals!$B$2:$B$999,"="&amp;$C145,RdTRABYVals!$C$2:$C$999,"="&amp;INS!$A145),"")</f>
        <v>0.23</v>
      </c>
      <c r="BS145" s="17">
        <f>IFERROR(AVERAGEIFS(RdTRABYVals!AK$2:AK$999,RdTRABYVals!$B$2:$B$999,"="&amp;$C145,RdTRABYVals!$C$2:$C$999,"="&amp;INS!$A145),"")</f>
        <v>0.26</v>
      </c>
      <c r="BT145" s="17">
        <f>IFERROR(AVERAGEIFS(RdTRABYVals!AL$2:AL$999,RdTRABYVals!$B$2:$B$999,"="&amp;$C145,RdTRABYVals!$C$2:$C$999,"="&amp;INS!$A145),"")</f>
        <v>0.28000000000000003</v>
      </c>
      <c r="BU145" s="17">
        <f>IFERROR(AVERAGEIFS(RdTRABYVals!AM$2:AM$999,RdTRABYVals!$B$2:$B$999,"="&amp;$C145,RdTRABYVals!$C$2:$C$999,"="&amp;INS!$A145),"")</f>
        <v>0.25</v>
      </c>
      <c r="BV145" s="17">
        <f>IFERROR(AVERAGEIFS(RdTRABYVals!AN$2:AN$999,RdTRABYVals!$B$2:$B$999,"="&amp;$C145,RdTRABYVals!$C$2:$C$999,"="&amp;INS!$A145),"")</f>
        <v>0.27</v>
      </c>
      <c r="BW145" s="17">
        <f>IFERROR(AVERAGEIFS(RdTRABYVals!AO$2:AO$999,RdTRABYVals!$B$2:$B$999,"="&amp;$C145,RdTRABYVals!$C$2:$C$999,"="&amp;INS!$A145),"")</f>
        <v>0.28000000000000003</v>
      </c>
      <c r="BX145" s="17">
        <f>IFERROR(AVERAGEIFS(RdTRABYVals!AP$2:AP$999,RdTRABYVals!$B$2:$B$999,"="&amp;$C145,RdTRABYVals!$C$2:$C$999,"="&amp;INS!$A145),"")</f>
        <v>0.27</v>
      </c>
      <c r="BY145" s="17">
        <f>IFERROR(AVERAGEIFS(RdTRABYVals!AQ$2:AQ$999,RdTRABYVals!$B$2:$B$999,"="&amp;$C145,RdTRABYVals!$C$2:$C$999,"="&amp;INS!$A145),"")</f>
        <v>0.21</v>
      </c>
      <c r="BZ145" s="17">
        <f>IFERROR(AVERAGEIFS(RdTRABYVals!AR$2:AR$999,RdTRABYVals!$B$2:$B$999,"="&amp;$C145,RdTRABYVals!$C$2:$C$999,"="&amp;INS!$A145),"")</f>
        <v>0.28000000000000003</v>
      </c>
      <c r="CA145" s="17">
        <f>IFERROR(AVERAGEIFS(RdTRABYVals!AS$2:AS$999,RdTRABYVals!$B$2:$B$999,"="&amp;$C145,RdTRABYVals!$C$2:$C$999,"="&amp;INS!$A145),"")</f>
        <v>0.28000000000000003</v>
      </c>
      <c r="CB145" s="17">
        <f>IFERROR(AVERAGEIFS(RdTRABYVals!AT$2:AT$999,RdTRABYVals!$B$2:$B$999,"="&amp;$C145,RdTRABYVals!$C$2:$C$999,"="&amp;INS!$A145),"")</f>
        <v>0.28000000000000003</v>
      </c>
      <c r="CC145" s="17">
        <f>IFERROR(AVERAGEIFS(RdTRABYVals!AU$2:AU$999,RdTRABYVals!$B$2:$B$999,"="&amp;$C145,RdTRABYVals!$C$2:$C$999,"="&amp;INS!$A145),"")</f>
        <v>0.28000000000000003</v>
      </c>
      <c r="CD145" s="17">
        <f>IFERROR(AVERAGEIFS(RdTRABYVals!AV$2:AV$999,RdTRABYVals!$B$2:$B$999,"="&amp;$C145,RdTRABYVals!$C$2:$C$999,"="&amp;INS!$A145),"")</f>
        <v>0.26</v>
      </c>
    </row>
    <row r="146" spans="1:82" ht="14.25">
      <c r="A146" s="9" t="s">
        <v>175</v>
      </c>
      <c r="C146" s="1" t="s">
        <v>29</v>
      </c>
      <c r="D146" t="s">
        <v>208</v>
      </c>
      <c r="F146" s="19" t="str">
        <f t="shared" si="31"/>
        <v>*0.43027027027027</v>
      </c>
      <c r="G146" s="19" t="str">
        <f t="shared" si="37"/>
        <v>*0.4</v>
      </c>
      <c r="H146" s="19" t="str">
        <f t="shared" si="38"/>
        <v>*0.44</v>
      </c>
      <c r="I146" s="19" t="str">
        <f t="shared" si="39"/>
        <v>*0.43</v>
      </c>
      <c r="J146" s="19" t="str">
        <f t="shared" si="40"/>
        <v>*0.42</v>
      </c>
      <c r="K146" s="19" t="str">
        <f t="shared" si="41"/>
        <v>*0.38</v>
      </c>
      <c r="L146" s="19" t="str">
        <f t="shared" si="42"/>
        <v>*0.42</v>
      </c>
      <c r="M146" s="19" t="str">
        <f t="shared" si="43"/>
        <v>*0.4</v>
      </c>
      <c r="N146" s="19" t="str">
        <f t="shared" si="44"/>
        <v>*0.43</v>
      </c>
      <c r="O146" s="19" t="str">
        <f t="shared" si="45"/>
        <v>*0.43</v>
      </c>
      <c r="P146" s="19" t="str">
        <f t="shared" si="46"/>
        <v>*0.45</v>
      </c>
      <c r="Q146" s="19" t="str">
        <f t="shared" si="47"/>
        <v>*0.46</v>
      </c>
      <c r="R146" s="19" t="str">
        <f t="shared" si="48"/>
        <v>*0.4</v>
      </c>
      <c r="S146" s="19" t="str">
        <f t="shared" si="49"/>
        <v>*0.44</v>
      </c>
      <c r="T146" s="19" t="str">
        <f t="shared" si="50"/>
        <v>*0.42</v>
      </c>
      <c r="U146" s="19" t="str">
        <f t="shared" si="51"/>
        <v>*0.46</v>
      </c>
      <c r="V146" s="19" t="str">
        <f t="shared" si="52"/>
        <v>*0.43</v>
      </c>
      <c r="W146" s="19" t="str">
        <f t="shared" si="53"/>
        <v>*0.46</v>
      </c>
      <c r="X146" s="19" t="str">
        <f t="shared" si="54"/>
        <v>*0.44</v>
      </c>
      <c r="Y146" s="19" t="str">
        <f t="shared" si="55"/>
        <v>*0.42</v>
      </c>
      <c r="Z146" s="19" t="str">
        <f t="shared" si="56"/>
        <v>*0.44</v>
      </c>
      <c r="AA146" s="19" t="str">
        <f t="shared" si="57"/>
        <v>*0.43</v>
      </c>
      <c r="AB146" s="19" t="str">
        <f t="shared" si="58"/>
        <v>*0.44</v>
      </c>
      <c r="AC146" s="19" t="str">
        <f t="shared" si="59"/>
        <v>*0.43</v>
      </c>
      <c r="AD146" s="19" t="str">
        <f t="shared" si="60"/>
        <v>*0.45</v>
      </c>
      <c r="AE146" s="19" t="str">
        <f t="shared" si="61"/>
        <v>*0.4</v>
      </c>
      <c r="AF146" s="19" t="str">
        <f t="shared" si="62"/>
        <v>*0.43</v>
      </c>
      <c r="AG146" s="19" t="str">
        <f t="shared" si="63"/>
        <v>*0.44</v>
      </c>
      <c r="AH146" s="19" t="str">
        <f t="shared" si="64"/>
        <v>*0.4</v>
      </c>
      <c r="AI146" s="19" t="str">
        <f t="shared" si="65"/>
        <v>*0.42</v>
      </c>
      <c r="AJ146" s="19" t="str">
        <f t="shared" si="66"/>
        <v>*0.43</v>
      </c>
      <c r="AK146" s="19" t="str">
        <f t="shared" si="67"/>
        <v>*0.45</v>
      </c>
      <c r="AL146" s="19" t="str">
        <f t="shared" si="68"/>
        <v>*0.39</v>
      </c>
      <c r="AM146" s="19" t="str">
        <f t="shared" si="69"/>
        <v>*0.43</v>
      </c>
      <c r="AN146" s="19" t="str">
        <f t="shared" si="33"/>
        <v>*0.46</v>
      </c>
      <c r="AO146" s="19" t="str">
        <f t="shared" si="34"/>
        <v>*0.44</v>
      </c>
      <c r="AP146" s="19" t="str">
        <f t="shared" si="35"/>
        <v>*0.45</v>
      </c>
      <c r="AQ146" s="19" t="str">
        <f t="shared" si="36"/>
        <v>*0.46</v>
      </c>
      <c r="AS146" s="17">
        <f t="shared" si="70"/>
        <v>0.43027027027027021</v>
      </c>
      <c r="AT146" s="17">
        <f>IFERROR(AVERAGEIFS(RdTRABYVals!L$2:L$999,RdTRABYVals!$B$2:$B$999,"="&amp;$C146,RdTRABYVals!$C$2:$C$999,"="&amp;INS!$A146),"")</f>
        <v>0.4</v>
      </c>
      <c r="AU146" s="17">
        <f>IFERROR(AVERAGEIFS(RdTRABYVals!M$2:M$999,RdTRABYVals!$B$2:$B$999,"="&amp;$C146,RdTRABYVals!$C$2:$C$999,"="&amp;INS!$A146),"")</f>
        <v>0.44</v>
      </c>
      <c r="AV146" s="17">
        <f>IFERROR(AVERAGEIFS(RdTRABYVals!N$2:N$999,RdTRABYVals!$B$2:$B$999,"="&amp;$C146,RdTRABYVals!$C$2:$C$999,"="&amp;INS!$A146),"")</f>
        <v>0.43</v>
      </c>
      <c r="AW146" s="17">
        <f>IFERROR(AVERAGEIFS(RdTRABYVals!O$2:O$999,RdTRABYVals!$B$2:$B$999,"="&amp;$C146,RdTRABYVals!$C$2:$C$999,"="&amp;INS!$A146),"")</f>
        <v>0.42</v>
      </c>
      <c r="AX146" s="17">
        <f>IFERROR(AVERAGEIFS(RdTRABYVals!P$2:P$999,RdTRABYVals!$B$2:$B$999,"="&amp;$C146,RdTRABYVals!$C$2:$C$999,"="&amp;INS!$A146),"")</f>
        <v>0.38</v>
      </c>
      <c r="AY146" s="17">
        <f>IFERROR(AVERAGEIFS(RdTRABYVals!Q$2:Q$999,RdTRABYVals!$B$2:$B$999,"="&amp;$C146,RdTRABYVals!$C$2:$C$999,"="&amp;INS!$A146),"")</f>
        <v>0.42</v>
      </c>
      <c r="AZ146" s="17">
        <f>IFERROR(AVERAGEIFS(RdTRABYVals!R$2:R$999,RdTRABYVals!$B$2:$B$999,"="&amp;$C146,RdTRABYVals!$C$2:$C$999,"="&amp;INS!$A146),"")</f>
        <v>0.4</v>
      </c>
      <c r="BA146" s="17">
        <f>IFERROR(AVERAGEIFS(RdTRABYVals!S$2:S$999,RdTRABYVals!$B$2:$B$999,"="&amp;$C146,RdTRABYVals!$C$2:$C$999,"="&amp;INS!$A146),"")</f>
        <v>0.43</v>
      </c>
      <c r="BB146" s="17">
        <f>IFERROR(AVERAGEIFS(RdTRABYVals!T$2:T$999,RdTRABYVals!$B$2:$B$999,"="&amp;$C146,RdTRABYVals!$C$2:$C$999,"="&amp;INS!$A146),"")</f>
        <v>0.43</v>
      </c>
      <c r="BC146" s="17">
        <f>IFERROR(AVERAGEIFS(RdTRABYVals!U$2:U$999,RdTRABYVals!$B$2:$B$999,"="&amp;$C146,RdTRABYVals!$C$2:$C$999,"="&amp;INS!$A146),"")</f>
        <v>0.45</v>
      </c>
      <c r="BD146" s="17">
        <f>IFERROR(AVERAGEIFS(RdTRABYVals!V$2:V$999,RdTRABYVals!$B$2:$B$999,"="&amp;$C146,RdTRABYVals!$C$2:$C$999,"="&amp;INS!$A146),"")</f>
        <v>0.46</v>
      </c>
      <c r="BE146" s="17">
        <f>IFERROR(AVERAGEIFS(RdTRABYVals!W$2:W$999,RdTRABYVals!$B$2:$B$999,"="&amp;$C146,RdTRABYVals!$C$2:$C$999,"="&amp;INS!$A146),"")</f>
        <v>0.4</v>
      </c>
      <c r="BF146" s="17">
        <f>IFERROR(AVERAGEIFS(RdTRABYVals!X$2:X$999,RdTRABYVals!$B$2:$B$999,"="&amp;$C146,RdTRABYVals!$C$2:$C$999,"="&amp;INS!$A146),"")</f>
        <v>0.44</v>
      </c>
      <c r="BG146" s="17">
        <f>IFERROR(AVERAGEIFS(RdTRABYVals!Y$2:Y$999,RdTRABYVals!$B$2:$B$999,"="&amp;$C146,RdTRABYVals!$C$2:$C$999,"="&amp;INS!$A146),"")</f>
        <v>0.42</v>
      </c>
      <c r="BH146" s="17">
        <f>IFERROR(AVERAGEIFS(RdTRABYVals!Z$2:Z$999,RdTRABYVals!$B$2:$B$999,"="&amp;$C146,RdTRABYVals!$C$2:$C$999,"="&amp;INS!$A146),"")</f>
        <v>0.46</v>
      </c>
      <c r="BI146" s="17">
        <f>IFERROR(AVERAGEIFS(RdTRABYVals!AA$2:AA$999,RdTRABYVals!$B$2:$B$999,"="&amp;$C146,RdTRABYVals!$C$2:$C$999,"="&amp;INS!$A146),"")</f>
        <v>0.43</v>
      </c>
      <c r="BJ146" s="17">
        <f>IFERROR(AVERAGEIFS(RdTRABYVals!AB$2:AB$999,RdTRABYVals!$B$2:$B$999,"="&amp;$C146,RdTRABYVals!$C$2:$C$999,"="&amp;INS!$A146),"")</f>
        <v>0.46</v>
      </c>
      <c r="BK146" s="17">
        <f>IFERROR(AVERAGEIFS(RdTRABYVals!AC$2:AC$999,RdTRABYVals!$B$2:$B$999,"="&amp;$C146,RdTRABYVals!$C$2:$C$999,"="&amp;INS!$A146),"")</f>
        <v>0.44</v>
      </c>
      <c r="BL146" s="17">
        <f>IFERROR(AVERAGEIFS(RdTRABYVals!AD$2:AD$999,RdTRABYVals!$B$2:$B$999,"="&amp;$C146,RdTRABYVals!$C$2:$C$999,"="&amp;INS!$A146),"")</f>
        <v>0.42</v>
      </c>
      <c r="BM146" s="17">
        <f>IFERROR(AVERAGEIFS(RdTRABYVals!AE$2:AE$999,RdTRABYVals!$B$2:$B$999,"="&amp;$C146,RdTRABYVals!$C$2:$C$999,"="&amp;INS!$A146),"")</f>
        <v>0.44</v>
      </c>
      <c r="BN146" s="17">
        <f>IFERROR(AVERAGEIFS(RdTRABYVals!AF$2:AF$999,RdTRABYVals!$B$2:$B$999,"="&amp;$C146,RdTRABYVals!$C$2:$C$999,"="&amp;INS!$A146),"")</f>
        <v>0.43</v>
      </c>
      <c r="BO146" s="17">
        <f>IFERROR(AVERAGEIFS(RdTRABYVals!AG$2:AG$999,RdTRABYVals!$B$2:$B$999,"="&amp;$C146,RdTRABYVals!$C$2:$C$999,"="&amp;INS!$A146),"")</f>
        <v>0.44</v>
      </c>
      <c r="BP146" s="17">
        <f>IFERROR(AVERAGEIFS(RdTRABYVals!AH$2:AH$999,RdTRABYVals!$B$2:$B$999,"="&amp;$C146,RdTRABYVals!$C$2:$C$999,"="&amp;INS!$A146),"")</f>
        <v>0.43</v>
      </c>
      <c r="BQ146" s="17">
        <f>IFERROR(AVERAGEIFS(RdTRABYVals!AI$2:AI$999,RdTRABYVals!$B$2:$B$999,"="&amp;$C146,RdTRABYVals!$C$2:$C$999,"="&amp;INS!$A146),"")</f>
        <v>0.45</v>
      </c>
      <c r="BR146" s="17">
        <f>IFERROR(AVERAGEIFS(RdTRABYVals!AJ$2:AJ$999,RdTRABYVals!$B$2:$B$999,"="&amp;$C146,RdTRABYVals!$C$2:$C$999,"="&amp;INS!$A146),"")</f>
        <v>0.4</v>
      </c>
      <c r="BS146" s="17">
        <f>IFERROR(AVERAGEIFS(RdTRABYVals!AK$2:AK$999,RdTRABYVals!$B$2:$B$999,"="&amp;$C146,RdTRABYVals!$C$2:$C$999,"="&amp;INS!$A146),"")</f>
        <v>0.43</v>
      </c>
      <c r="BT146" s="17">
        <f>IFERROR(AVERAGEIFS(RdTRABYVals!AL$2:AL$999,RdTRABYVals!$B$2:$B$999,"="&amp;$C146,RdTRABYVals!$C$2:$C$999,"="&amp;INS!$A146),"")</f>
        <v>0.44</v>
      </c>
      <c r="BU146" s="17">
        <f>IFERROR(AVERAGEIFS(RdTRABYVals!AM$2:AM$999,RdTRABYVals!$B$2:$B$999,"="&amp;$C146,RdTRABYVals!$C$2:$C$999,"="&amp;INS!$A146),"")</f>
        <v>0.4</v>
      </c>
      <c r="BV146" s="17">
        <f>IFERROR(AVERAGEIFS(RdTRABYVals!AN$2:AN$999,RdTRABYVals!$B$2:$B$999,"="&amp;$C146,RdTRABYVals!$C$2:$C$999,"="&amp;INS!$A146),"")</f>
        <v>0.42</v>
      </c>
      <c r="BW146" s="17">
        <f>IFERROR(AVERAGEIFS(RdTRABYVals!AO$2:AO$999,RdTRABYVals!$B$2:$B$999,"="&amp;$C146,RdTRABYVals!$C$2:$C$999,"="&amp;INS!$A146),"")</f>
        <v>0.43</v>
      </c>
      <c r="BX146" s="17">
        <f>IFERROR(AVERAGEIFS(RdTRABYVals!AP$2:AP$999,RdTRABYVals!$B$2:$B$999,"="&amp;$C146,RdTRABYVals!$C$2:$C$999,"="&amp;INS!$A146),"")</f>
        <v>0.45</v>
      </c>
      <c r="BY146" s="17">
        <f>IFERROR(AVERAGEIFS(RdTRABYVals!AQ$2:AQ$999,RdTRABYVals!$B$2:$B$999,"="&amp;$C146,RdTRABYVals!$C$2:$C$999,"="&amp;INS!$A146),"")</f>
        <v>0.39</v>
      </c>
      <c r="BZ146" s="17">
        <f>IFERROR(AVERAGEIFS(RdTRABYVals!AR$2:AR$999,RdTRABYVals!$B$2:$B$999,"="&amp;$C146,RdTRABYVals!$C$2:$C$999,"="&amp;INS!$A146),"")</f>
        <v>0.43</v>
      </c>
      <c r="CA146" s="17">
        <f>IFERROR(AVERAGEIFS(RdTRABYVals!AS$2:AS$999,RdTRABYVals!$B$2:$B$999,"="&amp;$C146,RdTRABYVals!$C$2:$C$999,"="&amp;INS!$A146),"")</f>
        <v>0.46</v>
      </c>
      <c r="CB146" s="17">
        <f>IFERROR(AVERAGEIFS(RdTRABYVals!AT$2:AT$999,RdTRABYVals!$B$2:$B$999,"="&amp;$C146,RdTRABYVals!$C$2:$C$999,"="&amp;INS!$A146),"")</f>
        <v>0.44</v>
      </c>
      <c r="CC146" s="17">
        <f>IFERROR(AVERAGEIFS(RdTRABYVals!AU$2:AU$999,RdTRABYVals!$B$2:$B$999,"="&amp;$C146,RdTRABYVals!$C$2:$C$999,"="&amp;INS!$A146),"")</f>
        <v>0.45</v>
      </c>
      <c r="CD146" s="17">
        <f>IFERROR(AVERAGEIFS(RdTRABYVals!AV$2:AV$999,RdTRABYVals!$B$2:$B$999,"="&amp;$C146,RdTRABYVals!$C$2:$C$999,"="&amp;INS!$A146),"")</f>
        <v>0.46</v>
      </c>
    </row>
    <row r="147" spans="1:82" ht="14.25">
      <c r="A147" s="9" t="s">
        <v>176</v>
      </c>
      <c r="C147" s="1" t="s">
        <v>29</v>
      </c>
      <c r="D147" t="s">
        <v>209</v>
      </c>
      <c r="F147" s="19" t="str">
        <f t="shared" si="31"/>
        <v>*0.442702702702703</v>
      </c>
      <c r="G147" s="19" t="str">
        <f t="shared" si="37"/>
        <v>*0.41</v>
      </c>
      <c r="H147" s="19" t="str">
        <f t="shared" si="38"/>
        <v>*0.45</v>
      </c>
      <c r="I147" s="19" t="str">
        <f t="shared" si="39"/>
        <v>*0.44</v>
      </c>
      <c r="J147" s="19" t="str">
        <f t="shared" si="40"/>
        <v>*0.43</v>
      </c>
      <c r="K147" s="19" t="str">
        <f t="shared" si="41"/>
        <v>*0.38</v>
      </c>
      <c r="L147" s="19" t="str">
        <f t="shared" si="42"/>
        <v>*0.44</v>
      </c>
      <c r="M147" s="19" t="str">
        <f t="shared" si="43"/>
        <v>*0.41</v>
      </c>
      <c r="N147" s="19" t="str">
        <f t="shared" si="44"/>
        <v>*0.44</v>
      </c>
      <c r="O147" s="19" t="str">
        <f t="shared" si="45"/>
        <v>*0.44</v>
      </c>
      <c r="P147" s="19" t="str">
        <f t="shared" si="46"/>
        <v>*0.49</v>
      </c>
      <c r="Q147" s="19" t="str">
        <f t="shared" si="47"/>
        <v>*0.47</v>
      </c>
      <c r="R147" s="19" t="str">
        <f t="shared" si="48"/>
        <v>*0.41</v>
      </c>
      <c r="S147" s="19" t="str">
        <f t="shared" si="49"/>
        <v>*0.45</v>
      </c>
      <c r="T147" s="19" t="str">
        <f t="shared" si="50"/>
        <v>*0.43</v>
      </c>
      <c r="U147" s="19" t="str">
        <f t="shared" si="51"/>
        <v>*0.47</v>
      </c>
      <c r="V147" s="19" t="str">
        <f t="shared" si="52"/>
        <v>*0.44</v>
      </c>
      <c r="W147" s="19" t="str">
        <f t="shared" si="53"/>
        <v>*0.46</v>
      </c>
      <c r="X147" s="19" t="str">
        <f t="shared" si="54"/>
        <v>*0.46</v>
      </c>
      <c r="Y147" s="19" t="str">
        <f t="shared" si="55"/>
        <v>*0.45</v>
      </c>
      <c r="Z147" s="19" t="str">
        <f t="shared" si="56"/>
        <v>*0.45</v>
      </c>
      <c r="AA147" s="19" t="str">
        <f t="shared" si="57"/>
        <v>*0.44</v>
      </c>
      <c r="AB147" s="19" t="str">
        <f t="shared" si="58"/>
        <v>*0.44</v>
      </c>
      <c r="AC147" s="19" t="str">
        <f t="shared" si="59"/>
        <v>*0.48</v>
      </c>
      <c r="AD147" s="19" t="str">
        <f t="shared" si="60"/>
        <v>*0.45</v>
      </c>
      <c r="AE147" s="19" t="str">
        <f t="shared" si="61"/>
        <v>*0.41</v>
      </c>
      <c r="AF147" s="19" t="str">
        <f t="shared" si="62"/>
        <v>*0.44</v>
      </c>
      <c r="AG147" s="19" t="str">
        <f t="shared" si="63"/>
        <v>*0.46</v>
      </c>
      <c r="AH147" s="19" t="str">
        <f t="shared" si="64"/>
        <v>*0.43</v>
      </c>
      <c r="AI147" s="19" t="str">
        <f t="shared" si="65"/>
        <v>*0.42</v>
      </c>
      <c r="AJ147" s="19" t="str">
        <f t="shared" si="66"/>
        <v>*0.43</v>
      </c>
      <c r="AK147" s="19" t="str">
        <f t="shared" si="67"/>
        <v>*0.47</v>
      </c>
      <c r="AL147" s="19" t="str">
        <f t="shared" si="68"/>
        <v>*0.39</v>
      </c>
      <c r="AM147" s="19" t="str">
        <f t="shared" si="69"/>
        <v>*0.44</v>
      </c>
      <c r="AN147" s="19" t="str">
        <f t="shared" si="33"/>
        <v>*0.48</v>
      </c>
      <c r="AO147" s="19" t="str">
        <f t="shared" si="34"/>
        <v>*0.44</v>
      </c>
      <c r="AP147" s="19" t="str">
        <f t="shared" si="35"/>
        <v>*0.46</v>
      </c>
      <c r="AQ147" s="19" t="str">
        <f t="shared" si="36"/>
        <v>*0.48</v>
      </c>
      <c r="AS147" s="17">
        <f t="shared" si="70"/>
        <v>0.44270270270270268</v>
      </c>
      <c r="AT147" s="17">
        <f>IFERROR(AVERAGEIFS(RdTRABYVals!L$2:L$999,RdTRABYVals!$B$2:$B$999,"="&amp;$C147,RdTRABYVals!$C$2:$C$999,"="&amp;INS!$A147),"")</f>
        <v>0.41</v>
      </c>
      <c r="AU147" s="17">
        <f>IFERROR(AVERAGEIFS(RdTRABYVals!M$2:M$999,RdTRABYVals!$B$2:$B$999,"="&amp;$C147,RdTRABYVals!$C$2:$C$999,"="&amp;INS!$A147),"")</f>
        <v>0.45</v>
      </c>
      <c r="AV147" s="17">
        <f>IFERROR(AVERAGEIFS(RdTRABYVals!N$2:N$999,RdTRABYVals!$B$2:$B$999,"="&amp;$C147,RdTRABYVals!$C$2:$C$999,"="&amp;INS!$A147),"")</f>
        <v>0.44</v>
      </c>
      <c r="AW147" s="17">
        <f>IFERROR(AVERAGEIFS(RdTRABYVals!O$2:O$999,RdTRABYVals!$B$2:$B$999,"="&amp;$C147,RdTRABYVals!$C$2:$C$999,"="&amp;INS!$A147),"")</f>
        <v>0.43</v>
      </c>
      <c r="AX147" s="17">
        <f>IFERROR(AVERAGEIFS(RdTRABYVals!P$2:P$999,RdTRABYVals!$B$2:$B$999,"="&amp;$C147,RdTRABYVals!$C$2:$C$999,"="&amp;INS!$A147),"")</f>
        <v>0.38</v>
      </c>
      <c r="AY147" s="17">
        <f>IFERROR(AVERAGEIFS(RdTRABYVals!Q$2:Q$999,RdTRABYVals!$B$2:$B$999,"="&amp;$C147,RdTRABYVals!$C$2:$C$999,"="&amp;INS!$A147),"")</f>
        <v>0.44</v>
      </c>
      <c r="AZ147" s="17">
        <f>IFERROR(AVERAGEIFS(RdTRABYVals!R$2:R$999,RdTRABYVals!$B$2:$B$999,"="&amp;$C147,RdTRABYVals!$C$2:$C$999,"="&amp;INS!$A147),"")</f>
        <v>0.41</v>
      </c>
      <c r="BA147" s="17">
        <f>IFERROR(AVERAGEIFS(RdTRABYVals!S$2:S$999,RdTRABYVals!$B$2:$B$999,"="&amp;$C147,RdTRABYVals!$C$2:$C$999,"="&amp;INS!$A147),"")</f>
        <v>0.44</v>
      </c>
      <c r="BB147" s="17">
        <f>IFERROR(AVERAGEIFS(RdTRABYVals!T$2:T$999,RdTRABYVals!$B$2:$B$999,"="&amp;$C147,RdTRABYVals!$C$2:$C$999,"="&amp;INS!$A147),"")</f>
        <v>0.44</v>
      </c>
      <c r="BC147" s="17">
        <f>IFERROR(AVERAGEIFS(RdTRABYVals!U$2:U$999,RdTRABYVals!$B$2:$B$999,"="&amp;$C147,RdTRABYVals!$C$2:$C$999,"="&amp;INS!$A147),"")</f>
        <v>0.49</v>
      </c>
      <c r="BD147" s="17">
        <f>IFERROR(AVERAGEIFS(RdTRABYVals!V$2:V$999,RdTRABYVals!$B$2:$B$999,"="&amp;$C147,RdTRABYVals!$C$2:$C$999,"="&amp;INS!$A147),"")</f>
        <v>0.47</v>
      </c>
      <c r="BE147" s="17">
        <f>IFERROR(AVERAGEIFS(RdTRABYVals!W$2:W$999,RdTRABYVals!$B$2:$B$999,"="&amp;$C147,RdTRABYVals!$C$2:$C$999,"="&amp;INS!$A147),"")</f>
        <v>0.41</v>
      </c>
      <c r="BF147" s="17">
        <f>IFERROR(AVERAGEIFS(RdTRABYVals!X$2:X$999,RdTRABYVals!$B$2:$B$999,"="&amp;$C147,RdTRABYVals!$C$2:$C$999,"="&amp;INS!$A147),"")</f>
        <v>0.45</v>
      </c>
      <c r="BG147" s="17">
        <f>IFERROR(AVERAGEIFS(RdTRABYVals!Y$2:Y$999,RdTRABYVals!$B$2:$B$999,"="&amp;$C147,RdTRABYVals!$C$2:$C$999,"="&amp;INS!$A147),"")</f>
        <v>0.43</v>
      </c>
      <c r="BH147" s="17">
        <f>IFERROR(AVERAGEIFS(RdTRABYVals!Z$2:Z$999,RdTRABYVals!$B$2:$B$999,"="&amp;$C147,RdTRABYVals!$C$2:$C$999,"="&amp;INS!$A147),"")</f>
        <v>0.47</v>
      </c>
      <c r="BI147" s="17">
        <f>IFERROR(AVERAGEIFS(RdTRABYVals!AA$2:AA$999,RdTRABYVals!$B$2:$B$999,"="&amp;$C147,RdTRABYVals!$C$2:$C$999,"="&amp;INS!$A147),"")</f>
        <v>0.44</v>
      </c>
      <c r="BJ147" s="17">
        <f>IFERROR(AVERAGEIFS(RdTRABYVals!AB$2:AB$999,RdTRABYVals!$B$2:$B$999,"="&amp;$C147,RdTRABYVals!$C$2:$C$999,"="&amp;INS!$A147),"")</f>
        <v>0.46</v>
      </c>
      <c r="BK147" s="17">
        <f>IFERROR(AVERAGEIFS(RdTRABYVals!AC$2:AC$999,RdTRABYVals!$B$2:$B$999,"="&amp;$C147,RdTRABYVals!$C$2:$C$999,"="&amp;INS!$A147),"")</f>
        <v>0.46</v>
      </c>
      <c r="BL147" s="17">
        <f>IFERROR(AVERAGEIFS(RdTRABYVals!AD$2:AD$999,RdTRABYVals!$B$2:$B$999,"="&amp;$C147,RdTRABYVals!$C$2:$C$999,"="&amp;INS!$A147),"")</f>
        <v>0.45</v>
      </c>
      <c r="BM147" s="17">
        <f>IFERROR(AVERAGEIFS(RdTRABYVals!AE$2:AE$999,RdTRABYVals!$B$2:$B$999,"="&amp;$C147,RdTRABYVals!$C$2:$C$999,"="&amp;INS!$A147),"")</f>
        <v>0.45</v>
      </c>
      <c r="BN147" s="17">
        <f>IFERROR(AVERAGEIFS(RdTRABYVals!AF$2:AF$999,RdTRABYVals!$B$2:$B$999,"="&amp;$C147,RdTRABYVals!$C$2:$C$999,"="&amp;INS!$A147),"")</f>
        <v>0.44</v>
      </c>
      <c r="BO147" s="17">
        <f>IFERROR(AVERAGEIFS(RdTRABYVals!AG$2:AG$999,RdTRABYVals!$B$2:$B$999,"="&amp;$C147,RdTRABYVals!$C$2:$C$999,"="&amp;INS!$A147),"")</f>
        <v>0.44</v>
      </c>
      <c r="BP147" s="17">
        <f>IFERROR(AVERAGEIFS(RdTRABYVals!AH$2:AH$999,RdTRABYVals!$B$2:$B$999,"="&amp;$C147,RdTRABYVals!$C$2:$C$999,"="&amp;INS!$A147),"")</f>
        <v>0.48</v>
      </c>
      <c r="BQ147" s="17">
        <f>IFERROR(AVERAGEIFS(RdTRABYVals!AI$2:AI$999,RdTRABYVals!$B$2:$B$999,"="&amp;$C147,RdTRABYVals!$C$2:$C$999,"="&amp;INS!$A147),"")</f>
        <v>0.45</v>
      </c>
      <c r="BR147" s="17">
        <f>IFERROR(AVERAGEIFS(RdTRABYVals!AJ$2:AJ$999,RdTRABYVals!$B$2:$B$999,"="&amp;$C147,RdTRABYVals!$C$2:$C$999,"="&amp;INS!$A147),"")</f>
        <v>0.41</v>
      </c>
      <c r="BS147" s="17">
        <f>IFERROR(AVERAGEIFS(RdTRABYVals!AK$2:AK$999,RdTRABYVals!$B$2:$B$999,"="&amp;$C147,RdTRABYVals!$C$2:$C$999,"="&amp;INS!$A147),"")</f>
        <v>0.44</v>
      </c>
      <c r="BT147" s="17">
        <f>IFERROR(AVERAGEIFS(RdTRABYVals!AL$2:AL$999,RdTRABYVals!$B$2:$B$999,"="&amp;$C147,RdTRABYVals!$C$2:$C$999,"="&amp;INS!$A147),"")</f>
        <v>0.46</v>
      </c>
      <c r="BU147" s="17">
        <f>IFERROR(AVERAGEIFS(RdTRABYVals!AM$2:AM$999,RdTRABYVals!$B$2:$B$999,"="&amp;$C147,RdTRABYVals!$C$2:$C$999,"="&amp;INS!$A147),"")</f>
        <v>0.43</v>
      </c>
      <c r="BV147" s="17">
        <f>IFERROR(AVERAGEIFS(RdTRABYVals!AN$2:AN$999,RdTRABYVals!$B$2:$B$999,"="&amp;$C147,RdTRABYVals!$C$2:$C$999,"="&amp;INS!$A147),"")</f>
        <v>0.42</v>
      </c>
      <c r="BW147" s="17">
        <f>IFERROR(AVERAGEIFS(RdTRABYVals!AO$2:AO$999,RdTRABYVals!$B$2:$B$999,"="&amp;$C147,RdTRABYVals!$C$2:$C$999,"="&amp;INS!$A147),"")</f>
        <v>0.43</v>
      </c>
      <c r="BX147" s="17">
        <f>IFERROR(AVERAGEIFS(RdTRABYVals!AP$2:AP$999,RdTRABYVals!$B$2:$B$999,"="&amp;$C147,RdTRABYVals!$C$2:$C$999,"="&amp;INS!$A147),"")</f>
        <v>0.47</v>
      </c>
      <c r="BY147" s="17">
        <f>IFERROR(AVERAGEIFS(RdTRABYVals!AQ$2:AQ$999,RdTRABYVals!$B$2:$B$999,"="&amp;$C147,RdTRABYVals!$C$2:$C$999,"="&amp;INS!$A147),"")</f>
        <v>0.39</v>
      </c>
      <c r="BZ147" s="17">
        <f>IFERROR(AVERAGEIFS(RdTRABYVals!AR$2:AR$999,RdTRABYVals!$B$2:$B$999,"="&amp;$C147,RdTRABYVals!$C$2:$C$999,"="&amp;INS!$A147),"")</f>
        <v>0.44</v>
      </c>
      <c r="CA147" s="17">
        <f>IFERROR(AVERAGEIFS(RdTRABYVals!AS$2:AS$999,RdTRABYVals!$B$2:$B$999,"="&amp;$C147,RdTRABYVals!$C$2:$C$999,"="&amp;INS!$A147),"")</f>
        <v>0.48</v>
      </c>
      <c r="CB147" s="17">
        <f>IFERROR(AVERAGEIFS(RdTRABYVals!AT$2:AT$999,RdTRABYVals!$B$2:$B$999,"="&amp;$C147,RdTRABYVals!$C$2:$C$999,"="&amp;INS!$A147),"")</f>
        <v>0.44</v>
      </c>
      <c r="CC147" s="17">
        <f>IFERROR(AVERAGEIFS(RdTRABYVals!AU$2:AU$999,RdTRABYVals!$B$2:$B$999,"="&amp;$C147,RdTRABYVals!$C$2:$C$999,"="&amp;INS!$A147),"")</f>
        <v>0.46</v>
      </c>
      <c r="CD147" s="17">
        <f>IFERROR(AVERAGEIFS(RdTRABYVals!AV$2:AV$999,RdTRABYVals!$B$2:$B$999,"="&amp;$C147,RdTRABYVals!$C$2:$C$999,"="&amp;INS!$A147),"")</f>
        <v>0.48</v>
      </c>
    </row>
    <row r="148" spans="1:82" ht="14.25">
      <c r="A148" s="9" t="s">
        <v>177</v>
      </c>
      <c r="C148" s="1" t="s">
        <v>29</v>
      </c>
      <c r="D148" t="s">
        <v>210</v>
      </c>
      <c r="F148" s="19" t="str">
        <f t="shared" si="31"/>
        <v>*0.364054054054054</v>
      </c>
      <c r="G148" s="19" t="str">
        <f t="shared" si="37"/>
        <v>*0.34</v>
      </c>
      <c r="H148" s="19" t="str">
        <f t="shared" si="38"/>
        <v>*0.37</v>
      </c>
      <c r="I148" s="19" t="str">
        <f t="shared" si="39"/>
        <v>*0.36</v>
      </c>
      <c r="J148" s="19" t="str">
        <f t="shared" si="40"/>
        <v>*0.36</v>
      </c>
      <c r="K148" s="19" t="str">
        <f t="shared" si="41"/>
        <v>*0.32</v>
      </c>
      <c r="L148" s="19" t="str">
        <f t="shared" si="42"/>
        <v>*0.36</v>
      </c>
      <c r="M148" s="19" t="str">
        <f t="shared" si="43"/>
        <v>*0.33</v>
      </c>
      <c r="N148" s="19" t="str">
        <f t="shared" si="44"/>
        <v>*0.37</v>
      </c>
      <c r="O148" s="19" t="str">
        <f t="shared" si="45"/>
        <v>*0.37</v>
      </c>
      <c r="P148" s="19" t="str">
        <f t="shared" si="46"/>
        <v>*0.38</v>
      </c>
      <c r="Q148" s="19" t="str">
        <f t="shared" si="47"/>
        <v>*0.4</v>
      </c>
      <c r="R148" s="19" t="str">
        <f t="shared" si="48"/>
        <v>*0.34</v>
      </c>
      <c r="S148" s="19" t="str">
        <f t="shared" si="49"/>
        <v>*0.38</v>
      </c>
      <c r="T148" s="19" t="str">
        <f t="shared" si="50"/>
        <v>*0.36</v>
      </c>
      <c r="U148" s="19" t="str">
        <f t="shared" si="51"/>
        <v>*0.38</v>
      </c>
      <c r="V148" s="19" t="str">
        <f t="shared" si="52"/>
        <v>*0.36</v>
      </c>
      <c r="W148" s="19" t="str">
        <f t="shared" si="53"/>
        <v>*0.39</v>
      </c>
      <c r="X148" s="19" t="str">
        <f t="shared" si="54"/>
        <v>*0.37</v>
      </c>
      <c r="Y148" s="19" t="str">
        <f t="shared" si="55"/>
        <v>*0.35</v>
      </c>
      <c r="Z148" s="19" t="str">
        <f t="shared" si="56"/>
        <v>*0.37</v>
      </c>
      <c r="AA148" s="19" t="str">
        <f t="shared" si="57"/>
        <v>*0.36</v>
      </c>
      <c r="AB148" s="19" t="str">
        <f t="shared" si="58"/>
        <v>*0.36</v>
      </c>
      <c r="AC148" s="19" t="str">
        <f t="shared" si="59"/>
        <v>*0.36</v>
      </c>
      <c r="AD148" s="19" t="str">
        <f t="shared" si="60"/>
        <v>*0.38</v>
      </c>
      <c r="AE148" s="19" t="str">
        <f t="shared" si="61"/>
        <v>*0.34</v>
      </c>
      <c r="AF148" s="19" t="str">
        <f t="shared" si="62"/>
        <v>*0.36</v>
      </c>
      <c r="AG148" s="19" t="str">
        <f t="shared" si="63"/>
        <v>*0.37</v>
      </c>
      <c r="AH148" s="19" t="str">
        <f t="shared" si="64"/>
        <v>*0.34</v>
      </c>
      <c r="AI148" s="19" t="str">
        <f t="shared" si="65"/>
        <v>*0.36</v>
      </c>
      <c r="AJ148" s="19" t="str">
        <f t="shared" si="66"/>
        <v>*0.37</v>
      </c>
      <c r="AK148" s="19" t="str">
        <f t="shared" si="67"/>
        <v>*0.39</v>
      </c>
      <c r="AL148" s="19" t="str">
        <f t="shared" si="68"/>
        <v>*0.33</v>
      </c>
      <c r="AM148" s="19" t="str">
        <f t="shared" si="69"/>
        <v>*0.36</v>
      </c>
      <c r="AN148" s="19" t="str">
        <f t="shared" si="33"/>
        <v>*0.38</v>
      </c>
      <c r="AO148" s="19" t="str">
        <f t="shared" si="34"/>
        <v>*0.37</v>
      </c>
      <c r="AP148" s="19" t="str">
        <f t="shared" si="35"/>
        <v>*0.39</v>
      </c>
      <c r="AQ148" s="19" t="str">
        <f t="shared" si="36"/>
        <v>*0.39</v>
      </c>
      <c r="AS148" s="17">
        <f t="shared" si="70"/>
        <v>0.364054054054054</v>
      </c>
      <c r="AT148" s="17">
        <f>IFERROR(AVERAGEIFS(RdTRABYVals!L$2:L$999,RdTRABYVals!$B$2:$B$999,"="&amp;$C148,RdTRABYVals!$C$2:$C$999,"="&amp;INS!$A148),"")</f>
        <v>0.34</v>
      </c>
      <c r="AU148" s="17">
        <f>IFERROR(AVERAGEIFS(RdTRABYVals!M$2:M$999,RdTRABYVals!$B$2:$B$999,"="&amp;$C148,RdTRABYVals!$C$2:$C$999,"="&amp;INS!$A148),"")</f>
        <v>0.37</v>
      </c>
      <c r="AV148" s="17">
        <f>IFERROR(AVERAGEIFS(RdTRABYVals!N$2:N$999,RdTRABYVals!$B$2:$B$999,"="&amp;$C148,RdTRABYVals!$C$2:$C$999,"="&amp;INS!$A148),"")</f>
        <v>0.36</v>
      </c>
      <c r="AW148" s="17">
        <f>IFERROR(AVERAGEIFS(RdTRABYVals!O$2:O$999,RdTRABYVals!$B$2:$B$999,"="&amp;$C148,RdTRABYVals!$C$2:$C$999,"="&amp;INS!$A148),"")</f>
        <v>0.36</v>
      </c>
      <c r="AX148" s="17">
        <f>IFERROR(AVERAGEIFS(RdTRABYVals!P$2:P$999,RdTRABYVals!$B$2:$B$999,"="&amp;$C148,RdTRABYVals!$C$2:$C$999,"="&amp;INS!$A148),"")</f>
        <v>0.32</v>
      </c>
      <c r="AY148" s="17">
        <f>IFERROR(AVERAGEIFS(RdTRABYVals!Q$2:Q$999,RdTRABYVals!$B$2:$B$999,"="&amp;$C148,RdTRABYVals!$C$2:$C$999,"="&amp;INS!$A148),"")</f>
        <v>0.36</v>
      </c>
      <c r="AZ148" s="17">
        <f>IFERROR(AVERAGEIFS(RdTRABYVals!R$2:R$999,RdTRABYVals!$B$2:$B$999,"="&amp;$C148,RdTRABYVals!$C$2:$C$999,"="&amp;INS!$A148),"")</f>
        <v>0.33</v>
      </c>
      <c r="BA148" s="17">
        <f>IFERROR(AVERAGEIFS(RdTRABYVals!S$2:S$999,RdTRABYVals!$B$2:$B$999,"="&amp;$C148,RdTRABYVals!$C$2:$C$999,"="&amp;INS!$A148),"")</f>
        <v>0.37</v>
      </c>
      <c r="BB148" s="17">
        <f>IFERROR(AVERAGEIFS(RdTRABYVals!T$2:T$999,RdTRABYVals!$B$2:$B$999,"="&amp;$C148,RdTRABYVals!$C$2:$C$999,"="&amp;INS!$A148),"")</f>
        <v>0.37</v>
      </c>
      <c r="BC148" s="17">
        <f>IFERROR(AVERAGEIFS(RdTRABYVals!U$2:U$999,RdTRABYVals!$B$2:$B$999,"="&amp;$C148,RdTRABYVals!$C$2:$C$999,"="&amp;INS!$A148),"")</f>
        <v>0.38</v>
      </c>
      <c r="BD148" s="17">
        <f>IFERROR(AVERAGEIFS(RdTRABYVals!V$2:V$999,RdTRABYVals!$B$2:$B$999,"="&amp;$C148,RdTRABYVals!$C$2:$C$999,"="&amp;INS!$A148),"")</f>
        <v>0.4</v>
      </c>
      <c r="BE148" s="17">
        <f>IFERROR(AVERAGEIFS(RdTRABYVals!W$2:W$999,RdTRABYVals!$B$2:$B$999,"="&amp;$C148,RdTRABYVals!$C$2:$C$999,"="&amp;INS!$A148),"")</f>
        <v>0.34</v>
      </c>
      <c r="BF148" s="17">
        <f>IFERROR(AVERAGEIFS(RdTRABYVals!X$2:X$999,RdTRABYVals!$B$2:$B$999,"="&amp;$C148,RdTRABYVals!$C$2:$C$999,"="&amp;INS!$A148),"")</f>
        <v>0.38</v>
      </c>
      <c r="BG148" s="17">
        <f>IFERROR(AVERAGEIFS(RdTRABYVals!Y$2:Y$999,RdTRABYVals!$B$2:$B$999,"="&amp;$C148,RdTRABYVals!$C$2:$C$999,"="&amp;INS!$A148),"")</f>
        <v>0.36</v>
      </c>
      <c r="BH148" s="17">
        <f>IFERROR(AVERAGEIFS(RdTRABYVals!Z$2:Z$999,RdTRABYVals!$B$2:$B$999,"="&amp;$C148,RdTRABYVals!$C$2:$C$999,"="&amp;INS!$A148),"")</f>
        <v>0.38</v>
      </c>
      <c r="BI148" s="17">
        <f>IFERROR(AVERAGEIFS(RdTRABYVals!AA$2:AA$999,RdTRABYVals!$B$2:$B$999,"="&amp;$C148,RdTRABYVals!$C$2:$C$999,"="&amp;INS!$A148),"")</f>
        <v>0.36</v>
      </c>
      <c r="BJ148" s="17">
        <f>IFERROR(AVERAGEIFS(RdTRABYVals!AB$2:AB$999,RdTRABYVals!$B$2:$B$999,"="&amp;$C148,RdTRABYVals!$C$2:$C$999,"="&amp;INS!$A148),"")</f>
        <v>0.39</v>
      </c>
      <c r="BK148" s="17">
        <f>IFERROR(AVERAGEIFS(RdTRABYVals!AC$2:AC$999,RdTRABYVals!$B$2:$B$999,"="&amp;$C148,RdTRABYVals!$C$2:$C$999,"="&amp;INS!$A148),"")</f>
        <v>0.37</v>
      </c>
      <c r="BL148" s="17">
        <f>IFERROR(AVERAGEIFS(RdTRABYVals!AD$2:AD$999,RdTRABYVals!$B$2:$B$999,"="&amp;$C148,RdTRABYVals!$C$2:$C$999,"="&amp;INS!$A148),"")</f>
        <v>0.35</v>
      </c>
      <c r="BM148" s="17">
        <f>IFERROR(AVERAGEIFS(RdTRABYVals!AE$2:AE$999,RdTRABYVals!$B$2:$B$999,"="&amp;$C148,RdTRABYVals!$C$2:$C$999,"="&amp;INS!$A148),"")</f>
        <v>0.37</v>
      </c>
      <c r="BN148" s="17">
        <f>IFERROR(AVERAGEIFS(RdTRABYVals!AF$2:AF$999,RdTRABYVals!$B$2:$B$999,"="&amp;$C148,RdTRABYVals!$C$2:$C$999,"="&amp;INS!$A148),"")</f>
        <v>0.36</v>
      </c>
      <c r="BO148" s="17">
        <f>IFERROR(AVERAGEIFS(RdTRABYVals!AG$2:AG$999,RdTRABYVals!$B$2:$B$999,"="&amp;$C148,RdTRABYVals!$C$2:$C$999,"="&amp;INS!$A148),"")</f>
        <v>0.36</v>
      </c>
      <c r="BP148" s="17">
        <f>IFERROR(AVERAGEIFS(RdTRABYVals!AH$2:AH$999,RdTRABYVals!$B$2:$B$999,"="&amp;$C148,RdTRABYVals!$C$2:$C$999,"="&amp;INS!$A148),"")</f>
        <v>0.36</v>
      </c>
      <c r="BQ148" s="17">
        <f>IFERROR(AVERAGEIFS(RdTRABYVals!AI$2:AI$999,RdTRABYVals!$B$2:$B$999,"="&amp;$C148,RdTRABYVals!$C$2:$C$999,"="&amp;INS!$A148),"")</f>
        <v>0.38</v>
      </c>
      <c r="BR148" s="17">
        <f>IFERROR(AVERAGEIFS(RdTRABYVals!AJ$2:AJ$999,RdTRABYVals!$B$2:$B$999,"="&amp;$C148,RdTRABYVals!$C$2:$C$999,"="&amp;INS!$A148),"")</f>
        <v>0.34</v>
      </c>
      <c r="BS148" s="17">
        <f>IFERROR(AVERAGEIFS(RdTRABYVals!AK$2:AK$999,RdTRABYVals!$B$2:$B$999,"="&amp;$C148,RdTRABYVals!$C$2:$C$999,"="&amp;INS!$A148),"")</f>
        <v>0.36</v>
      </c>
      <c r="BT148" s="17">
        <f>IFERROR(AVERAGEIFS(RdTRABYVals!AL$2:AL$999,RdTRABYVals!$B$2:$B$999,"="&amp;$C148,RdTRABYVals!$C$2:$C$999,"="&amp;INS!$A148),"")</f>
        <v>0.37</v>
      </c>
      <c r="BU148" s="17">
        <f>IFERROR(AVERAGEIFS(RdTRABYVals!AM$2:AM$999,RdTRABYVals!$B$2:$B$999,"="&amp;$C148,RdTRABYVals!$C$2:$C$999,"="&amp;INS!$A148),"")</f>
        <v>0.34</v>
      </c>
      <c r="BV148" s="17">
        <f>IFERROR(AVERAGEIFS(RdTRABYVals!AN$2:AN$999,RdTRABYVals!$B$2:$B$999,"="&amp;$C148,RdTRABYVals!$C$2:$C$999,"="&amp;INS!$A148),"")</f>
        <v>0.36</v>
      </c>
      <c r="BW148" s="17">
        <f>IFERROR(AVERAGEIFS(RdTRABYVals!AO$2:AO$999,RdTRABYVals!$B$2:$B$999,"="&amp;$C148,RdTRABYVals!$C$2:$C$999,"="&amp;INS!$A148),"")</f>
        <v>0.37</v>
      </c>
      <c r="BX148" s="17">
        <f>IFERROR(AVERAGEIFS(RdTRABYVals!AP$2:AP$999,RdTRABYVals!$B$2:$B$999,"="&amp;$C148,RdTRABYVals!$C$2:$C$999,"="&amp;INS!$A148),"")</f>
        <v>0.39</v>
      </c>
      <c r="BY148" s="17">
        <f>IFERROR(AVERAGEIFS(RdTRABYVals!AQ$2:AQ$999,RdTRABYVals!$B$2:$B$999,"="&amp;$C148,RdTRABYVals!$C$2:$C$999,"="&amp;INS!$A148),"")</f>
        <v>0.33</v>
      </c>
      <c r="BZ148" s="17">
        <f>IFERROR(AVERAGEIFS(RdTRABYVals!AR$2:AR$999,RdTRABYVals!$B$2:$B$999,"="&amp;$C148,RdTRABYVals!$C$2:$C$999,"="&amp;INS!$A148),"")</f>
        <v>0.36</v>
      </c>
      <c r="CA148" s="17">
        <f>IFERROR(AVERAGEIFS(RdTRABYVals!AS$2:AS$999,RdTRABYVals!$B$2:$B$999,"="&amp;$C148,RdTRABYVals!$C$2:$C$999,"="&amp;INS!$A148),"")</f>
        <v>0.38</v>
      </c>
      <c r="CB148" s="17">
        <f>IFERROR(AVERAGEIFS(RdTRABYVals!AT$2:AT$999,RdTRABYVals!$B$2:$B$999,"="&amp;$C148,RdTRABYVals!$C$2:$C$999,"="&amp;INS!$A148),"")</f>
        <v>0.37</v>
      </c>
      <c r="CC148" s="17">
        <f>IFERROR(AVERAGEIFS(RdTRABYVals!AU$2:AU$999,RdTRABYVals!$B$2:$B$999,"="&amp;$C148,RdTRABYVals!$C$2:$C$999,"="&amp;INS!$A148),"")</f>
        <v>0.39</v>
      </c>
      <c r="CD148" s="17">
        <f>IFERROR(AVERAGEIFS(RdTRABYVals!AV$2:AV$999,RdTRABYVals!$B$2:$B$999,"="&amp;$C148,RdTRABYVals!$C$2:$C$999,"="&amp;INS!$A148),"")</f>
        <v>0.39</v>
      </c>
    </row>
    <row r="149" spans="1:82" ht="14.25">
      <c r="A149" s="9" t="s">
        <v>174</v>
      </c>
      <c r="C149" s="1" t="s">
        <v>29</v>
      </c>
      <c r="D149" t="s">
        <v>199</v>
      </c>
      <c r="F149" s="19" t="str">
        <f t="shared" si="31"/>
        <v>*0.261891891891892</v>
      </c>
      <c r="G149" s="19" t="str">
        <f t="shared" si="37"/>
        <v>*0.23</v>
      </c>
      <c r="H149" s="19" t="str">
        <f t="shared" si="38"/>
        <v>*0.24</v>
      </c>
      <c r="I149" s="19" t="str">
        <f t="shared" si="39"/>
        <v>*0.28</v>
      </c>
      <c r="J149" s="19" t="str">
        <f t="shared" si="40"/>
        <v>*0.25</v>
      </c>
      <c r="K149" s="19" t="str">
        <f t="shared" si="41"/>
        <v>*0.22</v>
      </c>
      <c r="L149" s="19" t="str">
        <f t="shared" si="42"/>
        <v>*0.25</v>
      </c>
      <c r="M149" s="19" t="str">
        <f t="shared" si="43"/>
        <v>*0.24</v>
      </c>
      <c r="N149" s="19" t="str">
        <f t="shared" si="44"/>
        <v>*0.27</v>
      </c>
      <c r="O149" s="19" t="str">
        <f t="shared" si="45"/>
        <v>*0.25</v>
      </c>
      <c r="P149" s="19" t="str">
        <f t="shared" si="46"/>
        <v>*0.29</v>
      </c>
      <c r="Q149" s="19" t="str">
        <f t="shared" si="47"/>
        <v>*0.31</v>
      </c>
      <c r="R149" s="19" t="str">
        <f t="shared" si="48"/>
        <v>*0.23</v>
      </c>
      <c r="S149" s="19" t="str">
        <f t="shared" si="49"/>
        <v>*0.29</v>
      </c>
      <c r="T149" s="19" t="str">
        <f t="shared" si="50"/>
        <v>*0.26</v>
      </c>
      <c r="U149" s="19" t="str">
        <f t="shared" si="51"/>
        <v>*0.26</v>
      </c>
      <c r="V149" s="19" t="str">
        <f t="shared" si="52"/>
        <v>*0.28</v>
      </c>
      <c r="W149" s="19" t="str">
        <f t="shared" si="53"/>
        <v>*0.29</v>
      </c>
      <c r="X149" s="19" t="str">
        <f t="shared" si="54"/>
        <v>*0.24</v>
      </c>
      <c r="Y149" s="19" t="str">
        <f t="shared" si="55"/>
        <v>*0.25</v>
      </c>
      <c r="Z149" s="19" t="str">
        <f t="shared" si="56"/>
        <v>*0.23</v>
      </c>
      <c r="AA149" s="19" t="str">
        <f t="shared" si="57"/>
        <v>*0.28</v>
      </c>
      <c r="AB149" s="19" t="str">
        <f t="shared" si="58"/>
        <v>*0.28</v>
      </c>
      <c r="AC149" s="19" t="str">
        <f t="shared" si="59"/>
        <v>*0.26</v>
      </c>
      <c r="AD149" s="19" t="str">
        <f t="shared" si="60"/>
        <v>*0.28</v>
      </c>
      <c r="AE149" s="19" t="str">
        <f t="shared" si="61"/>
        <v>*0.23</v>
      </c>
      <c r="AF149" s="19" t="str">
        <f t="shared" si="62"/>
        <v>*0.26</v>
      </c>
      <c r="AG149" s="19" t="str">
        <f t="shared" si="63"/>
        <v>*0.28</v>
      </c>
      <c r="AH149" s="19" t="str">
        <f t="shared" si="64"/>
        <v>*0.25</v>
      </c>
      <c r="AI149" s="19" t="str">
        <f t="shared" si="65"/>
        <v>*0.27</v>
      </c>
      <c r="AJ149" s="19" t="str">
        <f t="shared" si="66"/>
        <v>*0.28</v>
      </c>
      <c r="AK149" s="19" t="str">
        <f t="shared" si="67"/>
        <v>*0.27</v>
      </c>
      <c r="AL149" s="19" t="str">
        <f t="shared" si="68"/>
        <v>*0.21</v>
      </c>
      <c r="AM149" s="19" t="str">
        <f t="shared" si="69"/>
        <v>*0.28</v>
      </c>
      <c r="AN149" s="19" t="str">
        <f t="shared" si="33"/>
        <v>*0.28</v>
      </c>
      <c r="AO149" s="19" t="str">
        <f t="shared" si="34"/>
        <v>*0.28</v>
      </c>
      <c r="AP149" s="19" t="str">
        <f t="shared" si="35"/>
        <v>*0.28</v>
      </c>
      <c r="AQ149" s="19" t="str">
        <f t="shared" si="36"/>
        <v>*0.26</v>
      </c>
      <c r="AS149" s="17">
        <f t="shared" ref="AS149:AS156" si="71">AVERAGE(AT149:CD149)</f>
        <v>0.26189189189189194</v>
      </c>
      <c r="AT149" s="17">
        <f>IFERROR(AVERAGEIFS(RdTRABYVals!L$2:L$999,RdTRABYVals!$B$2:$B$999,"="&amp;$C149,RdTRABYVals!$C$2:$C$999,"="&amp;INS!$A149),"")</f>
        <v>0.23</v>
      </c>
      <c r="AU149" s="17">
        <f>IFERROR(AVERAGEIFS(RdTRABYVals!M$2:M$999,RdTRABYVals!$B$2:$B$999,"="&amp;$C149,RdTRABYVals!$C$2:$C$999,"="&amp;INS!$A149),"")</f>
        <v>0.24</v>
      </c>
      <c r="AV149" s="17">
        <f>IFERROR(AVERAGEIFS(RdTRABYVals!N$2:N$999,RdTRABYVals!$B$2:$B$999,"="&amp;$C149,RdTRABYVals!$C$2:$C$999,"="&amp;INS!$A149),"")</f>
        <v>0.28000000000000003</v>
      </c>
      <c r="AW149" s="17">
        <f>IFERROR(AVERAGEIFS(RdTRABYVals!O$2:O$999,RdTRABYVals!$B$2:$B$999,"="&amp;$C149,RdTRABYVals!$C$2:$C$999,"="&amp;INS!$A149),"")</f>
        <v>0.25</v>
      </c>
      <c r="AX149" s="17">
        <f>IFERROR(AVERAGEIFS(RdTRABYVals!P$2:P$999,RdTRABYVals!$B$2:$B$999,"="&amp;$C149,RdTRABYVals!$C$2:$C$999,"="&amp;INS!$A149),"")</f>
        <v>0.22</v>
      </c>
      <c r="AY149" s="17">
        <f>IFERROR(AVERAGEIFS(RdTRABYVals!Q$2:Q$999,RdTRABYVals!$B$2:$B$999,"="&amp;$C149,RdTRABYVals!$C$2:$C$999,"="&amp;INS!$A149),"")</f>
        <v>0.25</v>
      </c>
      <c r="AZ149" s="17">
        <f>IFERROR(AVERAGEIFS(RdTRABYVals!R$2:R$999,RdTRABYVals!$B$2:$B$999,"="&amp;$C149,RdTRABYVals!$C$2:$C$999,"="&amp;INS!$A149),"")</f>
        <v>0.24</v>
      </c>
      <c r="BA149" s="17">
        <f>IFERROR(AVERAGEIFS(RdTRABYVals!S$2:S$999,RdTRABYVals!$B$2:$B$999,"="&amp;$C149,RdTRABYVals!$C$2:$C$999,"="&amp;INS!$A149),"")</f>
        <v>0.27</v>
      </c>
      <c r="BB149" s="17">
        <f>IFERROR(AVERAGEIFS(RdTRABYVals!T$2:T$999,RdTRABYVals!$B$2:$B$999,"="&amp;$C149,RdTRABYVals!$C$2:$C$999,"="&amp;INS!$A149),"")</f>
        <v>0.25</v>
      </c>
      <c r="BC149" s="17">
        <f>IFERROR(AVERAGEIFS(RdTRABYVals!U$2:U$999,RdTRABYVals!$B$2:$B$999,"="&amp;$C149,RdTRABYVals!$C$2:$C$999,"="&amp;INS!$A149),"")</f>
        <v>0.28999999999999998</v>
      </c>
      <c r="BD149" s="17">
        <f>IFERROR(AVERAGEIFS(RdTRABYVals!V$2:V$999,RdTRABYVals!$B$2:$B$999,"="&amp;$C149,RdTRABYVals!$C$2:$C$999,"="&amp;INS!$A149),"")</f>
        <v>0.31</v>
      </c>
      <c r="BE149" s="17">
        <f>IFERROR(AVERAGEIFS(RdTRABYVals!W$2:W$999,RdTRABYVals!$B$2:$B$999,"="&amp;$C149,RdTRABYVals!$C$2:$C$999,"="&amp;INS!$A149),"")</f>
        <v>0.23</v>
      </c>
      <c r="BF149" s="17">
        <f>IFERROR(AVERAGEIFS(RdTRABYVals!X$2:X$999,RdTRABYVals!$B$2:$B$999,"="&amp;$C149,RdTRABYVals!$C$2:$C$999,"="&amp;INS!$A149),"")</f>
        <v>0.28999999999999998</v>
      </c>
      <c r="BG149" s="17">
        <f>IFERROR(AVERAGEIFS(RdTRABYVals!Y$2:Y$999,RdTRABYVals!$B$2:$B$999,"="&amp;$C149,RdTRABYVals!$C$2:$C$999,"="&amp;INS!$A149),"")</f>
        <v>0.26</v>
      </c>
      <c r="BH149" s="17">
        <f>IFERROR(AVERAGEIFS(RdTRABYVals!Z$2:Z$999,RdTRABYVals!$B$2:$B$999,"="&amp;$C149,RdTRABYVals!$C$2:$C$999,"="&amp;INS!$A149),"")</f>
        <v>0.26</v>
      </c>
      <c r="BI149" s="17">
        <f>IFERROR(AVERAGEIFS(RdTRABYVals!AA$2:AA$999,RdTRABYVals!$B$2:$B$999,"="&amp;$C149,RdTRABYVals!$C$2:$C$999,"="&amp;INS!$A149),"")</f>
        <v>0.28000000000000003</v>
      </c>
      <c r="BJ149" s="17">
        <f>IFERROR(AVERAGEIFS(RdTRABYVals!AB$2:AB$999,RdTRABYVals!$B$2:$B$999,"="&amp;$C149,RdTRABYVals!$C$2:$C$999,"="&amp;INS!$A149),"")</f>
        <v>0.28999999999999998</v>
      </c>
      <c r="BK149" s="17">
        <f>IFERROR(AVERAGEIFS(RdTRABYVals!AC$2:AC$999,RdTRABYVals!$B$2:$B$999,"="&amp;$C149,RdTRABYVals!$C$2:$C$999,"="&amp;INS!$A149),"")</f>
        <v>0.24</v>
      </c>
      <c r="BL149" s="17">
        <f>IFERROR(AVERAGEIFS(RdTRABYVals!AD$2:AD$999,RdTRABYVals!$B$2:$B$999,"="&amp;$C149,RdTRABYVals!$C$2:$C$999,"="&amp;INS!$A149),"")</f>
        <v>0.25</v>
      </c>
      <c r="BM149" s="17">
        <f>IFERROR(AVERAGEIFS(RdTRABYVals!AE$2:AE$999,RdTRABYVals!$B$2:$B$999,"="&amp;$C149,RdTRABYVals!$C$2:$C$999,"="&amp;INS!$A149),"")</f>
        <v>0.23</v>
      </c>
      <c r="BN149" s="17">
        <f>IFERROR(AVERAGEIFS(RdTRABYVals!AF$2:AF$999,RdTRABYVals!$B$2:$B$999,"="&amp;$C149,RdTRABYVals!$C$2:$C$999,"="&amp;INS!$A149),"")</f>
        <v>0.28000000000000003</v>
      </c>
      <c r="BO149" s="17">
        <f>IFERROR(AVERAGEIFS(RdTRABYVals!AG$2:AG$999,RdTRABYVals!$B$2:$B$999,"="&amp;$C149,RdTRABYVals!$C$2:$C$999,"="&amp;INS!$A149),"")</f>
        <v>0.28000000000000003</v>
      </c>
      <c r="BP149" s="17">
        <f>IFERROR(AVERAGEIFS(RdTRABYVals!AH$2:AH$999,RdTRABYVals!$B$2:$B$999,"="&amp;$C149,RdTRABYVals!$C$2:$C$999,"="&amp;INS!$A149),"")</f>
        <v>0.26</v>
      </c>
      <c r="BQ149" s="17">
        <f>IFERROR(AVERAGEIFS(RdTRABYVals!AI$2:AI$999,RdTRABYVals!$B$2:$B$999,"="&amp;$C149,RdTRABYVals!$C$2:$C$999,"="&amp;INS!$A149),"")</f>
        <v>0.28000000000000003</v>
      </c>
      <c r="BR149" s="17">
        <f>IFERROR(AVERAGEIFS(RdTRABYVals!AJ$2:AJ$999,RdTRABYVals!$B$2:$B$999,"="&amp;$C149,RdTRABYVals!$C$2:$C$999,"="&amp;INS!$A149),"")</f>
        <v>0.23</v>
      </c>
      <c r="BS149" s="17">
        <f>IFERROR(AVERAGEIFS(RdTRABYVals!AK$2:AK$999,RdTRABYVals!$B$2:$B$999,"="&amp;$C149,RdTRABYVals!$C$2:$C$999,"="&amp;INS!$A149),"")</f>
        <v>0.26</v>
      </c>
      <c r="BT149" s="17">
        <f>IFERROR(AVERAGEIFS(RdTRABYVals!AL$2:AL$999,RdTRABYVals!$B$2:$B$999,"="&amp;$C149,RdTRABYVals!$C$2:$C$999,"="&amp;INS!$A149),"")</f>
        <v>0.28000000000000003</v>
      </c>
      <c r="BU149" s="17">
        <f>IFERROR(AVERAGEIFS(RdTRABYVals!AM$2:AM$999,RdTRABYVals!$B$2:$B$999,"="&amp;$C149,RdTRABYVals!$C$2:$C$999,"="&amp;INS!$A149),"")</f>
        <v>0.25</v>
      </c>
      <c r="BV149" s="17">
        <f>IFERROR(AVERAGEIFS(RdTRABYVals!AN$2:AN$999,RdTRABYVals!$B$2:$B$999,"="&amp;$C149,RdTRABYVals!$C$2:$C$999,"="&amp;INS!$A149),"")</f>
        <v>0.27</v>
      </c>
      <c r="BW149" s="17">
        <f>IFERROR(AVERAGEIFS(RdTRABYVals!AO$2:AO$999,RdTRABYVals!$B$2:$B$999,"="&amp;$C149,RdTRABYVals!$C$2:$C$999,"="&amp;INS!$A149),"")</f>
        <v>0.28000000000000003</v>
      </c>
      <c r="BX149" s="17">
        <f>IFERROR(AVERAGEIFS(RdTRABYVals!AP$2:AP$999,RdTRABYVals!$B$2:$B$999,"="&amp;$C149,RdTRABYVals!$C$2:$C$999,"="&amp;INS!$A149),"")</f>
        <v>0.27</v>
      </c>
      <c r="BY149" s="17">
        <f>IFERROR(AVERAGEIFS(RdTRABYVals!AQ$2:AQ$999,RdTRABYVals!$B$2:$B$999,"="&amp;$C149,RdTRABYVals!$C$2:$C$999,"="&amp;INS!$A149),"")</f>
        <v>0.21</v>
      </c>
      <c r="BZ149" s="17">
        <f>IFERROR(AVERAGEIFS(RdTRABYVals!AR$2:AR$999,RdTRABYVals!$B$2:$B$999,"="&amp;$C149,RdTRABYVals!$C$2:$C$999,"="&amp;INS!$A149),"")</f>
        <v>0.28000000000000003</v>
      </c>
      <c r="CA149" s="17">
        <f>IFERROR(AVERAGEIFS(RdTRABYVals!AS$2:AS$999,RdTRABYVals!$B$2:$B$999,"="&amp;$C149,RdTRABYVals!$C$2:$C$999,"="&amp;INS!$A149),"")</f>
        <v>0.28000000000000003</v>
      </c>
      <c r="CB149" s="17">
        <f>IFERROR(AVERAGEIFS(RdTRABYVals!AT$2:AT$999,RdTRABYVals!$B$2:$B$999,"="&amp;$C149,RdTRABYVals!$C$2:$C$999,"="&amp;INS!$A149),"")</f>
        <v>0.28000000000000003</v>
      </c>
      <c r="CC149" s="17">
        <f>IFERROR(AVERAGEIFS(RdTRABYVals!AU$2:AU$999,RdTRABYVals!$B$2:$B$999,"="&amp;$C149,RdTRABYVals!$C$2:$C$999,"="&amp;INS!$A149),"")</f>
        <v>0.28000000000000003</v>
      </c>
      <c r="CD149" s="17">
        <f>IFERROR(AVERAGEIFS(RdTRABYVals!AV$2:AV$999,RdTRABYVals!$B$2:$B$999,"="&amp;$C149,RdTRABYVals!$C$2:$C$999,"="&amp;INS!$A149),"")</f>
        <v>0.26</v>
      </c>
    </row>
    <row r="150" spans="1:82" ht="14.25">
      <c r="A150" s="9" t="s">
        <v>175</v>
      </c>
      <c r="C150" s="1" t="s">
        <v>29</v>
      </c>
      <c r="D150" t="s">
        <v>200</v>
      </c>
      <c r="F150" s="19" t="str">
        <f t="shared" si="31"/>
        <v>*0.43027027027027</v>
      </c>
      <c r="G150" s="19" t="str">
        <f t="shared" si="37"/>
        <v>*0.4</v>
      </c>
      <c r="H150" s="19" t="str">
        <f t="shared" si="38"/>
        <v>*0.44</v>
      </c>
      <c r="I150" s="19" t="str">
        <f t="shared" si="39"/>
        <v>*0.43</v>
      </c>
      <c r="J150" s="19" t="str">
        <f t="shared" si="40"/>
        <v>*0.42</v>
      </c>
      <c r="K150" s="19" t="str">
        <f t="shared" si="41"/>
        <v>*0.38</v>
      </c>
      <c r="L150" s="19" t="str">
        <f t="shared" si="42"/>
        <v>*0.42</v>
      </c>
      <c r="M150" s="19" t="str">
        <f t="shared" si="43"/>
        <v>*0.4</v>
      </c>
      <c r="N150" s="19" t="str">
        <f t="shared" si="44"/>
        <v>*0.43</v>
      </c>
      <c r="O150" s="19" t="str">
        <f t="shared" si="45"/>
        <v>*0.43</v>
      </c>
      <c r="P150" s="19" t="str">
        <f t="shared" si="46"/>
        <v>*0.45</v>
      </c>
      <c r="Q150" s="19" t="str">
        <f t="shared" si="47"/>
        <v>*0.46</v>
      </c>
      <c r="R150" s="19" t="str">
        <f t="shared" si="48"/>
        <v>*0.4</v>
      </c>
      <c r="S150" s="19" t="str">
        <f t="shared" si="49"/>
        <v>*0.44</v>
      </c>
      <c r="T150" s="19" t="str">
        <f t="shared" si="50"/>
        <v>*0.42</v>
      </c>
      <c r="U150" s="19" t="str">
        <f t="shared" si="51"/>
        <v>*0.46</v>
      </c>
      <c r="V150" s="19" t="str">
        <f t="shared" si="52"/>
        <v>*0.43</v>
      </c>
      <c r="W150" s="19" t="str">
        <f t="shared" si="53"/>
        <v>*0.46</v>
      </c>
      <c r="X150" s="19" t="str">
        <f t="shared" si="54"/>
        <v>*0.44</v>
      </c>
      <c r="Y150" s="19" t="str">
        <f t="shared" si="55"/>
        <v>*0.42</v>
      </c>
      <c r="Z150" s="19" t="str">
        <f t="shared" si="56"/>
        <v>*0.44</v>
      </c>
      <c r="AA150" s="19" t="str">
        <f t="shared" si="57"/>
        <v>*0.43</v>
      </c>
      <c r="AB150" s="19" t="str">
        <f t="shared" si="58"/>
        <v>*0.44</v>
      </c>
      <c r="AC150" s="19" t="str">
        <f t="shared" si="59"/>
        <v>*0.43</v>
      </c>
      <c r="AD150" s="19" t="str">
        <f t="shared" si="60"/>
        <v>*0.45</v>
      </c>
      <c r="AE150" s="19" t="str">
        <f t="shared" si="61"/>
        <v>*0.4</v>
      </c>
      <c r="AF150" s="19" t="str">
        <f t="shared" si="62"/>
        <v>*0.43</v>
      </c>
      <c r="AG150" s="19" t="str">
        <f t="shared" si="63"/>
        <v>*0.44</v>
      </c>
      <c r="AH150" s="19" t="str">
        <f t="shared" si="64"/>
        <v>*0.4</v>
      </c>
      <c r="AI150" s="19" t="str">
        <f t="shared" si="65"/>
        <v>*0.42</v>
      </c>
      <c r="AJ150" s="19" t="str">
        <f t="shared" si="66"/>
        <v>*0.43</v>
      </c>
      <c r="AK150" s="19" t="str">
        <f t="shared" si="67"/>
        <v>*0.45</v>
      </c>
      <c r="AL150" s="19" t="str">
        <f t="shared" si="68"/>
        <v>*0.39</v>
      </c>
      <c r="AM150" s="19" t="str">
        <f t="shared" si="69"/>
        <v>*0.43</v>
      </c>
      <c r="AN150" s="19" t="str">
        <f t="shared" si="33"/>
        <v>*0.46</v>
      </c>
      <c r="AO150" s="19" t="str">
        <f t="shared" si="34"/>
        <v>*0.44</v>
      </c>
      <c r="AP150" s="19" t="str">
        <f t="shared" si="35"/>
        <v>*0.45</v>
      </c>
      <c r="AQ150" s="19" t="str">
        <f t="shared" si="36"/>
        <v>*0.46</v>
      </c>
      <c r="AS150" s="17">
        <f t="shared" si="71"/>
        <v>0.43027027027027021</v>
      </c>
      <c r="AT150" s="17">
        <f>IFERROR(AVERAGEIFS(RdTRABYVals!L$2:L$999,RdTRABYVals!$B$2:$B$999,"="&amp;$C150,RdTRABYVals!$C$2:$C$999,"="&amp;INS!$A150),"")</f>
        <v>0.4</v>
      </c>
      <c r="AU150" s="17">
        <f>IFERROR(AVERAGEIFS(RdTRABYVals!M$2:M$999,RdTRABYVals!$B$2:$B$999,"="&amp;$C150,RdTRABYVals!$C$2:$C$999,"="&amp;INS!$A150),"")</f>
        <v>0.44</v>
      </c>
      <c r="AV150" s="17">
        <f>IFERROR(AVERAGEIFS(RdTRABYVals!N$2:N$999,RdTRABYVals!$B$2:$B$999,"="&amp;$C150,RdTRABYVals!$C$2:$C$999,"="&amp;INS!$A150),"")</f>
        <v>0.43</v>
      </c>
      <c r="AW150" s="17">
        <f>IFERROR(AVERAGEIFS(RdTRABYVals!O$2:O$999,RdTRABYVals!$B$2:$B$999,"="&amp;$C150,RdTRABYVals!$C$2:$C$999,"="&amp;INS!$A150),"")</f>
        <v>0.42</v>
      </c>
      <c r="AX150" s="17">
        <f>IFERROR(AVERAGEIFS(RdTRABYVals!P$2:P$999,RdTRABYVals!$B$2:$B$999,"="&amp;$C150,RdTRABYVals!$C$2:$C$999,"="&amp;INS!$A150),"")</f>
        <v>0.38</v>
      </c>
      <c r="AY150" s="17">
        <f>IFERROR(AVERAGEIFS(RdTRABYVals!Q$2:Q$999,RdTRABYVals!$B$2:$B$999,"="&amp;$C150,RdTRABYVals!$C$2:$C$999,"="&amp;INS!$A150),"")</f>
        <v>0.42</v>
      </c>
      <c r="AZ150" s="17">
        <f>IFERROR(AVERAGEIFS(RdTRABYVals!R$2:R$999,RdTRABYVals!$B$2:$B$999,"="&amp;$C150,RdTRABYVals!$C$2:$C$999,"="&amp;INS!$A150),"")</f>
        <v>0.4</v>
      </c>
      <c r="BA150" s="17">
        <f>IFERROR(AVERAGEIFS(RdTRABYVals!S$2:S$999,RdTRABYVals!$B$2:$B$999,"="&amp;$C150,RdTRABYVals!$C$2:$C$999,"="&amp;INS!$A150),"")</f>
        <v>0.43</v>
      </c>
      <c r="BB150" s="17">
        <f>IFERROR(AVERAGEIFS(RdTRABYVals!T$2:T$999,RdTRABYVals!$B$2:$B$999,"="&amp;$C150,RdTRABYVals!$C$2:$C$999,"="&amp;INS!$A150),"")</f>
        <v>0.43</v>
      </c>
      <c r="BC150" s="17">
        <f>IFERROR(AVERAGEIFS(RdTRABYVals!U$2:U$999,RdTRABYVals!$B$2:$B$999,"="&amp;$C150,RdTRABYVals!$C$2:$C$999,"="&amp;INS!$A150),"")</f>
        <v>0.45</v>
      </c>
      <c r="BD150" s="17">
        <f>IFERROR(AVERAGEIFS(RdTRABYVals!V$2:V$999,RdTRABYVals!$B$2:$B$999,"="&amp;$C150,RdTRABYVals!$C$2:$C$999,"="&amp;INS!$A150),"")</f>
        <v>0.46</v>
      </c>
      <c r="BE150" s="17">
        <f>IFERROR(AVERAGEIFS(RdTRABYVals!W$2:W$999,RdTRABYVals!$B$2:$B$999,"="&amp;$C150,RdTRABYVals!$C$2:$C$999,"="&amp;INS!$A150),"")</f>
        <v>0.4</v>
      </c>
      <c r="BF150" s="17">
        <f>IFERROR(AVERAGEIFS(RdTRABYVals!X$2:X$999,RdTRABYVals!$B$2:$B$999,"="&amp;$C150,RdTRABYVals!$C$2:$C$999,"="&amp;INS!$A150),"")</f>
        <v>0.44</v>
      </c>
      <c r="BG150" s="17">
        <f>IFERROR(AVERAGEIFS(RdTRABYVals!Y$2:Y$999,RdTRABYVals!$B$2:$B$999,"="&amp;$C150,RdTRABYVals!$C$2:$C$999,"="&amp;INS!$A150),"")</f>
        <v>0.42</v>
      </c>
      <c r="BH150" s="17">
        <f>IFERROR(AVERAGEIFS(RdTRABYVals!Z$2:Z$999,RdTRABYVals!$B$2:$B$999,"="&amp;$C150,RdTRABYVals!$C$2:$C$999,"="&amp;INS!$A150),"")</f>
        <v>0.46</v>
      </c>
      <c r="BI150" s="17">
        <f>IFERROR(AVERAGEIFS(RdTRABYVals!AA$2:AA$999,RdTRABYVals!$B$2:$B$999,"="&amp;$C150,RdTRABYVals!$C$2:$C$999,"="&amp;INS!$A150),"")</f>
        <v>0.43</v>
      </c>
      <c r="BJ150" s="17">
        <f>IFERROR(AVERAGEIFS(RdTRABYVals!AB$2:AB$999,RdTRABYVals!$B$2:$B$999,"="&amp;$C150,RdTRABYVals!$C$2:$C$999,"="&amp;INS!$A150),"")</f>
        <v>0.46</v>
      </c>
      <c r="BK150" s="17">
        <f>IFERROR(AVERAGEIFS(RdTRABYVals!AC$2:AC$999,RdTRABYVals!$B$2:$B$999,"="&amp;$C150,RdTRABYVals!$C$2:$C$999,"="&amp;INS!$A150),"")</f>
        <v>0.44</v>
      </c>
      <c r="BL150" s="17">
        <f>IFERROR(AVERAGEIFS(RdTRABYVals!AD$2:AD$999,RdTRABYVals!$B$2:$B$999,"="&amp;$C150,RdTRABYVals!$C$2:$C$999,"="&amp;INS!$A150),"")</f>
        <v>0.42</v>
      </c>
      <c r="BM150" s="17">
        <f>IFERROR(AVERAGEIFS(RdTRABYVals!AE$2:AE$999,RdTRABYVals!$B$2:$B$999,"="&amp;$C150,RdTRABYVals!$C$2:$C$999,"="&amp;INS!$A150),"")</f>
        <v>0.44</v>
      </c>
      <c r="BN150" s="17">
        <f>IFERROR(AVERAGEIFS(RdTRABYVals!AF$2:AF$999,RdTRABYVals!$B$2:$B$999,"="&amp;$C150,RdTRABYVals!$C$2:$C$999,"="&amp;INS!$A150),"")</f>
        <v>0.43</v>
      </c>
      <c r="BO150" s="17">
        <f>IFERROR(AVERAGEIFS(RdTRABYVals!AG$2:AG$999,RdTRABYVals!$B$2:$B$999,"="&amp;$C150,RdTRABYVals!$C$2:$C$999,"="&amp;INS!$A150),"")</f>
        <v>0.44</v>
      </c>
      <c r="BP150" s="17">
        <f>IFERROR(AVERAGEIFS(RdTRABYVals!AH$2:AH$999,RdTRABYVals!$B$2:$B$999,"="&amp;$C150,RdTRABYVals!$C$2:$C$999,"="&amp;INS!$A150),"")</f>
        <v>0.43</v>
      </c>
      <c r="BQ150" s="17">
        <f>IFERROR(AVERAGEIFS(RdTRABYVals!AI$2:AI$999,RdTRABYVals!$B$2:$B$999,"="&amp;$C150,RdTRABYVals!$C$2:$C$999,"="&amp;INS!$A150),"")</f>
        <v>0.45</v>
      </c>
      <c r="BR150" s="17">
        <f>IFERROR(AVERAGEIFS(RdTRABYVals!AJ$2:AJ$999,RdTRABYVals!$B$2:$B$999,"="&amp;$C150,RdTRABYVals!$C$2:$C$999,"="&amp;INS!$A150),"")</f>
        <v>0.4</v>
      </c>
      <c r="BS150" s="17">
        <f>IFERROR(AVERAGEIFS(RdTRABYVals!AK$2:AK$999,RdTRABYVals!$B$2:$B$999,"="&amp;$C150,RdTRABYVals!$C$2:$C$999,"="&amp;INS!$A150),"")</f>
        <v>0.43</v>
      </c>
      <c r="BT150" s="17">
        <f>IFERROR(AVERAGEIFS(RdTRABYVals!AL$2:AL$999,RdTRABYVals!$B$2:$B$999,"="&amp;$C150,RdTRABYVals!$C$2:$C$999,"="&amp;INS!$A150),"")</f>
        <v>0.44</v>
      </c>
      <c r="BU150" s="17">
        <f>IFERROR(AVERAGEIFS(RdTRABYVals!AM$2:AM$999,RdTRABYVals!$B$2:$B$999,"="&amp;$C150,RdTRABYVals!$C$2:$C$999,"="&amp;INS!$A150),"")</f>
        <v>0.4</v>
      </c>
      <c r="BV150" s="17">
        <f>IFERROR(AVERAGEIFS(RdTRABYVals!AN$2:AN$999,RdTRABYVals!$B$2:$B$999,"="&amp;$C150,RdTRABYVals!$C$2:$C$999,"="&amp;INS!$A150),"")</f>
        <v>0.42</v>
      </c>
      <c r="BW150" s="17">
        <f>IFERROR(AVERAGEIFS(RdTRABYVals!AO$2:AO$999,RdTRABYVals!$B$2:$B$999,"="&amp;$C150,RdTRABYVals!$C$2:$C$999,"="&amp;INS!$A150),"")</f>
        <v>0.43</v>
      </c>
      <c r="BX150" s="17">
        <f>IFERROR(AVERAGEIFS(RdTRABYVals!AP$2:AP$999,RdTRABYVals!$B$2:$B$999,"="&amp;$C150,RdTRABYVals!$C$2:$C$999,"="&amp;INS!$A150),"")</f>
        <v>0.45</v>
      </c>
      <c r="BY150" s="17">
        <f>IFERROR(AVERAGEIFS(RdTRABYVals!AQ$2:AQ$999,RdTRABYVals!$B$2:$B$999,"="&amp;$C150,RdTRABYVals!$C$2:$C$999,"="&amp;INS!$A150),"")</f>
        <v>0.39</v>
      </c>
      <c r="BZ150" s="17">
        <f>IFERROR(AVERAGEIFS(RdTRABYVals!AR$2:AR$999,RdTRABYVals!$B$2:$B$999,"="&amp;$C150,RdTRABYVals!$C$2:$C$999,"="&amp;INS!$A150),"")</f>
        <v>0.43</v>
      </c>
      <c r="CA150" s="17">
        <f>IFERROR(AVERAGEIFS(RdTRABYVals!AS$2:AS$999,RdTRABYVals!$B$2:$B$999,"="&amp;$C150,RdTRABYVals!$C$2:$C$999,"="&amp;INS!$A150),"")</f>
        <v>0.46</v>
      </c>
      <c r="CB150" s="17">
        <f>IFERROR(AVERAGEIFS(RdTRABYVals!AT$2:AT$999,RdTRABYVals!$B$2:$B$999,"="&amp;$C150,RdTRABYVals!$C$2:$C$999,"="&amp;INS!$A150),"")</f>
        <v>0.44</v>
      </c>
      <c r="CC150" s="17">
        <f>IFERROR(AVERAGEIFS(RdTRABYVals!AU$2:AU$999,RdTRABYVals!$B$2:$B$999,"="&amp;$C150,RdTRABYVals!$C$2:$C$999,"="&amp;INS!$A150),"")</f>
        <v>0.45</v>
      </c>
      <c r="CD150" s="17">
        <f>IFERROR(AVERAGEIFS(RdTRABYVals!AV$2:AV$999,RdTRABYVals!$B$2:$B$999,"="&amp;$C150,RdTRABYVals!$C$2:$C$999,"="&amp;INS!$A150),"")</f>
        <v>0.46</v>
      </c>
    </row>
    <row r="151" spans="1:82" ht="14.25">
      <c r="A151" s="9" t="s">
        <v>176</v>
      </c>
      <c r="C151" s="1" t="s">
        <v>29</v>
      </c>
      <c r="D151" t="s">
        <v>201</v>
      </c>
      <c r="F151" s="19" t="str">
        <f t="shared" si="31"/>
        <v>*0.442702702702703</v>
      </c>
      <c r="G151" s="19" t="str">
        <f t="shared" si="37"/>
        <v>*0.41</v>
      </c>
      <c r="H151" s="19" t="str">
        <f t="shared" si="38"/>
        <v>*0.45</v>
      </c>
      <c r="I151" s="19" t="str">
        <f t="shared" si="39"/>
        <v>*0.44</v>
      </c>
      <c r="J151" s="19" t="str">
        <f t="shared" si="40"/>
        <v>*0.43</v>
      </c>
      <c r="K151" s="19" t="str">
        <f t="shared" si="41"/>
        <v>*0.38</v>
      </c>
      <c r="L151" s="19" t="str">
        <f t="shared" si="42"/>
        <v>*0.44</v>
      </c>
      <c r="M151" s="19" t="str">
        <f t="shared" si="43"/>
        <v>*0.41</v>
      </c>
      <c r="N151" s="19" t="str">
        <f t="shared" si="44"/>
        <v>*0.44</v>
      </c>
      <c r="O151" s="19" t="str">
        <f t="shared" si="45"/>
        <v>*0.44</v>
      </c>
      <c r="P151" s="19" t="str">
        <f t="shared" si="46"/>
        <v>*0.49</v>
      </c>
      <c r="Q151" s="19" t="str">
        <f t="shared" si="47"/>
        <v>*0.47</v>
      </c>
      <c r="R151" s="19" t="str">
        <f t="shared" si="48"/>
        <v>*0.41</v>
      </c>
      <c r="S151" s="19" t="str">
        <f t="shared" si="49"/>
        <v>*0.45</v>
      </c>
      <c r="T151" s="19" t="str">
        <f t="shared" si="50"/>
        <v>*0.43</v>
      </c>
      <c r="U151" s="19" t="str">
        <f t="shared" si="51"/>
        <v>*0.47</v>
      </c>
      <c r="V151" s="19" t="str">
        <f t="shared" si="52"/>
        <v>*0.44</v>
      </c>
      <c r="W151" s="19" t="str">
        <f t="shared" si="53"/>
        <v>*0.46</v>
      </c>
      <c r="X151" s="19" t="str">
        <f t="shared" si="54"/>
        <v>*0.46</v>
      </c>
      <c r="Y151" s="19" t="str">
        <f t="shared" si="55"/>
        <v>*0.45</v>
      </c>
      <c r="Z151" s="19" t="str">
        <f t="shared" si="56"/>
        <v>*0.45</v>
      </c>
      <c r="AA151" s="19" t="str">
        <f t="shared" si="57"/>
        <v>*0.44</v>
      </c>
      <c r="AB151" s="19" t="str">
        <f t="shared" si="58"/>
        <v>*0.44</v>
      </c>
      <c r="AC151" s="19" t="str">
        <f t="shared" si="59"/>
        <v>*0.48</v>
      </c>
      <c r="AD151" s="19" t="str">
        <f t="shared" si="60"/>
        <v>*0.45</v>
      </c>
      <c r="AE151" s="19" t="str">
        <f t="shared" si="61"/>
        <v>*0.41</v>
      </c>
      <c r="AF151" s="19" t="str">
        <f t="shared" si="62"/>
        <v>*0.44</v>
      </c>
      <c r="AG151" s="19" t="str">
        <f t="shared" si="63"/>
        <v>*0.46</v>
      </c>
      <c r="AH151" s="19" t="str">
        <f t="shared" si="64"/>
        <v>*0.43</v>
      </c>
      <c r="AI151" s="19" t="str">
        <f t="shared" si="65"/>
        <v>*0.42</v>
      </c>
      <c r="AJ151" s="19" t="str">
        <f t="shared" si="66"/>
        <v>*0.43</v>
      </c>
      <c r="AK151" s="19" t="str">
        <f t="shared" si="67"/>
        <v>*0.47</v>
      </c>
      <c r="AL151" s="19" t="str">
        <f t="shared" si="68"/>
        <v>*0.39</v>
      </c>
      <c r="AM151" s="19" t="str">
        <f t="shared" si="69"/>
        <v>*0.44</v>
      </c>
      <c r="AN151" s="19" t="str">
        <f t="shared" si="33"/>
        <v>*0.48</v>
      </c>
      <c r="AO151" s="19" t="str">
        <f t="shared" si="34"/>
        <v>*0.44</v>
      </c>
      <c r="AP151" s="19" t="str">
        <f t="shared" si="35"/>
        <v>*0.46</v>
      </c>
      <c r="AQ151" s="19" t="str">
        <f t="shared" si="36"/>
        <v>*0.48</v>
      </c>
      <c r="AS151" s="17">
        <f t="shared" si="71"/>
        <v>0.44270270270270268</v>
      </c>
      <c r="AT151" s="17">
        <f>IFERROR(AVERAGEIFS(RdTRABYVals!L$2:L$999,RdTRABYVals!$B$2:$B$999,"="&amp;$C151,RdTRABYVals!$C$2:$C$999,"="&amp;INS!$A151),"")</f>
        <v>0.41</v>
      </c>
      <c r="AU151" s="17">
        <f>IFERROR(AVERAGEIFS(RdTRABYVals!M$2:M$999,RdTRABYVals!$B$2:$B$999,"="&amp;$C151,RdTRABYVals!$C$2:$C$999,"="&amp;INS!$A151),"")</f>
        <v>0.45</v>
      </c>
      <c r="AV151" s="17">
        <f>IFERROR(AVERAGEIFS(RdTRABYVals!N$2:N$999,RdTRABYVals!$B$2:$B$999,"="&amp;$C151,RdTRABYVals!$C$2:$C$999,"="&amp;INS!$A151),"")</f>
        <v>0.44</v>
      </c>
      <c r="AW151" s="17">
        <f>IFERROR(AVERAGEIFS(RdTRABYVals!O$2:O$999,RdTRABYVals!$B$2:$B$999,"="&amp;$C151,RdTRABYVals!$C$2:$C$999,"="&amp;INS!$A151),"")</f>
        <v>0.43</v>
      </c>
      <c r="AX151" s="17">
        <f>IFERROR(AVERAGEIFS(RdTRABYVals!P$2:P$999,RdTRABYVals!$B$2:$B$999,"="&amp;$C151,RdTRABYVals!$C$2:$C$999,"="&amp;INS!$A151),"")</f>
        <v>0.38</v>
      </c>
      <c r="AY151" s="17">
        <f>IFERROR(AVERAGEIFS(RdTRABYVals!Q$2:Q$999,RdTRABYVals!$B$2:$B$999,"="&amp;$C151,RdTRABYVals!$C$2:$C$999,"="&amp;INS!$A151),"")</f>
        <v>0.44</v>
      </c>
      <c r="AZ151" s="17">
        <f>IFERROR(AVERAGEIFS(RdTRABYVals!R$2:R$999,RdTRABYVals!$B$2:$B$999,"="&amp;$C151,RdTRABYVals!$C$2:$C$999,"="&amp;INS!$A151),"")</f>
        <v>0.41</v>
      </c>
      <c r="BA151" s="17">
        <f>IFERROR(AVERAGEIFS(RdTRABYVals!S$2:S$999,RdTRABYVals!$B$2:$B$999,"="&amp;$C151,RdTRABYVals!$C$2:$C$999,"="&amp;INS!$A151),"")</f>
        <v>0.44</v>
      </c>
      <c r="BB151" s="17">
        <f>IFERROR(AVERAGEIFS(RdTRABYVals!T$2:T$999,RdTRABYVals!$B$2:$B$999,"="&amp;$C151,RdTRABYVals!$C$2:$C$999,"="&amp;INS!$A151),"")</f>
        <v>0.44</v>
      </c>
      <c r="BC151" s="17">
        <f>IFERROR(AVERAGEIFS(RdTRABYVals!U$2:U$999,RdTRABYVals!$B$2:$B$999,"="&amp;$C151,RdTRABYVals!$C$2:$C$999,"="&amp;INS!$A151),"")</f>
        <v>0.49</v>
      </c>
      <c r="BD151" s="17">
        <f>IFERROR(AVERAGEIFS(RdTRABYVals!V$2:V$999,RdTRABYVals!$B$2:$B$999,"="&amp;$C151,RdTRABYVals!$C$2:$C$999,"="&amp;INS!$A151),"")</f>
        <v>0.47</v>
      </c>
      <c r="BE151" s="17">
        <f>IFERROR(AVERAGEIFS(RdTRABYVals!W$2:W$999,RdTRABYVals!$B$2:$B$999,"="&amp;$C151,RdTRABYVals!$C$2:$C$999,"="&amp;INS!$A151),"")</f>
        <v>0.41</v>
      </c>
      <c r="BF151" s="17">
        <f>IFERROR(AVERAGEIFS(RdTRABYVals!X$2:X$999,RdTRABYVals!$B$2:$B$999,"="&amp;$C151,RdTRABYVals!$C$2:$C$999,"="&amp;INS!$A151),"")</f>
        <v>0.45</v>
      </c>
      <c r="BG151" s="17">
        <f>IFERROR(AVERAGEIFS(RdTRABYVals!Y$2:Y$999,RdTRABYVals!$B$2:$B$999,"="&amp;$C151,RdTRABYVals!$C$2:$C$999,"="&amp;INS!$A151),"")</f>
        <v>0.43</v>
      </c>
      <c r="BH151" s="17">
        <f>IFERROR(AVERAGEIFS(RdTRABYVals!Z$2:Z$999,RdTRABYVals!$B$2:$B$999,"="&amp;$C151,RdTRABYVals!$C$2:$C$999,"="&amp;INS!$A151),"")</f>
        <v>0.47</v>
      </c>
      <c r="BI151" s="17">
        <f>IFERROR(AVERAGEIFS(RdTRABYVals!AA$2:AA$999,RdTRABYVals!$B$2:$B$999,"="&amp;$C151,RdTRABYVals!$C$2:$C$999,"="&amp;INS!$A151),"")</f>
        <v>0.44</v>
      </c>
      <c r="BJ151" s="17">
        <f>IFERROR(AVERAGEIFS(RdTRABYVals!AB$2:AB$999,RdTRABYVals!$B$2:$B$999,"="&amp;$C151,RdTRABYVals!$C$2:$C$999,"="&amp;INS!$A151),"")</f>
        <v>0.46</v>
      </c>
      <c r="BK151" s="17">
        <f>IFERROR(AVERAGEIFS(RdTRABYVals!AC$2:AC$999,RdTRABYVals!$B$2:$B$999,"="&amp;$C151,RdTRABYVals!$C$2:$C$999,"="&amp;INS!$A151),"")</f>
        <v>0.46</v>
      </c>
      <c r="BL151" s="17">
        <f>IFERROR(AVERAGEIFS(RdTRABYVals!AD$2:AD$999,RdTRABYVals!$B$2:$B$999,"="&amp;$C151,RdTRABYVals!$C$2:$C$999,"="&amp;INS!$A151),"")</f>
        <v>0.45</v>
      </c>
      <c r="BM151" s="17">
        <f>IFERROR(AVERAGEIFS(RdTRABYVals!AE$2:AE$999,RdTRABYVals!$B$2:$B$999,"="&amp;$C151,RdTRABYVals!$C$2:$C$999,"="&amp;INS!$A151),"")</f>
        <v>0.45</v>
      </c>
      <c r="BN151" s="17">
        <f>IFERROR(AVERAGEIFS(RdTRABYVals!AF$2:AF$999,RdTRABYVals!$B$2:$B$999,"="&amp;$C151,RdTRABYVals!$C$2:$C$999,"="&amp;INS!$A151),"")</f>
        <v>0.44</v>
      </c>
      <c r="BO151" s="17">
        <f>IFERROR(AVERAGEIFS(RdTRABYVals!AG$2:AG$999,RdTRABYVals!$B$2:$B$999,"="&amp;$C151,RdTRABYVals!$C$2:$C$999,"="&amp;INS!$A151),"")</f>
        <v>0.44</v>
      </c>
      <c r="BP151" s="17">
        <f>IFERROR(AVERAGEIFS(RdTRABYVals!AH$2:AH$999,RdTRABYVals!$B$2:$B$999,"="&amp;$C151,RdTRABYVals!$C$2:$C$999,"="&amp;INS!$A151),"")</f>
        <v>0.48</v>
      </c>
      <c r="BQ151" s="17">
        <f>IFERROR(AVERAGEIFS(RdTRABYVals!AI$2:AI$999,RdTRABYVals!$B$2:$B$999,"="&amp;$C151,RdTRABYVals!$C$2:$C$999,"="&amp;INS!$A151),"")</f>
        <v>0.45</v>
      </c>
      <c r="BR151" s="17">
        <f>IFERROR(AVERAGEIFS(RdTRABYVals!AJ$2:AJ$999,RdTRABYVals!$B$2:$B$999,"="&amp;$C151,RdTRABYVals!$C$2:$C$999,"="&amp;INS!$A151),"")</f>
        <v>0.41</v>
      </c>
      <c r="BS151" s="17">
        <f>IFERROR(AVERAGEIFS(RdTRABYVals!AK$2:AK$999,RdTRABYVals!$B$2:$B$999,"="&amp;$C151,RdTRABYVals!$C$2:$C$999,"="&amp;INS!$A151),"")</f>
        <v>0.44</v>
      </c>
      <c r="BT151" s="17">
        <f>IFERROR(AVERAGEIFS(RdTRABYVals!AL$2:AL$999,RdTRABYVals!$B$2:$B$999,"="&amp;$C151,RdTRABYVals!$C$2:$C$999,"="&amp;INS!$A151),"")</f>
        <v>0.46</v>
      </c>
      <c r="BU151" s="17">
        <f>IFERROR(AVERAGEIFS(RdTRABYVals!AM$2:AM$999,RdTRABYVals!$B$2:$B$999,"="&amp;$C151,RdTRABYVals!$C$2:$C$999,"="&amp;INS!$A151),"")</f>
        <v>0.43</v>
      </c>
      <c r="BV151" s="17">
        <f>IFERROR(AVERAGEIFS(RdTRABYVals!AN$2:AN$999,RdTRABYVals!$B$2:$B$999,"="&amp;$C151,RdTRABYVals!$C$2:$C$999,"="&amp;INS!$A151),"")</f>
        <v>0.42</v>
      </c>
      <c r="BW151" s="17">
        <f>IFERROR(AVERAGEIFS(RdTRABYVals!AO$2:AO$999,RdTRABYVals!$B$2:$B$999,"="&amp;$C151,RdTRABYVals!$C$2:$C$999,"="&amp;INS!$A151),"")</f>
        <v>0.43</v>
      </c>
      <c r="BX151" s="17">
        <f>IFERROR(AVERAGEIFS(RdTRABYVals!AP$2:AP$999,RdTRABYVals!$B$2:$B$999,"="&amp;$C151,RdTRABYVals!$C$2:$C$999,"="&amp;INS!$A151),"")</f>
        <v>0.47</v>
      </c>
      <c r="BY151" s="17">
        <f>IFERROR(AVERAGEIFS(RdTRABYVals!AQ$2:AQ$999,RdTRABYVals!$B$2:$B$999,"="&amp;$C151,RdTRABYVals!$C$2:$C$999,"="&amp;INS!$A151),"")</f>
        <v>0.39</v>
      </c>
      <c r="BZ151" s="17">
        <f>IFERROR(AVERAGEIFS(RdTRABYVals!AR$2:AR$999,RdTRABYVals!$B$2:$B$999,"="&amp;$C151,RdTRABYVals!$C$2:$C$999,"="&amp;INS!$A151),"")</f>
        <v>0.44</v>
      </c>
      <c r="CA151" s="17">
        <f>IFERROR(AVERAGEIFS(RdTRABYVals!AS$2:AS$999,RdTRABYVals!$B$2:$B$999,"="&amp;$C151,RdTRABYVals!$C$2:$C$999,"="&amp;INS!$A151),"")</f>
        <v>0.48</v>
      </c>
      <c r="CB151" s="17">
        <f>IFERROR(AVERAGEIFS(RdTRABYVals!AT$2:AT$999,RdTRABYVals!$B$2:$B$999,"="&amp;$C151,RdTRABYVals!$C$2:$C$999,"="&amp;INS!$A151),"")</f>
        <v>0.44</v>
      </c>
      <c r="CC151" s="17">
        <f>IFERROR(AVERAGEIFS(RdTRABYVals!AU$2:AU$999,RdTRABYVals!$B$2:$B$999,"="&amp;$C151,RdTRABYVals!$C$2:$C$999,"="&amp;INS!$A151),"")</f>
        <v>0.46</v>
      </c>
      <c r="CD151" s="17">
        <f>IFERROR(AVERAGEIFS(RdTRABYVals!AV$2:AV$999,RdTRABYVals!$B$2:$B$999,"="&amp;$C151,RdTRABYVals!$C$2:$C$999,"="&amp;INS!$A151),"")</f>
        <v>0.48</v>
      </c>
    </row>
    <row r="152" spans="1:82" ht="14.25">
      <c r="A152" s="9" t="s">
        <v>177</v>
      </c>
      <c r="C152" s="1" t="s">
        <v>29</v>
      </c>
      <c r="D152" t="s">
        <v>202</v>
      </c>
      <c r="F152" s="19" t="str">
        <f t="shared" si="31"/>
        <v>*0.364054054054054</v>
      </c>
      <c r="G152" s="19" t="str">
        <f t="shared" si="37"/>
        <v>*0.34</v>
      </c>
      <c r="H152" s="19" t="str">
        <f t="shared" si="38"/>
        <v>*0.37</v>
      </c>
      <c r="I152" s="19" t="str">
        <f t="shared" si="39"/>
        <v>*0.36</v>
      </c>
      <c r="J152" s="19" t="str">
        <f t="shared" si="40"/>
        <v>*0.36</v>
      </c>
      <c r="K152" s="19" t="str">
        <f t="shared" si="41"/>
        <v>*0.32</v>
      </c>
      <c r="L152" s="19" t="str">
        <f t="shared" si="42"/>
        <v>*0.36</v>
      </c>
      <c r="M152" s="19" t="str">
        <f t="shared" si="43"/>
        <v>*0.33</v>
      </c>
      <c r="N152" s="19" t="str">
        <f t="shared" si="44"/>
        <v>*0.37</v>
      </c>
      <c r="O152" s="19" t="str">
        <f t="shared" si="45"/>
        <v>*0.37</v>
      </c>
      <c r="P152" s="19" t="str">
        <f t="shared" si="46"/>
        <v>*0.38</v>
      </c>
      <c r="Q152" s="19" t="str">
        <f t="shared" si="47"/>
        <v>*0.4</v>
      </c>
      <c r="R152" s="19" t="str">
        <f t="shared" si="48"/>
        <v>*0.34</v>
      </c>
      <c r="S152" s="19" t="str">
        <f t="shared" si="49"/>
        <v>*0.38</v>
      </c>
      <c r="T152" s="19" t="str">
        <f t="shared" si="50"/>
        <v>*0.36</v>
      </c>
      <c r="U152" s="19" t="str">
        <f t="shared" si="51"/>
        <v>*0.38</v>
      </c>
      <c r="V152" s="19" t="str">
        <f t="shared" si="52"/>
        <v>*0.36</v>
      </c>
      <c r="W152" s="19" t="str">
        <f t="shared" si="53"/>
        <v>*0.39</v>
      </c>
      <c r="X152" s="19" t="str">
        <f t="shared" si="54"/>
        <v>*0.37</v>
      </c>
      <c r="Y152" s="19" t="str">
        <f t="shared" si="55"/>
        <v>*0.35</v>
      </c>
      <c r="Z152" s="19" t="str">
        <f t="shared" si="56"/>
        <v>*0.37</v>
      </c>
      <c r="AA152" s="19" t="str">
        <f t="shared" si="57"/>
        <v>*0.36</v>
      </c>
      <c r="AB152" s="19" t="str">
        <f t="shared" si="58"/>
        <v>*0.36</v>
      </c>
      <c r="AC152" s="19" t="str">
        <f t="shared" si="59"/>
        <v>*0.36</v>
      </c>
      <c r="AD152" s="19" t="str">
        <f t="shared" si="60"/>
        <v>*0.38</v>
      </c>
      <c r="AE152" s="19" t="str">
        <f t="shared" si="61"/>
        <v>*0.34</v>
      </c>
      <c r="AF152" s="19" t="str">
        <f t="shared" si="62"/>
        <v>*0.36</v>
      </c>
      <c r="AG152" s="19" t="str">
        <f t="shared" si="63"/>
        <v>*0.37</v>
      </c>
      <c r="AH152" s="19" t="str">
        <f t="shared" si="64"/>
        <v>*0.34</v>
      </c>
      <c r="AI152" s="19" t="str">
        <f t="shared" si="65"/>
        <v>*0.36</v>
      </c>
      <c r="AJ152" s="19" t="str">
        <f t="shared" si="66"/>
        <v>*0.37</v>
      </c>
      <c r="AK152" s="19" t="str">
        <f t="shared" si="67"/>
        <v>*0.39</v>
      </c>
      <c r="AL152" s="19" t="str">
        <f t="shared" si="68"/>
        <v>*0.33</v>
      </c>
      <c r="AM152" s="19" t="str">
        <f t="shared" si="69"/>
        <v>*0.36</v>
      </c>
      <c r="AN152" s="19" t="str">
        <f t="shared" si="33"/>
        <v>*0.38</v>
      </c>
      <c r="AO152" s="19" t="str">
        <f t="shared" si="34"/>
        <v>*0.37</v>
      </c>
      <c r="AP152" s="19" t="str">
        <f t="shared" si="35"/>
        <v>*0.39</v>
      </c>
      <c r="AQ152" s="19" t="str">
        <f t="shared" si="36"/>
        <v>*0.39</v>
      </c>
      <c r="AS152" s="17">
        <f t="shared" si="71"/>
        <v>0.364054054054054</v>
      </c>
      <c r="AT152" s="17">
        <f>IFERROR(AVERAGEIFS(RdTRABYVals!L$2:L$999,RdTRABYVals!$B$2:$B$999,"="&amp;$C152,RdTRABYVals!$C$2:$C$999,"="&amp;INS!$A152),"")</f>
        <v>0.34</v>
      </c>
      <c r="AU152" s="17">
        <f>IFERROR(AVERAGEIFS(RdTRABYVals!M$2:M$999,RdTRABYVals!$B$2:$B$999,"="&amp;$C152,RdTRABYVals!$C$2:$C$999,"="&amp;INS!$A152),"")</f>
        <v>0.37</v>
      </c>
      <c r="AV152" s="17">
        <f>IFERROR(AVERAGEIFS(RdTRABYVals!N$2:N$999,RdTRABYVals!$B$2:$B$999,"="&amp;$C152,RdTRABYVals!$C$2:$C$999,"="&amp;INS!$A152),"")</f>
        <v>0.36</v>
      </c>
      <c r="AW152" s="17">
        <f>IFERROR(AVERAGEIFS(RdTRABYVals!O$2:O$999,RdTRABYVals!$B$2:$B$999,"="&amp;$C152,RdTRABYVals!$C$2:$C$999,"="&amp;INS!$A152),"")</f>
        <v>0.36</v>
      </c>
      <c r="AX152" s="17">
        <f>IFERROR(AVERAGEIFS(RdTRABYVals!P$2:P$999,RdTRABYVals!$B$2:$B$999,"="&amp;$C152,RdTRABYVals!$C$2:$C$999,"="&amp;INS!$A152),"")</f>
        <v>0.32</v>
      </c>
      <c r="AY152" s="17">
        <f>IFERROR(AVERAGEIFS(RdTRABYVals!Q$2:Q$999,RdTRABYVals!$B$2:$B$999,"="&amp;$C152,RdTRABYVals!$C$2:$C$999,"="&amp;INS!$A152),"")</f>
        <v>0.36</v>
      </c>
      <c r="AZ152" s="17">
        <f>IFERROR(AVERAGEIFS(RdTRABYVals!R$2:R$999,RdTRABYVals!$B$2:$B$999,"="&amp;$C152,RdTRABYVals!$C$2:$C$999,"="&amp;INS!$A152),"")</f>
        <v>0.33</v>
      </c>
      <c r="BA152" s="17">
        <f>IFERROR(AVERAGEIFS(RdTRABYVals!S$2:S$999,RdTRABYVals!$B$2:$B$999,"="&amp;$C152,RdTRABYVals!$C$2:$C$999,"="&amp;INS!$A152),"")</f>
        <v>0.37</v>
      </c>
      <c r="BB152" s="17">
        <f>IFERROR(AVERAGEIFS(RdTRABYVals!T$2:T$999,RdTRABYVals!$B$2:$B$999,"="&amp;$C152,RdTRABYVals!$C$2:$C$999,"="&amp;INS!$A152),"")</f>
        <v>0.37</v>
      </c>
      <c r="BC152" s="17">
        <f>IFERROR(AVERAGEIFS(RdTRABYVals!U$2:U$999,RdTRABYVals!$B$2:$B$999,"="&amp;$C152,RdTRABYVals!$C$2:$C$999,"="&amp;INS!$A152),"")</f>
        <v>0.38</v>
      </c>
      <c r="BD152" s="17">
        <f>IFERROR(AVERAGEIFS(RdTRABYVals!V$2:V$999,RdTRABYVals!$B$2:$B$999,"="&amp;$C152,RdTRABYVals!$C$2:$C$999,"="&amp;INS!$A152),"")</f>
        <v>0.4</v>
      </c>
      <c r="BE152" s="17">
        <f>IFERROR(AVERAGEIFS(RdTRABYVals!W$2:W$999,RdTRABYVals!$B$2:$B$999,"="&amp;$C152,RdTRABYVals!$C$2:$C$999,"="&amp;INS!$A152),"")</f>
        <v>0.34</v>
      </c>
      <c r="BF152" s="17">
        <f>IFERROR(AVERAGEIFS(RdTRABYVals!X$2:X$999,RdTRABYVals!$B$2:$B$999,"="&amp;$C152,RdTRABYVals!$C$2:$C$999,"="&amp;INS!$A152),"")</f>
        <v>0.38</v>
      </c>
      <c r="BG152" s="17">
        <f>IFERROR(AVERAGEIFS(RdTRABYVals!Y$2:Y$999,RdTRABYVals!$B$2:$B$999,"="&amp;$C152,RdTRABYVals!$C$2:$C$999,"="&amp;INS!$A152),"")</f>
        <v>0.36</v>
      </c>
      <c r="BH152" s="17">
        <f>IFERROR(AVERAGEIFS(RdTRABYVals!Z$2:Z$999,RdTRABYVals!$B$2:$B$999,"="&amp;$C152,RdTRABYVals!$C$2:$C$999,"="&amp;INS!$A152),"")</f>
        <v>0.38</v>
      </c>
      <c r="BI152" s="17">
        <f>IFERROR(AVERAGEIFS(RdTRABYVals!AA$2:AA$999,RdTRABYVals!$B$2:$B$999,"="&amp;$C152,RdTRABYVals!$C$2:$C$999,"="&amp;INS!$A152),"")</f>
        <v>0.36</v>
      </c>
      <c r="BJ152" s="17">
        <f>IFERROR(AVERAGEIFS(RdTRABYVals!AB$2:AB$999,RdTRABYVals!$B$2:$B$999,"="&amp;$C152,RdTRABYVals!$C$2:$C$999,"="&amp;INS!$A152),"")</f>
        <v>0.39</v>
      </c>
      <c r="BK152" s="17">
        <f>IFERROR(AVERAGEIFS(RdTRABYVals!AC$2:AC$999,RdTRABYVals!$B$2:$B$999,"="&amp;$C152,RdTRABYVals!$C$2:$C$999,"="&amp;INS!$A152),"")</f>
        <v>0.37</v>
      </c>
      <c r="BL152" s="17">
        <f>IFERROR(AVERAGEIFS(RdTRABYVals!AD$2:AD$999,RdTRABYVals!$B$2:$B$999,"="&amp;$C152,RdTRABYVals!$C$2:$C$999,"="&amp;INS!$A152),"")</f>
        <v>0.35</v>
      </c>
      <c r="BM152" s="17">
        <f>IFERROR(AVERAGEIFS(RdTRABYVals!AE$2:AE$999,RdTRABYVals!$B$2:$B$999,"="&amp;$C152,RdTRABYVals!$C$2:$C$999,"="&amp;INS!$A152),"")</f>
        <v>0.37</v>
      </c>
      <c r="BN152" s="17">
        <f>IFERROR(AVERAGEIFS(RdTRABYVals!AF$2:AF$999,RdTRABYVals!$B$2:$B$999,"="&amp;$C152,RdTRABYVals!$C$2:$C$999,"="&amp;INS!$A152),"")</f>
        <v>0.36</v>
      </c>
      <c r="BO152" s="17">
        <f>IFERROR(AVERAGEIFS(RdTRABYVals!AG$2:AG$999,RdTRABYVals!$B$2:$B$999,"="&amp;$C152,RdTRABYVals!$C$2:$C$999,"="&amp;INS!$A152),"")</f>
        <v>0.36</v>
      </c>
      <c r="BP152" s="17">
        <f>IFERROR(AVERAGEIFS(RdTRABYVals!AH$2:AH$999,RdTRABYVals!$B$2:$B$999,"="&amp;$C152,RdTRABYVals!$C$2:$C$999,"="&amp;INS!$A152),"")</f>
        <v>0.36</v>
      </c>
      <c r="BQ152" s="17">
        <f>IFERROR(AVERAGEIFS(RdTRABYVals!AI$2:AI$999,RdTRABYVals!$B$2:$B$999,"="&amp;$C152,RdTRABYVals!$C$2:$C$999,"="&amp;INS!$A152),"")</f>
        <v>0.38</v>
      </c>
      <c r="BR152" s="17">
        <f>IFERROR(AVERAGEIFS(RdTRABYVals!AJ$2:AJ$999,RdTRABYVals!$B$2:$B$999,"="&amp;$C152,RdTRABYVals!$C$2:$C$999,"="&amp;INS!$A152),"")</f>
        <v>0.34</v>
      </c>
      <c r="BS152" s="17">
        <f>IFERROR(AVERAGEIFS(RdTRABYVals!AK$2:AK$999,RdTRABYVals!$B$2:$B$999,"="&amp;$C152,RdTRABYVals!$C$2:$C$999,"="&amp;INS!$A152),"")</f>
        <v>0.36</v>
      </c>
      <c r="BT152" s="17">
        <f>IFERROR(AVERAGEIFS(RdTRABYVals!AL$2:AL$999,RdTRABYVals!$B$2:$B$999,"="&amp;$C152,RdTRABYVals!$C$2:$C$999,"="&amp;INS!$A152),"")</f>
        <v>0.37</v>
      </c>
      <c r="BU152" s="17">
        <f>IFERROR(AVERAGEIFS(RdTRABYVals!AM$2:AM$999,RdTRABYVals!$B$2:$B$999,"="&amp;$C152,RdTRABYVals!$C$2:$C$999,"="&amp;INS!$A152),"")</f>
        <v>0.34</v>
      </c>
      <c r="BV152" s="17">
        <f>IFERROR(AVERAGEIFS(RdTRABYVals!AN$2:AN$999,RdTRABYVals!$B$2:$B$999,"="&amp;$C152,RdTRABYVals!$C$2:$C$999,"="&amp;INS!$A152),"")</f>
        <v>0.36</v>
      </c>
      <c r="BW152" s="17">
        <f>IFERROR(AVERAGEIFS(RdTRABYVals!AO$2:AO$999,RdTRABYVals!$B$2:$B$999,"="&amp;$C152,RdTRABYVals!$C$2:$C$999,"="&amp;INS!$A152),"")</f>
        <v>0.37</v>
      </c>
      <c r="BX152" s="17">
        <f>IFERROR(AVERAGEIFS(RdTRABYVals!AP$2:AP$999,RdTRABYVals!$B$2:$B$999,"="&amp;$C152,RdTRABYVals!$C$2:$C$999,"="&amp;INS!$A152),"")</f>
        <v>0.39</v>
      </c>
      <c r="BY152" s="17">
        <f>IFERROR(AVERAGEIFS(RdTRABYVals!AQ$2:AQ$999,RdTRABYVals!$B$2:$B$999,"="&amp;$C152,RdTRABYVals!$C$2:$C$999,"="&amp;INS!$A152),"")</f>
        <v>0.33</v>
      </c>
      <c r="BZ152" s="17">
        <f>IFERROR(AVERAGEIFS(RdTRABYVals!AR$2:AR$999,RdTRABYVals!$B$2:$B$999,"="&amp;$C152,RdTRABYVals!$C$2:$C$999,"="&amp;INS!$A152),"")</f>
        <v>0.36</v>
      </c>
      <c r="CA152" s="17">
        <f>IFERROR(AVERAGEIFS(RdTRABYVals!AS$2:AS$999,RdTRABYVals!$B$2:$B$999,"="&amp;$C152,RdTRABYVals!$C$2:$C$999,"="&amp;INS!$A152),"")</f>
        <v>0.38</v>
      </c>
      <c r="CB152" s="17">
        <f>IFERROR(AVERAGEIFS(RdTRABYVals!AT$2:AT$999,RdTRABYVals!$B$2:$B$999,"="&amp;$C152,RdTRABYVals!$C$2:$C$999,"="&amp;INS!$A152),"")</f>
        <v>0.37</v>
      </c>
      <c r="CC152" s="17">
        <f>IFERROR(AVERAGEIFS(RdTRABYVals!AU$2:AU$999,RdTRABYVals!$B$2:$B$999,"="&amp;$C152,RdTRABYVals!$C$2:$C$999,"="&amp;INS!$A152),"")</f>
        <v>0.39</v>
      </c>
      <c r="CD152" s="17">
        <f>IFERROR(AVERAGEIFS(RdTRABYVals!AV$2:AV$999,RdTRABYVals!$B$2:$B$999,"="&amp;$C152,RdTRABYVals!$C$2:$C$999,"="&amp;INS!$A152),"")</f>
        <v>0.39</v>
      </c>
    </row>
    <row r="153" spans="1:82" ht="14.25">
      <c r="A153" s="9" t="s">
        <v>174</v>
      </c>
      <c r="C153" s="1" t="s">
        <v>29</v>
      </c>
      <c r="D153" t="s">
        <v>211</v>
      </c>
      <c r="F153" s="19" t="str">
        <f t="shared" si="31"/>
        <v>*0.261891891891892</v>
      </c>
      <c r="G153" s="19" t="str">
        <f t="shared" si="37"/>
        <v>*0.23</v>
      </c>
      <c r="H153" s="19" t="str">
        <f t="shared" si="38"/>
        <v>*0.24</v>
      </c>
      <c r="I153" s="19" t="str">
        <f t="shared" si="39"/>
        <v>*0.28</v>
      </c>
      <c r="J153" s="19" t="str">
        <f t="shared" si="40"/>
        <v>*0.25</v>
      </c>
      <c r="K153" s="19" t="str">
        <f t="shared" si="41"/>
        <v>*0.22</v>
      </c>
      <c r="L153" s="19" t="str">
        <f t="shared" si="42"/>
        <v>*0.25</v>
      </c>
      <c r="M153" s="19" t="str">
        <f t="shared" si="43"/>
        <v>*0.24</v>
      </c>
      <c r="N153" s="19" t="str">
        <f t="shared" si="44"/>
        <v>*0.27</v>
      </c>
      <c r="O153" s="19" t="str">
        <f t="shared" si="45"/>
        <v>*0.25</v>
      </c>
      <c r="P153" s="19" t="str">
        <f t="shared" si="46"/>
        <v>*0.29</v>
      </c>
      <c r="Q153" s="19" t="str">
        <f t="shared" si="47"/>
        <v>*0.31</v>
      </c>
      <c r="R153" s="19" t="str">
        <f t="shared" si="48"/>
        <v>*0.23</v>
      </c>
      <c r="S153" s="19" t="str">
        <f t="shared" si="49"/>
        <v>*0.29</v>
      </c>
      <c r="T153" s="19" t="str">
        <f t="shared" si="50"/>
        <v>*0.26</v>
      </c>
      <c r="U153" s="19" t="str">
        <f t="shared" si="51"/>
        <v>*0.26</v>
      </c>
      <c r="V153" s="19" t="str">
        <f t="shared" si="52"/>
        <v>*0.28</v>
      </c>
      <c r="W153" s="19" t="str">
        <f t="shared" si="53"/>
        <v>*0.29</v>
      </c>
      <c r="X153" s="19" t="str">
        <f t="shared" si="54"/>
        <v>*0.24</v>
      </c>
      <c r="Y153" s="19" t="str">
        <f t="shared" si="55"/>
        <v>*0.25</v>
      </c>
      <c r="Z153" s="19" t="str">
        <f t="shared" si="56"/>
        <v>*0.23</v>
      </c>
      <c r="AA153" s="19" t="str">
        <f t="shared" si="57"/>
        <v>*0.28</v>
      </c>
      <c r="AB153" s="19" t="str">
        <f t="shared" si="58"/>
        <v>*0.28</v>
      </c>
      <c r="AC153" s="19" t="str">
        <f t="shared" si="59"/>
        <v>*0.26</v>
      </c>
      <c r="AD153" s="19" t="str">
        <f t="shared" si="60"/>
        <v>*0.28</v>
      </c>
      <c r="AE153" s="19" t="str">
        <f t="shared" si="61"/>
        <v>*0.23</v>
      </c>
      <c r="AF153" s="19" t="str">
        <f t="shared" si="62"/>
        <v>*0.26</v>
      </c>
      <c r="AG153" s="19" t="str">
        <f t="shared" si="63"/>
        <v>*0.28</v>
      </c>
      <c r="AH153" s="19" t="str">
        <f t="shared" si="64"/>
        <v>*0.25</v>
      </c>
      <c r="AI153" s="19" t="str">
        <f t="shared" si="65"/>
        <v>*0.27</v>
      </c>
      <c r="AJ153" s="19" t="str">
        <f t="shared" si="66"/>
        <v>*0.28</v>
      </c>
      <c r="AK153" s="19" t="str">
        <f t="shared" si="67"/>
        <v>*0.27</v>
      </c>
      <c r="AL153" s="19" t="str">
        <f t="shared" si="68"/>
        <v>*0.21</v>
      </c>
      <c r="AM153" s="19" t="str">
        <f t="shared" si="69"/>
        <v>*0.28</v>
      </c>
      <c r="AN153" s="19" t="str">
        <f t="shared" si="33"/>
        <v>*0.28</v>
      </c>
      <c r="AO153" s="19" t="str">
        <f t="shared" si="34"/>
        <v>*0.28</v>
      </c>
      <c r="AP153" s="19" t="str">
        <f t="shared" si="35"/>
        <v>*0.28</v>
      </c>
      <c r="AQ153" s="19" t="str">
        <f t="shared" si="36"/>
        <v>*0.26</v>
      </c>
      <c r="AS153" s="17">
        <f t="shared" si="71"/>
        <v>0.26189189189189194</v>
      </c>
      <c r="AT153" s="17">
        <f>IFERROR(AVERAGEIFS(RdTRABYVals!L$2:L$999,RdTRABYVals!$B$2:$B$999,"="&amp;$C153,RdTRABYVals!$C$2:$C$999,"="&amp;INS!$A153),"")</f>
        <v>0.23</v>
      </c>
      <c r="AU153" s="17">
        <f>IFERROR(AVERAGEIFS(RdTRABYVals!M$2:M$999,RdTRABYVals!$B$2:$B$999,"="&amp;$C153,RdTRABYVals!$C$2:$C$999,"="&amp;INS!$A153),"")</f>
        <v>0.24</v>
      </c>
      <c r="AV153" s="17">
        <f>IFERROR(AVERAGEIFS(RdTRABYVals!N$2:N$999,RdTRABYVals!$B$2:$B$999,"="&amp;$C153,RdTRABYVals!$C$2:$C$999,"="&amp;INS!$A153),"")</f>
        <v>0.28000000000000003</v>
      </c>
      <c r="AW153" s="17">
        <f>IFERROR(AVERAGEIFS(RdTRABYVals!O$2:O$999,RdTRABYVals!$B$2:$B$999,"="&amp;$C153,RdTRABYVals!$C$2:$C$999,"="&amp;INS!$A153),"")</f>
        <v>0.25</v>
      </c>
      <c r="AX153" s="17">
        <f>IFERROR(AVERAGEIFS(RdTRABYVals!P$2:P$999,RdTRABYVals!$B$2:$B$999,"="&amp;$C153,RdTRABYVals!$C$2:$C$999,"="&amp;INS!$A153),"")</f>
        <v>0.22</v>
      </c>
      <c r="AY153" s="17">
        <f>IFERROR(AVERAGEIFS(RdTRABYVals!Q$2:Q$999,RdTRABYVals!$B$2:$B$999,"="&amp;$C153,RdTRABYVals!$C$2:$C$999,"="&amp;INS!$A153),"")</f>
        <v>0.25</v>
      </c>
      <c r="AZ153" s="17">
        <f>IFERROR(AVERAGEIFS(RdTRABYVals!R$2:R$999,RdTRABYVals!$B$2:$B$999,"="&amp;$C153,RdTRABYVals!$C$2:$C$999,"="&amp;INS!$A153),"")</f>
        <v>0.24</v>
      </c>
      <c r="BA153" s="17">
        <f>IFERROR(AVERAGEIFS(RdTRABYVals!S$2:S$999,RdTRABYVals!$B$2:$B$999,"="&amp;$C153,RdTRABYVals!$C$2:$C$999,"="&amp;INS!$A153),"")</f>
        <v>0.27</v>
      </c>
      <c r="BB153" s="17">
        <f>IFERROR(AVERAGEIFS(RdTRABYVals!T$2:T$999,RdTRABYVals!$B$2:$B$999,"="&amp;$C153,RdTRABYVals!$C$2:$C$999,"="&amp;INS!$A153),"")</f>
        <v>0.25</v>
      </c>
      <c r="BC153" s="17">
        <f>IFERROR(AVERAGEIFS(RdTRABYVals!U$2:U$999,RdTRABYVals!$B$2:$B$999,"="&amp;$C153,RdTRABYVals!$C$2:$C$999,"="&amp;INS!$A153),"")</f>
        <v>0.28999999999999998</v>
      </c>
      <c r="BD153" s="17">
        <f>IFERROR(AVERAGEIFS(RdTRABYVals!V$2:V$999,RdTRABYVals!$B$2:$B$999,"="&amp;$C153,RdTRABYVals!$C$2:$C$999,"="&amp;INS!$A153),"")</f>
        <v>0.31</v>
      </c>
      <c r="BE153" s="17">
        <f>IFERROR(AVERAGEIFS(RdTRABYVals!W$2:W$999,RdTRABYVals!$B$2:$B$999,"="&amp;$C153,RdTRABYVals!$C$2:$C$999,"="&amp;INS!$A153),"")</f>
        <v>0.23</v>
      </c>
      <c r="BF153" s="17">
        <f>IFERROR(AVERAGEIFS(RdTRABYVals!X$2:X$999,RdTRABYVals!$B$2:$B$999,"="&amp;$C153,RdTRABYVals!$C$2:$C$999,"="&amp;INS!$A153),"")</f>
        <v>0.28999999999999998</v>
      </c>
      <c r="BG153" s="17">
        <f>IFERROR(AVERAGEIFS(RdTRABYVals!Y$2:Y$999,RdTRABYVals!$B$2:$B$999,"="&amp;$C153,RdTRABYVals!$C$2:$C$999,"="&amp;INS!$A153),"")</f>
        <v>0.26</v>
      </c>
      <c r="BH153" s="17">
        <f>IFERROR(AVERAGEIFS(RdTRABYVals!Z$2:Z$999,RdTRABYVals!$B$2:$B$999,"="&amp;$C153,RdTRABYVals!$C$2:$C$999,"="&amp;INS!$A153),"")</f>
        <v>0.26</v>
      </c>
      <c r="BI153" s="17">
        <f>IFERROR(AVERAGEIFS(RdTRABYVals!AA$2:AA$999,RdTRABYVals!$B$2:$B$999,"="&amp;$C153,RdTRABYVals!$C$2:$C$999,"="&amp;INS!$A153),"")</f>
        <v>0.28000000000000003</v>
      </c>
      <c r="BJ153" s="17">
        <f>IFERROR(AVERAGEIFS(RdTRABYVals!AB$2:AB$999,RdTRABYVals!$B$2:$B$999,"="&amp;$C153,RdTRABYVals!$C$2:$C$999,"="&amp;INS!$A153),"")</f>
        <v>0.28999999999999998</v>
      </c>
      <c r="BK153" s="17">
        <f>IFERROR(AVERAGEIFS(RdTRABYVals!AC$2:AC$999,RdTRABYVals!$B$2:$B$999,"="&amp;$C153,RdTRABYVals!$C$2:$C$999,"="&amp;INS!$A153),"")</f>
        <v>0.24</v>
      </c>
      <c r="BL153" s="17">
        <f>IFERROR(AVERAGEIFS(RdTRABYVals!AD$2:AD$999,RdTRABYVals!$B$2:$B$999,"="&amp;$C153,RdTRABYVals!$C$2:$C$999,"="&amp;INS!$A153),"")</f>
        <v>0.25</v>
      </c>
      <c r="BM153" s="17">
        <f>IFERROR(AVERAGEIFS(RdTRABYVals!AE$2:AE$999,RdTRABYVals!$B$2:$B$999,"="&amp;$C153,RdTRABYVals!$C$2:$C$999,"="&amp;INS!$A153),"")</f>
        <v>0.23</v>
      </c>
      <c r="BN153" s="17">
        <f>IFERROR(AVERAGEIFS(RdTRABYVals!AF$2:AF$999,RdTRABYVals!$B$2:$B$999,"="&amp;$C153,RdTRABYVals!$C$2:$C$999,"="&amp;INS!$A153),"")</f>
        <v>0.28000000000000003</v>
      </c>
      <c r="BO153" s="17">
        <f>IFERROR(AVERAGEIFS(RdTRABYVals!AG$2:AG$999,RdTRABYVals!$B$2:$B$999,"="&amp;$C153,RdTRABYVals!$C$2:$C$999,"="&amp;INS!$A153),"")</f>
        <v>0.28000000000000003</v>
      </c>
      <c r="BP153" s="17">
        <f>IFERROR(AVERAGEIFS(RdTRABYVals!AH$2:AH$999,RdTRABYVals!$B$2:$B$999,"="&amp;$C153,RdTRABYVals!$C$2:$C$999,"="&amp;INS!$A153),"")</f>
        <v>0.26</v>
      </c>
      <c r="BQ153" s="17">
        <f>IFERROR(AVERAGEIFS(RdTRABYVals!AI$2:AI$999,RdTRABYVals!$B$2:$B$999,"="&amp;$C153,RdTRABYVals!$C$2:$C$999,"="&amp;INS!$A153),"")</f>
        <v>0.28000000000000003</v>
      </c>
      <c r="BR153" s="17">
        <f>IFERROR(AVERAGEIFS(RdTRABYVals!AJ$2:AJ$999,RdTRABYVals!$B$2:$B$999,"="&amp;$C153,RdTRABYVals!$C$2:$C$999,"="&amp;INS!$A153),"")</f>
        <v>0.23</v>
      </c>
      <c r="BS153" s="17">
        <f>IFERROR(AVERAGEIFS(RdTRABYVals!AK$2:AK$999,RdTRABYVals!$B$2:$B$999,"="&amp;$C153,RdTRABYVals!$C$2:$C$999,"="&amp;INS!$A153),"")</f>
        <v>0.26</v>
      </c>
      <c r="BT153" s="17">
        <f>IFERROR(AVERAGEIFS(RdTRABYVals!AL$2:AL$999,RdTRABYVals!$B$2:$B$999,"="&amp;$C153,RdTRABYVals!$C$2:$C$999,"="&amp;INS!$A153),"")</f>
        <v>0.28000000000000003</v>
      </c>
      <c r="BU153" s="17">
        <f>IFERROR(AVERAGEIFS(RdTRABYVals!AM$2:AM$999,RdTRABYVals!$B$2:$B$999,"="&amp;$C153,RdTRABYVals!$C$2:$C$999,"="&amp;INS!$A153),"")</f>
        <v>0.25</v>
      </c>
      <c r="BV153" s="17">
        <f>IFERROR(AVERAGEIFS(RdTRABYVals!AN$2:AN$999,RdTRABYVals!$B$2:$B$999,"="&amp;$C153,RdTRABYVals!$C$2:$C$999,"="&amp;INS!$A153),"")</f>
        <v>0.27</v>
      </c>
      <c r="BW153" s="17">
        <f>IFERROR(AVERAGEIFS(RdTRABYVals!AO$2:AO$999,RdTRABYVals!$B$2:$B$999,"="&amp;$C153,RdTRABYVals!$C$2:$C$999,"="&amp;INS!$A153),"")</f>
        <v>0.28000000000000003</v>
      </c>
      <c r="BX153" s="17">
        <f>IFERROR(AVERAGEIFS(RdTRABYVals!AP$2:AP$999,RdTRABYVals!$B$2:$B$999,"="&amp;$C153,RdTRABYVals!$C$2:$C$999,"="&amp;INS!$A153),"")</f>
        <v>0.27</v>
      </c>
      <c r="BY153" s="17">
        <f>IFERROR(AVERAGEIFS(RdTRABYVals!AQ$2:AQ$999,RdTRABYVals!$B$2:$B$999,"="&amp;$C153,RdTRABYVals!$C$2:$C$999,"="&amp;INS!$A153),"")</f>
        <v>0.21</v>
      </c>
      <c r="BZ153" s="17">
        <f>IFERROR(AVERAGEIFS(RdTRABYVals!AR$2:AR$999,RdTRABYVals!$B$2:$B$999,"="&amp;$C153,RdTRABYVals!$C$2:$C$999,"="&amp;INS!$A153),"")</f>
        <v>0.28000000000000003</v>
      </c>
      <c r="CA153" s="17">
        <f>IFERROR(AVERAGEIFS(RdTRABYVals!AS$2:AS$999,RdTRABYVals!$B$2:$B$999,"="&amp;$C153,RdTRABYVals!$C$2:$C$999,"="&amp;INS!$A153),"")</f>
        <v>0.28000000000000003</v>
      </c>
      <c r="CB153" s="17">
        <f>IFERROR(AVERAGEIFS(RdTRABYVals!AT$2:AT$999,RdTRABYVals!$B$2:$B$999,"="&amp;$C153,RdTRABYVals!$C$2:$C$999,"="&amp;INS!$A153),"")</f>
        <v>0.28000000000000003</v>
      </c>
      <c r="CC153" s="17">
        <f>IFERROR(AVERAGEIFS(RdTRABYVals!AU$2:AU$999,RdTRABYVals!$B$2:$B$999,"="&amp;$C153,RdTRABYVals!$C$2:$C$999,"="&amp;INS!$A153),"")</f>
        <v>0.28000000000000003</v>
      </c>
      <c r="CD153" s="17">
        <f>IFERROR(AVERAGEIFS(RdTRABYVals!AV$2:AV$999,RdTRABYVals!$B$2:$B$999,"="&amp;$C153,RdTRABYVals!$C$2:$C$999,"="&amp;INS!$A153),"")</f>
        <v>0.26</v>
      </c>
    </row>
    <row r="154" spans="1:82" ht="14.25">
      <c r="A154" s="9" t="s">
        <v>175</v>
      </c>
      <c r="C154" s="1" t="s">
        <v>29</v>
      </c>
      <c r="D154" t="s">
        <v>212</v>
      </c>
      <c r="F154" s="19" t="str">
        <f t="shared" si="31"/>
        <v>*0.43027027027027</v>
      </c>
      <c r="G154" s="19" t="str">
        <f t="shared" si="37"/>
        <v>*0.4</v>
      </c>
      <c r="H154" s="19" t="str">
        <f t="shared" si="38"/>
        <v>*0.44</v>
      </c>
      <c r="I154" s="19" t="str">
        <f t="shared" si="39"/>
        <v>*0.43</v>
      </c>
      <c r="J154" s="19" t="str">
        <f t="shared" si="40"/>
        <v>*0.42</v>
      </c>
      <c r="K154" s="19" t="str">
        <f t="shared" si="41"/>
        <v>*0.38</v>
      </c>
      <c r="L154" s="19" t="str">
        <f t="shared" si="42"/>
        <v>*0.42</v>
      </c>
      <c r="M154" s="19" t="str">
        <f t="shared" si="43"/>
        <v>*0.4</v>
      </c>
      <c r="N154" s="19" t="str">
        <f t="shared" si="44"/>
        <v>*0.43</v>
      </c>
      <c r="O154" s="19" t="str">
        <f t="shared" si="45"/>
        <v>*0.43</v>
      </c>
      <c r="P154" s="19" t="str">
        <f t="shared" si="46"/>
        <v>*0.45</v>
      </c>
      <c r="Q154" s="19" t="str">
        <f t="shared" si="47"/>
        <v>*0.46</v>
      </c>
      <c r="R154" s="19" t="str">
        <f t="shared" si="48"/>
        <v>*0.4</v>
      </c>
      <c r="S154" s="19" t="str">
        <f t="shared" si="49"/>
        <v>*0.44</v>
      </c>
      <c r="T154" s="19" t="str">
        <f t="shared" si="50"/>
        <v>*0.42</v>
      </c>
      <c r="U154" s="19" t="str">
        <f t="shared" si="51"/>
        <v>*0.46</v>
      </c>
      <c r="V154" s="19" t="str">
        <f t="shared" si="52"/>
        <v>*0.43</v>
      </c>
      <c r="W154" s="19" t="str">
        <f t="shared" si="53"/>
        <v>*0.46</v>
      </c>
      <c r="X154" s="19" t="str">
        <f t="shared" si="54"/>
        <v>*0.44</v>
      </c>
      <c r="Y154" s="19" t="str">
        <f t="shared" si="55"/>
        <v>*0.42</v>
      </c>
      <c r="Z154" s="19" t="str">
        <f t="shared" si="56"/>
        <v>*0.44</v>
      </c>
      <c r="AA154" s="19" t="str">
        <f t="shared" si="57"/>
        <v>*0.43</v>
      </c>
      <c r="AB154" s="19" t="str">
        <f t="shared" si="58"/>
        <v>*0.44</v>
      </c>
      <c r="AC154" s="19" t="str">
        <f t="shared" si="59"/>
        <v>*0.43</v>
      </c>
      <c r="AD154" s="19" t="str">
        <f t="shared" si="60"/>
        <v>*0.45</v>
      </c>
      <c r="AE154" s="19" t="str">
        <f t="shared" si="61"/>
        <v>*0.4</v>
      </c>
      <c r="AF154" s="19" t="str">
        <f t="shared" si="62"/>
        <v>*0.43</v>
      </c>
      <c r="AG154" s="19" t="str">
        <f t="shared" si="63"/>
        <v>*0.44</v>
      </c>
      <c r="AH154" s="19" t="str">
        <f t="shared" si="64"/>
        <v>*0.4</v>
      </c>
      <c r="AI154" s="19" t="str">
        <f t="shared" si="65"/>
        <v>*0.42</v>
      </c>
      <c r="AJ154" s="19" t="str">
        <f t="shared" si="66"/>
        <v>*0.43</v>
      </c>
      <c r="AK154" s="19" t="str">
        <f t="shared" si="67"/>
        <v>*0.45</v>
      </c>
      <c r="AL154" s="19" t="str">
        <f t="shared" si="68"/>
        <v>*0.39</v>
      </c>
      <c r="AM154" s="19" t="str">
        <f t="shared" si="69"/>
        <v>*0.43</v>
      </c>
      <c r="AN154" s="19" t="str">
        <f t="shared" si="33"/>
        <v>*0.46</v>
      </c>
      <c r="AO154" s="19" t="str">
        <f t="shared" si="34"/>
        <v>*0.44</v>
      </c>
      <c r="AP154" s="19" t="str">
        <f t="shared" si="35"/>
        <v>*0.45</v>
      </c>
      <c r="AQ154" s="19" t="str">
        <f t="shared" si="36"/>
        <v>*0.46</v>
      </c>
      <c r="AS154" s="17">
        <f t="shared" si="71"/>
        <v>0.43027027027027021</v>
      </c>
      <c r="AT154" s="17">
        <f>IFERROR(AVERAGEIFS(RdTRABYVals!L$2:L$999,RdTRABYVals!$B$2:$B$999,"="&amp;$C154,RdTRABYVals!$C$2:$C$999,"="&amp;INS!$A154),"")</f>
        <v>0.4</v>
      </c>
      <c r="AU154" s="17">
        <f>IFERROR(AVERAGEIFS(RdTRABYVals!M$2:M$999,RdTRABYVals!$B$2:$B$999,"="&amp;$C154,RdTRABYVals!$C$2:$C$999,"="&amp;INS!$A154),"")</f>
        <v>0.44</v>
      </c>
      <c r="AV154" s="17">
        <f>IFERROR(AVERAGEIFS(RdTRABYVals!N$2:N$999,RdTRABYVals!$B$2:$B$999,"="&amp;$C154,RdTRABYVals!$C$2:$C$999,"="&amp;INS!$A154),"")</f>
        <v>0.43</v>
      </c>
      <c r="AW154" s="17">
        <f>IFERROR(AVERAGEIFS(RdTRABYVals!O$2:O$999,RdTRABYVals!$B$2:$B$999,"="&amp;$C154,RdTRABYVals!$C$2:$C$999,"="&amp;INS!$A154),"")</f>
        <v>0.42</v>
      </c>
      <c r="AX154" s="17">
        <f>IFERROR(AVERAGEIFS(RdTRABYVals!P$2:P$999,RdTRABYVals!$B$2:$B$999,"="&amp;$C154,RdTRABYVals!$C$2:$C$999,"="&amp;INS!$A154),"")</f>
        <v>0.38</v>
      </c>
      <c r="AY154" s="17">
        <f>IFERROR(AVERAGEIFS(RdTRABYVals!Q$2:Q$999,RdTRABYVals!$B$2:$B$999,"="&amp;$C154,RdTRABYVals!$C$2:$C$999,"="&amp;INS!$A154),"")</f>
        <v>0.42</v>
      </c>
      <c r="AZ154" s="17">
        <f>IFERROR(AVERAGEIFS(RdTRABYVals!R$2:R$999,RdTRABYVals!$B$2:$B$999,"="&amp;$C154,RdTRABYVals!$C$2:$C$999,"="&amp;INS!$A154),"")</f>
        <v>0.4</v>
      </c>
      <c r="BA154" s="17">
        <f>IFERROR(AVERAGEIFS(RdTRABYVals!S$2:S$999,RdTRABYVals!$B$2:$B$999,"="&amp;$C154,RdTRABYVals!$C$2:$C$999,"="&amp;INS!$A154),"")</f>
        <v>0.43</v>
      </c>
      <c r="BB154" s="17">
        <f>IFERROR(AVERAGEIFS(RdTRABYVals!T$2:T$999,RdTRABYVals!$B$2:$B$999,"="&amp;$C154,RdTRABYVals!$C$2:$C$999,"="&amp;INS!$A154),"")</f>
        <v>0.43</v>
      </c>
      <c r="BC154" s="17">
        <f>IFERROR(AVERAGEIFS(RdTRABYVals!U$2:U$999,RdTRABYVals!$B$2:$B$999,"="&amp;$C154,RdTRABYVals!$C$2:$C$999,"="&amp;INS!$A154),"")</f>
        <v>0.45</v>
      </c>
      <c r="BD154" s="17">
        <f>IFERROR(AVERAGEIFS(RdTRABYVals!V$2:V$999,RdTRABYVals!$B$2:$B$999,"="&amp;$C154,RdTRABYVals!$C$2:$C$999,"="&amp;INS!$A154),"")</f>
        <v>0.46</v>
      </c>
      <c r="BE154" s="17">
        <f>IFERROR(AVERAGEIFS(RdTRABYVals!W$2:W$999,RdTRABYVals!$B$2:$B$999,"="&amp;$C154,RdTRABYVals!$C$2:$C$999,"="&amp;INS!$A154),"")</f>
        <v>0.4</v>
      </c>
      <c r="BF154" s="17">
        <f>IFERROR(AVERAGEIFS(RdTRABYVals!X$2:X$999,RdTRABYVals!$B$2:$B$999,"="&amp;$C154,RdTRABYVals!$C$2:$C$999,"="&amp;INS!$A154),"")</f>
        <v>0.44</v>
      </c>
      <c r="BG154" s="17">
        <f>IFERROR(AVERAGEIFS(RdTRABYVals!Y$2:Y$999,RdTRABYVals!$B$2:$B$999,"="&amp;$C154,RdTRABYVals!$C$2:$C$999,"="&amp;INS!$A154),"")</f>
        <v>0.42</v>
      </c>
      <c r="BH154" s="17">
        <f>IFERROR(AVERAGEIFS(RdTRABYVals!Z$2:Z$999,RdTRABYVals!$B$2:$B$999,"="&amp;$C154,RdTRABYVals!$C$2:$C$999,"="&amp;INS!$A154),"")</f>
        <v>0.46</v>
      </c>
      <c r="BI154" s="17">
        <f>IFERROR(AVERAGEIFS(RdTRABYVals!AA$2:AA$999,RdTRABYVals!$B$2:$B$999,"="&amp;$C154,RdTRABYVals!$C$2:$C$999,"="&amp;INS!$A154),"")</f>
        <v>0.43</v>
      </c>
      <c r="BJ154" s="17">
        <f>IFERROR(AVERAGEIFS(RdTRABYVals!AB$2:AB$999,RdTRABYVals!$B$2:$B$999,"="&amp;$C154,RdTRABYVals!$C$2:$C$999,"="&amp;INS!$A154),"")</f>
        <v>0.46</v>
      </c>
      <c r="BK154" s="17">
        <f>IFERROR(AVERAGEIFS(RdTRABYVals!AC$2:AC$999,RdTRABYVals!$B$2:$B$999,"="&amp;$C154,RdTRABYVals!$C$2:$C$999,"="&amp;INS!$A154),"")</f>
        <v>0.44</v>
      </c>
      <c r="BL154" s="17">
        <f>IFERROR(AVERAGEIFS(RdTRABYVals!AD$2:AD$999,RdTRABYVals!$B$2:$B$999,"="&amp;$C154,RdTRABYVals!$C$2:$C$999,"="&amp;INS!$A154),"")</f>
        <v>0.42</v>
      </c>
      <c r="BM154" s="17">
        <f>IFERROR(AVERAGEIFS(RdTRABYVals!AE$2:AE$999,RdTRABYVals!$B$2:$B$999,"="&amp;$C154,RdTRABYVals!$C$2:$C$999,"="&amp;INS!$A154),"")</f>
        <v>0.44</v>
      </c>
      <c r="BN154" s="17">
        <f>IFERROR(AVERAGEIFS(RdTRABYVals!AF$2:AF$999,RdTRABYVals!$B$2:$B$999,"="&amp;$C154,RdTRABYVals!$C$2:$C$999,"="&amp;INS!$A154),"")</f>
        <v>0.43</v>
      </c>
      <c r="BO154" s="17">
        <f>IFERROR(AVERAGEIFS(RdTRABYVals!AG$2:AG$999,RdTRABYVals!$B$2:$B$999,"="&amp;$C154,RdTRABYVals!$C$2:$C$999,"="&amp;INS!$A154),"")</f>
        <v>0.44</v>
      </c>
      <c r="BP154" s="17">
        <f>IFERROR(AVERAGEIFS(RdTRABYVals!AH$2:AH$999,RdTRABYVals!$B$2:$B$999,"="&amp;$C154,RdTRABYVals!$C$2:$C$999,"="&amp;INS!$A154),"")</f>
        <v>0.43</v>
      </c>
      <c r="BQ154" s="17">
        <f>IFERROR(AVERAGEIFS(RdTRABYVals!AI$2:AI$999,RdTRABYVals!$B$2:$B$999,"="&amp;$C154,RdTRABYVals!$C$2:$C$999,"="&amp;INS!$A154),"")</f>
        <v>0.45</v>
      </c>
      <c r="BR154" s="17">
        <f>IFERROR(AVERAGEIFS(RdTRABYVals!AJ$2:AJ$999,RdTRABYVals!$B$2:$B$999,"="&amp;$C154,RdTRABYVals!$C$2:$C$999,"="&amp;INS!$A154),"")</f>
        <v>0.4</v>
      </c>
      <c r="BS154" s="17">
        <f>IFERROR(AVERAGEIFS(RdTRABYVals!AK$2:AK$999,RdTRABYVals!$B$2:$B$999,"="&amp;$C154,RdTRABYVals!$C$2:$C$999,"="&amp;INS!$A154),"")</f>
        <v>0.43</v>
      </c>
      <c r="BT154" s="17">
        <f>IFERROR(AVERAGEIFS(RdTRABYVals!AL$2:AL$999,RdTRABYVals!$B$2:$B$999,"="&amp;$C154,RdTRABYVals!$C$2:$C$999,"="&amp;INS!$A154),"")</f>
        <v>0.44</v>
      </c>
      <c r="BU154" s="17">
        <f>IFERROR(AVERAGEIFS(RdTRABYVals!AM$2:AM$999,RdTRABYVals!$B$2:$B$999,"="&amp;$C154,RdTRABYVals!$C$2:$C$999,"="&amp;INS!$A154),"")</f>
        <v>0.4</v>
      </c>
      <c r="BV154" s="17">
        <f>IFERROR(AVERAGEIFS(RdTRABYVals!AN$2:AN$999,RdTRABYVals!$B$2:$B$999,"="&amp;$C154,RdTRABYVals!$C$2:$C$999,"="&amp;INS!$A154),"")</f>
        <v>0.42</v>
      </c>
      <c r="BW154" s="17">
        <f>IFERROR(AVERAGEIFS(RdTRABYVals!AO$2:AO$999,RdTRABYVals!$B$2:$B$999,"="&amp;$C154,RdTRABYVals!$C$2:$C$999,"="&amp;INS!$A154),"")</f>
        <v>0.43</v>
      </c>
      <c r="BX154" s="17">
        <f>IFERROR(AVERAGEIFS(RdTRABYVals!AP$2:AP$999,RdTRABYVals!$B$2:$B$999,"="&amp;$C154,RdTRABYVals!$C$2:$C$999,"="&amp;INS!$A154),"")</f>
        <v>0.45</v>
      </c>
      <c r="BY154" s="17">
        <f>IFERROR(AVERAGEIFS(RdTRABYVals!AQ$2:AQ$999,RdTRABYVals!$B$2:$B$999,"="&amp;$C154,RdTRABYVals!$C$2:$C$999,"="&amp;INS!$A154),"")</f>
        <v>0.39</v>
      </c>
      <c r="BZ154" s="17">
        <f>IFERROR(AVERAGEIFS(RdTRABYVals!AR$2:AR$999,RdTRABYVals!$B$2:$B$999,"="&amp;$C154,RdTRABYVals!$C$2:$C$999,"="&amp;INS!$A154),"")</f>
        <v>0.43</v>
      </c>
      <c r="CA154" s="17">
        <f>IFERROR(AVERAGEIFS(RdTRABYVals!AS$2:AS$999,RdTRABYVals!$B$2:$B$999,"="&amp;$C154,RdTRABYVals!$C$2:$C$999,"="&amp;INS!$A154),"")</f>
        <v>0.46</v>
      </c>
      <c r="CB154" s="17">
        <f>IFERROR(AVERAGEIFS(RdTRABYVals!AT$2:AT$999,RdTRABYVals!$B$2:$B$999,"="&amp;$C154,RdTRABYVals!$C$2:$C$999,"="&amp;INS!$A154),"")</f>
        <v>0.44</v>
      </c>
      <c r="CC154" s="17">
        <f>IFERROR(AVERAGEIFS(RdTRABYVals!AU$2:AU$999,RdTRABYVals!$B$2:$B$999,"="&amp;$C154,RdTRABYVals!$C$2:$C$999,"="&amp;INS!$A154),"")</f>
        <v>0.45</v>
      </c>
      <c r="CD154" s="17">
        <f>IFERROR(AVERAGEIFS(RdTRABYVals!AV$2:AV$999,RdTRABYVals!$B$2:$B$999,"="&amp;$C154,RdTRABYVals!$C$2:$C$999,"="&amp;INS!$A154),"")</f>
        <v>0.46</v>
      </c>
    </row>
    <row r="155" spans="1:82" ht="14.25">
      <c r="A155" s="9" t="s">
        <v>176</v>
      </c>
      <c r="C155" s="1" t="s">
        <v>29</v>
      </c>
      <c r="D155" t="s">
        <v>213</v>
      </c>
      <c r="F155" s="19" t="str">
        <f t="shared" si="31"/>
        <v>*0.442702702702703</v>
      </c>
      <c r="G155" s="19" t="str">
        <f t="shared" si="37"/>
        <v>*0.41</v>
      </c>
      <c r="H155" s="19" t="str">
        <f t="shared" si="38"/>
        <v>*0.45</v>
      </c>
      <c r="I155" s="19" t="str">
        <f t="shared" si="39"/>
        <v>*0.44</v>
      </c>
      <c r="J155" s="19" t="str">
        <f t="shared" si="40"/>
        <v>*0.43</v>
      </c>
      <c r="K155" s="19" t="str">
        <f t="shared" si="41"/>
        <v>*0.38</v>
      </c>
      <c r="L155" s="19" t="str">
        <f t="shared" si="42"/>
        <v>*0.44</v>
      </c>
      <c r="M155" s="19" t="str">
        <f t="shared" si="43"/>
        <v>*0.41</v>
      </c>
      <c r="N155" s="19" t="str">
        <f t="shared" si="44"/>
        <v>*0.44</v>
      </c>
      <c r="O155" s="19" t="str">
        <f t="shared" si="45"/>
        <v>*0.44</v>
      </c>
      <c r="P155" s="19" t="str">
        <f t="shared" si="46"/>
        <v>*0.49</v>
      </c>
      <c r="Q155" s="19" t="str">
        <f t="shared" si="47"/>
        <v>*0.47</v>
      </c>
      <c r="R155" s="19" t="str">
        <f t="shared" si="48"/>
        <v>*0.41</v>
      </c>
      <c r="S155" s="19" t="str">
        <f t="shared" si="49"/>
        <v>*0.45</v>
      </c>
      <c r="T155" s="19" t="str">
        <f t="shared" si="50"/>
        <v>*0.43</v>
      </c>
      <c r="U155" s="19" t="str">
        <f t="shared" si="51"/>
        <v>*0.47</v>
      </c>
      <c r="V155" s="19" t="str">
        <f t="shared" si="52"/>
        <v>*0.44</v>
      </c>
      <c r="W155" s="19" t="str">
        <f t="shared" si="53"/>
        <v>*0.46</v>
      </c>
      <c r="X155" s="19" t="str">
        <f t="shared" si="54"/>
        <v>*0.46</v>
      </c>
      <c r="Y155" s="19" t="str">
        <f t="shared" si="55"/>
        <v>*0.45</v>
      </c>
      <c r="Z155" s="19" t="str">
        <f t="shared" si="56"/>
        <v>*0.45</v>
      </c>
      <c r="AA155" s="19" t="str">
        <f t="shared" si="57"/>
        <v>*0.44</v>
      </c>
      <c r="AB155" s="19" t="str">
        <f t="shared" si="58"/>
        <v>*0.44</v>
      </c>
      <c r="AC155" s="19" t="str">
        <f t="shared" si="59"/>
        <v>*0.48</v>
      </c>
      <c r="AD155" s="19" t="str">
        <f t="shared" si="60"/>
        <v>*0.45</v>
      </c>
      <c r="AE155" s="19" t="str">
        <f t="shared" si="61"/>
        <v>*0.41</v>
      </c>
      <c r="AF155" s="19" t="str">
        <f t="shared" si="62"/>
        <v>*0.44</v>
      </c>
      <c r="AG155" s="19" t="str">
        <f t="shared" si="63"/>
        <v>*0.46</v>
      </c>
      <c r="AH155" s="19" t="str">
        <f t="shared" si="64"/>
        <v>*0.43</v>
      </c>
      <c r="AI155" s="19" t="str">
        <f t="shared" si="65"/>
        <v>*0.42</v>
      </c>
      <c r="AJ155" s="19" t="str">
        <f t="shared" si="66"/>
        <v>*0.43</v>
      </c>
      <c r="AK155" s="19" t="str">
        <f t="shared" si="67"/>
        <v>*0.47</v>
      </c>
      <c r="AL155" s="19" t="str">
        <f t="shared" si="68"/>
        <v>*0.39</v>
      </c>
      <c r="AM155" s="19" t="str">
        <f t="shared" si="69"/>
        <v>*0.44</v>
      </c>
      <c r="AN155" s="19" t="str">
        <f t="shared" si="33"/>
        <v>*0.48</v>
      </c>
      <c r="AO155" s="19" t="str">
        <f t="shared" si="34"/>
        <v>*0.44</v>
      </c>
      <c r="AP155" s="19" t="str">
        <f t="shared" si="35"/>
        <v>*0.46</v>
      </c>
      <c r="AQ155" s="19" t="str">
        <f t="shared" si="36"/>
        <v>*0.48</v>
      </c>
      <c r="AS155" s="17">
        <f t="shared" si="71"/>
        <v>0.44270270270270268</v>
      </c>
      <c r="AT155" s="17">
        <f>IFERROR(AVERAGEIFS(RdTRABYVals!L$2:L$999,RdTRABYVals!$B$2:$B$999,"="&amp;$C155,RdTRABYVals!$C$2:$C$999,"="&amp;INS!$A155),"")</f>
        <v>0.41</v>
      </c>
      <c r="AU155" s="17">
        <f>IFERROR(AVERAGEIFS(RdTRABYVals!M$2:M$999,RdTRABYVals!$B$2:$B$999,"="&amp;$C155,RdTRABYVals!$C$2:$C$999,"="&amp;INS!$A155),"")</f>
        <v>0.45</v>
      </c>
      <c r="AV155" s="17">
        <f>IFERROR(AVERAGEIFS(RdTRABYVals!N$2:N$999,RdTRABYVals!$B$2:$B$999,"="&amp;$C155,RdTRABYVals!$C$2:$C$999,"="&amp;INS!$A155),"")</f>
        <v>0.44</v>
      </c>
      <c r="AW155" s="17">
        <f>IFERROR(AVERAGEIFS(RdTRABYVals!O$2:O$999,RdTRABYVals!$B$2:$B$999,"="&amp;$C155,RdTRABYVals!$C$2:$C$999,"="&amp;INS!$A155),"")</f>
        <v>0.43</v>
      </c>
      <c r="AX155" s="17">
        <f>IFERROR(AVERAGEIFS(RdTRABYVals!P$2:P$999,RdTRABYVals!$B$2:$B$999,"="&amp;$C155,RdTRABYVals!$C$2:$C$999,"="&amp;INS!$A155),"")</f>
        <v>0.38</v>
      </c>
      <c r="AY155" s="17">
        <f>IFERROR(AVERAGEIFS(RdTRABYVals!Q$2:Q$999,RdTRABYVals!$B$2:$B$999,"="&amp;$C155,RdTRABYVals!$C$2:$C$999,"="&amp;INS!$A155),"")</f>
        <v>0.44</v>
      </c>
      <c r="AZ155" s="17">
        <f>IFERROR(AVERAGEIFS(RdTRABYVals!R$2:R$999,RdTRABYVals!$B$2:$B$999,"="&amp;$C155,RdTRABYVals!$C$2:$C$999,"="&amp;INS!$A155),"")</f>
        <v>0.41</v>
      </c>
      <c r="BA155" s="17">
        <f>IFERROR(AVERAGEIFS(RdTRABYVals!S$2:S$999,RdTRABYVals!$B$2:$B$999,"="&amp;$C155,RdTRABYVals!$C$2:$C$999,"="&amp;INS!$A155),"")</f>
        <v>0.44</v>
      </c>
      <c r="BB155" s="17">
        <f>IFERROR(AVERAGEIFS(RdTRABYVals!T$2:T$999,RdTRABYVals!$B$2:$B$999,"="&amp;$C155,RdTRABYVals!$C$2:$C$999,"="&amp;INS!$A155),"")</f>
        <v>0.44</v>
      </c>
      <c r="BC155" s="17">
        <f>IFERROR(AVERAGEIFS(RdTRABYVals!U$2:U$999,RdTRABYVals!$B$2:$B$999,"="&amp;$C155,RdTRABYVals!$C$2:$C$999,"="&amp;INS!$A155),"")</f>
        <v>0.49</v>
      </c>
      <c r="BD155" s="17">
        <f>IFERROR(AVERAGEIFS(RdTRABYVals!V$2:V$999,RdTRABYVals!$B$2:$B$999,"="&amp;$C155,RdTRABYVals!$C$2:$C$999,"="&amp;INS!$A155),"")</f>
        <v>0.47</v>
      </c>
      <c r="BE155" s="17">
        <f>IFERROR(AVERAGEIFS(RdTRABYVals!W$2:W$999,RdTRABYVals!$B$2:$B$999,"="&amp;$C155,RdTRABYVals!$C$2:$C$999,"="&amp;INS!$A155),"")</f>
        <v>0.41</v>
      </c>
      <c r="BF155" s="17">
        <f>IFERROR(AVERAGEIFS(RdTRABYVals!X$2:X$999,RdTRABYVals!$B$2:$B$999,"="&amp;$C155,RdTRABYVals!$C$2:$C$999,"="&amp;INS!$A155),"")</f>
        <v>0.45</v>
      </c>
      <c r="BG155" s="17">
        <f>IFERROR(AVERAGEIFS(RdTRABYVals!Y$2:Y$999,RdTRABYVals!$B$2:$B$999,"="&amp;$C155,RdTRABYVals!$C$2:$C$999,"="&amp;INS!$A155),"")</f>
        <v>0.43</v>
      </c>
      <c r="BH155" s="17">
        <f>IFERROR(AVERAGEIFS(RdTRABYVals!Z$2:Z$999,RdTRABYVals!$B$2:$B$999,"="&amp;$C155,RdTRABYVals!$C$2:$C$999,"="&amp;INS!$A155),"")</f>
        <v>0.47</v>
      </c>
      <c r="BI155" s="17">
        <f>IFERROR(AVERAGEIFS(RdTRABYVals!AA$2:AA$999,RdTRABYVals!$B$2:$B$999,"="&amp;$C155,RdTRABYVals!$C$2:$C$999,"="&amp;INS!$A155),"")</f>
        <v>0.44</v>
      </c>
      <c r="BJ155" s="17">
        <f>IFERROR(AVERAGEIFS(RdTRABYVals!AB$2:AB$999,RdTRABYVals!$B$2:$B$999,"="&amp;$C155,RdTRABYVals!$C$2:$C$999,"="&amp;INS!$A155),"")</f>
        <v>0.46</v>
      </c>
      <c r="BK155" s="17">
        <f>IFERROR(AVERAGEIFS(RdTRABYVals!AC$2:AC$999,RdTRABYVals!$B$2:$B$999,"="&amp;$C155,RdTRABYVals!$C$2:$C$999,"="&amp;INS!$A155),"")</f>
        <v>0.46</v>
      </c>
      <c r="BL155" s="17">
        <f>IFERROR(AVERAGEIFS(RdTRABYVals!AD$2:AD$999,RdTRABYVals!$B$2:$B$999,"="&amp;$C155,RdTRABYVals!$C$2:$C$999,"="&amp;INS!$A155),"")</f>
        <v>0.45</v>
      </c>
      <c r="BM155" s="17">
        <f>IFERROR(AVERAGEIFS(RdTRABYVals!AE$2:AE$999,RdTRABYVals!$B$2:$B$999,"="&amp;$C155,RdTRABYVals!$C$2:$C$999,"="&amp;INS!$A155),"")</f>
        <v>0.45</v>
      </c>
      <c r="BN155" s="17">
        <f>IFERROR(AVERAGEIFS(RdTRABYVals!AF$2:AF$999,RdTRABYVals!$B$2:$B$999,"="&amp;$C155,RdTRABYVals!$C$2:$C$999,"="&amp;INS!$A155),"")</f>
        <v>0.44</v>
      </c>
      <c r="BO155" s="17">
        <f>IFERROR(AVERAGEIFS(RdTRABYVals!AG$2:AG$999,RdTRABYVals!$B$2:$B$999,"="&amp;$C155,RdTRABYVals!$C$2:$C$999,"="&amp;INS!$A155),"")</f>
        <v>0.44</v>
      </c>
      <c r="BP155" s="17">
        <f>IFERROR(AVERAGEIFS(RdTRABYVals!AH$2:AH$999,RdTRABYVals!$B$2:$B$999,"="&amp;$C155,RdTRABYVals!$C$2:$C$999,"="&amp;INS!$A155),"")</f>
        <v>0.48</v>
      </c>
      <c r="BQ155" s="17">
        <f>IFERROR(AVERAGEIFS(RdTRABYVals!AI$2:AI$999,RdTRABYVals!$B$2:$B$999,"="&amp;$C155,RdTRABYVals!$C$2:$C$999,"="&amp;INS!$A155),"")</f>
        <v>0.45</v>
      </c>
      <c r="BR155" s="17">
        <f>IFERROR(AVERAGEIFS(RdTRABYVals!AJ$2:AJ$999,RdTRABYVals!$B$2:$B$999,"="&amp;$C155,RdTRABYVals!$C$2:$C$999,"="&amp;INS!$A155),"")</f>
        <v>0.41</v>
      </c>
      <c r="BS155" s="17">
        <f>IFERROR(AVERAGEIFS(RdTRABYVals!AK$2:AK$999,RdTRABYVals!$B$2:$B$999,"="&amp;$C155,RdTRABYVals!$C$2:$C$999,"="&amp;INS!$A155),"")</f>
        <v>0.44</v>
      </c>
      <c r="BT155" s="17">
        <f>IFERROR(AVERAGEIFS(RdTRABYVals!AL$2:AL$999,RdTRABYVals!$B$2:$B$999,"="&amp;$C155,RdTRABYVals!$C$2:$C$999,"="&amp;INS!$A155),"")</f>
        <v>0.46</v>
      </c>
      <c r="BU155" s="17">
        <f>IFERROR(AVERAGEIFS(RdTRABYVals!AM$2:AM$999,RdTRABYVals!$B$2:$B$999,"="&amp;$C155,RdTRABYVals!$C$2:$C$999,"="&amp;INS!$A155),"")</f>
        <v>0.43</v>
      </c>
      <c r="BV155" s="17">
        <f>IFERROR(AVERAGEIFS(RdTRABYVals!AN$2:AN$999,RdTRABYVals!$B$2:$B$999,"="&amp;$C155,RdTRABYVals!$C$2:$C$999,"="&amp;INS!$A155),"")</f>
        <v>0.42</v>
      </c>
      <c r="BW155" s="17">
        <f>IFERROR(AVERAGEIFS(RdTRABYVals!AO$2:AO$999,RdTRABYVals!$B$2:$B$999,"="&amp;$C155,RdTRABYVals!$C$2:$C$999,"="&amp;INS!$A155),"")</f>
        <v>0.43</v>
      </c>
      <c r="BX155" s="17">
        <f>IFERROR(AVERAGEIFS(RdTRABYVals!AP$2:AP$999,RdTRABYVals!$B$2:$B$999,"="&amp;$C155,RdTRABYVals!$C$2:$C$999,"="&amp;INS!$A155),"")</f>
        <v>0.47</v>
      </c>
      <c r="BY155" s="17">
        <f>IFERROR(AVERAGEIFS(RdTRABYVals!AQ$2:AQ$999,RdTRABYVals!$B$2:$B$999,"="&amp;$C155,RdTRABYVals!$C$2:$C$999,"="&amp;INS!$A155),"")</f>
        <v>0.39</v>
      </c>
      <c r="BZ155" s="17">
        <f>IFERROR(AVERAGEIFS(RdTRABYVals!AR$2:AR$999,RdTRABYVals!$B$2:$B$999,"="&amp;$C155,RdTRABYVals!$C$2:$C$999,"="&amp;INS!$A155),"")</f>
        <v>0.44</v>
      </c>
      <c r="CA155" s="17">
        <f>IFERROR(AVERAGEIFS(RdTRABYVals!AS$2:AS$999,RdTRABYVals!$B$2:$B$999,"="&amp;$C155,RdTRABYVals!$C$2:$C$999,"="&amp;INS!$A155),"")</f>
        <v>0.48</v>
      </c>
      <c r="CB155" s="17">
        <f>IFERROR(AVERAGEIFS(RdTRABYVals!AT$2:AT$999,RdTRABYVals!$B$2:$B$999,"="&amp;$C155,RdTRABYVals!$C$2:$C$999,"="&amp;INS!$A155),"")</f>
        <v>0.44</v>
      </c>
      <c r="CC155" s="17">
        <f>IFERROR(AVERAGEIFS(RdTRABYVals!AU$2:AU$999,RdTRABYVals!$B$2:$B$999,"="&amp;$C155,RdTRABYVals!$C$2:$C$999,"="&amp;INS!$A155),"")</f>
        <v>0.46</v>
      </c>
      <c r="CD155" s="17">
        <f>IFERROR(AVERAGEIFS(RdTRABYVals!AV$2:AV$999,RdTRABYVals!$B$2:$B$999,"="&amp;$C155,RdTRABYVals!$C$2:$C$999,"="&amp;INS!$A155),"")</f>
        <v>0.48</v>
      </c>
    </row>
    <row r="156" spans="1:82" ht="14.25">
      <c r="A156" s="13" t="s">
        <v>177</v>
      </c>
      <c r="B156" s="14"/>
      <c r="C156" s="15" t="s">
        <v>29</v>
      </c>
      <c r="D156" s="14" t="s">
        <v>214</v>
      </c>
      <c r="E156" s="14"/>
      <c r="F156" s="14" t="str">
        <f t="shared" si="31"/>
        <v>*0.364054054054054</v>
      </c>
      <c r="G156" s="14" t="str">
        <f t="shared" si="37"/>
        <v>*0.34</v>
      </c>
      <c r="H156" s="14" t="str">
        <f t="shared" si="38"/>
        <v>*0.37</v>
      </c>
      <c r="I156" s="14" t="str">
        <f t="shared" si="39"/>
        <v>*0.36</v>
      </c>
      <c r="J156" s="14" t="str">
        <f t="shared" si="40"/>
        <v>*0.36</v>
      </c>
      <c r="K156" s="14" t="str">
        <f t="shared" si="41"/>
        <v>*0.32</v>
      </c>
      <c r="L156" s="14" t="str">
        <f t="shared" si="42"/>
        <v>*0.36</v>
      </c>
      <c r="M156" s="14" t="str">
        <f t="shared" si="43"/>
        <v>*0.33</v>
      </c>
      <c r="N156" s="14" t="str">
        <f t="shared" si="44"/>
        <v>*0.37</v>
      </c>
      <c r="O156" s="14" t="str">
        <f t="shared" si="45"/>
        <v>*0.37</v>
      </c>
      <c r="P156" s="14" t="str">
        <f t="shared" si="46"/>
        <v>*0.38</v>
      </c>
      <c r="Q156" s="14" t="str">
        <f t="shared" si="47"/>
        <v>*0.4</v>
      </c>
      <c r="R156" s="14" t="str">
        <f t="shared" si="48"/>
        <v>*0.34</v>
      </c>
      <c r="S156" s="14" t="str">
        <f t="shared" si="49"/>
        <v>*0.38</v>
      </c>
      <c r="T156" s="14" t="str">
        <f t="shared" si="50"/>
        <v>*0.36</v>
      </c>
      <c r="U156" s="14" t="str">
        <f t="shared" si="51"/>
        <v>*0.38</v>
      </c>
      <c r="V156" s="14" t="str">
        <f t="shared" si="52"/>
        <v>*0.36</v>
      </c>
      <c r="W156" s="14" t="str">
        <f t="shared" si="53"/>
        <v>*0.39</v>
      </c>
      <c r="X156" s="14" t="str">
        <f t="shared" si="54"/>
        <v>*0.37</v>
      </c>
      <c r="Y156" s="14" t="str">
        <f t="shared" si="55"/>
        <v>*0.35</v>
      </c>
      <c r="Z156" s="14" t="str">
        <f t="shared" si="56"/>
        <v>*0.37</v>
      </c>
      <c r="AA156" s="14" t="str">
        <f t="shared" si="57"/>
        <v>*0.36</v>
      </c>
      <c r="AB156" s="14" t="str">
        <f t="shared" si="58"/>
        <v>*0.36</v>
      </c>
      <c r="AC156" s="14" t="str">
        <f t="shared" si="59"/>
        <v>*0.36</v>
      </c>
      <c r="AD156" s="14" t="str">
        <f t="shared" si="60"/>
        <v>*0.38</v>
      </c>
      <c r="AE156" s="14" t="str">
        <f t="shared" si="61"/>
        <v>*0.34</v>
      </c>
      <c r="AF156" s="14" t="str">
        <f t="shared" si="62"/>
        <v>*0.36</v>
      </c>
      <c r="AG156" s="14" t="str">
        <f t="shared" si="63"/>
        <v>*0.37</v>
      </c>
      <c r="AH156" s="14" t="str">
        <f t="shared" si="64"/>
        <v>*0.34</v>
      </c>
      <c r="AI156" s="14" t="str">
        <f t="shared" si="65"/>
        <v>*0.36</v>
      </c>
      <c r="AJ156" s="14" t="str">
        <f t="shared" si="66"/>
        <v>*0.37</v>
      </c>
      <c r="AK156" s="14" t="str">
        <f t="shared" si="67"/>
        <v>*0.39</v>
      </c>
      <c r="AL156" s="14" t="str">
        <f t="shared" si="68"/>
        <v>*0.33</v>
      </c>
      <c r="AM156" s="14" t="str">
        <f t="shared" si="69"/>
        <v>*0.36</v>
      </c>
      <c r="AN156" s="14" t="str">
        <f t="shared" si="33"/>
        <v>*0.38</v>
      </c>
      <c r="AO156" s="14" t="str">
        <f t="shared" si="34"/>
        <v>*0.37</v>
      </c>
      <c r="AP156" s="14" t="str">
        <f t="shared" si="35"/>
        <v>*0.39</v>
      </c>
      <c r="AQ156" s="14" t="str">
        <f t="shared" si="36"/>
        <v>*0.39</v>
      </c>
      <c r="AR156" s="14"/>
      <c r="AS156" s="16">
        <f t="shared" si="71"/>
        <v>0.364054054054054</v>
      </c>
      <c r="AT156" s="16">
        <f>IFERROR(AVERAGEIFS(RdTRABYVals!L$2:L$999,RdTRABYVals!$B$2:$B$999,"="&amp;$C156,RdTRABYVals!$C$2:$C$999,"="&amp;INS!$A156),"")</f>
        <v>0.34</v>
      </c>
      <c r="AU156" s="16">
        <f>IFERROR(AVERAGEIFS(RdTRABYVals!M$2:M$999,RdTRABYVals!$B$2:$B$999,"="&amp;$C156,RdTRABYVals!$C$2:$C$999,"="&amp;INS!$A156),"")</f>
        <v>0.37</v>
      </c>
      <c r="AV156" s="16">
        <f>IFERROR(AVERAGEIFS(RdTRABYVals!N$2:N$999,RdTRABYVals!$B$2:$B$999,"="&amp;$C156,RdTRABYVals!$C$2:$C$999,"="&amp;INS!$A156),"")</f>
        <v>0.36</v>
      </c>
      <c r="AW156" s="16">
        <f>IFERROR(AVERAGEIFS(RdTRABYVals!O$2:O$999,RdTRABYVals!$B$2:$B$999,"="&amp;$C156,RdTRABYVals!$C$2:$C$999,"="&amp;INS!$A156),"")</f>
        <v>0.36</v>
      </c>
      <c r="AX156" s="16">
        <f>IFERROR(AVERAGEIFS(RdTRABYVals!P$2:P$999,RdTRABYVals!$B$2:$B$999,"="&amp;$C156,RdTRABYVals!$C$2:$C$999,"="&amp;INS!$A156),"")</f>
        <v>0.32</v>
      </c>
      <c r="AY156" s="16">
        <f>IFERROR(AVERAGEIFS(RdTRABYVals!Q$2:Q$999,RdTRABYVals!$B$2:$B$999,"="&amp;$C156,RdTRABYVals!$C$2:$C$999,"="&amp;INS!$A156),"")</f>
        <v>0.36</v>
      </c>
      <c r="AZ156" s="16">
        <f>IFERROR(AVERAGEIFS(RdTRABYVals!R$2:R$999,RdTRABYVals!$B$2:$B$999,"="&amp;$C156,RdTRABYVals!$C$2:$C$999,"="&amp;INS!$A156),"")</f>
        <v>0.33</v>
      </c>
      <c r="BA156" s="16">
        <f>IFERROR(AVERAGEIFS(RdTRABYVals!S$2:S$999,RdTRABYVals!$B$2:$B$999,"="&amp;$C156,RdTRABYVals!$C$2:$C$999,"="&amp;INS!$A156),"")</f>
        <v>0.37</v>
      </c>
      <c r="BB156" s="16">
        <f>IFERROR(AVERAGEIFS(RdTRABYVals!T$2:T$999,RdTRABYVals!$B$2:$B$999,"="&amp;$C156,RdTRABYVals!$C$2:$C$999,"="&amp;INS!$A156),"")</f>
        <v>0.37</v>
      </c>
      <c r="BC156" s="16">
        <f>IFERROR(AVERAGEIFS(RdTRABYVals!U$2:U$999,RdTRABYVals!$B$2:$B$999,"="&amp;$C156,RdTRABYVals!$C$2:$C$999,"="&amp;INS!$A156),"")</f>
        <v>0.38</v>
      </c>
      <c r="BD156" s="16">
        <f>IFERROR(AVERAGEIFS(RdTRABYVals!V$2:V$999,RdTRABYVals!$B$2:$B$999,"="&amp;$C156,RdTRABYVals!$C$2:$C$999,"="&amp;INS!$A156),"")</f>
        <v>0.4</v>
      </c>
      <c r="BE156" s="16">
        <f>IFERROR(AVERAGEIFS(RdTRABYVals!W$2:W$999,RdTRABYVals!$B$2:$B$999,"="&amp;$C156,RdTRABYVals!$C$2:$C$999,"="&amp;INS!$A156),"")</f>
        <v>0.34</v>
      </c>
      <c r="BF156" s="16">
        <f>IFERROR(AVERAGEIFS(RdTRABYVals!X$2:X$999,RdTRABYVals!$B$2:$B$999,"="&amp;$C156,RdTRABYVals!$C$2:$C$999,"="&amp;INS!$A156),"")</f>
        <v>0.38</v>
      </c>
      <c r="BG156" s="16">
        <f>IFERROR(AVERAGEIFS(RdTRABYVals!Y$2:Y$999,RdTRABYVals!$B$2:$B$999,"="&amp;$C156,RdTRABYVals!$C$2:$C$999,"="&amp;INS!$A156),"")</f>
        <v>0.36</v>
      </c>
      <c r="BH156" s="16">
        <f>IFERROR(AVERAGEIFS(RdTRABYVals!Z$2:Z$999,RdTRABYVals!$B$2:$B$999,"="&amp;$C156,RdTRABYVals!$C$2:$C$999,"="&amp;INS!$A156),"")</f>
        <v>0.38</v>
      </c>
      <c r="BI156" s="16">
        <f>IFERROR(AVERAGEIFS(RdTRABYVals!AA$2:AA$999,RdTRABYVals!$B$2:$B$999,"="&amp;$C156,RdTRABYVals!$C$2:$C$999,"="&amp;INS!$A156),"")</f>
        <v>0.36</v>
      </c>
      <c r="BJ156" s="16">
        <f>IFERROR(AVERAGEIFS(RdTRABYVals!AB$2:AB$999,RdTRABYVals!$B$2:$B$999,"="&amp;$C156,RdTRABYVals!$C$2:$C$999,"="&amp;INS!$A156),"")</f>
        <v>0.39</v>
      </c>
      <c r="BK156" s="16">
        <f>IFERROR(AVERAGEIFS(RdTRABYVals!AC$2:AC$999,RdTRABYVals!$B$2:$B$999,"="&amp;$C156,RdTRABYVals!$C$2:$C$999,"="&amp;INS!$A156),"")</f>
        <v>0.37</v>
      </c>
      <c r="BL156" s="16">
        <f>IFERROR(AVERAGEIFS(RdTRABYVals!AD$2:AD$999,RdTRABYVals!$B$2:$B$999,"="&amp;$C156,RdTRABYVals!$C$2:$C$999,"="&amp;INS!$A156),"")</f>
        <v>0.35</v>
      </c>
      <c r="BM156" s="16">
        <f>IFERROR(AVERAGEIFS(RdTRABYVals!AE$2:AE$999,RdTRABYVals!$B$2:$B$999,"="&amp;$C156,RdTRABYVals!$C$2:$C$999,"="&amp;INS!$A156),"")</f>
        <v>0.37</v>
      </c>
      <c r="BN156" s="16">
        <f>IFERROR(AVERAGEIFS(RdTRABYVals!AF$2:AF$999,RdTRABYVals!$B$2:$B$999,"="&amp;$C156,RdTRABYVals!$C$2:$C$999,"="&amp;INS!$A156),"")</f>
        <v>0.36</v>
      </c>
      <c r="BO156" s="16">
        <f>IFERROR(AVERAGEIFS(RdTRABYVals!AG$2:AG$999,RdTRABYVals!$B$2:$B$999,"="&amp;$C156,RdTRABYVals!$C$2:$C$999,"="&amp;INS!$A156),"")</f>
        <v>0.36</v>
      </c>
      <c r="BP156" s="16">
        <f>IFERROR(AVERAGEIFS(RdTRABYVals!AH$2:AH$999,RdTRABYVals!$B$2:$B$999,"="&amp;$C156,RdTRABYVals!$C$2:$C$999,"="&amp;INS!$A156),"")</f>
        <v>0.36</v>
      </c>
      <c r="BQ156" s="16">
        <f>IFERROR(AVERAGEIFS(RdTRABYVals!AI$2:AI$999,RdTRABYVals!$B$2:$B$999,"="&amp;$C156,RdTRABYVals!$C$2:$C$999,"="&amp;INS!$A156),"")</f>
        <v>0.38</v>
      </c>
      <c r="BR156" s="16">
        <f>IFERROR(AVERAGEIFS(RdTRABYVals!AJ$2:AJ$999,RdTRABYVals!$B$2:$B$999,"="&amp;$C156,RdTRABYVals!$C$2:$C$999,"="&amp;INS!$A156),"")</f>
        <v>0.34</v>
      </c>
      <c r="BS156" s="16">
        <f>IFERROR(AVERAGEIFS(RdTRABYVals!AK$2:AK$999,RdTRABYVals!$B$2:$B$999,"="&amp;$C156,RdTRABYVals!$C$2:$C$999,"="&amp;INS!$A156),"")</f>
        <v>0.36</v>
      </c>
      <c r="BT156" s="16">
        <f>IFERROR(AVERAGEIFS(RdTRABYVals!AL$2:AL$999,RdTRABYVals!$B$2:$B$999,"="&amp;$C156,RdTRABYVals!$C$2:$C$999,"="&amp;INS!$A156),"")</f>
        <v>0.37</v>
      </c>
      <c r="BU156" s="16">
        <f>IFERROR(AVERAGEIFS(RdTRABYVals!AM$2:AM$999,RdTRABYVals!$B$2:$B$999,"="&amp;$C156,RdTRABYVals!$C$2:$C$999,"="&amp;INS!$A156),"")</f>
        <v>0.34</v>
      </c>
      <c r="BV156" s="16">
        <f>IFERROR(AVERAGEIFS(RdTRABYVals!AN$2:AN$999,RdTRABYVals!$B$2:$B$999,"="&amp;$C156,RdTRABYVals!$C$2:$C$999,"="&amp;INS!$A156),"")</f>
        <v>0.36</v>
      </c>
      <c r="BW156" s="16">
        <f>IFERROR(AVERAGEIFS(RdTRABYVals!AO$2:AO$999,RdTRABYVals!$B$2:$B$999,"="&amp;$C156,RdTRABYVals!$C$2:$C$999,"="&amp;INS!$A156),"")</f>
        <v>0.37</v>
      </c>
      <c r="BX156" s="16">
        <f>IFERROR(AVERAGEIFS(RdTRABYVals!AP$2:AP$999,RdTRABYVals!$B$2:$B$999,"="&amp;$C156,RdTRABYVals!$C$2:$C$999,"="&amp;INS!$A156),"")</f>
        <v>0.39</v>
      </c>
      <c r="BY156" s="16">
        <f>IFERROR(AVERAGEIFS(RdTRABYVals!AQ$2:AQ$999,RdTRABYVals!$B$2:$B$999,"="&amp;$C156,RdTRABYVals!$C$2:$C$999,"="&amp;INS!$A156),"")</f>
        <v>0.33</v>
      </c>
      <c r="BZ156" s="16">
        <f>IFERROR(AVERAGEIFS(RdTRABYVals!AR$2:AR$999,RdTRABYVals!$B$2:$B$999,"="&amp;$C156,RdTRABYVals!$C$2:$C$999,"="&amp;INS!$A156),"")</f>
        <v>0.36</v>
      </c>
      <c r="CA156" s="16">
        <f>IFERROR(AVERAGEIFS(RdTRABYVals!AS$2:AS$999,RdTRABYVals!$B$2:$B$999,"="&amp;$C156,RdTRABYVals!$C$2:$C$999,"="&amp;INS!$A156),"")</f>
        <v>0.38</v>
      </c>
      <c r="CB156" s="16">
        <f>IFERROR(AVERAGEIFS(RdTRABYVals!AT$2:AT$999,RdTRABYVals!$B$2:$B$999,"="&amp;$C156,RdTRABYVals!$C$2:$C$999,"="&amp;INS!$A156),"")</f>
        <v>0.37</v>
      </c>
      <c r="CC156" s="16">
        <f>IFERROR(AVERAGEIFS(RdTRABYVals!AU$2:AU$999,RdTRABYVals!$B$2:$B$999,"="&amp;$C156,RdTRABYVals!$C$2:$C$999,"="&amp;INS!$A156),"")</f>
        <v>0.39</v>
      </c>
      <c r="CD156" s="16">
        <f>IFERROR(AVERAGEIFS(RdTRABYVals!AV$2:AV$999,RdTRABYVals!$B$2:$B$999,"="&amp;$C156,RdTRABYVals!$C$2:$C$999,"="&amp;INS!$A156),"")</f>
        <v>0.39</v>
      </c>
    </row>
    <row r="157" spans="1:82" ht="14.25">
      <c r="A157" s="9" t="s">
        <v>235</v>
      </c>
      <c r="C157" s="1" t="s">
        <v>29</v>
      </c>
      <c r="D157" s="1" t="s">
        <v>220</v>
      </c>
      <c r="F157" s="19" t="str">
        <f t="shared" si="31"/>
        <v>*2.96740861379322</v>
      </c>
      <c r="G157" s="19" t="str">
        <f t="shared" si="37"/>
        <v>*3.78465476610041</v>
      </c>
      <c r="H157" s="19" t="str">
        <f t="shared" si="38"/>
        <v>*1.6329350433318</v>
      </c>
      <c r="I157" s="19" t="str">
        <f t="shared" si="39"/>
        <v>*2.34135375931972</v>
      </c>
      <c r="J157" s="19" t="str">
        <f t="shared" si="40"/>
        <v>*2.88154915179878</v>
      </c>
      <c r="K157" s="19" t="str">
        <f t="shared" si="41"/>
        <v>*2.81197837520114</v>
      </c>
      <c r="L157" s="19" t="str">
        <f t="shared" si="42"/>
        <v>*2.12619055676942</v>
      </c>
      <c r="M157" s="19" t="str">
        <f t="shared" si="43"/>
        <v>*3.78465476610041</v>
      </c>
      <c r="N157" s="19" t="str">
        <f t="shared" si="44"/>
        <v>*2.57555276776197</v>
      </c>
      <c r="O157" s="19" t="str">
        <f t="shared" si="45"/>
        <v>*2.12619055676942</v>
      </c>
      <c r="P157" s="19" t="str">
        <f t="shared" si="46"/>
        <v>*2.80700368057022</v>
      </c>
      <c r="Q157" s="19" t="str">
        <f t="shared" si="47"/>
        <v>*4.83707105871357</v>
      </c>
      <c r="R157" s="19" t="str">
        <f t="shared" si="48"/>
        <v>*3.78465476610041</v>
      </c>
      <c r="S157" s="19" t="str">
        <f t="shared" si="49"/>
        <v>*1.19538079655248</v>
      </c>
      <c r="T157" s="19" t="str">
        <f t="shared" si="50"/>
        <v>*2.92893868404264</v>
      </c>
      <c r="U157" s="19" t="str">
        <f t="shared" si="51"/>
        <v>*1.79518626524491</v>
      </c>
      <c r="V157" s="19" t="str">
        <f t="shared" si="52"/>
        <v>*2.34135375931972</v>
      </c>
      <c r="W157" s="19" t="str">
        <f t="shared" si="53"/>
        <v>*3.10429577155703</v>
      </c>
      <c r="X157" s="19" t="str">
        <f t="shared" si="54"/>
        <v>*2.67268223593195</v>
      </c>
      <c r="Y157" s="19" t="str">
        <f t="shared" si="55"/>
        <v>*2.92893868404264</v>
      </c>
      <c r="Z157" s="19" t="str">
        <f t="shared" si="56"/>
        <v>*1.47719711293057</v>
      </c>
      <c r="AA157" s="19" t="str">
        <f t="shared" si="57"/>
        <v>*2.34135375931972</v>
      </c>
      <c r="AB157" s="19" t="str">
        <f t="shared" si="58"/>
        <v>*5.08428296456748</v>
      </c>
      <c r="AC157" s="19" t="str">
        <f t="shared" si="59"/>
        <v>*1.37070805579523</v>
      </c>
      <c r="AD157" s="19" t="str">
        <f t="shared" si="60"/>
        <v>*6.44686053751459</v>
      </c>
      <c r="AE157" s="19" t="str">
        <f t="shared" si="61"/>
        <v>*3.78465476610041</v>
      </c>
      <c r="AF157" s="19" t="str">
        <f t="shared" si="62"/>
        <v>*2.34135375931972</v>
      </c>
      <c r="AG157" s="19" t="str">
        <f t="shared" si="63"/>
        <v>*3.78465476610041</v>
      </c>
      <c r="AH157" s="19" t="str">
        <f t="shared" si="64"/>
        <v>*3.8628381968994</v>
      </c>
      <c r="AI157" s="19" t="str">
        <f t="shared" si="65"/>
        <v>*2.92893868404264</v>
      </c>
      <c r="AJ157" s="19" t="str">
        <f t="shared" si="66"/>
        <v>*3.91284599986985</v>
      </c>
      <c r="AK157" s="19" t="str">
        <f t="shared" si="67"/>
        <v>*2.5353321968993</v>
      </c>
      <c r="AL157" s="19" t="str">
        <f t="shared" si="68"/>
        <v>*2.74673961869743</v>
      </c>
      <c r="AM157" s="19" t="str">
        <f t="shared" si="69"/>
        <v>*2.34135375931972</v>
      </c>
      <c r="AN157" s="19" t="str">
        <f t="shared" si="33"/>
        <v>*2.85678010930833</v>
      </c>
      <c r="AO157" s="19" t="str">
        <f t="shared" si="34"/>
        <v>*2.52854798886666</v>
      </c>
      <c r="AP157" s="19" t="str">
        <f t="shared" si="35"/>
        <v>*2.96740861379322</v>
      </c>
      <c r="AQ157" s="19" t="str">
        <f t="shared" si="36"/>
        <v>*4.02170237577564</v>
      </c>
      <c r="AS157" s="17">
        <f t="shared" ref="AS157:AS162" si="72">AVERAGE(AT157:CD157)</f>
        <v>2.9674086137932152</v>
      </c>
      <c r="AT157" s="17">
        <f>IFERROR(AVERAGEIFS(RdTRABYVals!L$2:L$999,RdTRABYVals!$B$2:$B$999,"="&amp;$C157,RdTRABYVals!$C$2:$C$999,"="&amp;INS!$A157),"")</f>
        <v>3.78465476610041</v>
      </c>
      <c r="AU157" s="17">
        <f>IFERROR(AVERAGEIFS(RdTRABYVals!M$2:M$999,RdTRABYVals!$B$2:$B$999,"="&amp;$C157,RdTRABYVals!$C$2:$C$999,"="&amp;INS!$A157),"")</f>
        <v>1.6329350433318</v>
      </c>
      <c r="AV157" s="17">
        <f>IFERROR(AVERAGEIFS(RdTRABYVals!N$2:N$999,RdTRABYVals!$B$2:$B$999,"="&amp;$C157,RdTRABYVals!$C$2:$C$999,"="&amp;INS!$A157),"")</f>
        <v>2.3413537593197198</v>
      </c>
      <c r="AW157" s="17">
        <f>IFERROR(AVERAGEIFS(RdTRABYVals!O$2:O$999,RdTRABYVals!$B$2:$B$999,"="&amp;$C157,RdTRABYVals!$C$2:$C$999,"="&amp;INS!$A157),"")</f>
        <v>2.8815491517987799</v>
      </c>
      <c r="AX157" s="17">
        <f>IFERROR(AVERAGEIFS(RdTRABYVals!P$2:P$999,RdTRABYVals!$B$2:$B$999,"="&amp;$C157,RdTRABYVals!$C$2:$C$999,"="&amp;INS!$A157),"")</f>
        <v>2.8119783752011398</v>
      </c>
      <c r="AY157" s="17">
        <f>IFERROR(AVERAGEIFS(RdTRABYVals!Q$2:Q$999,RdTRABYVals!$B$2:$B$999,"="&amp;$C157,RdTRABYVals!$C$2:$C$999,"="&amp;INS!$A157),"")</f>
        <v>2.1261905567694201</v>
      </c>
      <c r="AZ157" s="17">
        <f>IFERROR(AVERAGEIFS(RdTRABYVals!R$2:R$999,RdTRABYVals!$B$2:$B$999,"="&amp;$C157,RdTRABYVals!$C$2:$C$999,"="&amp;INS!$A157),"")</f>
        <v>3.78465476610041</v>
      </c>
      <c r="BA157" s="17">
        <f>IFERROR(AVERAGEIFS(RdTRABYVals!S$2:S$999,RdTRABYVals!$B$2:$B$999,"="&amp;$C157,RdTRABYVals!$C$2:$C$999,"="&amp;INS!$A157),"")</f>
        <v>2.5755527677619701</v>
      </c>
      <c r="BB157" s="17">
        <f>IFERROR(AVERAGEIFS(RdTRABYVals!T$2:T$999,RdTRABYVals!$B$2:$B$999,"="&amp;$C157,RdTRABYVals!$C$2:$C$999,"="&amp;INS!$A157),"")</f>
        <v>2.1261905567694201</v>
      </c>
      <c r="BC157" s="17">
        <f>IFERROR(AVERAGEIFS(RdTRABYVals!U$2:U$999,RdTRABYVals!$B$2:$B$999,"="&amp;$C157,RdTRABYVals!$C$2:$C$999,"="&amp;INS!$A157),"")</f>
        <v>2.8070036805702201</v>
      </c>
      <c r="BD157" s="17">
        <f>IFERROR(AVERAGEIFS(RdTRABYVals!V$2:V$999,RdTRABYVals!$B$2:$B$999,"="&amp;$C157,RdTRABYVals!$C$2:$C$999,"="&amp;INS!$A157),"")</f>
        <v>4.8370710587135699</v>
      </c>
      <c r="BE157" s="17">
        <f>IFERROR(AVERAGEIFS(RdTRABYVals!W$2:W$999,RdTRABYVals!$B$2:$B$999,"="&amp;$C157,RdTRABYVals!$C$2:$C$999,"="&amp;INS!$A157),"")</f>
        <v>3.78465476610041</v>
      </c>
      <c r="BF157" s="17">
        <f>IFERROR(AVERAGEIFS(RdTRABYVals!X$2:X$999,RdTRABYVals!$B$2:$B$999,"="&amp;$C157,RdTRABYVals!$C$2:$C$999,"="&amp;INS!$A157),"")</f>
        <v>1.1953807965524801</v>
      </c>
      <c r="BG157" s="17">
        <f>IFERROR(AVERAGEIFS(RdTRABYVals!Y$2:Y$999,RdTRABYVals!$B$2:$B$999,"="&amp;$C157,RdTRABYVals!$C$2:$C$999,"="&amp;INS!$A157),"")</f>
        <v>2.9289386840426399</v>
      </c>
      <c r="BH157" s="17">
        <f>IFERROR(AVERAGEIFS(RdTRABYVals!Z$2:Z$999,RdTRABYVals!$B$2:$B$999,"="&amp;$C157,RdTRABYVals!$C$2:$C$999,"="&amp;INS!$A157),"")</f>
        <v>1.79518626524491</v>
      </c>
      <c r="BI157" s="17">
        <f>IFERROR(AVERAGEIFS(RdTRABYVals!AA$2:AA$999,RdTRABYVals!$B$2:$B$999,"="&amp;$C157,RdTRABYVals!$C$2:$C$999,"="&amp;INS!$A157),"")</f>
        <v>2.3413537593197198</v>
      </c>
      <c r="BJ157" s="17">
        <f>IFERROR(AVERAGEIFS(RdTRABYVals!AB$2:AB$999,RdTRABYVals!$B$2:$B$999,"="&amp;$C157,RdTRABYVals!$C$2:$C$999,"="&amp;INS!$A157),"")</f>
        <v>3.1042957715570298</v>
      </c>
      <c r="BK157" s="17">
        <f>IFERROR(AVERAGEIFS(RdTRABYVals!AC$2:AC$999,RdTRABYVals!$B$2:$B$999,"="&amp;$C157,RdTRABYVals!$C$2:$C$999,"="&amp;INS!$A157),"")</f>
        <v>2.67268223593195</v>
      </c>
      <c r="BL157" s="17">
        <f>IFERROR(AVERAGEIFS(RdTRABYVals!AD$2:AD$999,RdTRABYVals!$B$2:$B$999,"="&amp;$C157,RdTRABYVals!$C$2:$C$999,"="&amp;INS!$A157),"")</f>
        <v>2.9289386840426399</v>
      </c>
      <c r="BM157" s="17">
        <f>IFERROR(AVERAGEIFS(RdTRABYVals!AE$2:AE$999,RdTRABYVals!$B$2:$B$999,"="&amp;$C157,RdTRABYVals!$C$2:$C$999,"="&amp;INS!$A157),"")</f>
        <v>1.4771971129305701</v>
      </c>
      <c r="BN157" s="17">
        <f>IFERROR(AVERAGEIFS(RdTRABYVals!AF$2:AF$999,RdTRABYVals!$B$2:$B$999,"="&amp;$C157,RdTRABYVals!$C$2:$C$999,"="&amp;INS!$A157),"")</f>
        <v>2.3413537593197198</v>
      </c>
      <c r="BO157" s="17">
        <f>IFERROR(AVERAGEIFS(RdTRABYVals!AG$2:AG$999,RdTRABYVals!$B$2:$B$999,"="&amp;$C157,RdTRABYVals!$C$2:$C$999,"="&amp;INS!$A157),"")</f>
        <v>5.0842829645674801</v>
      </c>
      <c r="BP157" s="17">
        <f>IFERROR(AVERAGEIFS(RdTRABYVals!AH$2:AH$999,RdTRABYVals!$B$2:$B$999,"="&amp;$C157,RdTRABYVals!$C$2:$C$999,"="&amp;INS!$A157),"")</f>
        <v>1.37070805579523</v>
      </c>
      <c r="BQ157" s="17">
        <f>IFERROR(AVERAGEIFS(RdTRABYVals!AI$2:AI$999,RdTRABYVals!$B$2:$B$999,"="&amp;$C157,RdTRABYVals!$C$2:$C$999,"="&amp;INS!$A157),"")</f>
        <v>6.4468605375145902</v>
      </c>
      <c r="BR157" s="17">
        <f>IFERROR(AVERAGEIFS(RdTRABYVals!AJ$2:AJ$999,RdTRABYVals!$B$2:$B$999,"="&amp;$C157,RdTRABYVals!$C$2:$C$999,"="&amp;INS!$A157),"")</f>
        <v>3.78465476610041</v>
      </c>
      <c r="BS157" s="17">
        <f>IFERROR(AVERAGEIFS(RdTRABYVals!AK$2:AK$999,RdTRABYVals!$B$2:$B$999,"="&amp;$C157,RdTRABYVals!$C$2:$C$999,"="&amp;INS!$A157),"")</f>
        <v>2.3413537593197198</v>
      </c>
      <c r="BT157" s="17">
        <f>IFERROR(AVERAGEIFS(RdTRABYVals!AL$2:AL$999,RdTRABYVals!$B$2:$B$999,"="&amp;$C157,RdTRABYVals!$C$2:$C$999,"="&amp;INS!$A157),"")</f>
        <v>3.78465476610041</v>
      </c>
      <c r="BU157" s="17">
        <f>IFERROR(AVERAGEIFS(RdTRABYVals!AM$2:AM$999,RdTRABYVals!$B$2:$B$999,"="&amp;$C157,RdTRABYVals!$C$2:$C$999,"="&amp;INS!$A157),"")</f>
        <v>3.8628381968993999</v>
      </c>
      <c r="BV157" s="17">
        <f>IFERROR(AVERAGEIFS(RdTRABYVals!AN$2:AN$999,RdTRABYVals!$B$2:$B$999,"="&amp;$C157,RdTRABYVals!$C$2:$C$999,"="&amp;INS!$A157),"")</f>
        <v>2.9289386840426399</v>
      </c>
      <c r="BW157" s="17">
        <f>IFERROR(AVERAGEIFS(RdTRABYVals!AO$2:AO$999,RdTRABYVals!$B$2:$B$999,"="&amp;$C157,RdTRABYVals!$C$2:$C$999,"="&amp;INS!$A157),"")</f>
        <v>3.9128459998698499</v>
      </c>
      <c r="BX157" s="17">
        <f>IFERROR(AVERAGEIFS(RdTRABYVals!AP$2:AP$999,RdTRABYVals!$B$2:$B$999,"="&amp;$C157,RdTRABYVals!$C$2:$C$999,"="&amp;INS!$A157),"")</f>
        <v>2.5353321968992999</v>
      </c>
      <c r="BY157" s="17">
        <f>IFERROR(AVERAGEIFS(RdTRABYVals!AQ$2:AQ$999,RdTRABYVals!$B$2:$B$999,"="&amp;$C157,RdTRABYVals!$C$2:$C$999,"="&amp;INS!$A157),"")</f>
        <v>2.74673961869743</v>
      </c>
      <c r="BZ157" s="17">
        <f>IFERROR(AVERAGEIFS(RdTRABYVals!AR$2:AR$999,RdTRABYVals!$B$2:$B$999,"="&amp;$C157,RdTRABYVals!$C$2:$C$999,"="&amp;INS!$A157),"")</f>
        <v>2.3413537593197198</v>
      </c>
      <c r="CA157" s="17">
        <f>IFERROR(AVERAGEIFS(RdTRABYVals!AS$2:AS$999,RdTRABYVals!$B$2:$B$999,"="&amp;$C157,RdTRABYVals!$C$2:$C$999,"="&amp;INS!$A157),"")</f>
        <v>2.85678010930833</v>
      </c>
      <c r="CB157" s="17">
        <f>IFERROR(AVERAGEIFS(RdTRABYVals!AT$2:AT$999,RdTRABYVals!$B$2:$B$999,"="&amp;$C157,RdTRABYVals!$C$2:$C$999,"="&amp;INS!$A157),"")</f>
        <v>2.5285479888666602</v>
      </c>
      <c r="CC157" s="17">
        <f>IFERROR(AVERAGEIFS(RdTRABYVals!AU$2:AU$999,RdTRABYVals!$B$2:$B$999,"="&amp;$C157,RdTRABYVals!$C$2:$C$999,"="&amp;INS!$A157),"")</f>
        <v>2.9674086137932201</v>
      </c>
      <c r="CD157" s="17">
        <f>IFERROR(AVERAGEIFS(RdTRABYVals!AV$2:AV$999,RdTRABYVals!$B$2:$B$999,"="&amp;$C157,RdTRABYVals!$C$2:$C$999,"="&amp;INS!$A157),"")</f>
        <v>4.0217023757756403</v>
      </c>
    </row>
    <row r="158" spans="1:82" ht="14.25">
      <c r="A158" s="9" t="s">
        <v>236</v>
      </c>
      <c r="C158" s="1" t="s">
        <v>29</v>
      </c>
      <c r="D158" s="1" t="s">
        <v>221</v>
      </c>
      <c r="F158" s="19" t="str">
        <f t="shared" si="31"/>
        <v>*7.43509990252581</v>
      </c>
      <c r="G158" s="19" t="str">
        <f t="shared" si="37"/>
        <v>*8.92665423656215</v>
      </c>
      <c r="H158" s="19" t="str">
        <f t="shared" si="38"/>
        <v>*4.0445924688402</v>
      </c>
      <c r="I158" s="19" t="str">
        <f t="shared" si="39"/>
        <v>*6.68627546545711</v>
      </c>
      <c r="J158" s="19" t="str">
        <f t="shared" si="40"/>
        <v>*7.58223250274475</v>
      </c>
      <c r="K158" s="19" t="str">
        <f t="shared" si="41"/>
        <v>*7.31970847104617</v>
      </c>
      <c r="L158" s="19" t="str">
        <f t="shared" si="42"/>
        <v>*5.72529696552562</v>
      </c>
      <c r="M158" s="19" t="str">
        <f t="shared" si="43"/>
        <v>*8.92665423656215</v>
      </c>
      <c r="N158" s="19" t="str">
        <f t="shared" si="44"/>
        <v>*6.37255405023165</v>
      </c>
      <c r="O158" s="19" t="str">
        <f t="shared" si="45"/>
        <v>*5.72529696552562</v>
      </c>
      <c r="P158" s="19" t="str">
        <f t="shared" si="46"/>
        <v>*7.75903455166238</v>
      </c>
      <c r="Q158" s="19" t="str">
        <f t="shared" si="47"/>
        <v>*7.43509990252581</v>
      </c>
      <c r="R158" s="19" t="str">
        <f t="shared" si="48"/>
        <v>*8.92665423656215</v>
      </c>
      <c r="S158" s="19" t="str">
        <f t="shared" si="49"/>
        <v>*3.09407815601376</v>
      </c>
      <c r="T158" s="19" t="str">
        <f t="shared" si="50"/>
        <v>*8.32841779654257</v>
      </c>
      <c r="U158" s="19" t="str">
        <f t="shared" si="51"/>
        <v>*4.91419948687786</v>
      </c>
      <c r="V158" s="19" t="str">
        <f t="shared" si="52"/>
        <v>*6.68627546545711</v>
      </c>
      <c r="W158" s="19" t="str">
        <f t="shared" si="53"/>
        <v>*7.88039699777905</v>
      </c>
      <c r="X158" s="19" t="str">
        <f t="shared" si="54"/>
        <v>*7.43509990252581</v>
      </c>
      <c r="Y158" s="19" t="str">
        <f t="shared" si="55"/>
        <v>*8.32841779654257</v>
      </c>
      <c r="Z158" s="19" t="str">
        <f t="shared" si="56"/>
        <v>*3.69339779365603</v>
      </c>
      <c r="AA158" s="19" t="str">
        <f t="shared" si="57"/>
        <v>*6.68627546545711</v>
      </c>
      <c r="AB158" s="19" t="str">
        <f t="shared" si="58"/>
        <v>*7.43509990252581</v>
      </c>
      <c r="AC158" s="19" t="str">
        <f t="shared" si="59"/>
        <v>*3.46552398628294</v>
      </c>
      <c r="AD158" s="19" t="str">
        <f t="shared" si="60"/>
        <v>*7.43509990252581</v>
      </c>
      <c r="AE158" s="19" t="str">
        <f t="shared" si="61"/>
        <v>*8.92665423656215</v>
      </c>
      <c r="AF158" s="19" t="str">
        <f t="shared" si="62"/>
        <v>*6.68627546545711</v>
      </c>
      <c r="AG158" s="19" t="str">
        <f t="shared" si="63"/>
        <v>*8.92665423656215</v>
      </c>
      <c r="AH158" s="19" t="str">
        <f t="shared" si="64"/>
        <v>*10.6567202460497</v>
      </c>
      <c r="AI158" s="19" t="str">
        <f t="shared" si="65"/>
        <v>*8.32841779654257</v>
      </c>
      <c r="AJ158" s="19" t="str">
        <f t="shared" si="66"/>
        <v>*10.84317869095</v>
      </c>
      <c r="AK158" s="19" t="str">
        <f t="shared" si="67"/>
        <v>*7.46018473684822</v>
      </c>
      <c r="AL158" s="19" t="str">
        <f t="shared" si="68"/>
        <v>*7.92001364085701</v>
      </c>
      <c r="AM158" s="19" t="str">
        <f t="shared" si="69"/>
        <v>*6.68627546545711</v>
      </c>
      <c r="AN158" s="19" t="str">
        <f t="shared" si="33"/>
        <v>*7.65218881841743</v>
      </c>
      <c r="AO158" s="19" t="str">
        <f t="shared" si="34"/>
        <v>*7.61420997423705</v>
      </c>
      <c r="AP158" s="19" t="str">
        <f t="shared" si="35"/>
        <v>*10.6531065814435</v>
      </c>
      <c r="AQ158" s="19" t="str">
        <f t="shared" si="36"/>
        <v>*11.9324797986387</v>
      </c>
      <c r="AS158" s="17">
        <f t="shared" si="72"/>
        <v>7.4350999025258071</v>
      </c>
      <c r="AT158" s="17">
        <f>IFERROR(AVERAGEIFS(RdTRABYVals!L$2:L$999,RdTRABYVals!$B$2:$B$999,"="&amp;$C158,RdTRABYVals!$C$2:$C$999,"="&amp;INS!$A158),"")</f>
        <v>8.9266542365621504</v>
      </c>
      <c r="AU158" s="17">
        <f>IFERROR(AVERAGEIFS(RdTRABYVals!M$2:M$999,RdTRABYVals!$B$2:$B$999,"="&amp;$C158,RdTRABYVals!$C$2:$C$999,"="&amp;INS!$A158),"")</f>
        <v>4.0445924688402002</v>
      </c>
      <c r="AV158" s="17">
        <f>IFERROR(AVERAGEIFS(RdTRABYVals!N$2:N$999,RdTRABYVals!$B$2:$B$999,"="&amp;$C158,RdTRABYVals!$C$2:$C$999,"="&amp;INS!$A158),"")</f>
        <v>6.6862754654571104</v>
      </c>
      <c r="AW158" s="17">
        <f>IFERROR(AVERAGEIFS(RdTRABYVals!O$2:O$999,RdTRABYVals!$B$2:$B$999,"="&amp;$C158,RdTRABYVals!$C$2:$C$999,"="&amp;INS!$A158),"")</f>
        <v>7.5822325027447501</v>
      </c>
      <c r="AX158" s="17">
        <f>IFERROR(AVERAGEIFS(RdTRABYVals!P$2:P$999,RdTRABYVals!$B$2:$B$999,"="&amp;$C158,RdTRABYVals!$C$2:$C$999,"="&amp;INS!$A158),"")</f>
        <v>7.3197084710461704</v>
      </c>
      <c r="AY158" s="17">
        <f>IFERROR(AVERAGEIFS(RdTRABYVals!Q$2:Q$999,RdTRABYVals!$B$2:$B$999,"="&amp;$C158,RdTRABYVals!$C$2:$C$999,"="&amp;INS!$A158),"")</f>
        <v>5.7252969655256196</v>
      </c>
      <c r="AZ158" s="17">
        <f>IFERROR(AVERAGEIFS(RdTRABYVals!R$2:R$999,RdTRABYVals!$B$2:$B$999,"="&amp;$C158,RdTRABYVals!$C$2:$C$999,"="&amp;INS!$A158),"")</f>
        <v>8.9266542365621504</v>
      </c>
      <c r="BA158" s="17">
        <f>IFERROR(AVERAGEIFS(RdTRABYVals!S$2:S$999,RdTRABYVals!$B$2:$B$999,"="&amp;$C158,RdTRABYVals!$C$2:$C$999,"="&amp;INS!$A158),"")</f>
        <v>6.37255405023165</v>
      </c>
      <c r="BB158" s="17">
        <f>IFERROR(AVERAGEIFS(RdTRABYVals!T$2:T$999,RdTRABYVals!$B$2:$B$999,"="&amp;$C158,RdTRABYVals!$C$2:$C$999,"="&amp;INS!$A158),"")</f>
        <v>5.7252969655256196</v>
      </c>
      <c r="BC158" s="17">
        <f>IFERROR(AVERAGEIFS(RdTRABYVals!U$2:U$999,RdTRABYVals!$B$2:$B$999,"="&amp;$C158,RdTRABYVals!$C$2:$C$999,"="&amp;INS!$A158),"")</f>
        <v>7.7590345516623804</v>
      </c>
      <c r="BD158" s="17">
        <f>IFERROR(AVERAGEIFS(RdTRABYVals!V$2:V$999,RdTRABYVals!$B$2:$B$999,"="&amp;$C158,RdTRABYVals!$C$2:$C$999,"="&amp;INS!$A158),"")</f>
        <v>7.4350999025258098</v>
      </c>
      <c r="BE158" s="17">
        <f>IFERROR(AVERAGEIFS(RdTRABYVals!W$2:W$999,RdTRABYVals!$B$2:$B$999,"="&amp;$C158,RdTRABYVals!$C$2:$C$999,"="&amp;INS!$A158),"")</f>
        <v>8.9266542365621504</v>
      </c>
      <c r="BF158" s="17">
        <f>IFERROR(AVERAGEIFS(RdTRABYVals!X$2:X$999,RdTRABYVals!$B$2:$B$999,"="&amp;$C158,RdTRABYVals!$C$2:$C$999,"="&amp;INS!$A158),"")</f>
        <v>3.0940781560137598</v>
      </c>
      <c r="BG158" s="17">
        <f>IFERROR(AVERAGEIFS(RdTRABYVals!Y$2:Y$999,RdTRABYVals!$B$2:$B$999,"="&amp;$C158,RdTRABYVals!$C$2:$C$999,"="&amp;INS!$A158),"")</f>
        <v>8.3284177965425705</v>
      </c>
      <c r="BH158" s="17">
        <f>IFERROR(AVERAGEIFS(RdTRABYVals!Z$2:Z$999,RdTRABYVals!$B$2:$B$999,"="&amp;$C158,RdTRABYVals!$C$2:$C$999,"="&amp;INS!$A158),"")</f>
        <v>4.9141994868778598</v>
      </c>
      <c r="BI158" s="17">
        <f>IFERROR(AVERAGEIFS(RdTRABYVals!AA$2:AA$999,RdTRABYVals!$B$2:$B$999,"="&amp;$C158,RdTRABYVals!$C$2:$C$999,"="&amp;INS!$A158),"")</f>
        <v>6.6862754654571104</v>
      </c>
      <c r="BJ158" s="17">
        <f>IFERROR(AVERAGEIFS(RdTRABYVals!AB$2:AB$999,RdTRABYVals!$B$2:$B$999,"="&amp;$C158,RdTRABYVals!$C$2:$C$999,"="&amp;INS!$A158),"")</f>
        <v>7.8803969977790498</v>
      </c>
      <c r="BK158" s="17">
        <f>IFERROR(AVERAGEIFS(RdTRABYVals!AC$2:AC$999,RdTRABYVals!$B$2:$B$999,"="&amp;$C158,RdTRABYVals!$C$2:$C$999,"="&amp;INS!$A158),"")</f>
        <v>7.4350999025258098</v>
      </c>
      <c r="BL158" s="17">
        <f>IFERROR(AVERAGEIFS(RdTRABYVals!AD$2:AD$999,RdTRABYVals!$B$2:$B$999,"="&amp;$C158,RdTRABYVals!$C$2:$C$999,"="&amp;INS!$A158),"")</f>
        <v>8.3284177965425705</v>
      </c>
      <c r="BM158" s="17">
        <f>IFERROR(AVERAGEIFS(RdTRABYVals!AE$2:AE$999,RdTRABYVals!$B$2:$B$999,"="&amp;$C158,RdTRABYVals!$C$2:$C$999,"="&amp;INS!$A158),"")</f>
        <v>3.6933977936560298</v>
      </c>
      <c r="BN158" s="17">
        <f>IFERROR(AVERAGEIFS(RdTRABYVals!AF$2:AF$999,RdTRABYVals!$B$2:$B$999,"="&amp;$C158,RdTRABYVals!$C$2:$C$999,"="&amp;INS!$A158),"")</f>
        <v>6.6862754654571104</v>
      </c>
      <c r="BO158" s="17">
        <f>IFERROR(AVERAGEIFS(RdTRABYVals!AG$2:AG$999,RdTRABYVals!$B$2:$B$999,"="&amp;$C158,RdTRABYVals!$C$2:$C$999,"="&amp;INS!$A158),"")</f>
        <v>7.4350999025258098</v>
      </c>
      <c r="BP158" s="17">
        <f>IFERROR(AVERAGEIFS(RdTRABYVals!AH$2:AH$999,RdTRABYVals!$B$2:$B$999,"="&amp;$C158,RdTRABYVals!$C$2:$C$999,"="&amp;INS!$A158),"")</f>
        <v>3.4655239862829399</v>
      </c>
      <c r="BQ158" s="17">
        <f>IFERROR(AVERAGEIFS(RdTRABYVals!AI$2:AI$999,RdTRABYVals!$B$2:$B$999,"="&amp;$C158,RdTRABYVals!$C$2:$C$999,"="&amp;INS!$A158),"")</f>
        <v>7.4350999025258098</v>
      </c>
      <c r="BR158" s="17">
        <f>IFERROR(AVERAGEIFS(RdTRABYVals!AJ$2:AJ$999,RdTRABYVals!$B$2:$B$999,"="&amp;$C158,RdTRABYVals!$C$2:$C$999,"="&amp;INS!$A158),"")</f>
        <v>8.9266542365621504</v>
      </c>
      <c r="BS158" s="17">
        <f>IFERROR(AVERAGEIFS(RdTRABYVals!AK$2:AK$999,RdTRABYVals!$B$2:$B$999,"="&amp;$C158,RdTRABYVals!$C$2:$C$999,"="&amp;INS!$A158),"")</f>
        <v>6.6862754654571104</v>
      </c>
      <c r="BT158" s="17">
        <f>IFERROR(AVERAGEIFS(RdTRABYVals!AL$2:AL$999,RdTRABYVals!$B$2:$B$999,"="&amp;$C158,RdTRABYVals!$C$2:$C$999,"="&amp;INS!$A158),"")</f>
        <v>8.9266542365621504</v>
      </c>
      <c r="BU158" s="17">
        <f>IFERROR(AVERAGEIFS(RdTRABYVals!AM$2:AM$999,RdTRABYVals!$B$2:$B$999,"="&amp;$C158,RdTRABYVals!$C$2:$C$999,"="&amp;INS!$A158),"")</f>
        <v>10.6567202460497</v>
      </c>
      <c r="BV158" s="17">
        <f>IFERROR(AVERAGEIFS(RdTRABYVals!AN$2:AN$999,RdTRABYVals!$B$2:$B$999,"="&amp;$C158,RdTRABYVals!$C$2:$C$999,"="&amp;INS!$A158),"")</f>
        <v>8.3284177965425705</v>
      </c>
      <c r="BW158" s="17">
        <f>IFERROR(AVERAGEIFS(RdTRABYVals!AO$2:AO$999,RdTRABYVals!$B$2:$B$999,"="&amp;$C158,RdTRABYVals!$C$2:$C$999,"="&amp;INS!$A158),"")</f>
        <v>10.843178690949999</v>
      </c>
      <c r="BX158" s="17">
        <f>IFERROR(AVERAGEIFS(RdTRABYVals!AP$2:AP$999,RdTRABYVals!$B$2:$B$999,"="&amp;$C158,RdTRABYVals!$C$2:$C$999,"="&amp;INS!$A158),"")</f>
        <v>7.4601847368482197</v>
      </c>
      <c r="BY158" s="17">
        <f>IFERROR(AVERAGEIFS(RdTRABYVals!AQ$2:AQ$999,RdTRABYVals!$B$2:$B$999,"="&amp;$C158,RdTRABYVals!$C$2:$C$999,"="&amp;INS!$A158),"")</f>
        <v>7.9200136408570101</v>
      </c>
      <c r="BZ158" s="17">
        <f>IFERROR(AVERAGEIFS(RdTRABYVals!AR$2:AR$999,RdTRABYVals!$B$2:$B$999,"="&amp;$C158,RdTRABYVals!$C$2:$C$999,"="&amp;INS!$A158),"")</f>
        <v>6.6862754654571104</v>
      </c>
      <c r="CA158" s="17">
        <f>IFERROR(AVERAGEIFS(RdTRABYVals!AS$2:AS$999,RdTRABYVals!$B$2:$B$999,"="&amp;$C158,RdTRABYVals!$C$2:$C$999,"="&amp;INS!$A158),"")</f>
        <v>7.6521888184174296</v>
      </c>
      <c r="CB158" s="17">
        <f>IFERROR(AVERAGEIFS(RdTRABYVals!AT$2:AT$999,RdTRABYVals!$B$2:$B$999,"="&amp;$C158,RdTRABYVals!$C$2:$C$999,"="&amp;INS!$A158),"")</f>
        <v>7.6142099742370499</v>
      </c>
      <c r="CC158" s="17">
        <f>IFERROR(AVERAGEIFS(RdTRABYVals!AU$2:AU$999,RdTRABYVals!$B$2:$B$999,"="&amp;$C158,RdTRABYVals!$C$2:$C$999,"="&amp;INS!$A158),"")</f>
        <v>10.653106581443501</v>
      </c>
      <c r="CD158" s="17">
        <f>IFERROR(AVERAGEIFS(RdTRABYVals!AV$2:AV$999,RdTRABYVals!$B$2:$B$999,"="&amp;$C158,RdTRABYVals!$C$2:$C$999,"="&amp;INS!$A158),"")</f>
        <v>11.932479798638701</v>
      </c>
    </row>
    <row r="159" spans="1:82" ht="14.25">
      <c r="A159" s="9" t="s">
        <v>222</v>
      </c>
      <c r="C159" s="1" t="s">
        <v>29</v>
      </c>
      <c r="D159" s="1" t="s">
        <v>222</v>
      </c>
      <c r="F159" s="19" t="str">
        <f>IF(AS159&lt;&gt;"","*"&amp;AS159,"")</f>
        <v>*5.30749370398552</v>
      </c>
      <c r="G159" s="19" t="str">
        <f t="shared" si="37"/>
        <v>*5.75186141570947</v>
      </c>
      <c r="H159" s="19" t="str">
        <f t="shared" si="38"/>
        <v>*4.21155848723695</v>
      </c>
      <c r="I159" s="19" t="str">
        <f t="shared" si="39"/>
        <v>*5.4278909733591</v>
      </c>
      <c r="J159" s="19" t="str">
        <f t="shared" si="40"/>
        <v>*4.58055345858254</v>
      </c>
      <c r="K159" s="19" t="str">
        <f t="shared" si="41"/>
        <v>*6.04042289275791</v>
      </c>
      <c r="L159" s="19" t="str">
        <f t="shared" si="42"/>
        <v>*4.69604338514518</v>
      </c>
      <c r="M159" s="19" t="str">
        <f t="shared" si="43"/>
        <v>*5.75186141570947</v>
      </c>
      <c r="N159" s="19" t="str">
        <f t="shared" si="44"/>
        <v>*3.38803729063415</v>
      </c>
      <c r="O159" s="19" t="str">
        <f t="shared" si="45"/>
        <v>*4.69604338514518</v>
      </c>
      <c r="P159" s="19" t="str">
        <f t="shared" si="46"/>
        <v>*6.26337033081879</v>
      </c>
      <c r="Q159" s="19" t="str">
        <f t="shared" si="47"/>
        <v>*3.24768028603007</v>
      </c>
      <c r="R159" s="19" t="str">
        <f t="shared" si="48"/>
        <v>*5.75186141570947</v>
      </c>
      <c r="S159" s="19" t="str">
        <f t="shared" si="49"/>
        <v>*3.52832959238045</v>
      </c>
      <c r="T159" s="19" t="str">
        <f t="shared" si="50"/>
        <v>*5.46924133039144</v>
      </c>
      <c r="U159" s="19" t="str">
        <f t="shared" si="51"/>
        <v>*6.11154300812002</v>
      </c>
      <c r="V159" s="19" t="str">
        <f t="shared" si="52"/>
        <v>*5.4278909733591</v>
      </c>
      <c r="W159" s="19" t="str">
        <f t="shared" si="53"/>
        <v>*6.27708269141914</v>
      </c>
      <c r="X159" s="19" t="str">
        <f t="shared" si="54"/>
        <v>*4.30409798394431</v>
      </c>
      <c r="Y159" s="19" t="str">
        <f t="shared" si="55"/>
        <v>*5.46924133039144</v>
      </c>
      <c r="Z159" s="19" t="str">
        <f t="shared" si="56"/>
        <v>*4.24757859076656</v>
      </c>
      <c r="AA159" s="19" t="str">
        <f t="shared" si="57"/>
        <v>*5.4278909733591</v>
      </c>
      <c r="AB159" s="19" t="str">
        <f t="shared" si="58"/>
        <v>*5.30749370398552</v>
      </c>
      <c r="AC159" s="19" t="str">
        <f t="shared" si="59"/>
        <v>*5.30749370398552</v>
      </c>
      <c r="AD159" s="19" t="str">
        <f t="shared" si="60"/>
        <v>*4.8199605723276</v>
      </c>
      <c r="AE159" s="19" t="str">
        <f t="shared" si="61"/>
        <v>*5.75186141570947</v>
      </c>
      <c r="AF159" s="19" t="str">
        <f t="shared" si="62"/>
        <v>*5.4278909733591</v>
      </c>
      <c r="AG159" s="19" t="str">
        <f t="shared" si="63"/>
        <v>*5.75186141570947</v>
      </c>
      <c r="AH159" s="19" t="str">
        <f t="shared" si="64"/>
        <v>*6.68665267928781</v>
      </c>
      <c r="AI159" s="19" t="str">
        <f t="shared" si="65"/>
        <v>*5.46924133039144</v>
      </c>
      <c r="AJ159" s="19" t="str">
        <f t="shared" si="66"/>
        <v>*6.8302387992182</v>
      </c>
      <c r="AK159" s="19" t="str">
        <f t="shared" si="67"/>
        <v>*7.16248214945863</v>
      </c>
      <c r="AL159" s="19" t="str">
        <f t="shared" si="68"/>
        <v>*3.94261664060772</v>
      </c>
      <c r="AM159" s="19" t="str">
        <f t="shared" si="69"/>
        <v>*5.4278909733591</v>
      </c>
      <c r="AN159" s="19" t="str">
        <f t="shared" si="33"/>
        <v>*4.98324162070553</v>
      </c>
      <c r="AO159" s="19" t="str">
        <f t="shared" si="34"/>
        <v>*5.30749370398552</v>
      </c>
      <c r="AP159" s="19" t="str">
        <f t="shared" si="35"/>
        <v>*5.95225805830895</v>
      </c>
      <c r="AQ159" s="19" t="str">
        <f t="shared" si="36"/>
        <v>*6.17850809609472</v>
      </c>
      <c r="AS159" s="17">
        <f t="shared" si="72"/>
        <v>5.3074937039855188</v>
      </c>
      <c r="AT159" s="17">
        <f>IFERROR(AVERAGEIFS(RdTRABYVals!L$2:L$999,RdTRABYVals!$B$2:$B$999,"="&amp;$C159,RdTRABYVals!$C$2:$C$999,"="&amp;INS!$A159),"")</f>
        <v>5.7518614157094703</v>
      </c>
      <c r="AU159" s="17">
        <f>IFERROR(AVERAGEIFS(RdTRABYVals!M$2:M$999,RdTRABYVals!$B$2:$B$999,"="&amp;$C159,RdTRABYVals!$C$2:$C$999,"="&amp;INS!$A159),"")</f>
        <v>4.2115584872369496</v>
      </c>
      <c r="AV159" s="17">
        <f>IFERROR(AVERAGEIFS(RdTRABYVals!N$2:N$999,RdTRABYVals!$B$2:$B$999,"="&amp;$C159,RdTRABYVals!$C$2:$C$999,"="&amp;INS!$A159),"")</f>
        <v>5.4278909733590996</v>
      </c>
      <c r="AW159" s="17">
        <f>IFERROR(AVERAGEIFS(RdTRABYVals!O$2:O$999,RdTRABYVals!$B$2:$B$999,"="&amp;$C159,RdTRABYVals!$C$2:$C$999,"="&amp;INS!$A159),"")</f>
        <v>4.58055345858254</v>
      </c>
      <c r="AX159" s="17">
        <f>IFERROR(AVERAGEIFS(RdTRABYVals!P$2:P$999,RdTRABYVals!$B$2:$B$999,"="&amp;$C159,RdTRABYVals!$C$2:$C$999,"="&amp;INS!$A159),"")</f>
        <v>6.0404228927579098</v>
      </c>
      <c r="AY159" s="17">
        <f>IFERROR(AVERAGEIFS(RdTRABYVals!Q$2:Q$999,RdTRABYVals!$B$2:$B$999,"="&amp;$C159,RdTRABYVals!$C$2:$C$999,"="&amp;INS!$A159),"")</f>
        <v>4.6960433851451802</v>
      </c>
      <c r="AZ159" s="17">
        <f>IFERROR(AVERAGEIFS(RdTRABYVals!R$2:R$999,RdTRABYVals!$B$2:$B$999,"="&amp;$C159,RdTRABYVals!$C$2:$C$999,"="&amp;INS!$A159),"")</f>
        <v>5.7518614157094703</v>
      </c>
      <c r="BA159" s="17">
        <f>IFERROR(AVERAGEIFS(RdTRABYVals!S$2:S$999,RdTRABYVals!$B$2:$B$999,"="&amp;$C159,RdTRABYVals!$C$2:$C$999,"="&amp;INS!$A159),"")</f>
        <v>3.3880372906341498</v>
      </c>
      <c r="BB159" s="17">
        <f>IFERROR(AVERAGEIFS(RdTRABYVals!T$2:T$999,RdTRABYVals!$B$2:$B$999,"="&amp;$C159,RdTRABYVals!$C$2:$C$999,"="&amp;INS!$A159),"")</f>
        <v>4.6960433851451802</v>
      </c>
      <c r="BC159" s="17">
        <f>IFERROR(AVERAGEIFS(RdTRABYVals!U$2:U$999,RdTRABYVals!$B$2:$B$999,"="&amp;$C159,RdTRABYVals!$C$2:$C$999,"="&amp;INS!$A159),"")</f>
        <v>6.2633703308187902</v>
      </c>
      <c r="BD159" s="17">
        <f>IFERROR(AVERAGEIFS(RdTRABYVals!V$2:V$999,RdTRABYVals!$B$2:$B$999,"="&amp;$C159,RdTRABYVals!$C$2:$C$999,"="&amp;INS!$A159),"")</f>
        <v>3.2476802860300702</v>
      </c>
      <c r="BE159" s="17">
        <f>IFERROR(AVERAGEIFS(RdTRABYVals!W$2:W$999,RdTRABYVals!$B$2:$B$999,"="&amp;$C159,RdTRABYVals!$C$2:$C$999,"="&amp;INS!$A159),"")</f>
        <v>5.7518614157094703</v>
      </c>
      <c r="BF159" s="17">
        <f>IFERROR(AVERAGEIFS(RdTRABYVals!X$2:X$999,RdTRABYVals!$B$2:$B$999,"="&amp;$C159,RdTRABYVals!$C$2:$C$999,"="&amp;INS!$A159),"")</f>
        <v>3.5283295923804499</v>
      </c>
      <c r="BG159" s="17">
        <f>IFERROR(AVERAGEIFS(RdTRABYVals!Y$2:Y$999,RdTRABYVals!$B$2:$B$999,"="&amp;$C159,RdTRABYVals!$C$2:$C$999,"="&amp;INS!$A159),"")</f>
        <v>5.4692413303914398</v>
      </c>
      <c r="BH159" s="17">
        <f>IFERROR(AVERAGEIFS(RdTRABYVals!Z$2:Z$999,RdTRABYVals!$B$2:$B$999,"="&amp;$C159,RdTRABYVals!$C$2:$C$999,"="&amp;INS!$A159),"")</f>
        <v>6.1115430081200204</v>
      </c>
      <c r="BI159" s="17">
        <f>IFERROR(AVERAGEIFS(RdTRABYVals!AA$2:AA$999,RdTRABYVals!$B$2:$B$999,"="&amp;$C159,RdTRABYVals!$C$2:$C$999,"="&amp;INS!$A159),"")</f>
        <v>5.4278909733590996</v>
      </c>
      <c r="BJ159" s="17">
        <f>IFERROR(AVERAGEIFS(RdTRABYVals!AB$2:AB$999,RdTRABYVals!$B$2:$B$999,"="&amp;$C159,RdTRABYVals!$C$2:$C$999,"="&amp;INS!$A159),"")</f>
        <v>6.2770826914191398</v>
      </c>
      <c r="BK159" s="17">
        <f>IFERROR(AVERAGEIFS(RdTRABYVals!AC$2:AC$999,RdTRABYVals!$B$2:$B$999,"="&amp;$C159,RdTRABYVals!$C$2:$C$999,"="&amp;INS!$A159),"")</f>
        <v>4.3040979839443096</v>
      </c>
      <c r="BL159" s="17">
        <f>IFERROR(AVERAGEIFS(RdTRABYVals!AD$2:AD$999,RdTRABYVals!$B$2:$B$999,"="&amp;$C159,RdTRABYVals!$C$2:$C$999,"="&amp;INS!$A159),"")</f>
        <v>5.4692413303914398</v>
      </c>
      <c r="BM159" s="17">
        <f>IFERROR(AVERAGEIFS(RdTRABYVals!AE$2:AE$999,RdTRABYVals!$B$2:$B$999,"="&amp;$C159,RdTRABYVals!$C$2:$C$999,"="&amp;INS!$A159),"")</f>
        <v>4.24757859076656</v>
      </c>
      <c r="BN159" s="17">
        <f>IFERROR(AVERAGEIFS(RdTRABYVals!AF$2:AF$999,RdTRABYVals!$B$2:$B$999,"="&amp;$C159,RdTRABYVals!$C$2:$C$999,"="&amp;INS!$A159),"")</f>
        <v>5.4278909733590996</v>
      </c>
      <c r="BO159" s="17">
        <f>IFERROR(AVERAGEIFS(RdTRABYVals!AG$2:AG$999,RdTRABYVals!$B$2:$B$999,"="&amp;$C159,RdTRABYVals!$C$2:$C$999,"="&amp;INS!$A159),"")</f>
        <v>5.3074937039855197</v>
      </c>
      <c r="BP159" s="17">
        <f>IFERROR(AVERAGEIFS(RdTRABYVals!AH$2:AH$999,RdTRABYVals!$B$2:$B$999,"="&amp;$C159,RdTRABYVals!$C$2:$C$999,"="&amp;INS!$A159),"")</f>
        <v>5.3074937039855197</v>
      </c>
      <c r="BQ159" s="17">
        <f>IFERROR(AVERAGEIFS(RdTRABYVals!AI$2:AI$999,RdTRABYVals!$B$2:$B$999,"="&amp;$C159,RdTRABYVals!$C$2:$C$999,"="&amp;INS!$A159),"")</f>
        <v>4.8199605723275996</v>
      </c>
      <c r="BR159" s="17">
        <f>IFERROR(AVERAGEIFS(RdTRABYVals!AJ$2:AJ$999,RdTRABYVals!$B$2:$B$999,"="&amp;$C159,RdTRABYVals!$C$2:$C$999,"="&amp;INS!$A159),"")</f>
        <v>5.7518614157094703</v>
      </c>
      <c r="BS159" s="17">
        <f>IFERROR(AVERAGEIFS(RdTRABYVals!AK$2:AK$999,RdTRABYVals!$B$2:$B$999,"="&amp;$C159,RdTRABYVals!$C$2:$C$999,"="&amp;INS!$A159),"")</f>
        <v>5.4278909733590996</v>
      </c>
      <c r="BT159" s="17">
        <f>IFERROR(AVERAGEIFS(RdTRABYVals!AL$2:AL$999,RdTRABYVals!$B$2:$B$999,"="&amp;$C159,RdTRABYVals!$C$2:$C$999,"="&amp;INS!$A159),"")</f>
        <v>5.7518614157094703</v>
      </c>
      <c r="BU159" s="17">
        <f>IFERROR(AVERAGEIFS(RdTRABYVals!AM$2:AM$999,RdTRABYVals!$B$2:$B$999,"="&amp;$C159,RdTRABYVals!$C$2:$C$999,"="&amp;INS!$A159),"")</f>
        <v>6.6866526792878096</v>
      </c>
      <c r="BV159" s="17">
        <f>IFERROR(AVERAGEIFS(RdTRABYVals!AN$2:AN$999,RdTRABYVals!$B$2:$B$999,"="&amp;$C159,RdTRABYVals!$C$2:$C$999,"="&amp;INS!$A159),"")</f>
        <v>5.4692413303914398</v>
      </c>
      <c r="BW159" s="17">
        <f>IFERROR(AVERAGEIFS(RdTRABYVals!AO$2:AO$999,RdTRABYVals!$B$2:$B$999,"="&amp;$C159,RdTRABYVals!$C$2:$C$999,"="&amp;INS!$A159),"")</f>
        <v>6.8302387992181997</v>
      </c>
      <c r="BX159" s="17">
        <f>IFERROR(AVERAGEIFS(RdTRABYVals!AP$2:AP$999,RdTRABYVals!$B$2:$B$999,"="&amp;$C159,RdTRABYVals!$C$2:$C$999,"="&amp;INS!$A159),"")</f>
        <v>7.1624821494586302</v>
      </c>
      <c r="BY159" s="17">
        <f>IFERROR(AVERAGEIFS(RdTRABYVals!AQ$2:AQ$999,RdTRABYVals!$B$2:$B$999,"="&amp;$C159,RdTRABYVals!$C$2:$C$999,"="&amp;INS!$A159),"")</f>
        <v>3.9426166406077199</v>
      </c>
      <c r="BZ159" s="17">
        <f>IFERROR(AVERAGEIFS(RdTRABYVals!AR$2:AR$999,RdTRABYVals!$B$2:$B$999,"="&amp;$C159,RdTRABYVals!$C$2:$C$999,"="&amp;INS!$A159),"")</f>
        <v>5.4278909733590996</v>
      </c>
      <c r="CA159" s="17">
        <f>IFERROR(AVERAGEIFS(RdTRABYVals!AS$2:AS$999,RdTRABYVals!$B$2:$B$999,"="&amp;$C159,RdTRABYVals!$C$2:$C$999,"="&amp;INS!$A159),"")</f>
        <v>4.9832416207055301</v>
      </c>
      <c r="CB159" s="17">
        <f>IFERROR(AVERAGEIFS(RdTRABYVals!AT$2:AT$999,RdTRABYVals!$B$2:$B$999,"="&amp;$C159,RdTRABYVals!$C$2:$C$999,"="&amp;INS!$A159),"")</f>
        <v>5.3074937039855197</v>
      </c>
      <c r="CC159" s="17">
        <f>IFERROR(AVERAGEIFS(RdTRABYVals!AU$2:AU$999,RdTRABYVals!$B$2:$B$999,"="&amp;$C159,RdTRABYVals!$C$2:$C$999,"="&amp;INS!$A159),"")</f>
        <v>5.9522580583089502</v>
      </c>
      <c r="CD159" s="17">
        <f>IFERROR(AVERAGEIFS(RdTRABYVals!AV$2:AV$999,RdTRABYVals!$B$2:$B$999,"="&amp;$C159,RdTRABYVals!$C$2:$C$999,"="&amp;INS!$A159),"")</f>
        <v>6.1785080960947196</v>
      </c>
    </row>
    <row r="160" spans="1:82" ht="14.25">
      <c r="A160" s="9" t="s">
        <v>238</v>
      </c>
      <c r="C160" s="1" t="s">
        <v>29</v>
      </c>
      <c r="D160" s="1" t="s">
        <v>223</v>
      </c>
      <c r="F160" s="19" t="str">
        <f>IF(AS160&lt;&gt;"","*"&amp;AS160,"")</f>
        <v>*0.930068650746569</v>
      </c>
      <c r="G160" s="19" t="str">
        <f t="shared" si="37"/>
        <v>*0.973559859892464</v>
      </c>
      <c r="H160" s="19" t="str">
        <f t="shared" si="38"/>
        <v>*0.811373625630562</v>
      </c>
      <c r="I160" s="19" t="str">
        <f t="shared" si="39"/>
        <v>*0.915337205388815</v>
      </c>
      <c r="J160" s="19" t="str">
        <f t="shared" si="40"/>
        <v>*1.0123218618433</v>
      </c>
      <c r="K160" s="19" t="str">
        <f t="shared" si="41"/>
        <v>*1.27346642048685</v>
      </c>
      <c r="L160" s="19" t="str">
        <f t="shared" si="42"/>
        <v>*0.780257481359993</v>
      </c>
      <c r="M160" s="19" t="str">
        <f t="shared" si="43"/>
        <v>*0.973559859892464</v>
      </c>
      <c r="N160" s="19" t="str">
        <f t="shared" si="44"/>
        <v>*0.737698537356573</v>
      </c>
      <c r="O160" s="19" t="str">
        <f t="shared" si="45"/>
        <v>*0.780257481359993</v>
      </c>
      <c r="P160" s="19" t="str">
        <f t="shared" si="46"/>
        <v>*1.14629453110492</v>
      </c>
      <c r="Q160" s="19" t="str">
        <f t="shared" si="47"/>
        <v>*0.573042976191662</v>
      </c>
      <c r="R160" s="19" t="str">
        <f t="shared" si="48"/>
        <v>*0.973559859892464</v>
      </c>
      <c r="S160" s="19" t="str">
        <f t="shared" si="49"/>
        <v>*0.429169522436576</v>
      </c>
      <c r="T160" s="19" t="str">
        <f t="shared" si="50"/>
        <v>*1.00036199998741</v>
      </c>
      <c r="U160" s="19" t="str">
        <f t="shared" si="51"/>
        <v>*0.792855124472865</v>
      </c>
      <c r="V160" s="19" t="str">
        <f t="shared" si="52"/>
        <v>*0.915337205388815</v>
      </c>
      <c r="W160" s="19" t="str">
        <f t="shared" si="53"/>
        <v>*1.13667696274644</v>
      </c>
      <c r="X160" s="19" t="str">
        <f t="shared" si="54"/>
        <v>*0.863477232926517</v>
      </c>
      <c r="Y160" s="19" t="str">
        <f t="shared" si="55"/>
        <v>*1.00036199998741</v>
      </c>
      <c r="Z160" s="19" t="str">
        <f t="shared" si="56"/>
        <v>*0.819842260645274</v>
      </c>
      <c r="AA160" s="19" t="str">
        <f t="shared" si="57"/>
        <v>*0.915337205388815</v>
      </c>
      <c r="AB160" s="19" t="str">
        <f t="shared" si="58"/>
        <v>*0.603907354334835</v>
      </c>
      <c r="AC160" s="19" t="str">
        <f t="shared" si="59"/>
        <v>*0.608071860629824</v>
      </c>
      <c r="AD160" s="19" t="str">
        <f t="shared" si="60"/>
        <v>*0.904148956629167</v>
      </c>
      <c r="AE160" s="19" t="str">
        <f t="shared" si="61"/>
        <v>*0.973559859892464</v>
      </c>
      <c r="AF160" s="19" t="str">
        <f t="shared" si="62"/>
        <v>*0.915337205388815</v>
      </c>
      <c r="AG160" s="19" t="str">
        <f t="shared" si="63"/>
        <v>*0.973559859892464</v>
      </c>
      <c r="AH160" s="19" t="str">
        <f t="shared" si="64"/>
        <v>*1.37401295407612</v>
      </c>
      <c r="AI160" s="19" t="str">
        <f t="shared" si="65"/>
        <v>*1.00036199998741</v>
      </c>
      <c r="AJ160" s="19" t="str">
        <f t="shared" si="66"/>
        <v>*1.38852861321823</v>
      </c>
      <c r="AK160" s="19" t="str">
        <f t="shared" si="67"/>
        <v>*1.27793641197648</v>
      </c>
      <c r="AL160" s="19" t="str">
        <f t="shared" si="68"/>
        <v>*0.74863034153162</v>
      </c>
      <c r="AM160" s="19" t="str">
        <f t="shared" si="69"/>
        <v>*0.915337205388815</v>
      </c>
      <c r="AN160" s="19" t="str">
        <f t="shared" si="33"/>
        <v>*0.930068650746569</v>
      </c>
      <c r="AO160" s="19" t="str">
        <f t="shared" si="34"/>
        <v>*0.859690987987936</v>
      </c>
      <c r="AP160" s="19" t="str">
        <f t="shared" si="35"/>
        <v>*0.930068650746569</v>
      </c>
      <c r="AQ160" s="19" t="str">
        <f t="shared" si="36"/>
        <v>*1.18516995081553</v>
      </c>
      <c r="AS160" s="17">
        <f t="shared" si="72"/>
        <v>0.93006865074656875</v>
      </c>
      <c r="AT160" s="17">
        <f>IFERROR(AVERAGEIFS(RdTRABYVals!L$2:L$999,RdTRABYVals!$B$2:$B$999,"="&amp;$C160,RdTRABYVals!$C$2:$C$999,"="&amp;INS!$A160),"")</f>
        <v>0.97355985989246396</v>
      </c>
      <c r="AU160" s="17">
        <f>IFERROR(AVERAGEIFS(RdTRABYVals!M$2:M$999,RdTRABYVals!$B$2:$B$999,"="&amp;$C160,RdTRABYVals!$C$2:$C$999,"="&amp;INS!$A160),"")</f>
        <v>0.81137362563056203</v>
      </c>
      <c r="AV160" s="17">
        <f>IFERROR(AVERAGEIFS(RdTRABYVals!N$2:N$999,RdTRABYVals!$B$2:$B$999,"="&amp;$C160,RdTRABYVals!$C$2:$C$999,"="&amp;INS!$A160),"")</f>
        <v>0.91533720538881502</v>
      </c>
      <c r="AW160" s="17">
        <f>IFERROR(AVERAGEIFS(RdTRABYVals!O$2:O$999,RdTRABYVals!$B$2:$B$999,"="&amp;$C160,RdTRABYVals!$C$2:$C$999,"="&amp;INS!$A160),"")</f>
        <v>1.0123218618433001</v>
      </c>
      <c r="AX160" s="17">
        <f>IFERROR(AVERAGEIFS(RdTRABYVals!P$2:P$999,RdTRABYVals!$B$2:$B$999,"="&amp;$C160,RdTRABYVals!$C$2:$C$999,"="&amp;INS!$A160),"")</f>
        <v>1.27346642048685</v>
      </c>
      <c r="AY160" s="17">
        <f>IFERROR(AVERAGEIFS(RdTRABYVals!Q$2:Q$999,RdTRABYVals!$B$2:$B$999,"="&amp;$C160,RdTRABYVals!$C$2:$C$999,"="&amp;INS!$A160),"")</f>
        <v>0.78025748135999295</v>
      </c>
      <c r="AZ160" s="17">
        <f>IFERROR(AVERAGEIFS(RdTRABYVals!R$2:R$999,RdTRABYVals!$B$2:$B$999,"="&amp;$C160,RdTRABYVals!$C$2:$C$999,"="&amp;INS!$A160),"")</f>
        <v>0.97355985989246396</v>
      </c>
      <c r="BA160" s="17">
        <f>IFERROR(AVERAGEIFS(RdTRABYVals!S$2:S$999,RdTRABYVals!$B$2:$B$999,"="&amp;$C160,RdTRABYVals!$C$2:$C$999,"="&amp;INS!$A160),"")</f>
        <v>0.73769853735657298</v>
      </c>
      <c r="BB160" s="17">
        <f>IFERROR(AVERAGEIFS(RdTRABYVals!T$2:T$999,RdTRABYVals!$B$2:$B$999,"="&amp;$C160,RdTRABYVals!$C$2:$C$999,"="&amp;INS!$A160),"")</f>
        <v>0.78025748135999295</v>
      </c>
      <c r="BC160" s="17">
        <f>IFERROR(AVERAGEIFS(RdTRABYVals!U$2:U$999,RdTRABYVals!$B$2:$B$999,"="&amp;$C160,RdTRABYVals!$C$2:$C$999,"="&amp;INS!$A160),"")</f>
        <v>1.14629453110492</v>
      </c>
      <c r="BD160" s="17">
        <f>IFERROR(AVERAGEIFS(RdTRABYVals!V$2:V$999,RdTRABYVals!$B$2:$B$999,"="&amp;$C160,RdTRABYVals!$C$2:$C$999,"="&amp;INS!$A160),"")</f>
        <v>0.573042976191662</v>
      </c>
      <c r="BE160" s="17">
        <f>IFERROR(AVERAGEIFS(RdTRABYVals!W$2:W$999,RdTRABYVals!$B$2:$B$999,"="&amp;$C160,RdTRABYVals!$C$2:$C$999,"="&amp;INS!$A160),"")</f>
        <v>0.97355985989246396</v>
      </c>
      <c r="BF160" s="17">
        <f>IFERROR(AVERAGEIFS(RdTRABYVals!X$2:X$999,RdTRABYVals!$B$2:$B$999,"="&amp;$C160,RdTRABYVals!$C$2:$C$999,"="&amp;INS!$A160),"")</f>
        <v>0.42916952243657602</v>
      </c>
      <c r="BG160" s="17">
        <f>IFERROR(AVERAGEIFS(RdTRABYVals!Y$2:Y$999,RdTRABYVals!$B$2:$B$999,"="&amp;$C160,RdTRABYVals!$C$2:$C$999,"="&amp;INS!$A160),"")</f>
        <v>1.00036199998741</v>
      </c>
      <c r="BH160" s="17">
        <f>IFERROR(AVERAGEIFS(RdTRABYVals!Z$2:Z$999,RdTRABYVals!$B$2:$B$999,"="&amp;$C160,RdTRABYVals!$C$2:$C$999,"="&amp;INS!$A160),"")</f>
        <v>0.79285512447286499</v>
      </c>
      <c r="BI160" s="17">
        <f>IFERROR(AVERAGEIFS(RdTRABYVals!AA$2:AA$999,RdTRABYVals!$B$2:$B$999,"="&amp;$C160,RdTRABYVals!$C$2:$C$999,"="&amp;INS!$A160),"")</f>
        <v>0.91533720538881502</v>
      </c>
      <c r="BJ160" s="17">
        <f>IFERROR(AVERAGEIFS(RdTRABYVals!AB$2:AB$999,RdTRABYVals!$B$2:$B$999,"="&amp;$C160,RdTRABYVals!$C$2:$C$999,"="&amp;INS!$A160),"")</f>
        <v>1.1366769627464399</v>
      </c>
      <c r="BK160" s="17">
        <f>IFERROR(AVERAGEIFS(RdTRABYVals!AC$2:AC$999,RdTRABYVals!$B$2:$B$999,"="&amp;$C160,RdTRABYVals!$C$2:$C$999,"="&amp;INS!$A160),"")</f>
        <v>0.86347723292651701</v>
      </c>
      <c r="BL160" s="17">
        <f>IFERROR(AVERAGEIFS(RdTRABYVals!AD$2:AD$999,RdTRABYVals!$B$2:$B$999,"="&amp;$C160,RdTRABYVals!$C$2:$C$999,"="&amp;INS!$A160),"")</f>
        <v>1.00036199998741</v>
      </c>
      <c r="BM160" s="17">
        <f>IFERROR(AVERAGEIFS(RdTRABYVals!AE$2:AE$999,RdTRABYVals!$B$2:$B$999,"="&amp;$C160,RdTRABYVals!$C$2:$C$999,"="&amp;INS!$A160),"")</f>
        <v>0.81984226064527399</v>
      </c>
      <c r="BN160" s="17">
        <f>IFERROR(AVERAGEIFS(RdTRABYVals!AF$2:AF$999,RdTRABYVals!$B$2:$B$999,"="&amp;$C160,RdTRABYVals!$C$2:$C$999,"="&amp;INS!$A160),"")</f>
        <v>0.91533720538881502</v>
      </c>
      <c r="BO160" s="17">
        <f>IFERROR(AVERAGEIFS(RdTRABYVals!AG$2:AG$999,RdTRABYVals!$B$2:$B$999,"="&amp;$C160,RdTRABYVals!$C$2:$C$999,"="&amp;INS!$A160),"")</f>
        <v>0.603907354334835</v>
      </c>
      <c r="BP160" s="17">
        <f>IFERROR(AVERAGEIFS(RdTRABYVals!AH$2:AH$999,RdTRABYVals!$B$2:$B$999,"="&amp;$C160,RdTRABYVals!$C$2:$C$999,"="&amp;INS!$A160),"")</f>
        <v>0.60807186062982399</v>
      </c>
      <c r="BQ160" s="17">
        <f>IFERROR(AVERAGEIFS(RdTRABYVals!AI$2:AI$999,RdTRABYVals!$B$2:$B$999,"="&amp;$C160,RdTRABYVals!$C$2:$C$999,"="&amp;INS!$A160),"")</f>
        <v>0.90414895662916706</v>
      </c>
      <c r="BR160" s="17">
        <f>IFERROR(AVERAGEIFS(RdTRABYVals!AJ$2:AJ$999,RdTRABYVals!$B$2:$B$999,"="&amp;$C160,RdTRABYVals!$C$2:$C$999,"="&amp;INS!$A160),"")</f>
        <v>0.97355985989246396</v>
      </c>
      <c r="BS160" s="17">
        <f>IFERROR(AVERAGEIFS(RdTRABYVals!AK$2:AK$999,RdTRABYVals!$B$2:$B$999,"="&amp;$C160,RdTRABYVals!$C$2:$C$999,"="&amp;INS!$A160),"")</f>
        <v>0.91533720538881502</v>
      </c>
      <c r="BT160" s="17">
        <f>IFERROR(AVERAGEIFS(RdTRABYVals!AL$2:AL$999,RdTRABYVals!$B$2:$B$999,"="&amp;$C160,RdTRABYVals!$C$2:$C$999,"="&amp;INS!$A160),"")</f>
        <v>0.97355985989246396</v>
      </c>
      <c r="BU160" s="17">
        <f>IFERROR(AVERAGEIFS(RdTRABYVals!AM$2:AM$999,RdTRABYVals!$B$2:$B$999,"="&amp;$C160,RdTRABYVals!$C$2:$C$999,"="&amp;INS!$A160),"")</f>
        <v>1.3740129540761199</v>
      </c>
      <c r="BV160" s="17">
        <f>IFERROR(AVERAGEIFS(RdTRABYVals!AN$2:AN$999,RdTRABYVals!$B$2:$B$999,"="&amp;$C160,RdTRABYVals!$C$2:$C$999,"="&amp;INS!$A160),"")</f>
        <v>1.00036199998741</v>
      </c>
      <c r="BW160" s="17">
        <f>IFERROR(AVERAGEIFS(RdTRABYVals!AO$2:AO$999,RdTRABYVals!$B$2:$B$999,"="&amp;$C160,RdTRABYVals!$C$2:$C$999,"="&amp;INS!$A160),"")</f>
        <v>1.38852861321823</v>
      </c>
      <c r="BX160" s="17">
        <f>IFERROR(AVERAGEIFS(RdTRABYVals!AP$2:AP$999,RdTRABYVals!$B$2:$B$999,"="&amp;$C160,RdTRABYVals!$C$2:$C$999,"="&amp;INS!$A160),"")</f>
        <v>1.27793641197648</v>
      </c>
      <c r="BY160" s="17">
        <f>IFERROR(AVERAGEIFS(RdTRABYVals!AQ$2:AQ$999,RdTRABYVals!$B$2:$B$999,"="&amp;$C160,RdTRABYVals!$C$2:$C$999,"="&amp;INS!$A160),"")</f>
        <v>0.74863034153162</v>
      </c>
      <c r="BZ160" s="17">
        <f>IFERROR(AVERAGEIFS(RdTRABYVals!AR$2:AR$999,RdTRABYVals!$B$2:$B$999,"="&amp;$C160,RdTRABYVals!$C$2:$C$999,"="&amp;INS!$A160),"")</f>
        <v>0.91533720538881502</v>
      </c>
      <c r="CA160" s="17">
        <f>IFERROR(AVERAGEIFS(RdTRABYVals!AS$2:AS$999,RdTRABYVals!$B$2:$B$999,"="&amp;$C160,RdTRABYVals!$C$2:$C$999,"="&amp;INS!$A160),"")</f>
        <v>0.93006865074656897</v>
      </c>
      <c r="CB160" s="17">
        <f>IFERROR(AVERAGEIFS(RdTRABYVals!AT$2:AT$999,RdTRABYVals!$B$2:$B$999,"="&amp;$C160,RdTRABYVals!$C$2:$C$999,"="&amp;INS!$A160),"")</f>
        <v>0.85969098798793597</v>
      </c>
      <c r="CC160" s="17">
        <f>IFERROR(AVERAGEIFS(RdTRABYVals!AU$2:AU$999,RdTRABYVals!$B$2:$B$999,"="&amp;$C160,RdTRABYVals!$C$2:$C$999,"="&amp;INS!$A160),"")</f>
        <v>0.93006865074656897</v>
      </c>
      <c r="CD160" s="17">
        <f>IFERROR(AVERAGEIFS(RdTRABYVals!AV$2:AV$999,RdTRABYVals!$B$2:$B$999,"="&amp;$C160,RdTRABYVals!$C$2:$C$999,"="&amp;INS!$A160),"")</f>
        <v>1.18516995081553</v>
      </c>
    </row>
    <row r="161" spans="1:82" ht="14.25">
      <c r="A161" s="9" t="s">
        <v>237</v>
      </c>
      <c r="C161" s="1" t="s">
        <v>29</v>
      </c>
      <c r="D161" s="1" t="s">
        <v>224</v>
      </c>
      <c r="F161" s="19" t="str">
        <f>IF(AS161&lt;&gt;"","*"&amp;AS161,"")</f>
        <v>*1.78462470960734</v>
      </c>
      <c r="G161" s="19" t="str">
        <f t="shared" si="37"/>
        <v>*1.73998237754697</v>
      </c>
      <c r="H161" s="19" t="str">
        <f t="shared" si="38"/>
        <v>*1.35989638200162</v>
      </c>
      <c r="I161" s="19" t="str">
        <f t="shared" si="39"/>
        <v>*1.87469109311297</v>
      </c>
      <c r="J161" s="19" t="str">
        <f t="shared" si="40"/>
        <v>*1.80149697409103</v>
      </c>
      <c r="K161" s="19" t="str">
        <f t="shared" si="41"/>
        <v>*2.32270460413711</v>
      </c>
      <c r="L161" s="19" t="str">
        <f t="shared" si="42"/>
        <v>*1.43120673995403</v>
      </c>
      <c r="M161" s="19" t="str">
        <f t="shared" si="43"/>
        <v>*1.73998237754697</v>
      </c>
      <c r="N161" s="19" t="str">
        <f t="shared" si="44"/>
        <v>*1.2922833793589</v>
      </c>
      <c r="O161" s="19" t="str">
        <f t="shared" si="45"/>
        <v>*1.43120673995403</v>
      </c>
      <c r="P161" s="19" t="str">
        <f t="shared" si="46"/>
        <v>*2.34402293807797</v>
      </c>
      <c r="Q161" s="19" t="str">
        <f t="shared" si="47"/>
        <v>*1.05752896784242</v>
      </c>
      <c r="R161" s="19" t="str">
        <f t="shared" si="48"/>
        <v>*1.73998237754697</v>
      </c>
      <c r="S161" s="19" t="str">
        <f t="shared" si="49"/>
        <v>*0.958318568850047</v>
      </c>
      <c r="T161" s="19" t="str">
        <f t="shared" si="50"/>
        <v>*1.84860683206827</v>
      </c>
      <c r="U161" s="19" t="str">
        <f t="shared" si="51"/>
        <v>*1.4623659611783</v>
      </c>
      <c r="V161" s="19" t="str">
        <f t="shared" si="52"/>
        <v>*1.87469109311297</v>
      </c>
      <c r="W161" s="19" t="str">
        <f t="shared" si="53"/>
        <v>*2.02854402404352</v>
      </c>
      <c r="X161" s="19" t="str">
        <f t="shared" si="54"/>
        <v>*2.42415951153383</v>
      </c>
      <c r="Y161" s="19" t="str">
        <f t="shared" si="55"/>
        <v>*1.84860683206827</v>
      </c>
      <c r="Z161" s="19" t="str">
        <f t="shared" si="56"/>
        <v>*1.37564514461948</v>
      </c>
      <c r="AA161" s="19" t="str">
        <f t="shared" si="57"/>
        <v>*1.87469109311297</v>
      </c>
      <c r="AB161" s="19" t="str">
        <f t="shared" si="58"/>
        <v>*0.847185421395359</v>
      </c>
      <c r="AC161" s="19" t="str">
        <f t="shared" si="59"/>
        <v>*1.02963643380506</v>
      </c>
      <c r="AD161" s="19" t="str">
        <f t="shared" si="60"/>
        <v>*1.82810804407939</v>
      </c>
      <c r="AE161" s="19" t="str">
        <f t="shared" si="61"/>
        <v>*1.73998237754697</v>
      </c>
      <c r="AF161" s="19" t="str">
        <f t="shared" si="62"/>
        <v>*1.87469109311297</v>
      </c>
      <c r="AG161" s="19" t="str">
        <f t="shared" si="63"/>
        <v>*1.73998237754697</v>
      </c>
      <c r="AH161" s="19" t="str">
        <f t="shared" si="64"/>
        <v>*2.49448897672972</v>
      </c>
      <c r="AI161" s="19" t="str">
        <f t="shared" si="65"/>
        <v>*1.84860683206827</v>
      </c>
      <c r="AJ161" s="19" t="str">
        <f t="shared" si="66"/>
        <v>*2.5874255181935</v>
      </c>
      <c r="AK161" s="19" t="str">
        <f t="shared" si="67"/>
        <v>*2.52300226166405</v>
      </c>
      <c r="AL161" s="19" t="str">
        <f t="shared" si="68"/>
        <v>*1.58007398256926</v>
      </c>
      <c r="AM161" s="19" t="str">
        <f t="shared" si="69"/>
        <v>*1.87469109311297</v>
      </c>
      <c r="AN161" s="19" t="str">
        <f t="shared" si="33"/>
        <v>*1.73442378937474</v>
      </c>
      <c r="AO161" s="19" t="str">
        <f t="shared" si="34"/>
        <v>*1.79878355915983</v>
      </c>
      <c r="AP161" s="19" t="str">
        <f t="shared" si="35"/>
        <v>*2.23209622710876</v>
      </c>
      <c r="AQ161" s="19" t="str">
        <f t="shared" si="36"/>
        <v>*2.46732225624525</v>
      </c>
      <c r="AS161" s="17">
        <f t="shared" si="72"/>
        <v>1.7846247096073438</v>
      </c>
      <c r="AT161" s="17">
        <f>IFERROR(AVERAGEIFS(RdTRABYVals!L$2:L$999,RdTRABYVals!$B$2:$B$999,"="&amp;$C161,RdTRABYVals!$C$2:$C$999,"="&amp;INS!$A161),"")</f>
        <v>1.73998237754697</v>
      </c>
      <c r="AU161" s="17">
        <f>IFERROR(AVERAGEIFS(RdTRABYVals!M$2:M$999,RdTRABYVals!$B$2:$B$999,"="&amp;$C161,RdTRABYVals!$C$2:$C$999,"="&amp;INS!$A161),"")</f>
        <v>1.3598963820016201</v>
      </c>
      <c r="AV161" s="17">
        <f>IFERROR(AVERAGEIFS(RdTRABYVals!N$2:N$999,RdTRABYVals!$B$2:$B$999,"="&amp;$C161,RdTRABYVals!$C$2:$C$999,"="&amp;INS!$A161),"")</f>
        <v>1.8746910931129701</v>
      </c>
      <c r="AW161" s="17">
        <f>IFERROR(AVERAGEIFS(RdTRABYVals!O$2:O$999,RdTRABYVals!$B$2:$B$999,"="&amp;$C161,RdTRABYVals!$C$2:$C$999,"="&amp;INS!$A161),"")</f>
        <v>1.80149697409103</v>
      </c>
      <c r="AX161" s="17">
        <f>IFERROR(AVERAGEIFS(RdTRABYVals!P$2:P$999,RdTRABYVals!$B$2:$B$999,"="&amp;$C161,RdTRABYVals!$C$2:$C$999,"="&amp;INS!$A161),"")</f>
        <v>2.32270460413711</v>
      </c>
      <c r="AY161" s="17">
        <f>IFERROR(AVERAGEIFS(RdTRABYVals!Q$2:Q$999,RdTRABYVals!$B$2:$B$999,"="&amp;$C161,RdTRABYVals!$C$2:$C$999,"="&amp;INS!$A161),"")</f>
        <v>1.43120673995403</v>
      </c>
      <c r="AZ161" s="17">
        <f>IFERROR(AVERAGEIFS(RdTRABYVals!R$2:R$999,RdTRABYVals!$B$2:$B$999,"="&amp;$C161,RdTRABYVals!$C$2:$C$999,"="&amp;INS!$A161),"")</f>
        <v>1.73998237754697</v>
      </c>
      <c r="BA161" s="17">
        <f>IFERROR(AVERAGEIFS(RdTRABYVals!S$2:S$999,RdTRABYVals!$B$2:$B$999,"="&amp;$C161,RdTRABYVals!$C$2:$C$999,"="&amp;INS!$A161),"")</f>
        <v>1.2922833793588999</v>
      </c>
      <c r="BB161" s="17">
        <f>IFERROR(AVERAGEIFS(RdTRABYVals!T$2:T$999,RdTRABYVals!$B$2:$B$999,"="&amp;$C161,RdTRABYVals!$C$2:$C$999,"="&amp;INS!$A161),"")</f>
        <v>1.43120673995403</v>
      </c>
      <c r="BC161" s="17">
        <f>IFERROR(AVERAGEIFS(RdTRABYVals!U$2:U$999,RdTRABYVals!$B$2:$B$999,"="&amp;$C161,RdTRABYVals!$C$2:$C$999,"="&amp;INS!$A161),"")</f>
        <v>2.3440229380779698</v>
      </c>
      <c r="BD161" s="17">
        <f>IFERROR(AVERAGEIFS(RdTRABYVals!V$2:V$999,RdTRABYVals!$B$2:$B$999,"="&amp;$C161,RdTRABYVals!$C$2:$C$999,"="&amp;INS!$A161),"")</f>
        <v>1.05752896784242</v>
      </c>
      <c r="BE161" s="17">
        <f>IFERROR(AVERAGEIFS(RdTRABYVals!W$2:W$999,RdTRABYVals!$B$2:$B$999,"="&amp;$C161,RdTRABYVals!$C$2:$C$999,"="&amp;INS!$A161),"")</f>
        <v>1.73998237754697</v>
      </c>
      <c r="BF161" s="17">
        <f>IFERROR(AVERAGEIFS(RdTRABYVals!X$2:X$999,RdTRABYVals!$B$2:$B$999,"="&amp;$C161,RdTRABYVals!$C$2:$C$999,"="&amp;INS!$A161),"")</f>
        <v>0.95831856885004696</v>
      </c>
      <c r="BG161" s="17">
        <f>IFERROR(AVERAGEIFS(RdTRABYVals!Y$2:Y$999,RdTRABYVals!$B$2:$B$999,"="&amp;$C161,RdTRABYVals!$C$2:$C$999,"="&amp;INS!$A161),"")</f>
        <v>1.84860683206827</v>
      </c>
      <c r="BH161" s="17">
        <f>IFERROR(AVERAGEIFS(RdTRABYVals!Z$2:Z$999,RdTRABYVals!$B$2:$B$999,"="&amp;$C161,RdTRABYVals!$C$2:$C$999,"="&amp;INS!$A161),"")</f>
        <v>1.4623659611783</v>
      </c>
      <c r="BI161" s="17">
        <f>IFERROR(AVERAGEIFS(RdTRABYVals!AA$2:AA$999,RdTRABYVals!$B$2:$B$999,"="&amp;$C161,RdTRABYVals!$C$2:$C$999,"="&amp;INS!$A161),"")</f>
        <v>1.8746910931129701</v>
      </c>
      <c r="BJ161" s="17">
        <f>IFERROR(AVERAGEIFS(RdTRABYVals!AB$2:AB$999,RdTRABYVals!$B$2:$B$999,"="&amp;$C161,RdTRABYVals!$C$2:$C$999,"="&amp;INS!$A161),"")</f>
        <v>2.0285440240435202</v>
      </c>
      <c r="BK161" s="17">
        <f>IFERROR(AVERAGEIFS(RdTRABYVals!AC$2:AC$999,RdTRABYVals!$B$2:$B$999,"="&amp;$C161,RdTRABYVals!$C$2:$C$999,"="&amp;INS!$A161),"")</f>
        <v>2.4241595115338299</v>
      </c>
      <c r="BL161" s="17">
        <f>IFERROR(AVERAGEIFS(RdTRABYVals!AD$2:AD$999,RdTRABYVals!$B$2:$B$999,"="&amp;$C161,RdTRABYVals!$C$2:$C$999,"="&amp;INS!$A161),"")</f>
        <v>1.84860683206827</v>
      </c>
      <c r="BM161" s="17">
        <f>IFERROR(AVERAGEIFS(RdTRABYVals!AE$2:AE$999,RdTRABYVals!$B$2:$B$999,"="&amp;$C161,RdTRABYVals!$C$2:$C$999,"="&amp;INS!$A161),"")</f>
        <v>1.37564514461948</v>
      </c>
      <c r="BN161" s="17">
        <f>IFERROR(AVERAGEIFS(RdTRABYVals!AF$2:AF$999,RdTRABYVals!$B$2:$B$999,"="&amp;$C161,RdTRABYVals!$C$2:$C$999,"="&amp;INS!$A161),"")</f>
        <v>1.8746910931129701</v>
      </c>
      <c r="BO161" s="17">
        <f>IFERROR(AVERAGEIFS(RdTRABYVals!AG$2:AG$999,RdTRABYVals!$B$2:$B$999,"="&amp;$C161,RdTRABYVals!$C$2:$C$999,"="&amp;INS!$A161),"")</f>
        <v>0.84718542139535902</v>
      </c>
      <c r="BP161" s="17">
        <f>IFERROR(AVERAGEIFS(RdTRABYVals!AH$2:AH$999,RdTRABYVals!$B$2:$B$999,"="&amp;$C161,RdTRABYVals!$C$2:$C$999,"="&amp;INS!$A161),"")</f>
        <v>1.0296364338050601</v>
      </c>
      <c r="BQ161" s="17">
        <f>IFERROR(AVERAGEIFS(RdTRABYVals!AI$2:AI$999,RdTRABYVals!$B$2:$B$999,"="&amp;$C161,RdTRABYVals!$C$2:$C$999,"="&amp;INS!$A161),"")</f>
        <v>1.82810804407939</v>
      </c>
      <c r="BR161" s="17">
        <f>IFERROR(AVERAGEIFS(RdTRABYVals!AJ$2:AJ$999,RdTRABYVals!$B$2:$B$999,"="&amp;$C161,RdTRABYVals!$C$2:$C$999,"="&amp;INS!$A161),"")</f>
        <v>1.73998237754697</v>
      </c>
      <c r="BS161" s="17">
        <f>IFERROR(AVERAGEIFS(RdTRABYVals!AK$2:AK$999,RdTRABYVals!$B$2:$B$999,"="&amp;$C161,RdTRABYVals!$C$2:$C$999,"="&amp;INS!$A161),"")</f>
        <v>1.8746910931129701</v>
      </c>
      <c r="BT161" s="17">
        <f>IFERROR(AVERAGEIFS(RdTRABYVals!AL$2:AL$999,RdTRABYVals!$B$2:$B$999,"="&amp;$C161,RdTRABYVals!$C$2:$C$999,"="&amp;INS!$A161),"")</f>
        <v>1.73998237754697</v>
      </c>
      <c r="BU161" s="17">
        <f>IFERROR(AVERAGEIFS(RdTRABYVals!AM$2:AM$999,RdTRABYVals!$B$2:$B$999,"="&amp;$C161,RdTRABYVals!$C$2:$C$999,"="&amp;INS!$A161),"")</f>
        <v>2.4944889767297198</v>
      </c>
      <c r="BV161" s="17">
        <f>IFERROR(AVERAGEIFS(RdTRABYVals!AN$2:AN$999,RdTRABYVals!$B$2:$B$999,"="&amp;$C161,RdTRABYVals!$C$2:$C$999,"="&amp;INS!$A161),"")</f>
        <v>1.84860683206827</v>
      </c>
      <c r="BW161" s="17">
        <f>IFERROR(AVERAGEIFS(RdTRABYVals!AO$2:AO$999,RdTRABYVals!$B$2:$B$999,"="&amp;$C161,RdTRABYVals!$C$2:$C$999,"="&amp;INS!$A161),"")</f>
        <v>2.5874255181935002</v>
      </c>
      <c r="BX161" s="17">
        <f>IFERROR(AVERAGEIFS(RdTRABYVals!AP$2:AP$999,RdTRABYVals!$B$2:$B$999,"="&amp;$C161,RdTRABYVals!$C$2:$C$999,"="&amp;INS!$A161),"")</f>
        <v>2.5230022616640499</v>
      </c>
      <c r="BY161" s="17">
        <f>IFERROR(AVERAGEIFS(RdTRABYVals!AQ$2:AQ$999,RdTRABYVals!$B$2:$B$999,"="&amp;$C161,RdTRABYVals!$C$2:$C$999,"="&amp;INS!$A161),"")</f>
        <v>1.58007398256926</v>
      </c>
      <c r="BZ161" s="17">
        <f>IFERROR(AVERAGEIFS(RdTRABYVals!AR$2:AR$999,RdTRABYVals!$B$2:$B$999,"="&amp;$C161,RdTRABYVals!$C$2:$C$999,"="&amp;INS!$A161),"")</f>
        <v>1.8746910931129701</v>
      </c>
      <c r="CA161" s="17">
        <f>IFERROR(AVERAGEIFS(RdTRABYVals!AS$2:AS$999,RdTRABYVals!$B$2:$B$999,"="&amp;$C161,RdTRABYVals!$C$2:$C$999,"="&amp;INS!$A161),"")</f>
        <v>1.7344237893747401</v>
      </c>
      <c r="CB161" s="17">
        <f>IFERROR(AVERAGEIFS(RdTRABYVals!AT$2:AT$999,RdTRABYVals!$B$2:$B$999,"="&amp;$C161,RdTRABYVals!$C$2:$C$999,"="&amp;INS!$A161),"")</f>
        <v>1.79878355915983</v>
      </c>
      <c r="CC161" s="17">
        <f>IFERROR(AVERAGEIFS(RdTRABYVals!AU$2:AU$999,RdTRABYVals!$B$2:$B$999,"="&amp;$C161,RdTRABYVals!$C$2:$C$999,"="&amp;INS!$A161),"")</f>
        <v>2.2320962271087601</v>
      </c>
      <c r="CD161" s="17">
        <f>IFERROR(AVERAGEIFS(RdTRABYVals!AV$2:AV$999,RdTRABYVals!$B$2:$B$999,"="&amp;$C161,RdTRABYVals!$C$2:$C$999,"="&amp;INS!$A161),"")</f>
        <v>2.4673222562452501</v>
      </c>
    </row>
    <row r="162" spans="1:82" ht="14.25">
      <c r="A162" s="9" t="s">
        <v>225</v>
      </c>
      <c r="C162" s="1" t="s">
        <v>29</v>
      </c>
      <c r="D162" s="1" t="s">
        <v>225</v>
      </c>
      <c r="F162" s="19" t="str">
        <f>IF(AS162&lt;&gt;"","*"&amp;AS162,"")</f>
        <v>*3.42128036960934</v>
      </c>
      <c r="G162" s="19" t="str">
        <f t="shared" si="37"/>
        <v>*3.42128036960934</v>
      </c>
      <c r="H162" s="19" t="str">
        <f t="shared" si="38"/>
        <v>*3.42128036960934</v>
      </c>
      <c r="I162" s="19" t="str">
        <f t="shared" si="39"/>
        <v>*3.42128036960934</v>
      </c>
      <c r="J162" s="19" t="str">
        <f t="shared" si="40"/>
        <v>*3.4575392165452</v>
      </c>
      <c r="K162" s="19" t="str">
        <f t="shared" si="41"/>
        <v>*3.42128036960934</v>
      </c>
      <c r="L162" s="19" t="str">
        <f t="shared" si="42"/>
        <v>*3.1446749389572</v>
      </c>
      <c r="M162" s="19" t="str">
        <f t="shared" si="43"/>
        <v>*3.42128036960934</v>
      </c>
      <c r="N162" s="19" t="str">
        <f t="shared" si="44"/>
        <v>*2.92218335580342</v>
      </c>
      <c r="O162" s="19" t="str">
        <f t="shared" si="45"/>
        <v>*3.1446749389572</v>
      </c>
      <c r="P162" s="19" t="str">
        <f t="shared" si="46"/>
        <v>*3.42128036960934</v>
      </c>
      <c r="Q162" s="19" t="str">
        <f t="shared" si="47"/>
        <v>*3.42128036960934</v>
      </c>
      <c r="R162" s="19" t="str">
        <f t="shared" si="48"/>
        <v>*3.42128036960934</v>
      </c>
      <c r="S162" s="19" t="str">
        <f t="shared" si="49"/>
        <v>*1.84588163669965</v>
      </c>
      <c r="T162" s="19" t="str">
        <f t="shared" si="50"/>
        <v>*3.77016283693289</v>
      </c>
      <c r="U162" s="19" t="str">
        <f t="shared" si="51"/>
        <v>*3.63781989162654</v>
      </c>
      <c r="V162" s="19" t="str">
        <f t="shared" si="52"/>
        <v>*3.42128036960934</v>
      </c>
      <c r="W162" s="19" t="str">
        <f t="shared" si="53"/>
        <v>*3.42128036960934</v>
      </c>
      <c r="X162" s="19" t="str">
        <f t="shared" si="54"/>
        <v>*3.42128036960934</v>
      </c>
      <c r="Y162" s="19" t="str">
        <f t="shared" si="55"/>
        <v>*3.77016283693289</v>
      </c>
      <c r="Z162" s="19" t="str">
        <f t="shared" si="56"/>
        <v>*2.35977053913503</v>
      </c>
      <c r="AA162" s="19" t="str">
        <f t="shared" si="57"/>
        <v>*3.42128036960934</v>
      </c>
      <c r="AB162" s="19" t="str">
        <f t="shared" si="58"/>
        <v>*3.42128036960934</v>
      </c>
      <c r="AC162" s="19" t="str">
        <f t="shared" si="59"/>
        <v>*3.42128036960934</v>
      </c>
      <c r="AD162" s="19" t="str">
        <f t="shared" si="60"/>
        <v>*3.42128036960934</v>
      </c>
      <c r="AE162" s="19" t="str">
        <f t="shared" si="61"/>
        <v>*3.42128036960934</v>
      </c>
      <c r="AF162" s="19" t="str">
        <f t="shared" si="62"/>
        <v>*3.42128036960934</v>
      </c>
      <c r="AG162" s="19" t="str">
        <f t="shared" si="63"/>
        <v>*3.42128036960934</v>
      </c>
      <c r="AH162" s="19" t="str">
        <f t="shared" si="64"/>
        <v>*4.4146101066077</v>
      </c>
      <c r="AI162" s="19" t="str">
        <f t="shared" si="65"/>
        <v>*3.77016283693289</v>
      </c>
      <c r="AJ162" s="19" t="str">
        <f t="shared" si="66"/>
        <v>*3.42128036960934</v>
      </c>
      <c r="AK162" s="19" t="str">
        <f t="shared" si="67"/>
        <v>*4.01944799297696</v>
      </c>
      <c r="AL162" s="19" t="str">
        <f t="shared" si="68"/>
        <v>*3.42128036960934</v>
      </c>
      <c r="AM162" s="19" t="str">
        <f t="shared" si="69"/>
        <v>*3.42128036960934</v>
      </c>
      <c r="AN162" s="19" t="str">
        <f t="shared" si="33"/>
        <v>*3.33700388088753</v>
      </c>
      <c r="AO162" s="19" t="str">
        <f t="shared" si="34"/>
        <v>*3.23807958257789</v>
      </c>
      <c r="AP162" s="19" t="str">
        <f t="shared" si="35"/>
        <v>*3.42128036960934</v>
      </c>
      <c r="AQ162" s="19" t="str">
        <f t="shared" si="36"/>
        <v>*4.48703095256709</v>
      </c>
      <c r="AS162" s="17">
        <f t="shared" si="72"/>
        <v>3.421280369609339</v>
      </c>
      <c r="AT162" s="17">
        <f>IFERROR(AVERAGEIFS(RdTRABYVals!L$2:L$999,RdTRABYVals!$B$2:$B$999,"="&amp;$C162,RdTRABYVals!$C$2:$C$999,"="&amp;INS!$A162),"")</f>
        <v>3.4212803696093399</v>
      </c>
      <c r="AU162" s="17">
        <f>IFERROR(AVERAGEIFS(RdTRABYVals!M$2:M$999,RdTRABYVals!$B$2:$B$999,"="&amp;$C162,RdTRABYVals!$C$2:$C$999,"="&amp;INS!$A162),"")</f>
        <v>3.4212803696093399</v>
      </c>
      <c r="AV162" s="17">
        <f>IFERROR(AVERAGEIFS(RdTRABYVals!N$2:N$999,RdTRABYVals!$B$2:$B$999,"="&amp;$C162,RdTRABYVals!$C$2:$C$999,"="&amp;INS!$A162),"")</f>
        <v>3.4212803696093399</v>
      </c>
      <c r="AW162" s="17">
        <f>IFERROR(AVERAGEIFS(RdTRABYVals!O$2:O$999,RdTRABYVals!$B$2:$B$999,"="&amp;$C162,RdTRABYVals!$C$2:$C$999,"="&amp;INS!$A162),"")</f>
        <v>3.4575392165452001</v>
      </c>
      <c r="AX162" s="17">
        <f>IFERROR(AVERAGEIFS(RdTRABYVals!P$2:P$999,RdTRABYVals!$B$2:$B$999,"="&amp;$C162,RdTRABYVals!$C$2:$C$999,"="&amp;INS!$A162),"")</f>
        <v>3.4212803696093399</v>
      </c>
      <c r="AY162" s="17">
        <f>IFERROR(AVERAGEIFS(RdTRABYVals!Q$2:Q$999,RdTRABYVals!$B$2:$B$999,"="&amp;$C162,RdTRABYVals!$C$2:$C$999,"="&amp;INS!$A162),"")</f>
        <v>3.1446749389572002</v>
      </c>
      <c r="AZ162" s="17">
        <f>IFERROR(AVERAGEIFS(RdTRABYVals!R$2:R$999,RdTRABYVals!$B$2:$B$999,"="&amp;$C162,RdTRABYVals!$C$2:$C$999,"="&amp;INS!$A162),"")</f>
        <v>3.4212803696093399</v>
      </c>
      <c r="BA162" s="17">
        <f>IFERROR(AVERAGEIFS(RdTRABYVals!S$2:S$999,RdTRABYVals!$B$2:$B$999,"="&amp;$C162,RdTRABYVals!$C$2:$C$999,"="&amp;INS!$A162),"")</f>
        <v>2.92218335580342</v>
      </c>
      <c r="BB162" s="17">
        <f>IFERROR(AVERAGEIFS(RdTRABYVals!T$2:T$999,RdTRABYVals!$B$2:$B$999,"="&amp;$C162,RdTRABYVals!$C$2:$C$999,"="&amp;INS!$A162),"")</f>
        <v>3.1446749389572002</v>
      </c>
      <c r="BC162" s="17">
        <f>IFERROR(AVERAGEIFS(RdTRABYVals!U$2:U$999,RdTRABYVals!$B$2:$B$999,"="&amp;$C162,RdTRABYVals!$C$2:$C$999,"="&amp;INS!$A162),"")</f>
        <v>3.4212803696093399</v>
      </c>
      <c r="BD162" s="17">
        <f>IFERROR(AVERAGEIFS(RdTRABYVals!V$2:V$999,RdTRABYVals!$B$2:$B$999,"="&amp;$C162,RdTRABYVals!$C$2:$C$999,"="&amp;INS!$A162),"")</f>
        <v>3.4212803696093399</v>
      </c>
      <c r="BE162" s="17">
        <f>IFERROR(AVERAGEIFS(RdTRABYVals!W$2:W$999,RdTRABYVals!$B$2:$B$999,"="&amp;$C162,RdTRABYVals!$C$2:$C$999,"="&amp;INS!$A162),"")</f>
        <v>3.4212803696093399</v>
      </c>
      <c r="BF162" s="17">
        <f>IFERROR(AVERAGEIFS(RdTRABYVals!X$2:X$999,RdTRABYVals!$B$2:$B$999,"="&amp;$C162,RdTRABYVals!$C$2:$C$999,"="&amp;INS!$A162),"")</f>
        <v>1.84588163669965</v>
      </c>
      <c r="BG162" s="17">
        <f>IFERROR(AVERAGEIFS(RdTRABYVals!Y$2:Y$999,RdTRABYVals!$B$2:$B$999,"="&amp;$C162,RdTRABYVals!$C$2:$C$999,"="&amp;INS!$A162),"")</f>
        <v>3.7701628369328901</v>
      </c>
      <c r="BH162" s="17">
        <f>IFERROR(AVERAGEIFS(RdTRABYVals!Z$2:Z$999,RdTRABYVals!$B$2:$B$999,"="&amp;$C162,RdTRABYVals!$C$2:$C$999,"="&amp;INS!$A162),"")</f>
        <v>3.6378198916265401</v>
      </c>
      <c r="BI162" s="17">
        <f>IFERROR(AVERAGEIFS(RdTRABYVals!AA$2:AA$999,RdTRABYVals!$B$2:$B$999,"="&amp;$C162,RdTRABYVals!$C$2:$C$999,"="&amp;INS!$A162),"")</f>
        <v>3.4212803696093399</v>
      </c>
      <c r="BJ162" s="17">
        <f>IFERROR(AVERAGEIFS(RdTRABYVals!AB$2:AB$999,RdTRABYVals!$B$2:$B$999,"="&amp;$C162,RdTRABYVals!$C$2:$C$999,"="&amp;INS!$A162),"")</f>
        <v>3.4212803696093399</v>
      </c>
      <c r="BK162" s="17">
        <f>IFERROR(AVERAGEIFS(RdTRABYVals!AC$2:AC$999,RdTRABYVals!$B$2:$B$999,"="&amp;$C162,RdTRABYVals!$C$2:$C$999,"="&amp;INS!$A162),"")</f>
        <v>3.4212803696093399</v>
      </c>
      <c r="BL162" s="17">
        <f>IFERROR(AVERAGEIFS(RdTRABYVals!AD$2:AD$999,RdTRABYVals!$B$2:$B$999,"="&amp;$C162,RdTRABYVals!$C$2:$C$999,"="&amp;INS!$A162),"")</f>
        <v>3.7701628369328901</v>
      </c>
      <c r="BM162" s="17">
        <f>IFERROR(AVERAGEIFS(RdTRABYVals!AE$2:AE$999,RdTRABYVals!$B$2:$B$999,"="&amp;$C162,RdTRABYVals!$C$2:$C$999,"="&amp;INS!$A162),"")</f>
        <v>2.3597705391350301</v>
      </c>
      <c r="BN162" s="17">
        <f>IFERROR(AVERAGEIFS(RdTRABYVals!AF$2:AF$999,RdTRABYVals!$B$2:$B$999,"="&amp;$C162,RdTRABYVals!$C$2:$C$999,"="&amp;INS!$A162),"")</f>
        <v>3.4212803696093399</v>
      </c>
      <c r="BO162" s="17">
        <f>IFERROR(AVERAGEIFS(RdTRABYVals!AG$2:AG$999,RdTRABYVals!$B$2:$B$999,"="&amp;$C162,RdTRABYVals!$C$2:$C$999,"="&amp;INS!$A162),"")</f>
        <v>3.4212803696093399</v>
      </c>
      <c r="BP162" s="17">
        <f>IFERROR(AVERAGEIFS(RdTRABYVals!AH$2:AH$999,RdTRABYVals!$B$2:$B$999,"="&amp;$C162,RdTRABYVals!$C$2:$C$999,"="&amp;INS!$A162),"")</f>
        <v>3.4212803696093399</v>
      </c>
      <c r="BQ162" s="17">
        <f>IFERROR(AVERAGEIFS(RdTRABYVals!AI$2:AI$999,RdTRABYVals!$B$2:$B$999,"="&amp;$C162,RdTRABYVals!$C$2:$C$999,"="&amp;INS!$A162),"")</f>
        <v>3.4212803696093399</v>
      </c>
      <c r="BR162" s="17">
        <f>IFERROR(AVERAGEIFS(RdTRABYVals!AJ$2:AJ$999,RdTRABYVals!$B$2:$B$999,"="&amp;$C162,RdTRABYVals!$C$2:$C$999,"="&amp;INS!$A162),"")</f>
        <v>3.4212803696093399</v>
      </c>
      <c r="BS162" s="17">
        <f>IFERROR(AVERAGEIFS(RdTRABYVals!AK$2:AK$999,RdTRABYVals!$B$2:$B$999,"="&amp;$C162,RdTRABYVals!$C$2:$C$999,"="&amp;INS!$A162),"")</f>
        <v>3.4212803696093399</v>
      </c>
      <c r="BT162" s="17">
        <f>IFERROR(AVERAGEIFS(RdTRABYVals!AL$2:AL$999,RdTRABYVals!$B$2:$B$999,"="&amp;$C162,RdTRABYVals!$C$2:$C$999,"="&amp;INS!$A162),"")</f>
        <v>3.4212803696093399</v>
      </c>
      <c r="BU162" s="17">
        <f>IFERROR(AVERAGEIFS(RdTRABYVals!AM$2:AM$999,RdTRABYVals!$B$2:$B$999,"="&amp;$C162,RdTRABYVals!$C$2:$C$999,"="&amp;INS!$A162),"")</f>
        <v>4.4146101066077001</v>
      </c>
      <c r="BV162" s="17">
        <f>IFERROR(AVERAGEIFS(RdTRABYVals!AN$2:AN$999,RdTRABYVals!$B$2:$B$999,"="&amp;$C162,RdTRABYVals!$C$2:$C$999,"="&amp;INS!$A162),"")</f>
        <v>3.7701628369328901</v>
      </c>
      <c r="BW162" s="17">
        <f>IFERROR(AVERAGEIFS(RdTRABYVals!AO$2:AO$999,RdTRABYVals!$B$2:$B$999,"="&amp;$C162,RdTRABYVals!$C$2:$C$999,"="&amp;INS!$A162),"")</f>
        <v>3.4212803696093399</v>
      </c>
      <c r="BX162" s="17">
        <f>IFERROR(AVERAGEIFS(RdTRABYVals!AP$2:AP$999,RdTRABYVals!$B$2:$B$999,"="&amp;$C162,RdTRABYVals!$C$2:$C$999,"="&amp;INS!$A162),"")</f>
        <v>4.0194479929769598</v>
      </c>
      <c r="BY162" s="17">
        <f>IFERROR(AVERAGEIFS(RdTRABYVals!AQ$2:AQ$999,RdTRABYVals!$B$2:$B$999,"="&amp;$C162,RdTRABYVals!$C$2:$C$999,"="&amp;INS!$A162),"")</f>
        <v>3.4212803696093399</v>
      </c>
      <c r="BZ162" s="17">
        <f>IFERROR(AVERAGEIFS(RdTRABYVals!AR$2:AR$999,RdTRABYVals!$B$2:$B$999,"="&amp;$C162,RdTRABYVals!$C$2:$C$999,"="&amp;INS!$A162),"")</f>
        <v>3.4212803696093399</v>
      </c>
      <c r="CA162" s="17">
        <f>IFERROR(AVERAGEIFS(RdTRABYVals!AS$2:AS$999,RdTRABYVals!$B$2:$B$999,"="&amp;$C162,RdTRABYVals!$C$2:$C$999,"="&amp;INS!$A162),"")</f>
        <v>3.3370038808875302</v>
      </c>
      <c r="CB162" s="17">
        <f>IFERROR(AVERAGEIFS(RdTRABYVals!AT$2:AT$999,RdTRABYVals!$B$2:$B$999,"="&amp;$C162,RdTRABYVals!$C$2:$C$999,"="&amp;INS!$A162),"")</f>
        <v>3.2380795825778899</v>
      </c>
      <c r="CC162" s="17">
        <f>IFERROR(AVERAGEIFS(RdTRABYVals!AU$2:AU$999,RdTRABYVals!$B$2:$B$999,"="&amp;$C162,RdTRABYVals!$C$2:$C$999,"="&amp;INS!$A162),"")</f>
        <v>3.4212803696093399</v>
      </c>
      <c r="CD162" s="17">
        <f>IFERROR(AVERAGEIFS(RdTRABYVals!AV$2:AV$999,RdTRABYVals!$B$2:$B$999,"="&amp;$C162,RdTRABYVals!$C$2:$C$999,"="&amp;INS!$A162),"")</f>
        <v>4.4870309525670899</v>
      </c>
    </row>
    <row r="166" spans="1:82" ht="14.25">
      <c r="E166" s="22" t="s">
        <v>239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</row>
    <row r="167" spans="1:82" ht="14.25">
      <c r="E167" s="22" t="s">
        <v>240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</row>
    <row r="168" spans="1:82" ht="14.25">
      <c r="E168" s="22" t="s">
        <v>241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</row>
    <row r="169" spans="1:82" ht="14.25">
      <c r="E169" s="22" t="s">
        <v>242</v>
      </c>
      <c r="F169" s="21" t="s">
        <v>0</v>
      </c>
      <c r="G169" s="21" t="s">
        <v>1</v>
      </c>
      <c r="H169" s="21" t="s">
        <v>31</v>
      </c>
      <c r="I169" s="21" t="s">
        <v>2</v>
      </c>
      <c r="J169" s="21" t="s">
        <v>3</v>
      </c>
      <c r="K169" s="21" t="s">
        <v>4</v>
      </c>
      <c r="L169" s="21" t="s">
        <v>5</v>
      </c>
      <c r="M169" s="21" t="s">
        <v>6</v>
      </c>
      <c r="N169" s="21" t="s">
        <v>7</v>
      </c>
      <c r="O169" s="21" t="s">
        <v>55</v>
      </c>
      <c r="P169" s="21" t="s">
        <v>8</v>
      </c>
      <c r="Q169" s="21" t="s">
        <v>9</v>
      </c>
      <c r="R169" s="21" t="s">
        <v>10</v>
      </c>
      <c r="S169" s="21" t="s">
        <v>32</v>
      </c>
      <c r="T169" s="21" t="s">
        <v>11</v>
      </c>
      <c r="U169" s="21" t="s">
        <v>12</v>
      </c>
      <c r="V169" s="21" t="s">
        <v>13</v>
      </c>
      <c r="W169" s="21" t="s">
        <v>27</v>
      </c>
      <c r="X169" s="21" t="s">
        <v>14</v>
      </c>
      <c r="Y169" s="21" t="s">
        <v>15</v>
      </c>
      <c r="Z169" s="21" t="s">
        <v>16</v>
      </c>
      <c r="AA169" s="21" t="s">
        <v>243</v>
      </c>
      <c r="AB169" s="21" t="s">
        <v>18</v>
      </c>
      <c r="AC169" s="21" t="s">
        <v>19</v>
      </c>
      <c r="AD169" s="21" t="s">
        <v>20</v>
      </c>
      <c r="AE169" s="21" t="s">
        <v>21</v>
      </c>
      <c r="AF169" s="21" t="s">
        <v>22</v>
      </c>
      <c r="AG169" s="21" t="s">
        <v>23</v>
      </c>
      <c r="AH169" s="21" t="s">
        <v>24</v>
      </c>
      <c r="AI169" s="21" t="s">
        <v>25</v>
      </c>
      <c r="AJ169" s="21" t="s">
        <v>26</v>
      </c>
    </row>
    <row r="170" spans="1:82" ht="14.25">
      <c r="E170" s="22" t="s">
        <v>244</v>
      </c>
      <c r="F170" s="23">
        <v>99.402546795980896</v>
      </c>
      <c r="G170" s="23">
        <v>94.8629474417137</v>
      </c>
      <c r="H170" s="23">
        <v>25.200557497582899</v>
      </c>
      <c r="I170" s="23">
        <v>56.9055828568452</v>
      </c>
      <c r="J170" s="23">
        <v>7.1633923186903701</v>
      </c>
      <c r="K170" s="23">
        <v>51.750336740751898</v>
      </c>
      <c r="L170" s="23">
        <v>588.44508186921701</v>
      </c>
      <c r="M170" s="23">
        <v>42.400657145145701</v>
      </c>
      <c r="N170" s="23">
        <v>7.0311032206458997</v>
      </c>
      <c r="O170" s="23">
        <v>42.352743062195501</v>
      </c>
      <c r="P170" s="23">
        <v>284.88201077386998</v>
      </c>
      <c r="Q170" s="23">
        <v>37.546964151587296</v>
      </c>
      <c r="R170" s="23">
        <v>472.12750180610101</v>
      </c>
      <c r="S170" s="23">
        <v>21.7082735292766</v>
      </c>
      <c r="T170" s="23">
        <v>39.447662330842597</v>
      </c>
      <c r="U170" s="23">
        <v>36.627501524971898</v>
      </c>
      <c r="V170" s="23">
        <v>2.8618024824944799</v>
      </c>
      <c r="W170" s="23">
        <v>411.03661416515899</v>
      </c>
      <c r="X170" s="23">
        <v>8.3732047346087803</v>
      </c>
      <c r="Y170" s="23">
        <v>20.294621547723398</v>
      </c>
      <c r="Z170" s="23">
        <v>8.7311008130079895</v>
      </c>
      <c r="AA170" s="23">
        <v>1.62898455921812</v>
      </c>
      <c r="AB170" s="23">
        <v>113.178778094089</v>
      </c>
      <c r="AC170" s="23">
        <v>32.093517909219301</v>
      </c>
      <c r="AD170" s="23">
        <v>147.082338398541</v>
      </c>
      <c r="AE170" s="23">
        <v>67.141128669717205</v>
      </c>
      <c r="AF170" s="23">
        <v>33.8535283695565</v>
      </c>
      <c r="AG170" s="23">
        <v>71.552388024481502</v>
      </c>
      <c r="AH170" s="23">
        <v>19.023498751122201</v>
      </c>
      <c r="AI170" s="23">
        <v>15.968717561198201</v>
      </c>
      <c r="AJ170" s="23">
        <v>414.740894086259</v>
      </c>
    </row>
    <row r="171" spans="1:82" ht="14.25">
      <c r="E171" s="22" t="s">
        <v>245</v>
      </c>
      <c r="F171" s="23">
        <v>4656.92</v>
      </c>
      <c r="G171" s="23">
        <v>5338.65</v>
      </c>
      <c r="H171" s="23">
        <v>2599.36</v>
      </c>
      <c r="I171" s="23">
        <v>4075.83</v>
      </c>
      <c r="J171" s="23">
        <v>534.83000000000004</v>
      </c>
      <c r="K171" s="23">
        <v>4496</v>
      </c>
      <c r="L171" s="23">
        <v>41660.21</v>
      </c>
      <c r="M171" s="23">
        <v>2247.0139999999801</v>
      </c>
      <c r="N171" s="23">
        <v>422.12</v>
      </c>
      <c r="O171" s="23">
        <v>5216.87</v>
      </c>
      <c r="P171" s="23">
        <v>22143.84</v>
      </c>
      <c r="Q171" s="23">
        <v>2856</v>
      </c>
      <c r="R171" s="23">
        <v>31389.03</v>
      </c>
      <c r="S171" s="23">
        <v>1492.2</v>
      </c>
      <c r="T171" s="23">
        <v>2983.98</v>
      </c>
      <c r="U171" s="23">
        <v>1899.91</v>
      </c>
      <c r="V171" s="23">
        <v>204.6</v>
      </c>
      <c r="W171" s="23">
        <v>37418.559999999998</v>
      </c>
      <c r="X171" s="23">
        <v>1725.52</v>
      </c>
      <c r="Y171" s="23">
        <v>337</v>
      </c>
      <c r="Z171" s="23">
        <v>506.86</v>
      </c>
      <c r="AA171" s="23">
        <v>240.96</v>
      </c>
      <c r="AB171" s="23">
        <v>7735.91</v>
      </c>
      <c r="AC171" s="23">
        <v>2276.12</v>
      </c>
      <c r="AD171" s="23">
        <v>17239.990000000002</v>
      </c>
      <c r="AE171" s="23">
        <v>4692</v>
      </c>
      <c r="AF171" s="23">
        <v>5264.04</v>
      </c>
      <c r="AG171" s="23">
        <v>4354.92</v>
      </c>
      <c r="AH171" s="23">
        <v>1082</v>
      </c>
      <c r="AI171" s="23">
        <v>1669.09</v>
      </c>
      <c r="AJ171" s="23">
        <v>28335.33</v>
      </c>
    </row>
    <row r="172" spans="1:82" ht="14.25">
      <c r="E172" s="22"/>
      <c r="F172" s="24">
        <v>21.345126563475624</v>
      </c>
      <c r="G172" s="24">
        <v>17.769089084640072</v>
      </c>
      <c r="H172" s="24">
        <v>9.6949085534835113</v>
      </c>
      <c r="I172" s="24">
        <v>13.961716474152553</v>
      </c>
      <c r="J172" s="24">
        <v>13.393774318363535</v>
      </c>
      <c r="K172" s="24">
        <v>11.510306214580048</v>
      </c>
      <c r="L172" s="24">
        <v>14.124870754833378</v>
      </c>
      <c r="M172" s="24">
        <v>18.869778802066243</v>
      </c>
      <c r="N172" s="24">
        <v>16.656645552558274</v>
      </c>
      <c r="O172" s="24">
        <v>8.1184202524110241</v>
      </c>
      <c r="P172" s="24">
        <v>12.865068153214166</v>
      </c>
      <c r="Q172" s="24">
        <v>13.146696131508156</v>
      </c>
      <c r="R172" s="24">
        <v>15.041162527357521</v>
      </c>
      <c r="S172" s="24">
        <v>14.547831074438143</v>
      </c>
      <c r="T172" s="24">
        <v>13.219814586841265</v>
      </c>
      <c r="U172" s="24">
        <v>19.278545575828275</v>
      </c>
      <c r="V172" s="24">
        <v>13.987304411018965</v>
      </c>
      <c r="W172" s="24">
        <v>10.984832504649003</v>
      </c>
      <c r="X172" s="24">
        <v>4.8525689268213528</v>
      </c>
      <c r="Y172" s="24">
        <v>60.221428924995244</v>
      </c>
      <c r="Z172" s="24">
        <v>17.225862788556977</v>
      </c>
      <c r="AA172" s="24">
        <v>6.7603940870605905</v>
      </c>
      <c r="AB172" s="24">
        <v>14.630312153849903</v>
      </c>
      <c r="AC172" s="24">
        <v>14.100099251893266</v>
      </c>
      <c r="AD172" s="24">
        <v>8.5314630924113626</v>
      </c>
      <c r="AE172" s="24">
        <v>14.309703467544161</v>
      </c>
      <c r="AF172" s="24">
        <v>6.4310925391061806</v>
      </c>
      <c r="AG172" s="24">
        <v>16.430241663332851</v>
      </c>
      <c r="AH172" s="24">
        <v>17.581791821739557</v>
      </c>
      <c r="AI172" s="24">
        <v>9.5673196539420893</v>
      </c>
      <c r="AJ172" s="24">
        <v>14.636882439211366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69"/>
  <sheetViews>
    <sheetView topLeftCell="A29" workbookViewId="0">
      <selection activeCell="E34" sqref="E34:AO57"/>
    </sheetView>
  </sheetViews>
  <sheetFormatPr defaultRowHeight="12.75"/>
  <cols>
    <col min="1" max="1" width="25.59765625" customWidth="1"/>
    <col min="2" max="2" width="21.86328125" bestFit="1" customWidth="1"/>
  </cols>
  <sheetData>
    <row r="2" spans="1:41" ht="14.65" thickBot="1">
      <c r="B2" s="30" t="s">
        <v>246</v>
      </c>
      <c r="C2" s="30" t="s">
        <v>247</v>
      </c>
      <c r="D2" s="30" t="s">
        <v>248</v>
      </c>
      <c r="E2" s="31" t="s">
        <v>41</v>
      </c>
      <c r="F2" s="31" t="s">
        <v>0</v>
      </c>
      <c r="G2" s="31" t="s">
        <v>47</v>
      </c>
      <c r="H2" s="31" t="s">
        <v>1</v>
      </c>
      <c r="I2" s="31" t="s">
        <v>31</v>
      </c>
      <c r="J2" s="31" t="s">
        <v>2</v>
      </c>
      <c r="K2" s="31" t="s">
        <v>3</v>
      </c>
      <c r="L2" s="31" t="s">
        <v>4</v>
      </c>
      <c r="M2" s="31" t="s">
        <v>5</v>
      </c>
      <c r="N2" s="31" t="s">
        <v>6</v>
      </c>
      <c r="O2" s="31" t="s">
        <v>7</v>
      </c>
      <c r="P2" s="31" t="s">
        <v>55</v>
      </c>
      <c r="Q2" s="31" t="s">
        <v>8</v>
      </c>
      <c r="R2" s="31" t="s">
        <v>9</v>
      </c>
      <c r="S2" s="31" t="s">
        <v>10</v>
      </c>
      <c r="T2" s="31" t="s">
        <v>32</v>
      </c>
      <c r="U2" s="31" t="s">
        <v>11</v>
      </c>
      <c r="V2" s="31" t="s">
        <v>12</v>
      </c>
      <c r="W2" s="31" t="s">
        <v>13</v>
      </c>
      <c r="X2" s="31" t="s">
        <v>27</v>
      </c>
      <c r="Y2" s="31" t="s">
        <v>48</v>
      </c>
      <c r="Z2" s="31" t="s">
        <v>14</v>
      </c>
      <c r="AA2" s="31" t="s">
        <v>15</v>
      </c>
      <c r="AB2" s="31" t="s">
        <v>16</v>
      </c>
      <c r="AC2" s="31" t="s">
        <v>42</v>
      </c>
      <c r="AD2" s="31" t="s">
        <v>33</v>
      </c>
      <c r="AE2" s="31" t="s">
        <v>17</v>
      </c>
      <c r="AF2" s="31" t="s">
        <v>18</v>
      </c>
      <c r="AG2" s="31" t="s">
        <v>19</v>
      </c>
      <c r="AH2" s="31" t="s">
        <v>20</v>
      </c>
      <c r="AI2" s="31" t="s">
        <v>21</v>
      </c>
      <c r="AJ2" s="31" t="s">
        <v>22</v>
      </c>
      <c r="AK2" s="31" t="s">
        <v>43</v>
      </c>
      <c r="AL2" s="31" t="s">
        <v>23</v>
      </c>
      <c r="AM2" s="31" t="s">
        <v>24</v>
      </c>
      <c r="AN2" s="31" t="s">
        <v>25</v>
      </c>
      <c r="AO2" s="31" t="s">
        <v>26</v>
      </c>
    </row>
    <row r="3" spans="1:41" ht="14.25">
      <c r="A3" t="s">
        <v>258</v>
      </c>
      <c r="B3" s="28" t="s">
        <v>70</v>
      </c>
      <c r="C3" s="28" t="s">
        <v>249</v>
      </c>
      <c r="D3" s="28" t="s">
        <v>253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0.9</v>
      </c>
      <c r="K3" s="29">
        <v>0</v>
      </c>
      <c r="L3" s="29">
        <v>0</v>
      </c>
      <c r="M3" s="29">
        <v>9.1999999999999993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29">
        <v>97.21</v>
      </c>
      <c r="Y3" s="29">
        <v>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0</v>
      </c>
      <c r="AF3" s="29">
        <v>0.12</v>
      </c>
      <c r="AG3" s="29">
        <v>0</v>
      </c>
      <c r="AH3" s="29">
        <v>0</v>
      </c>
      <c r="AI3" s="29">
        <v>0</v>
      </c>
      <c r="AJ3" s="29">
        <v>0</v>
      </c>
      <c r="AK3" s="29">
        <v>1.0558825338492195</v>
      </c>
      <c r="AL3" s="29">
        <v>2.42</v>
      </c>
      <c r="AM3" s="29">
        <v>0</v>
      </c>
      <c r="AN3" s="29">
        <v>0</v>
      </c>
      <c r="AO3" s="29">
        <v>0.18</v>
      </c>
    </row>
    <row r="4" spans="1:41" ht="14.25">
      <c r="B4" s="28" t="s">
        <v>72</v>
      </c>
      <c r="C4" s="28" t="s">
        <v>249</v>
      </c>
      <c r="D4" s="28" t="s">
        <v>253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2.34</v>
      </c>
      <c r="K4" s="29">
        <v>0</v>
      </c>
      <c r="L4" s="29">
        <v>0</v>
      </c>
      <c r="M4" s="29">
        <v>23.9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252.71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0.32</v>
      </c>
      <c r="AG4" s="29">
        <v>0</v>
      </c>
      <c r="AH4" s="29">
        <v>0</v>
      </c>
      <c r="AI4" s="29">
        <v>0</v>
      </c>
      <c r="AJ4" s="29">
        <v>0</v>
      </c>
      <c r="AK4" s="29">
        <v>2.7449035606319954</v>
      </c>
      <c r="AL4" s="29">
        <v>8.9</v>
      </c>
      <c r="AM4" s="29">
        <v>0</v>
      </c>
      <c r="AN4" s="29">
        <v>0</v>
      </c>
      <c r="AO4" s="29">
        <v>0.48</v>
      </c>
    </row>
    <row r="5" spans="1:41" ht="14.25">
      <c r="B5" s="28" t="s">
        <v>74</v>
      </c>
      <c r="C5" s="28" t="s">
        <v>249</v>
      </c>
      <c r="D5" s="28" t="s">
        <v>253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2.29</v>
      </c>
      <c r="K5" s="29">
        <v>0</v>
      </c>
      <c r="L5" s="29">
        <v>0</v>
      </c>
      <c r="M5" s="29">
        <v>23.34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246.79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0.32</v>
      </c>
      <c r="AG5" s="29">
        <v>0</v>
      </c>
      <c r="AH5" s="29">
        <v>0</v>
      </c>
      <c r="AI5" s="29">
        <v>0</v>
      </c>
      <c r="AJ5" s="29">
        <v>0</v>
      </c>
      <c r="AK5" s="29">
        <v>2.6806012810271462</v>
      </c>
      <c r="AL5" s="29">
        <v>8.94</v>
      </c>
      <c r="AM5" s="29">
        <v>0</v>
      </c>
      <c r="AN5" s="29">
        <v>0</v>
      </c>
      <c r="AO5" s="29">
        <v>0.47</v>
      </c>
    </row>
    <row r="6" spans="1:41" ht="14.25">
      <c r="B6" s="28" t="s">
        <v>76</v>
      </c>
      <c r="C6" s="28" t="s">
        <v>249</v>
      </c>
      <c r="D6" s="28" t="s">
        <v>253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1.05</v>
      </c>
      <c r="K6" s="29">
        <v>0</v>
      </c>
      <c r="L6" s="29">
        <v>0</v>
      </c>
      <c r="M6" s="29">
        <v>10.72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113.31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0.15</v>
      </c>
      <c r="AG6" s="29">
        <v>0</v>
      </c>
      <c r="AH6" s="29">
        <v>0</v>
      </c>
      <c r="AI6" s="29">
        <v>0</v>
      </c>
      <c r="AJ6" s="29">
        <v>0</v>
      </c>
      <c r="AK6" s="29">
        <v>1.2307586658826775</v>
      </c>
      <c r="AL6" s="29">
        <v>4.74</v>
      </c>
      <c r="AM6" s="29">
        <v>0</v>
      </c>
      <c r="AN6" s="29">
        <v>0</v>
      </c>
      <c r="AO6" s="29">
        <v>0.21</v>
      </c>
    </row>
    <row r="7" spans="1:41" ht="14.25">
      <c r="B7" s="28" t="s">
        <v>78</v>
      </c>
      <c r="C7" s="28" t="s">
        <v>250</v>
      </c>
      <c r="D7" s="28" t="s">
        <v>253</v>
      </c>
      <c r="E7" s="29">
        <v>9.5478683417426282</v>
      </c>
      <c r="F7" s="29">
        <v>509.07</v>
      </c>
      <c r="G7" s="29">
        <v>56.753139695839572</v>
      </c>
      <c r="H7" s="29">
        <v>509.08</v>
      </c>
      <c r="I7" s="29">
        <v>212.83</v>
      </c>
      <c r="J7" s="29">
        <v>259.88</v>
      </c>
      <c r="K7" s="29">
        <v>34.71</v>
      </c>
      <c r="L7" s="29">
        <v>218.49</v>
      </c>
      <c r="M7" s="29">
        <v>3483.21</v>
      </c>
      <c r="N7" s="29">
        <v>93.82</v>
      </c>
      <c r="O7" s="29">
        <v>51.42</v>
      </c>
      <c r="P7" s="29">
        <v>41.98</v>
      </c>
      <c r="Q7" s="29">
        <v>2108.62</v>
      </c>
      <c r="R7" s="29">
        <v>228.8</v>
      </c>
      <c r="S7" s="29">
        <v>2771.18</v>
      </c>
      <c r="T7" s="29">
        <v>75.959999999999994</v>
      </c>
      <c r="U7" s="29">
        <v>124.01</v>
      </c>
      <c r="V7" s="29">
        <v>115.16</v>
      </c>
      <c r="W7" s="29">
        <v>16.91</v>
      </c>
      <c r="X7" s="29">
        <v>2443.14</v>
      </c>
      <c r="Y7" s="29">
        <v>15.390674570464421</v>
      </c>
      <c r="Z7" s="29">
        <v>177.92</v>
      </c>
      <c r="AA7" s="29">
        <v>57.92</v>
      </c>
      <c r="AB7" s="29">
        <v>70.72</v>
      </c>
      <c r="AC7" s="29">
        <v>2.6764694270050571</v>
      </c>
      <c r="AD7" s="29">
        <v>16.14</v>
      </c>
      <c r="AE7" s="29">
        <v>7.97</v>
      </c>
      <c r="AF7" s="29">
        <v>361.29</v>
      </c>
      <c r="AG7" s="29">
        <v>211.5</v>
      </c>
      <c r="AH7" s="29">
        <v>694.3</v>
      </c>
      <c r="AI7" s="29">
        <v>425.2</v>
      </c>
      <c r="AJ7" s="29">
        <v>298.81</v>
      </c>
      <c r="AK7" s="29">
        <v>70.522924088572864</v>
      </c>
      <c r="AL7" s="29">
        <v>270.85000000000002</v>
      </c>
      <c r="AM7" s="29">
        <v>69.86</v>
      </c>
      <c r="AN7" s="29">
        <v>82.8</v>
      </c>
      <c r="AO7" s="29">
        <v>2069.75</v>
      </c>
    </row>
    <row r="8" spans="1:41" ht="14.25">
      <c r="B8" s="28" t="s">
        <v>80</v>
      </c>
      <c r="C8" s="28" t="s">
        <v>250</v>
      </c>
      <c r="D8" s="28" t="s">
        <v>253</v>
      </c>
      <c r="E8" s="29">
        <v>10.216537539568341</v>
      </c>
      <c r="F8" s="29">
        <v>872.35</v>
      </c>
      <c r="G8" s="29">
        <v>131.07166004266901</v>
      </c>
      <c r="H8" s="29">
        <v>1128.43</v>
      </c>
      <c r="I8" s="29">
        <v>303.18</v>
      </c>
      <c r="J8" s="29">
        <v>198.78</v>
      </c>
      <c r="K8" s="29">
        <v>8.8800000000000008</v>
      </c>
      <c r="L8" s="29">
        <v>407.23</v>
      </c>
      <c r="M8" s="29">
        <v>3109.2</v>
      </c>
      <c r="N8" s="29">
        <v>189.54</v>
      </c>
      <c r="O8" s="29">
        <v>26.14</v>
      </c>
      <c r="P8" s="29">
        <v>44.92</v>
      </c>
      <c r="Q8" s="29">
        <v>4274.0600000000004</v>
      </c>
      <c r="R8" s="29">
        <v>134.11000000000001</v>
      </c>
      <c r="S8" s="29">
        <v>6576.88</v>
      </c>
      <c r="T8" s="29">
        <v>175.43</v>
      </c>
      <c r="U8" s="29">
        <v>204.45</v>
      </c>
      <c r="V8" s="29">
        <v>173.67</v>
      </c>
      <c r="W8" s="29">
        <v>8.6</v>
      </c>
      <c r="X8" s="29">
        <v>4903.8100000000004</v>
      </c>
      <c r="Y8" s="29">
        <v>35.544839914383537</v>
      </c>
      <c r="Z8" s="29">
        <v>161.85</v>
      </c>
      <c r="AA8" s="29">
        <v>64.53</v>
      </c>
      <c r="AB8" s="29">
        <v>39.799999999999997</v>
      </c>
      <c r="AC8" s="29">
        <v>2.8639115450468595</v>
      </c>
      <c r="AD8" s="29">
        <v>23</v>
      </c>
      <c r="AE8" s="29">
        <v>24.59</v>
      </c>
      <c r="AF8" s="29">
        <v>386.22</v>
      </c>
      <c r="AG8" s="29">
        <v>197.84</v>
      </c>
      <c r="AH8" s="29">
        <v>1310</v>
      </c>
      <c r="AI8" s="29">
        <v>681.17</v>
      </c>
      <c r="AJ8" s="29">
        <v>489.17</v>
      </c>
      <c r="AK8" s="29">
        <v>162.87304598286386</v>
      </c>
      <c r="AL8" s="29">
        <v>151.06</v>
      </c>
      <c r="AM8" s="29">
        <v>126.18</v>
      </c>
      <c r="AN8" s="29">
        <v>144.02000000000001</v>
      </c>
      <c r="AO8" s="29">
        <v>2530.87</v>
      </c>
    </row>
    <row r="9" spans="1:41" ht="14.25">
      <c r="B9" s="28" t="s">
        <v>82</v>
      </c>
      <c r="C9" s="28" t="s">
        <v>250</v>
      </c>
      <c r="D9" s="28" t="s">
        <v>253</v>
      </c>
      <c r="E9" s="29">
        <v>8.1422983952926664</v>
      </c>
      <c r="F9" s="29">
        <v>851.92</v>
      </c>
      <c r="G9" s="29">
        <v>128.00089379530326</v>
      </c>
      <c r="H9" s="29">
        <v>1102.01</v>
      </c>
      <c r="I9" s="29">
        <v>296.08</v>
      </c>
      <c r="J9" s="29">
        <v>194.12</v>
      </c>
      <c r="K9" s="29">
        <v>8.67</v>
      </c>
      <c r="L9" s="29">
        <v>397.69</v>
      </c>
      <c r="M9" s="29">
        <v>3036.41</v>
      </c>
      <c r="N9" s="29">
        <v>185.11</v>
      </c>
      <c r="O9" s="29">
        <v>25.53</v>
      </c>
      <c r="P9" s="29">
        <v>35.799999999999997</v>
      </c>
      <c r="Q9" s="29">
        <v>3269.74</v>
      </c>
      <c r="R9" s="29">
        <v>130.97</v>
      </c>
      <c r="S9" s="29">
        <v>6422.89</v>
      </c>
      <c r="T9" s="29">
        <v>171.32</v>
      </c>
      <c r="U9" s="29">
        <v>199.67</v>
      </c>
      <c r="V9" s="29">
        <v>79.540000000000006</v>
      </c>
      <c r="W9" s="29">
        <v>8.39</v>
      </c>
      <c r="X9" s="29">
        <v>4788.99</v>
      </c>
      <c r="Y9" s="29">
        <v>34.712090144970574</v>
      </c>
      <c r="Z9" s="29">
        <v>158.06</v>
      </c>
      <c r="AA9" s="29">
        <v>63.08</v>
      </c>
      <c r="AB9" s="29">
        <v>38.869999999999997</v>
      </c>
      <c r="AC9" s="29">
        <v>2.2824584441824927</v>
      </c>
      <c r="AD9" s="29">
        <v>22.46</v>
      </c>
      <c r="AE9" s="29">
        <v>24.02</v>
      </c>
      <c r="AF9" s="29">
        <v>377.18</v>
      </c>
      <c r="AG9" s="29">
        <v>170.98</v>
      </c>
      <c r="AH9" s="29">
        <v>1279.33</v>
      </c>
      <c r="AI9" s="29">
        <v>665.22</v>
      </c>
      <c r="AJ9" s="29">
        <v>477.71</v>
      </c>
      <c r="AK9" s="29">
        <v>159.05723215974595</v>
      </c>
      <c r="AL9" s="29">
        <v>151.77000000000001</v>
      </c>
      <c r="AM9" s="29">
        <v>123.23</v>
      </c>
      <c r="AN9" s="29">
        <v>140.65</v>
      </c>
      <c r="AO9" s="29">
        <v>2471.61</v>
      </c>
    </row>
    <row r="10" spans="1:41" ht="14.25">
      <c r="B10" s="28" t="s">
        <v>84</v>
      </c>
      <c r="C10" s="28" t="s">
        <v>250</v>
      </c>
      <c r="D10" s="28" t="s">
        <v>253</v>
      </c>
      <c r="E10" s="29">
        <v>4.8012267911907314</v>
      </c>
      <c r="F10" s="29">
        <v>391.14</v>
      </c>
      <c r="G10" s="29">
        <v>58.770431391189327</v>
      </c>
      <c r="H10" s="29">
        <v>505.96</v>
      </c>
      <c r="I10" s="29">
        <v>135.94</v>
      </c>
      <c r="J10" s="29">
        <v>89.13</v>
      </c>
      <c r="K10" s="29">
        <v>3.98</v>
      </c>
      <c r="L10" s="29">
        <v>182.59</v>
      </c>
      <c r="M10" s="29">
        <v>1394.08</v>
      </c>
      <c r="N10" s="29">
        <v>84.99</v>
      </c>
      <c r="O10" s="29">
        <v>11.72</v>
      </c>
      <c r="P10" s="29">
        <v>21.11</v>
      </c>
      <c r="Q10" s="29">
        <v>1814.42</v>
      </c>
      <c r="R10" s="29">
        <v>60.13</v>
      </c>
      <c r="S10" s="29">
        <v>2948.89</v>
      </c>
      <c r="T10" s="29">
        <v>78.66</v>
      </c>
      <c r="U10" s="29">
        <v>91.67</v>
      </c>
      <c r="V10" s="29">
        <v>127.95</v>
      </c>
      <c r="W10" s="29">
        <v>3.85</v>
      </c>
      <c r="X10" s="29">
        <v>2198.73</v>
      </c>
      <c r="Y10" s="29">
        <v>15.937736462779508</v>
      </c>
      <c r="Z10" s="29">
        <v>72.569999999999993</v>
      </c>
      <c r="AA10" s="29">
        <v>30.38</v>
      </c>
      <c r="AB10" s="29">
        <v>17.850000000000001</v>
      </c>
      <c r="AC10" s="29">
        <v>1.3458854121981123</v>
      </c>
      <c r="AD10" s="29">
        <v>10.31</v>
      </c>
      <c r="AE10" s="29">
        <v>11.03</v>
      </c>
      <c r="AF10" s="29">
        <v>173.31</v>
      </c>
      <c r="AG10" s="29">
        <v>110.94</v>
      </c>
      <c r="AH10" s="29">
        <v>587.37</v>
      </c>
      <c r="AI10" s="29">
        <v>305.42</v>
      </c>
      <c r="AJ10" s="29">
        <v>219.33</v>
      </c>
      <c r="AK10" s="29">
        <v>73.029663096460538</v>
      </c>
      <c r="AL10" s="29">
        <v>66.63</v>
      </c>
      <c r="AM10" s="29">
        <v>56.58</v>
      </c>
      <c r="AN10" s="29">
        <v>64.58</v>
      </c>
      <c r="AO10" s="29">
        <v>1134.77</v>
      </c>
    </row>
    <row r="11" spans="1:41" ht="14.25">
      <c r="B11" s="28" t="s">
        <v>104</v>
      </c>
      <c r="C11" s="28" t="s">
        <v>251</v>
      </c>
      <c r="D11" s="28" t="s">
        <v>253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0.44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  <c r="P11" s="29">
        <v>0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29">
        <v>0</v>
      </c>
      <c r="AA11" s="29">
        <v>0</v>
      </c>
      <c r="AB11" s="29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29">
        <v>0</v>
      </c>
      <c r="AJ11" s="29">
        <v>0</v>
      </c>
      <c r="AK11" s="29">
        <v>0</v>
      </c>
      <c r="AL11" s="29">
        <v>19.82</v>
      </c>
      <c r="AM11" s="29">
        <v>0</v>
      </c>
      <c r="AN11" s="29">
        <v>0</v>
      </c>
      <c r="AO11" s="29">
        <v>0</v>
      </c>
    </row>
    <row r="12" spans="1:41" ht="14.25">
      <c r="B12" s="28" t="s">
        <v>106</v>
      </c>
      <c r="C12" s="28" t="s">
        <v>251</v>
      </c>
      <c r="D12" s="28" t="s">
        <v>253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1.1399999999999999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0</v>
      </c>
      <c r="X12" s="29">
        <v>0</v>
      </c>
      <c r="Y12" s="29">
        <v>0</v>
      </c>
      <c r="Z12" s="29">
        <v>0</v>
      </c>
      <c r="AA12" s="29">
        <v>0</v>
      </c>
      <c r="AB12" s="29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29">
        <v>0</v>
      </c>
      <c r="AJ12" s="29">
        <v>0</v>
      </c>
      <c r="AK12" s="29">
        <v>0</v>
      </c>
      <c r="AL12" s="29">
        <v>72.78</v>
      </c>
      <c r="AM12" s="29">
        <v>0</v>
      </c>
      <c r="AN12" s="29">
        <v>0</v>
      </c>
      <c r="AO12" s="29">
        <v>0</v>
      </c>
    </row>
    <row r="13" spans="1:41" ht="14.25">
      <c r="B13" s="28" t="s">
        <v>108</v>
      </c>
      <c r="C13" s="28" t="s">
        <v>251</v>
      </c>
      <c r="D13" s="28" t="s">
        <v>253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1.1100000000000001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9">
        <v>0</v>
      </c>
      <c r="AA13" s="29">
        <v>0</v>
      </c>
      <c r="AB13" s="29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29">
        <v>0</v>
      </c>
      <c r="AJ13" s="29">
        <v>0</v>
      </c>
      <c r="AK13" s="29">
        <v>0</v>
      </c>
      <c r="AL13" s="29">
        <v>73.12</v>
      </c>
      <c r="AM13" s="29">
        <v>0</v>
      </c>
      <c r="AN13" s="29">
        <v>0</v>
      </c>
      <c r="AO13" s="29">
        <v>0</v>
      </c>
    </row>
    <row r="14" spans="1:41" ht="14.25">
      <c r="B14" s="28" t="s">
        <v>110</v>
      </c>
      <c r="C14" s="28" t="s">
        <v>251</v>
      </c>
      <c r="D14" s="28" t="s">
        <v>253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0.51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  <c r="P14" s="29">
        <v>0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38.770000000000003</v>
      </c>
      <c r="AM14" s="29">
        <v>0</v>
      </c>
      <c r="AN14" s="29">
        <v>0</v>
      </c>
      <c r="AO14" s="29">
        <v>0</v>
      </c>
    </row>
    <row r="15" spans="1:41" ht="14.25">
      <c r="B15" s="28" t="s">
        <v>112</v>
      </c>
      <c r="C15" s="28" t="s">
        <v>251</v>
      </c>
      <c r="D15" s="28" t="s">
        <v>253</v>
      </c>
      <c r="E15" s="29">
        <v>7.4709744401183817</v>
      </c>
      <c r="F15" s="29">
        <v>192.76</v>
      </c>
      <c r="G15" s="29">
        <v>11.081003780669596</v>
      </c>
      <c r="H15" s="29">
        <v>149.02000000000001</v>
      </c>
      <c r="I15" s="29">
        <v>52.89</v>
      </c>
      <c r="J15" s="29">
        <v>805.57</v>
      </c>
      <c r="K15" s="29">
        <v>23.27</v>
      </c>
      <c r="L15" s="29">
        <v>134.5</v>
      </c>
      <c r="M15" s="29">
        <v>3124.93</v>
      </c>
      <c r="N15" s="29">
        <v>110.06</v>
      </c>
      <c r="O15" s="29">
        <v>56.61</v>
      </c>
      <c r="P15" s="29">
        <v>233.41</v>
      </c>
      <c r="Q15" s="29">
        <v>1144.8</v>
      </c>
      <c r="R15" s="29">
        <v>313.37</v>
      </c>
      <c r="S15" s="29">
        <v>509.92</v>
      </c>
      <c r="T15" s="29">
        <v>27.39</v>
      </c>
      <c r="U15" s="29">
        <v>66.040000000000006</v>
      </c>
      <c r="V15" s="29">
        <v>102.17</v>
      </c>
      <c r="W15" s="29">
        <v>30.63</v>
      </c>
      <c r="X15" s="29">
        <v>470.76</v>
      </c>
      <c r="Y15" s="29">
        <v>3.0143481281586237</v>
      </c>
      <c r="Z15" s="29">
        <v>158.56</v>
      </c>
      <c r="AA15" s="29">
        <v>27.25</v>
      </c>
      <c r="AB15" s="29">
        <v>64.510000000000005</v>
      </c>
      <c r="AC15" s="29">
        <v>3.6577774362493378</v>
      </c>
      <c r="AD15" s="29">
        <v>7.74</v>
      </c>
      <c r="AE15" s="29">
        <v>3.28</v>
      </c>
      <c r="AF15" s="29">
        <v>969.7</v>
      </c>
      <c r="AG15" s="29">
        <v>483.99</v>
      </c>
      <c r="AH15" s="29">
        <v>400.48</v>
      </c>
      <c r="AI15" s="29">
        <v>47.07</v>
      </c>
      <c r="AJ15" s="29">
        <v>88.69</v>
      </c>
      <c r="AK15" s="29">
        <v>20.057508223494811</v>
      </c>
      <c r="AL15" s="29">
        <v>1515.46</v>
      </c>
      <c r="AM15" s="29">
        <v>23.4</v>
      </c>
      <c r="AN15" s="29">
        <v>48.16</v>
      </c>
      <c r="AO15" s="29">
        <v>2029.67</v>
      </c>
    </row>
    <row r="16" spans="1:41" ht="14.25">
      <c r="B16" s="28" t="s">
        <v>114</v>
      </c>
      <c r="C16" s="28" t="s">
        <v>251</v>
      </c>
      <c r="D16" s="28" t="s">
        <v>253</v>
      </c>
      <c r="E16" s="29">
        <v>41.399716208979555</v>
      </c>
      <c r="F16" s="29">
        <v>488.15</v>
      </c>
      <c r="G16" s="29">
        <v>71.502614391951241</v>
      </c>
      <c r="H16" s="29">
        <v>430.66</v>
      </c>
      <c r="I16" s="29">
        <v>373.82</v>
      </c>
      <c r="J16" s="29">
        <v>1067.5999999999999</v>
      </c>
      <c r="K16" s="29">
        <v>179.24</v>
      </c>
      <c r="L16" s="29">
        <v>647.79999999999995</v>
      </c>
      <c r="M16" s="29">
        <v>9395.2999999999993</v>
      </c>
      <c r="N16" s="29">
        <v>631.03</v>
      </c>
      <c r="O16" s="29">
        <v>127.94</v>
      </c>
      <c r="P16" s="29">
        <v>1293.42</v>
      </c>
      <c r="Q16" s="29">
        <v>3931.95</v>
      </c>
      <c r="R16" s="29">
        <v>929.39</v>
      </c>
      <c r="S16" s="29">
        <v>2494.9299999999998</v>
      </c>
      <c r="T16" s="29">
        <v>176.74</v>
      </c>
      <c r="U16" s="29">
        <v>431.55</v>
      </c>
      <c r="V16" s="29">
        <v>603.86</v>
      </c>
      <c r="W16" s="29">
        <v>69.23</v>
      </c>
      <c r="X16" s="29">
        <v>2383.06</v>
      </c>
      <c r="Y16" s="29">
        <v>19.45074436548942</v>
      </c>
      <c r="Z16" s="29">
        <v>345.81</v>
      </c>
      <c r="AA16" s="29">
        <v>34</v>
      </c>
      <c r="AB16" s="29">
        <v>141.06</v>
      </c>
      <c r="AC16" s="29">
        <v>20.269236500551042</v>
      </c>
      <c r="AD16" s="29">
        <v>54.68</v>
      </c>
      <c r="AE16" s="29">
        <v>20.66</v>
      </c>
      <c r="AF16" s="29">
        <v>1653</v>
      </c>
      <c r="AG16" s="29">
        <v>413.44</v>
      </c>
      <c r="AH16" s="29">
        <v>2314.36</v>
      </c>
      <c r="AI16" s="29">
        <v>243.49</v>
      </c>
      <c r="AJ16" s="29">
        <v>560.16999999999996</v>
      </c>
      <c r="AK16" s="29">
        <v>129.42548387807494</v>
      </c>
      <c r="AL16" s="29">
        <v>951.22</v>
      </c>
      <c r="AM16" s="29">
        <v>168.48</v>
      </c>
      <c r="AN16" s="29">
        <v>222.29</v>
      </c>
      <c r="AO16" s="29">
        <v>5885.71</v>
      </c>
    </row>
    <row r="17" spans="2:41" ht="14.25">
      <c r="B17" s="28" t="s">
        <v>116</v>
      </c>
      <c r="C17" s="28" t="s">
        <v>251</v>
      </c>
      <c r="D17" s="28" t="s">
        <v>253</v>
      </c>
      <c r="E17" s="29">
        <v>97.517005603815889</v>
      </c>
      <c r="F17" s="29">
        <v>1132.6600000000001</v>
      </c>
      <c r="G17" s="29">
        <v>266.87458758512247</v>
      </c>
      <c r="H17" s="29">
        <v>1284.54</v>
      </c>
      <c r="I17" s="29">
        <v>958.71</v>
      </c>
      <c r="J17" s="29">
        <v>972.29</v>
      </c>
      <c r="K17" s="29">
        <v>195.71</v>
      </c>
      <c r="L17" s="29">
        <v>2212.25</v>
      </c>
      <c r="M17" s="29">
        <v>13429.25</v>
      </c>
      <c r="N17" s="29">
        <v>669.17</v>
      </c>
      <c r="O17" s="29">
        <v>65.400000000000006</v>
      </c>
      <c r="P17" s="29">
        <v>3046.65</v>
      </c>
      <c r="Q17" s="29">
        <v>3981.04</v>
      </c>
      <c r="R17" s="29">
        <v>642.52</v>
      </c>
      <c r="S17" s="29">
        <v>8331.68</v>
      </c>
      <c r="T17" s="29">
        <v>659.66</v>
      </c>
      <c r="U17" s="29">
        <v>1668.32</v>
      </c>
      <c r="V17" s="29">
        <v>450.26</v>
      </c>
      <c r="W17" s="29">
        <v>35.39</v>
      </c>
      <c r="X17" s="29">
        <v>16337.15</v>
      </c>
      <c r="Y17" s="29">
        <v>72.597476678390564</v>
      </c>
      <c r="Z17" s="29">
        <v>495.7</v>
      </c>
      <c r="AA17" s="29">
        <v>45.08</v>
      </c>
      <c r="AB17" s="29">
        <v>55.23</v>
      </c>
      <c r="AC17" s="29">
        <v>47.744173883505617</v>
      </c>
      <c r="AD17" s="29">
        <v>140.24</v>
      </c>
      <c r="AE17" s="29">
        <v>140.15</v>
      </c>
      <c r="AF17" s="29">
        <v>2806</v>
      </c>
      <c r="AG17" s="29">
        <v>457.83</v>
      </c>
      <c r="AH17" s="29">
        <v>6764.32</v>
      </c>
      <c r="AI17" s="29">
        <v>2169.2600000000002</v>
      </c>
      <c r="AJ17" s="29">
        <v>2666.51</v>
      </c>
      <c r="AK17" s="29">
        <v>483.06447151188695</v>
      </c>
      <c r="AL17" s="29">
        <v>579.42999999999995</v>
      </c>
      <c r="AM17" s="29">
        <v>438.73</v>
      </c>
      <c r="AN17" s="29">
        <v>813.03</v>
      </c>
      <c r="AO17" s="29">
        <v>9544.6200000000008</v>
      </c>
    </row>
    <row r="18" spans="2:41" ht="14.25">
      <c r="B18" s="28" t="s">
        <v>118</v>
      </c>
      <c r="C18" s="28" t="s">
        <v>251</v>
      </c>
      <c r="D18" s="28" t="s">
        <v>253</v>
      </c>
      <c r="E18" s="29">
        <v>15.770314496578237</v>
      </c>
      <c r="F18" s="29">
        <v>218.87</v>
      </c>
      <c r="G18" s="29">
        <v>32.061684907559894</v>
      </c>
      <c r="H18" s="29">
        <v>193.1</v>
      </c>
      <c r="I18" s="29">
        <v>167.61</v>
      </c>
      <c r="J18" s="29">
        <v>478.68</v>
      </c>
      <c r="K18" s="29">
        <v>80.37</v>
      </c>
      <c r="L18" s="29">
        <v>290.45</v>
      </c>
      <c r="M18" s="29">
        <v>4212.6000000000004</v>
      </c>
      <c r="N18" s="29">
        <v>282.94</v>
      </c>
      <c r="O18" s="29">
        <v>57.36</v>
      </c>
      <c r="P18" s="29">
        <v>492.7</v>
      </c>
      <c r="Q18" s="29">
        <v>1619.21</v>
      </c>
      <c r="R18" s="29">
        <v>416.71</v>
      </c>
      <c r="S18" s="29">
        <v>1118.6600000000001</v>
      </c>
      <c r="T18" s="29">
        <v>79.25</v>
      </c>
      <c r="U18" s="29">
        <v>193.5</v>
      </c>
      <c r="V18" s="29">
        <v>246.68</v>
      </c>
      <c r="W18" s="29">
        <v>31.04</v>
      </c>
      <c r="X18" s="29">
        <v>1068.5</v>
      </c>
      <c r="Y18" s="29">
        <v>8.7216900020653867</v>
      </c>
      <c r="Z18" s="29">
        <v>155.05000000000001</v>
      </c>
      <c r="AA18" s="29">
        <v>14.76</v>
      </c>
      <c r="AB18" s="29">
        <v>63.25</v>
      </c>
      <c r="AC18" s="29">
        <v>7.7211213865731922</v>
      </c>
      <c r="AD18" s="29">
        <v>24.52</v>
      </c>
      <c r="AE18" s="29">
        <v>9.26</v>
      </c>
      <c r="AF18" s="29">
        <v>741.3</v>
      </c>
      <c r="AG18" s="29">
        <v>229.6</v>
      </c>
      <c r="AH18" s="29">
        <v>1037.83</v>
      </c>
      <c r="AI18" s="29">
        <v>109.17</v>
      </c>
      <c r="AJ18" s="29">
        <v>251.16</v>
      </c>
      <c r="AK18" s="29">
        <v>58.034228795617508</v>
      </c>
      <c r="AL18" s="29">
        <v>419.6</v>
      </c>
      <c r="AM18" s="29">
        <v>75.540000000000006</v>
      </c>
      <c r="AN18" s="29">
        <v>99.67</v>
      </c>
      <c r="AO18" s="29">
        <v>2638.99</v>
      </c>
    </row>
    <row r="19" spans="2:41" ht="14.25">
      <c r="B19" s="28" t="s">
        <v>86</v>
      </c>
      <c r="C19" s="28" t="s">
        <v>252</v>
      </c>
      <c r="D19" s="28" t="s">
        <v>253</v>
      </c>
      <c r="E19" s="29">
        <v>0</v>
      </c>
      <c r="F19" s="29">
        <v>0</v>
      </c>
      <c r="G19" s="29">
        <v>0</v>
      </c>
      <c r="H19" s="29">
        <v>4.91</v>
      </c>
      <c r="I19" s="29">
        <v>13.46</v>
      </c>
      <c r="J19" s="29">
        <v>0</v>
      </c>
      <c r="K19" s="29">
        <v>0</v>
      </c>
      <c r="L19" s="29">
        <v>0</v>
      </c>
      <c r="M19" s="29">
        <v>55.87</v>
      </c>
      <c r="N19" s="29">
        <v>1.9167789818072382E-3</v>
      </c>
      <c r="O19" s="29">
        <v>0</v>
      </c>
      <c r="P19" s="29">
        <v>1.25</v>
      </c>
      <c r="Q19" s="29">
        <v>0</v>
      </c>
      <c r="R19" s="29">
        <v>0</v>
      </c>
      <c r="S19" s="29">
        <v>29.3</v>
      </c>
      <c r="T19" s="29">
        <v>6.54</v>
      </c>
      <c r="U19" s="29">
        <v>0.65</v>
      </c>
      <c r="V19" s="29">
        <v>0.12</v>
      </c>
      <c r="W19" s="29">
        <v>0</v>
      </c>
      <c r="X19" s="29">
        <v>289.5</v>
      </c>
      <c r="Y19" s="29">
        <v>1.3117340122350234</v>
      </c>
      <c r="Z19" s="29">
        <v>0</v>
      </c>
      <c r="AA19" s="29">
        <v>0</v>
      </c>
      <c r="AB19" s="29">
        <v>2.13</v>
      </c>
      <c r="AC19" s="29">
        <v>0</v>
      </c>
      <c r="AD19" s="29">
        <v>1.52</v>
      </c>
      <c r="AE19" s="29">
        <v>0</v>
      </c>
      <c r="AF19" s="29">
        <v>28.89</v>
      </c>
      <c r="AG19" s="29">
        <v>0</v>
      </c>
      <c r="AH19" s="29">
        <v>339.28</v>
      </c>
      <c r="AI19" s="29">
        <v>5.2</v>
      </c>
      <c r="AJ19" s="29">
        <v>29.09</v>
      </c>
      <c r="AK19" s="29">
        <v>33.504479861051095</v>
      </c>
      <c r="AL19" s="29">
        <v>0</v>
      </c>
      <c r="AM19" s="29">
        <v>0</v>
      </c>
      <c r="AN19" s="29">
        <v>7.38</v>
      </c>
      <c r="AO19" s="29">
        <v>3.56</v>
      </c>
    </row>
    <row r="20" spans="2:41" ht="14.25">
      <c r="B20" s="28" t="s">
        <v>88</v>
      </c>
      <c r="C20" s="28" t="s">
        <v>252</v>
      </c>
      <c r="D20" s="28" t="s">
        <v>253</v>
      </c>
      <c r="E20" s="29">
        <v>0</v>
      </c>
      <c r="F20" s="29">
        <v>0</v>
      </c>
      <c r="G20" s="29">
        <v>0</v>
      </c>
      <c r="H20" s="29">
        <v>12.76</v>
      </c>
      <c r="I20" s="29">
        <v>34.979999999999997</v>
      </c>
      <c r="J20" s="29">
        <v>0</v>
      </c>
      <c r="K20" s="29">
        <v>0</v>
      </c>
      <c r="L20" s="29">
        <v>0</v>
      </c>
      <c r="M20" s="29">
        <v>145.24</v>
      </c>
      <c r="N20" s="29">
        <v>4.9828705802341736E-3</v>
      </c>
      <c r="O20" s="29">
        <v>0</v>
      </c>
      <c r="P20" s="29">
        <v>2.48</v>
      </c>
      <c r="Q20" s="29">
        <v>0</v>
      </c>
      <c r="R20" s="29">
        <v>0</v>
      </c>
      <c r="S20" s="29">
        <v>76.17</v>
      </c>
      <c r="T20" s="29">
        <v>17.010000000000002</v>
      </c>
      <c r="U20" s="29">
        <v>1.7</v>
      </c>
      <c r="V20" s="29">
        <v>0.23</v>
      </c>
      <c r="W20" s="29">
        <v>0</v>
      </c>
      <c r="X20" s="29">
        <v>752.55</v>
      </c>
      <c r="Y20" s="29">
        <v>3.4117118575103591</v>
      </c>
      <c r="Z20" s="29">
        <v>0</v>
      </c>
      <c r="AA20" s="29">
        <v>0</v>
      </c>
      <c r="AB20" s="29">
        <v>5.54</v>
      </c>
      <c r="AC20" s="29">
        <v>0</v>
      </c>
      <c r="AD20" s="29">
        <v>3.95</v>
      </c>
      <c r="AE20" s="29">
        <v>0</v>
      </c>
      <c r="AF20" s="29">
        <v>75.099999999999994</v>
      </c>
      <c r="AG20" s="29">
        <v>0</v>
      </c>
      <c r="AH20" s="29">
        <v>881.96</v>
      </c>
      <c r="AI20" s="29">
        <v>13.52</v>
      </c>
      <c r="AJ20" s="29">
        <v>75.63</v>
      </c>
      <c r="AK20" s="29">
        <v>87.142385693651249</v>
      </c>
      <c r="AL20" s="29">
        <v>0</v>
      </c>
      <c r="AM20" s="29">
        <v>0</v>
      </c>
      <c r="AN20" s="29">
        <v>19.18</v>
      </c>
      <c r="AO20" s="29">
        <v>9.25</v>
      </c>
    </row>
    <row r="21" spans="2:41" ht="14.25">
      <c r="B21" s="28" t="s">
        <v>90</v>
      </c>
      <c r="C21" s="28" t="s">
        <v>252</v>
      </c>
      <c r="D21" s="28" t="s">
        <v>253</v>
      </c>
      <c r="E21" s="29">
        <v>0</v>
      </c>
      <c r="F21" s="29">
        <v>0</v>
      </c>
      <c r="G21" s="29">
        <v>0</v>
      </c>
      <c r="H21" s="29">
        <v>12.46</v>
      </c>
      <c r="I21" s="29">
        <v>34.17</v>
      </c>
      <c r="J21" s="29">
        <v>0</v>
      </c>
      <c r="K21" s="29">
        <v>0</v>
      </c>
      <c r="L21" s="29">
        <v>0</v>
      </c>
      <c r="M21" s="29">
        <v>141.84</v>
      </c>
      <c r="N21" s="29">
        <v>4.8662239266071003E-3</v>
      </c>
      <c r="O21" s="29">
        <v>0</v>
      </c>
      <c r="P21" s="29">
        <v>1.98</v>
      </c>
      <c r="Q21" s="29">
        <v>0</v>
      </c>
      <c r="R21" s="29">
        <v>0</v>
      </c>
      <c r="S21" s="29">
        <v>74.38</v>
      </c>
      <c r="T21" s="29">
        <v>16.61</v>
      </c>
      <c r="U21" s="29">
        <v>1.66</v>
      </c>
      <c r="V21" s="29">
        <v>0.1</v>
      </c>
      <c r="W21" s="29">
        <v>0</v>
      </c>
      <c r="X21" s="29">
        <v>734.93</v>
      </c>
      <c r="Y21" s="29">
        <v>3.3314834775571462</v>
      </c>
      <c r="Z21" s="29">
        <v>0</v>
      </c>
      <c r="AA21" s="29">
        <v>0</v>
      </c>
      <c r="AB21" s="29">
        <v>5.41</v>
      </c>
      <c r="AC21" s="29">
        <v>0</v>
      </c>
      <c r="AD21" s="29">
        <v>3.86</v>
      </c>
      <c r="AE21" s="29">
        <v>0</v>
      </c>
      <c r="AF21" s="29">
        <v>73.34</v>
      </c>
      <c r="AG21" s="29">
        <v>0</v>
      </c>
      <c r="AH21" s="29">
        <v>861.31</v>
      </c>
      <c r="AI21" s="29">
        <v>13.21</v>
      </c>
      <c r="AJ21" s="29">
        <v>73.86</v>
      </c>
      <c r="AK21" s="29">
        <v>85.093182032424878</v>
      </c>
      <c r="AL21" s="29">
        <v>0</v>
      </c>
      <c r="AM21" s="29">
        <v>0</v>
      </c>
      <c r="AN21" s="29">
        <v>18.73</v>
      </c>
      <c r="AO21" s="29">
        <v>9.0399999999999991</v>
      </c>
    </row>
    <row r="22" spans="2:41" ht="14.25">
      <c r="B22" s="28" t="s">
        <v>92</v>
      </c>
      <c r="C22" s="28" t="s">
        <v>252</v>
      </c>
      <c r="D22" s="28" t="s">
        <v>253</v>
      </c>
      <c r="E22" s="29">
        <v>0</v>
      </c>
      <c r="F22" s="29">
        <v>0</v>
      </c>
      <c r="G22" s="29">
        <v>0</v>
      </c>
      <c r="H22" s="29">
        <v>5.72</v>
      </c>
      <c r="I22" s="29">
        <v>15.69</v>
      </c>
      <c r="J22" s="29">
        <v>0</v>
      </c>
      <c r="K22" s="29">
        <v>0</v>
      </c>
      <c r="L22" s="29">
        <v>0</v>
      </c>
      <c r="M22" s="29">
        <v>65.12</v>
      </c>
      <c r="N22" s="29">
        <v>2.2341264953514833E-3</v>
      </c>
      <c r="O22" s="29">
        <v>0</v>
      </c>
      <c r="P22" s="29">
        <v>1.17</v>
      </c>
      <c r="Q22" s="29">
        <v>0</v>
      </c>
      <c r="R22" s="29">
        <v>0</v>
      </c>
      <c r="S22" s="29">
        <v>34.15</v>
      </c>
      <c r="T22" s="29">
        <v>7.63</v>
      </c>
      <c r="U22" s="29">
        <v>0.76</v>
      </c>
      <c r="V22" s="29">
        <v>0.17</v>
      </c>
      <c r="W22" s="29">
        <v>0</v>
      </c>
      <c r="X22" s="29">
        <v>337.42</v>
      </c>
      <c r="Y22" s="29">
        <v>1.530356347607527</v>
      </c>
      <c r="Z22" s="29">
        <v>0</v>
      </c>
      <c r="AA22" s="29">
        <v>0</v>
      </c>
      <c r="AB22" s="29">
        <v>2.4900000000000002</v>
      </c>
      <c r="AC22" s="29">
        <v>0</v>
      </c>
      <c r="AD22" s="29">
        <v>1.77</v>
      </c>
      <c r="AE22" s="29">
        <v>0</v>
      </c>
      <c r="AF22" s="29">
        <v>33.67</v>
      </c>
      <c r="AG22" s="29">
        <v>0</v>
      </c>
      <c r="AH22" s="29">
        <v>395.45</v>
      </c>
      <c r="AI22" s="29">
        <v>6.06</v>
      </c>
      <c r="AJ22" s="29">
        <v>33.909999999999997</v>
      </c>
      <c r="AK22" s="29">
        <v>39.088559837892944</v>
      </c>
      <c r="AL22" s="29">
        <v>0</v>
      </c>
      <c r="AM22" s="29">
        <v>0</v>
      </c>
      <c r="AN22" s="29">
        <v>8.6</v>
      </c>
      <c r="AO22" s="29">
        <v>4.1500000000000004</v>
      </c>
    </row>
    <row r="23" spans="2:41" ht="14.25">
      <c r="B23" s="28" t="s">
        <v>120</v>
      </c>
      <c r="C23" s="28" t="s">
        <v>251</v>
      </c>
      <c r="D23" s="28" t="s">
        <v>253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0.68</v>
      </c>
      <c r="M23" s="29">
        <v>0</v>
      </c>
      <c r="N23" s="29">
        <v>0.02</v>
      </c>
      <c r="O23" s="29">
        <v>0</v>
      </c>
      <c r="P23" s="29">
        <v>0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0.14000000000000001</v>
      </c>
      <c r="X23" s="29">
        <v>0</v>
      </c>
      <c r="Y23" s="29">
        <v>0</v>
      </c>
      <c r="Z23" s="29">
        <v>0</v>
      </c>
      <c r="AA23" s="29">
        <v>0</v>
      </c>
      <c r="AB23" s="29">
        <v>0</v>
      </c>
      <c r="AC23" s="29">
        <v>0</v>
      </c>
      <c r="AD23" s="29">
        <v>0</v>
      </c>
      <c r="AE23" s="29">
        <v>0</v>
      </c>
      <c r="AF23" s="29">
        <v>7.67</v>
      </c>
      <c r="AG23" s="29">
        <v>0</v>
      </c>
      <c r="AH23" s="29">
        <v>51.21</v>
      </c>
      <c r="AI23" s="29">
        <v>1.1000000000000001</v>
      </c>
      <c r="AJ23" s="29">
        <v>0</v>
      </c>
      <c r="AK23" s="29">
        <v>0</v>
      </c>
      <c r="AL23" s="29">
        <v>1.88</v>
      </c>
      <c r="AM23" s="29">
        <v>0</v>
      </c>
      <c r="AN23" s="29">
        <v>0</v>
      </c>
      <c r="AO23" s="29">
        <v>0.27</v>
      </c>
    </row>
    <row r="24" spans="2:41" ht="14.25">
      <c r="B24" s="28" t="s">
        <v>122</v>
      </c>
      <c r="C24" s="28" t="s">
        <v>251</v>
      </c>
      <c r="D24" s="28" t="s">
        <v>253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1.78</v>
      </c>
      <c r="M24" s="29">
        <v>0</v>
      </c>
      <c r="N24" s="29">
        <v>0.14000000000000001</v>
      </c>
      <c r="O24" s="29">
        <v>0</v>
      </c>
      <c r="P24" s="29">
        <v>0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0.14000000000000001</v>
      </c>
      <c r="X24" s="29">
        <v>0</v>
      </c>
      <c r="Y24" s="29">
        <v>0</v>
      </c>
      <c r="Z24" s="29">
        <v>0</v>
      </c>
      <c r="AA24" s="29">
        <v>0</v>
      </c>
      <c r="AB24" s="29">
        <v>0</v>
      </c>
      <c r="AC24" s="29">
        <v>0</v>
      </c>
      <c r="AD24" s="29">
        <v>0</v>
      </c>
      <c r="AE24" s="29">
        <v>0</v>
      </c>
      <c r="AF24" s="29">
        <v>19.93</v>
      </c>
      <c r="AG24" s="29">
        <v>0</v>
      </c>
      <c r="AH24" s="29">
        <v>133.11000000000001</v>
      </c>
      <c r="AI24" s="29">
        <v>2.85</v>
      </c>
      <c r="AJ24" s="29">
        <v>0</v>
      </c>
      <c r="AK24" s="29">
        <v>0</v>
      </c>
      <c r="AL24" s="29">
        <v>6.91</v>
      </c>
      <c r="AM24" s="29">
        <v>0</v>
      </c>
      <c r="AN24" s="29">
        <v>0</v>
      </c>
      <c r="AO24" s="29">
        <v>0.71</v>
      </c>
    </row>
    <row r="25" spans="2:41" ht="14.25">
      <c r="B25" s="28" t="s">
        <v>124</v>
      </c>
      <c r="C25" s="28" t="s">
        <v>251</v>
      </c>
      <c r="D25" s="28" t="s">
        <v>253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1.74</v>
      </c>
      <c r="M25" s="29">
        <v>0</v>
      </c>
      <c r="N25" s="29">
        <v>0.12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0.14000000000000001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19.46</v>
      </c>
      <c r="AG25" s="29">
        <v>0</v>
      </c>
      <c r="AH25" s="29">
        <v>130</v>
      </c>
      <c r="AI25" s="29">
        <v>2.78</v>
      </c>
      <c r="AJ25" s="29">
        <v>0</v>
      </c>
      <c r="AK25" s="29">
        <v>0</v>
      </c>
      <c r="AL25" s="29">
        <v>6.94</v>
      </c>
      <c r="AM25" s="29">
        <v>0</v>
      </c>
      <c r="AN25" s="29">
        <v>0</v>
      </c>
      <c r="AO25" s="29">
        <v>0.7</v>
      </c>
    </row>
    <row r="26" spans="2:41" ht="14.25">
      <c r="B26" s="28" t="s">
        <v>126</v>
      </c>
      <c r="C26" s="28" t="s">
        <v>251</v>
      </c>
      <c r="D26" s="28" t="s">
        <v>253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0.8</v>
      </c>
      <c r="M26" s="29">
        <v>0</v>
      </c>
      <c r="N26" s="29">
        <v>0.06</v>
      </c>
      <c r="O26" s="29">
        <v>0</v>
      </c>
      <c r="P26" s="29">
        <v>0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0.14000000000000001</v>
      </c>
      <c r="X26" s="29">
        <v>0</v>
      </c>
      <c r="Y26" s="29">
        <v>0</v>
      </c>
      <c r="Z26" s="29">
        <v>0</v>
      </c>
      <c r="AA26" s="29">
        <v>0</v>
      </c>
      <c r="AB26" s="29">
        <v>0</v>
      </c>
      <c r="AC26" s="29">
        <v>0</v>
      </c>
      <c r="AD26" s="29">
        <v>0</v>
      </c>
      <c r="AE26" s="29">
        <v>0</v>
      </c>
      <c r="AF26" s="29">
        <v>8.94</v>
      </c>
      <c r="AG26" s="29">
        <v>0</v>
      </c>
      <c r="AH26" s="29">
        <v>59.68</v>
      </c>
      <c r="AI26" s="29">
        <v>1.28</v>
      </c>
      <c r="AJ26" s="29">
        <v>0</v>
      </c>
      <c r="AK26" s="29">
        <v>0</v>
      </c>
      <c r="AL26" s="29">
        <v>3.68</v>
      </c>
      <c r="AM26" s="29">
        <v>0</v>
      </c>
      <c r="AN26" s="29">
        <v>0</v>
      </c>
      <c r="AO26" s="29">
        <v>0.32</v>
      </c>
    </row>
    <row r="28" spans="2:41" ht="14.25">
      <c r="B28" s="32" t="s">
        <v>254</v>
      </c>
      <c r="E28" s="27">
        <f>E3+E7+E11+E15+E19+E23</f>
        <v>17.018842781861011</v>
      </c>
      <c r="F28" s="27">
        <f t="shared" ref="F28:AO31" si="0">F3+F7+F11+F15+F19+F23</f>
        <v>701.82999999999993</v>
      </c>
      <c r="G28" s="27">
        <f t="shared" si="0"/>
        <v>67.834143476509169</v>
      </c>
      <c r="H28" s="27">
        <f t="shared" si="0"/>
        <v>663.01</v>
      </c>
      <c r="I28" s="27">
        <f t="shared" si="0"/>
        <v>279.18</v>
      </c>
      <c r="J28" s="27">
        <f t="shared" si="0"/>
        <v>1066.79</v>
      </c>
      <c r="K28" s="27">
        <f t="shared" si="0"/>
        <v>57.980000000000004</v>
      </c>
      <c r="L28" s="27">
        <f t="shared" si="0"/>
        <v>353.67</v>
      </c>
      <c r="M28" s="27">
        <f t="shared" si="0"/>
        <v>6673.21</v>
      </c>
      <c r="N28" s="27">
        <f t="shared" si="0"/>
        <v>203.90191677898181</v>
      </c>
      <c r="O28" s="27">
        <f t="shared" si="0"/>
        <v>108.03</v>
      </c>
      <c r="P28" s="27">
        <f t="shared" si="0"/>
        <v>276.64</v>
      </c>
      <c r="Q28" s="27">
        <f t="shared" si="0"/>
        <v>3253.42</v>
      </c>
      <c r="R28" s="27">
        <f t="shared" si="0"/>
        <v>542.17000000000007</v>
      </c>
      <c r="S28" s="27">
        <f t="shared" si="0"/>
        <v>3310.4</v>
      </c>
      <c r="T28" s="27">
        <f t="shared" si="0"/>
        <v>109.89</v>
      </c>
      <c r="U28" s="27">
        <f t="shared" si="0"/>
        <v>190.70000000000002</v>
      </c>
      <c r="V28" s="27">
        <f t="shared" si="0"/>
        <v>217.45</v>
      </c>
      <c r="W28" s="27">
        <f t="shared" si="0"/>
        <v>47.68</v>
      </c>
      <c r="X28" s="27">
        <f t="shared" si="0"/>
        <v>3300.6099999999997</v>
      </c>
      <c r="Y28" s="27">
        <f t="shared" si="0"/>
        <v>19.716756710858071</v>
      </c>
      <c r="Z28" s="27">
        <f t="shared" si="0"/>
        <v>336.48</v>
      </c>
      <c r="AA28" s="27">
        <f t="shared" si="0"/>
        <v>85.17</v>
      </c>
      <c r="AB28" s="27">
        <f t="shared" si="0"/>
        <v>137.36000000000001</v>
      </c>
      <c r="AC28" s="27">
        <f t="shared" si="0"/>
        <v>6.3342468632543945</v>
      </c>
      <c r="AD28" s="27">
        <f t="shared" si="0"/>
        <v>25.400000000000002</v>
      </c>
      <c r="AE28" s="27">
        <f t="shared" si="0"/>
        <v>11.25</v>
      </c>
      <c r="AF28" s="27">
        <f t="shared" si="0"/>
        <v>1367.6700000000003</v>
      </c>
      <c r="AG28" s="27">
        <f t="shared" si="0"/>
        <v>695.49</v>
      </c>
      <c r="AH28" s="27">
        <f t="shared" si="0"/>
        <v>1485.27</v>
      </c>
      <c r="AI28" s="27">
        <f t="shared" si="0"/>
        <v>478.57</v>
      </c>
      <c r="AJ28" s="27">
        <f t="shared" si="0"/>
        <v>416.59</v>
      </c>
      <c r="AK28" s="27">
        <f t="shared" si="0"/>
        <v>125.14079470696798</v>
      </c>
      <c r="AL28" s="27">
        <f t="shared" si="0"/>
        <v>1810.4300000000003</v>
      </c>
      <c r="AM28" s="27">
        <f t="shared" si="0"/>
        <v>93.259999999999991</v>
      </c>
      <c r="AN28" s="27">
        <f t="shared" si="0"/>
        <v>138.33999999999997</v>
      </c>
      <c r="AO28" s="27">
        <f t="shared" si="0"/>
        <v>4103.4300000000012</v>
      </c>
    </row>
    <row r="29" spans="2:41" ht="14.25">
      <c r="B29" s="32" t="s">
        <v>255</v>
      </c>
      <c r="E29" s="27">
        <f>E4+E8+E12+E16+E20+E24</f>
        <v>51.616253748547898</v>
      </c>
      <c r="F29" s="27">
        <f t="shared" ref="F29:T29" si="1">F4+F8+F12+F16+F20+F24</f>
        <v>1360.5</v>
      </c>
      <c r="G29" s="27">
        <f t="shared" si="1"/>
        <v>202.57427443462024</v>
      </c>
      <c r="H29" s="27">
        <f t="shared" si="1"/>
        <v>1571.8500000000001</v>
      </c>
      <c r="I29" s="27">
        <f t="shared" si="1"/>
        <v>711.98</v>
      </c>
      <c r="J29" s="27">
        <f t="shared" si="1"/>
        <v>1269.8599999999999</v>
      </c>
      <c r="K29" s="27">
        <f t="shared" si="1"/>
        <v>188.12</v>
      </c>
      <c r="L29" s="27">
        <f t="shared" si="1"/>
        <v>1056.81</v>
      </c>
      <c r="M29" s="27">
        <f t="shared" si="1"/>
        <v>12673.64</v>
      </c>
      <c r="N29" s="27">
        <f t="shared" si="1"/>
        <v>820.71498287058012</v>
      </c>
      <c r="O29" s="27">
        <f t="shared" si="1"/>
        <v>154.07999999999998</v>
      </c>
      <c r="P29" s="27">
        <f t="shared" si="1"/>
        <v>1340.8200000000002</v>
      </c>
      <c r="Q29" s="27">
        <f t="shared" si="1"/>
        <v>8206.01</v>
      </c>
      <c r="R29" s="27">
        <f t="shared" si="1"/>
        <v>1063.5</v>
      </c>
      <c r="S29" s="27">
        <f t="shared" si="1"/>
        <v>9147.98</v>
      </c>
      <c r="T29" s="27">
        <f t="shared" si="1"/>
        <v>369.18</v>
      </c>
      <c r="U29" s="27">
        <f t="shared" si="0"/>
        <v>637.70000000000005</v>
      </c>
      <c r="V29" s="27">
        <f t="shared" si="0"/>
        <v>777.76</v>
      </c>
      <c r="W29" s="27">
        <f t="shared" si="0"/>
        <v>77.97</v>
      </c>
      <c r="X29" s="27">
        <f t="shared" si="0"/>
        <v>8292.1299999999992</v>
      </c>
      <c r="Y29" s="27">
        <f t="shared" si="0"/>
        <v>58.407296137383319</v>
      </c>
      <c r="Z29" s="27">
        <f t="shared" si="0"/>
        <v>507.65999999999997</v>
      </c>
      <c r="AA29" s="27">
        <f t="shared" si="0"/>
        <v>98.53</v>
      </c>
      <c r="AB29" s="27">
        <f t="shared" si="0"/>
        <v>186.4</v>
      </c>
      <c r="AC29" s="27">
        <f t="shared" si="0"/>
        <v>23.133148045597903</v>
      </c>
      <c r="AD29" s="27">
        <f t="shared" si="0"/>
        <v>81.63000000000001</v>
      </c>
      <c r="AE29" s="27">
        <f t="shared" si="0"/>
        <v>45.25</v>
      </c>
      <c r="AF29" s="27">
        <f t="shared" si="0"/>
        <v>2134.5699999999997</v>
      </c>
      <c r="AG29" s="27">
        <f t="shared" si="0"/>
        <v>611.28</v>
      </c>
      <c r="AH29" s="27">
        <f t="shared" si="0"/>
        <v>4639.4299999999994</v>
      </c>
      <c r="AI29" s="27">
        <f t="shared" si="0"/>
        <v>941.03</v>
      </c>
      <c r="AJ29" s="27">
        <f t="shared" si="0"/>
        <v>1124.9699999999998</v>
      </c>
      <c r="AK29" s="27">
        <f t="shared" si="0"/>
        <v>382.18581911522205</v>
      </c>
      <c r="AL29" s="27">
        <f t="shared" si="0"/>
        <v>1190.8700000000001</v>
      </c>
      <c r="AM29" s="27">
        <f t="shared" si="0"/>
        <v>294.65999999999997</v>
      </c>
      <c r="AN29" s="27">
        <f t="shared" si="0"/>
        <v>385.49</v>
      </c>
      <c r="AO29" s="27">
        <f t="shared" si="0"/>
        <v>8427.0199999999986</v>
      </c>
    </row>
    <row r="30" spans="2:41" ht="14.25">
      <c r="B30" s="32" t="s">
        <v>256</v>
      </c>
      <c r="E30" s="27">
        <f>E5+E9+E13+E17+E21+E25</f>
        <v>105.65930399910856</v>
      </c>
      <c r="F30" s="27">
        <f t="shared" si="0"/>
        <v>1984.58</v>
      </c>
      <c r="G30" s="27">
        <f t="shared" si="0"/>
        <v>394.87548138042575</v>
      </c>
      <c r="H30" s="27">
        <f t="shared" si="0"/>
        <v>2399.0100000000002</v>
      </c>
      <c r="I30" s="27">
        <f t="shared" si="0"/>
        <v>1288.96</v>
      </c>
      <c r="J30" s="27">
        <f t="shared" si="0"/>
        <v>1169.81</v>
      </c>
      <c r="K30" s="27">
        <f t="shared" si="0"/>
        <v>204.38</v>
      </c>
      <c r="L30" s="27">
        <f t="shared" si="0"/>
        <v>2611.6799999999998</v>
      </c>
      <c r="M30" s="27">
        <f t="shared" si="0"/>
        <v>16630.84</v>
      </c>
      <c r="N30" s="27">
        <f t="shared" si="0"/>
        <v>854.40486622392655</v>
      </c>
      <c r="O30" s="27">
        <f t="shared" si="0"/>
        <v>90.93</v>
      </c>
      <c r="P30" s="27">
        <f t="shared" si="0"/>
        <v>3084.4300000000003</v>
      </c>
      <c r="Q30" s="27">
        <f t="shared" si="0"/>
        <v>7250.78</v>
      </c>
      <c r="R30" s="27">
        <f t="shared" si="0"/>
        <v>773.49</v>
      </c>
      <c r="S30" s="27">
        <f t="shared" si="0"/>
        <v>14828.949999999999</v>
      </c>
      <c r="T30" s="27">
        <f t="shared" si="0"/>
        <v>847.59</v>
      </c>
      <c r="U30" s="27">
        <f t="shared" si="0"/>
        <v>1869.65</v>
      </c>
      <c r="V30" s="27">
        <f t="shared" si="0"/>
        <v>529.9</v>
      </c>
      <c r="W30" s="27">
        <f t="shared" si="0"/>
        <v>43.92</v>
      </c>
      <c r="X30" s="27">
        <f t="shared" si="0"/>
        <v>22107.86</v>
      </c>
      <c r="Y30" s="27">
        <f t="shared" si="0"/>
        <v>110.64105030091828</v>
      </c>
      <c r="Z30" s="27">
        <f t="shared" si="0"/>
        <v>653.76</v>
      </c>
      <c r="AA30" s="27">
        <f t="shared" si="0"/>
        <v>108.16</v>
      </c>
      <c r="AB30" s="27">
        <f t="shared" si="0"/>
        <v>99.509999999999991</v>
      </c>
      <c r="AC30" s="27">
        <f t="shared" si="0"/>
        <v>50.026632327688112</v>
      </c>
      <c r="AD30" s="27">
        <f t="shared" si="0"/>
        <v>166.56000000000003</v>
      </c>
      <c r="AE30" s="27">
        <f t="shared" si="0"/>
        <v>164.17000000000002</v>
      </c>
      <c r="AF30" s="27">
        <f t="shared" si="0"/>
        <v>3276.3</v>
      </c>
      <c r="AG30" s="27">
        <f t="shared" si="0"/>
        <v>628.80999999999995</v>
      </c>
      <c r="AH30" s="27">
        <f t="shared" si="0"/>
        <v>9034.9599999999991</v>
      </c>
      <c r="AI30" s="27">
        <f t="shared" si="0"/>
        <v>2850.4700000000007</v>
      </c>
      <c r="AJ30" s="27">
        <f t="shared" si="0"/>
        <v>3218.0800000000004</v>
      </c>
      <c r="AK30" s="27">
        <f t="shared" si="0"/>
        <v>729.89548698508497</v>
      </c>
      <c r="AL30" s="27">
        <f t="shared" si="0"/>
        <v>820.2</v>
      </c>
      <c r="AM30" s="27">
        <f t="shared" si="0"/>
        <v>561.96</v>
      </c>
      <c r="AN30" s="27">
        <f t="shared" si="0"/>
        <v>972.41</v>
      </c>
      <c r="AO30" s="27">
        <f t="shared" si="0"/>
        <v>12026.440000000002</v>
      </c>
    </row>
    <row r="31" spans="2:41" ht="14.25">
      <c r="B31" s="32" t="s">
        <v>257</v>
      </c>
      <c r="E31" s="27">
        <f>E6+E10+E14+E18+E22+E26</f>
        <v>20.571541287768969</v>
      </c>
      <c r="F31" s="27">
        <f t="shared" si="0"/>
        <v>610.01</v>
      </c>
      <c r="G31" s="27">
        <f t="shared" si="0"/>
        <v>90.832116298749213</v>
      </c>
      <c r="H31" s="27">
        <f t="shared" si="0"/>
        <v>704.78</v>
      </c>
      <c r="I31" s="27">
        <f t="shared" si="0"/>
        <v>319.24</v>
      </c>
      <c r="J31" s="27">
        <f t="shared" si="0"/>
        <v>569.37</v>
      </c>
      <c r="K31" s="27">
        <f t="shared" si="0"/>
        <v>84.350000000000009</v>
      </c>
      <c r="L31" s="27">
        <f t="shared" si="0"/>
        <v>473.84</v>
      </c>
      <c r="M31" s="27">
        <f t="shared" si="0"/>
        <v>5682.52</v>
      </c>
      <c r="N31" s="27">
        <f t="shared" si="0"/>
        <v>367.99223412649536</v>
      </c>
      <c r="O31" s="27">
        <f t="shared" si="0"/>
        <v>69.08</v>
      </c>
      <c r="P31" s="27">
        <f t="shared" si="0"/>
        <v>514.9799999999999</v>
      </c>
      <c r="Q31" s="27">
        <f t="shared" si="0"/>
        <v>3433.63</v>
      </c>
      <c r="R31" s="27">
        <f t="shared" si="0"/>
        <v>476.84</v>
      </c>
      <c r="S31" s="27">
        <f t="shared" si="0"/>
        <v>4101.7</v>
      </c>
      <c r="T31" s="27">
        <f t="shared" si="0"/>
        <v>165.54</v>
      </c>
      <c r="U31" s="27">
        <f t="shared" si="0"/>
        <v>285.93</v>
      </c>
      <c r="V31" s="27">
        <f t="shared" si="0"/>
        <v>374.8</v>
      </c>
      <c r="W31" s="27">
        <f t="shared" si="0"/>
        <v>35.03</v>
      </c>
      <c r="X31" s="27">
        <f t="shared" si="0"/>
        <v>3717.96</v>
      </c>
      <c r="Y31" s="27">
        <f t="shared" si="0"/>
        <v>26.189782812452421</v>
      </c>
      <c r="Z31" s="27">
        <f t="shared" si="0"/>
        <v>227.62</v>
      </c>
      <c r="AA31" s="27">
        <f t="shared" si="0"/>
        <v>45.14</v>
      </c>
      <c r="AB31" s="27">
        <f t="shared" si="0"/>
        <v>83.589999999999989</v>
      </c>
      <c r="AC31" s="27">
        <f t="shared" si="0"/>
        <v>9.0670067987713043</v>
      </c>
      <c r="AD31" s="27">
        <f t="shared" si="0"/>
        <v>36.6</v>
      </c>
      <c r="AE31" s="27">
        <f t="shared" si="0"/>
        <v>20.29</v>
      </c>
      <c r="AF31" s="27">
        <f t="shared" si="0"/>
        <v>957.37</v>
      </c>
      <c r="AG31" s="27">
        <f t="shared" si="0"/>
        <v>340.53999999999996</v>
      </c>
      <c r="AH31" s="27">
        <f t="shared" si="0"/>
        <v>2080.33</v>
      </c>
      <c r="AI31" s="27">
        <f t="shared" si="0"/>
        <v>421.93</v>
      </c>
      <c r="AJ31" s="27">
        <f t="shared" si="0"/>
        <v>504.4</v>
      </c>
      <c r="AK31" s="27">
        <f t="shared" si="0"/>
        <v>171.38321039585367</v>
      </c>
      <c r="AL31" s="27">
        <f t="shared" si="0"/>
        <v>533.41999999999996</v>
      </c>
      <c r="AM31" s="27">
        <f t="shared" si="0"/>
        <v>132.12</v>
      </c>
      <c r="AN31" s="27">
        <f t="shared" si="0"/>
        <v>172.85</v>
      </c>
      <c r="AO31" s="27">
        <f t="shared" si="0"/>
        <v>3778.44</v>
      </c>
    </row>
    <row r="32" spans="2:41" ht="14.25">
      <c r="B32" s="32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</row>
    <row r="33" spans="1:41" ht="14.25">
      <c r="A33" t="s">
        <v>259</v>
      </c>
      <c r="B33" s="32" t="s">
        <v>30</v>
      </c>
    </row>
    <row r="34" spans="1:41" ht="14.25">
      <c r="B34" s="28" t="s">
        <v>70</v>
      </c>
      <c r="C34" s="28"/>
      <c r="D34" s="28"/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16.162500000000001</v>
      </c>
      <c r="K34" s="29">
        <v>0</v>
      </c>
      <c r="L34" s="29">
        <v>0</v>
      </c>
      <c r="M34" s="29">
        <v>30.598700000000001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12.0975</v>
      </c>
      <c r="Y34" s="29">
        <v>0</v>
      </c>
      <c r="Z34" s="29">
        <v>0</v>
      </c>
      <c r="AA34" s="29">
        <v>0</v>
      </c>
      <c r="AB34" s="29">
        <v>0</v>
      </c>
      <c r="AC34" s="29">
        <v>0</v>
      </c>
      <c r="AD34" s="29">
        <v>0</v>
      </c>
      <c r="AE34" s="29">
        <v>0</v>
      </c>
      <c r="AF34" s="29">
        <v>6.6436000000000002</v>
      </c>
      <c r="AG34" s="29">
        <v>0</v>
      </c>
      <c r="AH34" s="29">
        <v>0</v>
      </c>
      <c r="AI34" s="29">
        <v>0</v>
      </c>
      <c r="AJ34" s="29">
        <v>0</v>
      </c>
      <c r="AK34" s="29">
        <v>12.0975</v>
      </c>
      <c r="AL34" s="29">
        <v>5.2009800000000004</v>
      </c>
      <c r="AM34" s="29">
        <v>0</v>
      </c>
      <c r="AN34" s="29">
        <v>0</v>
      </c>
      <c r="AO34" s="29">
        <v>0</v>
      </c>
    </row>
    <row r="35" spans="1:41" ht="14.25">
      <c r="B35" s="28" t="s">
        <v>72</v>
      </c>
      <c r="C35" s="28"/>
      <c r="D35" s="28"/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16.162500000000001</v>
      </c>
      <c r="K35" s="29">
        <v>0</v>
      </c>
      <c r="L35" s="29">
        <v>0</v>
      </c>
      <c r="M35" s="29">
        <v>29.8109</v>
      </c>
      <c r="N35" s="29">
        <v>0</v>
      </c>
      <c r="O35" s="29">
        <v>0</v>
      </c>
      <c r="P35" s="29">
        <v>0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12.3414</v>
      </c>
      <c r="Y35" s="29">
        <v>0</v>
      </c>
      <c r="Z35" s="29">
        <v>0</v>
      </c>
      <c r="AA35" s="29">
        <v>0</v>
      </c>
      <c r="AB35" s="29">
        <v>0</v>
      </c>
      <c r="AC35" s="29">
        <v>0</v>
      </c>
      <c r="AD35" s="29">
        <v>0</v>
      </c>
      <c r="AE35" s="29">
        <v>0</v>
      </c>
      <c r="AF35" s="29">
        <v>7.1553800000000001</v>
      </c>
      <c r="AG35" s="29">
        <v>0</v>
      </c>
      <c r="AH35" s="29">
        <v>0</v>
      </c>
      <c r="AI35" s="29">
        <v>0</v>
      </c>
      <c r="AJ35" s="29">
        <v>0</v>
      </c>
      <c r="AK35" s="29">
        <v>12.3414</v>
      </c>
      <c r="AL35" s="29">
        <v>5.2818100000000001</v>
      </c>
      <c r="AM35" s="29">
        <v>0</v>
      </c>
      <c r="AN35" s="29">
        <v>0</v>
      </c>
      <c r="AO35" s="29">
        <v>0</v>
      </c>
    </row>
    <row r="36" spans="1:41" ht="14.25">
      <c r="B36" s="28" t="s">
        <v>74</v>
      </c>
      <c r="C36" s="28"/>
      <c r="D36" s="28"/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16.162500000000001</v>
      </c>
      <c r="K36" s="29">
        <v>0</v>
      </c>
      <c r="L36" s="29">
        <v>0</v>
      </c>
      <c r="M36" s="29">
        <v>29.791899999999998</v>
      </c>
      <c r="N36" s="29">
        <v>0</v>
      </c>
      <c r="O36" s="29">
        <v>0</v>
      </c>
      <c r="P36" s="29">
        <v>0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15.1212</v>
      </c>
      <c r="Y36" s="29">
        <v>0</v>
      </c>
      <c r="Z36" s="29">
        <v>0</v>
      </c>
      <c r="AA36" s="29">
        <v>0</v>
      </c>
      <c r="AB36" s="29">
        <v>0</v>
      </c>
      <c r="AC36" s="29">
        <v>0</v>
      </c>
      <c r="AD36" s="29">
        <v>0</v>
      </c>
      <c r="AE36" s="29">
        <v>0</v>
      </c>
      <c r="AF36" s="29">
        <v>6.6436000000000002</v>
      </c>
      <c r="AG36" s="29">
        <v>0</v>
      </c>
      <c r="AH36" s="29">
        <v>0</v>
      </c>
      <c r="AI36" s="29">
        <v>0</v>
      </c>
      <c r="AJ36" s="29">
        <v>0</v>
      </c>
      <c r="AK36" s="29">
        <v>15.1212</v>
      </c>
      <c r="AL36" s="29">
        <v>5.2904600000000004</v>
      </c>
      <c r="AM36" s="29">
        <v>0</v>
      </c>
      <c r="AN36" s="29">
        <v>0</v>
      </c>
      <c r="AO36" s="29">
        <v>0</v>
      </c>
    </row>
    <row r="37" spans="1:41" ht="14.25">
      <c r="B37" s="28" t="s">
        <v>76</v>
      </c>
      <c r="C37" s="28"/>
      <c r="D37" s="28"/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16.162500000000001</v>
      </c>
      <c r="K37" s="29">
        <v>0</v>
      </c>
      <c r="L37" s="29">
        <v>0</v>
      </c>
      <c r="M37" s="29">
        <v>30.252400000000002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12.7515</v>
      </c>
      <c r="Y37" s="29">
        <v>0</v>
      </c>
      <c r="Z37" s="29">
        <v>0</v>
      </c>
      <c r="AA37" s="29">
        <v>0</v>
      </c>
      <c r="AB37" s="29">
        <v>0</v>
      </c>
      <c r="AC37" s="29">
        <v>0</v>
      </c>
      <c r="AD37" s="29">
        <v>0</v>
      </c>
      <c r="AE37" s="29">
        <v>0</v>
      </c>
      <c r="AF37" s="29">
        <v>8.0601900000000004</v>
      </c>
      <c r="AG37" s="29">
        <v>0</v>
      </c>
      <c r="AH37" s="29">
        <v>0</v>
      </c>
      <c r="AI37" s="29">
        <v>0</v>
      </c>
      <c r="AJ37" s="29">
        <v>0</v>
      </c>
      <c r="AK37" s="29">
        <v>12.7515</v>
      </c>
      <c r="AL37" s="29">
        <v>5.4882900000000001</v>
      </c>
      <c r="AM37" s="29">
        <v>0</v>
      </c>
      <c r="AN37" s="29">
        <v>0</v>
      </c>
      <c r="AO37" s="29">
        <v>0</v>
      </c>
    </row>
    <row r="38" spans="1:41" ht="14.25">
      <c r="B38" s="28" t="s">
        <v>78</v>
      </c>
      <c r="C38" s="28"/>
      <c r="D38" s="28"/>
      <c r="E38" s="29">
        <v>23.029800000000002</v>
      </c>
      <c r="F38" s="29">
        <v>28.644600000000001</v>
      </c>
      <c r="G38" s="29">
        <v>20.534800000000001</v>
      </c>
      <c r="H38" s="29">
        <v>22.2029</v>
      </c>
      <c r="I38" s="29">
        <v>11.162800000000001</v>
      </c>
      <c r="J38" s="29">
        <v>19.091899999999999</v>
      </c>
      <c r="K38" s="29">
        <v>17.9343</v>
      </c>
      <c r="L38" s="29">
        <v>20.240100000000002</v>
      </c>
      <c r="M38" s="29">
        <v>24.641500000000001</v>
      </c>
      <c r="N38" s="29">
        <v>32.213500000000003</v>
      </c>
      <c r="O38" s="29">
        <v>22.435199999999998</v>
      </c>
      <c r="P38" s="29">
        <v>23.029800000000002</v>
      </c>
      <c r="Q38" s="29">
        <v>19.0031</v>
      </c>
      <c r="R38" s="29">
        <v>23.7821</v>
      </c>
      <c r="S38" s="29">
        <v>18.8005</v>
      </c>
      <c r="T38" s="29">
        <v>20.534800000000001</v>
      </c>
      <c r="U38" s="29">
        <v>25.579000000000001</v>
      </c>
      <c r="V38" s="29">
        <v>22.860800000000001</v>
      </c>
      <c r="W38" s="29">
        <v>16.421800000000001</v>
      </c>
      <c r="X38" s="29">
        <v>16.1706</v>
      </c>
      <c r="Y38" s="29">
        <v>20.534800000000001</v>
      </c>
      <c r="Z38" s="29">
        <v>7.6256599999999999</v>
      </c>
      <c r="AA38" s="29">
        <v>67.863</v>
      </c>
      <c r="AB38" s="29">
        <v>24.470099999999999</v>
      </c>
      <c r="AC38" s="29">
        <v>23.029800000000002</v>
      </c>
      <c r="AD38" s="29">
        <v>30.495000000000001</v>
      </c>
      <c r="AE38" s="29">
        <v>3.3300399999999999</v>
      </c>
      <c r="AF38" s="29">
        <v>33.462699999999998</v>
      </c>
      <c r="AG38" s="29">
        <v>23.327100000000002</v>
      </c>
      <c r="AH38" s="29">
        <v>13.8141</v>
      </c>
      <c r="AI38" s="29">
        <v>19.518599999999999</v>
      </c>
      <c r="AJ38" s="29">
        <v>10.7438</v>
      </c>
      <c r="AK38" s="29">
        <v>20.534800000000001</v>
      </c>
      <c r="AL38" s="29">
        <v>39.236400000000003</v>
      </c>
      <c r="AM38" s="29">
        <v>24.852499999999999</v>
      </c>
      <c r="AN38" s="29">
        <v>11.883900000000001</v>
      </c>
      <c r="AO38" s="29">
        <v>19.110399999999998</v>
      </c>
    </row>
    <row r="39" spans="1:41" ht="14.25">
      <c r="B39" s="28" t="s">
        <v>80</v>
      </c>
      <c r="C39" s="28"/>
      <c r="D39" s="28"/>
      <c r="E39" s="29">
        <v>19.682600000000001</v>
      </c>
      <c r="F39" s="29">
        <v>26.341100000000001</v>
      </c>
      <c r="G39" s="29">
        <v>18.903300000000002</v>
      </c>
      <c r="H39" s="29">
        <v>23.735900000000001</v>
      </c>
      <c r="I39" s="29">
        <v>12.522500000000001</v>
      </c>
      <c r="J39" s="29">
        <v>17.0763</v>
      </c>
      <c r="K39" s="29">
        <v>13.663600000000001</v>
      </c>
      <c r="L39" s="29">
        <v>18.413399999999999</v>
      </c>
      <c r="M39" s="29">
        <v>24.1191</v>
      </c>
      <c r="N39" s="29">
        <v>30.905899999999999</v>
      </c>
      <c r="O39" s="29">
        <v>19.766500000000001</v>
      </c>
      <c r="P39" s="29">
        <v>19.682600000000001</v>
      </c>
      <c r="Q39" s="29">
        <v>17.291699999999999</v>
      </c>
      <c r="R39" s="29">
        <v>23.4268</v>
      </c>
      <c r="S39" s="29">
        <v>17.762599999999999</v>
      </c>
      <c r="T39" s="29">
        <v>18.903300000000002</v>
      </c>
      <c r="U39" s="29">
        <v>23.867100000000001</v>
      </c>
      <c r="V39" s="29">
        <v>22.054200000000002</v>
      </c>
      <c r="W39" s="29">
        <v>18.053799999999999</v>
      </c>
      <c r="X39" s="29">
        <v>15.0969</v>
      </c>
      <c r="Y39" s="29">
        <v>18.903300000000002</v>
      </c>
      <c r="Z39" s="29">
        <v>5.9673100000000003</v>
      </c>
      <c r="AA39" s="29">
        <v>69.064599999999999</v>
      </c>
      <c r="AB39" s="29">
        <v>20.394500000000001</v>
      </c>
      <c r="AC39" s="29">
        <v>19.682600000000001</v>
      </c>
      <c r="AD39" s="29">
        <v>27.66</v>
      </c>
      <c r="AE39" s="29">
        <v>3.5101399999999998</v>
      </c>
      <c r="AF39" s="29">
        <v>33.128900000000002</v>
      </c>
      <c r="AG39" s="29">
        <v>23.597799999999999</v>
      </c>
      <c r="AH39" s="29">
        <v>14.1127</v>
      </c>
      <c r="AI39" s="29">
        <v>19.518599999999999</v>
      </c>
      <c r="AJ39" s="29">
        <v>9.1672700000000003</v>
      </c>
      <c r="AK39" s="29">
        <v>18.903300000000002</v>
      </c>
      <c r="AL39" s="29">
        <v>35.022100000000002</v>
      </c>
      <c r="AM39" s="29">
        <v>24.9801</v>
      </c>
      <c r="AN39" s="29">
        <v>11.8965</v>
      </c>
      <c r="AO39" s="29">
        <v>17.5383</v>
      </c>
    </row>
    <row r="40" spans="1:41" ht="14.25">
      <c r="B40" s="28" t="s">
        <v>82</v>
      </c>
      <c r="C40" s="28"/>
      <c r="D40" s="28"/>
      <c r="E40" s="29">
        <v>13.2971</v>
      </c>
      <c r="F40" s="29">
        <v>26.522500000000001</v>
      </c>
      <c r="G40" s="29">
        <v>18.903300000000002</v>
      </c>
      <c r="H40" s="29">
        <v>21.687000000000001</v>
      </c>
      <c r="I40" s="29">
        <v>12.5122</v>
      </c>
      <c r="J40" s="29">
        <v>17.064800000000002</v>
      </c>
      <c r="K40" s="29">
        <v>12.8825</v>
      </c>
      <c r="L40" s="29">
        <v>18.413399999999999</v>
      </c>
      <c r="M40" s="29">
        <v>24.033000000000001</v>
      </c>
      <c r="N40" s="29">
        <v>29.33</v>
      </c>
      <c r="O40" s="29">
        <v>21.111899999999999</v>
      </c>
      <c r="P40" s="29">
        <v>13.2971</v>
      </c>
      <c r="Q40" s="29">
        <v>17.0657</v>
      </c>
      <c r="R40" s="29">
        <v>24.872199999999999</v>
      </c>
      <c r="S40" s="29">
        <v>17.9041</v>
      </c>
      <c r="T40" s="29">
        <v>18.903300000000002</v>
      </c>
      <c r="U40" s="29">
        <v>23.867100000000001</v>
      </c>
      <c r="V40" s="29">
        <v>22.225899999999999</v>
      </c>
      <c r="W40" s="29">
        <v>17.6751</v>
      </c>
      <c r="X40" s="29">
        <v>16.965900000000001</v>
      </c>
      <c r="Y40" s="29">
        <v>18.903300000000002</v>
      </c>
      <c r="Z40" s="29">
        <v>5.9673100000000003</v>
      </c>
      <c r="AA40" s="29">
        <v>68.787400000000005</v>
      </c>
      <c r="AB40" s="29">
        <v>23.053899999999999</v>
      </c>
      <c r="AC40" s="29">
        <v>13.2971</v>
      </c>
      <c r="AD40" s="29">
        <v>25.8461</v>
      </c>
      <c r="AE40" s="29">
        <v>3.6430799999999999</v>
      </c>
      <c r="AF40" s="29">
        <v>32.542200000000001</v>
      </c>
      <c r="AG40" s="29">
        <v>23.7897</v>
      </c>
      <c r="AH40" s="29">
        <v>13.330399999999999</v>
      </c>
      <c r="AI40" s="29">
        <v>19.518599999999999</v>
      </c>
      <c r="AJ40" s="29">
        <v>9.1672700000000003</v>
      </c>
      <c r="AK40" s="29">
        <v>18.903300000000002</v>
      </c>
      <c r="AL40" s="29">
        <v>34.8127</v>
      </c>
      <c r="AM40" s="29">
        <v>23.4068</v>
      </c>
      <c r="AN40" s="29">
        <v>11.8965</v>
      </c>
      <c r="AO40" s="29">
        <v>14.9747</v>
      </c>
    </row>
    <row r="41" spans="1:41" ht="14.25">
      <c r="B41" s="28" t="s">
        <v>84</v>
      </c>
      <c r="C41" s="28"/>
      <c r="D41" s="28"/>
      <c r="E41" s="29">
        <v>20.250599999999999</v>
      </c>
      <c r="F41" s="29">
        <v>26.933800000000002</v>
      </c>
      <c r="G41" s="29">
        <v>19.439499999999999</v>
      </c>
      <c r="H41" s="29">
        <v>22.4619</v>
      </c>
      <c r="I41" s="29">
        <v>6.6320800000000002</v>
      </c>
      <c r="J41" s="29">
        <v>18.041</v>
      </c>
      <c r="K41" s="29">
        <v>13.648099999999999</v>
      </c>
      <c r="L41" s="29">
        <v>18.413399999999999</v>
      </c>
      <c r="M41" s="29">
        <v>24.665199999999999</v>
      </c>
      <c r="N41" s="29">
        <v>29.5565</v>
      </c>
      <c r="O41" s="29">
        <v>20.333600000000001</v>
      </c>
      <c r="P41" s="29">
        <v>20.250599999999999</v>
      </c>
      <c r="Q41" s="29">
        <v>17.088699999999999</v>
      </c>
      <c r="R41" s="29">
        <v>22.436199999999999</v>
      </c>
      <c r="S41" s="29">
        <v>18.046800000000001</v>
      </c>
      <c r="T41" s="29">
        <v>19.439499999999999</v>
      </c>
      <c r="U41" s="29">
        <v>23.867100000000001</v>
      </c>
      <c r="V41" s="29">
        <v>22.016400000000001</v>
      </c>
      <c r="W41" s="29">
        <v>19.264700000000001</v>
      </c>
      <c r="X41" s="29">
        <v>15.4991</v>
      </c>
      <c r="Y41" s="29">
        <v>19.439499999999999</v>
      </c>
      <c r="Z41" s="29">
        <v>5.9673100000000003</v>
      </c>
      <c r="AA41" s="29">
        <v>73.224999999999994</v>
      </c>
      <c r="AB41" s="29">
        <v>25.421199999999999</v>
      </c>
      <c r="AC41" s="29">
        <v>20.250599999999999</v>
      </c>
      <c r="AD41" s="29">
        <v>27.66</v>
      </c>
      <c r="AE41" s="29">
        <v>3.5163099999999998</v>
      </c>
      <c r="AF41" s="29">
        <v>32.637300000000003</v>
      </c>
      <c r="AG41" s="29">
        <v>23.148</v>
      </c>
      <c r="AH41" s="29">
        <v>13.9253</v>
      </c>
      <c r="AI41" s="29">
        <v>19.518599999999999</v>
      </c>
      <c r="AJ41" s="29">
        <v>9.1672700000000003</v>
      </c>
      <c r="AK41" s="29">
        <v>19.439499999999999</v>
      </c>
      <c r="AL41" s="29">
        <v>36.3048</v>
      </c>
      <c r="AM41" s="29">
        <v>25.445900000000002</v>
      </c>
      <c r="AN41" s="29">
        <v>11.8965</v>
      </c>
      <c r="AO41" s="29">
        <v>18.377199999999998</v>
      </c>
    </row>
    <row r="42" spans="1:41" ht="14.25">
      <c r="B42" s="28" t="s">
        <v>104</v>
      </c>
      <c r="C42" s="28"/>
      <c r="D42" s="28"/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29">
        <v>11.1287</v>
      </c>
      <c r="K42" s="29">
        <v>0</v>
      </c>
      <c r="L42" s="29">
        <v>0</v>
      </c>
      <c r="M42" s="29">
        <v>0</v>
      </c>
      <c r="N42" s="29">
        <v>0</v>
      </c>
      <c r="O42" s="29">
        <v>0</v>
      </c>
      <c r="P42" s="29">
        <v>0</v>
      </c>
      <c r="Q42" s="29">
        <v>0</v>
      </c>
      <c r="R42" s="29">
        <v>0</v>
      </c>
      <c r="S42" s="29">
        <v>0</v>
      </c>
      <c r="T42" s="29">
        <v>0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29">
        <v>0</v>
      </c>
      <c r="AA42" s="29">
        <v>0</v>
      </c>
      <c r="AB42" s="29">
        <v>0</v>
      </c>
      <c r="AC42" s="29">
        <v>0</v>
      </c>
      <c r="AD42" s="29">
        <v>0</v>
      </c>
      <c r="AE42" s="29">
        <v>0</v>
      </c>
      <c r="AF42" s="29">
        <v>0</v>
      </c>
      <c r="AG42" s="29">
        <v>0</v>
      </c>
      <c r="AH42" s="29">
        <v>0</v>
      </c>
      <c r="AI42" s="29">
        <v>0</v>
      </c>
      <c r="AJ42" s="29">
        <v>0</v>
      </c>
      <c r="AK42" s="29">
        <v>0</v>
      </c>
      <c r="AL42" s="29">
        <v>16.749199999999998</v>
      </c>
      <c r="AM42" s="29">
        <v>0</v>
      </c>
      <c r="AN42" s="29">
        <v>0</v>
      </c>
      <c r="AO42" s="29">
        <v>0</v>
      </c>
    </row>
    <row r="43" spans="1:41" ht="14.25">
      <c r="B43" s="28" t="s">
        <v>106</v>
      </c>
      <c r="C43" s="28"/>
      <c r="D43" s="28"/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11.1287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  <c r="P43" s="29">
        <v>0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9">
        <v>0</v>
      </c>
      <c r="AA43" s="29">
        <v>0</v>
      </c>
      <c r="AB43" s="29">
        <v>0</v>
      </c>
      <c r="AC43" s="29">
        <v>0</v>
      </c>
      <c r="AD43" s="29">
        <v>0</v>
      </c>
      <c r="AE43" s="29">
        <v>0</v>
      </c>
      <c r="AF43" s="29">
        <v>0</v>
      </c>
      <c r="AG43" s="29">
        <v>0</v>
      </c>
      <c r="AH43" s="29">
        <v>0</v>
      </c>
      <c r="AI43" s="29">
        <v>0</v>
      </c>
      <c r="AJ43" s="29">
        <v>0</v>
      </c>
      <c r="AK43" s="29">
        <v>0</v>
      </c>
      <c r="AL43" s="29">
        <v>16.370799999999999</v>
      </c>
      <c r="AM43" s="29">
        <v>0</v>
      </c>
      <c r="AN43" s="29">
        <v>0</v>
      </c>
      <c r="AO43" s="29">
        <v>0</v>
      </c>
    </row>
    <row r="44" spans="1:41" ht="14.25">
      <c r="B44" s="28" t="s">
        <v>108</v>
      </c>
      <c r="C44" s="28"/>
      <c r="D44" s="28"/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11.1287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  <c r="P44" s="29">
        <v>0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29">
        <v>0</v>
      </c>
      <c r="AE44" s="29">
        <v>0</v>
      </c>
      <c r="AF44" s="29">
        <v>0</v>
      </c>
      <c r="AG44" s="29">
        <v>0</v>
      </c>
      <c r="AH44" s="29">
        <v>0</v>
      </c>
      <c r="AI44" s="29">
        <v>0</v>
      </c>
      <c r="AJ44" s="29">
        <v>0</v>
      </c>
      <c r="AK44" s="29">
        <v>0</v>
      </c>
      <c r="AL44" s="29">
        <v>15.3071</v>
      </c>
      <c r="AM44" s="29">
        <v>0</v>
      </c>
      <c r="AN44" s="29">
        <v>0</v>
      </c>
      <c r="AO44" s="29">
        <v>0</v>
      </c>
    </row>
    <row r="45" spans="1:41" ht="14.25">
      <c r="B45" s="28" t="s">
        <v>110</v>
      </c>
      <c r="C45" s="28"/>
      <c r="D45" s="28"/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11.1287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9">
        <v>0</v>
      </c>
      <c r="AJ45" s="29">
        <v>0</v>
      </c>
      <c r="AK45" s="29">
        <v>0</v>
      </c>
      <c r="AL45" s="29">
        <v>16.805099999999999</v>
      </c>
      <c r="AM45" s="29">
        <v>0</v>
      </c>
      <c r="AN45" s="29">
        <v>0</v>
      </c>
      <c r="AO45" s="29">
        <v>0</v>
      </c>
    </row>
    <row r="46" spans="1:41" ht="14.25">
      <c r="B46" s="28" t="s">
        <v>112</v>
      </c>
      <c r="C46" s="28"/>
      <c r="D46" s="28"/>
      <c r="E46" s="29">
        <v>9.7206799999999998</v>
      </c>
      <c r="F46" s="29">
        <v>15.465999999999999</v>
      </c>
      <c r="G46" s="29">
        <v>11.6698</v>
      </c>
      <c r="H46" s="29">
        <v>8.2721300000000006</v>
      </c>
      <c r="I46" s="29">
        <v>5.7729600000000003</v>
      </c>
      <c r="J46" s="29">
        <v>14.978999999999999</v>
      </c>
      <c r="K46" s="29">
        <v>15.1014</v>
      </c>
      <c r="L46" s="29">
        <v>9.3872199999999992</v>
      </c>
      <c r="M46" s="29">
        <v>12.5715</v>
      </c>
      <c r="N46" s="29">
        <v>19.9298</v>
      </c>
      <c r="O46" s="29">
        <v>16.203299999999999</v>
      </c>
      <c r="P46" s="29">
        <v>9.7206799999999998</v>
      </c>
      <c r="Q46" s="29">
        <v>14.0922</v>
      </c>
      <c r="R46" s="29">
        <v>10.5501</v>
      </c>
      <c r="S46" s="29">
        <v>12.7613</v>
      </c>
      <c r="T46" s="29">
        <v>11.6698</v>
      </c>
      <c r="U46" s="29">
        <v>10.6456</v>
      </c>
      <c r="V46" s="29">
        <v>19.9739</v>
      </c>
      <c r="W46" s="29">
        <v>12.864800000000001</v>
      </c>
      <c r="X46" s="29">
        <v>11.2913</v>
      </c>
      <c r="Y46" s="29">
        <v>11.6698</v>
      </c>
      <c r="Z46" s="29">
        <v>5.1572300000000002</v>
      </c>
      <c r="AA46" s="29">
        <v>44.097999999999999</v>
      </c>
      <c r="AB46" s="29">
        <v>15.652100000000001</v>
      </c>
      <c r="AC46" s="29">
        <v>9.7206799999999998</v>
      </c>
      <c r="AD46" s="29">
        <v>10.1213</v>
      </c>
      <c r="AE46" s="29">
        <v>8.0372400000000006</v>
      </c>
      <c r="AF46" s="29">
        <v>10.5364</v>
      </c>
      <c r="AG46" s="29">
        <v>9.9621399999999998</v>
      </c>
      <c r="AH46" s="29">
        <v>5.9304199999999998</v>
      </c>
      <c r="AI46" s="29">
        <v>10.6304</v>
      </c>
      <c r="AJ46" s="29">
        <v>6.4410999999999996</v>
      </c>
      <c r="AK46" s="29">
        <v>11.6698</v>
      </c>
      <c r="AL46" s="29">
        <v>13.471399999999999</v>
      </c>
      <c r="AM46" s="29">
        <v>15.4709</v>
      </c>
      <c r="AN46" s="29">
        <v>12.9636</v>
      </c>
      <c r="AO46" s="29">
        <v>15.4458</v>
      </c>
    </row>
    <row r="47" spans="1:41" ht="14.25">
      <c r="B47" s="28" t="s">
        <v>114</v>
      </c>
      <c r="C47" s="28"/>
      <c r="D47" s="28"/>
      <c r="E47" s="29">
        <v>9.1454400000000007</v>
      </c>
      <c r="F47" s="29">
        <v>14.9224</v>
      </c>
      <c r="G47" s="29">
        <v>11.8812</v>
      </c>
      <c r="H47" s="29">
        <v>9.6917000000000009</v>
      </c>
      <c r="I47" s="29">
        <v>5.4128299999999996</v>
      </c>
      <c r="J47" s="29">
        <v>13.435</v>
      </c>
      <c r="K47" s="29">
        <v>13.7628</v>
      </c>
      <c r="L47" s="29">
        <v>9.1841500000000007</v>
      </c>
      <c r="M47" s="29">
        <v>10.887700000000001</v>
      </c>
      <c r="N47" s="29">
        <v>15.3682</v>
      </c>
      <c r="O47" s="29">
        <v>14.897</v>
      </c>
      <c r="P47" s="29">
        <v>9.1454400000000007</v>
      </c>
      <c r="Q47" s="29">
        <v>7.6632499999999997</v>
      </c>
      <c r="R47" s="29">
        <v>10.515599999999999</v>
      </c>
      <c r="S47" s="29">
        <v>11.874700000000001</v>
      </c>
      <c r="T47" s="29">
        <v>11.8812</v>
      </c>
      <c r="U47" s="29">
        <v>10.7989</v>
      </c>
      <c r="V47" s="29">
        <v>17.970199999999998</v>
      </c>
      <c r="W47" s="29">
        <v>13.395899999999999</v>
      </c>
      <c r="X47" s="29">
        <v>9.6733600000000006</v>
      </c>
      <c r="Y47" s="29">
        <v>11.8812</v>
      </c>
      <c r="Z47" s="29">
        <v>3.9107099999999999</v>
      </c>
      <c r="AA47" s="29">
        <v>44.284500000000001</v>
      </c>
      <c r="AB47" s="29">
        <v>13.428800000000001</v>
      </c>
      <c r="AC47" s="29">
        <v>9.1454400000000007</v>
      </c>
      <c r="AD47" s="29">
        <v>9.7376400000000007</v>
      </c>
      <c r="AE47" s="29">
        <v>8.5177999999999994</v>
      </c>
      <c r="AF47" s="29">
        <v>10.7516</v>
      </c>
      <c r="AG47" s="29">
        <v>10.1554</v>
      </c>
      <c r="AH47" s="29">
        <v>6.1784299999999996</v>
      </c>
      <c r="AI47" s="29">
        <v>10.5128</v>
      </c>
      <c r="AJ47" s="29">
        <v>6.6146900000000004</v>
      </c>
      <c r="AK47" s="29">
        <v>11.8812</v>
      </c>
      <c r="AL47" s="29">
        <v>12.647500000000001</v>
      </c>
      <c r="AM47" s="29">
        <v>17.744299999999999</v>
      </c>
      <c r="AN47" s="29">
        <v>8.5815800000000007</v>
      </c>
      <c r="AO47" s="29">
        <v>14.109299999999999</v>
      </c>
    </row>
    <row r="48" spans="1:41" ht="14.25">
      <c r="B48" s="28" t="s">
        <v>116</v>
      </c>
      <c r="C48" s="28"/>
      <c r="D48" s="28"/>
      <c r="E48" s="29">
        <v>6.59924</v>
      </c>
      <c r="F48" s="29">
        <v>13.423</v>
      </c>
      <c r="G48" s="29">
        <v>11.510999999999999</v>
      </c>
      <c r="H48" s="29">
        <v>10.481400000000001</v>
      </c>
      <c r="I48" s="29">
        <v>5.80105</v>
      </c>
      <c r="J48" s="29">
        <v>11.076700000000001</v>
      </c>
      <c r="K48" s="29">
        <v>12.084300000000001</v>
      </c>
      <c r="L48" s="29">
        <v>8.6676300000000008</v>
      </c>
      <c r="M48" s="29">
        <v>9.0140700000000002</v>
      </c>
      <c r="N48" s="29">
        <v>13.9666</v>
      </c>
      <c r="O48" s="29">
        <v>13.2774</v>
      </c>
      <c r="P48" s="29">
        <v>6.59924</v>
      </c>
      <c r="Q48" s="29">
        <v>6.5509000000000004</v>
      </c>
      <c r="R48" s="29">
        <v>10.7516</v>
      </c>
      <c r="S48" s="29">
        <v>9.9579799999999992</v>
      </c>
      <c r="T48" s="29">
        <v>11.510999999999999</v>
      </c>
      <c r="U48" s="29">
        <v>9.9195799999999998</v>
      </c>
      <c r="V48" s="29">
        <v>17.7197</v>
      </c>
      <c r="W48" s="29">
        <v>12.9208</v>
      </c>
      <c r="X48" s="29">
        <v>7.0178799999999999</v>
      </c>
      <c r="Y48" s="29">
        <v>11.510999999999999</v>
      </c>
      <c r="Z48" s="29">
        <v>3.8382999999999998</v>
      </c>
      <c r="AA48" s="29">
        <v>44.016100000000002</v>
      </c>
      <c r="AB48" s="29">
        <v>13.573499999999999</v>
      </c>
      <c r="AC48" s="29">
        <v>6.59924</v>
      </c>
      <c r="AD48" s="29">
        <v>9.0625699999999991</v>
      </c>
      <c r="AE48" s="29">
        <v>7.9329200000000002</v>
      </c>
      <c r="AF48" s="29">
        <v>10.516299999999999</v>
      </c>
      <c r="AG48" s="29">
        <v>9.9722899999999992</v>
      </c>
      <c r="AH48" s="29">
        <v>6.03932</v>
      </c>
      <c r="AI48" s="29">
        <v>10.059699999999999</v>
      </c>
      <c r="AJ48" s="29">
        <v>5.0827200000000001</v>
      </c>
      <c r="AK48" s="29">
        <v>11.510999999999999</v>
      </c>
      <c r="AL48" s="29">
        <v>10.941700000000001</v>
      </c>
      <c r="AM48" s="29">
        <v>11.9842</v>
      </c>
      <c r="AN48" s="29">
        <v>8.5815800000000007</v>
      </c>
      <c r="AO48" s="29">
        <v>12.3371</v>
      </c>
    </row>
    <row r="49" spans="1:41" ht="14.25">
      <c r="B49" s="28" t="s">
        <v>118</v>
      </c>
      <c r="C49" s="28"/>
      <c r="D49" s="28"/>
      <c r="E49" s="29">
        <v>9.4613399999999999</v>
      </c>
      <c r="F49" s="29">
        <v>14.8161</v>
      </c>
      <c r="G49" s="29">
        <v>11.4002</v>
      </c>
      <c r="H49" s="29">
        <v>9.1909700000000001</v>
      </c>
      <c r="I49" s="29">
        <v>5.4803600000000001</v>
      </c>
      <c r="J49" s="29">
        <v>13.176600000000001</v>
      </c>
      <c r="K49" s="29">
        <v>13.3172</v>
      </c>
      <c r="L49" s="29">
        <v>9.2827999999999999</v>
      </c>
      <c r="M49" s="29">
        <v>11.116400000000001</v>
      </c>
      <c r="N49" s="29">
        <v>15.3376</v>
      </c>
      <c r="O49" s="29">
        <v>15.5503</v>
      </c>
      <c r="P49" s="29">
        <v>9.4613399999999999</v>
      </c>
      <c r="Q49" s="29">
        <v>7.2602000000000002</v>
      </c>
      <c r="R49" s="29">
        <v>10.486800000000001</v>
      </c>
      <c r="S49" s="29">
        <v>12.3832</v>
      </c>
      <c r="T49" s="29">
        <v>11.4002</v>
      </c>
      <c r="U49" s="29">
        <v>10.61</v>
      </c>
      <c r="V49" s="29">
        <v>18.953499999999998</v>
      </c>
      <c r="W49" s="29">
        <v>13.5497</v>
      </c>
      <c r="X49" s="29">
        <v>9.0844000000000005</v>
      </c>
      <c r="Y49" s="29">
        <v>11.4002</v>
      </c>
      <c r="Z49" s="29">
        <v>3.88042</v>
      </c>
      <c r="AA49" s="29">
        <v>44.174300000000002</v>
      </c>
      <c r="AB49" s="29">
        <v>13.0284</v>
      </c>
      <c r="AC49" s="29">
        <v>9.4613399999999999</v>
      </c>
      <c r="AD49" s="29">
        <v>9.8940300000000008</v>
      </c>
      <c r="AE49" s="29">
        <v>8.1748899999999995</v>
      </c>
      <c r="AF49" s="29">
        <v>10.821300000000001</v>
      </c>
      <c r="AG49" s="29">
        <v>9.8859200000000005</v>
      </c>
      <c r="AH49" s="29">
        <v>6.0590999999999999</v>
      </c>
      <c r="AI49" s="29">
        <v>10.5083</v>
      </c>
      <c r="AJ49" s="29">
        <v>6.5694900000000001</v>
      </c>
      <c r="AK49" s="29">
        <v>11.4002</v>
      </c>
      <c r="AL49" s="29">
        <v>13.005100000000001</v>
      </c>
      <c r="AM49" s="29">
        <v>15.908899999999999</v>
      </c>
      <c r="AN49" s="29">
        <v>8.29359</v>
      </c>
      <c r="AO49" s="29">
        <v>15.1126</v>
      </c>
    </row>
    <row r="50" spans="1:41" ht="14.25">
      <c r="B50" s="28" t="s">
        <v>86</v>
      </c>
      <c r="C50" s="28"/>
      <c r="D50" s="28"/>
      <c r="E50" s="29">
        <v>127.303</v>
      </c>
      <c r="F50" s="29">
        <v>0</v>
      </c>
      <c r="G50" s="29">
        <v>24.028199999999998</v>
      </c>
      <c r="H50" s="29">
        <v>24.198699999999999</v>
      </c>
      <c r="I50" s="29">
        <v>55.4985</v>
      </c>
      <c r="J50" s="29">
        <v>0</v>
      </c>
      <c r="K50" s="29">
        <v>0</v>
      </c>
      <c r="L50" s="29">
        <v>0</v>
      </c>
      <c r="M50" s="29">
        <v>21.715699999999998</v>
      </c>
      <c r="N50" s="29">
        <v>23.837399999999999</v>
      </c>
      <c r="O50" s="29">
        <v>0</v>
      </c>
      <c r="P50" s="29">
        <v>127.303</v>
      </c>
      <c r="Q50" s="29">
        <v>0</v>
      </c>
      <c r="R50" s="29">
        <v>0</v>
      </c>
      <c r="S50" s="29">
        <v>8.9685299999999994</v>
      </c>
      <c r="T50" s="29">
        <v>24.028199999999998</v>
      </c>
      <c r="U50" s="29">
        <v>100.03700000000001</v>
      </c>
      <c r="V50" s="29">
        <v>106.209</v>
      </c>
      <c r="W50" s="29">
        <v>0</v>
      </c>
      <c r="X50" s="29">
        <v>7.9006800000000004</v>
      </c>
      <c r="Y50" s="29">
        <v>24.028199999999998</v>
      </c>
      <c r="Z50" s="29">
        <v>0</v>
      </c>
      <c r="AA50" s="29">
        <v>0</v>
      </c>
      <c r="AB50" s="29">
        <v>23.205300000000001</v>
      </c>
      <c r="AC50" s="29">
        <v>127.303</v>
      </c>
      <c r="AD50" s="29">
        <v>0</v>
      </c>
      <c r="AE50" s="29">
        <v>0</v>
      </c>
      <c r="AF50" s="29">
        <v>19.421299999999999</v>
      </c>
      <c r="AG50" s="29">
        <v>0</v>
      </c>
      <c r="AH50" s="29">
        <v>10.713200000000001</v>
      </c>
      <c r="AI50" s="29">
        <v>12.294600000000001</v>
      </c>
      <c r="AJ50" s="29">
        <v>1.3607100000000001</v>
      </c>
      <c r="AK50" s="29">
        <v>24.028199999999998</v>
      </c>
      <c r="AL50" s="29">
        <v>0</v>
      </c>
      <c r="AM50" s="29">
        <v>0</v>
      </c>
      <c r="AN50" s="29">
        <v>9.1716899999999999</v>
      </c>
      <c r="AO50" s="29">
        <v>38.757399999999997</v>
      </c>
    </row>
    <row r="51" spans="1:41" ht="14.25">
      <c r="B51" s="28" t="s">
        <v>88</v>
      </c>
      <c r="C51" s="28"/>
      <c r="D51" s="28"/>
      <c r="E51" s="29">
        <v>108.955</v>
      </c>
      <c r="F51" s="29">
        <v>0</v>
      </c>
      <c r="G51" s="29">
        <v>24.028199999999998</v>
      </c>
      <c r="H51" s="29">
        <v>24.181799999999999</v>
      </c>
      <c r="I51" s="29">
        <v>55.501399999999997</v>
      </c>
      <c r="J51" s="29">
        <v>0</v>
      </c>
      <c r="K51" s="29">
        <v>0</v>
      </c>
      <c r="L51" s="29">
        <v>0</v>
      </c>
      <c r="M51" s="29">
        <v>21.552299999999999</v>
      </c>
      <c r="N51" s="29">
        <v>22.719000000000001</v>
      </c>
      <c r="O51" s="29">
        <v>0</v>
      </c>
      <c r="P51" s="29">
        <v>108.955</v>
      </c>
      <c r="Q51" s="29">
        <v>0</v>
      </c>
      <c r="R51" s="29">
        <v>0</v>
      </c>
      <c r="S51" s="29">
        <v>9.4785799999999991</v>
      </c>
      <c r="T51" s="29">
        <v>24.028199999999998</v>
      </c>
      <c r="U51" s="29">
        <v>100.03700000000001</v>
      </c>
      <c r="V51" s="29">
        <v>48.545000000000002</v>
      </c>
      <c r="W51" s="29">
        <v>0</v>
      </c>
      <c r="X51" s="29">
        <v>8.7792300000000001</v>
      </c>
      <c r="Y51" s="29">
        <v>24.028199999999998</v>
      </c>
      <c r="Z51" s="29">
        <v>0</v>
      </c>
      <c r="AA51" s="29">
        <v>0</v>
      </c>
      <c r="AB51" s="29">
        <v>23.205300000000001</v>
      </c>
      <c r="AC51" s="29">
        <v>108.955</v>
      </c>
      <c r="AD51" s="29">
        <v>0</v>
      </c>
      <c r="AE51" s="29">
        <v>0</v>
      </c>
      <c r="AF51" s="29">
        <v>19.416699999999999</v>
      </c>
      <c r="AG51" s="29">
        <v>0</v>
      </c>
      <c r="AH51" s="29">
        <v>10.713200000000001</v>
      </c>
      <c r="AI51" s="29">
        <v>12.1586</v>
      </c>
      <c r="AJ51" s="29">
        <v>1.3607100000000001</v>
      </c>
      <c r="AK51" s="29">
        <v>24.028199999999998</v>
      </c>
      <c r="AL51" s="29">
        <v>0</v>
      </c>
      <c r="AM51" s="29">
        <v>0</v>
      </c>
      <c r="AN51" s="29">
        <v>9.1716899999999999</v>
      </c>
      <c r="AO51" s="29">
        <v>35.505299999999998</v>
      </c>
    </row>
    <row r="52" spans="1:41" ht="14.25">
      <c r="B52" s="28" t="s">
        <v>90</v>
      </c>
      <c r="C52" s="28"/>
      <c r="D52" s="28"/>
      <c r="E52" s="29">
        <v>83.713399999999993</v>
      </c>
      <c r="F52" s="29">
        <v>0</v>
      </c>
      <c r="G52" s="29">
        <v>24.028199999999998</v>
      </c>
      <c r="H52" s="29">
        <v>24.099799999999998</v>
      </c>
      <c r="I52" s="29">
        <v>55.508000000000003</v>
      </c>
      <c r="J52" s="29">
        <v>0</v>
      </c>
      <c r="K52" s="29">
        <v>0</v>
      </c>
      <c r="L52" s="29">
        <v>0</v>
      </c>
      <c r="M52" s="29">
        <v>21.462399999999999</v>
      </c>
      <c r="N52" s="29">
        <v>21.683399999999999</v>
      </c>
      <c r="O52" s="29">
        <v>0</v>
      </c>
      <c r="P52" s="29">
        <v>83.713399999999993</v>
      </c>
      <c r="Q52" s="29">
        <v>0</v>
      </c>
      <c r="R52" s="29">
        <v>0</v>
      </c>
      <c r="S52" s="29">
        <v>9.6721800000000009</v>
      </c>
      <c r="T52" s="29">
        <v>24.028199999999998</v>
      </c>
      <c r="U52" s="29">
        <v>100.03700000000001</v>
      </c>
      <c r="V52" s="29">
        <v>38.860300000000002</v>
      </c>
      <c r="W52" s="29">
        <v>0</v>
      </c>
      <c r="X52" s="29">
        <v>11.298</v>
      </c>
      <c r="Y52" s="29">
        <v>24.028199999999998</v>
      </c>
      <c r="Z52" s="29">
        <v>0</v>
      </c>
      <c r="AA52" s="29">
        <v>0</v>
      </c>
      <c r="AB52" s="29">
        <v>23.205300000000001</v>
      </c>
      <c r="AC52" s="29">
        <v>83.713399999999993</v>
      </c>
      <c r="AD52" s="29">
        <v>0</v>
      </c>
      <c r="AE52" s="29">
        <v>0</v>
      </c>
      <c r="AF52" s="29">
        <v>19.435600000000001</v>
      </c>
      <c r="AG52" s="29">
        <v>0</v>
      </c>
      <c r="AH52" s="29">
        <v>10.713200000000001</v>
      </c>
      <c r="AI52" s="29">
        <v>11.634600000000001</v>
      </c>
      <c r="AJ52" s="29">
        <v>1.3607100000000001</v>
      </c>
      <c r="AK52" s="29">
        <v>24.028199999999998</v>
      </c>
      <c r="AL52" s="29">
        <v>0</v>
      </c>
      <c r="AM52" s="29">
        <v>0</v>
      </c>
      <c r="AN52" s="29">
        <v>9.1716899999999999</v>
      </c>
      <c r="AO52" s="29">
        <v>29.854099999999999</v>
      </c>
    </row>
    <row r="53" spans="1:41" ht="14.25">
      <c r="B53" s="28" t="s">
        <v>92</v>
      </c>
      <c r="C53" s="28"/>
      <c r="D53" s="28"/>
      <c r="E53" s="29">
        <v>118.13500000000001</v>
      </c>
      <c r="F53" s="29">
        <v>0</v>
      </c>
      <c r="G53" s="29">
        <v>24.028199999999998</v>
      </c>
      <c r="H53" s="29">
        <v>24.2529</v>
      </c>
      <c r="I53" s="29">
        <v>65.521299999999997</v>
      </c>
      <c r="J53" s="29">
        <v>0</v>
      </c>
      <c r="K53" s="29">
        <v>0</v>
      </c>
      <c r="L53" s="29">
        <v>0</v>
      </c>
      <c r="M53" s="29">
        <v>21.535799999999998</v>
      </c>
      <c r="N53" s="29">
        <v>22.423100000000002</v>
      </c>
      <c r="O53" s="29">
        <v>0</v>
      </c>
      <c r="P53" s="29">
        <v>118.13500000000001</v>
      </c>
      <c r="Q53" s="29">
        <v>0</v>
      </c>
      <c r="R53" s="29">
        <v>0</v>
      </c>
      <c r="S53" s="29">
        <v>9.7871400000000008</v>
      </c>
      <c r="T53" s="29">
        <v>24.028199999999998</v>
      </c>
      <c r="U53" s="29">
        <v>100.03700000000001</v>
      </c>
      <c r="V53" s="29">
        <v>34.800699999999999</v>
      </c>
      <c r="W53" s="29">
        <v>0</v>
      </c>
      <c r="X53" s="29">
        <v>8.2216000000000005</v>
      </c>
      <c r="Y53" s="29">
        <v>24.028199999999998</v>
      </c>
      <c r="Z53" s="29">
        <v>0</v>
      </c>
      <c r="AA53" s="29">
        <v>0</v>
      </c>
      <c r="AB53" s="29">
        <v>23.205300000000001</v>
      </c>
      <c r="AC53" s="29">
        <v>118.13500000000001</v>
      </c>
      <c r="AD53" s="29">
        <v>0</v>
      </c>
      <c r="AE53" s="29">
        <v>0</v>
      </c>
      <c r="AF53" s="29">
        <v>19.4133</v>
      </c>
      <c r="AG53" s="29">
        <v>0</v>
      </c>
      <c r="AH53" s="29">
        <v>10.713200000000001</v>
      </c>
      <c r="AI53" s="29">
        <v>12.153499999999999</v>
      </c>
      <c r="AJ53" s="29">
        <v>1.3607100000000001</v>
      </c>
      <c r="AK53" s="29">
        <v>24.028199999999998</v>
      </c>
      <c r="AL53" s="29">
        <v>0</v>
      </c>
      <c r="AM53" s="29">
        <v>0</v>
      </c>
      <c r="AN53" s="29">
        <v>9.1716899999999999</v>
      </c>
      <c r="AO53" s="29">
        <v>36.0533</v>
      </c>
    </row>
    <row r="54" spans="1:41" ht="14.25">
      <c r="B54" s="28" t="s">
        <v>120</v>
      </c>
      <c r="C54" s="28"/>
      <c r="D54" s="28"/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12.6342</v>
      </c>
      <c r="M54" s="29">
        <v>0</v>
      </c>
      <c r="N54" s="29">
        <v>8.8403299999999998</v>
      </c>
      <c r="O54" s="29">
        <v>0</v>
      </c>
      <c r="P54" s="29">
        <v>0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12.6557</v>
      </c>
      <c r="X54" s="29">
        <v>0</v>
      </c>
      <c r="Y54" s="29">
        <v>0</v>
      </c>
      <c r="Z54" s="29">
        <v>0</v>
      </c>
      <c r="AA54" s="29">
        <v>0</v>
      </c>
      <c r="AB54" s="29">
        <v>0</v>
      </c>
      <c r="AC54" s="29">
        <v>0</v>
      </c>
      <c r="AD54" s="29">
        <v>0</v>
      </c>
      <c r="AE54" s="29">
        <v>0</v>
      </c>
      <c r="AF54" s="29">
        <v>13.200200000000001</v>
      </c>
      <c r="AG54" s="29">
        <v>0</v>
      </c>
      <c r="AH54" s="29">
        <v>9.1143300000000007</v>
      </c>
      <c r="AI54" s="29">
        <v>14.3268</v>
      </c>
      <c r="AJ54" s="29">
        <v>0</v>
      </c>
      <c r="AK54" s="29">
        <v>0</v>
      </c>
      <c r="AL54" s="29">
        <v>13.193099999999999</v>
      </c>
      <c r="AM54" s="29">
        <v>0</v>
      </c>
      <c r="AN54" s="29">
        <v>0</v>
      </c>
      <c r="AO54" s="29">
        <v>11.5725</v>
      </c>
    </row>
    <row r="55" spans="1:41" ht="14.25">
      <c r="B55" s="28" t="s">
        <v>122</v>
      </c>
      <c r="C55" s="28"/>
      <c r="D55" s="28"/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12.6325</v>
      </c>
      <c r="M55" s="29">
        <v>0</v>
      </c>
      <c r="N55" s="29">
        <v>8.4369899999999998</v>
      </c>
      <c r="O55" s="29">
        <v>0</v>
      </c>
      <c r="P55" s="29">
        <v>0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12.6557</v>
      </c>
      <c r="X55" s="29">
        <v>0</v>
      </c>
      <c r="Y55" s="29">
        <v>0</v>
      </c>
      <c r="Z55" s="29">
        <v>0</v>
      </c>
      <c r="AA55" s="29">
        <v>0</v>
      </c>
      <c r="AB55" s="29">
        <v>0</v>
      </c>
      <c r="AC55" s="29">
        <v>0</v>
      </c>
      <c r="AD55" s="29">
        <v>0</v>
      </c>
      <c r="AE55" s="29">
        <v>0</v>
      </c>
      <c r="AF55" s="29">
        <v>13.202</v>
      </c>
      <c r="AG55" s="29">
        <v>0</v>
      </c>
      <c r="AH55" s="29">
        <v>9.1143300000000007</v>
      </c>
      <c r="AI55" s="29">
        <v>14.397600000000001</v>
      </c>
      <c r="AJ55" s="29">
        <v>0</v>
      </c>
      <c r="AK55" s="29">
        <v>0</v>
      </c>
      <c r="AL55" s="29">
        <v>13.440200000000001</v>
      </c>
      <c r="AM55" s="29">
        <v>0</v>
      </c>
      <c r="AN55" s="29">
        <v>0</v>
      </c>
      <c r="AO55" s="29">
        <v>10.4354</v>
      </c>
    </row>
    <row r="56" spans="1:41" ht="14.25">
      <c r="B56" s="28" t="s">
        <v>124</v>
      </c>
      <c r="C56" s="28"/>
      <c r="D56" s="28"/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11.6523</v>
      </c>
      <c r="M56" s="29">
        <v>0</v>
      </c>
      <c r="N56" s="29">
        <v>9.1547400000000003</v>
      </c>
      <c r="O56" s="29">
        <v>0</v>
      </c>
      <c r="P56" s="29">
        <v>0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12.6557</v>
      </c>
      <c r="X56" s="29">
        <v>0</v>
      </c>
      <c r="Y56" s="29">
        <v>0</v>
      </c>
      <c r="Z56" s="29">
        <v>0</v>
      </c>
      <c r="AA56" s="29">
        <v>0</v>
      </c>
      <c r="AB56" s="29">
        <v>0</v>
      </c>
      <c r="AC56" s="29">
        <v>0</v>
      </c>
      <c r="AD56" s="29">
        <v>0</v>
      </c>
      <c r="AE56" s="29">
        <v>0</v>
      </c>
      <c r="AF56" s="29">
        <v>13.2021</v>
      </c>
      <c r="AG56" s="29">
        <v>0</v>
      </c>
      <c r="AH56" s="29">
        <v>9.1143300000000007</v>
      </c>
      <c r="AI56" s="29">
        <v>14.397600000000001</v>
      </c>
      <c r="AJ56" s="29">
        <v>0</v>
      </c>
      <c r="AK56" s="29">
        <v>0</v>
      </c>
      <c r="AL56" s="29">
        <v>13.390599999999999</v>
      </c>
      <c r="AM56" s="29">
        <v>0</v>
      </c>
      <c r="AN56" s="29">
        <v>0</v>
      </c>
      <c r="AO56" s="29">
        <v>9.1486599999999996</v>
      </c>
    </row>
    <row r="57" spans="1:41" ht="14.25">
      <c r="B57" s="28" t="s">
        <v>126</v>
      </c>
      <c r="C57" s="28"/>
      <c r="D57" s="28"/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12.601699999999999</v>
      </c>
      <c r="M57" s="29">
        <v>0</v>
      </c>
      <c r="N57" s="29">
        <v>8.5523500000000006</v>
      </c>
      <c r="O57" s="29">
        <v>0</v>
      </c>
      <c r="P57" s="29">
        <v>0</v>
      </c>
      <c r="Q57" s="29">
        <v>0</v>
      </c>
      <c r="R57" s="29">
        <v>0</v>
      </c>
      <c r="S57" s="29">
        <v>0</v>
      </c>
      <c r="T57" s="29">
        <v>0</v>
      </c>
      <c r="U57" s="29">
        <v>0</v>
      </c>
      <c r="V57" s="29">
        <v>0</v>
      </c>
      <c r="W57" s="29">
        <v>12.6557</v>
      </c>
      <c r="X57" s="29">
        <v>0</v>
      </c>
      <c r="Y57" s="29">
        <v>0</v>
      </c>
      <c r="Z57" s="29">
        <v>0</v>
      </c>
      <c r="AA57" s="29">
        <v>0</v>
      </c>
      <c r="AB57" s="29">
        <v>0</v>
      </c>
      <c r="AC57" s="29">
        <v>0</v>
      </c>
      <c r="AD57" s="29">
        <v>0</v>
      </c>
      <c r="AE57" s="29">
        <v>0</v>
      </c>
      <c r="AF57" s="29">
        <v>13.201499999999999</v>
      </c>
      <c r="AG57" s="29">
        <v>0</v>
      </c>
      <c r="AH57" s="29">
        <v>9.1143300000000007</v>
      </c>
      <c r="AI57" s="29">
        <v>14.760400000000001</v>
      </c>
      <c r="AJ57" s="29">
        <v>0</v>
      </c>
      <c r="AK57" s="29">
        <v>0</v>
      </c>
      <c r="AL57" s="29">
        <v>14.0517</v>
      </c>
      <c r="AM57" s="29">
        <v>0</v>
      </c>
      <c r="AN57" s="29">
        <v>0</v>
      </c>
      <c r="AO57" s="29">
        <v>11.174300000000001</v>
      </c>
    </row>
    <row r="58" spans="1:41" ht="14.25">
      <c r="B58" s="28"/>
      <c r="C58" s="28"/>
      <c r="D58" s="28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pans="1:41" ht="14.25">
      <c r="A59" t="s">
        <v>261</v>
      </c>
      <c r="B59" s="32" t="s">
        <v>254</v>
      </c>
      <c r="E59" s="27">
        <f>E34*'Average km per veh'!E3+E38*'Average km per veh'!E7+E42*'Average km per veh'!E11+E46*'Average km per veh'!E15+E50*'Average km per veh'!E19+E54*'Average km per veh'!E23</f>
        <v>292.50845015723434</v>
      </c>
      <c r="F59" s="27">
        <f>F34*'Average km per veh'!F3+F38*'Average km per veh'!F7+F42*'Average km per veh'!F11+F46*'Average km per veh'!F15+F50*'Average km per veh'!F19+F54*'Average km per veh'!F23</f>
        <v>17563.332682</v>
      </c>
      <c r="G59" s="27">
        <f>G34*'Average km per veh'!G3+G38*'Average km per veh'!G7+G42*'Average km per veh'!G11+G46*'Average km per veh'!G15+G50*'Average km per veh'!G19+G54*'Average km per veh'!G23</f>
        <v>1294.7274709457845</v>
      </c>
      <c r="H59" s="27">
        <f>H34*'Average km per veh'!H3+H38*'Average km per veh'!H7+H42*'Average km per veh'!H11+H46*'Average km per veh'!H15+H50*'Average km per veh'!H19+H54*'Average km per veh'!H23</f>
        <v>12654.5807616</v>
      </c>
      <c r="I59" s="27">
        <f>I34*'Average km per veh'!I3+I38*'Average km per veh'!I7+I42*'Average km per veh'!I11+I46*'Average km per veh'!I15+I50*'Average km per veh'!I19+I54*'Average km per veh'!I23</f>
        <v>3428.1203884000001</v>
      </c>
      <c r="J59" s="27">
        <f>J34*'Average km per veh'!J3+J38*'Average km per veh'!J7+J42*'Average km per veh'!J11+J46*'Average km per veh'!J15+J50*'Average km per veh'!J19+J54*'Average km per veh'!J23</f>
        <v>17047.678879999999</v>
      </c>
      <c r="K59" s="27">
        <f>K34*'Average km per veh'!K3+K38*'Average km per veh'!K7+K42*'Average km per veh'!K11+K46*'Average km per veh'!K15+K50*'Average km per veh'!K19+K54*'Average km per veh'!K23</f>
        <v>973.909131</v>
      </c>
      <c r="L59" s="27">
        <f>L34*'Average km per veh'!L3+L38*'Average km per veh'!L7+L42*'Average km per veh'!L11+L46*'Average km per veh'!L15+L50*'Average km per veh'!L19+L54*'Average km per veh'!L23</f>
        <v>5693.4317949999995</v>
      </c>
      <c r="M59" s="27">
        <f>M34*'Average km per veh'!M3+M38*'Average km per veh'!M7+M42*'Average km per veh'!M11+M46*'Average km per veh'!M15+M50*'Average km per veh'!M19+M54*'Average km per veh'!M23</f>
        <v>126611.34090900001</v>
      </c>
      <c r="N59" s="27">
        <f>N34*'Average km per veh'!N3+N38*'Average km per veh'!N7+N42*'Average km per veh'!N11+N46*'Average km per veh'!N15+N50*'Average km per veh'!N19+N54*'Average km per veh'!N23</f>
        <v>5215.9668556273009</v>
      </c>
      <c r="O59" s="27">
        <f>O34*'Average km per veh'!O3+O38*'Average km per veh'!O7+O42*'Average km per veh'!O11+O46*'Average km per veh'!O15+O50*'Average km per veh'!O19+O54*'Average km per veh'!O23</f>
        <v>2070.8867970000001</v>
      </c>
      <c r="P59" s="27">
        <f>P34*'Average km per veh'!P3+P38*'Average km per veh'!P7+P42*'Average km per veh'!P11+P46*'Average km per veh'!P15+P50*'Average km per veh'!P19+P54*'Average km per veh'!P23</f>
        <v>3394.8236727999997</v>
      </c>
      <c r="Q59" s="27">
        <f>Q34*'Average km per veh'!Q3+Q38*'Average km per veh'!Q7+Q42*'Average km per veh'!Q11+Q46*'Average km per veh'!Q15+Q50*'Average km per veh'!Q19+Q54*'Average km per veh'!Q23</f>
        <v>56203.067281999996</v>
      </c>
      <c r="R59" s="27">
        <f>R34*'Average km per veh'!R3+R38*'Average km per veh'!R7+R42*'Average km per veh'!R11+R46*'Average km per veh'!R15+R50*'Average km per veh'!R19+R54*'Average km per veh'!R23</f>
        <v>8747.4293170000019</v>
      </c>
      <c r="S59" s="27">
        <f>S34*'Average km per veh'!S3+S38*'Average km per veh'!S7+S42*'Average km per veh'!S11+S46*'Average km per veh'!S15+S50*'Average km per veh'!S19+S54*'Average km per veh'!S23</f>
        <v>58869.589615000004</v>
      </c>
      <c r="T59" s="27">
        <f>T34*'Average km per veh'!T3+T38*'Average km per veh'!T7+T42*'Average km per veh'!T11+T46*'Average km per veh'!T15+T50*'Average km per veh'!T19+T54*'Average km per veh'!T23</f>
        <v>2036.603658</v>
      </c>
      <c r="U59" s="27">
        <f>U34*'Average km per veh'!U3+U38*'Average km per veh'!U7+U42*'Average km per veh'!U11+U46*'Average km per veh'!U15+U50*'Average km per veh'!U19+U54*'Average km per veh'!U23</f>
        <v>3940.1112640000001</v>
      </c>
      <c r="V59" s="27">
        <f>V34*'Average km per veh'!V3+V38*'Average km per veh'!V7+V42*'Average km per veh'!V11+V46*'Average km per veh'!V15+V50*'Average km per veh'!V19+V54*'Average km per veh'!V23</f>
        <v>4686.1281709999994</v>
      </c>
      <c r="W59" s="27">
        <f>W34*'Average km per veh'!W3+W38*'Average km per veh'!W7+W42*'Average km per veh'!W11+W46*'Average km per veh'!W15+W50*'Average km per veh'!W19+W54*'Average km per veh'!W23</f>
        <v>673.51326000000006</v>
      </c>
      <c r="X59" s="27">
        <f>X34*'Average km per veh'!X3+X38*'Average km per veh'!X7+X42*'Average km per veh'!X11+X46*'Average km per veh'!X15+X50*'Average km per veh'!X19+X54*'Average km per veh'!X23</f>
        <v>48285.776906999992</v>
      </c>
      <c r="Y59" s="27">
        <f>Y34*'Average km per veh'!Y3+Y38*'Average km per veh'!Y7+Y42*'Average km per veh'!Y11+Y46*'Average km per veh'!Y15+Y50*'Average km per veh'!Y19+Y54*'Average km per veh'!Y23</f>
        <v>382.73987114834387</v>
      </c>
      <c r="Z59" s="27">
        <f>Z34*'Average km per veh'!Z3+Z38*'Average km per veh'!Z7+Z42*'Average km per veh'!Z11+Z46*'Average km per veh'!Z15+Z50*'Average km per veh'!Z19+Z54*'Average km per veh'!Z23</f>
        <v>2174.4878159999998</v>
      </c>
      <c r="AA59" s="27">
        <f>AA34*'Average km per veh'!AA3+AA38*'Average km per veh'!AA7+AA42*'Average km per veh'!AA11+AA46*'Average km per veh'!AA15+AA50*'Average km per veh'!AA19+AA54*'Average km per veh'!AA23</f>
        <v>5132.2954600000003</v>
      </c>
      <c r="AB59" s="27">
        <f>AB34*'Average km per veh'!AB3+AB38*'Average km per veh'!AB7+AB42*'Average km per veh'!AB11+AB46*'Average km per veh'!AB15+AB50*'Average km per veh'!AB19+AB54*'Average km per veh'!AB23</f>
        <v>2789.6697320000003</v>
      </c>
      <c r="AC59" s="27">
        <f>AC34*'Average km per veh'!AC3+AC38*'Average km per veh'!AC7+AC42*'Average km per veh'!AC11+AC46*'Average km per veh'!AC15+AC50*'Average km per veh'!AC19+AC54*'Average km per veh'!AC23</f>
        <v>97.194639579041279</v>
      </c>
      <c r="AD59" s="27">
        <f>AD34*'Average km per veh'!AD3+AD38*'Average km per veh'!AD7+AD42*'Average km per veh'!AD11+AD46*'Average km per veh'!AD15+AD50*'Average km per veh'!AD19+AD54*'Average km per veh'!AD23</f>
        <v>570.52816200000007</v>
      </c>
      <c r="AE59" s="27">
        <f>AE34*'Average km per veh'!AE3+AE38*'Average km per veh'!AE7+AE42*'Average km per veh'!AE11+AE46*'Average km per veh'!AE15+AE50*'Average km per veh'!AE19+AE54*'Average km per veh'!AE23</f>
        <v>52.902565999999993</v>
      </c>
      <c r="AF59" s="27">
        <f>AF34*'Average km per veh'!AF3+AF38*'Average km per veh'!AF7+AF42*'Average km per veh'!AF11+AF46*'Average km per veh'!AF15+AF50*'Average km per veh'!AF19+AF54*'Average km per veh'!AF23</f>
        <v>22970.010086000002</v>
      </c>
      <c r="AG59" s="27">
        <f>AG34*'Average km per veh'!AG3+AG38*'Average km per veh'!AG7+AG42*'Average km per veh'!AG11+AG46*'Average km per veh'!AG15+AG50*'Average km per veh'!AG19+AG54*'Average km per veh'!AG23</f>
        <v>9755.2577885999999</v>
      </c>
      <c r="AH59" s="27">
        <f>AH34*'Average km per veh'!AH3+AH38*'Average km per veh'!AH7+AH42*'Average km per veh'!AH11+AH46*'Average km per veh'!AH15+AH50*'Average km per veh'!AH19+AH54*'Average km per veh'!AH23</f>
        <v>16067.663566899999</v>
      </c>
      <c r="AI59" s="27">
        <f>AI34*'Average km per veh'!AI3+AI38*'Average km per veh'!AI7+AI42*'Average km per veh'!AI11+AI46*'Average km per veh'!AI15+AI50*'Average km per veh'!AI19+AI54*'Average km per veh'!AI23</f>
        <v>8879.3730480000013</v>
      </c>
      <c r="AJ59" s="27">
        <f>AJ34*'Average km per veh'!AJ3+AJ38*'Average km per veh'!AJ7+AJ42*'Average km per veh'!AJ11+AJ46*'Average km per veh'!AJ15+AJ50*'Average km per veh'!AJ19+AJ54*'Average km per veh'!AJ23</f>
        <v>3821.1990908999996</v>
      </c>
      <c r="AK59" s="27">
        <f>AK34*'Average km per veh'!AK3+AK38*'Average km per veh'!AK7+AK42*'Average km per veh'!AK11+AK46*'Average km per veh'!AK15+AK50*'Average km per veh'!AK19+AK54*'Average km per veh'!AK23</f>
        <v>2500.0671329911147</v>
      </c>
      <c r="AL59" s="27">
        <f>AL34*'Average km per veh'!AL3+AL38*'Average km per veh'!AL7+AL42*'Average km per veh'!AL11+AL46*'Average km per veh'!AL15+AL50*'Average km per veh'!AL19+AL54*'Average km per veh'!AL23</f>
        <v>31411.905327600001</v>
      </c>
      <c r="AM59" s="27">
        <f>AM34*'Average km per veh'!AM3+AM38*'Average km per veh'!AM7+AM42*'Average km per veh'!AM11+AM46*'Average km per veh'!AM15+AM50*'Average km per veh'!AM19+AM54*'Average km per veh'!AM23</f>
        <v>2098.2147099999997</v>
      </c>
      <c r="AN59" s="27">
        <f>AN34*'Average km per veh'!AN3+AN38*'Average km per veh'!AN7+AN42*'Average km per veh'!AN11+AN46*'Average km per veh'!AN15+AN50*'Average km per veh'!AN19+AN54*'Average km per veh'!AN23</f>
        <v>1676.0009682000002</v>
      </c>
      <c r="AO59" s="27">
        <f>AO34*'Average km per veh'!AO3+AO38*'Average km per veh'!AO7+AO42*'Average km per veh'!AO11+AO46*'Average km per veh'!AO15+AO50*'Average km per veh'!AO19+AO54*'Average km per veh'!AO23</f>
        <v>71044.728204999992</v>
      </c>
    </row>
    <row r="60" spans="1:41" ht="14.25">
      <c r="B60" s="32" t="s">
        <v>255</v>
      </c>
      <c r="E60" s="27">
        <f>E35*'Average km per veh'!E4+E39*'Average km per veh'!E8+E43*'Average km per veh'!E12+E47*'Average km per veh'!E16+E51*'Average km per veh'!E20+E55*'Average km per veh'!E24</f>
        <v>579.7066423825579</v>
      </c>
      <c r="F60" s="27">
        <f>F35*'Average km per veh'!F4+F39*'Average km per veh'!F8+F43*'Average km per veh'!F12+F47*'Average km per veh'!F16+F51*'Average km per veh'!F20+F55*'Average km per veh'!F24</f>
        <v>30263.028145</v>
      </c>
      <c r="G60" s="27">
        <f>G35*'Average km per veh'!G4+G39*'Average km per veh'!G8+G43*'Average km per veh'!G12+G47*'Average km per veh'!G16+G51*'Average km per veh'!G20+G55*'Average km per veh'!G24</f>
        <v>3327.2237733982365</v>
      </c>
      <c r="H60" s="27">
        <f>H35*'Average km per veh'!H4+H39*'Average km per veh'!H8+H43*'Average km per veh'!H12+H47*'Average km per veh'!H16+H51*'Average km per veh'!H20+H55*'Average km per veh'!H24</f>
        <v>31266.688927000003</v>
      </c>
      <c r="I60" s="27">
        <f>I35*'Average km per veh'!I4+I39*'Average km per veh'!I8+I43*'Average km per veh'!I12+I47*'Average km per veh'!I16+I51*'Average km per veh'!I20+I55*'Average km per veh'!I24</f>
        <v>7761.4346326000004</v>
      </c>
      <c r="J60" s="27">
        <f>J35*'Average km per veh'!J4+J39*'Average km per veh'!J8+J43*'Average km per veh'!J12+J47*'Average km per veh'!J16+J51*'Average km per veh'!J20+J55*'Average km per veh'!J24</f>
        <v>17788.139881999999</v>
      </c>
      <c r="K60" s="27">
        <f>K35*'Average km per veh'!K4+K39*'Average km per veh'!K8+K43*'Average km per veh'!K12+K47*'Average km per veh'!K16+K51*'Average km per veh'!K20+K55*'Average km per veh'!K24</f>
        <v>2588.1770400000005</v>
      </c>
      <c r="L60" s="27">
        <f>L35*'Average km per veh'!L4+L39*'Average km per veh'!L8+L43*'Average km per veh'!L12+L47*'Average km per veh'!L16+L51*'Average km per veh'!L20+L55*'Average km per veh'!L24</f>
        <v>13470.467101999999</v>
      </c>
      <c r="M60" s="27">
        <f>M35*'Average km per veh'!M4+M39*'Average km per veh'!M8+M43*'Average km per veh'!M12+M47*'Average km per veh'!M16+M51*'Average km per veh'!M20+M55*'Average km per veh'!M24</f>
        <v>181127.05009199999</v>
      </c>
      <c r="N60" s="27">
        <f>N35*'Average km per veh'!N4+N39*'Average km per veh'!N8+N43*'Average km per veh'!N12+N47*'Average km per veh'!N16+N51*'Average km per veh'!N20+N55*'Average km per veh'!N24</f>
        <v>15556.993916436712</v>
      </c>
      <c r="O60" s="27">
        <f>O35*'Average km per veh'!O4+O39*'Average km per veh'!O8+O43*'Average km per veh'!O12+O47*'Average km per veh'!O16+O51*'Average km per veh'!O20+O55*'Average km per veh'!O24</f>
        <v>2422.6184899999998</v>
      </c>
      <c r="P60" s="27">
        <f>P35*'Average km per veh'!P4+P39*'Average km per veh'!P8+P43*'Average km per veh'!P12+P47*'Average km per veh'!P16+P51*'Average km per veh'!P20+P55*'Average km per veh'!P24</f>
        <v>12983.245796800002</v>
      </c>
      <c r="Q60" s="27">
        <f>Q35*'Average km per veh'!Q4+Q39*'Average km per veh'!Q8+Q43*'Average km per veh'!Q12+Q47*'Average km per veh'!Q16+Q51*'Average km per veh'!Q20+Q55*'Average km per veh'!Q24</f>
        <v>104037.27913949999</v>
      </c>
      <c r="R60" s="27">
        <f>R35*'Average km per veh'!R4+R39*'Average km per veh'!R8+R43*'Average km per veh'!R12+R47*'Average km per veh'!R16+R51*'Average km per veh'!R20+R55*'Average km per veh'!R24</f>
        <v>12914.861632</v>
      </c>
      <c r="S60" s="27">
        <f>S35*'Average km per veh'!S4+S39*'Average km per veh'!S8+S43*'Average km per veh'!S12+S47*'Average km per veh'!S16+S51*'Average km per veh'!S20+S55*'Average km per veh'!S24</f>
        <v>147171.01739759999</v>
      </c>
      <c r="T60" s="27">
        <f>T35*'Average km per veh'!T4+T39*'Average km per veh'!T8+T43*'Average km per veh'!T12+T47*'Average km per veh'!T16+T51*'Average km per veh'!T20+T55*'Average km per veh'!T24</f>
        <v>5824.8088890000008</v>
      </c>
      <c r="U60" s="27">
        <f>U35*'Average km per veh'!U4+U39*'Average km per veh'!U8+U43*'Average km per veh'!U12+U47*'Average km per veh'!U16+U51*'Average km per veh'!U20+U55*'Average km per veh'!U24</f>
        <v>9709.9567900000002</v>
      </c>
      <c r="V60" s="27">
        <f>V35*'Average km per veh'!V4+V39*'Average km per veh'!V8+V43*'Average km per veh'!V12+V47*'Average km per veh'!V16+V51*'Average km per veh'!V20+V55*'Average km per veh'!V24</f>
        <v>14692.803235999998</v>
      </c>
      <c r="W60" s="27">
        <f>W35*'Average km per veh'!W4+W39*'Average km per veh'!W8+W43*'Average km per veh'!W12+W47*'Average km per veh'!W16+W51*'Average km per veh'!W20+W55*'Average km per veh'!W24</f>
        <v>1084.4326349999999</v>
      </c>
      <c r="X60" s="27">
        <f>X35*'Average km per veh'!X4+X39*'Average km per veh'!X8+X43*'Average km per veh'!X12+X47*'Average km per veh'!X16+X51*'Average km per veh'!X20+X55*'Average km per veh'!X24</f>
        <v>106810.13120110003</v>
      </c>
      <c r="Y60" s="27">
        <f>Y35*'Average km per veh'!Y4+Y39*'Average km per veh'!Y8+Y43*'Average km per veh'!Y12+Y47*'Average km per veh'!Y16+Y51*'Average km per veh'!Y20+Y55*'Average km per veh'!Y24</f>
        <v>984.99025116344967</v>
      </c>
      <c r="Z60" s="27">
        <f>Z35*'Average km per veh'!Z4+Z39*'Average km per veh'!Z8+Z43*'Average km per veh'!Z12+Z47*'Average km per veh'!Z16+Z51*'Average km per veh'!Z20+Z55*'Average km per veh'!Z24</f>
        <v>2318.1717486000002</v>
      </c>
      <c r="AA60" s="27">
        <f>AA35*'Average km per veh'!AA4+AA39*'Average km per veh'!AA8+AA43*'Average km per veh'!AA12+AA47*'Average km per veh'!AA16+AA51*'Average km per veh'!AA20+AA55*'Average km per veh'!AA24</f>
        <v>5962.4116379999996</v>
      </c>
      <c r="AB60" s="27">
        <f>AB35*'Average km per veh'!AB4+AB39*'Average km per veh'!AB8+AB43*'Average km per veh'!AB12+AB47*'Average km per veh'!AB16+AB51*'Average km per veh'!AB20+AB55*'Average km per veh'!AB24</f>
        <v>2834.5249900000003</v>
      </c>
      <c r="AC60" s="27">
        <f>AC35*'Average km per veh'!AC4+AC39*'Average km per veh'!AC8+AC43*'Average km per veh'!AC12+AC47*'Average km per veh'!AC16+AC51*'Average km per veh'!AC20+AC55*'Average km per veh'!AC24</f>
        <v>241.74031163813885</v>
      </c>
      <c r="AD60" s="27">
        <f>AD35*'Average km per veh'!AD4+AD39*'Average km per veh'!AD8+AD43*'Average km per veh'!AD12+AD47*'Average km per veh'!AD16+AD51*'Average km per veh'!AD20+AD55*'Average km per veh'!AD24</f>
        <v>1168.6341551999999</v>
      </c>
      <c r="AE60" s="27">
        <f>AE35*'Average km per veh'!AE4+AE39*'Average km per veh'!AE8+AE43*'Average km per veh'!AE12+AE47*'Average km per veh'!AE16+AE51*'Average km per veh'!AE20+AE55*'Average km per veh'!AE24</f>
        <v>262.29209059999999</v>
      </c>
      <c r="AF60" s="27">
        <f>AF35*'Average km per veh'!AF4+AF39*'Average km per veh'!AF8+AF43*'Average km per veh'!AF12+AF47*'Average km per veh'!AF16+AF51*'Average km per veh'!AF20+AF55*'Average km per veh'!AF24</f>
        <v>32291.038309600001</v>
      </c>
      <c r="AG60" s="27">
        <f>AG35*'Average km per veh'!AG4+AG39*'Average km per veh'!AG8+AG43*'Average km per veh'!AG12+AG47*'Average km per veh'!AG16+AG51*'Average km per veh'!AG20+AG55*'Average km per veh'!AG24</f>
        <v>8867.2373279999993</v>
      </c>
      <c r="AH60" s="27">
        <f>AH35*'Average km per veh'!AH4+AH39*'Average km per veh'!AH8+AH43*'Average km per veh'!AH12+AH47*'Average km per veh'!AH16+AH51*'Average km per veh'!AH20+AH55*'Average km per veh'!AH24</f>
        <v>43448.570593099997</v>
      </c>
      <c r="AI60" s="27">
        <f>AI35*'Average km per veh'!AI4+AI39*'Average km per veh'!AI8+AI43*'Average km per veh'!AI12+AI47*'Average km per veh'!AI16+AI51*'Average km per veh'!AI20+AI55*'Average km per veh'!AI24</f>
        <v>16060.663865999999</v>
      </c>
      <c r="AJ60" s="27">
        <f>AJ35*'Average km per veh'!AJ4+AJ39*'Average km per veh'!AJ8+AJ43*'Average km per veh'!AJ12+AJ47*'Average km per veh'!AJ16+AJ51*'Average km per veh'!AJ20+AJ55*'Average km per veh'!AJ24</f>
        <v>8292.6148604999998</v>
      </c>
      <c r="AK60" s="27">
        <f>AK35*'Average km per veh'!AK4+AK39*'Average km per veh'!AK8+AK43*'Average km per veh'!AK12+AK47*'Average km per veh'!AK16+AK51*'Average km per veh'!AK20+AK55*'Average km per veh'!AK24</f>
        <v>6744.3187339074293</v>
      </c>
      <c r="AL60" s="27">
        <f>AL35*'Average km per veh'!AL4+AL39*'Average km per veh'!AL8+AL43*'Average km per veh'!AL12+AL47*'Average km per veh'!AL16+AL51*'Average km per veh'!AL20+AL55*'Average km per veh'!AL24</f>
        <v>18652.340091000002</v>
      </c>
      <c r="AM60" s="27">
        <f>AM35*'Average km per veh'!AM4+AM39*'Average km per veh'!AM8+AM43*'Average km per veh'!AM12+AM47*'Average km per veh'!AM16+AM51*'Average km per veh'!AM20+AM55*'Average km per veh'!AM24</f>
        <v>6141.5486820000006</v>
      </c>
      <c r="AN60" s="27">
        <f>AN35*'Average km per veh'!AN4+AN39*'Average km per veh'!AN8+AN43*'Average km per veh'!AN12+AN47*'Average km per veh'!AN16+AN51*'Average km per veh'!AN20+AN55*'Average km per veh'!AN24</f>
        <v>3796.8463624000001</v>
      </c>
      <c r="AO60" s="27">
        <f>AO35*'Average km per veh'!AO4+AO39*'Average km per veh'!AO8+AO43*'Average km per veh'!AO12+AO47*'Average km per veh'!AO16+AO51*'Average km per veh'!AO20+AO55*'Average km per veh'!AO24</f>
        <v>127766.238583</v>
      </c>
    </row>
    <row r="61" spans="1:41" ht="14.25">
      <c r="B61" s="32" t="s">
        <v>256</v>
      </c>
      <c r="E61" s="27">
        <f>E36*'Average km per veh'!E5+E40*'Average km per veh'!E9+E44*'Average km per veh'!E13+E48*'Average km per veh'!E17+E52*'Average km per veh'!E21+E56*'Average km per veh'!E25</f>
        <v>751.80708005297208</v>
      </c>
      <c r="F61" s="27">
        <f>F36*'Average km per veh'!F5+F40*'Average km per veh'!F9+F44*'Average km per veh'!F13+F48*'Average km per veh'!F17+F52*'Average km per veh'!F21+F56*'Average km per veh'!F25</f>
        <v>37798.74338</v>
      </c>
      <c r="G61" s="27">
        <f>G36*'Average km per veh'!G5+G40*'Average km per veh'!G9+G44*'Average km per veh'!G13+G48*'Average km per veh'!G17+G52*'Average km per veh'!G21+G56*'Average km per veh'!G25</f>
        <v>5491.6326733731003</v>
      </c>
      <c r="H61" s="27">
        <f>H36*'Average km per veh'!H5+H40*'Average km per veh'!H9+H44*'Average km per veh'!H13+H48*'Average km per veh'!H17+H52*'Average km per veh'!H21+H56*'Average km per veh'!H25</f>
        <v>37663.351933999998</v>
      </c>
      <c r="I61" s="27">
        <f>I36*'Average km per veh'!I5+I40*'Average km per veh'!I9+I44*'Average km per veh'!I13+I48*'Average km per veh'!I17+I52*'Average km per veh'!I21+I56*'Average km per veh'!I25</f>
        <v>11162.845181500001</v>
      </c>
      <c r="J61" s="27">
        <f>J36*'Average km per veh'!J5+J40*'Average km per veh'!J9+J44*'Average km per veh'!J13+J48*'Average km per veh'!J17+J52*'Average km per veh'!J21+J56*'Average km per veh'!J25</f>
        <v>14131.748601000001</v>
      </c>
      <c r="K61" s="27">
        <f>K36*'Average km per veh'!K5+K40*'Average km per veh'!K9+K44*'Average km per veh'!K13+K48*'Average km per veh'!K17+K52*'Average km per veh'!K21+K56*'Average km per veh'!K25</f>
        <v>2476.7096280000005</v>
      </c>
      <c r="L61" s="27">
        <f>L36*'Average km per veh'!L5+L40*'Average km per veh'!L9+L44*'Average km per veh'!L13+L48*'Average km per veh'!L17+L52*'Average km per veh'!L21+L56*'Average km per veh'!L25</f>
        <v>26518.064515499998</v>
      </c>
      <c r="M61" s="27">
        <f>M36*'Average km per veh'!M5+M40*'Average km per veh'!M9+M44*'Average km per veh'!M13+M48*'Average km per veh'!M17+M52*'Average km per veh'!M21+M56*'Average km per veh'!M25</f>
        <v>197765.81083950002</v>
      </c>
      <c r="N61" s="27">
        <f>N36*'Average km per veh'!N5+N40*'Average km per veh'!N9+N44*'Average km per veh'!N13+N48*'Average km per veh'!N17+N52*'Average km per veh'!N21+N56*'Average km per veh'!N25</f>
        <v>14776.51010707989</v>
      </c>
      <c r="O61" s="27">
        <f>O36*'Average km per veh'!O5+O40*'Average km per veh'!O9+O44*'Average km per veh'!O13+O48*'Average km per veh'!O17+O52*'Average km per veh'!O21+O56*'Average km per veh'!O25</f>
        <v>1407.328767</v>
      </c>
      <c r="P61" s="27">
        <f>P36*'Average km per veh'!P5+P40*'Average km per veh'!P9+P44*'Average km per veh'!P13+P48*'Average km per veh'!P17+P52*'Average km per veh'!P21+P56*'Average km per veh'!P25</f>
        <v>20747.363257999998</v>
      </c>
      <c r="Q61" s="27">
        <f>Q36*'Average km per veh'!Q5+Q40*'Average km per veh'!Q9+Q44*'Average km per veh'!Q13+Q48*'Average km per veh'!Q17+Q52*'Average km per veh'!Q21+Q56*'Average km per veh'!Q25</f>
        <v>81879.796854</v>
      </c>
      <c r="R61" s="27">
        <f>R36*'Average km per veh'!R5+R40*'Average km per veh'!R9+R44*'Average km per veh'!R13+R48*'Average km per veh'!R17+R52*'Average km per veh'!R21+R56*'Average km per veh'!R25</f>
        <v>10165.630066</v>
      </c>
      <c r="S61" s="27">
        <f>S36*'Average km per veh'!S5+S40*'Average km per veh'!S9+S44*'Average km per veh'!S13+S48*'Average km per veh'!S17+S52*'Average km per veh'!S21+S56*'Average km per veh'!S25</f>
        <v>198682.18440379997</v>
      </c>
      <c r="T61" s="27">
        <f>T36*'Average km per veh'!T5+T40*'Average km per veh'!T9+T44*'Average km per veh'!T13+T48*'Average km per veh'!T17+T52*'Average km per veh'!T21+T56*'Average km per veh'!T25</f>
        <v>11230.968018</v>
      </c>
      <c r="U61" s="27">
        <f>U36*'Average km per veh'!U5+U40*'Average km per veh'!U9+U44*'Average km per veh'!U13+U48*'Average km per veh'!U17+U52*'Average km per veh'!U21+U56*'Average km per veh'!U25</f>
        <v>21480.638982600001</v>
      </c>
      <c r="V61" s="27">
        <f>V36*'Average km per veh'!V5+V40*'Average km per veh'!V9+V44*'Average km per veh'!V13+V48*'Average km per veh'!V17+V52*'Average km per veh'!V21+V56*'Average km per veh'!V25</f>
        <v>9750.2062379999988</v>
      </c>
      <c r="W61" s="27">
        <f>W36*'Average km per veh'!W5+W40*'Average km per veh'!W9+W44*'Average km per veh'!W13+W48*'Average km per veh'!W17+W52*'Average km per veh'!W21+W56*'Average km per veh'!W25</f>
        <v>607.33299899999997</v>
      </c>
      <c r="X61" s="27">
        <f>X36*'Average km per veh'!X5+X40*'Average km per veh'!X9+X44*'Average km per veh'!X13+X48*'Average km per veh'!X17+X52*'Average km per veh'!X21+X56*'Average km per veh'!X25</f>
        <v>207936.68377099998</v>
      </c>
      <c r="Y61" s="27">
        <f>Y36*'Average km per veh'!Y5+Y40*'Average km per veh'!Y9+Y44*'Average km per veh'!Y13+Y48*'Average km per veh'!Y17+Y52*'Average km per veh'!Y21+Y56*'Average km per veh'!Y25</f>
        <v>1571.8921589778147</v>
      </c>
      <c r="Z61" s="27">
        <f>Z36*'Average km per veh'!Z5+Z40*'Average km per veh'!Z9+Z44*'Average km per veh'!Z13+Z48*'Average km per veh'!Z17+Z52*'Average km per veh'!Z21+Z56*'Average km per veh'!Z25</f>
        <v>2845.8383285999998</v>
      </c>
      <c r="AA61" s="27">
        <f>AA36*'Average km per veh'!AA5+AA40*'Average km per veh'!AA9+AA44*'Average km per veh'!AA13+AA48*'Average km per veh'!AA17+AA52*'Average km per veh'!AA21+AA56*'Average km per veh'!AA25</f>
        <v>6323.3549800000001</v>
      </c>
      <c r="AB61" s="27">
        <f>AB36*'Average km per veh'!AB5+AB40*'Average km per veh'!AB9+AB44*'Average km per veh'!AB13+AB48*'Average km per veh'!AB17+AB52*'Average km per veh'!AB21+AB56*'Average km per veh'!AB25</f>
        <v>1771.3101709999996</v>
      </c>
      <c r="AC61" s="27">
        <f>AC36*'Average km per veh'!AC5+AC40*'Average km per veh'!AC9+AC44*'Average km per veh'!AC13+AC48*'Average km per veh'!AC17+AC52*'Average km per veh'!AC21+AC56*'Average km per veh'!AC25</f>
        <v>345.42534023712466</v>
      </c>
      <c r="AD61" s="27">
        <f>AD36*'Average km per veh'!AD5+AD40*'Average km per veh'!AD9+AD44*'Average km per veh'!AD13+AD48*'Average km per veh'!AD17+AD52*'Average km per veh'!AD21+AD56*'Average km per veh'!AD25</f>
        <v>1851.4382227999999</v>
      </c>
      <c r="AE61" s="27">
        <f>AE36*'Average km per veh'!AE5+AE40*'Average km per veh'!AE9+AE44*'Average km per veh'!AE13+AE48*'Average km per veh'!AE17+AE52*'Average km per veh'!AE21+AE56*'Average km per veh'!AE25</f>
        <v>1199.3055196000003</v>
      </c>
      <c r="AF61" s="27">
        <f>AF36*'Average km per veh'!AF5+AF40*'Average km per veh'!AF9+AF44*'Average km per veh'!AF13+AF48*'Average km per veh'!AF17+AF52*'Average km per veh'!AF21+AF56*'Average km per veh'!AF25</f>
        <v>43467.450517999998</v>
      </c>
      <c r="AG61" s="27">
        <f>AG36*'Average km per veh'!AG5+AG40*'Average km per veh'!AG9+AG44*'Average km per veh'!AG13+AG48*'Average km per veh'!AG17+AG52*'Average km per veh'!AG21+AG56*'Average km per veh'!AG25</f>
        <v>8633.1764366999996</v>
      </c>
      <c r="AH61" s="27">
        <f>AH36*'Average km per veh'!AH5+AH40*'Average km per veh'!AH9+AH44*'Average km per veh'!AH13+AH48*'Average km per veh'!AH17+AH52*'Average km per veh'!AH21+AH56*'Average km per veh'!AH25</f>
        <v>68318.1228864</v>
      </c>
      <c r="AI61" s="27">
        <f>AI36*'Average km per veh'!AI5+AI40*'Average km per veh'!AI9+AI44*'Average km per veh'!AI13+AI48*'Average km per veh'!AI17+AI52*'Average km per veh'!AI21+AI56*'Average km per veh'!AI25</f>
        <v>34999.986308000007</v>
      </c>
      <c r="AJ61" s="27">
        <f>AJ36*'Average km per veh'!AJ5+AJ40*'Average km per veh'!AJ9+AJ44*'Average km per veh'!AJ13+AJ48*'Average km per veh'!AJ17+AJ52*'Average km per veh'!AJ21+AJ56*'Average km per veh'!AJ25</f>
        <v>18032.922299500002</v>
      </c>
      <c r="AK61" s="27">
        <f>AK36*'Average km per veh'!AK5+AK40*'Average km per veh'!AK9+AK44*'Average km per veh'!AK13+AK48*'Average km per veh'!AK17+AK52*'Average km per veh'!AK21+AK56*'Average km per veh'!AK25</f>
        <v>10652.431612860835</v>
      </c>
      <c r="AL61" s="27">
        <f>AL36*'Average km per veh'!AL5+AL40*'Average km per veh'!AL9+AL44*'Average km per veh'!AL13+AL48*'Average km per veh'!AL17+AL52*'Average km per veh'!AL21+AL56*'Average km per veh'!AL25</f>
        <v>12882.955338399999</v>
      </c>
      <c r="AM61" s="27">
        <f>AM36*'Average km per veh'!AM5+AM40*'Average km per veh'!AM9+AM44*'Average km per veh'!AM13+AM48*'Average km per veh'!AM17+AM52*'Average km per veh'!AM21+AM56*'Average km per veh'!AM25</f>
        <v>8142.2480300000007</v>
      </c>
      <c r="AN61" s="27">
        <f>AN36*'Average km per veh'!AN5+AN40*'Average km per veh'!AN9+AN44*'Average km per veh'!AN13+AN48*'Average km per veh'!AN17+AN52*'Average km per veh'!AN21+AN56*'Average km per veh'!AN25</f>
        <v>8822.1104661000008</v>
      </c>
      <c r="AO61" s="27">
        <f>AO36*'Average km per veh'!AO5+AO40*'Average km per veh'!AO9+AO44*'Average km per veh'!AO13+AO48*'Average km per veh'!AO17+AO52*'Average km per veh'!AO21+AO56*'Average km per veh'!AO25</f>
        <v>155040.83479499997</v>
      </c>
    </row>
    <row r="62" spans="1:41" ht="14.25">
      <c r="B62" s="32" t="s">
        <v>257</v>
      </c>
      <c r="E62" s="27">
        <f>E37*'Average km per veh'!E6+E41*'Average km per veh'!E10+E45*'Average km per veh'!E14+E49*'Average km per veh'!E18+E53*'Average km per veh'!E22+E57*'Average km per veh'!E26</f>
        <v>246.43603061674256</v>
      </c>
      <c r="F62" s="27">
        <f>F37*'Average km per veh'!F6+F41*'Average km per veh'!F10+F45*'Average km per veh'!F14+F49*'Average km per veh'!F18+F53*'Average km per veh'!F22+F57*'Average km per veh'!F26</f>
        <v>13777.686339</v>
      </c>
      <c r="G62" s="27">
        <f>G37*'Average km per veh'!G6+G41*'Average km per veh'!G10+G45*'Average km per veh'!G14+G49*'Average km per veh'!G18+G53*'Average km per veh'!G22+G57*'Average km per veh'!G26</f>
        <v>1507.9774213121891</v>
      </c>
      <c r="H62" s="27">
        <f>H37*'Average km per veh'!H6+H41*'Average km per veh'!H10+H45*'Average km per veh'!H14+H49*'Average km per veh'!H18+H53*'Average km per veh'!H22+H57*'Average km per veh'!H26</f>
        <v>13278.325819</v>
      </c>
      <c r="I62" s="27">
        <f>I37*'Average km per veh'!I6+I41*'Average km per veh'!I10+I45*'Average km per veh'!I14+I49*'Average km per veh'!I18+I53*'Average km per veh'!I22+I57*'Average km per veh'!I26</f>
        <v>2848.1572918000002</v>
      </c>
      <c r="J62" s="27">
        <f>J37*'Average km per veh'!J6+J41*'Average km per veh'!J10+J45*'Average km per veh'!J14+J49*'Average km per veh'!J18+J53*'Average km per veh'!J22+J57*'Average km per veh'!J26</f>
        <v>7938.01548</v>
      </c>
      <c r="K62" s="27">
        <f>K37*'Average km per veh'!K6+K41*'Average km per veh'!K10+K45*'Average km per veh'!K14+K49*'Average km per veh'!K18+K53*'Average km per veh'!K22+K57*'Average km per veh'!K26</f>
        <v>1124.6228020000001</v>
      </c>
      <c r="L62" s="27">
        <f>L37*'Average km per veh'!L6+L41*'Average km per veh'!L10+L45*'Average km per veh'!L14+L49*'Average km per veh'!L18+L53*'Average km per veh'!L22+L57*'Average km per veh'!L26</f>
        <v>6068.3733260000008</v>
      </c>
      <c r="M62" s="27">
        <f>M37*'Average km per veh'!M6+M41*'Average km per veh'!M10+M45*'Average km per veh'!M14+M49*'Average km per veh'!M18+M53*'Average km per veh'!M22+M57*'Average km per veh'!M26</f>
        <v>82940.925680000015</v>
      </c>
      <c r="N62" s="27">
        <f>N37*'Average km per veh'!N6+N41*'Average km per veh'!N10+N45*'Average km per veh'!N14+N49*'Average km per veh'!N18+N53*'Average km per veh'!N22+N57*'Average km per veh'!N26</f>
        <v>6852.1907160418186</v>
      </c>
      <c r="O62" s="27">
        <f>O37*'Average km per veh'!O6+O41*'Average km per veh'!O10+O45*'Average km per veh'!O14+O49*'Average km per veh'!O18+O53*'Average km per veh'!O22+O57*'Average km per veh'!O26</f>
        <v>1130.2750000000001</v>
      </c>
      <c r="P62" s="27">
        <f>P37*'Average km per veh'!P6+P41*'Average km per veh'!P10+P45*'Average km per veh'!P14+P49*'Average km per veh'!P18+P53*'Average km per veh'!P22+P57*'Average km per veh'!P26</f>
        <v>5227.3103339999998</v>
      </c>
      <c r="Q62" s="27">
        <f>Q37*'Average km per veh'!Q6+Q41*'Average km per veh'!Q10+Q45*'Average km per veh'!Q14+Q49*'Average km per veh'!Q18+Q53*'Average km per veh'!Q22+Q57*'Average km per veh'!Q26</f>
        <v>42761.867496000006</v>
      </c>
      <c r="R62" s="27">
        <f>R37*'Average km per veh'!R6+R41*'Average km per veh'!R10+R45*'Average km per veh'!R14+R49*'Average km per veh'!R18+R53*'Average km per veh'!R22+R57*'Average km per veh'!R26</f>
        <v>5719.0431339999996</v>
      </c>
      <c r="S62" s="27">
        <f>S37*'Average km per veh'!S6+S41*'Average km per veh'!S10+S45*'Average km per veh'!S14+S49*'Average km per veh'!S18+S53*'Average km per veh'!S22+S57*'Average km per veh'!S26</f>
        <v>67404.849394999997</v>
      </c>
      <c r="T62" s="27">
        <f>T37*'Average km per veh'!T6+T41*'Average km per veh'!T10+T45*'Average km per veh'!T14+T49*'Average km per veh'!T18+T53*'Average km per veh'!T22+T57*'Average km per veh'!T26</f>
        <v>2615.9120859999998</v>
      </c>
      <c r="U62" s="27">
        <f>U37*'Average km per veh'!U6+U41*'Average km per veh'!U10+U45*'Average km per veh'!U14+U49*'Average km per veh'!U18+U53*'Average km per veh'!U22+U57*'Average km per veh'!U26</f>
        <v>4316.9601769999999</v>
      </c>
      <c r="V62" s="27">
        <f>V37*'Average km per veh'!V6+V41*'Average km per veh'!V10+V45*'Average km per veh'!V14+V49*'Average km per veh'!V18+V53*'Average km per veh'!V22+V57*'Average km per veh'!V26</f>
        <v>7498.3638790000005</v>
      </c>
      <c r="W62" s="27">
        <f>W37*'Average km per veh'!W6+W41*'Average km per veh'!W10+W45*'Average km per veh'!W14+W49*'Average km per veh'!W18+W53*'Average km per veh'!W22+W57*'Average km per veh'!W26</f>
        <v>496.52358099999998</v>
      </c>
      <c r="X62" s="27">
        <f>X37*'Average km per veh'!X6+X41*'Average km per veh'!X10+X45*'Average km per veh'!X14+X49*'Average km per veh'!X18+X53*'Average km per veh'!X22+X57*'Average km per veh'!X26</f>
        <v>48004.022280000005</v>
      </c>
      <c r="Y62" s="27">
        <f>Y37*'Average km per veh'!Y6+Y41*'Average km per veh'!Y10+Y45*'Average km per veh'!Y14+Y49*'Average km per veh'!Y18+Y53*'Average km per veh'!Y22+Y57*'Average km per veh'!Y26</f>
        <v>446.02234672133119</v>
      </c>
      <c r="Z62" s="27">
        <f>Z37*'Average km per veh'!Z6+Z41*'Average km per veh'!Z10+Z45*'Average km per veh'!Z14+Z49*'Average km per veh'!Z18+Z53*'Average km per veh'!Z22+Z57*'Average km per veh'!Z26</f>
        <v>1034.7068076999999</v>
      </c>
      <c r="AA62" s="27">
        <f>AA37*'Average km per veh'!AA6+AA41*'Average km per veh'!AA10+AA45*'Average km per veh'!AA14+AA49*'Average km per veh'!AA18+AA53*'Average km per veh'!AA22+AA57*'Average km per veh'!AA26</f>
        <v>2876.5881680000002</v>
      </c>
      <c r="AB62" s="27">
        <f>AB37*'Average km per veh'!AB6+AB41*'Average km per veh'!AB10+AB45*'Average km per veh'!AB14+AB49*'Average km per veh'!AB18+AB53*'Average km per veh'!AB22+AB57*'Average km per veh'!AB26</f>
        <v>1335.5959169999999</v>
      </c>
      <c r="AC62" s="27">
        <f>AC37*'Average km per veh'!AC6+AC41*'Average km per veh'!AC10+AC45*'Average km per veh'!AC14+AC49*'Average km per veh'!AC18+AC53*'Average km per veh'!AC22+AC57*'Average km per veh'!AC26</f>
        <v>100.30714174789949</v>
      </c>
      <c r="AD62" s="27">
        <f>AD37*'Average km per veh'!AD6+AD41*'Average km per veh'!AD10+AD45*'Average km per veh'!AD14+AD49*'Average km per veh'!AD18+AD53*'Average km per veh'!AD22+AD57*'Average km per veh'!AD26</f>
        <v>527.7762156</v>
      </c>
      <c r="AE62" s="27">
        <f>AE37*'Average km per veh'!AE6+AE41*'Average km per veh'!AE10+AE45*'Average km per veh'!AE14+AE49*'Average km per veh'!AE18+AE53*'Average km per veh'!AE22+AE57*'Average km per veh'!AE26</f>
        <v>114.4843807</v>
      </c>
      <c r="AF62" s="27">
        <f>AF37*'Average km per veh'!AF6+AF41*'Average km per veh'!AF10+AF45*'Average km per veh'!AF14+AF49*'Average km per veh'!AF18+AF53*'Average km per veh'!AF22+AF57*'Average km per veh'!AF26</f>
        <v>14451.076402500001</v>
      </c>
      <c r="AG62" s="27">
        <f>AG37*'Average km per veh'!AG6+AG41*'Average km per veh'!AG10+AG45*'Average km per veh'!AG14+AG49*'Average km per veh'!AG18+AG53*'Average km per veh'!AG22+AG57*'Average km per veh'!AG26</f>
        <v>4837.8463520000005</v>
      </c>
      <c r="AH62" s="27">
        <f>AH37*'Average km per veh'!AH6+AH41*'Average km per veh'!AH10+AH45*'Average km per veh'!AH14+AH49*'Average km per veh'!AH18+AH53*'Average km per veh'!AH22+AH57*'Average km per veh'!AH26</f>
        <v>19248.097368399998</v>
      </c>
      <c r="AI62" s="27">
        <f>AI37*'Average km per veh'!AI6+AI41*'Average km per veh'!AI10+AI45*'Average km per veh'!AI14+AI49*'Average km per veh'!AI18+AI53*'Average km per veh'!AI22+AI57*'Average km per veh'!AI26</f>
        <v>7201.1054450000001</v>
      </c>
      <c r="AJ62" s="27">
        <f>AJ37*'Average km per veh'!AJ6+AJ41*'Average km per veh'!AJ10+AJ45*'Average km per veh'!AJ14+AJ49*'Average km per veh'!AJ18+AJ53*'Average km per veh'!AJ22+AJ57*'Average km per veh'!AJ26</f>
        <v>3706.7921136000004</v>
      </c>
      <c r="AK62" s="27">
        <f>AK37*'Average km per veh'!AK6+AK41*'Average km per veh'!AK10+AK45*'Average km per veh'!AK14+AK49*'Average km per veh'!AK18+AK53*'Average km per veh'!AK22+AK57*'Average km per veh'!AK26</f>
        <v>3036.1837035043054</v>
      </c>
      <c r="AL62" s="27">
        <f>AL37*'Average km per veh'!AL6+AL41*'Average km per veh'!AL10+AL45*'Average km per veh'!AL14+AL49*'Average km per veh'!AL18+AL53*'Average km per veh'!AL22+AL57*'Average km per veh'!AL26</f>
        <v>8605.1872616000019</v>
      </c>
      <c r="AM62" s="27">
        <f>AM37*'Average km per veh'!AM6+AM41*'Average km per veh'!AM10+AM45*'Average km per veh'!AM14+AM49*'Average km per veh'!AM18+AM53*'Average km per veh'!AM22+AM57*'Average km per veh'!AM26</f>
        <v>2641.4873280000002</v>
      </c>
      <c r="AN62" s="27">
        <f>AN37*'Average km per veh'!AN6+AN41*'Average km per veh'!AN10+AN45*'Average km per veh'!AN14+AN49*'Average km per veh'!AN18+AN53*'Average km per veh'!AN22+AN57*'Average km per veh'!AN26</f>
        <v>1673.7746192999998</v>
      </c>
      <c r="AO62" s="27">
        <f>AO37*'Average km per veh'!AO6+AO41*'Average km per veh'!AO10+AO45*'Average km per veh'!AO14+AO49*'Average km per veh'!AO18+AO53*'Average km per veh'!AO22+AO57*'Average km per veh'!AO26</f>
        <v>60889.092488999995</v>
      </c>
    </row>
    <row r="64" spans="1:41">
      <c r="A64" t="s">
        <v>260</v>
      </c>
    </row>
    <row r="65" spans="2:41" ht="14.65" thickBot="1">
      <c r="E65" s="25" t="s">
        <v>41</v>
      </c>
      <c r="F65" s="25" t="s">
        <v>0</v>
      </c>
      <c r="G65" s="25" t="s">
        <v>47</v>
      </c>
      <c r="H65" s="25" t="s">
        <v>1</v>
      </c>
      <c r="I65" s="25" t="s">
        <v>31</v>
      </c>
      <c r="J65" s="25" t="s">
        <v>2</v>
      </c>
      <c r="K65" s="25" t="s">
        <v>3</v>
      </c>
      <c r="L65" s="25" t="s">
        <v>4</v>
      </c>
      <c r="M65" s="25" t="s">
        <v>5</v>
      </c>
      <c r="N65" s="25" t="s">
        <v>6</v>
      </c>
      <c r="O65" s="25" t="s">
        <v>7</v>
      </c>
      <c r="P65" s="25" t="s">
        <v>55</v>
      </c>
      <c r="Q65" s="25" t="s">
        <v>8</v>
      </c>
      <c r="R65" s="25" t="s">
        <v>9</v>
      </c>
      <c r="S65" s="25" t="s">
        <v>10</v>
      </c>
      <c r="T65" s="25" t="s">
        <v>32</v>
      </c>
      <c r="U65" s="25" t="s">
        <v>11</v>
      </c>
      <c r="V65" s="25" t="s">
        <v>12</v>
      </c>
      <c r="W65" s="25" t="s">
        <v>13</v>
      </c>
      <c r="X65" s="25" t="s">
        <v>27</v>
      </c>
      <c r="Y65" s="25" t="s">
        <v>48</v>
      </c>
      <c r="Z65" s="25" t="s">
        <v>14</v>
      </c>
      <c r="AA65" s="25" t="s">
        <v>15</v>
      </c>
      <c r="AB65" s="25" t="s">
        <v>16</v>
      </c>
      <c r="AC65" s="25" t="s">
        <v>42</v>
      </c>
      <c r="AD65" s="25" t="s">
        <v>33</v>
      </c>
      <c r="AE65" s="25" t="s">
        <v>17</v>
      </c>
      <c r="AF65" s="25" t="s">
        <v>18</v>
      </c>
      <c r="AG65" s="25" t="s">
        <v>19</v>
      </c>
      <c r="AH65" s="25" t="s">
        <v>20</v>
      </c>
      <c r="AI65" s="25" t="s">
        <v>21</v>
      </c>
      <c r="AJ65" s="25" t="s">
        <v>22</v>
      </c>
      <c r="AK65" s="25" t="s">
        <v>43</v>
      </c>
      <c r="AL65" s="25" t="s">
        <v>23</v>
      </c>
      <c r="AM65" s="25" t="s">
        <v>24</v>
      </c>
      <c r="AN65" s="25" t="s">
        <v>25</v>
      </c>
      <c r="AO65" s="25" t="s">
        <v>26</v>
      </c>
    </row>
    <row r="66" spans="2:41" ht="14.25">
      <c r="B66" s="32" t="s">
        <v>254</v>
      </c>
      <c r="E66" s="26">
        <f>E59/E28</f>
        <v>17.187329003884749</v>
      </c>
      <c r="F66" s="26">
        <f t="shared" ref="F66:AO69" si="2">F59/F28</f>
        <v>25.025052622429936</v>
      </c>
      <c r="G66" s="26">
        <f t="shared" si="2"/>
        <v>19.086663508829385</v>
      </c>
      <c r="H66" s="26">
        <f t="shared" si="2"/>
        <v>19.086560929096091</v>
      </c>
      <c r="I66" s="26">
        <f t="shared" si="2"/>
        <v>12.279247755569884</v>
      </c>
      <c r="J66" s="26">
        <f t="shared" si="2"/>
        <v>15.980351221889968</v>
      </c>
      <c r="K66" s="26">
        <f t="shared" si="2"/>
        <v>16.797328923766816</v>
      </c>
      <c r="L66" s="26">
        <f t="shared" si="2"/>
        <v>16.09814741142873</v>
      </c>
      <c r="M66" s="26">
        <f t="shared" si="2"/>
        <v>18.973079059253344</v>
      </c>
      <c r="N66" s="26">
        <f t="shared" si="2"/>
        <v>25.580764212634229</v>
      </c>
      <c r="O66" s="26">
        <f t="shared" si="2"/>
        <v>19.16955287420161</v>
      </c>
      <c r="P66" s="26">
        <f t="shared" si="2"/>
        <v>12.271629817813764</v>
      </c>
      <c r="Q66" s="26">
        <f t="shared" si="2"/>
        <v>17.275072779413662</v>
      </c>
      <c r="R66" s="26">
        <f t="shared" si="2"/>
        <v>16.134107967980523</v>
      </c>
      <c r="S66" s="26">
        <f t="shared" si="2"/>
        <v>17.783225475773321</v>
      </c>
      <c r="T66" s="26">
        <f t="shared" si="2"/>
        <v>18.53311182091182</v>
      </c>
      <c r="U66" s="26">
        <f t="shared" si="2"/>
        <v>20.661307100157313</v>
      </c>
      <c r="V66" s="26">
        <f t="shared" si="2"/>
        <v>21.550370986433663</v>
      </c>
      <c r="W66" s="26">
        <f t="shared" si="2"/>
        <v>14.125697567114095</v>
      </c>
      <c r="X66" s="26">
        <f t="shared" si="2"/>
        <v>14.629349395111811</v>
      </c>
      <c r="Y66" s="26">
        <f t="shared" si="2"/>
        <v>19.411908193682176</v>
      </c>
      <c r="Z66" s="26">
        <f t="shared" si="2"/>
        <v>6.4624578459343782</v>
      </c>
      <c r="AA66" s="26">
        <f t="shared" si="2"/>
        <v>60.259427732769758</v>
      </c>
      <c r="AB66" s="26">
        <f t="shared" si="2"/>
        <v>20.309185585323238</v>
      </c>
      <c r="AC66" s="26">
        <f t="shared" si="2"/>
        <v>15.344308751665046</v>
      </c>
      <c r="AD66" s="26">
        <f t="shared" si="2"/>
        <v>22.461738661417325</v>
      </c>
      <c r="AE66" s="26">
        <f t="shared" si="2"/>
        <v>4.7024503111111109</v>
      </c>
      <c r="AF66" s="26">
        <f t="shared" si="2"/>
        <v>16.794994469426101</v>
      </c>
      <c r="AG66" s="26">
        <f t="shared" si="2"/>
        <v>14.026452987965319</v>
      </c>
      <c r="AH66" s="26">
        <f t="shared" si="2"/>
        <v>10.81800855527951</v>
      </c>
      <c r="AI66" s="26">
        <f t="shared" si="2"/>
        <v>18.55396921662453</v>
      </c>
      <c r="AJ66" s="26">
        <f t="shared" si="2"/>
        <v>9.1725655702249203</v>
      </c>
      <c r="AK66" s="26">
        <f t="shared" si="2"/>
        <v>19.978034651652312</v>
      </c>
      <c r="AL66" s="26">
        <f t="shared" si="2"/>
        <v>17.350521880216299</v>
      </c>
      <c r="AM66" s="26">
        <f t="shared" si="2"/>
        <v>22.498549324469224</v>
      </c>
      <c r="AN66" s="26">
        <f t="shared" si="2"/>
        <v>12.115085790082409</v>
      </c>
      <c r="AO66" s="26">
        <f t="shared" si="2"/>
        <v>17.313498269740187</v>
      </c>
    </row>
    <row r="67" spans="2:41" ht="14.25">
      <c r="B67" s="32" t="s">
        <v>255</v>
      </c>
      <c r="E67" s="26">
        <f>E60/E29</f>
        <v>11.231087114664275</v>
      </c>
      <c r="F67" s="26">
        <f t="shared" ref="F67:T67" si="3">F60/F29</f>
        <v>22.244048618155091</v>
      </c>
      <c r="G67" s="26">
        <f t="shared" si="3"/>
        <v>16.42471030778432</v>
      </c>
      <c r="H67" s="26">
        <f t="shared" si="3"/>
        <v>19.891649283964757</v>
      </c>
      <c r="I67" s="26">
        <f t="shared" si="3"/>
        <v>10.901197551335713</v>
      </c>
      <c r="J67" s="26">
        <f t="shared" si="3"/>
        <v>14.007953539760289</v>
      </c>
      <c r="K67" s="26">
        <f t="shared" si="3"/>
        <v>13.758117371890284</v>
      </c>
      <c r="L67" s="26">
        <f>L60/L29</f>
        <v>12.746347121999223</v>
      </c>
      <c r="M67" s="26">
        <f t="shared" si="3"/>
        <v>14.291636032899783</v>
      </c>
      <c r="N67" s="26">
        <f t="shared" si="3"/>
        <v>18.955415998406256</v>
      </c>
      <c r="O67" s="26">
        <f t="shared" si="3"/>
        <v>15.723121041017654</v>
      </c>
      <c r="P67" s="26">
        <f t="shared" si="3"/>
        <v>9.6830639435569275</v>
      </c>
      <c r="Q67" s="26">
        <f t="shared" si="3"/>
        <v>12.678180886874376</v>
      </c>
      <c r="R67" s="26">
        <f t="shared" si="3"/>
        <v>12.143734491772449</v>
      </c>
      <c r="S67" s="26">
        <f t="shared" si="3"/>
        <v>16.087815823558863</v>
      </c>
      <c r="T67" s="26">
        <f t="shared" si="3"/>
        <v>15.777693507232247</v>
      </c>
      <c r="U67" s="26">
        <f t="shared" si="2"/>
        <v>15.226527818723538</v>
      </c>
      <c r="V67" s="26">
        <f t="shared" si="2"/>
        <v>18.891178816087223</v>
      </c>
      <c r="W67" s="26">
        <f t="shared" si="2"/>
        <v>13.908331858407079</v>
      </c>
      <c r="X67" s="26">
        <f t="shared" si="2"/>
        <v>12.880904086296288</v>
      </c>
      <c r="Y67" s="26">
        <f t="shared" si="2"/>
        <v>16.8641645188744</v>
      </c>
      <c r="Z67" s="26">
        <f t="shared" si="2"/>
        <v>4.5663864566836079</v>
      </c>
      <c r="AA67" s="26">
        <f t="shared" si="2"/>
        <v>60.513667289150504</v>
      </c>
      <c r="AB67" s="26">
        <f t="shared" si="2"/>
        <v>15.206679130901289</v>
      </c>
      <c r="AC67" s="26">
        <f t="shared" si="2"/>
        <v>10.449953078657643</v>
      </c>
      <c r="AD67" s="26">
        <f t="shared" si="2"/>
        <v>14.316233678794557</v>
      </c>
      <c r="AE67" s="26">
        <f t="shared" si="2"/>
        <v>5.7965102895027627</v>
      </c>
      <c r="AF67" s="26">
        <f t="shared" si="2"/>
        <v>15.127654895177955</v>
      </c>
      <c r="AG67" s="26">
        <f t="shared" si="2"/>
        <v>14.506015783274441</v>
      </c>
      <c r="AH67" s="26">
        <f t="shared" si="2"/>
        <v>9.3650665260818684</v>
      </c>
      <c r="AI67" s="26">
        <f t="shared" si="2"/>
        <v>17.0671114268408</v>
      </c>
      <c r="AJ67" s="26">
        <f t="shared" si="2"/>
        <v>7.3714097802608078</v>
      </c>
      <c r="AK67" s="26">
        <f t="shared" si="2"/>
        <v>17.646700627252056</v>
      </c>
      <c r="AL67" s="26">
        <f t="shared" si="2"/>
        <v>15.662784427351433</v>
      </c>
      <c r="AM67" s="26">
        <f t="shared" si="2"/>
        <v>20.842831337813077</v>
      </c>
      <c r="AN67" s="26">
        <f t="shared" si="2"/>
        <v>9.8494029998184125</v>
      </c>
      <c r="AO67" s="26">
        <f t="shared" si="2"/>
        <v>15.161497015908354</v>
      </c>
    </row>
    <row r="68" spans="2:41" ht="14.25">
      <c r="B68" s="32" t="s">
        <v>256</v>
      </c>
      <c r="E68" s="26">
        <f>E61/E30</f>
        <v>7.1153892898945754</v>
      </c>
      <c r="F68" s="26">
        <f t="shared" si="2"/>
        <v>19.046218031019158</v>
      </c>
      <c r="G68" s="26">
        <f t="shared" si="2"/>
        <v>13.907251607963026</v>
      </c>
      <c r="H68" s="26">
        <f t="shared" si="2"/>
        <v>15.699539365821733</v>
      </c>
      <c r="I68" s="26">
        <f t="shared" si="2"/>
        <v>8.6603503456274833</v>
      </c>
      <c r="J68" s="26">
        <f t="shared" si="2"/>
        <v>12.080379378702526</v>
      </c>
      <c r="K68" s="26">
        <f t="shared" si="2"/>
        <v>12.118160426656232</v>
      </c>
      <c r="L68" s="26">
        <f t="shared" si="2"/>
        <v>10.153642297486675</v>
      </c>
      <c r="M68" s="26">
        <f t="shared" si="2"/>
        <v>11.891510641645281</v>
      </c>
      <c r="N68" s="26">
        <f t="shared" si="2"/>
        <v>17.294506025445777</v>
      </c>
      <c r="O68" s="26">
        <f t="shared" si="2"/>
        <v>15.477056713955788</v>
      </c>
      <c r="P68" s="26">
        <f t="shared" si="2"/>
        <v>6.7264821240877559</v>
      </c>
      <c r="Q68" s="26">
        <f t="shared" si="2"/>
        <v>11.29255016067237</v>
      </c>
      <c r="R68" s="26">
        <f t="shared" si="2"/>
        <v>13.142548793132425</v>
      </c>
      <c r="S68" s="26">
        <f t="shared" si="2"/>
        <v>13.398263828780863</v>
      </c>
      <c r="T68" s="26">
        <f t="shared" si="2"/>
        <v>13.250472537429653</v>
      </c>
      <c r="U68" s="26">
        <f t="shared" si="2"/>
        <v>11.48912308859947</v>
      </c>
      <c r="V68" s="26">
        <f t="shared" si="2"/>
        <v>18.400087257973201</v>
      </c>
      <c r="W68" s="26">
        <f t="shared" si="2"/>
        <v>13.82816482240437</v>
      </c>
      <c r="X68" s="26">
        <f t="shared" si="2"/>
        <v>9.4055545752053789</v>
      </c>
      <c r="Y68" s="26">
        <f t="shared" si="2"/>
        <v>14.207133380446304</v>
      </c>
      <c r="Z68" s="26">
        <f t="shared" si="2"/>
        <v>4.3530321962187957</v>
      </c>
      <c r="AA68" s="26">
        <f t="shared" si="2"/>
        <v>58.462971338757399</v>
      </c>
      <c r="AB68" s="26">
        <f t="shared" si="2"/>
        <v>17.80032329414129</v>
      </c>
      <c r="AC68" s="26">
        <f t="shared" si="2"/>
        <v>6.904828971386566</v>
      </c>
      <c r="AD68" s="26">
        <f t="shared" si="2"/>
        <v>11.115743412584051</v>
      </c>
      <c r="AE68" s="26">
        <f t="shared" si="2"/>
        <v>7.3052660023146743</v>
      </c>
      <c r="AF68" s="26">
        <f t="shared" si="2"/>
        <v>13.267237590574732</v>
      </c>
      <c r="AG68" s="26">
        <f t="shared" si="2"/>
        <v>13.729387949778152</v>
      </c>
      <c r="AH68" s="26">
        <f t="shared" si="2"/>
        <v>7.5615301989604831</v>
      </c>
      <c r="AI68" s="26">
        <f t="shared" si="2"/>
        <v>12.278672046364283</v>
      </c>
      <c r="AJ68" s="26">
        <f t="shared" si="2"/>
        <v>5.6036277219646493</v>
      </c>
      <c r="AK68" s="26">
        <f t="shared" si="2"/>
        <v>14.594461539777287</v>
      </c>
      <c r="AL68" s="26">
        <f t="shared" si="2"/>
        <v>15.707090146793464</v>
      </c>
      <c r="AM68" s="26">
        <f t="shared" si="2"/>
        <v>14.48901706527155</v>
      </c>
      <c r="AN68" s="26">
        <f t="shared" si="2"/>
        <v>9.0724184923026314</v>
      </c>
      <c r="AO68" s="26">
        <f t="shared" si="2"/>
        <v>12.891664931184952</v>
      </c>
    </row>
    <row r="69" spans="2:41" ht="14.25">
      <c r="B69" s="32" t="s">
        <v>257</v>
      </c>
      <c r="E69" s="26">
        <f>E62/E31</f>
        <v>11.979463627417346</v>
      </c>
      <c r="F69" s="26">
        <f t="shared" si="2"/>
        <v>22.586000785233029</v>
      </c>
      <c r="G69" s="26">
        <f t="shared" si="2"/>
        <v>16.601808729771438</v>
      </c>
      <c r="H69" s="26">
        <f t="shared" si="2"/>
        <v>18.840383976560062</v>
      </c>
      <c r="I69" s="26">
        <f t="shared" si="2"/>
        <v>8.9216805281293077</v>
      </c>
      <c r="J69" s="26">
        <f t="shared" si="2"/>
        <v>13.941752252489593</v>
      </c>
      <c r="K69" s="26">
        <f t="shared" si="2"/>
        <v>13.332813301719028</v>
      </c>
      <c r="L69" s="26">
        <f t="shared" si="2"/>
        <v>12.806798341212225</v>
      </c>
      <c r="M69" s="26">
        <f t="shared" si="2"/>
        <v>14.595800046458264</v>
      </c>
      <c r="N69" s="26">
        <f t="shared" si="2"/>
        <v>18.620476413875664</v>
      </c>
      <c r="O69" s="26">
        <f t="shared" si="2"/>
        <v>16.361826867400119</v>
      </c>
      <c r="P69" s="26">
        <f t="shared" si="2"/>
        <v>10.150511348013517</v>
      </c>
      <c r="Q69" s="26">
        <f t="shared" si="2"/>
        <v>12.453836754688188</v>
      </c>
      <c r="R69" s="26">
        <f t="shared" si="2"/>
        <v>11.99363126834997</v>
      </c>
      <c r="S69" s="26">
        <f t="shared" si="2"/>
        <v>16.433393323500013</v>
      </c>
      <c r="T69" s="26">
        <f t="shared" si="2"/>
        <v>15.80229603721155</v>
      </c>
      <c r="U69" s="26">
        <f t="shared" si="2"/>
        <v>15.097961658447872</v>
      </c>
      <c r="V69" s="26">
        <f t="shared" si="2"/>
        <v>20.006307041088583</v>
      </c>
      <c r="W69" s="26">
        <f t="shared" si="2"/>
        <v>14.174238681130458</v>
      </c>
      <c r="X69" s="26">
        <f t="shared" si="2"/>
        <v>12.91138750282413</v>
      </c>
      <c r="Y69" s="26">
        <f t="shared" si="2"/>
        <v>17.030395017604405</v>
      </c>
      <c r="Z69" s="26">
        <f t="shared" si="2"/>
        <v>4.5457640264475874</v>
      </c>
      <c r="AA69" s="26">
        <f t="shared" si="2"/>
        <v>63.725923083739481</v>
      </c>
      <c r="AB69" s="26">
        <f t="shared" si="2"/>
        <v>15.977938952027754</v>
      </c>
      <c r="AC69" s="26">
        <f t="shared" si="2"/>
        <v>11.062872673867675</v>
      </c>
      <c r="AD69" s="26">
        <f t="shared" si="2"/>
        <v>14.420115180327869</v>
      </c>
      <c r="AE69" s="26">
        <f t="shared" si="2"/>
        <v>5.6424041744701832</v>
      </c>
      <c r="AF69" s="26">
        <f t="shared" si="2"/>
        <v>15.094557383770121</v>
      </c>
      <c r="AG69" s="26">
        <f t="shared" si="2"/>
        <v>14.206396758090095</v>
      </c>
      <c r="AH69" s="26">
        <f t="shared" si="2"/>
        <v>9.2524250327592252</v>
      </c>
      <c r="AI69" s="26">
        <f t="shared" si="2"/>
        <v>17.067061941554286</v>
      </c>
      <c r="AJ69" s="26">
        <f t="shared" si="2"/>
        <v>7.3489137858842204</v>
      </c>
      <c r="AK69" s="26">
        <f t="shared" si="2"/>
        <v>17.715759300409051</v>
      </c>
      <c r="AL69" s="26">
        <f t="shared" si="2"/>
        <v>16.132104648494625</v>
      </c>
      <c r="AM69" s="26">
        <f t="shared" si="2"/>
        <v>19.993092098092642</v>
      </c>
      <c r="AN69" s="26">
        <f t="shared" si="2"/>
        <v>9.6833938056118019</v>
      </c>
      <c r="AO69" s="26">
        <f t="shared" si="2"/>
        <v>16.114876109981896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Fill Data</vt:lpstr>
      <vt:lpstr>RdTRABYVals</vt:lpstr>
      <vt:lpstr>INS</vt:lpstr>
      <vt:lpstr>Average km per veh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2007-01-05T10:33:44Z</cp:lastPrinted>
  <dcterms:created xsi:type="dcterms:W3CDTF">2001-09-28T18:48:17Z</dcterms:created>
  <dcterms:modified xsi:type="dcterms:W3CDTF">2020-05-01T15:09:43Z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656933009624481</vt:r8>
  </property>
</Properties>
</file>