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JRC-EU-TIMES\SubRES_TMPL\"/>
    </mc:Choice>
  </mc:AlternateContent>
  <xr:revisionPtr revIDLastSave="0" documentId="8_{38BD1766-5644-428A-A970-B08D31D1A574}" xr6:coauthVersionLast="45" xr6:coauthVersionMax="45" xr10:uidLastSave="{00000000-0000-0000-0000-000000000000}"/>
  <bookViews>
    <workbookView xWindow="-98" yWindow="-98" windowWidth="20715" windowHeight="13276"/>
  </bookViews>
  <sheets>
    <sheet name="Trans Tables" sheetId="1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0" i="17" l="1"/>
  <c r="K51" i="17" s="1"/>
  <c r="J58" i="17"/>
  <c r="J49" i="17"/>
  <c r="K58" i="17"/>
  <c r="K49" i="17" s="1"/>
  <c r="L58" i="17"/>
  <c r="L49" i="17" s="1"/>
  <c r="J59" i="17"/>
  <c r="J50" i="17" s="1"/>
  <c r="K59" i="17"/>
  <c r="K50" i="17"/>
  <c r="L59" i="17"/>
  <c r="J60" i="17"/>
  <c r="L60" i="17"/>
  <c r="J20" i="17"/>
  <c r="J14" i="17" s="1"/>
  <c r="B62" i="17"/>
  <c r="J62" i="17" s="1"/>
  <c r="J53" i="17" s="1"/>
  <c r="T14" i="17"/>
  <c r="T15" i="17"/>
  <c r="T13" i="17"/>
  <c r="R13" i="17"/>
  <c r="Q14" i="17"/>
  <c r="P19" i="17"/>
  <c r="P13" i="17" s="1"/>
  <c r="B22" i="17"/>
  <c r="J22" i="17"/>
  <c r="B23" i="17"/>
  <c r="J23" i="17" s="1"/>
  <c r="B24" i="17"/>
  <c r="R24" i="17" s="1"/>
  <c r="L24" i="17"/>
  <c r="B28" i="17"/>
  <c r="S28" i="17" s="1"/>
  <c r="B29" i="17"/>
  <c r="K29" i="17" s="1"/>
  <c r="B30" i="17"/>
  <c r="R30" i="17"/>
  <c r="B81" i="17"/>
  <c r="R81" i="17" s="1"/>
  <c r="B80" i="17"/>
  <c r="J80" i="17" s="1"/>
  <c r="B79" i="17"/>
  <c r="N79" i="17"/>
  <c r="S78" i="17"/>
  <c r="R78" i="17"/>
  <c r="Q78" i="17"/>
  <c r="P78" i="17"/>
  <c r="O78" i="17"/>
  <c r="N78" i="17"/>
  <c r="M78" i="17"/>
  <c r="L78" i="17"/>
  <c r="K78" i="17"/>
  <c r="J78" i="17"/>
  <c r="S77" i="17"/>
  <c r="R77" i="17"/>
  <c r="Q77" i="17"/>
  <c r="P77" i="17"/>
  <c r="O77" i="17"/>
  <c r="N77" i="17"/>
  <c r="M77" i="17"/>
  <c r="L77" i="17"/>
  <c r="K77" i="17"/>
  <c r="J77" i="17"/>
  <c r="S76" i="17"/>
  <c r="R76" i="17"/>
  <c r="Q76" i="17"/>
  <c r="P76" i="17"/>
  <c r="O76" i="17"/>
  <c r="N76" i="17"/>
  <c r="M76" i="17"/>
  <c r="L76" i="17"/>
  <c r="K76" i="17"/>
  <c r="J76" i="17"/>
  <c r="B75" i="17"/>
  <c r="K75" i="17"/>
  <c r="B74" i="17"/>
  <c r="P74" i="17"/>
  <c r="B73" i="17"/>
  <c r="P73" i="17" s="1"/>
  <c r="S72" i="17"/>
  <c r="R72" i="17"/>
  <c r="Q72" i="17"/>
  <c r="P72" i="17"/>
  <c r="O72" i="17"/>
  <c r="N72" i="17"/>
  <c r="M72" i="17"/>
  <c r="L72" i="17"/>
  <c r="K72" i="17"/>
  <c r="J72" i="17"/>
  <c r="S71" i="17"/>
  <c r="R71" i="17"/>
  <c r="Q71" i="17"/>
  <c r="P71" i="17"/>
  <c r="O71" i="17"/>
  <c r="N71" i="17"/>
  <c r="M71" i="17"/>
  <c r="L71" i="17"/>
  <c r="K71" i="17"/>
  <c r="J71" i="17"/>
  <c r="S70" i="17"/>
  <c r="R70" i="17"/>
  <c r="Q70" i="17"/>
  <c r="P70" i="17"/>
  <c r="O70" i="17"/>
  <c r="N70" i="17"/>
  <c r="M70" i="17"/>
  <c r="L70" i="17"/>
  <c r="K70" i="17"/>
  <c r="J70" i="17"/>
  <c r="B69" i="17"/>
  <c r="K69" i="17" s="1"/>
  <c r="B68" i="17"/>
  <c r="O68" i="17"/>
  <c r="B67" i="17"/>
  <c r="N67" i="17" s="1"/>
  <c r="S66" i="17"/>
  <c r="R66" i="17"/>
  <c r="Q66" i="17"/>
  <c r="P66" i="17"/>
  <c r="O66" i="17"/>
  <c r="N66" i="17"/>
  <c r="M66" i="17"/>
  <c r="L66" i="17"/>
  <c r="L51" i="17" s="1"/>
  <c r="K66" i="17"/>
  <c r="J66" i="17"/>
  <c r="J51" i="17" s="1"/>
  <c r="S65" i="17"/>
  <c r="S50" i="17" s="1"/>
  <c r="R65" i="17"/>
  <c r="Q65" i="17"/>
  <c r="P65" i="17"/>
  <c r="O65" i="17"/>
  <c r="N65" i="17"/>
  <c r="M65" i="17"/>
  <c r="L65" i="17"/>
  <c r="L50" i="17" s="1"/>
  <c r="K65" i="17"/>
  <c r="J65" i="17"/>
  <c r="S64" i="17"/>
  <c r="R64" i="17"/>
  <c r="Q64" i="17"/>
  <c r="P64" i="17"/>
  <c r="O64" i="17"/>
  <c r="N64" i="17"/>
  <c r="M64" i="17"/>
  <c r="L64" i="17"/>
  <c r="K64" i="17"/>
  <c r="J64" i="17"/>
  <c r="B63" i="17"/>
  <c r="R63" i="17"/>
  <c r="N62" i="17"/>
  <c r="N53" i="17" s="1"/>
  <c r="B61" i="17"/>
  <c r="L61" i="17" s="1"/>
  <c r="L52" i="17" s="1"/>
  <c r="K61" i="17"/>
  <c r="K52" i="17" s="1"/>
  <c r="S60" i="17"/>
  <c r="S51" i="17"/>
  <c r="R60" i="17"/>
  <c r="R51" i="17" s="1"/>
  <c r="Q60" i="17"/>
  <c r="Q51" i="17" s="1"/>
  <c r="P60" i="17"/>
  <c r="P51" i="17" s="1"/>
  <c r="O60" i="17"/>
  <c r="O51" i="17"/>
  <c r="N60" i="17"/>
  <c r="N51" i="17" s="1"/>
  <c r="M60" i="17"/>
  <c r="M51" i="17" s="1"/>
  <c r="S59" i="17"/>
  <c r="R59" i="17"/>
  <c r="R50" i="17" s="1"/>
  <c r="Q59" i="17"/>
  <c r="Q50" i="17"/>
  <c r="P59" i="17"/>
  <c r="P50" i="17" s="1"/>
  <c r="O59" i="17"/>
  <c r="O50" i="17"/>
  <c r="N59" i="17"/>
  <c r="N50" i="17" s="1"/>
  <c r="M59" i="17"/>
  <c r="M50" i="17" s="1"/>
  <c r="S58" i="17"/>
  <c r="S49" i="17" s="1"/>
  <c r="R58" i="17"/>
  <c r="R49" i="17" s="1"/>
  <c r="Q58" i="17"/>
  <c r="Q49" i="17" s="1"/>
  <c r="P58" i="17"/>
  <c r="P49" i="17"/>
  <c r="O58" i="17"/>
  <c r="O49" i="17" s="1"/>
  <c r="N58" i="17"/>
  <c r="N49" i="17" s="1"/>
  <c r="M58" i="17"/>
  <c r="M49" i="17"/>
  <c r="S48" i="17"/>
  <c r="R48" i="17"/>
  <c r="Q48" i="17"/>
  <c r="P48" i="17"/>
  <c r="O48" i="17"/>
  <c r="N48" i="17"/>
  <c r="M48" i="17"/>
  <c r="L48" i="17"/>
  <c r="K48" i="17"/>
  <c r="J48" i="17"/>
  <c r="S31" i="17"/>
  <c r="R31" i="17"/>
  <c r="Q31" i="17"/>
  <c r="P31" i="17"/>
  <c r="O31" i="17"/>
  <c r="N31" i="17"/>
  <c r="M31" i="17"/>
  <c r="L31" i="17"/>
  <c r="K31" i="17"/>
  <c r="J31" i="17"/>
  <c r="T30" i="17"/>
  <c r="T31" i="17" s="1"/>
  <c r="T29" i="17"/>
  <c r="T28" i="17"/>
  <c r="T27" i="17"/>
  <c r="S27" i="17"/>
  <c r="R27" i="17"/>
  <c r="Q27" i="17"/>
  <c r="P27" i="17"/>
  <c r="O27" i="17"/>
  <c r="N27" i="17"/>
  <c r="M27" i="17"/>
  <c r="L27" i="17"/>
  <c r="K27" i="17"/>
  <c r="J27" i="17"/>
  <c r="T26" i="17"/>
  <c r="S26" i="17"/>
  <c r="R26" i="17"/>
  <c r="Q26" i="17"/>
  <c r="P26" i="17"/>
  <c r="O26" i="17"/>
  <c r="N26" i="17"/>
  <c r="M26" i="17"/>
  <c r="L26" i="17"/>
  <c r="K26" i="17"/>
  <c r="J26" i="17"/>
  <c r="T25" i="17"/>
  <c r="S25" i="17"/>
  <c r="R25" i="17"/>
  <c r="Q25" i="17"/>
  <c r="P25" i="17"/>
  <c r="O25" i="17"/>
  <c r="N25" i="17"/>
  <c r="N13" i="17" s="1"/>
  <c r="M25" i="17"/>
  <c r="L25" i="17"/>
  <c r="K25" i="17"/>
  <c r="J25" i="17"/>
  <c r="S21" i="17"/>
  <c r="S15" i="17"/>
  <c r="R21" i="17"/>
  <c r="R15" i="17" s="1"/>
  <c r="Q21" i="17"/>
  <c r="Q15" i="17" s="1"/>
  <c r="P21" i="17"/>
  <c r="P15" i="17" s="1"/>
  <c r="O21" i="17"/>
  <c r="O15" i="17"/>
  <c r="N21" i="17"/>
  <c r="N15" i="17" s="1"/>
  <c r="M21" i="17"/>
  <c r="M15" i="17" s="1"/>
  <c r="L21" i="17"/>
  <c r="L15" i="17" s="1"/>
  <c r="K21" i="17"/>
  <c r="K15" i="17"/>
  <c r="J21" i="17"/>
  <c r="J15" i="17" s="1"/>
  <c r="S20" i="17"/>
  <c r="S14" i="17" s="1"/>
  <c r="R20" i="17"/>
  <c r="R14" i="17" s="1"/>
  <c r="Q20" i="17"/>
  <c r="P20" i="17"/>
  <c r="P14" i="17" s="1"/>
  <c r="O20" i="17"/>
  <c r="O14" i="17" s="1"/>
  <c r="N20" i="17"/>
  <c r="N14" i="17"/>
  <c r="M20" i="17"/>
  <c r="M14" i="17"/>
  <c r="L20" i="17"/>
  <c r="L14" i="17" s="1"/>
  <c r="K20" i="17"/>
  <c r="K14" i="17" s="1"/>
  <c r="S19" i="17"/>
  <c r="S13" i="17"/>
  <c r="R19" i="17"/>
  <c r="Q19" i="17"/>
  <c r="Q13" i="17"/>
  <c r="O19" i="17"/>
  <c r="O13" i="17" s="1"/>
  <c r="N19" i="17"/>
  <c r="M19" i="17"/>
  <c r="M13" i="17" s="1"/>
  <c r="L19" i="17"/>
  <c r="L13" i="17"/>
  <c r="K19" i="17"/>
  <c r="K13" i="17" s="1"/>
  <c r="J19" i="17"/>
  <c r="J13" i="17"/>
  <c r="S12" i="17"/>
  <c r="R12" i="17"/>
  <c r="Q12" i="17"/>
  <c r="P12" i="17"/>
  <c r="O12" i="17"/>
  <c r="N12" i="17"/>
  <c r="M12" i="17"/>
  <c r="L12" i="17"/>
  <c r="K12" i="17"/>
  <c r="J12" i="17"/>
  <c r="R62" i="17"/>
  <c r="R53" i="17"/>
  <c r="L30" i="17"/>
  <c r="L67" i="17"/>
  <c r="K68" i="17"/>
  <c r="S68" i="17"/>
  <c r="S29" i="17"/>
  <c r="O28" i="17"/>
  <c r="K28" i="17"/>
  <c r="R29" i="17"/>
  <c r="P30" i="17"/>
  <c r="M30" i="17"/>
  <c r="O30" i="17"/>
  <c r="K30" i="17"/>
  <c r="M28" i="17"/>
  <c r="S30" i="17"/>
  <c r="Q67" i="17"/>
  <c r="N30" i="17"/>
  <c r="K67" i="17"/>
  <c r="S62" i="17"/>
  <c r="S53" i="17"/>
  <c r="P63" i="17"/>
  <c r="P54" i="17" s="1"/>
  <c r="M67" i="17"/>
  <c r="J67" i="17"/>
  <c r="S74" i="17"/>
  <c r="S75" i="17"/>
  <c r="Q63" i="17"/>
  <c r="O67" i="17"/>
  <c r="R75" i="17"/>
  <c r="Q61" i="17"/>
  <c r="Q52" i="17" s="1"/>
  <c r="P61" i="17"/>
  <c r="P52" i="17" s="1"/>
  <c r="S61" i="17"/>
  <c r="S52" i="17"/>
  <c r="M61" i="17"/>
  <c r="M52" i="17" s="1"/>
  <c r="N75" i="17"/>
  <c r="Q30" i="17"/>
  <c r="J30" i="17"/>
  <c r="J63" i="17"/>
  <c r="O23" i="17"/>
  <c r="Q75" i="17"/>
  <c r="J79" i="17"/>
  <c r="L75" i="17"/>
  <c r="P75" i="17"/>
  <c r="M62" i="17"/>
  <c r="M53" i="17"/>
  <c r="O75" i="17"/>
  <c r="J75" i="17"/>
  <c r="K23" i="17"/>
  <c r="P62" i="17"/>
  <c r="P53" i="17" s="1"/>
  <c r="P24" i="17"/>
  <c r="R69" i="17"/>
  <c r="R54" i="17" s="1"/>
  <c r="O24" i="17"/>
  <c r="Q23" i="17"/>
  <c r="N63" i="17"/>
  <c r="P23" i="17"/>
  <c r="L63" i="17"/>
  <c r="R23" i="17"/>
  <c r="N29" i="17"/>
  <c r="O63" i="17"/>
  <c r="S67" i="17"/>
  <c r="M75" i="17"/>
  <c r="O61" i="17"/>
  <c r="O52" i="17" s="1"/>
  <c r="S81" i="17"/>
  <c r="P69" i="17"/>
  <c r="S23" i="17"/>
  <c r="N23" i="17"/>
  <c r="M63" i="17"/>
  <c r="Q81" i="17"/>
  <c r="N61" i="17"/>
  <c r="N52" i="17" s="1"/>
  <c r="M23" i="17"/>
  <c r="L23" i="17"/>
  <c r="R61" i="17"/>
  <c r="P67" i="17"/>
  <c r="Q29" i="17"/>
  <c r="R67" i="17"/>
  <c r="R52" i="17" s="1"/>
  <c r="J68" i="17"/>
  <c r="L74" i="17"/>
  <c r="N68" i="17"/>
  <c r="K63" i="17"/>
  <c r="P68" i="17"/>
  <c r="M79" i="17"/>
  <c r="K79" i="17"/>
  <c r="Q79" i="17"/>
  <c r="M68" i="17"/>
  <c r="O29" i="17"/>
  <c r="S63" i="17"/>
  <c r="N24" i="17"/>
  <c r="Q74" i="17"/>
  <c r="Q68" i="17"/>
  <c r="O79" i="17"/>
  <c r="R74" i="17"/>
  <c r="S79" i="17"/>
  <c r="L68" i="17"/>
  <c r="M74" i="17"/>
  <c r="R79" i="17"/>
  <c r="J74" i="17"/>
  <c r="M24" i="17"/>
  <c r="J29" i="17"/>
  <c r="K74" i="17"/>
  <c r="O74" i="17"/>
  <c r="L79" i="17"/>
  <c r="N74" i="17"/>
  <c r="R68" i="17"/>
  <c r="P29" i="17"/>
  <c r="M29" i="17"/>
  <c r="L29" i="17"/>
  <c r="P79" i="17"/>
  <c r="O22" i="17"/>
  <c r="L80" i="17"/>
  <c r="Q22" i="17"/>
  <c r="J61" i="17"/>
  <c r="J52" i="17"/>
  <c r="P80" i="17"/>
  <c r="P22" i="17"/>
  <c r="N22" i="17"/>
  <c r="L22" i="17"/>
  <c r="O80" i="17"/>
  <c r="M22" i="17"/>
  <c r="M80" i="17"/>
  <c r="L62" i="17"/>
  <c r="L53" i="17" s="1"/>
  <c r="R80" i="17"/>
  <c r="K80" i="17"/>
  <c r="K22" i="17"/>
  <c r="N80" i="17"/>
  <c r="R22" i="17"/>
  <c r="K62" i="17"/>
  <c r="K53" i="17"/>
  <c r="S22" i="17"/>
  <c r="Q80" i="17"/>
  <c r="S80" i="17"/>
  <c r="K54" i="17" l="1"/>
  <c r="O69" i="17"/>
  <c r="O54" i="17" s="1"/>
  <c r="N69" i="17"/>
  <c r="N54" i="17" s="1"/>
  <c r="S69" i="17"/>
  <c r="S54" i="17" s="1"/>
  <c r="Q73" i="17"/>
  <c r="P28" i="17"/>
  <c r="R28" i="17"/>
  <c r="K73" i="17"/>
  <c r="K24" i="17"/>
  <c r="R73" i="17"/>
  <c r="O81" i="17"/>
  <c r="J81" i="17"/>
  <c r="O73" i="17"/>
  <c r="M69" i="17"/>
  <c r="M54" i="17" s="1"/>
  <c r="L28" i="17"/>
  <c r="P81" i="17"/>
  <c r="L73" i="17"/>
  <c r="Q69" i="17"/>
  <c r="Q54" i="17" s="1"/>
  <c r="J24" i="17"/>
  <c r="S24" i="17"/>
  <c r="J73" i="17"/>
  <c r="L69" i="17"/>
  <c r="L54" i="17" s="1"/>
  <c r="K81" i="17"/>
  <c r="M73" i="17"/>
  <c r="Q28" i="17"/>
  <c r="Q62" i="17"/>
  <c r="Q53" i="17" s="1"/>
  <c r="O62" i="17"/>
  <c r="O53" i="17" s="1"/>
  <c r="M81" i="17"/>
  <c r="Q24" i="17"/>
  <c r="N73" i="17"/>
  <c r="N28" i="17"/>
  <c r="J28" i="17"/>
  <c r="L81" i="17"/>
  <c r="N81" i="17"/>
  <c r="S73" i="17"/>
  <c r="J69" i="17"/>
  <c r="J54" i="17" s="1"/>
</calcChain>
</file>

<file path=xl/sharedStrings.xml><?xml version="1.0" encoding="utf-8"?>
<sst xmlns="http://schemas.openxmlformats.org/spreadsheetml/2006/main" count="172" uniqueCount="35">
  <si>
    <t>Attribute</t>
  </si>
  <si>
    <t>Year</t>
  </si>
  <si>
    <t>AllRegions</t>
  </si>
  <si>
    <t>UK</t>
  </si>
  <si>
    <t>SE</t>
  </si>
  <si>
    <t>RO</t>
  </si>
  <si>
    <t>PL</t>
  </si>
  <si>
    <t>NL</t>
  </si>
  <si>
    <t>LT</t>
  </si>
  <si>
    <t>FR</t>
  </si>
  <si>
    <t>ES</t>
  </si>
  <si>
    <t>DK</t>
  </si>
  <si>
    <t>DE</t>
  </si>
  <si>
    <t>EUROPE</t>
  </si>
  <si>
    <t>~TFM_INS: LimType=UP</t>
  </si>
  <si>
    <t>PSET_PN</t>
  </si>
  <si>
    <t>CSET_CN</t>
  </si>
  <si>
    <t>FLO_CUM</t>
  </si>
  <si>
    <t>MINASSSHA1</t>
  </si>
  <si>
    <t>GASRSV</t>
  </si>
  <si>
    <t>MINASSSHA2</t>
  </si>
  <si>
    <t>MINASSSHA3</t>
  </si>
  <si>
    <t>OILRSV</t>
  </si>
  <si>
    <t>MINGASSHA1</t>
  </si>
  <si>
    <t>MINGASSHA2</t>
  </si>
  <si>
    <t>MINGASSHA3</t>
  </si>
  <si>
    <t>FLO_SHAR</t>
  </si>
  <si>
    <t>MINASSSHA*</t>
  </si>
  <si>
    <t>gas_2030</t>
  </si>
  <si>
    <t>MINASSSHA</t>
  </si>
  <si>
    <t>MINGASSHA</t>
  </si>
  <si>
    <t>gas_2050</t>
  </si>
  <si>
    <t>oils_2020</t>
  </si>
  <si>
    <t>oil_2050</t>
  </si>
  <si>
    <t>FLO_BND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</si>
</sst>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2" fontId="0" fillId="0" borderId="0" xfId="0" applyNumberFormat="1"/>
    <xf numFmtId="0" fontId="1" fillId="0" borderId="0" xfId="0" applyFont="1"/>
    <xf numFmtId="0" fontId="3" fillId="2" borderId="0" xfId="0" applyFont="1" applyFill="1"/>
    <xf numFmtId="2" fontId="3" fillId="2" borderId="0" xfId="0" applyNumberFormat="1" applyFont="1" applyFill="1"/>
    <xf numFmtId="0" fontId="3" fillId="0" borderId="0" xfId="0" applyFont="1"/>
    <xf numFmtId="2" fontId="3" fillId="0" borderId="0" xfId="0" applyNumberFormat="1" applyFont="1"/>
    <xf numFmtId="0" fontId="3" fillId="0" borderId="0" xfId="0" applyFont="1" applyFill="1"/>
    <xf numFmtId="2" fontId="3" fillId="0" borderId="0" xfId="0" applyNumberFormat="1" applyFont="1" applyFill="1"/>
    <xf numFmtId="0" fontId="0" fillId="3" borderId="0" xfId="0" applyFill="1" applyBorder="1"/>
    <xf numFmtId="2" fontId="0" fillId="3" borderId="0" xfId="0" applyNumberFormat="1" applyFill="1" applyBorder="1"/>
    <xf numFmtId="0" fontId="1" fillId="3" borderId="0" xfId="0" applyFont="1" applyFill="1" applyBorder="1"/>
    <xf numFmtId="2" fontId="1" fillId="3" borderId="0" xfId="0" applyNumberFormat="1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2" fontId="1" fillId="3" borderId="2" xfId="0" applyNumberFormat="1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2" fontId="1" fillId="3" borderId="7" xfId="0" applyNumberFormat="1" applyFont="1" applyFill="1" applyBorder="1"/>
    <xf numFmtId="0" fontId="1" fillId="3" borderId="8" xfId="0" applyFont="1" applyFill="1" applyBorder="1"/>
    <xf numFmtId="0" fontId="0" fillId="3" borderId="1" xfId="0" applyFill="1" applyBorder="1"/>
    <xf numFmtId="0" fontId="0" fillId="3" borderId="2" xfId="0" applyFill="1" applyBorder="1"/>
    <xf numFmtId="2" fontId="0" fillId="3" borderId="2" xfId="0" applyNumberForma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2" fontId="0" fillId="3" borderId="7" xfId="0" applyNumberFormat="1" applyFill="1" applyBorder="1"/>
    <xf numFmtId="0" fontId="0" fillId="3" borderId="8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T113"/>
  <sheetViews>
    <sheetView tabSelected="1" zoomScale="85" zoomScaleNormal="85" workbookViewId="0">
      <selection activeCell="J52" sqref="J52"/>
    </sheetView>
  </sheetViews>
  <sheetFormatPr defaultRowHeight="12.75" x14ac:dyDescent="0.35"/>
  <cols>
    <col min="1" max="1" width="2.86328125" customWidth="1"/>
    <col min="2" max="2" width="4.3984375" bestFit="1" customWidth="1"/>
    <col min="3" max="4" width="8.86328125" bestFit="1" customWidth="1"/>
    <col min="5" max="5" width="5.265625" bestFit="1" customWidth="1"/>
    <col min="6" max="6" width="10.73046875" bestFit="1" customWidth="1"/>
    <col min="7" max="7" width="10.73046875" customWidth="1"/>
    <col min="8" max="8" width="13.265625" bestFit="1" customWidth="1"/>
    <col min="9" max="9" width="16.265625" customWidth="1"/>
    <col min="10" max="43" width="10.73046875" customWidth="1"/>
    <col min="44" max="44" width="9" bestFit="1" customWidth="1"/>
    <col min="45" max="46" width="8.86328125" bestFit="1" customWidth="1"/>
    <col min="47" max="47" width="8.1328125" bestFit="1" customWidth="1"/>
    <col min="48" max="48" width="9" bestFit="1" customWidth="1"/>
    <col min="52" max="52" width="9.86328125" customWidth="1"/>
    <col min="53" max="53" width="17.265625" bestFit="1" customWidth="1"/>
    <col min="54" max="54" width="12.59765625" bestFit="1" customWidth="1"/>
    <col min="55" max="55" width="12" bestFit="1" customWidth="1"/>
    <col min="56" max="56" width="17.73046875" bestFit="1" customWidth="1"/>
    <col min="57" max="57" width="12.59765625" bestFit="1" customWidth="1"/>
    <col min="58" max="58" width="12" bestFit="1" customWidth="1"/>
  </cols>
  <sheetData>
    <row r="2" spans="7:20" x14ac:dyDescent="0.35">
      <c r="H2" t="s">
        <v>13</v>
      </c>
      <c r="I2" t="s">
        <v>8</v>
      </c>
      <c r="J2" t="s">
        <v>12</v>
      </c>
      <c r="K2" t="s">
        <v>11</v>
      </c>
      <c r="L2" t="s">
        <v>10</v>
      </c>
      <c r="M2" t="s">
        <v>9</v>
      </c>
      <c r="N2" t="s">
        <v>4</v>
      </c>
      <c r="O2" t="s">
        <v>3</v>
      </c>
      <c r="P2" t="s">
        <v>7</v>
      </c>
      <c r="Q2" t="s">
        <v>6</v>
      </c>
      <c r="R2" t="s">
        <v>5</v>
      </c>
    </row>
    <row r="3" spans="7:20" x14ac:dyDescent="0.35">
      <c r="I3" s="2">
        <v>2754</v>
      </c>
      <c r="J3" s="2">
        <v>19507.5</v>
      </c>
      <c r="K3" s="2">
        <v>0</v>
      </c>
      <c r="L3" s="2">
        <v>9639</v>
      </c>
      <c r="M3" s="2">
        <v>156748.5</v>
      </c>
      <c r="N3" s="2">
        <v>0</v>
      </c>
      <c r="O3" s="2">
        <v>688.49999999999795</v>
      </c>
      <c r="P3" s="2">
        <v>29720.249999999996</v>
      </c>
      <c r="Q3" s="2">
        <v>132306.75</v>
      </c>
      <c r="R3" s="2">
        <v>0</v>
      </c>
    </row>
    <row r="4" spans="7:20" x14ac:dyDescent="0.35">
      <c r="I4" s="2">
        <v>0</v>
      </c>
      <c r="J4" s="2">
        <v>0</v>
      </c>
      <c r="K4" s="2">
        <v>36375.75</v>
      </c>
      <c r="L4" s="2">
        <v>0</v>
      </c>
      <c r="M4" s="2">
        <v>0</v>
      </c>
      <c r="N4" s="2">
        <v>11245.5</v>
      </c>
      <c r="O4" s="2">
        <v>28802.250000000004</v>
      </c>
      <c r="P4" s="2">
        <v>0</v>
      </c>
      <c r="Q4" s="2">
        <v>34998.75</v>
      </c>
      <c r="R4" s="2">
        <v>83193.75</v>
      </c>
    </row>
    <row r="5" spans="7:20" x14ac:dyDescent="0.35">
      <c r="I5" s="2">
        <v>8900.1</v>
      </c>
      <c r="J5" s="2">
        <v>4051.08</v>
      </c>
      <c r="K5" s="2">
        <v>0</v>
      </c>
      <c r="L5" s="2">
        <v>859.32000000000016</v>
      </c>
      <c r="M5" s="2">
        <v>28848.600000000002</v>
      </c>
      <c r="N5" s="2">
        <v>0</v>
      </c>
      <c r="O5" s="2">
        <v>4235.22</v>
      </c>
      <c r="P5" s="2">
        <v>18045.72</v>
      </c>
      <c r="Q5" s="2">
        <v>11109.779999999999</v>
      </c>
      <c r="R5" s="2">
        <v>0</v>
      </c>
    </row>
    <row r="6" spans="7:20" ht="22.5" customHeight="1" x14ac:dyDescent="0.35"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</row>
    <row r="7" spans="7:20" x14ac:dyDescent="0.35">
      <c r="I7" s="2">
        <v>1</v>
      </c>
      <c r="J7" s="2">
        <v>0.41533564013840829</v>
      </c>
      <c r="K7" s="2">
        <v>0</v>
      </c>
      <c r="L7" s="2">
        <v>0.17830065359477126</v>
      </c>
      <c r="M7" s="2">
        <v>0.36808773289696556</v>
      </c>
      <c r="N7" s="2">
        <v>0</v>
      </c>
      <c r="O7" s="2">
        <v>1</v>
      </c>
      <c r="P7" s="2">
        <v>1</v>
      </c>
      <c r="Q7" s="2">
        <v>0.16793973096610715</v>
      </c>
      <c r="R7" s="2">
        <v>0</v>
      </c>
    </row>
    <row r="8" spans="7:20" x14ac:dyDescent="0.35"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</row>
    <row r="9" spans="7:20" x14ac:dyDescent="0.35">
      <c r="I9" s="2"/>
      <c r="J9" s="2"/>
      <c r="K9" s="2"/>
      <c r="L9" s="2"/>
      <c r="M9" s="2"/>
      <c r="N9" s="2"/>
      <c r="O9" s="2"/>
      <c r="P9" s="2"/>
      <c r="Q9" s="2"/>
      <c r="R9" s="2"/>
    </row>
    <row r="10" spans="7:20" x14ac:dyDescent="0.35"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7:20" x14ac:dyDescent="0.35">
      <c r="G11" s="14" t="s">
        <v>14</v>
      </c>
      <c r="H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5"/>
      <c r="T11" s="17"/>
    </row>
    <row r="12" spans="7:20" x14ac:dyDescent="0.35">
      <c r="G12" s="18" t="s">
        <v>0</v>
      </c>
      <c r="H12" s="12" t="s">
        <v>15</v>
      </c>
      <c r="I12" s="12" t="s">
        <v>2</v>
      </c>
      <c r="J12" s="13" t="str">
        <f t="shared" ref="J12:S12" si="0">I2</f>
        <v>LT</v>
      </c>
      <c r="K12" s="13" t="str">
        <f t="shared" si="0"/>
        <v>DE</v>
      </c>
      <c r="L12" s="13" t="str">
        <f t="shared" si="0"/>
        <v>DK</v>
      </c>
      <c r="M12" s="13" t="str">
        <f t="shared" si="0"/>
        <v>ES</v>
      </c>
      <c r="N12" s="13" t="str">
        <f t="shared" si="0"/>
        <v>FR</v>
      </c>
      <c r="O12" s="13" t="str">
        <f t="shared" si="0"/>
        <v>SE</v>
      </c>
      <c r="P12" s="13" t="str">
        <f t="shared" si="0"/>
        <v>UK</v>
      </c>
      <c r="Q12" s="13" t="str">
        <f t="shared" si="0"/>
        <v>NL</v>
      </c>
      <c r="R12" s="13" t="str">
        <f t="shared" si="0"/>
        <v>PL</v>
      </c>
      <c r="S12" s="13" t="str">
        <f t="shared" si="0"/>
        <v>RO</v>
      </c>
      <c r="T12" s="19" t="s">
        <v>16</v>
      </c>
    </row>
    <row r="13" spans="7:20" x14ac:dyDescent="0.35">
      <c r="G13" s="18" t="s">
        <v>17</v>
      </c>
      <c r="H13" s="12" t="s">
        <v>23</v>
      </c>
      <c r="I13" s="12">
        <v>0</v>
      </c>
      <c r="J13" s="13">
        <f>J19+J25</f>
        <v>275.40000000000003</v>
      </c>
      <c r="K13" s="13">
        <f t="shared" ref="K13:S13" si="1">K19+K25</f>
        <v>1950.75</v>
      </c>
      <c r="L13" s="13">
        <f t="shared" si="1"/>
        <v>3637.5750000000003</v>
      </c>
      <c r="M13" s="13">
        <f t="shared" si="1"/>
        <v>963.90000000000009</v>
      </c>
      <c r="N13" s="13">
        <f t="shared" si="1"/>
        <v>15674.85</v>
      </c>
      <c r="O13" s="13">
        <f t="shared" si="1"/>
        <v>1124.55</v>
      </c>
      <c r="P13" s="13">
        <f t="shared" si="1"/>
        <v>2949.0750000000003</v>
      </c>
      <c r="Q13" s="13">
        <f t="shared" si="1"/>
        <v>2972.0249999999996</v>
      </c>
      <c r="R13" s="13">
        <f t="shared" si="1"/>
        <v>16730.550000000003</v>
      </c>
      <c r="S13" s="13">
        <f t="shared" si="1"/>
        <v>8319.375</v>
      </c>
      <c r="T13" s="19" t="str">
        <f>T19</f>
        <v>GASRSV</v>
      </c>
    </row>
    <row r="14" spans="7:20" x14ac:dyDescent="0.35">
      <c r="G14" s="18" t="s">
        <v>17</v>
      </c>
      <c r="H14" s="12" t="s">
        <v>24</v>
      </c>
      <c r="I14" s="12">
        <v>0</v>
      </c>
      <c r="J14" s="13">
        <f t="shared" ref="J14:S15" si="2">J20+J26</f>
        <v>1927.8</v>
      </c>
      <c r="K14" s="13">
        <f t="shared" si="2"/>
        <v>13655.25</v>
      </c>
      <c r="L14" s="13">
        <f t="shared" si="2"/>
        <v>25463.024999999998</v>
      </c>
      <c r="M14" s="13">
        <f t="shared" si="2"/>
        <v>6747.2999999999993</v>
      </c>
      <c r="N14" s="13">
        <f t="shared" si="2"/>
        <v>109723.95</v>
      </c>
      <c r="O14" s="13">
        <f t="shared" si="2"/>
        <v>7871.8499999999995</v>
      </c>
      <c r="P14" s="13">
        <f t="shared" si="2"/>
        <v>20643.524999999998</v>
      </c>
      <c r="Q14" s="13">
        <f t="shared" si="2"/>
        <v>20804.174999999996</v>
      </c>
      <c r="R14" s="13">
        <f t="shared" si="2"/>
        <v>117113.84999999999</v>
      </c>
      <c r="S14" s="13">
        <f t="shared" si="2"/>
        <v>58235.624999999993</v>
      </c>
      <c r="T14" s="19" t="str">
        <f>T20</f>
        <v>GASRSV</v>
      </c>
    </row>
    <row r="15" spans="7:20" x14ac:dyDescent="0.35">
      <c r="G15" s="20" t="s">
        <v>17</v>
      </c>
      <c r="H15" s="21" t="s">
        <v>25</v>
      </c>
      <c r="I15" s="21">
        <v>0</v>
      </c>
      <c r="J15" s="22">
        <f t="shared" si="2"/>
        <v>550.80000000000007</v>
      </c>
      <c r="K15" s="22">
        <f t="shared" si="2"/>
        <v>3901.5</v>
      </c>
      <c r="L15" s="22">
        <f t="shared" si="2"/>
        <v>7275.1500000000005</v>
      </c>
      <c r="M15" s="22">
        <f t="shared" si="2"/>
        <v>1927.8000000000002</v>
      </c>
      <c r="N15" s="22">
        <f t="shared" si="2"/>
        <v>31349.7</v>
      </c>
      <c r="O15" s="22">
        <f t="shared" si="2"/>
        <v>2249.1</v>
      </c>
      <c r="P15" s="22">
        <f t="shared" si="2"/>
        <v>5898.1500000000005</v>
      </c>
      <c r="Q15" s="22">
        <f t="shared" si="2"/>
        <v>5944.0499999999993</v>
      </c>
      <c r="R15" s="22">
        <f t="shared" si="2"/>
        <v>33461.100000000006</v>
      </c>
      <c r="S15" s="22">
        <f t="shared" si="2"/>
        <v>16638.75</v>
      </c>
      <c r="T15" s="23" t="str">
        <f>T21</f>
        <v>GASRSV</v>
      </c>
    </row>
    <row r="16" spans="7:20" x14ac:dyDescent="0.35">
      <c r="I16" s="3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20" x14ac:dyDescent="0.35">
      <c r="I17" s="3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20" x14ac:dyDescent="0.35">
      <c r="I18" s="3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20" x14ac:dyDescent="0.35">
      <c r="A19">
        <v>1</v>
      </c>
      <c r="B19" s="1">
        <v>0.1</v>
      </c>
      <c r="G19" s="4" t="s">
        <v>17</v>
      </c>
      <c r="H19" s="4" t="s">
        <v>18</v>
      </c>
      <c r="I19" s="4">
        <v>0</v>
      </c>
      <c r="J19" s="5">
        <f t="shared" ref="J19:S19" si="3">I$3*$B19</f>
        <v>275.40000000000003</v>
      </c>
      <c r="K19" s="5">
        <f t="shared" si="3"/>
        <v>1950.75</v>
      </c>
      <c r="L19" s="5">
        <f t="shared" si="3"/>
        <v>0</v>
      </c>
      <c r="M19" s="5">
        <f t="shared" si="3"/>
        <v>963.90000000000009</v>
      </c>
      <c r="N19" s="5">
        <f t="shared" si="3"/>
        <v>15674.85</v>
      </c>
      <c r="O19" s="5">
        <f t="shared" si="3"/>
        <v>0</v>
      </c>
      <c r="P19" s="5">
        <f t="shared" si="3"/>
        <v>68.849999999999795</v>
      </c>
      <c r="Q19" s="5">
        <f t="shared" si="3"/>
        <v>2972.0249999999996</v>
      </c>
      <c r="R19" s="5">
        <f t="shared" si="3"/>
        <v>13230.675000000001</v>
      </c>
      <c r="S19" s="5">
        <f t="shared" si="3"/>
        <v>0</v>
      </c>
      <c r="T19" s="4" t="s">
        <v>19</v>
      </c>
    </row>
    <row r="20" spans="1:20" x14ac:dyDescent="0.35">
      <c r="A20">
        <v>2</v>
      </c>
      <c r="B20" s="1">
        <v>0.7</v>
      </c>
      <c r="G20" s="4" t="s">
        <v>17</v>
      </c>
      <c r="H20" s="4" t="s">
        <v>20</v>
      </c>
      <c r="I20" s="4">
        <v>0</v>
      </c>
      <c r="J20" s="5">
        <f t="shared" ref="J20:S20" si="4">I$3*$B20</f>
        <v>1927.8</v>
      </c>
      <c r="K20" s="5">
        <f t="shared" si="4"/>
        <v>13655.25</v>
      </c>
      <c r="L20" s="5">
        <f t="shared" si="4"/>
        <v>0</v>
      </c>
      <c r="M20" s="5">
        <f t="shared" si="4"/>
        <v>6747.2999999999993</v>
      </c>
      <c r="N20" s="5">
        <f t="shared" si="4"/>
        <v>109723.95</v>
      </c>
      <c r="O20" s="5">
        <f t="shared" si="4"/>
        <v>0</v>
      </c>
      <c r="P20" s="5">
        <f t="shared" si="4"/>
        <v>481.94999999999851</v>
      </c>
      <c r="Q20" s="5">
        <f t="shared" si="4"/>
        <v>20804.174999999996</v>
      </c>
      <c r="R20" s="5">
        <f t="shared" si="4"/>
        <v>92614.724999999991</v>
      </c>
      <c r="S20" s="5">
        <f t="shared" si="4"/>
        <v>0</v>
      </c>
      <c r="T20" s="4" t="s">
        <v>19</v>
      </c>
    </row>
    <row r="21" spans="1:20" x14ac:dyDescent="0.35">
      <c r="A21">
        <v>3</v>
      </c>
      <c r="B21" s="1">
        <v>0.2</v>
      </c>
      <c r="G21" s="4" t="s">
        <v>17</v>
      </c>
      <c r="H21" s="4" t="s">
        <v>21</v>
      </c>
      <c r="I21" s="4">
        <v>0</v>
      </c>
      <c r="J21" s="5">
        <f t="shared" ref="J21:S21" si="5">I$3*$B21</f>
        <v>550.80000000000007</v>
      </c>
      <c r="K21" s="5">
        <f t="shared" si="5"/>
        <v>3901.5</v>
      </c>
      <c r="L21" s="5">
        <f t="shared" si="5"/>
        <v>0</v>
      </c>
      <c r="M21" s="5">
        <f t="shared" si="5"/>
        <v>1927.8000000000002</v>
      </c>
      <c r="N21" s="5">
        <f t="shared" si="5"/>
        <v>31349.7</v>
      </c>
      <c r="O21" s="5">
        <f t="shared" si="5"/>
        <v>0</v>
      </c>
      <c r="P21" s="5">
        <f t="shared" si="5"/>
        <v>137.69999999999959</v>
      </c>
      <c r="Q21" s="5">
        <f t="shared" si="5"/>
        <v>5944.0499999999993</v>
      </c>
      <c r="R21" s="5">
        <f t="shared" si="5"/>
        <v>26461.350000000002</v>
      </c>
      <c r="S21" s="5">
        <f t="shared" si="5"/>
        <v>0</v>
      </c>
      <c r="T21" s="4" t="s">
        <v>19</v>
      </c>
    </row>
    <row r="22" spans="1:20" x14ac:dyDescent="0.35">
      <c r="A22">
        <v>1</v>
      </c>
      <c r="B22" s="1">
        <f>B19</f>
        <v>0.1</v>
      </c>
      <c r="G22" s="8" t="s">
        <v>17</v>
      </c>
      <c r="H22" s="8" t="s">
        <v>18</v>
      </c>
      <c r="I22" s="8">
        <v>0</v>
      </c>
      <c r="J22" s="9">
        <f t="shared" ref="J22:S22" si="6">I$5*$B22</f>
        <v>890.0100000000001</v>
      </c>
      <c r="K22" s="9">
        <f t="shared" si="6"/>
        <v>405.108</v>
      </c>
      <c r="L22" s="9">
        <f t="shared" si="6"/>
        <v>0</v>
      </c>
      <c r="M22" s="9">
        <f t="shared" si="6"/>
        <v>85.932000000000016</v>
      </c>
      <c r="N22" s="9">
        <f t="shared" si="6"/>
        <v>2884.8600000000006</v>
      </c>
      <c r="O22" s="9">
        <f t="shared" si="6"/>
        <v>0</v>
      </c>
      <c r="P22" s="9">
        <f t="shared" si="6"/>
        <v>423.52200000000005</v>
      </c>
      <c r="Q22" s="9">
        <f t="shared" si="6"/>
        <v>1804.5720000000001</v>
      </c>
      <c r="R22" s="9">
        <f t="shared" si="6"/>
        <v>1110.9779999999998</v>
      </c>
      <c r="S22" s="9">
        <f t="shared" si="6"/>
        <v>0</v>
      </c>
      <c r="T22" s="8" t="s">
        <v>22</v>
      </c>
    </row>
    <row r="23" spans="1:20" x14ac:dyDescent="0.35">
      <c r="A23">
        <v>2</v>
      </c>
      <c r="B23" s="1">
        <f>B20</f>
        <v>0.7</v>
      </c>
      <c r="G23" s="8" t="s">
        <v>17</v>
      </c>
      <c r="H23" s="8" t="s">
        <v>20</v>
      </c>
      <c r="I23" s="8">
        <v>0</v>
      </c>
      <c r="J23" s="9">
        <f t="shared" ref="J23:S23" si="7">I$5*$B23</f>
        <v>6230.07</v>
      </c>
      <c r="K23" s="9">
        <f t="shared" si="7"/>
        <v>2835.7559999999999</v>
      </c>
      <c r="L23" s="9">
        <f t="shared" si="7"/>
        <v>0</v>
      </c>
      <c r="M23" s="9">
        <f t="shared" si="7"/>
        <v>601.52400000000011</v>
      </c>
      <c r="N23" s="9">
        <f t="shared" si="7"/>
        <v>20194.02</v>
      </c>
      <c r="O23" s="9">
        <f t="shared" si="7"/>
        <v>0</v>
      </c>
      <c r="P23" s="9">
        <f t="shared" si="7"/>
        <v>2964.654</v>
      </c>
      <c r="Q23" s="9">
        <f t="shared" si="7"/>
        <v>12632.004000000001</v>
      </c>
      <c r="R23" s="9">
        <f t="shared" si="7"/>
        <v>7776.8459999999986</v>
      </c>
      <c r="S23" s="9">
        <f t="shared" si="7"/>
        <v>0</v>
      </c>
      <c r="T23" s="8" t="s">
        <v>22</v>
      </c>
    </row>
    <row r="24" spans="1:20" x14ac:dyDescent="0.35">
      <c r="A24">
        <v>3</v>
      </c>
      <c r="B24" s="1">
        <f>B21</f>
        <v>0.2</v>
      </c>
      <c r="G24" s="8" t="s">
        <v>17</v>
      </c>
      <c r="H24" s="8" t="s">
        <v>21</v>
      </c>
      <c r="I24" s="8">
        <v>0</v>
      </c>
      <c r="J24" s="9">
        <f t="shared" ref="J24:S24" si="8">I$5*$B24</f>
        <v>1780.0200000000002</v>
      </c>
      <c r="K24" s="9">
        <f t="shared" si="8"/>
        <v>810.21600000000001</v>
      </c>
      <c r="L24" s="9">
        <f t="shared" si="8"/>
        <v>0</v>
      </c>
      <c r="M24" s="9">
        <f t="shared" si="8"/>
        <v>171.86400000000003</v>
      </c>
      <c r="N24" s="9">
        <f t="shared" si="8"/>
        <v>5769.7200000000012</v>
      </c>
      <c r="O24" s="9">
        <f t="shared" si="8"/>
        <v>0</v>
      </c>
      <c r="P24" s="9">
        <f t="shared" si="8"/>
        <v>847.0440000000001</v>
      </c>
      <c r="Q24" s="9">
        <f t="shared" si="8"/>
        <v>3609.1440000000002</v>
      </c>
      <c r="R24" s="9">
        <f t="shared" si="8"/>
        <v>2221.9559999999997</v>
      </c>
      <c r="S24" s="9">
        <f t="shared" si="8"/>
        <v>0</v>
      </c>
      <c r="T24" s="8" t="s">
        <v>22</v>
      </c>
    </row>
    <row r="25" spans="1:20" x14ac:dyDescent="0.35">
      <c r="A25">
        <v>1</v>
      </c>
      <c r="B25" s="1">
        <v>0.1</v>
      </c>
      <c r="G25" s="4" t="s">
        <v>17</v>
      </c>
      <c r="H25" s="4" t="s">
        <v>23</v>
      </c>
      <c r="I25" s="4">
        <v>0</v>
      </c>
      <c r="J25" s="5">
        <f t="shared" ref="J25:S25" si="9">I$4*$B25</f>
        <v>0</v>
      </c>
      <c r="K25" s="5">
        <f t="shared" si="9"/>
        <v>0</v>
      </c>
      <c r="L25" s="5">
        <f t="shared" si="9"/>
        <v>3637.5750000000003</v>
      </c>
      <c r="M25" s="5">
        <f t="shared" si="9"/>
        <v>0</v>
      </c>
      <c r="N25" s="5">
        <f t="shared" si="9"/>
        <v>0</v>
      </c>
      <c r="O25" s="5">
        <f t="shared" si="9"/>
        <v>1124.55</v>
      </c>
      <c r="P25" s="5">
        <f t="shared" si="9"/>
        <v>2880.2250000000004</v>
      </c>
      <c r="Q25" s="5">
        <f t="shared" si="9"/>
        <v>0</v>
      </c>
      <c r="R25" s="5">
        <f t="shared" si="9"/>
        <v>3499.875</v>
      </c>
      <c r="S25" s="5">
        <f t="shared" si="9"/>
        <v>8319.375</v>
      </c>
      <c r="T25" s="4" t="str">
        <f t="shared" ref="T25:T30" si="10">T19</f>
        <v>GASRSV</v>
      </c>
    </row>
    <row r="26" spans="1:20" x14ac:dyDescent="0.35">
      <c r="A26">
        <v>2</v>
      </c>
      <c r="B26" s="1">
        <v>0.7</v>
      </c>
      <c r="G26" s="4" t="s">
        <v>17</v>
      </c>
      <c r="H26" s="4" t="s">
        <v>24</v>
      </c>
      <c r="I26" s="4">
        <v>0</v>
      </c>
      <c r="J26" s="5">
        <f t="shared" ref="J26:S26" si="11">I$4*$B26</f>
        <v>0</v>
      </c>
      <c r="K26" s="5">
        <f t="shared" si="11"/>
        <v>0</v>
      </c>
      <c r="L26" s="5">
        <f t="shared" si="11"/>
        <v>25463.024999999998</v>
      </c>
      <c r="M26" s="5">
        <f t="shared" si="11"/>
        <v>0</v>
      </c>
      <c r="N26" s="5">
        <f t="shared" si="11"/>
        <v>0</v>
      </c>
      <c r="O26" s="5">
        <f t="shared" si="11"/>
        <v>7871.8499999999995</v>
      </c>
      <c r="P26" s="5">
        <f t="shared" si="11"/>
        <v>20161.575000000001</v>
      </c>
      <c r="Q26" s="5">
        <f t="shared" si="11"/>
        <v>0</v>
      </c>
      <c r="R26" s="5">
        <f t="shared" si="11"/>
        <v>24499.125</v>
      </c>
      <c r="S26" s="5">
        <f t="shared" si="11"/>
        <v>58235.624999999993</v>
      </c>
      <c r="T26" s="4" t="str">
        <f t="shared" si="10"/>
        <v>GASRSV</v>
      </c>
    </row>
    <row r="27" spans="1:20" x14ac:dyDescent="0.35">
      <c r="A27">
        <v>3</v>
      </c>
      <c r="B27" s="1">
        <v>0.2</v>
      </c>
      <c r="G27" s="4" t="s">
        <v>17</v>
      </c>
      <c r="H27" s="4" t="s">
        <v>25</v>
      </c>
      <c r="I27" s="4">
        <v>0</v>
      </c>
      <c r="J27" s="5">
        <f t="shared" ref="J27:S27" si="12">I$4*$B27</f>
        <v>0</v>
      </c>
      <c r="K27" s="5">
        <f t="shared" si="12"/>
        <v>0</v>
      </c>
      <c r="L27" s="5">
        <f t="shared" si="12"/>
        <v>7275.1500000000005</v>
      </c>
      <c r="M27" s="5">
        <f t="shared" si="12"/>
        <v>0</v>
      </c>
      <c r="N27" s="5">
        <f t="shared" si="12"/>
        <v>0</v>
      </c>
      <c r="O27" s="5">
        <f t="shared" si="12"/>
        <v>2249.1</v>
      </c>
      <c r="P27" s="5">
        <f t="shared" si="12"/>
        <v>5760.4500000000007</v>
      </c>
      <c r="Q27" s="5">
        <f t="shared" si="12"/>
        <v>0</v>
      </c>
      <c r="R27" s="5">
        <f t="shared" si="12"/>
        <v>6999.75</v>
      </c>
      <c r="S27" s="5">
        <f t="shared" si="12"/>
        <v>16638.75</v>
      </c>
      <c r="T27" s="4" t="str">
        <f t="shared" si="10"/>
        <v>GASRSV</v>
      </c>
    </row>
    <row r="28" spans="1:20" x14ac:dyDescent="0.35">
      <c r="A28">
        <v>1</v>
      </c>
      <c r="B28" s="1">
        <f>B25</f>
        <v>0.1</v>
      </c>
      <c r="G28" s="8" t="s">
        <v>17</v>
      </c>
      <c r="H28" s="8" t="s">
        <v>23</v>
      </c>
      <c r="I28" s="8">
        <v>0</v>
      </c>
      <c r="J28" s="9">
        <f t="shared" ref="J28:S28" si="13">I$6*$B28</f>
        <v>0</v>
      </c>
      <c r="K28" s="9">
        <f t="shared" si="13"/>
        <v>0</v>
      </c>
      <c r="L28" s="9">
        <f t="shared" si="13"/>
        <v>0</v>
      </c>
      <c r="M28" s="9">
        <f t="shared" si="13"/>
        <v>0</v>
      </c>
      <c r="N28" s="9">
        <f t="shared" si="13"/>
        <v>0</v>
      </c>
      <c r="O28" s="9">
        <f t="shared" si="13"/>
        <v>0</v>
      </c>
      <c r="P28" s="9">
        <f t="shared" si="13"/>
        <v>0</v>
      </c>
      <c r="Q28" s="9">
        <f t="shared" si="13"/>
        <v>0</v>
      </c>
      <c r="R28" s="9">
        <f t="shared" si="13"/>
        <v>0</v>
      </c>
      <c r="S28" s="9">
        <f t="shared" si="13"/>
        <v>0</v>
      </c>
      <c r="T28" s="8" t="str">
        <f t="shared" si="10"/>
        <v>OILRSV</v>
      </c>
    </row>
    <row r="29" spans="1:20" x14ac:dyDescent="0.35">
      <c r="A29">
        <v>2</v>
      </c>
      <c r="B29" s="1">
        <f>B26</f>
        <v>0.7</v>
      </c>
      <c r="G29" s="8" t="s">
        <v>17</v>
      </c>
      <c r="H29" s="8" t="s">
        <v>24</v>
      </c>
      <c r="I29" s="8">
        <v>0</v>
      </c>
      <c r="J29" s="9">
        <f t="shared" ref="J29:S29" si="14">I$6*$B29</f>
        <v>0</v>
      </c>
      <c r="K29" s="9">
        <f t="shared" si="14"/>
        <v>0</v>
      </c>
      <c r="L29" s="9">
        <f t="shared" si="14"/>
        <v>0</v>
      </c>
      <c r="M29" s="9">
        <f t="shared" si="14"/>
        <v>0</v>
      </c>
      <c r="N29" s="9">
        <f t="shared" si="14"/>
        <v>0</v>
      </c>
      <c r="O29" s="9">
        <f t="shared" si="14"/>
        <v>0</v>
      </c>
      <c r="P29" s="9">
        <f t="shared" si="14"/>
        <v>0</v>
      </c>
      <c r="Q29" s="9">
        <f t="shared" si="14"/>
        <v>0</v>
      </c>
      <c r="R29" s="9">
        <f t="shared" si="14"/>
        <v>0</v>
      </c>
      <c r="S29" s="9">
        <f t="shared" si="14"/>
        <v>0</v>
      </c>
      <c r="T29" s="8" t="str">
        <f t="shared" si="10"/>
        <v>OILRSV</v>
      </c>
    </row>
    <row r="30" spans="1:20" x14ac:dyDescent="0.35">
      <c r="A30">
        <v>3</v>
      </c>
      <c r="B30" s="1">
        <f>B27</f>
        <v>0.2</v>
      </c>
      <c r="G30" s="8" t="s">
        <v>17</v>
      </c>
      <c r="H30" s="8" t="s">
        <v>25</v>
      </c>
      <c r="I30" s="8">
        <v>0</v>
      </c>
      <c r="J30" s="9">
        <f t="shared" ref="J30:S30" si="15">I$6*$B30</f>
        <v>0</v>
      </c>
      <c r="K30" s="9">
        <f t="shared" si="15"/>
        <v>0</v>
      </c>
      <c r="L30" s="9">
        <f t="shared" si="15"/>
        <v>0</v>
      </c>
      <c r="M30" s="9">
        <f t="shared" si="15"/>
        <v>0</v>
      </c>
      <c r="N30" s="9">
        <f t="shared" si="15"/>
        <v>0</v>
      </c>
      <c r="O30" s="9">
        <f t="shared" si="15"/>
        <v>0</v>
      </c>
      <c r="P30" s="9">
        <f t="shared" si="15"/>
        <v>0</v>
      </c>
      <c r="Q30" s="9">
        <f t="shared" si="15"/>
        <v>0</v>
      </c>
      <c r="R30" s="9">
        <f t="shared" si="15"/>
        <v>0</v>
      </c>
      <c r="S30" s="9">
        <f t="shared" si="15"/>
        <v>0</v>
      </c>
      <c r="T30" s="8" t="str">
        <f t="shared" si="10"/>
        <v>OILRSV</v>
      </c>
    </row>
    <row r="31" spans="1:20" x14ac:dyDescent="0.35">
      <c r="B31" s="1"/>
      <c r="G31" s="8" t="s">
        <v>26</v>
      </c>
      <c r="H31" s="8" t="s">
        <v>27</v>
      </c>
      <c r="I31" s="8"/>
      <c r="J31" s="9">
        <f t="shared" ref="J31:S31" si="16">1/(1+I7)</f>
        <v>0.5</v>
      </c>
      <c r="K31" s="9">
        <f t="shared" si="16"/>
        <v>0.70654618709538619</v>
      </c>
      <c r="L31" s="9">
        <f t="shared" si="16"/>
        <v>1</v>
      </c>
      <c r="M31" s="9">
        <f t="shared" si="16"/>
        <v>0.84867983137341907</v>
      </c>
      <c r="N31" s="9">
        <f t="shared" si="16"/>
        <v>0.7309472747646607</v>
      </c>
      <c r="O31" s="9">
        <f t="shared" si="16"/>
        <v>1</v>
      </c>
      <c r="P31" s="9">
        <f t="shared" si="16"/>
        <v>0.5</v>
      </c>
      <c r="Q31" s="9">
        <f t="shared" si="16"/>
        <v>0.5</v>
      </c>
      <c r="R31" s="9">
        <f t="shared" si="16"/>
        <v>0.85620856409500745</v>
      </c>
      <c r="S31" s="9">
        <f t="shared" si="16"/>
        <v>1</v>
      </c>
      <c r="T31" s="8" t="str">
        <f>T30</f>
        <v>OILRSV</v>
      </c>
    </row>
    <row r="32" spans="1:20" x14ac:dyDescent="0.35">
      <c r="B32" s="1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2:20" x14ac:dyDescent="0.35">
      <c r="B33" s="1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2:20" x14ac:dyDescent="0.35">
      <c r="B34" s="1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2:20" x14ac:dyDescent="0.35">
      <c r="B35" s="1"/>
      <c r="H35" t="s">
        <v>13</v>
      </c>
      <c r="I35" s="2" t="s">
        <v>8</v>
      </c>
      <c r="J35" s="2" t="s">
        <v>12</v>
      </c>
      <c r="K35" s="2" t="s">
        <v>11</v>
      </c>
      <c r="L35" s="2" t="s">
        <v>10</v>
      </c>
      <c r="M35" s="2" t="s">
        <v>9</v>
      </c>
      <c r="N35" s="2" t="s">
        <v>4</v>
      </c>
      <c r="O35" s="2" t="s">
        <v>3</v>
      </c>
      <c r="P35" s="2" t="s">
        <v>7</v>
      </c>
      <c r="Q35" s="2" t="s">
        <v>6</v>
      </c>
      <c r="R35" s="2" t="s">
        <v>5</v>
      </c>
    </row>
    <row r="36" spans="2:20" x14ac:dyDescent="0.35">
      <c r="B36" s="1"/>
      <c r="G36" t="s">
        <v>28</v>
      </c>
      <c r="H36" t="s">
        <v>29</v>
      </c>
      <c r="I36" s="2">
        <v>55.08</v>
      </c>
      <c r="J36" s="2">
        <v>390.15</v>
      </c>
      <c r="K36" s="2">
        <v>0</v>
      </c>
      <c r="L36" s="2">
        <v>192.78000000000003</v>
      </c>
      <c r="M36" s="2">
        <v>3134.97</v>
      </c>
      <c r="N36" s="2">
        <v>0</v>
      </c>
      <c r="O36" s="2">
        <v>13.76999999999996</v>
      </c>
      <c r="P36" s="2">
        <v>594.40499999999997</v>
      </c>
      <c r="Q36" s="2">
        <v>2646.1350000000002</v>
      </c>
      <c r="R36" s="2">
        <v>0</v>
      </c>
    </row>
    <row r="37" spans="2:20" x14ac:dyDescent="0.35">
      <c r="B37" s="1"/>
      <c r="H37" t="s">
        <v>30</v>
      </c>
      <c r="I37" s="2">
        <v>0</v>
      </c>
      <c r="J37" s="2">
        <v>0</v>
      </c>
      <c r="K37" s="2">
        <v>727.5150000000001</v>
      </c>
      <c r="L37" s="2">
        <v>0</v>
      </c>
      <c r="M37" s="2">
        <v>0</v>
      </c>
      <c r="N37" s="2">
        <v>224.91</v>
      </c>
      <c r="O37" s="2">
        <v>576.04500000000007</v>
      </c>
      <c r="P37" s="2">
        <v>0</v>
      </c>
      <c r="Q37" s="2">
        <v>699.97500000000002</v>
      </c>
      <c r="R37" s="2">
        <v>1663.875</v>
      </c>
    </row>
    <row r="38" spans="2:20" x14ac:dyDescent="0.35">
      <c r="B38" s="1"/>
      <c r="G38" t="s">
        <v>31</v>
      </c>
      <c r="H38" t="s">
        <v>29</v>
      </c>
      <c r="I38" s="2">
        <v>110.16</v>
      </c>
      <c r="J38" s="2">
        <v>780.3</v>
      </c>
      <c r="K38" s="2">
        <v>0</v>
      </c>
      <c r="L38" s="2">
        <v>385.56000000000006</v>
      </c>
      <c r="M38" s="2">
        <v>6269.94</v>
      </c>
      <c r="N38" s="2">
        <v>0</v>
      </c>
      <c r="O38" s="2">
        <v>27.539999999999921</v>
      </c>
      <c r="P38" s="2">
        <v>1188.81</v>
      </c>
      <c r="Q38" s="2">
        <v>5292.27</v>
      </c>
      <c r="R38" s="2">
        <v>0</v>
      </c>
    </row>
    <row r="39" spans="2:20" x14ac:dyDescent="0.35">
      <c r="B39" s="1"/>
      <c r="H39" t="s">
        <v>30</v>
      </c>
      <c r="I39" s="2">
        <v>0</v>
      </c>
      <c r="J39" s="2">
        <v>0</v>
      </c>
      <c r="K39" s="2">
        <v>1455.0300000000002</v>
      </c>
      <c r="L39" s="2">
        <v>0</v>
      </c>
      <c r="M39" s="2">
        <v>0</v>
      </c>
      <c r="N39" s="2">
        <v>449.82</v>
      </c>
      <c r="O39" s="2">
        <v>1152.0900000000001</v>
      </c>
      <c r="P39" s="2">
        <v>0</v>
      </c>
      <c r="Q39" s="2">
        <v>1399.95</v>
      </c>
      <c r="R39" s="2">
        <v>3327.75</v>
      </c>
    </row>
    <row r="40" spans="2:20" x14ac:dyDescent="0.35">
      <c r="B40" s="1"/>
      <c r="G40" t="s">
        <v>32</v>
      </c>
      <c r="H40" t="s">
        <v>29</v>
      </c>
      <c r="I40" s="2">
        <v>89.001000000000005</v>
      </c>
      <c r="J40" s="2">
        <v>40.510800000000003</v>
      </c>
      <c r="K40" s="2">
        <v>0</v>
      </c>
      <c r="L40" s="2">
        <v>8.5932000000000013</v>
      </c>
      <c r="M40" s="2">
        <v>288.48600000000005</v>
      </c>
      <c r="N40" s="2">
        <v>0</v>
      </c>
      <c r="O40" s="2">
        <v>42.352199999999996</v>
      </c>
      <c r="P40" s="2">
        <v>180.4572</v>
      </c>
      <c r="Q40" s="2">
        <v>111.09779999999999</v>
      </c>
      <c r="R40" s="2">
        <v>0</v>
      </c>
    </row>
    <row r="41" spans="2:20" x14ac:dyDescent="0.35">
      <c r="B41" s="1"/>
      <c r="H41" t="s">
        <v>30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</row>
    <row r="42" spans="2:20" x14ac:dyDescent="0.35">
      <c r="B42" s="1"/>
      <c r="G42" t="s">
        <v>33</v>
      </c>
      <c r="H42" t="s">
        <v>29</v>
      </c>
      <c r="I42" s="2">
        <v>445.00500000000005</v>
      </c>
      <c r="J42" s="2">
        <v>202.554</v>
      </c>
      <c r="K42" s="2">
        <v>0</v>
      </c>
      <c r="L42" s="2">
        <v>42.966000000000008</v>
      </c>
      <c r="M42" s="2">
        <v>1442.43</v>
      </c>
      <c r="N42" s="2">
        <v>0</v>
      </c>
      <c r="O42" s="2">
        <v>211.761</v>
      </c>
      <c r="P42" s="2">
        <v>902.28600000000006</v>
      </c>
      <c r="Q42" s="2">
        <v>555.48900000000003</v>
      </c>
      <c r="R42" s="2">
        <v>0</v>
      </c>
    </row>
    <row r="43" spans="2:20" x14ac:dyDescent="0.35">
      <c r="B43" s="1"/>
      <c r="H43" t="s">
        <v>30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</row>
    <row r="44" spans="2:20" x14ac:dyDescent="0.35">
      <c r="B44" s="1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2:20" x14ac:dyDescent="0.35">
      <c r="B45" s="1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2:20" x14ac:dyDescent="0.35">
      <c r="B46" s="1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2:20" x14ac:dyDescent="0.35">
      <c r="B47" s="1"/>
      <c r="G47" s="24" t="s">
        <v>14</v>
      </c>
      <c r="H47" s="25"/>
      <c r="I47" s="25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7"/>
    </row>
    <row r="48" spans="2:20" x14ac:dyDescent="0.35">
      <c r="B48" s="1"/>
      <c r="G48" s="28" t="s">
        <v>0</v>
      </c>
      <c r="H48" s="10" t="s">
        <v>1</v>
      </c>
      <c r="I48" s="10" t="s">
        <v>15</v>
      </c>
      <c r="J48" s="11" t="str">
        <f t="shared" ref="J48:S48" si="17">I35</f>
        <v>LT</v>
      </c>
      <c r="K48" s="11" t="str">
        <f t="shared" si="17"/>
        <v>DE</v>
      </c>
      <c r="L48" s="11" t="str">
        <f t="shared" si="17"/>
        <v>DK</v>
      </c>
      <c r="M48" s="11" t="str">
        <f t="shared" si="17"/>
        <v>ES</v>
      </c>
      <c r="N48" s="11" t="str">
        <f t="shared" si="17"/>
        <v>FR</v>
      </c>
      <c r="O48" s="11" t="str">
        <f t="shared" si="17"/>
        <v>SE</v>
      </c>
      <c r="P48" s="11" t="str">
        <f t="shared" si="17"/>
        <v>UK</v>
      </c>
      <c r="Q48" s="11" t="str">
        <f t="shared" si="17"/>
        <v>NL</v>
      </c>
      <c r="R48" s="11" t="str">
        <f t="shared" si="17"/>
        <v>PL</v>
      </c>
      <c r="S48" s="11" t="str">
        <f t="shared" si="17"/>
        <v>RO</v>
      </c>
      <c r="T48" s="29" t="s">
        <v>16</v>
      </c>
    </row>
    <row r="49" spans="1:20" x14ac:dyDescent="0.35">
      <c r="B49" s="1"/>
      <c r="G49" s="18" t="s">
        <v>34</v>
      </c>
      <c r="H49" s="10">
        <v>2020</v>
      </c>
      <c r="I49" s="10" t="s">
        <v>23</v>
      </c>
      <c r="J49" s="11">
        <f>J58+J64</f>
        <v>5.508</v>
      </c>
      <c r="K49" s="11">
        <f t="shared" ref="K49:S49" si="18">K58+K64</f>
        <v>39.015000000000001</v>
      </c>
      <c r="L49" s="11">
        <f t="shared" si="18"/>
        <v>72.751500000000007</v>
      </c>
      <c r="M49" s="11">
        <f t="shared" si="18"/>
        <v>19.278000000000006</v>
      </c>
      <c r="N49" s="11">
        <f t="shared" si="18"/>
        <v>313.49700000000001</v>
      </c>
      <c r="O49" s="11">
        <f t="shared" si="18"/>
        <v>22.491</v>
      </c>
      <c r="P49" s="11">
        <f t="shared" si="18"/>
        <v>58.981500000000004</v>
      </c>
      <c r="Q49" s="11">
        <f t="shared" si="18"/>
        <v>59.4405</v>
      </c>
      <c r="R49" s="11">
        <f t="shared" si="18"/>
        <v>334.61100000000005</v>
      </c>
      <c r="S49" s="11">
        <f t="shared" si="18"/>
        <v>166.38750000000002</v>
      </c>
      <c r="T49" s="29" t="s">
        <v>19</v>
      </c>
    </row>
    <row r="50" spans="1:20" x14ac:dyDescent="0.35">
      <c r="B50" s="1"/>
      <c r="G50" s="18" t="s">
        <v>34</v>
      </c>
      <c r="H50" s="10">
        <v>2020</v>
      </c>
      <c r="I50" s="10" t="s">
        <v>24</v>
      </c>
      <c r="J50" s="11">
        <f t="shared" ref="J50:S54" si="19">J59+J65</f>
        <v>38.555999999999997</v>
      </c>
      <c r="K50" s="11">
        <f t="shared" si="19"/>
        <v>273.10499999999996</v>
      </c>
      <c r="L50" s="11">
        <f t="shared" si="19"/>
        <v>509.26050000000004</v>
      </c>
      <c r="M50" s="11">
        <f t="shared" si="19"/>
        <v>134.946</v>
      </c>
      <c r="N50" s="11">
        <f t="shared" si="19"/>
        <v>2194.4789999999998</v>
      </c>
      <c r="O50" s="11">
        <f t="shared" si="19"/>
        <v>157.43699999999998</v>
      </c>
      <c r="P50" s="11">
        <f t="shared" si="19"/>
        <v>412.87049999999999</v>
      </c>
      <c r="Q50" s="11">
        <f t="shared" si="19"/>
        <v>416.08349999999996</v>
      </c>
      <c r="R50" s="11">
        <f t="shared" si="19"/>
        <v>2342.277</v>
      </c>
      <c r="S50" s="11">
        <f t="shared" si="19"/>
        <v>1164.7124999999999</v>
      </c>
      <c r="T50" s="29" t="s">
        <v>19</v>
      </c>
    </row>
    <row r="51" spans="1:20" x14ac:dyDescent="0.35">
      <c r="B51" s="1"/>
      <c r="G51" s="18" t="s">
        <v>34</v>
      </c>
      <c r="H51" s="10">
        <v>2020</v>
      </c>
      <c r="I51" s="10" t="s">
        <v>25</v>
      </c>
      <c r="J51" s="11">
        <f t="shared" si="19"/>
        <v>11.016</v>
      </c>
      <c r="K51" s="11">
        <f>K60+K66</f>
        <v>78.03</v>
      </c>
      <c r="L51" s="11">
        <f t="shared" si="19"/>
        <v>145.50300000000001</v>
      </c>
      <c r="M51" s="11">
        <f t="shared" si="19"/>
        <v>38.556000000000012</v>
      </c>
      <c r="N51" s="11">
        <f t="shared" si="19"/>
        <v>626.99400000000003</v>
      </c>
      <c r="O51" s="11">
        <f t="shared" si="19"/>
        <v>44.981999999999999</v>
      </c>
      <c r="P51" s="11">
        <f t="shared" si="19"/>
        <v>117.96300000000001</v>
      </c>
      <c r="Q51" s="11">
        <f t="shared" si="19"/>
        <v>118.881</v>
      </c>
      <c r="R51" s="11">
        <f t="shared" si="19"/>
        <v>669.22200000000009</v>
      </c>
      <c r="S51" s="11">
        <f t="shared" si="19"/>
        <v>332.77500000000003</v>
      </c>
      <c r="T51" s="29" t="s">
        <v>19</v>
      </c>
    </row>
    <row r="52" spans="1:20" x14ac:dyDescent="0.35">
      <c r="B52" s="1"/>
      <c r="G52" s="18" t="s">
        <v>34</v>
      </c>
      <c r="H52" s="10">
        <v>2050</v>
      </c>
      <c r="I52" s="10" t="s">
        <v>23</v>
      </c>
      <c r="J52" s="11">
        <f t="shared" si="19"/>
        <v>11.016</v>
      </c>
      <c r="K52" s="11">
        <f>K61+K67</f>
        <v>78.03</v>
      </c>
      <c r="L52" s="11">
        <f t="shared" si="19"/>
        <v>145.50300000000001</v>
      </c>
      <c r="M52" s="11">
        <f t="shared" si="19"/>
        <v>38.556000000000012</v>
      </c>
      <c r="N52" s="11">
        <f t="shared" si="19"/>
        <v>626.99400000000003</v>
      </c>
      <c r="O52" s="11">
        <f t="shared" si="19"/>
        <v>44.981999999999999</v>
      </c>
      <c r="P52" s="11">
        <f t="shared" si="19"/>
        <v>117.96300000000001</v>
      </c>
      <c r="Q52" s="11">
        <f t="shared" si="19"/>
        <v>118.881</v>
      </c>
      <c r="R52" s="11">
        <f t="shared" si="19"/>
        <v>669.22200000000009</v>
      </c>
      <c r="S52" s="11">
        <f t="shared" si="19"/>
        <v>332.77500000000003</v>
      </c>
      <c r="T52" s="29" t="s">
        <v>19</v>
      </c>
    </row>
    <row r="53" spans="1:20" x14ac:dyDescent="0.35">
      <c r="B53" s="1"/>
      <c r="G53" s="18" t="s">
        <v>34</v>
      </c>
      <c r="H53" s="10">
        <v>2050</v>
      </c>
      <c r="I53" s="10" t="s">
        <v>24</v>
      </c>
      <c r="J53" s="11">
        <f t="shared" si="19"/>
        <v>77.111999999999995</v>
      </c>
      <c r="K53" s="11">
        <f t="shared" si="19"/>
        <v>546.20999999999992</v>
      </c>
      <c r="L53" s="11">
        <f t="shared" si="19"/>
        <v>1018.5210000000001</v>
      </c>
      <c r="M53" s="11">
        <f t="shared" si="19"/>
        <v>269.892</v>
      </c>
      <c r="N53" s="11">
        <f t="shared" si="19"/>
        <v>4388.9579999999996</v>
      </c>
      <c r="O53" s="11">
        <f t="shared" si="19"/>
        <v>314.87399999999997</v>
      </c>
      <c r="P53" s="11">
        <f t="shared" si="19"/>
        <v>825.74099999999999</v>
      </c>
      <c r="Q53" s="11">
        <f t="shared" si="19"/>
        <v>832.16699999999992</v>
      </c>
      <c r="R53" s="11">
        <f t="shared" si="19"/>
        <v>4684.5540000000001</v>
      </c>
      <c r="S53" s="11">
        <f t="shared" si="19"/>
        <v>2329.4249999999997</v>
      </c>
      <c r="T53" s="29" t="s">
        <v>19</v>
      </c>
    </row>
    <row r="54" spans="1:20" x14ac:dyDescent="0.35">
      <c r="B54" s="1"/>
      <c r="G54" s="20" t="s">
        <v>34</v>
      </c>
      <c r="H54" s="30">
        <v>2050</v>
      </c>
      <c r="I54" s="30" t="s">
        <v>25</v>
      </c>
      <c r="J54" s="31">
        <f t="shared" si="19"/>
        <v>22.032</v>
      </c>
      <c r="K54" s="31">
        <f t="shared" si="19"/>
        <v>156.06</v>
      </c>
      <c r="L54" s="31">
        <f t="shared" si="19"/>
        <v>291.00600000000003</v>
      </c>
      <c r="M54" s="31">
        <f t="shared" si="19"/>
        <v>77.112000000000023</v>
      </c>
      <c r="N54" s="31">
        <f t="shared" si="19"/>
        <v>1253.9880000000001</v>
      </c>
      <c r="O54" s="31">
        <f t="shared" si="19"/>
        <v>89.963999999999999</v>
      </c>
      <c r="P54" s="31">
        <f t="shared" si="19"/>
        <v>235.92600000000002</v>
      </c>
      <c r="Q54" s="31">
        <f t="shared" si="19"/>
        <v>237.762</v>
      </c>
      <c r="R54" s="31">
        <f t="shared" si="19"/>
        <v>1338.4440000000002</v>
      </c>
      <c r="S54" s="31">
        <f t="shared" si="19"/>
        <v>665.55000000000007</v>
      </c>
      <c r="T54" s="32" t="s">
        <v>19</v>
      </c>
    </row>
    <row r="55" spans="1:20" x14ac:dyDescent="0.35">
      <c r="B55" s="1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20" x14ac:dyDescent="0.35">
      <c r="B56" s="1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20" x14ac:dyDescent="0.35">
      <c r="B57" s="1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20" x14ac:dyDescent="0.35">
      <c r="A58">
        <v>1</v>
      </c>
      <c r="B58" s="1">
        <v>0.1</v>
      </c>
      <c r="G58" s="4" t="s">
        <v>34</v>
      </c>
      <c r="H58" s="4">
        <v>2030</v>
      </c>
      <c r="I58" s="4" t="s">
        <v>18</v>
      </c>
      <c r="J58" s="5">
        <f t="shared" ref="J58:S58" si="20">I$36*$B58</f>
        <v>5.508</v>
      </c>
      <c r="K58" s="5">
        <f t="shared" si="20"/>
        <v>39.015000000000001</v>
      </c>
      <c r="L58" s="5">
        <f t="shared" si="20"/>
        <v>0</v>
      </c>
      <c r="M58" s="5">
        <f t="shared" si="20"/>
        <v>19.278000000000006</v>
      </c>
      <c r="N58" s="5">
        <f t="shared" si="20"/>
        <v>313.49700000000001</v>
      </c>
      <c r="O58" s="5">
        <f t="shared" si="20"/>
        <v>0</v>
      </c>
      <c r="P58" s="5">
        <f t="shared" si="20"/>
        <v>1.3769999999999962</v>
      </c>
      <c r="Q58" s="5">
        <f t="shared" si="20"/>
        <v>59.4405</v>
      </c>
      <c r="R58" s="5">
        <f t="shared" si="20"/>
        <v>264.61350000000004</v>
      </c>
      <c r="S58" s="5">
        <f t="shared" si="20"/>
        <v>0</v>
      </c>
      <c r="T58" s="4" t="s">
        <v>19</v>
      </c>
    </row>
    <row r="59" spans="1:20" x14ac:dyDescent="0.35">
      <c r="A59">
        <v>2</v>
      </c>
      <c r="B59" s="1">
        <v>0.7</v>
      </c>
      <c r="G59" s="4" t="s">
        <v>34</v>
      </c>
      <c r="H59" s="4">
        <v>2030</v>
      </c>
      <c r="I59" s="4" t="s">
        <v>20</v>
      </c>
      <c r="J59" s="5">
        <f t="shared" ref="J59:S59" si="21">I$36*$B59</f>
        <v>38.555999999999997</v>
      </c>
      <c r="K59" s="5">
        <f t="shared" si="21"/>
        <v>273.10499999999996</v>
      </c>
      <c r="L59" s="5">
        <f t="shared" si="21"/>
        <v>0</v>
      </c>
      <c r="M59" s="5">
        <f t="shared" si="21"/>
        <v>134.946</v>
      </c>
      <c r="N59" s="5">
        <f t="shared" si="21"/>
        <v>2194.4789999999998</v>
      </c>
      <c r="O59" s="5">
        <f t="shared" si="21"/>
        <v>0</v>
      </c>
      <c r="P59" s="5">
        <f t="shared" si="21"/>
        <v>9.6389999999999709</v>
      </c>
      <c r="Q59" s="5">
        <f t="shared" si="21"/>
        <v>416.08349999999996</v>
      </c>
      <c r="R59" s="5">
        <f t="shared" si="21"/>
        <v>1852.2945</v>
      </c>
      <c r="S59" s="5">
        <f t="shared" si="21"/>
        <v>0</v>
      </c>
      <c r="T59" s="4" t="s">
        <v>19</v>
      </c>
    </row>
    <row r="60" spans="1:20" x14ac:dyDescent="0.35">
      <c r="A60">
        <v>3</v>
      </c>
      <c r="B60" s="1">
        <v>0.2</v>
      </c>
      <c r="G60" s="4" t="s">
        <v>34</v>
      </c>
      <c r="H60" s="4">
        <v>2030</v>
      </c>
      <c r="I60" s="4" t="s">
        <v>21</v>
      </c>
      <c r="J60" s="5">
        <f t="shared" ref="J60:S60" si="22">I$36*$B60</f>
        <v>11.016</v>
      </c>
      <c r="K60" s="5">
        <f>J$36*$B60</f>
        <v>78.03</v>
      </c>
      <c r="L60" s="5">
        <f t="shared" si="22"/>
        <v>0</v>
      </c>
      <c r="M60" s="5">
        <f t="shared" si="22"/>
        <v>38.556000000000012</v>
      </c>
      <c r="N60" s="5">
        <f t="shared" si="22"/>
        <v>626.99400000000003</v>
      </c>
      <c r="O60" s="5">
        <f t="shared" si="22"/>
        <v>0</v>
      </c>
      <c r="P60" s="5">
        <f t="shared" si="22"/>
        <v>2.7539999999999925</v>
      </c>
      <c r="Q60" s="5">
        <f t="shared" si="22"/>
        <v>118.881</v>
      </c>
      <c r="R60" s="5">
        <f t="shared" si="22"/>
        <v>529.22700000000009</v>
      </c>
      <c r="S60" s="5">
        <f t="shared" si="22"/>
        <v>0</v>
      </c>
      <c r="T60" s="4" t="s">
        <v>19</v>
      </c>
    </row>
    <row r="61" spans="1:20" x14ac:dyDescent="0.35">
      <c r="A61">
        <v>1</v>
      </c>
      <c r="B61" s="1">
        <f>B58</f>
        <v>0.1</v>
      </c>
      <c r="G61" s="4" t="s">
        <v>34</v>
      </c>
      <c r="H61" s="4">
        <v>2050</v>
      </c>
      <c r="I61" s="4" t="s">
        <v>18</v>
      </c>
      <c r="J61" s="5">
        <f t="shared" ref="J61:S61" si="23">I$38*$B61</f>
        <v>11.016</v>
      </c>
      <c r="K61" s="5">
        <f>J$38*$B61</f>
        <v>78.03</v>
      </c>
      <c r="L61" s="5">
        <f t="shared" si="23"/>
        <v>0</v>
      </c>
      <c r="M61" s="5">
        <f t="shared" si="23"/>
        <v>38.556000000000012</v>
      </c>
      <c r="N61" s="5">
        <f t="shared" si="23"/>
        <v>626.99400000000003</v>
      </c>
      <c r="O61" s="5">
        <f t="shared" si="23"/>
        <v>0</v>
      </c>
      <c r="P61" s="5">
        <f t="shared" si="23"/>
        <v>2.7539999999999925</v>
      </c>
      <c r="Q61" s="5">
        <f t="shared" si="23"/>
        <v>118.881</v>
      </c>
      <c r="R61" s="5">
        <f t="shared" si="23"/>
        <v>529.22700000000009</v>
      </c>
      <c r="S61" s="5">
        <f t="shared" si="23"/>
        <v>0</v>
      </c>
      <c r="T61" s="4" t="s">
        <v>19</v>
      </c>
    </row>
    <row r="62" spans="1:20" x14ac:dyDescent="0.35">
      <c r="A62">
        <v>2</v>
      </c>
      <c r="B62" s="1">
        <f>B59</f>
        <v>0.7</v>
      </c>
      <c r="G62" s="4" t="s">
        <v>34</v>
      </c>
      <c r="H62" s="4">
        <v>2050</v>
      </c>
      <c r="I62" s="4" t="s">
        <v>20</v>
      </c>
      <c r="J62" s="5">
        <f t="shared" ref="J62:S62" si="24">I$38*$B62</f>
        <v>77.111999999999995</v>
      </c>
      <c r="K62" s="5">
        <f t="shared" si="24"/>
        <v>546.20999999999992</v>
      </c>
      <c r="L62" s="5">
        <f t="shared" si="24"/>
        <v>0</v>
      </c>
      <c r="M62" s="5">
        <f t="shared" si="24"/>
        <v>269.892</v>
      </c>
      <c r="N62" s="5">
        <f t="shared" si="24"/>
        <v>4388.9579999999996</v>
      </c>
      <c r="O62" s="5">
        <f t="shared" si="24"/>
        <v>0</v>
      </c>
      <c r="P62" s="5">
        <f t="shared" si="24"/>
        <v>19.277999999999942</v>
      </c>
      <c r="Q62" s="5">
        <f t="shared" si="24"/>
        <v>832.16699999999992</v>
      </c>
      <c r="R62" s="5">
        <f t="shared" si="24"/>
        <v>3704.5889999999999</v>
      </c>
      <c r="S62" s="5">
        <f t="shared" si="24"/>
        <v>0</v>
      </c>
      <c r="T62" s="4" t="s">
        <v>19</v>
      </c>
    </row>
    <row r="63" spans="1:20" x14ac:dyDescent="0.35">
      <c r="A63">
        <v>3</v>
      </c>
      <c r="B63" s="1">
        <f>B60</f>
        <v>0.2</v>
      </c>
      <c r="G63" s="4" t="s">
        <v>34</v>
      </c>
      <c r="H63" s="4">
        <v>2050</v>
      </c>
      <c r="I63" s="4" t="s">
        <v>21</v>
      </c>
      <c r="J63" s="5">
        <f t="shared" ref="J63:S63" si="25">I$38*$B63</f>
        <v>22.032</v>
      </c>
      <c r="K63" s="5">
        <f t="shared" si="25"/>
        <v>156.06</v>
      </c>
      <c r="L63" s="5">
        <f t="shared" si="25"/>
        <v>0</v>
      </c>
      <c r="M63" s="5">
        <f t="shared" si="25"/>
        <v>77.112000000000023</v>
      </c>
      <c r="N63" s="5">
        <f t="shared" si="25"/>
        <v>1253.9880000000001</v>
      </c>
      <c r="O63" s="5">
        <f t="shared" si="25"/>
        <v>0</v>
      </c>
      <c r="P63" s="5">
        <f t="shared" si="25"/>
        <v>5.5079999999999849</v>
      </c>
      <c r="Q63" s="5">
        <f t="shared" si="25"/>
        <v>237.762</v>
      </c>
      <c r="R63" s="5">
        <f t="shared" si="25"/>
        <v>1058.4540000000002</v>
      </c>
      <c r="S63" s="5">
        <f t="shared" si="25"/>
        <v>0</v>
      </c>
      <c r="T63" s="4" t="s">
        <v>19</v>
      </c>
    </row>
    <row r="64" spans="1:20" x14ac:dyDescent="0.35">
      <c r="A64">
        <v>1</v>
      </c>
      <c r="B64" s="1">
        <v>0.1</v>
      </c>
      <c r="G64" s="4" t="s">
        <v>34</v>
      </c>
      <c r="H64" s="4">
        <v>2030</v>
      </c>
      <c r="I64" s="4" t="s">
        <v>23</v>
      </c>
      <c r="J64" s="5">
        <f t="shared" ref="J64:S64" si="26">I$37*$B64</f>
        <v>0</v>
      </c>
      <c r="K64" s="5">
        <f t="shared" si="26"/>
        <v>0</v>
      </c>
      <c r="L64" s="5">
        <f t="shared" si="26"/>
        <v>72.751500000000007</v>
      </c>
      <c r="M64" s="5">
        <f t="shared" si="26"/>
        <v>0</v>
      </c>
      <c r="N64" s="5">
        <f t="shared" si="26"/>
        <v>0</v>
      </c>
      <c r="O64" s="5">
        <f t="shared" si="26"/>
        <v>22.491</v>
      </c>
      <c r="P64" s="5">
        <f t="shared" si="26"/>
        <v>57.604500000000009</v>
      </c>
      <c r="Q64" s="5">
        <f t="shared" si="26"/>
        <v>0</v>
      </c>
      <c r="R64" s="5">
        <f t="shared" si="26"/>
        <v>69.997500000000002</v>
      </c>
      <c r="S64" s="5">
        <f t="shared" si="26"/>
        <v>166.38750000000002</v>
      </c>
      <c r="T64" s="4" t="s">
        <v>19</v>
      </c>
    </row>
    <row r="65" spans="1:20" x14ac:dyDescent="0.35">
      <c r="A65">
        <v>2</v>
      </c>
      <c r="B65" s="1">
        <v>0.7</v>
      </c>
      <c r="G65" s="4" t="s">
        <v>34</v>
      </c>
      <c r="H65" s="4">
        <v>2030</v>
      </c>
      <c r="I65" s="4" t="s">
        <v>24</v>
      </c>
      <c r="J65" s="5">
        <f t="shared" ref="J65:S65" si="27">I$37*$B65</f>
        <v>0</v>
      </c>
      <c r="K65" s="5">
        <f t="shared" si="27"/>
        <v>0</v>
      </c>
      <c r="L65" s="5">
        <f t="shared" si="27"/>
        <v>509.26050000000004</v>
      </c>
      <c r="M65" s="5">
        <f t="shared" si="27"/>
        <v>0</v>
      </c>
      <c r="N65" s="5">
        <f t="shared" si="27"/>
        <v>0</v>
      </c>
      <c r="O65" s="5">
        <f t="shared" si="27"/>
        <v>157.43699999999998</v>
      </c>
      <c r="P65" s="5">
        <f t="shared" si="27"/>
        <v>403.23150000000004</v>
      </c>
      <c r="Q65" s="5">
        <f t="shared" si="27"/>
        <v>0</v>
      </c>
      <c r="R65" s="5">
        <f t="shared" si="27"/>
        <v>489.98249999999996</v>
      </c>
      <c r="S65" s="5">
        <f t="shared" si="27"/>
        <v>1164.7124999999999</v>
      </c>
      <c r="T65" s="4" t="s">
        <v>19</v>
      </c>
    </row>
    <row r="66" spans="1:20" x14ac:dyDescent="0.35">
      <c r="A66">
        <v>3</v>
      </c>
      <c r="B66" s="1">
        <v>0.2</v>
      </c>
      <c r="G66" s="4" t="s">
        <v>34</v>
      </c>
      <c r="H66" s="4">
        <v>2030</v>
      </c>
      <c r="I66" s="4" t="s">
        <v>25</v>
      </c>
      <c r="J66" s="5">
        <f t="shared" ref="J66:S66" si="28">I$37*$B66</f>
        <v>0</v>
      </c>
      <c r="K66" s="5">
        <f t="shared" si="28"/>
        <v>0</v>
      </c>
      <c r="L66" s="5">
        <f t="shared" si="28"/>
        <v>145.50300000000001</v>
      </c>
      <c r="M66" s="5">
        <f t="shared" si="28"/>
        <v>0</v>
      </c>
      <c r="N66" s="5">
        <f t="shared" si="28"/>
        <v>0</v>
      </c>
      <c r="O66" s="5">
        <f t="shared" si="28"/>
        <v>44.981999999999999</v>
      </c>
      <c r="P66" s="5">
        <f t="shared" si="28"/>
        <v>115.20900000000002</v>
      </c>
      <c r="Q66" s="5">
        <f t="shared" si="28"/>
        <v>0</v>
      </c>
      <c r="R66" s="5">
        <f t="shared" si="28"/>
        <v>139.995</v>
      </c>
      <c r="S66" s="5">
        <f t="shared" si="28"/>
        <v>332.77500000000003</v>
      </c>
      <c r="T66" s="4" t="s">
        <v>19</v>
      </c>
    </row>
    <row r="67" spans="1:20" x14ac:dyDescent="0.35">
      <c r="A67">
        <v>1</v>
      </c>
      <c r="B67" s="1">
        <f>B64</f>
        <v>0.1</v>
      </c>
      <c r="G67" s="4" t="s">
        <v>34</v>
      </c>
      <c r="H67" s="4">
        <v>2050</v>
      </c>
      <c r="I67" s="4" t="s">
        <v>23</v>
      </c>
      <c r="J67" s="5">
        <f t="shared" ref="J67:S67" si="29">I$39*$B67</f>
        <v>0</v>
      </c>
      <c r="K67" s="5">
        <f t="shared" si="29"/>
        <v>0</v>
      </c>
      <c r="L67" s="5">
        <f t="shared" si="29"/>
        <v>145.50300000000001</v>
      </c>
      <c r="M67" s="5">
        <f t="shared" si="29"/>
        <v>0</v>
      </c>
      <c r="N67" s="5">
        <f t="shared" si="29"/>
        <v>0</v>
      </c>
      <c r="O67" s="5">
        <f t="shared" si="29"/>
        <v>44.981999999999999</v>
      </c>
      <c r="P67" s="5">
        <f t="shared" si="29"/>
        <v>115.20900000000002</v>
      </c>
      <c r="Q67" s="5">
        <f t="shared" si="29"/>
        <v>0</v>
      </c>
      <c r="R67" s="5">
        <f t="shared" si="29"/>
        <v>139.995</v>
      </c>
      <c r="S67" s="5">
        <f t="shared" si="29"/>
        <v>332.77500000000003</v>
      </c>
      <c r="T67" s="4" t="s">
        <v>19</v>
      </c>
    </row>
    <row r="68" spans="1:20" x14ac:dyDescent="0.35">
      <c r="A68">
        <v>2</v>
      </c>
      <c r="B68" s="1">
        <f>B65</f>
        <v>0.7</v>
      </c>
      <c r="G68" s="4" t="s">
        <v>34</v>
      </c>
      <c r="H68" s="4">
        <v>2050</v>
      </c>
      <c r="I68" s="4" t="s">
        <v>24</v>
      </c>
      <c r="J68" s="5">
        <f t="shared" ref="J68:S68" si="30">I$39*$B68</f>
        <v>0</v>
      </c>
      <c r="K68" s="5">
        <f t="shared" si="30"/>
        <v>0</v>
      </c>
      <c r="L68" s="5">
        <f t="shared" si="30"/>
        <v>1018.5210000000001</v>
      </c>
      <c r="M68" s="5">
        <f t="shared" si="30"/>
        <v>0</v>
      </c>
      <c r="N68" s="5">
        <f t="shared" si="30"/>
        <v>0</v>
      </c>
      <c r="O68" s="5">
        <f t="shared" si="30"/>
        <v>314.87399999999997</v>
      </c>
      <c r="P68" s="5">
        <f t="shared" si="30"/>
        <v>806.46300000000008</v>
      </c>
      <c r="Q68" s="5">
        <f t="shared" si="30"/>
        <v>0</v>
      </c>
      <c r="R68" s="5">
        <f t="shared" si="30"/>
        <v>979.96499999999992</v>
      </c>
      <c r="S68" s="5">
        <f t="shared" si="30"/>
        <v>2329.4249999999997</v>
      </c>
      <c r="T68" s="4" t="s">
        <v>19</v>
      </c>
    </row>
    <row r="69" spans="1:20" x14ac:dyDescent="0.35">
      <c r="A69">
        <v>3</v>
      </c>
      <c r="B69" s="1">
        <f>B66</f>
        <v>0.2</v>
      </c>
      <c r="G69" s="4" t="s">
        <v>34</v>
      </c>
      <c r="H69" s="4">
        <v>2050</v>
      </c>
      <c r="I69" s="4" t="s">
        <v>25</v>
      </c>
      <c r="J69" s="5">
        <f t="shared" ref="J69:S69" si="31">I$39*$B69</f>
        <v>0</v>
      </c>
      <c r="K69" s="5">
        <f t="shared" si="31"/>
        <v>0</v>
      </c>
      <c r="L69" s="5">
        <f t="shared" si="31"/>
        <v>291.00600000000003</v>
      </c>
      <c r="M69" s="5">
        <f t="shared" si="31"/>
        <v>0</v>
      </c>
      <c r="N69" s="5">
        <f t="shared" si="31"/>
        <v>0</v>
      </c>
      <c r="O69" s="5">
        <f t="shared" si="31"/>
        <v>89.963999999999999</v>
      </c>
      <c r="P69" s="5">
        <f t="shared" si="31"/>
        <v>230.41800000000003</v>
      </c>
      <c r="Q69" s="5">
        <f t="shared" si="31"/>
        <v>0</v>
      </c>
      <c r="R69" s="5">
        <f t="shared" si="31"/>
        <v>279.99</v>
      </c>
      <c r="S69" s="5">
        <f t="shared" si="31"/>
        <v>665.55000000000007</v>
      </c>
      <c r="T69" s="4" t="s">
        <v>19</v>
      </c>
    </row>
    <row r="70" spans="1:20" x14ac:dyDescent="0.35">
      <c r="A70">
        <v>1</v>
      </c>
      <c r="B70" s="1">
        <v>0.1</v>
      </c>
      <c r="G70" s="6" t="s">
        <v>34</v>
      </c>
      <c r="H70" s="6">
        <v>2030</v>
      </c>
      <c r="I70" s="6" t="s">
        <v>18</v>
      </c>
      <c r="J70" s="7">
        <f t="shared" ref="J70:S70" si="32">I$40*$B70</f>
        <v>8.9001000000000001</v>
      </c>
      <c r="K70" s="7">
        <f t="shared" si="32"/>
        <v>4.0510800000000007</v>
      </c>
      <c r="L70" s="7">
        <f t="shared" si="32"/>
        <v>0</v>
      </c>
      <c r="M70" s="7">
        <f t="shared" si="32"/>
        <v>0.85932000000000019</v>
      </c>
      <c r="N70" s="7">
        <f t="shared" si="32"/>
        <v>28.848600000000005</v>
      </c>
      <c r="O70" s="7">
        <f t="shared" si="32"/>
        <v>0</v>
      </c>
      <c r="P70" s="7">
        <f t="shared" si="32"/>
        <v>4.23522</v>
      </c>
      <c r="Q70" s="7">
        <f t="shared" si="32"/>
        <v>18.045719999999999</v>
      </c>
      <c r="R70" s="7">
        <f t="shared" si="32"/>
        <v>11.109780000000001</v>
      </c>
      <c r="S70" s="7">
        <f t="shared" si="32"/>
        <v>0</v>
      </c>
      <c r="T70" s="6" t="s">
        <v>22</v>
      </c>
    </row>
    <row r="71" spans="1:20" x14ac:dyDescent="0.35">
      <c r="A71">
        <v>2</v>
      </c>
      <c r="B71" s="1">
        <v>0.7</v>
      </c>
      <c r="G71" s="6" t="s">
        <v>34</v>
      </c>
      <c r="H71" s="6">
        <v>2030</v>
      </c>
      <c r="I71" s="6" t="s">
        <v>20</v>
      </c>
      <c r="J71" s="7">
        <f t="shared" ref="J71:S71" si="33">I$40*$B71</f>
        <v>62.300699999999999</v>
      </c>
      <c r="K71" s="7">
        <f t="shared" si="33"/>
        <v>28.357559999999999</v>
      </c>
      <c r="L71" s="7">
        <f t="shared" si="33"/>
        <v>0</v>
      </c>
      <c r="M71" s="7">
        <f t="shared" si="33"/>
        <v>6.0152400000000004</v>
      </c>
      <c r="N71" s="7">
        <f t="shared" si="33"/>
        <v>201.94020000000003</v>
      </c>
      <c r="O71" s="7">
        <f t="shared" si="33"/>
        <v>0</v>
      </c>
      <c r="P71" s="7">
        <f t="shared" si="33"/>
        <v>29.646539999999995</v>
      </c>
      <c r="Q71" s="7">
        <f t="shared" si="33"/>
        <v>126.32003999999999</v>
      </c>
      <c r="R71" s="7">
        <f t="shared" si="33"/>
        <v>77.76845999999999</v>
      </c>
      <c r="S71" s="7">
        <f t="shared" si="33"/>
        <v>0</v>
      </c>
      <c r="T71" s="6" t="s">
        <v>22</v>
      </c>
    </row>
    <row r="72" spans="1:20" x14ac:dyDescent="0.35">
      <c r="A72">
        <v>3</v>
      </c>
      <c r="B72" s="1">
        <v>0.2</v>
      </c>
      <c r="G72" s="6" t="s">
        <v>34</v>
      </c>
      <c r="H72" s="6">
        <v>2030</v>
      </c>
      <c r="I72" s="6" t="s">
        <v>21</v>
      </c>
      <c r="J72" s="7">
        <f t="shared" ref="J72:S72" si="34">I$40*$B72</f>
        <v>17.8002</v>
      </c>
      <c r="K72" s="7">
        <f t="shared" si="34"/>
        <v>8.1021600000000014</v>
      </c>
      <c r="L72" s="7">
        <f t="shared" si="34"/>
        <v>0</v>
      </c>
      <c r="M72" s="7">
        <f t="shared" si="34"/>
        <v>1.7186400000000004</v>
      </c>
      <c r="N72" s="7">
        <f t="shared" si="34"/>
        <v>57.697200000000009</v>
      </c>
      <c r="O72" s="7">
        <f t="shared" si="34"/>
        <v>0</v>
      </c>
      <c r="P72" s="7">
        <f t="shared" si="34"/>
        <v>8.47044</v>
      </c>
      <c r="Q72" s="7">
        <f t="shared" si="34"/>
        <v>36.091439999999999</v>
      </c>
      <c r="R72" s="7">
        <f t="shared" si="34"/>
        <v>22.219560000000001</v>
      </c>
      <c r="S72" s="7">
        <f t="shared" si="34"/>
        <v>0</v>
      </c>
      <c r="T72" s="6" t="s">
        <v>22</v>
      </c>
    </row>
    <row r="73" spans="1:20" x14ac:dyDescent="0.35">
      <c r="A73">
        <v>1</v>
      </c>
      <c r="B73" s="1">
        <f>B70</f>
        <v>0.1</v>
      </c>
      <c r="G73" s="6" t="s">
        <v>34</v>
      </c>
      <c r="H73" s="6">
        <v>2050</v>
      </c>
      <c r="I73" s="6" t="s">
        <v>18</v>
      </c>
      <c r="J73" s="7">
        <f t="shared" ref="J73:S73" si="35">I$42*$B73</f>
        <v>44.500500000000009</v>
      </c>
      <c r="K73" s="7">
        <f t="shared" si="35"/>
        <v>20.255400000000002</v>
      </c>
      <c r="L73" s="7">
        <f t="shared" si="35"/>
        <v>0</v>
      </c>
      <c r="M73" s="7">
        <f t="shared" si="35"/>
        <v>4.2966000000000006</v>
      </c>
      <c r="N73" s="7">
        <f t="shared" si="35"/>
        <v>144.24300000000002</v>
      </c>
      <c r="O73" s="7">
        <f t="shared" si="35"/>
        <v>0</v>
      </c>
      <c r="P73" s="7">
        <f t="shared" si="35"/>
        <v>21.176100000000002</v>
      </c>
      <c r="Q73" s="7">
        <f t="shared" si="35"/>
        <v>90.228600000000014</v>
      </c>
      <c r="R73" s="7">
        <f t="shared" si="35"/>
        <v>55.548900000000003</v>
      </c>
      <c r="S73" s="7">
        <f t="shared" si="35"/>
        <v>0</v>
      </c>
      <c r="T73" s="6" t="s">
        <v>22</v>
      </c>
    </row>
    <row r="74" spans="1:20" x14ac:dyDescent="0.35">
      <c r="A74">
        <v>2</v>
      </c>
      <c r="B74" s="1">
        <f>B71</f>
        <v>0.7</v>
      </c>
      <c r="G74" s="6" t="s">
        <v>34</v>
      </c>
      <c r="H74" s="6">
        <v>2050</v>
      </c>
      <c r="I74" s="6" t="s">
        <v>20</v>
      </c>
      <c r="J74" s="7">
        <f t="shared" ref="J74:S74" si="36">I$42*$B74</f>
        <v>311.50350000000003</v>
      </c>
      <c r="K74" s="7">
        <f t="shared" si="36"/>
        <v>141.7878</v>
      </c>
      <c r="L74" s="7">
        <f t="shared" si="36"/>
        <v>0</v>
      </c>
      <c r="M74" s="7">
        <f t="shared" si="36"/>
        <v>30.076200000000004</v>
      </c>
      <c r="N74" s="7">
        <f t="shared" si="36"/>
        <v>1009.701</v>
      </c>
      <c r="O74" s="7">
        <f t="shared" si="36"/>
        <v>0</v>
      </c>
      <c r="P74" s="7">
        <f t="shared" si="36"/>
        <v>148.23269999999999</v>
      </c>
      <c r="Q74" s="7">
        <f t="shared" si="36"/>
        <v>631.60019999999997</v>
      </c>
      <c r="R74" s="7">
        <f t="shared" si="36"/>
        <v>388.84230000000002</v>
      </c>
      <c r="S74" s="7">
        <f t="shared" si="36"/>
        <v>0</v>
      </c>
      <c r="T74" s="6" t="s">
        <v>22</v>
      </c>
    </row>
    <row r="75" spans="1:20" x14ac:dyDescent="0.35">
      <c r="A75">
        <v>3</v>
      </c>
      <c r="B75" s="1">
        <f>B72</f>
        <v>0.2</v>
      </c>
      <c r="G75" s="6" t="s">
        <v>34</v>
      </c>
      <c r="H75" s="6">
        <v>2050</v>
      </c>
      <c r="I75" s="6" t="s">
        <v>21</v>
      </c>
      <c r="J75" s="7">
        <f t="shared" ref="J75:S75" si="37">I$42*$B75</f>
        <v>89.001000000000019</v>
      </c>
      <c r="K75" s="7">
        <f t="shared" si="37"/>
        <v>40.510800000000003</v>
      </c>
      <c r="L75" s="7">
        <f t="shared" si="37"/>
        <v>0</v>
      </c>
      <c r="M75" s="7">
        <f t="shared" si="37"/>
        <v>8.5932000000000013</v>
      </c>
      <c r="N75" s="7">
        <f t="shared" si="37"/>
        <v>288.48600000000005</v>
      </c>
      <c r="O75" s="7">
        <f t="shared" si="37"/>
        <v>0</v>
      </c>
      <c r="P75" s="7">
        <f t="shared" si="37"/>
        <v>42.352200000000003</v>
      </c>
      <c r="Q75" s="7">
        <f t="shared" si="37"/>
        <v>180.45720000000003</v>
      </c>
      <c r="R75" s="7">
        <f t="shared" si="37"/>
        <v>111.09780000000001</v>
      </c>
      <c r="S75" s="7">
        <f t="shared" si="37"/>
        <v>0</v>
      </c>
      <c r="T75" s="6" t="s">
        <v>22</v>
      </c>
    </row>
    <row r="76" spans="1:20" x14ac:dyDescent="0.35">
      <c r="A76">
        <v>1</v>
      </c>
      <c r="B76" s="1">
        <v>0.1</v>
      </c>
      <c r="G76" s="6" t="s">
        <v>34</v>
      </c>
      <c r="H76" s="6">
        <v>2030</v>
      </c>
      <c r="I76" s="6" t="s">
        <v>23</v>
      </c>
      <c r="J76" s="7">
        <f t="shared" ref="J76:S76" si="38">I$41*$B76</f>
        <v>0</v>
      </c>
      <c r="K76" s="7">
        <f t="shared" si="38"/>
        <v>0</v>
      </c>
      <c r="L76" s="7">
        <f t="shared" si="38"/>
        <v>0</v>
      </c>
      <c r="M76" s="7">
        <f t="shared" si="38"/>
        <v>0</v>
      </c>
      <c r="N76" s="7">
        <f t="shared" si="38"/>
        <v>0</v>
      </c>
      <c r="O76" s="7">
        <f t="shared" si="38"/>
        <v>0</v>
      </c>
      <c r="P76" s="7">
        <f t="shared" si="38"/>
        <v>0</v>
      </c>
      <c r="Q76" s="7">
        <f t="shared" si="38"/>
        <v>0</v>
      </c>
      <c r="R76" s="7">
        <f t="shared" si="38"/>
        <v>0</v>
      </c>
      <c r="S76" s="7">
        <f t="shared" si="38"/>
        <v>0</v>
      </c>
      <c r="T76" s="6" t="s">
        <v>22</v>
      </c>
    </row>
    <row r="77" spans="1:20" x14ac:dyDescent="0.35">
      <c r="A77">
        <v>2</v>
      </c>
      <c r="B77" s="1">
        <v>0.7</v>
      </c>
      <c r="G77" s="6" t="s">
        <v>34</v>
      </c>
      <c r="H77" s="6">
        <v>2030</v>
      </c>
      <c r="I77" s="6" t="s">
        <v>24</v>
      </c>
      <c r="J77" s="7">
        <f t="shared" ref="J77:S77" si="39">I$41*$B77</f>
        <v>0</v>
      </c>
      <c r="K77" s="7">
        <f t="shared" si="39"/>
        <v>0</v>
      </c>
      <c r="L77" s="7">
        <f t="shared" si="39"/>
        <v>0</v>
      </c>
      <c r="M77" s="7">
        <f t="shared" si="39"/>
        <v>0</v>
      </c>
      <c r="N77" s="7">
        <f t="shared" si="39"/>
        <v>0</v>
      </c>
      <c r="O77" s="7">
        <f t="shared" si="39"/>
        <v>0</v>
      </c>
      <c r="P77" s="7">
        <f t="shared" si="39"/>
        <v>0</v>
      </c>
      <c r="Q77" s="7">
        <f t="shared" si="39"/>
        <v>0</v>
      </c>
      <c r="R77" s="7">
        <f t="shared" si="39"/>
        <v>0</v>
      </c>
      <c r="S77" s="7">
        <f t="shared" si="39"/>
        <v>0</v>
      </c>
      <c r="T77" s="6" t="s">
        <v>22</v>
      </c>
    </row>
    <row r="78" spans="1:20" x14ac:dyDescent="0.35">
      <c r="A78">
        <v>3</v>
      </c>
      <c r="B78" s="1">
        <v>0.2</v>
      </c>
      <c r="G78" s="6" t="s">
        <v>34</v>
      </c>
      <c r="H78" s="6">
        <v>2030</v>
      </c>
      <c r="I78" s="6" t="s">
        <v>25</v>
      </c>
      <c r="J78" s="7">
        <f t="shared" ref="J78:S78" si="40">I$41*$B78</f>
        <v>0</v>
      </c>
      <c r="K78" s="7">
        <f t="shared" si="40"/>
        <v>0</v>
      </c>
      <c r="L78" s="7">
        <f t="shared" si="40"/>
        <v>0</v>
      </c>
      <c r="M78" s="7">
        <f t="shared" si="40"/>
        <v>0</v>
      </c>
      <c r="N78" s="7">
        <f t="shared" si="40"/>
        <v>0</v>
      </c>
      <c r="O78" s="7">
        <f t="shared" si="40"/>
        <v>0</v>
      </c>
      <c r="P78" s="7">
        <f t="shared" si="40"/>
        <v>0</v>
      </c>
      <c r="Q78" s="7">
        <f t="shared" si="40"/>
        <v>0</v>
      </c>
      <c r="R78" s="7">
        <f t="shared" si="40"/>
        <v>0</v>
      </c>
      <c r="S78" s="7">
        <f t="shared" si="40"/>
        <v>0</v>
      </c>
      <c r="T78" s="6" t="s">
        <v>22</v>
      </c>
    </row>
    <row r="79" spans="1:20" x14ac:dyDescent="0.35">
      <c r="A79">
        <v>1</v>
      </c>
      <c r="B79" s="1">
        <f>B76</f>
        <v>0.1</v>
      </c>
      <c r="G79" s="6" t="s">
        <v>34</v>
      </c>
      <c r="H79" s="6">
        <v>2050</v>
      </c>
      <c r="I79" s="6" t="s">
        <v>23</v>
      </c>
      <c r="J79" s="7">
        <f t="shared" ref="J79:S79" si="41">I$43*$B79</f>
        <v>0</v>
      </c>
      <c r="K79" s="7">
        <f t="shared" si="41"/>
        <v>0</v>
      </c>
      <c r="L79" s="7">
        <f t="shared" si="41"/>
        <v>0</v>
      </c>
      <c r="M79" s="7">
        <f t="shared" si="41"/>
        <v>0</v>
      </c>
      <c r="N79" s="7">
        <f t="shared" si="41"/>
        <v>0</v>
      </c>
      <c r="O79" s="7">
        <f t="shared" si="41"/>
        <v>0</v>
      </c>
      <c r="P79" s="7">
        <f t="shared" si="41"/>
        <v>0</v>
      </c>
      <c r="Q79" s="7">
        <f t="shared" si="41"/>
        <v>0</v>
      </c>
      <c r="R79" s="7">
        <f t="shared" si="41"/>
        <v>0</v>
      </c>
      <c r="S79" s="7">
        <f t="shared" si="41"/>
        <v>0</v>
      </c>
      <c r="T79" s="6" t="s">
        <v>22</v>
      </c>
    </row>
    <row r="80" spans="1:20" x14ac:dyDescent="0.35">
      <c r="A80">
        <v>2</v>
      </c>
      <c r="B80" s="1">
        <f>B77</f>
        <v>0.7</v>
      </c>
      <c r="G80" s="6" t="s">
        <v>34</v>
      </c>
      <c r="H80" s="6">
        <v>2050</v>
      </c>
      <c r="I80" s="6" t="s">
        <v>24</v>
      </c>
      <c r="J80" s="7">
        <f t="shared" ref="J80:S80" si="42">I$43*$B80</f>
        <v>0</v>
      </c>
      <c r="K80" s="7">
        <f t="shared" si="42"/>
        <v>0</v>
      </c>
      <c r="L80" s="7">
        <f t="shared" si="42"/>
        <v>0</v>
      </c>
      <c r="M80" s="7">
        <f t="shared" si="42"/>
        <v>0</v>
      </c>
      <c r="N80" s="7">
        <f t="shared" si="42"/>
        <v>0</v>
      </c>
      <c r="O80" s="7">
        <f t="shared" si="42"/>
        <v>0</v>
      </c>
      <c r="P80" s="7">
        <f t="shared" si="42"/>
        <v>0</v>
      </c>
      <c r="Q80" s="7">
        <f t="shared" si="42"/>
        <v>0</v>
      </c>
      <c r="R80" s="7">
        <f t="shared" si="42"/>
        <v>0</v>
      </c>
      <c r="S80" s="7">
        <f t="shared" si="42"/>
        <v>0</v>
      </c>
      <c r="T80" s="6" t="s">
        <v>22</v>
      </c>
    </row>
    <row r="81" spans="1:20" x14ac:dyDescent="0.35">
      <c r="A81">
        <v>3</v>
      </c>
      <c r="B81" s="1">
        <f>B78</f>
        <v>0.2</v>
      </c>
      <c r="G81" s="6" t="s">
        <v>34</v>
      </c>
      <c r="H81" s="6">
        <v>2050</v>
      </c>
      <c r="I81" s="6" t="s">
        <v>25</v>
      </c>
      <c r="J81" s="7">
        <f t="shared" ref="J81:S81" si="43">I$43*$B81</f>
        <v>0</v>
      </c>
      <c r="K81" s="7">
        <f t="shared" si="43"/>
        <v>0</v>
      </c>
      <c r="L81" s="7">
        <f t="shared" si="43"/>
        <v>0</v>
      </c>
      <c r="M81" s="7">
        <f t="shared" si="43"/>
        <v>0</v>
      </c>
      <c r="N81" s="7">
        <f t="shared" si="43"/>
        <v>0</v>
      </c>
      <c r="O81" s="7">
        <f t="shared" si="43"/>
        <v>0</v>
      </c>
      <c r="P81" s="7">
        <f t="shared" si="43"/>
        <v>0</v>
      </c>
      <c r="Q81" s="7">
        <f t="shared" si="43"/>
        <v>0</v>
      </c>
      <c r="R81" s="7">
        <f t="shared" si="43"/>
        <v>0</v>
      </c>
      <c r="S81" s="7">
        <f t="shared" si="43"/>
        <v>0</v>
      </c>
      <c r="T81" s="6" t="s">
        <v>22</v>
      </c>
    </row>
    <row r="82" spans="1:20" x14ac:dyDescent="0.35"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20" x14ac:dyDescent="0.35"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20" x14ac:dyDescent="0.35"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20" x14ac:dyDescent="0.35"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20" x14ac:dyDescent="0.35"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20" x14ac:dyDescent="0.35"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20" x14ac:dyDescent="0.35"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20" x14ac:dyDescent="0.35"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20" x14ac:dyDescent="0.35"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20" x14ac:dyDescent="0.35"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20" x14ac:dyDescent="0.35"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20" x14ac:dyDescent="0.35"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20" x14ac:dyDescent="0.35"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20" x14ac:dyDescent="0.35"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20" x14ac:dyDescent="0.35"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9:18" x14ac:dyDescent="0.35"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9:18" x14ac:dyDescent="0.35"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9:18" x14ac:dyDescent="0.35"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9:18" x14ac:dyDescent="0.35"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9:18" x14ac:dyDescent="0.35"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9:18" x14ac:dyDescent="0.35"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9:18" x14ac:dyDescent="0.35"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9:18" x14ac:dyDescent="0.35"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9:18" x14ac:dyDescent="0.35"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9:18" x14ac:dyDescent="0.35"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9:18" x14ac:dyDescent="0.35"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9:18" x14ac:dyDescent="0.35"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9:18" x14ac:dyDescent="0.35"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9:18" x14ac:dyDescent="0.35"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9:18" x14ac:dyDescent="0.35"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9:18" x14ac:dyDescent="0.35"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9:18" x14ac:dyDescent="0.35">
      <c r="I113" s="2"/>
      <c r="J113" s="2"/>
      <c r="K113" s="2"/>
      <c r="L113" s="2"/>
      <c r="M113" s="2"/>
      <c r="N113" s="2"/>
      <c r="O113" s="2"/>
      <c r="P113" s="2"/>
      <c r="Q113" s="2"/>
      <c r="R113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 Tables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cp:lastPrinted>2001-09-28T20:39:50Z</cp:lastPrinted>
  <dcterms:created xsi:type="dcterms:W3CDTF">2001-09-28T18:48:17Z</dcterms:created>
  <dcterms:modified xsi:type="dcterms:W3CDTF">2020-05-02T00:49:02Z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79200208187103</vt:r8>
  </property>
</Properties>
</file>