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624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Olex\Documents\MANRID\ResLab\Modelling\TIMES\JRC-EU-TIMES\SuppXLS\"/>
    </mc:Choice>
  </mc:AlternateContent>
  <xr:revisionPtr revIDLastSave="0" documentId="8_{DBB23303-88C8-4248-AB48-BC7FA142DDAC}" xr6:coauthVersionLast="45" xr6:coauthVersionMax="45" xr10:uidLastSave="{00000000-0000-0000-0000-000000000000}"/>
  <bookViews>
    <workbookView xWindow="-98" yWindow="-98" windowWidth="20715" windowHeight="13276"/>
  </bookViews>
  <sheets>
    <sheet name="UCT1" sheetId="1" r:id="rId1"/>
    <sheet name="Emissions" sheetId="11" r:id="rId2"/>
    <sheet name="Accounting" sheetId="15" r:id="rId3"/>
    <sheet name="Sheet6" sheetId="6" r:id="rId4"/>
    <sheet name="Sheet7" sheetId="7" r:id="rId5"/>
    <sheet name="Sheet8" sheetId="8" r:id="rId6"/>
    <sheet name="Sheet9" sheetId="9" r:id="rId7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1" i="11" l="1"/>
  <c r="I6" i="15"/>
  <c r="L5" i="11"/>
  <c r="L6" i="11"/>
  <c r="L7" i="11"/>
  <c r="L8" i="11"/>
  <c r="L9" i="11"/>
  <c r="L10" i="11"/>
  <c r="L13" i="11"/>
  <c r="L4" i="11"/>
  <c r="H12" i="11"/>
  <c r="H13" i="11"/>
  <c r="F12" i="11"/>
  <c r="L12" i="11"/>
  <c r="F11" i="11"/>
  <c r="L11" i="11"/>
</calcChain>
</file>

<file path=xl/comments1.xml><?xml version="1.0" encoding="utf-8"?>
<comments xmlns="http://schemas.openxmlformats.org/spreadsheetml/2006/main">
  <authors>
    <author>Gary Goldstein</author>
    <author>ese-veda03</author>
  </authors>
  <commentList>
    <comment ref="I2" authorId="0" shapeId="0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N2" authorId="0" shapeId="0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  <comment ref="H5" authorId="1" shapeId="0">
      <text>
        <r>
          <rPr>
            <b/>
            <sz val="8"/>
            <color indexed="81"/>
            <rFont val="Tahoma"/>
            <family val="2"/>
          </rPr>
          <t>Christian:</t>
        </r>
        <r>
          <rPr>
            <sz val="8"/>
            <color indexed="81"/>
            <rFont val="Tahoma"/>
            <family val="2"/>
          </rPr>
          <t xml:space="preserve">
value updated according to Thiel et al. 2014</t>
        </r>
      </text>
    </comment>
  </commentList>
</comments>
</file>

<file path=xl/sharedStrings.xml><?xml version="1.0" encoding="utf-8"?>
<sst xmlns="http://schemas.openxmlformats.org/spreadsheetml/2006/main" count="145" uniqueCount="68">
  <si>
    <t>~UC_Sets: R_E: AllRegions</t>
  </si>
  <si>
    <t>UC_N</t>
  </si>
  <si>
    <t>Pset_CI</t>
  </si>
  <si>
    <t>Year</t>
  </si>
  <si>
    <t>Pset_PN</t>
  </si>
  <si>
    <t>Pset_Set</t>
  </si>
  <si>
    <t>Cset_CN</t>
  </si>
  <si>
    <t>Pset_CO</t>
  </si>
  <si>
    <t>UC_FLO</t>
  </si>
  <si>
    <t>Attribute</t>
  </si>
  <si>
    <t>LimType</t>
  </si>
  <si>
    <t>~UC_Sets: T_E:</t>
  </si>
  <si>
    <t>UC_Desc</t>
  </si>
  <si>
    <t>~TFM_INS</t>
  </si>
  <si>
    <t>TimeSlice</t>
  </si>
  <si>
    <t>AllRegions</t>
  </si>
  <si>
    <t>Pset_PD</t>
  </si>
  <si>
    <t>Cset_CD</t>
  </si>
  <si>
    <t>Val_Cond</t>
  </si>
  <si>
    <t>Top_Check</t>
  </si>
  <si>
    <t>O</t>
  </si>
  <si>
    <t>UP</t>
  </si>
  <si>
    <t>Other_Indexes</t>
  </si>
  <si>
    <t>LO</t>
  </si>
  <si>
    <t xml:space="preserve">Ethanol and ETBE constraint in E10 </t>
  </si>
  <si>
    <t>PSet_PN</t>
  </si>
  <si>
    <t>CSet_CN</t>
  </si>
  <si>
    <t>UC_MinBIOETHA_E10_Max</t>
  </si>
  <si>
    <t>BLDGSLSP95E10</t>
  </si>
  <si>
    <t>BIOETHA</t>
  </si>
  <si>
    <t>BIOETBE</t>
  </si>
  <si>
    <t>UC_MinBIOETHA_E10_Min</t>
  </si>
  <si>
    <t xml:space="preserve">Ethanol and ETBE constraint in E5 </t>
  </si>
  <si>
    <t>UC_MinBIOETHA_E5</t>
  </si>
  <si>
    <t>BLDGSLSP95</t>
  </si>
  <si>
    <t>UC_RHSRT~0</t>
  </si>
  <si>
    <t>UC_RHSRT</t>
  </si>
  <si>
    <t>*Ethanol and ETBE blendind rule according to oxygenation rate in gasoline</t>
  </si>
  <si>
    <t>OILGSLkt</t>
  </si>
  <si>
    <t>FLO_EMIS</t>
  </si>
  <si>
    <t>2005-0</t>
  </si>
  <si>
    <t>OILLPG</t>
  </si>
  <si>
    <t>OILGSL</t>
  </si>
  <si>
    <t>OILKER</t>
  </si>
  <si>
    <t>OILDST</t>
  </si>
  <si>
    <t>OILHFO</t>
  </si>
  <si>
    <t>OILNEU</t>
  </si>
  <si>
    <t>GASNAT</t>
  </si>
  <si>
    <t>T_Pos_AndOr</t>
  </si>
  <si>
    <t>SE_TRACO2N</t>
  </si>
  <si>
    <t>OILDSTkt,SYNDSTkt</t>
  </si>
  <si>
    <t>~UC_T: UC_FLO~2010</t>
  </si>
  <si>
    <t>TAI*,BLD*,TRA*</t>
  </si>
  <si>
    <t>~UC_T: FX</t>
  </si>
  <si>
    <t>UC_ACT</t>
  </si>
  <si>
    <t>AUC_Bio1TransCons</t>
  </si>
  <si>
    <t>BLD*</t>
  </si>
  <si>
    <t>I</t>
  </si>
  <si>
    <t>Collecting first gen biofuel consumption in transport sector</t>
  </si>
  <si>
    <t>BIOEMHV</t>
  </si>
  <si>
    <t>BIOHVO</t>
  </si>
  <si>
    <t>*.1GenBiofuel.*</t>
  </si>
  <si>
    <t>AcctTBiof-g1</t>
  </si>
  <si>
    <t>AUC_Bio2TransCons</t>
  </si>
  <si>
    <t>BIOBTLFTDSL</t>
  </si>
  <si>
    <t>Collecting second gen biofuel consumption in transport sector</t>
  </si>
  <si>
    <t>*.2GenBiofuel.*</t>
  </si>
  <si>
    <t>AcctTBiof-g2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</si>
</sst>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82" formatCode="_-[$€-2]\ * #,##0.00_-;\-[$€-2]\ * #,##0.00_-;_-[$€-2]\ * &quot;-&quot;??_-"/>
    <numFmt numFmtId="183" formatCode="#,##0;\-\ #,##0;_-\ &quot;- &quot;"/>
  </numFmts>
  <fonts count="16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9"/>
      <color indexed="12"/>
      <name val="Arial"/>
      <family val="2"/>
    </font>
    <font>
      <sz val="9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9"/>
      <color indexed="8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6">
    <xf numFmtId="0" fontId="0" fillId="0" borderId="0"/>
    <xf numFmtId="0" fontId="5" fillId="0" borderId="0" applyNumberFormat="0" applyFont="0" applyFill="0" applyBorder="0" applyProtection="0">
      <alignment horizontal="left" vertical="center" indent="5"/>
    </xf>
    <xf numFmtId="4" fontId="13" fillId="2" borderId="1">
      <alignment horizontal="right" vertical="center"/>
    </xf>
    <xf numFmtId="4" fontId="13" fillId="2" borderId="1">
      <alignment horizontal="right" vertical="center"/>
    </xf>
    <xf numFmtId="0" fontId="14" fillId="0" borderId="2">
      <alignment horizontal="left" vertical="center" wrapText="1" indent="2"/>
    </xf>
    <xf numFmtId="182" fontId="12" fillId="0" borderId="0" applyFont="0" applyFill="0" applyBorder="0" applyAlignment="0" applyProtection="0"/>
    <xf numFmtId="4" fontId="14" fillId="0" borderId="0" applyBorder="0">
      <alignment horizontal="right" vertical="center"/>
    </xf>
    <xf numFmtId="0" fontId="5" fillId="0" borderId="0"/>
    <xf numFmtId="0" fontId="12" fillId="0" borderId="0"/>
    <xf numFmtId="0" fontId="5" fillId="0" borderId="0"/>
    <xf numFmtId="4" fontId="14" fillId="0" borderId="1" applyFill="0" applyBorder="0" applyProtection="0">
      <alignment horizontal="right" vertical="center"/>
    </xf>
    <xf numFmtId="0" fontId="15" fillId="0" borderId="0" applyNumberFormat="0" applyFill="0" applyBorder="0" applyProtection="0">
      <alignment horizontal="left" vertical="center"/>
    </xf>
    <xf numFmtId="0" fontId="5" fillId="3" borderId="0" applyNumberFormat="0" applyFont="0" applyBorder="0" applyAlignment="0" applyProtection="0"/>
    <xf numFmtId="0" fontId="2" fillId="0" borderId="0"/>
    <xf numFmtId="183" fontId="12" fillId="0" borderId="0" applyFont="0" applyFill="0" applyBorder="0" applyAlignment="0" applyProtection="0"/>
    <xf numFmtId="4" fontId="14" fillId="0" borderId="0"/>
  </cellStyleXfs>
  <cellXfs count="17">
    <xf numFmtId="0" fontId="0" fillId="0" borderId="0" xfId="0"/>
    <xf numFmtId="0" fontId="3" fillId="0" borderId="0" xfId="13" applyFont="1"/>
    <xf numFmtId="0" fontId="1" fillId="0" borderId="0" xfId="13" applyFont="1"/>
    <xf numFmtId="0" fontId="6" fillId="0" borderId="0" xfId="0" applyFont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4" fillId="4" borderId="3" xfId="0" applyFont="1" applyFill="1" applyBorder="1"/>
    <xf numFmtId="0" fontId="4" fillId="5" borderId="3" xfId="0" applyFont="1" applyFill="1" applyBorder="1"/>
    <xf numFmtId="0" fontId="5" fillId="4" borderId="3" xfId="0" applyFont="1" applyFill="1" applyBorder="1"/>
    <xf numFmtId="0" fontId="0" fillId="6" borderId="0" xfId="0" applyFill="1"/>
    <xf numFmtId="0" fontId="4" fillId="6" borderId="0" xfId="0" applyFont="1" applyFill="1"/>
    <xf numFmtId="0" fontId="5" fillId="6" borderId="0" xfId="0" applyFont="1" applyFill="1"/>
    <xf numFmtId="0" fontId="5" fillId="0" borderId="0" xfId="0" applyFont="1"/>
    <xf numFmtId="0" fontId="9" fillId="0" borderId="0" xfId="0" applyFont="1"/>
    <xf numFmtId="0" fontId="10" fillId="0" borderId="0" xfId="0" applyFont="1"/>
    <xf numFmtId="0" fontId="11" fillId="7" borderId="0" xfId="0" applyFont="1" applyFill="1"/>
    <xf numFmtId="0" fontId="0" fillId="7" borderId="0" xfId="0" applyFill="1"/>
  </cellXfs>
  <cellStyles count="16">
    <cellStyle name="5x indented GHG Textfiels" xfId="1"/>
    <cellStyle name="AggOrange_CRFReport-template" xfId="2"/>
    <cellStyle name="AggOrange9_CRFReport-template" xfId="3"/>
    <cellStyle name="CustomizationCells" xfId="4"/>
    <cellStyle name="Euro" xfId="5"/>
    <cellStyle name="InputCells" xfId="6"/>
    <cellStyle name="Normal" xfId="0" builtinId="0"/>
    <cellStyle name="Normal 10" xfId="7"/>
    <cellStyle name="Normal 2" xfId="8"/>
    <cellStyle name="Normal 3" xfId="9"/>
    <cellStyle name="Normal GHG Numbers (0.00)" xfId="10"/>
    <cellStyle name="Normal GHG Textfiels Bold" xfId="11"/>
    <cellStyle name="Normal GHG-Shade" xfId="12"/>
    <cellStyle name="Normale_Scen_UC_IND-StrucConst" xfId="13"/>
    <cellStyle name="Nuovo" xfId="14"/>
    <cellStyle name="Обычный_CRF2002 (1)" xfId="1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22"/>
  <sheetViews>
    <sheetView tabSelected="1" workbookViewId="0">
      <selection activeCell="C31" sqref="C31"/>
    </sheetView>
  </sheetViews>
  <sheetFormatPr defaultRowHeight="14.25" x14ac:dyDescent="0.45"/>
  <cols>
    <col min="3" max="3" width="47.73046875" bestFit="1" customWidth="1"/>
    <col min="4" max="4" width="16.265625" bestFit="1" customWidth="1"/>
    <col min="5" max="5" width="9" bestFit="1" customWidth="1"/>
    <col min="6" max="6" width="13.73046875" bestFit="1" customWidth="1"/>
    <col min="7" max="7" width="22.265625" bestFit="1" customWidth="1"/>
    <col min="8" max="8" width="21.1328125" bestFit="1" customWidth="1"/>
    <col min="9" max="9" width="14.3984375" bestFit="1" customWidth="1"/>
  </cols>
  <sheetData>
    <row r="1" spans="1:9" x14ac:dyDescent="0.45">
      <c r="A1" s="15" t="s">
        <v>37</v>
      </c>
      <c r="B1" s="16"/>
      <c r="C1" s="16"/>
      <c r="D1" s="16"/>
    </row>
    <row r="3" spans="1:9" x14ac:dyDescent="0.45">
      <c r="B3" s="1" t="s">
        <v>0</v>
      </c>
    </row>
    <row r="4" spans="1:9" x14ac:dyDescent="0.45">
      <c r="B4" s="2" t="s">
        <v>11</v>
      </c>
    </row>
    <row r="5" spans="1:9" x14ac:dyDescent="0.45">
      <c r="B5" s="9"/>
      <c r="C5" s="10" t="s">
        <v>24</v>
      </c>
      <c r="D5" s="11"/>
      <c r="E5" s="11"/>
      <c r="F5" s="12"/>
      <c r="G5" s="12"/>
      <c r="H5" s="12"/>
      <c r="I5" s="12"/>
    </row>
    <row r="6" spans="1:9" x14ac:dyDescent="0.45">
      <c r="C6" s="13"/>
      <c r="D6" s="13"/>
      <c r="E6" s="13"/>
      <c r="F6" s="13" t="s">
        <v>51</v>
      </c>
      <c r="G6" s="14"/>
      <c r="H6" s="14"/>
      <c r="I6" s="14"/>
    </row>
    <row r="7" spans="1:9" ht="14.65" thickBot="1" x14ac:dyDescent="0.5">
      <c r="C7" s="6" t="s">
        <v>1</v>
      </c>
      <c r="D7" s="6" t="s">
        <v>25</v>
      </c>
      <c r="E7" s="6" t="s">
        <v>26</v>
      </c>
      <c r="F7" s="6" t="s">
        <v>10</v>
      </c>
      <c r="G7" s="6">
        <v>2010</v>
      </c>
      <c r="H7" s="6" t="s">
        <v>36</v>
      </c>
      <c r="I7" s="6" t="s">
        <v>35</v>
      </c>
    </row>
    <row r="8" spans="1:9" x14ac:dyDescent="0.45">
      <c r="C8" s="12" t="s">
        <v>27</v>
      </c>
      <c r="D8" s="12" t="s">
        <v>28</v>
      </c>
      <c r="E8" s="12" t="s">
        <v>29</v>
      </c>
      <c r="F8" s="12" t="s">
        <v>21</v>
      </c>
      <c r="G8" s="12">
        <v>0.31082608695652175</v>
      </c>
      <c r="H8" s="12">
        <v>0</v>
      </c>
      <c r="I8" s="12">
        <v>5</v>
      </c>
    </row>
    <row r="9" spans="1:9" x14ac:dyDescent="0.45">
      <c r="C9" s="12"/>
      <c r="D9" s="12" t="s">
        <v>28</v>
      </c>
      <c r="E9" s="12" t="s">
        <v>30</v>
      </c>
      <c r="F9" s="12"/>
      <c r="G9" s="12">
        <v>0.11986274509803921</v>
      </c>
      <c r="H9" s="12"/>
      <c r="I9" s="12"/>
    </row>
    <row r="10" spans="1:9" x14ac:dyDescent="0.45">
      <c r="C10" s="12"/>
      <c r="D10" s="12" t="s">
        <v>28</v>
      </c>
      <c r="E10" t="s">
        <v>38</v>
      </c>
      <c r="F10" s="12"/>
      <c r="G10" s="12">
        <v>-3.6999999999999998E-2</v>
      </c>
      <c r="H10" s="12"/>
      <c r="I10" s="12"/>
    </row>
    <row r="11" spans="1:9" x14ac:dyDescent="0.45">
      <c r="C11" s="12" t="s">
        <v>31</v>
      </c>
      <c r="D11" s="12" t="s">
        <v>28</v>
      </c>
      <c r="E11" s="12" t="s">
        <v>29</v>
      </c>
      <c r="F11" s="12" t="s">
        <v>23</v>
      </c>
      <c r="G11" s="12">
        <v>0.32082608695652171</v>
      </c>
      <c r="H11" s="12">
        <v>0</v>
      </c>
      <c r="I11" s="12">
        <v>5</v>
      </c>
    </row>
    <row r="12" spans="1:9" x14ac:dyDescent="0.45">
      <c r="C12" s="12"/>
      <c r="D12" s="12" t="s">
        <v>28</v>
      </c>
      <c r="E12" s="12" t="s">
        <v>30</v>
      </c>
      <c r="F12" s="12"/>
      <c r="G12" s="12">
        <v>0.12986274509803922</v>
      </c>
      <c r="H12" s="12"/>
      <c r="I12" s="12"/>
    </row>
    <row r="13" spans="1:9" x14ac:dyDescent="0.45">
      <c r="C13" s="12"/>
      <c r="D13" s="12" t="s">
        <v>28</v>
      </c>
      <c r="E13" t="s">
        <v>38</v>
      </c>
      <c r="F13" s="12"/>
      <c r="G13" s="12">
        <v>-2.7E-2</v>
      </c>
      <c r="H13" s="12"/>
      <c r="I13" s="12"/>
    </row>
    <row r="14" spans="1:9" x14ac:dyDescent="0.45">
      <c r="C14" s="12"/>
      <c r="D14" s="12"/>
      <c r="F14" s="12"/>
      <c r="G14" s="12"/>
      <c r="H14" s="12"/>
      <c r="I14" s="12"/>
    </row>
    <row r="15" spans="1:9" x14ac:dyDescent="0.45">
      <c r="C15" s="12"/>
      <c r="D15" s="12"/>
      <c r="F15" s="12"/>
      <c r="G15" s="12"/>
      <c r="H15" s="12"/>
      <c r="I15" s="12"/>
    </row>
    <row r="16" spans="1:9" x14ac:dyDescent="0.45">
      <c r="C16" s="12"/>
      <c r="D16" s="12"/>
      <c r="F16" s="12"/>
      <c r="G16" s="12"/>
      <c r="H16" s="12"/>
      <c r="I16" s="12"/>
    </row>
    <row r="17" spans="2:9" x14ac:dyDescent="0.45">
      <c r="B17" s="9"/>
      <c r="C17" s="10" t="s">
        <v>32</v>
      </c>
      <c r="D17" s="11"/>
      <c r="E17" s="11"/>
      <c r="F17" s="12"/>
      <c r="G17" s="12"/>
      <c r="H17" s="12"/>
      <c r="I17" s="12"/>
    </row>
    <row r="18" spans="2:9" x14ac:dyDescent="0.45">
      <c r="C18" s="13"/>
      <c r="D18" s="13"/>
      <c r="E18" s="13"/>
      <c r="F18" s="13" t="s">
        <v>51</v>
      </c>
      <c r="G18" s="14"/>
      <c r="H18" s="14"/>
      <c r="I18" s="14"/>
    </row>
    <row r="19" spans="2:9" ht="14.65" thickBot="1" x14ac:dyDescent="0.5">
      <c r="C19" s="6" t="s">
        <v>1</v>
      </c>
      <c r="D19" s="6" t="s">
        <v>25</v>
      </c>
      <c r="E19" s="6" t="s">
        <v>26</v>
      </c>
      <c r="F19" s="6" t="s">
        <v>10</v>
      </c>
      <c r="G19" s="6">
        <v>2010</v>
      </c>
      <c r="H19" s="6" t="s">
        <v>36</v>
      </c>
      <c r="I19" s="6" t="s">
        <v>35</v>
      </c>
    </row>
    <row r="20" spans="2:9" x14ac:dyDescent="0.45">
      <c r="C20" s="12" t="s">
        <v>33</v>
      </c>
      <c r="D20" s="12" t="s">
        <v>34</v>
      </c>
      <c r="E20" s="12" t="s">
        <v>29</v>
      </c>
      <c r="F20" s="12" t="s">
        <v>21</v>
      </c>
      <c r="G20" s="12">
        <v>0.32082608695652171</v>
      </c>
      <c r="H20" s="12">
        <v>0</v>
      </c>
      <c r="I20" s="12">
        <v>5</v>
      </c>
    </row>
    <row r="21" spans="2:9" x14ac:dyDescent="0.45">
      <c r="C21" s="12"/>
      <c r="D21" s="12" t="s">
        <v>34</v>
      </c>
      <c r="E21" s="12" t="s">
        <v>30</v>
      </c>
      <c r="F21" s="12"/>
      <c r="G21" s="12">
        <v>0.12986274509803922</v>
      </c>
      <c r="H21" s="12"/>
      <c r="I21" s="12"/>
    </row>
    <row r="22" spans="2:9" x14ac:dyDescent="0.45">
      <c r="C22" s="12"/>
      <c r="D22" s="12" t="s">
        <v>34</v>
      </c>
      <c r="E22" t="s">
        <v>38</v>
      </c>
      <c r="F22" s="12"/>
      <c r="G22" s="12">
        <v>-2.7E-2</v>
      </c>
      <c r="H22" s="12"/>
      <c r="I22" s="1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B2:P13"/>
  <sheetViews>
    <sheetView workbookViewId="0">
      <selection activeCell="I3" sqref="I3"/>
    </sheetView>
  </sheetViews>
  <sheetFormatPr defaultRowHeight="14.25" x14ac:dyDescent="0.45"/>
  <cols>
    <col min="2" max="2" width="10.1328125" bestFit="1" customWidth="1"/>
    <col min="3" max="3" width="8.86328125" bestFit="1" customWidth="1"/>
    <col min="4" max="4" width="9.59765625" bestFit="1" customWidth="1"/>
    <col min="5" max="5" width="6.73046875" bestFit="1" customWidth="1"/>
    <col min="6" max="6" width="11.59765625" bestFit="1" customWidth="1"/>
    <col min="7" max="7" width="9.73046875" bestFit="1" customWidth="1"/>
    <col min="8" max="8" width="10.73046875" bestFit="1" customWidth="1"/>
    <col min="9" max="9" width="8.73046875" bestFit="1" customWidth="1"/>
    <col min="10" max="10" width="9.73046875" bestFit="1" customWidth="1"/>
    <col min="11" max="11" width="16.3984375" bestFit="1" customWidth="1"/>
    <col min="12" max="12" width="7.59765625" bestFit="1" customWidth="1"/>
    <col min="13" max="13" width="8.59765625" bestFit="1" customWidth="1"/>
    <col min="14" max="14" width="8.73046875" bestFit="1" customWidth="1"/>
    <col min="15" max="16" width="8.3984375" bestFit="1" customWidth="1"/>
  </cols>
  <sheetData>
    <row r="2" spans="2:16" x14ac:dyDescent="0.45">
      <c r="B2" s="3" t="s">
        <v>13</v>
      </c>
      <c r="I2" s="4"/>
      <c r="J2" s="5"/>
      <c r="K2" s="5"/>
      <c r="L2" s="5"/>
      <c r="M2" s="5"/>
      <c r="N2" s="5"/>
      <c r="O2" s="5"/>
      <c r="P2" s="5"/>
    </row>
    <row r="3" spans="2:16" ht="14.65" thickBot="1" x14ac:dyDescent="0.5">
      <c r="B3" s="6" t="s">
        <v>14</v>
      </c>
      <c r="C3" s="6" t="s">
        <v>10</v>
      </c>
      <c r="D3" s="6" t="s">
        <v>9</v>
      </c>
      <c r="E3" s="6" t="s">
        <v>3</v>
      </c>
      <c r="F3" s="6" t="s">
        <v>22</v>
      </c>
      <c r="G3" s="6" t="s">
        <v>18</v>
      </c>
      <c r="H3" s="7" t="s">
        <v>15</v>
      </c>
      <c r="I3" s="8" t="s">
        <v>5</v>
      </c>
      <c r="J3" s="8" t="s">
        <v>4</v>
      </c>
      <c r="K3" s="8" t="s">
        <v>16</v>
      </c>
      <c r="L3" s="8" t="s">
        <v>2</v>
      </c>
      <c r="M3" s="8" t="s">
        <v>7</v>
      </c>
      <c r="N3" s="8" t="s">
        <v>48</v>
      </c>
      <c r="O3" s="8" t="s">
        <v>6</v>
      </c>
      <c r="P3" s="8" t="s">
        <v>17</v>
      </c>
    </row>
    <row r="4" spans="2:16" x14ac:dyDescent="0.45">
      <c r="D4" t="s">
        <v>39</v>
      </c>
      <c r="E4" t="s">
        <v>40</v>
      </c>
      <c r="F4" t="s">
        <v>41</v>
      </c>
      <c r="H4">
        <v>63.1</v>
      </c>
      <c r="J4" t="s">
        <v>52</v>
      </c>
      <c r="L4" t="str">
        <f>F4</f>
        <v>OILLPG</v>
      </c>
      <c r="O4" t="s">
        <v>49</v>
      </c>
    </row>
    <row r="5" spans="2:16" x14ac:dyDescent="0.45">
      <c r="D5" t="s">
        <v>39</v>
      </c>
      <c r="E5" t="s">
        <v>40</v>
      </c>
      <c r="F5" t="s">
        <v>42</v>
      </c>
      <c r="H5">
        <v>74</v>
      </c>
      <c r="J5" t="s">
        <v>52</v>
      </c>
      <c r="L5" t="str">
        <f t="shared" ref="L5:L13" si="0">F5</f>
        <v>OILGSL</v>
      </c>
      <c r="O5" t="s">
        <v>49</v>
      </c>
    </row>
    <row r="6" spans="2:16" x14ac:dyDescent="0.45">
      <c r="D6" t="s">
        <v>39</v>
      </c>
      <c r="E6" t="s">
        <v>40</v>
      </c>
      <c r="F6" t="s">
        <v>43</v>
      </c>
      <c r="H6">
        <v>71.900000000000006</v>
      </c>
      <c r="J6" t="s">
        <v>52</v>
      </c>
      <c r="L6" t="str">
        <f t="shared" si="0"/>
        <v>OILKER</v>
      </c>
      <c r="O6" t="s">
        <v>49</v>
      </c>
    </row>
    <row r="7" spans="2:16" x14ac:dyDescent="0.45">
      <c r="D7" t="s">
        <v>39</v>
      </c>
      <c r="E7" t="s">
        <v>40</v>
      </c>
      <c r="F7" t="s">
        <v>44</v>
      </c>
      <c r="H7">
        <v>74.099999999999994</v>
      </c>
      <c r="J7" t="s">
        <v>52</v>
      </c>
      <c r="L7" t="str">
        <f t="shared" si="0"/>
        <v>OILDST</v>
      </c>
      <c r="O7" t="s">
        <v>49</v>
      </c>
    </row>
    <row r="8" spans="2:16" x14ac:dyDescent="0.45">
      <c r="D8" t="s">
        <v>39</v>
      </c>
      <c r="E8" t="s">
        <v>40</v>
      </c>
      <c r="F8" t="s">
        <v>45</v>
      </c>
      <c r="H8">
        <v>77.400000000000006</v>
      </c>
      <c r="J8" t="s">
        <v>52</v>
      </c>
      <c r="L8" t="str">
        <f t="shared" si="0"/>
        <v>OILHFO</v>
      </c>
      <c r="O8" t="s">
        <v>49</v>
      </c>
    </row>
    <row r="9" spans="2:16" x14ac:dyDescent="0.45">
      <c r="D9" t="s">
        <v>39</v>
      </c>
      <c r="E9" t="s">
        <v>40</v>
      </c>
      <c r="F9" t="s">
        <v>46</v>
      </c>
      <c r="H9">
        <v>0</v>
      </c>
      <c r="J9" t="s">
        <v>52</v>
      </c>
      <c r="L9" t="str">
        <f t="shared" si="0"/>
        <v>OILNEU</v>
      </c>
      <c r="O9" t="s">
        <v>49</v>
      </c>
    </row>
    <row r="10" spans="2:16" x14ac:dyDescent="0.45">
      <c r="D10" t="s">
        <v>39</v>
      </c>
      <c r="E10" t="s">
        <v>40</v>
      </c>
      <c r="F10" t="s">
        <v>47</v>
      </c>
      <c r="H10">
        <v>56.1</v>
      </c>
      <c r="J10" t="s">
        <v>52</v>
      </c>
      <c r="L10" t="str">
        <f t="shared" si="0"/>
        <v>GASNAT</v>
      </c>
      <c r="O10" t="s">
        <v>49</v>
      </c>
    </row>
    <row r="11" spans="2:16" x14ac:dyDescent="0.45">
      <c r="D11" t="s">
        <v>39</v>
      </c>
      <c r="E11" t="s">
        <v>40</v>
      </c>
      <c r="F11" t="str">
        <f>F5&amp;"kt"</f>
        <v>OILGSLkt</v>
      </c>
      <c r="H11">
        <f>H5*0.043</f>
        <v>3.1819999999999999</v>
      </c>
      <c r="J11" t="s">
        <v>52</v>
      </c>
      <c r="L11" t="str">
        <f t="shared" si="0"/>
        <v>OILGSLkt</v>
      </c>
      <c r="O11" t="s">
        <v>49</v>
      </c>
    </row>
    <row r="12" spans="2:16" x14ac:dyDescent="0.45">
      <c r="D12" t="s">
        <v>39</v>
      </c>
      <c r="E12" t="s">
        <v>40</v>
      </c>
      <c r="F12" t="str">
        <f>F6&amp;"kt"</f>
        <v>OILKERkt</v>
      </c>
      <c r="H12">
        <f>H6*0.043</f>
        <v>3.0916999999999999</v>
      </c>
      <c r="J12" t="s">
        <v>52</v>
      </c>
      <c r="L12" t="str">
        <f t="shared" si="0"/>
        <v>OILKERkt</v>
      </c>
      <c r="O12" t="s">
        <v>49</v>
      </c>
    </row>
    <row r="13" spans="2:16" x14ac:dyDescent="0.45">
      <c r="D13" t="s">
        <v>39</v>
      </c>
      <c r="E13" t="s">
        <v>40</v>
      </c>
      <c r="F13" t="s">
        <v>50</v>
      </c>
      <c r="H13">
        <f>H7*0.043</f>
        <v>3.1862999999999997</v>
      </c>
      <c r="J13" t="s">
        <v>52</v>
      </c>
      <c r="L13" t="str">
        <f t="shared" si="0"/>
        <v>OILDSTkt,SYNDSTkt</v>
      </c>
      <c r="O13" t="s">
        <v>49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:L13"/>
  <sheetViews>
    <sheetView workbookViewId="0">
      <selection activeCell="D5" sqref="D5"/>
    </sheetView>
  </sheetViews>
  <sheetFormatPr defaultRowHeight="14.25" x14ac:dyDescent="0.45"/>
  <cols>
    <col min="2" max="2" width="18.86328125" bestFit="1" customWidth="1"/>
    <col min="3" max="3" width="11.59765625" bestFit="1" customWidth="1"/>
    <col min="4" max="4" width="15.265625" bestFit="1" customWidth="1"/>
    <col min="5" max="5" width="12.265625" bestFit="1" customWidth="1"/>
    <col min="6" max="6" width="10.59765625" bestFit="1" customWidth="1"/>
    <col min="7" max="7" width="9.59765625" bestFit="1" customWidth="1"/>
    <col min="8" max="8" width="7.86328125" bestFit="1" customWidth="1"/>
    <col min="9" max="9" width="10.3984375" bestFit="1" customWidth="1"/>
    <col min="10" max="11" width="10.3984375" customWidth="1"/>
  </cols>
  <sheetData>
    <row r="2" spans="2:12" x14ac:dyDescent="0.45">
      <c r="B2" t="s">
        <v>0</v>
      </c>
    </row>
    <row r="3" spans="2:12" x14ac:dyDescent="0.45">
      <c r="B3" t="s">
        <v>11</v>
      </c>
    </row>
    <row r="4" spans="2:12" x14ac:dyDescent="0.45">
      <c r="G4" t="s">
        <v>53</v>
      </c>
    </row>
    <row r="5" spans="2:12" x14ac:dyDescent="0.45">
      <c r="B5" t="s">
        <v>1</v>
      </c>
      <c r="C5" t="s">
        <v>4</v>
      </c>
      <c r="D5" t="s">
        <v>16</v>
      </c>
      <c r="E5" t="s">
        <v>6</v>
      </c>
      <c r="F5" t="s">
        <v>19</v>
      </c>
      <c r="G5" t="s">
        <v>3</v>
      </c>
      <c r="H5" t="s">
        <v>54</v>
      </c>
      <c r="I5" t="s">
        <v>8</v>
      </c>
      <c r="J5" t="s">
        <v>36</v>
      </c>
      <c r="K5" t="s">
        <v>35</v>
      </c>
      <c r="L5" t="s">
        <v>12</v>
      </c>
    </row>
    <row r="6" spans="2:12" x14ac:dyDescent="0.45">
      <c r="B6" t="s">
        <v>55</v>
      </c>
      <c r="C6" t="s">
        <v>56</v>
      </c>
      <c r="E6" t="s">
        <v>30</v>
      </c>
      <c r="F6" t="s">
        <v>57</v>
      </c>
      <c r="G6">
        <v>2010</v>
      </c>
      <c r="I6">
        <f>0.036*0.44</f>
        <v>1.584E-2</v>
      </c>
      <c r="J6">
        <v>0</v>
      </c>
      <c r="K6">
        <v>3</v>
      </c>
      <c r="L6" t="s">
        <v>58</v>
      </c>
    </row>
    <row r="7" spans="2:12" x14ac:dyDescent="0.45">
      <c r="C7" t="s">
        <v>56</v>
      </c>
      <c r="E7" t="s">
        <v>59</v>
      </c>
      <c r="F7" t="s">
        <v>57</v>
      </c>
      <c r="G7">
        <v>2010</v>
      </c>
      <c r="I7">
        <v>3.6999999999999998E-2</v>
      </c>
    </row>
    <row r="8" spans="2:12" x14ac:dyDescent="0.45">
      <c r="C8" t="s">
        <v>56</v>
      </c>
      <c r="E8" t="s">
        <v>60</v>
      </c>
      <c r="F8" t="s">
        <v>57</v>
      </c>
      <c r="G8">
        <v>2010</v>
      </c>
      <c r="I8">
        <v>4.3999999999999997E-2</v>
      </c>
    </row>
    <row r="9" spans="2:12" x14ac:dyDescent="0.45">
      <c r="D9" t="s">
        <v>61</v>
      </c>
      <c r="E9" t="s">
        <v>29</v>
      </c>
      <c r="F9" t="s">
        <v>20</v>
      </c>
      <c r="I9">
        <v>2.7E-2</v>
      </c>
    </row>
    <row r="10" spans="2:12" x14ac:dyDescent="0.45">
      <c r="C10" s="12" t="s">
        <v>62</v>
      </c>
      <c r="H10">
        <v>-1</v>
      </c>
    </row>
    <row r="11" spans="2:12" x14ac:dyDescent="0.45">
      <c r="B11" t="s">
        <v>63</v>
      </c>
      <c r="C11" t="s">
        <v>56</v>
      </c>
      <c r="E11" t="s">
        <v>64</v>
      </c>
      <c r="F11" t="s">
        <v>57</v>
      </c>
      <c r="G11">
        <v>2010</v>
      </c>
      <c r="I11">
        <v>4.3999999999999997E-2</v>
      </c>
      <c r="J11">
        <v>0</v>
      </c>
      <c r="K11">
        <v>3</v>
      </c>
      <c r="L11" t="s">
        <v>65</v>
      </c>
    </row>
    <row r="12" spans="2:12" x14ac:dyDescent="0.45">
      <c r="D12" t="s">
        <v>66</v>
      </c>
      <c r="E12" t="s">
        <v>29</v>
      </c>
      <c r="F12" t="s">
        <v>20</v>
      </c>
      <c r="I12">
        <v>2.7E-2</v>
      </c>
    </row>
    <row r="13" spans="2:12" x14ac:dyDescent="0.45">
      <c r="C13" s="12" t="s">
        <v>67</v>
      </c>
      <c r="H13">
        <v>-1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"/>
  <sheetViews>
    <sheetView workbookViewId="0">
      <selection activeCell="E27" sqref="E27"/>
    </sheetView>
  </sheetViews>
  <sheetFormatPr defaultRowHeight="14.25" x14ac:dyDescent="0.4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UCT1</vt:lpstr>
      <vt:lpstr>Emissions</vt:lpstr>
      <vt:lpstr>Accounting</vt:lpstr>
      <vt:lpstr>Sheet6</vt:lpstr>
      <vt:lpstr>Sheet7</vt:lpstr>
      <vt:lpstr>Sheet8</vt:lpstr>
      <vt:lpstr>Sheet9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Olex</cp:lastModifiedBy>
  <dcterms:created xsi:type="dcterms:W3CDTF">2009-05-27T15:40:55Z</dcterms:created>
  <dcterms:modified xsi:type="dcterms:W3CDTF">2020-05-02T01:00:31Z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770350039005279</vt:r8>
  </property>
</Properties>
</file>