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A69C82B5-52E1-4A6E-BDE8-B43B696AB10E}" xr6:coauthVersionLast="45" xr6:coauthVersionMax="45" xr10:uidLastSave="{00000000-0000-0000-0000-000000000000}"/>
  <bookViews>
    <workbookView xWindow="-98" yWindow="-98" windowWidth="20715" windowHeight="13276" activeTab="4" xr2:uid="{00000000-000D-0000-FFFF-FFFF00000000}"/>
  </bookViews>
  <sheets>
    <sheet name="Notes" sheetId="8" r:id="rId1"/>
    <sheet name="ActivateGrid" sheetId="1" r:id="rId2"/>
    <sheet name="TechParams" sheetId="4" r:id="rId3"/>
    <sheet name="TechParams orig" sheetId="9" r:id="rId4"/>
    <sheet name="GridParams" sheetId="2" r:id="rId5"/>
    <sheet name="GenMAP" sheetId="5" r:id="rId6"/>
  </sheets>
  <externalReferences>
    <externalReference r:id="rId7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H154" i="4"/>
  <c r="H155" i="4"/>
  <c r="I155" i="4"/>
  <c r="H180" i="4"/>
  <c r="K180" i="4"/>
  <c r="J181" i="4"/>
  <c r="K181" i="4"/>
  <c r="J158" i="4"/>
  <c r="K158" i="4"/>
  <c r="L158" i="4"/>
  <c r="L159" i="4"/>
  <c r="M159" i="4"/>
  <c r="N183" i="4"/>
  <c r="L184" i="4"/>
  <c r="M184" i="4"/>
  <c r="N160" i="4"/>
  <c r="H161" i="4"/>
  <c r="M161" i="4"/>
  <c r="N185" i="4"/>
  <c r="N162" i="4"/>
  <c r="H163" i="4"/>
  <c r="I163" i="4"/>
  <c r="H188" i="4"/>
  <c r="I188" i="4"/>
  <c r="J189" i="4"/>
  <c r="K189" i="4"/>
  <c r="J166" i="4"/>
  <c r="K166" i="4"/>
  <c r="L190" i="4"/>
  <c r="M166" i="4"/>
  <c r="L167" i="4"/>
  <c r="M167" i="4"/>
  <c r="L192" i="4"/>
  <c r="M192" i="4"/>
  <c r="N193" i="4"/>
  <c r="N170" i="4"/>
  <c r="H171" i="4"/>
  <c r="I171" i="4"/>
  <c r="H196" i="4"/>
  <c r="I196" i="4"/>
  <c r="I197" i="4"/>
  <c r="J197" i="4"/>
  <c r="K197" i="4"/>
  <c r="J174" i="4"/>
  <c r="K174" i="4"/>
  <c r="L198" i="4"/>
  <c r="K175" i="4"/>
  <c r="L175" i="4"/>
  <c r="M175" i="4"/>
  <c r="N199" i="4"/>
  <c r="L200" i="4"/>
  <c r="M200" i="4"/>
  <c r="N186" i="4"/>
  <c r="K187" i="4"/>
  <c r="K194" i="4"/>
  <c r="I52" i="9"/>
  <c r="I200" i="9"/>
  <c r="R51" i="9"/>
  <c r="R199" i="9"/>
  <c r="S50" i="9"/>
  <c r="S198" i="9"/>
  <c r="Q50" i="9"/>
  <c r="Q198" i="9"/>
  <c r="P50" i="9"/>
  <c r="P198" i="9"/>
  <c r="O50" i="9"/>
  <c r="O198" i="9"/>
  <c r="P49" i="9"/>
  <c r="P197" i="9"/>
  <c r="N49" i="9"/>
  <c r="N197" i="9"/>
  <c r="M49" i="9"/>
  <c r="M197" i="9"/>
  <c r="M48" i="9"/>
  <c r="M196" i="9"/>
  <c r="I48" i="9"/>
  <c r="I196" i="9"/>
  <c r="T46" i="9"/>
  <c r="T194" i="9"/>
  <c r="S46" i="9"/>
  <c r="S194" i="9"/>
  <c r="T45" i="9"/>
  <c r="T193" i="9"/>
  <c r="R45" i="9"/>
  <c r="R193" i="9"/>
  <c r="Q45" i="9"/>
  <c r="Q193" i="9"/>
  <c r="P45" i="9"/>
  <c r="P193" i="9"/>
  <c r="Q44" i="9"/>
  <c r="Q192" i="9"/>
  <c r="L43" i="9"/>
  <c r="L191" i="9"/>
  <c r="K43" i="9"/>
  <c r="K191" i="9"/>
  <c r="J43" i="9"/>
  <c r="J191" i="9"/>
  <c r="H41" i="9"/>
  <c r="H189" i="9"/>
  <c r="Q40" i="9"/>
  <c r="Q188" i="9"/>
  <c r="O38" i="9"/>
  <c r="O186" i="9"/>
  <c r="M38" i="9"/>
  <c r="M186" i="9"/>
  <c r="L38" i="9"/>
  <c r="L186" i="9"/>
  <c r="K38" i="9"/>
  <c r="K186" i="9"/>
  <c r="T35" i="9"/>
  <c r="T183" i="9"/>
  <c r="S35" i="9"/>
  <c r="S183" i="9"/>
  <c r="R35" i="9"/>
  <c r="R183" i="9"/>
  <c r="P33" i="9"/>
  <c r="P181" i="9"/>
  <c r="N33" i="9"/>
  <c r="N181" i="9"/>
  <c r="M33" i="9"/>
  <c r="M181" i="9"/>
  <c r="L33" i="9"/>
  <c r="L181" i="9"/>
  <c r="H31" i="9"/>
  <c r="H179" i="9"/>
  <c r="T30" i="9"/>
  <c r="T178" i="9"/>
  <c r="S30" i="9"/>
  <c r="S178" i="9"/>
  <c r="R52" i="9"/>
  <c r="R176" i="9"/>
  <c r="Q52" i="9"/>
  <c r="Q176" i="9"/>
  <c r="P52" i="9"/>
  <c r="P176" i="9"/>
  <c r="Q51" i="9"/>
  <c r="Q175" i="9"/>
  <c r="O51" i="9"/>
  <c r="O175" i="9"/>
  <c r="N50" i="9"/>
  <c r="N174" i="9"/>
  <c r="I49" i="9"/>
  <c r="I173" i="9"/>
  <c r="H49" i="9"/>
  <c r="H173" i="9"/>
  <c r="T48" i="9"/>
  <c r="T172" i="9"/>
  <c r="S47" i="9"/>
  <c r="S171" i="9"/>
  <c r="O46" i="9"/>
  <c r="O170" i="9"/>
  <c r="N46" i="9"/>
  <c r="N170" i="9"/>
  <c r="L45" i="9"/>
  <c r="L169" i="9"/>
  <c r="L44" i="9"/>
  <c r="L168" i="9"/>
  <c r="J44" i="9"/>
  <c r="J168" i="9"/>
  <c r="I44" i="9"/>
  <c r="I168" i="9"/>
  <c r="H44" i="9"/>
  <c r="H168" i="9"/>
  <c r="Q41" i="9"/>
  <c r="Q165" i="9"/>
  <c r="P41" i="9"/>
  <c r="P165" i="9"/>
  <c r="O41" i="9"/>
  <c r="O165" i="9"/>
  <c r="M39" i="9"/>
  <c r="M163" i="9"/>
  <c r="T36" i="9"/>
  <c r="T160" i="9"/>
  <c r="R36" i="9"/>
  <c r="R160" i="9"/>
  <c r="Q36" i="9"/>
  <c r="Q160" i="9"/>
  <c r="P36" i="9"/>
  <c r="P160" i="9"/>
  <c r="K34" i="9"/>
  <c r="K158" i="9"/>
  <c r="J34" i="9"/>
  <c r="J158" i="9"/>
  <c r="H32" i="9"/>
  <c r="H156" i="9"/>
  <c r="J150" i="9"/>
  <c r="N107" i="9"/>
  <c r="I150" i="9"/>
  <c r="H150" i="9"/>
  <c r="G150" i="9"/>
  <c r="F150" i="9"/>
  <c r="J149" i="9"/>
  <c r="I149" i="9"/>
  <c r="H149" i="9"/>
  <c r="G149" i="9"/>
  <c r="F149" i="9"/>
  <c r="J148" i="9"/>
  <c r="I148" i="9"/>
  <c r="H148" i="9"/>
  <c r="G148" i="9"/>
  <c r="F148" i="9"/>
  <c r="J147" i="9"/>
  <c r="I147" i="9"/>
  <c r="L118" i="9"/>
  <c r="H147" i="9"/>
  <c r="G147" i="9"/>
  <c r="F147" i="9"/>
  <c r="J146" i="9"/>
  <c r="I146" i="9"/>
  <c r="H146" i="9"/>
  <c r="G146" i="9"/>
  <c r="F146" i="9"/>
  <c r="J145" i="9"/>
  <c r="I145" i="9"/>
  <c r="H145" i="9"/>
  <c r="G145" i="9"/>
  <c r="F145" i="9"/>
  <c r="J144" i="9"/>
  <c r="I144" i="9"/>
  <c r="H144" i="9"/>
  <c r="G144" i="9"/>
  <c r="F144" i="9"/>
  <c r="J143" i="9"/>
  <c r="I143" i="9"/>
  <c r="H143" i="9"/>
  <c r="G143" i="9"/>
  <c r="F143" i="9"/>
  <c r="J142" i="9"/>
  <c r="I142" i="9"/>
  <c r="H142" i="9"/>
  <c r="G142" i="9"/>
  <c r="F142" i="9"/>
  <c r="J141" i="9"/>
  <c r="I141" i="9"/>
  <c r="H141" i="9"/>
  <c r="G141" i="9"/>
  <c r="F141" i="9"/>
  <c r="J140" i="9"/>
  <c r="I140" i="9"/>
  <c r="H140" i="9"/>
  <c r="G140" i="9"/>
  <c r="F140" i="9"/>
  <c r="J139" i="9"/>
  <c r="I139" i="9"/>
  <c r="J117" i="9"/>
  <c r="H139" i="9"/>
  <c r="G139" i="9"/>
  <c r="F139" i="9"/>
  <c r="J138" i="9"/>
  <c r="I138" i="9"/>
  <c r="H138" i="9"/>
  <c r="G138" i="9"/>
  <c r="F138" i="9"/>
  <c r="J137" i="9"/>
  <c r="I137" i="9"/>
  <c r="H137" i="9"/>
  <c r="G137" i="9"/>
  <c r="F137" i="9"/>
  <c r="J136" i="9"/>
  <c r="I136" i="9"/>
  <c r="H136" i="9"/>
  <c r="G136" i="9"/>
  <c r="F136" i="9"/>
  <c r="J135" i="9"/>
  <c r="I135" i="9"/>
  <c r="H135" i="9"/>
  <c r="I103" i="9"/>
  <c r="G135" i="9"/>
  <c r="F135" i="9"/>
  <c r="J134" i="9"/>
  <c r="I134" i="9"/>
  <c r="H134" i="9"/>
  <c r="G134" i="9"/>
  <c r="F134" i="9"/>
  <c r="J133" i="9"/>
  <c r="I133" i="9"/>
  <c r="H133" i="9"/>
  <c r="G133" i="9"/>
  <c r="F133" i="9"/>
  <c r="J132" i="9"/>
  <c r="I132" i="9"/>
  <c r="H132" i="9"/>
  <c r="G132" i="9"/>
  <c r="F132" i="9"/>
  <c r="J131" i="9"/>
  <c r="I131" i="9"/>
  <c r="H131" i="9"/>
  <c r="H119" i="9"/>
  <c r="H50" i="9"/>
  <c r="H198" i="9"/>
  <c r="G131" i="9"/>
  <c r="F131" i="9"/>
  <c r="J130" i="9"/>
  <c r="I130" i="9"/>
  <c r="K115" i="9"/>
  <c r="K46" i="9"/>
  <c r="K194" i="9"/>
  <c r="H130" i="9"/>
  <c r="G130" i="9"/>
  <c r="F130" i="9"/>
  <c r="J129" i="9"/>
  <c r="I129" i="9"/>
  <c r="H129" i="9"/>
  <c r="G129" i="9"/>
  <c r="F129" i="9"/>
  <c r="J128" i="9"/>
  <c r="I128" i="9"/>
  <c r="H128" i="9"/>
  <c r="G128" i="9"/>
  <c r="F128" i="9"/>
  <c r="H121" i="9"/>
  <c r="H52" i="9"/>
  <c r="H200" i="9"/>
  <c r="K120" i="9"/>
  <c r="O110" i="9"/>
  <c r="P109" i="9"/>
  <c r="K108" i="9"/>
  <c r="N105" i="9"/>
  <c r="M100" i="9"/>
  <c r="V50" i="9"/>
  <c r="V96" i="9"/>
  <c r="J94" i="9"/>
  <c r="V37" i="9"/>
  <c r="V83" i="9"/>
  <c r="N82" i="9"/>
  <c r="V31" i="9"/>
  <c r="V77" i="9"/>
  <c r="V30" i="9"/>
  <c r="V76" i="9"/>
  <c r="L52" i="9"/>
  <c r="L75" i="9"/>
  <c r="J52" i="9"/>
  <c r="J75" i="9"/>
  <c r="S51" i="9"/>
  <c r="S74" i="9"/>
  <c r="R74" i="9"/>
  <c r="P51" i="9"/>
  <c r="P74" i="9"/>
  <c r="O74" i="9"/>
  <c r="J51" i="9"/>
  <c r="J74" i="9"/>
  <c r="I51" i="9"/>
  <c r="I74" i="9"/>
  <c r="H51" i="9"/>
  <c r="H74" i="9"/>
  <c r="V73" i="9"/>
  <c r="V119" i="9"/>
  <c r="P73" i="9"/>
  <c r="O73" i="9"/>
  <c r="N73" i="9"/>
  <c r="H73" i="9"/>
  <c r="V49" i="9"/>
  <c r="V72" i="9"/>
  <c r="V118" i="9"/>
  <c r="N72" i="9"/>
  <c r="M72" i="9"/>
  <c r="T71" i="9"/>
  <c r="Q48" i="9"/>
  <c r="Q71" i="9"/>
  <c r="L48" i="9"/>
  <c r="L71" i="9"/>
  <c r="K48" i="9"/>
  <c r="K71" i="9"/>
  <c r="P47" i="9"/>
  <c r="P70" i="9"/>
  <c r="O47" i="9"/>
  <c r="O70" i="9"/>
  <c r="N69" i="9"/>
  <c r="M46" i="9"/>
  <c r="M69" i="9"/>
  <c r="V45" i="9"/>
  <c r="V68" i="9"/>
  <c r="V114" i="9"/>
  <c r="T68" i="9"/>
  <c r="L68" i="9"/>
  <c r="K45" i="9"/>
  <c r="K68" i="9"/>
  <c r="T44" i="9"/>
  <c r="T67" i="9"/>
  <c r="S44" i="9"/>
  <c r="S67" i="9"/>
  <c r="Q67" i="9"/>
  <c r="J67" i="9"/>
  <c r="I67" i="9"/>
  <c r="R43" i="9"/>
  <c r="R66" i="9"/>
  <c r="Q43" i="9"/>
  <c r="Q66" i="9"/>
  <c r="P43" i="9"/>
  <c r="P66" i="9"/>
  <c r="V42" i="9"/>
  <c r="V65" i="9"/>
  <c r="V111" i="9"/>
  <c r="P42" i="9"/>
  <c r="P65" i="9"/>
  <c r="O42" i="9"/>
  <c r="O65" i="9"/>
  <c r="N41" i="9"/>
  <c r="N64" i="9"/>
  <c r="M41" i="9"/>
  <c r="M64" i="9"/>
  <c r="Q63" i="9"/>
  <c r="L40" i="9"/>
  <c r="L63" i="9"/>
  <c r="K40" i="9"/>
  <c r="K63" i="9"/>
  <c r="P39" i="9"/>
  <c r="P62" i="9"/>
  <c r="O39" i="9"/>
  <c r="O62" i="9"/>
  <c r="N38" i="9"/>
  <c r="N61" i="9"/>
  <c r="M61" i="9"/>
  <c r="V60" i="9"/>
  <c r="V106" i="9"/>
  <c r="L37" i="9"/>
  <c r="L60" i="9"/>
  <c r="K37" i="9"/>
  <c r="K60" i="9"/>
  <c r="T59" i="9"/>
  <c r="S36" i="9"/>
  <c r="S59" i="9"/>
  <c r="J36" i="9"/>
  <c r="J59" i="9"/>
  <c r="I36" i="9"/>
  <c r="I59" i="9"/>
  <c r="R58" i="9"/>
  <c r="Q35" i="9"/>
  <c r="Q58" i="9"/>
  <c r="P34" i="9"/>
  <c r="P57" i="9"/>
  <c r="O34" i="9"/>
  <c r="O57" i="9"/>
  <c r="N56" i="9"/>
  <c r="M56" i="9"/>
  <c r="Q32" i="9"/>
  <c r="Q55" i="9"/>
  <c r="L32" i="9"/>
  <c r="L55" i="9"/>
  <c r="K32" i="9"/>
  <c r="K55" i="9"/>
  <c r="P31" i="9"/>
  <c r="P54" i="9"/>
  <c r="O31" i="9"/>
  <c r="O54" i="9"/>
  <c r="N30" i="9"/>
  <c r="N53" i="9"/>
  <c r="M30" i="9"/>
  <c r="M53" i="9"/>
  <c r="V52" i="9"/>
  <c r="V75" i="9"/>
  <c r="V121" i="9"/>
  <c r="U52" i="9"/>
  <c r="T52" i="9"/>
  <c r="T200" i="9"/>
  <c r="S52" i="9"/>
  <c r="R200" i="9"/>
  <c r="Q200" i="9"/>
  <c r="P200" i="9"/>
  <c r="O52" i="9"/>
  <c r="N52" i="9"/>
  <c r="N75" i="9"/>
  <c r="M52" i="9"/>
  <c r="M75" i="9"/>
  <c r="K52" i="9"/>
  <c r="J200" i="9"/>
  <c r="I75" i="9"/>
  <c r="H75" i="9"/>
  <c r="V51" i="9"/>
  <c r="V74" i="9"/>
  <c r="V120" i="9"/>
  <c r="U51" i="9"/>
  <c r="T51" i="9"/>
  <c r="T199" i="9"/>
  <c r="S175" i="9"/>
  <c r="R175" i="9"/>
  <c r="O199" i="9"/>
  <c r="N51" i="9"/>
  <c r="M51" i="9"/>
  <c r="M175" i="9"/>
  <c r="L51" i="9"/>
  <c r="K51" i="9"/>
  <c r="J175" i="9"/>
  <c r="I199" i="9"/>
  <c r="U50" i="9"/>
  <c r="T50" i="9"/>
  <c r="R50" i="9"/>
  <c r="Q174" i="9"/>
  <c r="P174" i="9"/>
  <c r="O174" i="9"/>
  <c r="N198" i="9"/>
  <c r="M50" i="9"/>
  <c r="L50" i="9"/>
  <c r="K50" i="9"/>
  <c r="K174" i="9"/>
  <c r="J50" i="9"/>
  <c r="J174" i="9"/>
  <c r="I50" i="9"/>
  <c r="I174" i="9"/>
  <c r="H174" i="9"/>
  <c r="V95" i="9"/>
  <c r="U49" i="9"/>
  <c r="T49" i="9"/>
  <c r="S49" i="9"/>
  <c r="S72" i="9"/>
  <c r="R49" i="9"/>
  <c r="Q49" i="9"/>
  <c r="P173" i="9"/>
  <c r="O49" i="9"/>
  <c r="O197" i="9"/>
  <c r="N173" i="9"/>
  <c r="M173" i="9"/>
  <c r="L49" i="9"/>
  <c r="L173" i="9"/>
  <c r="K49" i="9"/>
  <c r="K197" i="9"/>
  <c r="J49" i="9"/>
  <c r="H197" i="9"/>
  <c r="V48" i="9"/>
  <c r="V94" i="9"/>
  <c r="U48" i="9"/>
  <c r="T196" i="9"/>
  <c r="S48" i="9"/>
  <c r="S71" i="9"/>
  <c r="R48" i="9"/>
  <c r="P48" i="9"/>
  <c r="O48" i="9"/>
  <c r="O71" i="9"/>
  <c r="N48" i="9"/>
  <c r="N196" i="9"/>
  <c r="M172" i="9"/>
  <c r="L196" i="9"/>
  <c r="K172" i="9"/>
  <c r="J48" i="9"/>
  <c r="J71" i="9"/>
  <c r="I172" i="9"/>
  <c r="H48" i="9"/>
  <c r="V47" i="9"/>
  <c r="V93" i="9"/>
  <c r="U47" i="9"/>
  <c r="T47" i="9"/>
  <c r="S195" i="9"/>
  <c r="R47" i="9"/>
  <c r="R195" i="9"/>
  <c r="Q47" i="9"/>
  <c r="Q195" i="9"/>
  <c r="N47" i="9"/>
  <c r="N171" i="9"/>
  <c r="M47" i="9"/>
  <c r="M195" i="9"/>
  <c r="L47" i="9"/>
  <c r="K47" i="9"/>
  <c r="K195" i="9"/>
  <c r="J47" i="9"/>
  <c r="J171" i="9"/>
  <c r="I47" i="9"/>
  <c r="H47" i="9"/>
  <c r="H171" i="9"/>
  <c r="V46" i="9"/>
  <c r="V92" i="9"/>
  <c r="U46" i="9"/>
  <c r="T170" i="9"/>
  <c r="S170" i="9"/>
  <c r="R46" i="9"/>
  <c r="Q46" i="9"/>
  <c r="P46" i="9"/>
  <c r="P194" i="9"/>
  <c r="O194" i="9"/>
  <c r="N194" i="9"/>
  <c r="M170" i="9"/>
  <c r="L46" i="9"/>
  <c r="K170" i="9"/>
  <c r="J46" i="9"/>
  <c r="I46" i="9"/>
  <c r="H46" i="9"/>
  <c r="H69" i="9"/>
  <c r="V91" i="9"/>
  <c r="U45" i="9"/>
  <c r="T169" i="9"/>
  <c r="S45" i="9"/>
  <c r="R169" i="9"/>
  <c r="O45" i="9"/>
  <c r="N45" i="9"/>
  <c r="N68" i="9"/>
  <c r="M45" i="9"/>
  <c r="M193" i="9"/>
  <c r="L193" i="9"/>
  <c r="K193" i="9"/>
  <c r="J45" i="9"/>
  <c r="J169" i="9"/>
  <c r="I45" i="9"/>
  <c r="H45" i="9"/>
  <c r="V44" i="9"/>
  <c r="U44" i="9"/>
  <c r="R44" i="9"/>
  <c r="Q168" i="9"/>
  <c r="P44" i="9"/>
  <c r="O44" i="9"/>
  <c r="N44" i="9"/>
  <c r="N192" i="9"/>
  <c r="M44" i="9"/>
  <c r="M192" i="9"/>
  <c r="L192" i="9"/>
  <c r="K44" i="9"/>
  <c r="K67" i="9"/>
  <c r="J192" i="9"/>
  <c r="I192" i="9"/>
  <c r="V43" i="9"/>
  <c r="V66" i="9"/>
  <c r="V112" i="9"/>
  <c r="U43" i="9"/>
  <c r="T43" i="9"/>
  <c r="S43" i="9"/>
  <c r="O43" i="9"/>
  <c r="O66" i="9"/>
  <c r="N43" i="9"/>
  <c r="N191" i="9"/>
  <c r="M43" i="9"/>
  <c r="J167" i="9"/>
  <c r="I43" i="9"/>
  <c r="I191" i="9"/>
  <c r="H43" i="9"/>
  <c r="V88" i="9"/>
  <c r="U42" i="9"/>
  <c r="T42" i="9"/>
  <c r="S42" i="9"/>
  <c r="S166" i="9"/>
  <c r="R42" i="9"/>
  <c r="R166" i="9"/>
  <c r="Q42" i="9"/>
  <c r="N42" i="9"/>
  <c r="M42" i="9"/>
  <c r="L42" i="9"/>
  <c r="K42" i="9"/>
  <c r="J42" i="9"/>
  <c r="I42" i="9"/>
  <c r="H42" i="9"/>
  <c r="H166" i="9"/>
  <c r="V41" i="9"/>
  <c r="V87" i="9"/>
  <c r="U41" i="9"/>
  <c r="T41" i="9"/>
  <c r="T165" i="9"/>
  <c r="S41" i="9"/>
  <c r="S189" i="9"/>
  <c r="R41" i="9"/>
  <c r="O64" i="9"/>
  <c r="L41" i="9"/>
  <c r="K41" i="9"/>
  <c r="J41" i="9"/>
  <c r="I41" i="9"/>
  <c r="V40" i="9"/>
  <c r="U40" i="9"/>
  <c r="T40" i="9"/>
  <c r="S40" i="9"/>
  <c r="S164" i="9"/>
  <c r="R40" i="9"/>
  <c r="R164" i="9"/>
  <c r="Q164" i="9"/>
  <c r="P40" i="9"/>
  <c r="P63" i="9"/>
  <c r="O40" i="9"/>
  <c r="N40" i="9"/>
  <c r="M40" i="9"/>
  <c r="M164" i="9"/>
  <c r="L188" i="9"/>
  <c r="J40" i="9"/>
  <c r="I40" i="9"/>
  <c r="I63" i="9"/>
  <c r="H40" i="9"/>
  <c r="V39" i="9"/>
  <c r="V62" i="9"/>
  <c r="V108" i="9"/>
  <c r="U39" i="9"/>
  <c r="T39" i="9"/>
  <c r="S39" i="9"/>
  <c r="R39" i="9"/>
  <c r="R163" i="9"/>
  <c r="Q39" i="9"/>
  <c r="Q62" i="9"/>
  <c r="P163" i="9"/>
  <c r="O163" i="9"/>
  <c r="N39" i="9"/>
  <c r="N187" i="9"/>
  <c r="L39" i="9"/>
  <c r="K39" i="9"/>
  <c r="K62" i="9"/>
  <c r="J39" i="9"/>
  <c r="J187" i="9"/>
  <c r="I39" i="9"/>
  <c r="I187" i="9"/>
  <c r="H39" i="9"/>
  <c r="V38" i="9"/>
  <c r="V61" i="9"/>
  <c r="V107" i="9"/>
  <c r="U38" i="9"/>
  <c r="T38" i="9"/>
  <c r="S38" i="9"/>
  <c r="R38" i="9"/>
  <c r="Q38" i="9"/>
  <c r="P38" i="9"/>
  <c r="O162" i="9"/>
  <c r="N162" i="9"/>
  <c r="M162" i="9"/>
  <c r="J38" i="9"/>
  <c r="I38" i="9"/>
  <c r="H38" i="9"/>
  <c r="H186" i="9"/>
  <c r="U37" i="9"/>
  <c r="T37" i="9"/>
  <c r="T185" i="9"/>
  <c r="S37" i="9"/>
  <c r="S185" i="9"/>
  <c r="R37" i="9"/>
  <c r="Q37" i="9"/>
  <c r="P37" i="9"/>
  <c r="O37" i="9"/>
  <c r="N37" i="9"/>
  <c r="N60" i="9"/>
  <c r="M37" i="9"/>
  <c r="M60" i="9"/>
  <c r="L161" i="9"/>
  <c r="J37" i="9"/>
  <c r="I37" i="9"/>
  <c r="H37" i="9"/>
  <c r="H185" i="9"/>
  <c r="V36" i="9"/>
  <c r="U36" i="9"/>
  <c r="T184" i="9"/>
  <c r="R184" i="9"/>
  <c r="Q184" i="9"/>
  <c r="O36" i="9"/>
  <c r="N36" i="9"/>
  <c r="N59" i="9"/>
  <c r="M36" i="9"/>
  <c r="L36" i="9"/>
  <c r="L59" i="9"/>
  <c r="K36" i="9"/>
  <c r="K59" i="9"/>
  <c r="I160" i="9"/>
  <c r="H36" i="9"/>
  <c r="V35" i="9"/>
  <c r="U35" i="9"/>
  <c r="R159" i="9"/>
  <c r="Q183" i="9"/>
  <c r="P35" i="9"/>
  <c r="O35" i="9"/>
  <c r="O183" i="9"/>
  <c r="N35" i="9"/>
  <c r="M35" i="9"/>
  <c r="L35" i="9"/>
  <c r="K35" i="9"/>
  <c r="J35" i="9"/>
  <c r="I35" i="9"/>
  <c r="H35" i="9"/>
  <c r="V34" i="9"/>
  <c r="V80" i="9"/>
  <c r="U34" i="9"/>
  <c r="T34" i="9"/>
  <c r="S34" i="9"/>
  <c r="R34" i="9"/>
  <c r="Q34" i="9"/>
  <c r="P158" i="9"/>
  <c r="O158" i="9"/>
  <c r="N34" i="9"/>
  <c r="N182" i="9"/>
  <c r="M34" i="9"/>
  <c r="L34" i="9"/>
  <c r="L158" i="9"/>
  <c r="I34" i="9"/>
  <c r="H34" i="9"/>
  <c r="V33" i="9"/>
  <c r="V79" i="9"/>
  <c r="U33" i="9"/>
  <c r="T33" i="9"/>
  <c r="S33" i="9"/>
  <c r="R33" i="9"/>
  <c r="Q33" i="9"/>
  <c r="O33" i="9"/>
  <c r="N157" i="9"/>
  <c r="M157" i="9"/>
  <c r="L157" i="9"/>
  <c r="K33" i="9"/>
  <c r="K181" i="9"/>
  <c r="J33" i="9"/>
  <c r="I33" i="9"/>
  <c r="H33" i="9"/>
  <c r="V32" i="9"/>
  <c r="U32" i="9"/>
  <c r="T32" i="9"/>
  <c r="T180" i="9"/>
  <c r="S32" i="9"/>
  <c r="S55" i="9"/>
  <c r="R32" i="9"/>
  <c r="P32" i="9"/>
  <c r="O32" i="9"/>
  <c r="N32" i="9"/>
  <c r="M32" i="9"/>
  <c r="K156" i="9"/>
  <c r="J32" i="9"/>
  <c r="J156" i="9"/>
  <c r="I32" i="9"/>
  <c r="I156" i="9"/>
  <c r="V54" i="9"/>
  <c r="V100" i="9"/>
  <c r="U31" i="9"/>
  <c r="T31" i="9"/>
  <c r="S31" i="9"/>
  <c r="S155" i="9"/>
  <c r="R31" i="9"/>
  <c r="R179" i="9"/>
  <c r="Q31" i="9"/>
  <c r="Q179" i="9"/>
  <c r="N31" i="9"/>
  <c r="M31" i="9"/>
  <c r="L31" i="9"/>
  <c r="K31" i="9"/>
  <c r="J31" i="9"/>
  <c r="J155" i="9"/>
  <c r="I31" i="9"/>
  <c r="H155" i="9"/>
  <c r="V53" i="9"/>
  <c r="V99" i="9"/>
  <c r="U30" i="9"/>
  <c r="R30" i="9"/>
  <c r="Q30" i="9"/>
  <c r="P30" i="9"/>
  <c r="P178" i="9"/>
  <c r="O30" i="9"/>
  <c r="O178" i="9"/>
  <c r="N178" i="9"/>
  <c r="L30" i="9"/>
  <c r="K30" i="9"/>
  <c r="J30" i="9"/>
  <c r="I30" i="9"/>
  <c r="H30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V9" i="9"/>
  <c r="U9" i="9"/>
  <c r="T9" i="9"/>
  <c r="S9" i="9"/>
  <c r="R9" i="9"/>
  <c r="Q9" i="9"/>
  <c r="P9" i="9"/>
  <c r="O9" i="9"/>
  <c r="N9" i="9"/>
  <c r="M9" i="9"/>
  <c r="L9" i="9"/>
  <c r="K9" i="9"/>
  <c r="J9" i="9"/>
  <c r="H9" i="9"/>
  <c r="V8" i="9"/>
  <c r="U8" i="9"/>
  <c r="T8" i="9"/>
  <c r="S8" i="9"/>
  <c r="R8" i="9"/>
  <c r="Q8" i="9"/>
  <c r="P8" i="9"/>
  <c r="O8" i="9"/>
  <c r="N8" i="9"/>
  <c r="M8" i="9"/>
  <c r="L8" i="9"/>
  <c r="K8" i="9"/>
  <c r="J8" i="9"/>
  <c r="H8" i="9"/>
  <c r="V7" i="9"/>
  <c r="U7" i="9"/>
  <c r="T7" i="9"/>
  <c r="S7" i="9"/>
  <c r="R7" i="9"/>
  <c r="Q7" i="9"/>
  <c r="P7" i="9"/>
  <c r="O7" i="9"/>
  <c r="N7" i="9"/>
  <c r="M7" i="9"/>
  <c r="L7" i="9"/>
  <c r="J7" i="9"/>
  <c r="I7" i="9"/>
  <c r="H7" i="9"/>
  <c r="V6" i="9"/>
  <c r="U6" i="9"/>
  <c r="T6" i="9"/>
  <c r="S6" i="9"/>
  <c r="R6" i="9"/>
  <c r="P6" i="9"/>
  <c r="O6" i="9"/>
  <c r="N6" i="9"/>
  <c r="M6" i="9"/>
  <c r="L6" i="9"/>
  <c r="K6" i="9"/>
  <c r="J6" i="9"/>
  <c r="I6" i="9"/>
  <c r="H6" i="9"/>
  <c r="I158" i="4"/>
  <c r="J155" i="4"/>
  <c r="K155" i="4"/>
  <c r="L155" i="4"/>
  <c r="M155" i="4"/>
  <c r="N155" i="4"/>
  <c r="S155" i="4"/>
  <c r="H156" i="4"/>
  <c r="L156" i="4"/>
  <c r="M156" i="4"/>
  <c r="N156" i="4"/>
  <c r="H157" i="4"/>
  <c r="I157" i="4"/>
  <c r="J157" i="4"/>
  <c r="M157" i="4"/>
  <c r="N157" i="4"/>
  <c r="P157" i="4"/>
  <c r="R157" i="4"/>
  <c r="H158" i="4"/>
  <c r="N158" i="4"/>
  <c r="O158" i="4"/>
  <c r="H159" i="4"/>
  <c r="I159" i="4"/>
  <c r="J159" i="4"/>
  <c r="H160" i="4"/>
  <c r="I160" i="4"/>
  <c r="J160" i="4"/>
  <c r="K160" i="4"/>
  <c r="I161" i="4"/>
  <c r="J161" i="4"/>
  <c r="K161" i="4"/>
  <c r="L161" i="4"/>
  <c r="O161" i="4"/>
  <c r="P161" i="4"/>
  <c r="H162" i="4"/>
  <c r="I162" i="4"/>
  <c r="J162" i="4"/>
  <c r="K162" i="4"/>
  <c r="L162" i="4"/>
  <c r="M162" i="4"/>
  <c r="Q162" i="4"/>
  <c r="R162" i="4"/>
  <c r="S162" i="4"/>
  <c r="K163" i="4"/>
  <c r="L163" i="4"/>
  <c r="M163" i="4"/>
  <c r="N163" i="4"/>
  <c r="S163" i="4"/>
  <c r="T163" i="4"/>
  <c r="H164" i="4"/>
  <c r="I164" i="4"/>
  <c r="L164" i="4"/>
  <c r="M164" i="4"/>
  <c r="N164" i="4"/>
  <c r="P164" i="4"/>
  <c r="Q164" i="4"/>
  <c r="H165" i="4"/>
  <c r="I165" i="4"/>
  <c r="M165" i="4"/>
  <c r="N165" i="4"/>
  <c r="Q165" i="4"/>
  <c r="S165" i="4"/>
  <c r="T165" i="4"/>
  <c r="H166" i="4"/>
  <c r="I166" i="4"/>
  <c r="N166" i="4"/>
  <c r="O166" i="4"/>
  <c r="T166" i="4"/>
  <c r="H167" i="4"/>
  <c r="I167" i="4"/>
  <c r="J167" i="4"/>
  <c r="O167" i="4"/>
  <c r="P167" i="4"/>
  <c r="Q167" i="4"/>
  <c r="R167" i="4"/>
  <c r="H168" i="4"/>
  <c r="I168" i="4"/>
  <c r="J168" i="4"/>
  <c r="K168" i="4"/>
  <c r="L168" i="4"/>
  <c r="R168" i="4"/>
  <c r="S168" i="4"/>
  <c r="T168" i="4"/>
  <c r="I169" i="4"/>
  <c r="J169" i="4"/>
  <c r="K169" i="4"/>
  <c r="L169" i="4"/>
  <c r="M169" i="4"/>
  <c r="N169" i="4"/>
  <c r="O169" i="4"/>
  <c r="J170" i="4"/>
  <c r="K170" i="4"/>
  <c r="L170" i="4"/>
  <c r="M170" i="4"/>
  <c r="P170" i="4"/>
  <c r="Q170" i="4"/>
  <c r="K171" i="4"/>
  <c r="L171" i="4"/>
  <c r="M171" i="4"/>
  <c r="N171" i="4"/>
  <c r="S171" i="4"/>
  <c r="L172" i="4"/>
  <c r="M172" i="4"/>
  <c r="N172" i="4"/>
  <c r="O172" i="4"/>
  <c r="P172" i="4"/>
  <c r="H173" i="4"/>
  <c r="M173" i="4"/>
  <c r="N173" i="4"/>
  <c r="Q173" i="4"/>
  <c r="T173" i="4"/>
  <c r="H174" i="4"/>
  <c r="I174" i="4"/>
  <c r="L174" i="4"/>
  <c r="M174" i="4"/>
  <c r="N174" i="4"/>
  <c r="O174" i="4"/>
  <c r="H175" i="4"/>
  <c r="I175" i="4"/>
  <c r="J175" i="4"/>
  <c r="O175" i="4"/>
  <c r="P175" i="4"/>
  <c r="H176" i="4"/>
  <c r="I176" i="4"/>
  <c r="J176" i="4"/>
  <c r="K176" i="4"/>
  <c r="L176" i="4"/>
  <c r="M176" i="4"/>
  <c r="R176" i="4"/>
  <c r="J154" i="4"/>
  <c r="K154" i="4"/>
  <c r="L154" i="4"/>
  <c r="M154" i="4"/>
  <c r="N154" i="4"/>
  <c r="Q154" i="4"/>
  <c r="K179" i="4"/>
  <c r="L179" i="4"/>
  <c r="N179" i="4"/>
  <c r="Q179" i="4"/>
  <c r="R179" i="4"/>
  <c r="S179" i="4"/>
  <c r="L180" i="4"/>
  <c r="M180" i="4"/>
  <c r="N180" i="4"/>
  <c r="T180" i="4"/>
  <c r="H181" i="4"/>
  <c r="I181" i="4"/>
  <c r="M181" i="4"/>
  <c r="N181" i="4"/>
  <c r="H182" i="4"/>
  <c r="J182" i="4"/>
  <c r="K182" i="4"/>
  <c r="L182" i="4"/>
  <c r="N182" i="4"/>
  <c r="S182" i="4"/>
  <c r="H183" i="4"/>
  <c r="I183" i="4"/>
  <c r="J183" i="4"/>
  <c r="O183" i="4"/>
  <c r="T183" i="4"/>
  <c r="H184" i="4"/>
  <c r="I184" i="4"/>
  <c r="J184" i="4"/>
  <c r="K184" i="4"/>
  <c r="R184" i="4"/>
  <c r="I185" i="4"/>
  <c r="J185" i="4"/>
  <c r="K185" i="4"/>
  <c r="L185" i="4"/>
  <c r="M185" i="4"/>
  <c r="S185" i="4"/>
  <c r="T185" i="4"/>
  <c r="J186" i="4"/>
  <c r="K186" i="4"/>
  <c r="L186" i="4"/>
  <c r="M186" i="4"/>
  <c r="H187" i="4"/>
  <c r="I187" i="4"/>
  <c r="J187" i="4"/>
  <c r="L187" i="4"/>
  <c r="M187" i="4"/>
  <c r="N187" i="4"/>
  <c r="Q187" i="4"/>
  <c r="R187" i="4"/>
  <c r="S187" i="4"/>
  <c r="L188" i="4"/>
  <c r="M188" i="4"/>
  <c r="N188" i="4"/>
  <c r="S188" i="4"/>
  <c r="T188" i="4"/>
  <c r="H189" i="4"/>
  <c r="I189" i="4"/>
  <c r="M189" i="4"/>
  <c r="N189" i="4"/>
  <c r="P189" i="4"/>
  <c r="Q189" i="4"/>
  <c r="H190" i="4"/>
  <c r="I190" i="4"/>
  <c r="J190" i="4"/>
  <c r="N190" i="4"/>
  <c r="R190" i="4"/>
  <c r="S190" i="4"/>
  <c r="T190" i="4"/>
  <c r="H191" i="4"/>
  <c r="I191" i="4"/>
  <c r="J191" i="4"/>
  <c r="O191" i="4"/>
  <c r="T191" i="4"/>
  <c r="H192" i="4"/>
  <c r="I192" i="4"/>
  <c r="J192" i="4"/>
  <c r="K192" i="4"/>
  <c r="O192" i="4"/>
  <c r="P192" i="4"/>
  <c r="Q192" i="4"/>
  <c r="R192" i="4"/>
  <c r="I193" i="4"/>
  <c r="J193" i="4"/>
  <c r="K193" i="4"/>
  <c r="L193" i="4"/>
  <c r="M193" i="4"/>
  <c r="R193" i="4"/>
  <c r="S193" i="4"/>
  <c r="H194" i="4"/>
  <c r="J194" i="4"/>
  <c r="L194" i="4"/>
  <c r="M194" i="4"/>
  <c r="N194" i="4"/>
  <c r="P194" i="4"/>
  <c r="H195" i="4"/>
  <c r="I195" i="4"/>
  <c r="K195" i="4"/>
  <c r="L195" i="4"/>
  <c r="M195" i="4"/>
  <c r="N195" i="4"/>
  <c r="P195" i="4"/>
  <c r="Q195" i="4"/>
  <c r="R195" i="4"/>
  <c r="L196" i="4"/>
  <c r="M196" i="4"/>
  <c r="N196" i="4"/>
  <c r="S196" i="4"/>
  <c r="T196" i="4"/>
  <c r="H197" i="4"/>
  <c r="M197" i="4"/>
  <c r="N197" i="4"/>
  <c r="P197" i="4"/>
  <c r="Q197" i="4"/>
  <c r="I198" i="4"/>
  <c r="J198" i="4"/>
  <c r="N198" i="4"/>
  <c r="R198" i="4"/>
  <c r="S198" i="4"/>
  <c r="T198" i="4"/>
  <c r="H199" i="4"/>
  <c r="I199" i="4"/>
  <c r="J199" i="4"/>
  <c r="O199" i="4"/>
  <c r="T199" i="4"/>
  <c r="I200" i="4"/>
  <c r="J200" i="4"/>
  <c r="K200" i="4"/>
  <c r="Q200" i="4"/>
  <c r="R200" i="4"/>
  <c r="J178" i="4"/>
  <c r="K178" i="4"/>
  <c r="L178" i="4"/>
  <c r="M178" i="4"/>
  <c r="N178" i="4"/>
  <c r="T178" i="4"/>
  <c r="H178" i="4"/>
  <c r="F66" i="2"/>
  <c r="F67" i="2"/>
  <c r="F68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52" i="2"/>
  <c r="U52" i="2"/>
  <c r="J150" i="4"/>
  <c r="I150" i="4"/>
  <c r="H150" i="4"/>
  <c r="G150" i="4"/>
  <c r="F150" i="4"/>
  <c r="J149" i="4"/>
  <c r="I149" i="4"/>
  <c r="H149" i="4"/>
  <c r="G149" i="4"/>
  <c r="F149" i="4"/>
  <c r="J148" i="4"/>
  <c r="I148" i="4"/>
  <c r="P188" i="4"/>
  <c r="H148" i="4"/>
  <c r="G148" i="4"/>
  <c r="F148" i="4"/>
  <c r="J147" i="4"/>
  <c r="I147" i="4"/>
  <c r="H147" i="4"/>
  <c r="G147" i="4"/>
  <c r="F147" i="4"/>
  <c r="J146" i="4"/>
  <c r="I146" i="4"/>
  <c r="K199" i="4"/>
  <c r="H146" i="4"/>
  <c r="G146" i="4"/>
  <c r="F146" i="4"/>
  <c r="J145" i="4"/>
  <c r="I145" i="4"/>
  <c r="H145" i="4"/>
  <c r="M179" i="4"/>
  <c r="G145" i="4"/>
  <c r="F145" i="4"/>
  <c r="J144" i="4"/>
  <c r="I144" i="4"/>
  <c r="H144" i="4"/>
  <c r="G144" i="4"/>
  <c r="F144" i="4"/>
  <c r="J143" i="4"/>
  <c r="I143" i="4"/>
  <c r="H143" i="4"/>
  <c r="G143" i="4"/>
  <c r="F143" i="4"/>
  <c r="J142" i="4"/>
  <c r="I142" i="4"/>
  <c r="H142" i="4"/>
  <c r="G142" i="4"/>
  <c r="F142" i="4"/>
  <c r="J141" i="4"/>
  <c r="I141" i="4"/>
  <c r="H141" i="4"/>
  <c r="G141" i="4"/>
  <c r="F141" i="4"/>
  <c r="J140" i="4"/>
  <c r="I140" i="4"/>
  <c r="H140" i="4"/>
  <c r="G140" i="4"/>
  <c r="F140" i="4"/>
  <c r="J139" i="4"/>
  <c r="I139" i="4"/>
  <c r="H139" i="4"/>
  <c r="G139" i="4"/>
  <c r="F139" i="4"/>
  <c r="J138" i="4"/>
  <c r="I138" i="4"/>
  <c r="H138" i="4"/>
  <c r="G138" i="4"/>
  <c r="F138" i="4"/>
  <c r="J137" i="4"/>
  <c r="I137" i="4"/>
  <c r="H137" i="4"/>
  <c r="G137" i="4"/>
  <c r="F137" i="4"/>
  <c r="J136" i="4"/>
  <c r="I136" i="4"/>
  <c r="H136" i="4"/>
  <c r="G136" i="4"/>
  <c r="F136" i="4"/>
  <c r="J135" i="4"/>
  <c r="I135" i="4"/>
  <c r="H135" i="4"/>
  <c r="I182" i="4"/>
  <c r="G135" i="4"/>
  <c r="F135" i="4"/>
  <c r="J134" i="4"/>
  <c r="I134" i="4"/>
  <c r="H134" i="4"/>
  <c r="G134" i="4"/>
  <c r="F134" i="4"/>
  <c r="J133" i="4"/>
  <c r="I133" i="4"/>
  <c r="H133" i="4"/>
  <c r="G133" i="4"/>
  <c r="F133" i="4"/>
  <c r="J132" i="4"/>
  <c r="H200" i="4"/>
  <c r="I132" i="4"/>
  <c r="H132" i="4"/>
  <c r="G132" i="4"/>
  <c r="F132" i="4"/>
  <c r="J131" i="4"/>
  <c r="I131" i="4"/>
  <c r="H131" i="4"/>
  <c r="H198" i="4"/>
  <c r="G131" i="4"/>
  <c r="F131" i="4"/>
  <c r="J130" i="4"/>
  <c r="I130" i="4"/>
  <c r="H130" i="4"/>
  <c r="G130" i="4"/>
  <c r="F130" i="4"/>
  <c r="J129" i="4"/>
  <c r="I129" i="4"/>
  <c r="H129" i="4"/>
  <c r="G129" i="4"/>
  <c r="F129" i="4"/>
  <c r="J128" i="4"/>
  <c r="I128" i="4"/>
  <c r="H128" i="4"/>
  <c r="G128" i="4"/>
  <c r="F128" i="4"/>
  <c r="C31" i="5"/>
  <c r="C32" i="5"/>
  <c r="C33" i="5"/>
  <c r="C34" i="5"/>
  <c r="C35" i="5"/>
  <c r="C36" i="5"/>
  <c r="C37" i="5"/>
  <c r="C38" i="5"/>
  <c r="C39" i="5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H52" i="4"/>
  <c r="T200" i="4"/>
  <c r="S200" i="4"/>
  <c r="Q176" i="4"/>
  <c r="P176" i="4"/>
  <c r="O176" i="4"/>
  <c r="H51" i="4"/>
  <c r="T175" i="4"/>
  <c r="S175" i="4"/>
  <c r="R199" i="4"/>
  <c r="P199" i="4"/>
  <c r="H50" i="4"/>
  <c r="T174" i="4"/>
  <c r="R174" i="4"/>
  <c r="Q174" i="4"/>
  <c r="H49" i="4"/>
  <c r="T197" i="4"/>
  <c r="S197" i="4"/>
  <c r="P173" i="4"/>
  <c r="O173" i="4"/>
  <c r="H48" i="4"/>
  <c r="S172" i="4"/>
  <c r="Q196" i="4"/>
  <c r="P196" i="4"/>
  <c r="O196" i="4"/>
  <c r="H47" i="4"/>
  <c r="T195" i="4"/>
  <c r="R171" i="4"/>
  <c r="Q171" i="4"/>
  <c r="P171" i="4"/>
  <c r="H46" i="4"/>
  <c r="T170" i="4"/>
  <c r="S194" i="4"/>
  <c r="R194" i="4"/>
  <c r="Q194" i="4"/>
  <c r="O170" i="4"/>
  <c r="H45" i="4"/>
  <c r="S169" i="4"/>
  <c r="R169" i="4"/>
  <c r="O193" i="4"/>
  <c r="H44" i="4"/>
  <c r="T192" i="4"/>
  <c r="S192" i="4"/>
  <c r="Q168" i="4"/>
  <c r="P168" i="4"/>
  <c r="O168" i="4"/>
  <c r="H43" i="4"/>
  <c r="T167" i="4"/>
  <c r="S167" i="4"/>
  <c r="R191" i="4"/>
  <c r="P191" i="4"/>
  <c r="H42" i="4"/>
  <c r="R166" i="4"/>
  <c r="Q166" i="4"/>
  <c r="H41" i="4"/>
  <c r="T189" i="4"/>
  <c r="S189" i="4"/>
  <c r="P165" i="4"/>
  <c r="O165" i="4"/>
  <c r="H40" i="4"/>
  <c r="Q188" i="4"/>
  <c r="O164" i="4"/>
  <c r="H39" i="4"/>
  <c r="T187" i="4"/>
  <c r="R163" i="4"/>
  <c r="Q163" i="4"/>
  <c r="P163" i="4"/>
  <c r="H38" i="4"/>
  <c r="S186" i="4"/>
  <c r="R186" i="4"/>
  <c r="P162" i="4"/>
  <c r="O162" i="4"/>
  <c r="H37" i="4"/>
  <c r="T161" i="4"/>
  <c r="S161" i="4"/>
  <c r="R161" i="4"/>
  <c r="P185" i="4"/>
  <c r="O185" i="4"/>
  <c r="H36" i="4"/>
  <c r="T184" i="4"/>
  <c r="S184" i="4"/>
  <c r="R160" i="4"/>
  <c r="Q160" i="4"/>
  <c r="P160" i="4"/>
  <c r="O160" i="4"/>
  <c r="H35" i="4"/>
  <c r="T159" i="4"/>
  <c r="R183" i="4"/>
  <c r="Q183" i="4"/>
  <c r="P183" i="4"/>
  <c r="O159" i="4"/>
  <c r="H34" i="4"/>
  <c r="S158" i="4"/>
  <c r="R158" i="4"/>
  <c r="Q158" i="4"/>
  <c r="O182" i="4"/>
  <c r="H33" i="4"/>
  <c r="S181" i="4"/>
  <c r="R181" i="4"/>
  <c r="Q181" i="4"/>
  <c r="P181" i="4"/>
  <c r="O157" i="4"/>
  <c r="H32" i="4"/>
  <c r="T156" i="4"/>
  <c r="S156" i="4"/>
  <c r="P180" i="4"/>
  <c r="O180" i="4"/>
  <c r="H31" i="4"/>
  <c r="T179" i="4"/>
  <c r="R155" i="4"/>
  <c r="Q155" i="4"/>
  <c r="P155" i="4"/>
  <c r="H30" i="4"/>
  <c r="T154" i="4"/>
  <c r="S154" i="4"/>
  <c r="Q178" i="4"/>
  <c r="P178" i="4"/>
  <c r="O178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I52" i="4"/>
  <c r="I98" i="4"/>
  <c r="I75" i="4"/>
  <c r="I121" i="4"/>
  <c r="I51" i="4"/>
  <c r="I74" i="4"/>
  <c r="I120" i="4"/>
  <c r="I50" i="4"/>
  <c r="I73" i="4"/>
  <c r="I119" i="4"/>
  <c r="I49" i="4"/>
  <c r="I72" i="4"/>
  <c r="I118" i="4"/>
  <c r="I48" i="4"/>
  <c r="I71" i="4"/>
  <c r="I117" i="4"/>
  <c r="I47" i="4"/>
  <c r="I93" i="4"/>
  <c r="I46" i="4"/>
  <c r="I69" i="4"/>
  <c r="I115" i="4"/>
  <c r="I45" i="4"/>
  <c r="I68" i="4"/>
  <c r="I114" i="4"/>
  <c r="I91" i="4"/>
  <c r="I44" i="4"/>
  <c r="I67" i="4"/>
  <c r="I113" i="4"/>
  <c r="I43" i="4"/>
  <c r="I89" i="4"/>
  <c r="I66" i="4"/>
  <c r="I112" i="4"/>
  <c r="I42" i="4"/>
  <c r="I65" i="4"/>
  <c r="I111" i="4"/>
  <c r="I41" i="4"/>
  <c r="I87" i="4"/>
  <c r="I40" i="4"/>
  <c r="I86" i="4"/>
  <c r="I63" i="4"/>
  <c r="I109" i="4"/>
  <c r="I39" i="4"/>
  <c r="I85" i="4"/>
  <c r="I38" i="4"/>
  <c r="I61" i="4"/>
  <c r="I107" i="4"/>
  <c r="I37" i="4"/>
  <c r="I83" i="4"/>
  <c r="I60" i="4"/>
  <c r="I106" i="4"/>
  <c r="I36" i="4"/>
  <c r="I59" i="4"/>
  <c r="I105" i="4"/>
  <c r="I35" i="4"/>
  <c r="I81" i="4"/>
  <c r="I34" i="4"/>
  <c r="I57" i="4"/>
  <c r="I103" i="4"/>
  <c r="I80" i="4"/>
  <c r="I33" i="4"/>
  <c r="I56" i="4"/>
  <c r="I102" i="4"/>
  <c r="I32" i="4"/>
  <c r="I78" i="4"/>
  <c r="I55" i="4"/>
  <c r="I101" i="4"/>
  <c r="I31" i="4"/>
  <c r="I54" i="4"/>
  <c r="I100" i="4"/>
  <c r="I30" i="4"/>
  <c r="I76" i="4"/>
  <c r="I28" i="4"/>
  <c r="W41" i="1"/>
  <c r="X41" i="1"/>
  <c r="I27" i="4"/>
  <c r="W40" i="1"/>
  <c r="X40" i="1"/>
  <c r="I26" i="4"/>
  <c r="W39" i="1"/>
  <c r="X39" i="1"/>
  <c r="I25" i="4"/>
  <c r="W38" i="1"/>
  <c r="X38" i="1"/>
  <c r="I24" i="4"/>
  <c r="W37" i="1"/>
  <c r="X37" i="1"/>
  <c r="I23" i="4"/>
  <c r="W36" i="1"/>
  <c r="X36" i="1"/>
  <c r="I22" i="4"/>
  <c r="W35" i="1"/>
  <c r="X35" i="1"/>
  <c r="I21" i="4"/>
  <c r="W34" i="1"/>
  <c r="X34" i="1"/>
  <c r="I20" i="4"/>
  <c r="W33" i="1"/>
  <c r="X33" i="1"/>
  <c r="I19" i="4"/>
  <c r="W32" i="1"/>
  <c r="X32" i="1"/>
  <c r="I18" i="4"/>
  <c r="W31" i="1"/>
  <c r="X31" i="1"/>
  <c r="I17" i="4"/>
  <c r="W30" i="1"/>
  <c r="X30" i="1"/>
  <c r="I16" i="4"/>
  <c r="W29" i="1"/>
  <c r="X29" i="1"/>
  <c r="I15" i="4"/>
  <c r="W28" i="1"/>
  <c r="X28" i="1"/>
  <c r="I14" i="4"/>
  <c r="W27" i="1"/>
  <c r="X27" i="1"/>
  <c r="I13" i="4"/>
  <c r="W26" i="1"/>
  <c r="X26" i="1"/>
  <c r="I12" i="4"/>
  <c r="W25" i="1"/>
  <c r="X25" i="1"/>
  <c r="I11" i="4"/>
  <c r="W24" i="1"/>
  <c r="X24" i="1"/>
  <c r="I10" i="4"/>
  <c r="W23" i="1"/>
  <c r="X23" i="1"/>
  <c r="I9" i="4"/>
  <c r="W22" i="1"/>
  <c r="X22" i="1"/>
  <c r="I8" i="4"/>
  <c r="W21" i="1"/>
  <c r="X21" i="1"/>
  <c r="I7" i="4"/>
  <c r="W20" i="1"/>
  <c r="X20" i="1"/>
  <c r="I6" i="4"/>
  <c r="W19" i="1"/>
  <c r="X19" i="1"/>
  <c r="V52" i="2"/>
  <c r="I84" i="4"/>
  <c r="I92" i="4"/>
  <c r="I95" i="4"/>
  <c r="I88" i="4"/>
  <c r="I96" i="4"/>
  <c r="I79" i="4"/>
  <c r="I82" i="4"/>
  <c r="I90" i="4"/>
  <c r="I77" i="4"/>
  <c r="I62" i="4"/>
  <c r="I108" i="4"/>
  <c r="I70" i="4"/>
  <c r="I116" i="4"/>
  <c r="R154" i="4"/>
  <c r="R178" i="4"/>
  <c r="R189" i="4"/>
  <c r="T169" i="4"/>
  <c r="K172" i="4"/>
  <c r="N167" i="4"/>
  <c r="I186" i="4"/>
  <c r="R165" i="4"/>
  <c r="S157" i="4"/>
  <c r="J164" i="4"/>
  <c r="J188" i="4"/>
  <c r="R156" i="4"/>
  <c r="R180" i="4"/>
  <c r="H186" i="4"/>
  <c r="I179" i="4"/>
  <c r="N184" i="4"/>
  <c r="I156" i="4"/>
  <c r="I180" i="4"/>
  <c r="I94" i="4"/>
  <c r="I53" i="4"/>
  <c r="I99" i="4"/>
  <c r="I58" i="4"/>
  <c r="I104" i="4"/>
  <c r="I64" i="4"/>
  <c r="I110" i="4"/>
  <c r="T157" i="4"/>
  <c r="T181" i="4"/>
  <c r="S159" i="4"/>
  <c r="S183" i="4"/>
  <c r="T162" i="4"/>
  <c r="T186" i="4"/>
  <c r="Q169" i="4"/>
  <c r="Q193" i="4"/>
  <c r="J172" i="4"/>
  <c r="S178" i="4"/>
  <c r="P200" i="4"/>
  <c r="O194" i="4"/>
  <c r="N191" i="4"/>
  <c r="P187" i="4"/>
  <c r="P186" i="4"/>
  <c r="T182" i="4"/>
  <c r="H179" i="4"/>
  <c r="K173" i="4"/>
  <c r="M168" i="4"/>
  <c r="T160" i="4"/>
  <c r="T158" i="4"/>
  <c r="Q157" i="4"/>
  <c r="P156" i="4"/>
  <c r="K167" i="4"/>
  <c r="K191" i="4"/>
  <c r="K159" i="4"/>
  <c r="K183" i="4"/>
  <c r="M198" i="4"/>
  <c r="I194" i="4"/>
  <c r="L189" i="4"/>
  <c r="H185" i="4"/>
  <c r="L157" i="4"/>
  <c r="L181" i="4"/>
  <c r="I178" i="4"/>
  <c r="P193" i="4"/>
  <c r="Q191" i="4"/>
  <c r="O200" i="4"/>
  <c r="M191" i="4"/>
  <c r="Q184" i="4"/>
  <c r="L166" i="4"/>
  <c r="Q186" i="4"/>
  <c r="J196" i="4"/>
  <c r="L197" i="4"/>
  <c r="L199" i="4"/>
  <c r="L191" i="4"/>
  <c r="O189" i="4"/>
  <c r="R185" i="4"/>
  <c r="P184" i="4"/>
  <c r="R182" i="4"/>
  <c r="S180" i="4"/>
  <c r="P179" i="4"/>
  <c r="P154" i="4"/>
  <c r="T176" i="4"/>
  <c r="S173" i="4"/>
  <c r="I173" i="4"/>
  <c r="I172" i="4"/>
  <c r="S170" i="4"/>
  <c r="I170" i="4"/>
  <c r="L165" i="4"/>
  <c r="Q159" i="4"/>
  <c r="Q156" i="4"/>
  <c r="Q180" i="4"/>
  <c r="P158" i="4"/>
  <c r="P182" i="4"/>
  <c r="N175" i="4"/>
  <c r="J171" i="4"/>
  <c r="M190" i="4"/>
  <c r="J163" i="4"/>
  <c r="M182" i="4"/>
  <c r="T155" i="4"/>
  <c r="L173" i="4"/>
  <c r="R172" i="4"/>
  <c r="R196" i="4"/>
  <c r="M199" i="4"/>
  <c r="O197" i="4"/>
  <c r="Q190" i="4"/>
  <c r="I154" i="4"/>
  <c r="N161" i="4"/>
  <c r="S160" i="4"/>
  <c r="R159" i="4"/>
  <c r="O156" i="4"/>
  <c r="O163" i="4"/>
  <c r="O187" i="4"/>
  <c r="R164" i="4"/>
  <c r="R188" i="4"/>
  <c r="R197" i="4"/>
  <c r="P174" i="4"/>
  <c r="P198" i="4"/>
  <c r="K196" i="4"/>
  <c r="O184" i="4"/>
  <c r="M183" i="4"/>
  <c r="Q182" i="4"/>
  <c r="O154" i="4"/>
  <c r="S176" i="4"/>
  <c r="R175" i="4"/>
  <c r="R173" i="4"/>
  <c r="H172" i="4"/>
  <c r="R170" i="4"/>
  <c r="H170" i="4"/>
  <c r="K165" i="4"/>
  <c r="M160" i="4"/>
  <c r="P159" i="4"/>
  <c r="M158" i="4"/>
  <c r="P166" i="4"/>
  <c r="P190" i="4"/>
  <c r="H193" i="4"/>
  <c r="K164" i="4"/>
  <c r="N159" i="4"/>
  <c r="K156" i="4"/>
  <c r="Q161" i="4"/>
  <c r="Q185" i="4"/>
  <c r="O188" i="4"/>
  <c r="T193" i="4"/>
  <c r="J179" i="4"/>
  <c r="N176" i="4"/>
  <c r="N200" i="4"/>
  <c r="N168" i="4"/>
  <c r="N192" i="4"/>
  <c r="J156" i="4"/>
  <c r="J180" i="4"/>
  <c r="Q199" i="4"/>
  <c r="I97" i="4"/>
  <c r="O171" i="4"/>
  <c r="O195" i="4"/>
  <c r="Q198" i="4"/>
  <c r="O186" i="4"/>
  <c r="J173" i="4"/>
  <c r="O155" i="4"/>
  <c r="O179" i="4"/>
  <c r="S164" i="4"/>
  <c r="K198" i="4"/>
  <c r="S195" i="4"/>
  <c r="J195" i="4"/>
  <c r="K190" i="4"/>
  <c r="K188" i="4"/>
  <c r="L183" i="4"/>
  <c r="O181" i="4"/>
  <c r="Q175" i="4"/>
  <c r="Q172" i="4"/>
  <c r="T171" i="4"/>
  <c r="P169" i="4"/>
  <c r="H169" i="4"/>
  <c r="J165" i="4"/>
  <c r="L160" i="4"/>
  <c r="K157" i="4"/>
  <c r="S199" i="4"/>
  <c r="T194" i="4"/>
  <c r="S191" i="4"/>
  <c r="S174" i="4"/>
  <c r="S166" i="4"/>
  <c r="O198" i="4"/>
  <c r="O190" i="4"/>
  <c r="T172" i="4"/>
  <c r="T164" i="4"/>
  <c r="I6" i="1"/>
  <c r="I11" i="1"/>
  <c r="I12" i="1"/>
  <c r="F6" i="5"/>
  <c r="H178" i="9"/>
  <c r="H154" i="9"/>
  <c r="M183" i="9"/>
  <c r="M58" i="9"/>
  <c r="J164" i="9"/>
  <c r="J188" i="9"/>
  <c r="T190" i="9"/>
  <c r="T65" i="9"/>
  <c r="R172" i="9"/>
  <c r="R196" i="9"/>
  <c r="Q155" i="9"/>
  <c r="M182" i="9"/>
  <c r="M158" i="9"/>
  <c r="V81" i="9"/>
  <c r="V58" i="9"/>
  <c r="V104" i="9"/>
  <c r="I186" i="9"/>
  <c r="I162" i="9"/>
  <c r="I61" i="9"/>
  <c r="M190" i="9"/>
  <c r="M166" i="9"/>
  <c r="O168" i="9"/>
  <c r="O67" i="9"/>
  <c r="T173" i="9"/>
  <c r="T197" i="9"/>
  <c r="J54" i="9"/>
  <c r="J62" i="9"/>
  <c r="I161" i="9"/>
  <c r="I60" i="9"/>
  <c r="J186" i="9"/>
  <c r="J61" i="9"/>
  <c r="R186" i="9"/>
  <c r="R162" i="9"/>
  <c r="R61" i="9"/>
  <c r="S187" i="9"/>
  <c r="S163" i="9"/>
  <c r="S62" i="9"/>
  <c r="T188" i="9"/>
  <c r="T164" i="9"/>
  <c r="P192" i="9"/>
  <c r="P67" i="9"/>
  <c r="P168" i="9"/>
  <c r="J194" i="9"/>
  <c r="J170" i="9"/>
  <c r="J69" i="9"/>
  <c r="S64" i="9"/>
  <c r="P170" i="9"/>
  <c r="K154" i="9"/>
  <c r="K53" i="9"/>
  <c r="K178" i="9"/>
  <c r="L179" i="9"/>
  <c r="L155" i="9"/>
  <c r="L54" i="9"/>
  <c r="M156" i="9"/>
  <c r="M55" i="9"/>
  <c r="H183" i="9"/>
  <c r="H159" i="9"/>
  <c r="J161" i="9"/>
  <c r="J60" i="9"/>
  <c r="T187" i="9"/>
  <c r="T163" i="9"/>
  <c r="T62" i="9"/>
  <c r="N158" i="9"/>
  <c r="I184" i="9"/>
  <c r="L154" i="9"/>
  <c r="L53" i="9"/>
  <c r="L178" i="9"/>
  <c r="T154" i="9"/>
  <c r="T53" i="9"/>
  <c r="M155" i="9"/>
  <c r="M54" i="9"/>
  <c r="N180" i="9"/>
  <c r="N156" i="9"/>
  <c r="N55" i="9"/>
  <c r="V78" i="9"/>
  <c r="V55" i="9"/>
  <c r="V101" i="9"/>
  <c r="O181" i="9"/>
  <c r="O157" i="9"/>
  <c r="O56" i="9"/>
  <c r="H158" i="9"/>
  <c r="H182" i="9"/>
  <c r="I183" i="9"/>
  <c r="I159" i="9"/>
  <c r="J184" i="9"/>
  <c r="J160" i="9"/>
  <c r="K185" i="9"/>
  <c r="K161" i="9"/>
  <c r="L162" i="9"/>
  <c r="L61" i="9"/>
  <c r="T162" i="9"/>
  <c r="T61" i="9"/>
  <c r="T186" i="9"/>
  <c r="M187" i="9"/>
  <c r="M62" i="9"/>
  <c r="N188" i="9"/>
  <c r="N63" i="9"/>
  <c r="V86" i="9"/>
  <c r="V63" i="9"/>
  <c r="V109" i="9"/>
  <c r="P166" i="9"/>
  <c r="P190" i="9"/>
  <c r="Q191" i="9"/>
  <c r="Q167" i="9"/>
  <c r="R192" i="9"/>
  <c r="R168" i="9"/>
  <c r="S193" i="9"/>
  <c r="S169" i="9"/>
  <c r="L170" i="9"/>
  <c r="L69" i="9"/>
  <c r="L194" i="9"/>
  <c r="O53" i="9"/>
  <c r="Q54" i="9"/>
  <c r="V56" i="9"/>
  <c r="V102" i="9"/>
  <c r="I58" i="9"/>
  <c r="O61" i="9"/>
  <c r="S63" i="9"/>
  <c r="V64" i="9"/>
  <c r="V110" i="9"/>
  <c r="I66" i="9"/>
  <c r="M68" i="9"/>
  <c r="O69" i="9"/>
  <c r="Q70" i="9"/>
  <c r="V84" i="9"/>
  <c r="N154" i="9"/>
  <c r="T156" i="9"/>
  <c r="M159" i="9"/>
  <c r="S161" i="9"/>
  <c r="L164" i="9"/>
  <c r="K169" i="9"/>
  <c r="Q171" i="9"/>
  <c r="I180" i="9"/>
  <c r="O182" i="9"/>
  <c r="T189" i="9"/>
  <c r="L197" i="9"/>
  <c r="S181" i="9"/>
  <c r="S157" i="9"/>
  <c r="V82" i="9"/>
  <c r="V59" i="9"/>
  <c r="V105" i="9"/>
  <c r="P186" i="9"/>
  <c r="P162" i="9"/>
  <c r="Q187" i="9"/>
  <c r="Q163" i="9"/>
  <c r="K189" i="9"/>
  <c r="K165" i="9"/>
  <c r="M191" i="9"/>
  <c r="M66" i="9"/>
  <c r="M167" i="9"/>
  <c r="O193" i="9"/>
  <c r="O68" i="9"/>
  <c r="T198" i="9"/>
  <c r="T73" i="9"/>
  <c r="T174" i="9"/>
  <c r="I62" i="9"/>
  <c r="N183" i="9"/>
  <c r="N58" i="9"/>
  <c r="K164" i="9"/>
  <c r="K188" i="9"/>
  <c r="P169" i="9"/>
  <c r="P68" i="9"/>
  <c r="Q194" i="9"/>
  <c r="Q170" i="9"/>
  <c r="Q69" i="9"/>
  <c r="N199" i="9"/>
  <c r="N74" i="9"/>
  <c r="H61" i="9"/>
  <c r="V97" i="9"/>
  <c r="J178" i="9"/>
  <c r="J154" i="9"/>
  <c r="J53" i="9"/>
  <c r="K179" i="9"/>
  <c r="K155" i="9"/>
  <c r="K54" i="9"/>
  <c r="L180" i="9"/>
  <c r="L156" i="9"/>
  <c r="S154" i="9"/>
  <c r="S53" i="9"/>
  <c r="H58" i="9"/>
  <c r="M154" i="9"/>
  <c r="M178" i="9"/>
  <c r="N155" i="9"/>
  <c r="N54" i="9"/>
  <c r="N179" i="9"/>
  <c r="O180" i="9"/>
  <c r="O156" i="9"/>
  <c r="O55" i="9"/>
  <c r="H181" i="9"/>
  <c r="H56" i="9"/>
  <c r="P157" i="9"/>
  <c r="P56" i="9"/>
  <c r="I158" i="9"/>
  <c r="I57" i="9"/>
  <c r="Q158" i="9"/>
  <c r="Q57" i="9"/>
  <c r="J159" i="9"/>
  <c r="J183" i="9"/>
  <c r="K184" i="9"/>
  <c r="K160" i="9"/>
  <c r="S184" i="9"/>
  <c r="S160" i="9"/>
  <c r="N163" i="9"/>
  <c r="N62" i="9"/>
  <c r="O188" i="9"/>
  <c r="O164" i="9"/>
  <c r="O63" i="9"/>
  <c r="H165" i="9"/>
  <c r="H64" i="9"/>
  <c r="P189" i="9"/>
  <c r="P64" i="9"/>
  <c r="I166" i="9"/>
  <c r="I65" i="9"/>
  <c r="Q166" i="9"/>
  <c r="Q190" i="9"/>
  <c r="Q65" i="9"/>
  <c r="R167" i="9"/>
  <c r="R191" i="9"/>
  <c r="K192" i="9"/>
  <c r="K168" i="9"/>
  <c r="P53" i="9"/>
  <c r="R54" i="9"/>
  <c r="T55" i="9"/>
  <c r="H57" i="9"/>
  <c r="J58" i="9"/>
  <c r="P61" i="9"/>
  <c r="R62" i="9"/>
  <c r="T63" i="9"/>
  <c r="H65" i="9"/>
  <c r="J66" i="9"/>
  <c r="L67" i="9"/>
  <c r="P69" i="9"/>
  <c r="R70" i="9"/>
  <c r="V85" i="9"/>
  <c r="N184" i="9"/>
  <c r="O154" i="9"/>
  <c r="H157" i="9"/>
  <c r="N159" i="9"/>
  <c r="T161" i="9"/>
  <c r="R171" i="9"/>
  <c r="J180" i="9"/>
  <c r="P182" i="9"/>
  <c r="I185" i="9"/>
  <c r="O187" i="9"/>
  <c r="H190" i="9"/>
  <c r="S199" i="9"/>
  <c r="I179" i="9"/>
  <c r="I155" i="9"/>
  <c r="R156" i="9"/>
  <c r="R180" i="9"/>
  <c r="T182" i="9"/>
  <c r="T57" i="9"/>
  <c r="T158" i="9"/>
  <c r="V90" i="9"/>
  <c r="V67" i="9"/>
  <c r="V113" i="9"/>
  <c r="H194" i="9"/>
  <c r="H170" i="9"/>
  <c r="I195" i="9"/>
  <c r="I171" i="9"/>
  <c r="L198" i="9"/>
  <c r="L73" i="9"/>
  <c r="N176" i="9"/>
  <c r="N200" i="9"/>
  <c r="I54" i="9"/>
  <c r="T157" i="9"/>
  <c r="T181" i="9"/>
  <c r="O160" i="9"/>
  <c r="O184" i="9"/>
  <c r="O59" i="9"/>
  <c r="L165" i="9"/>
  <c r="L189" i="9"/>
  <c r="H169" i="9"/>
  <c r="H68" i="9"/>
  <c r="H193" i="9"/>
  <c r="M198" i="9"/>
  <c r="M174" i="9"/>
  <c r="O176" i="9"/>
  <c r="O200" i="9"/>
  <c r="O75" i="9"/>
  <c r="H53" i="9"/>
  <c r="R155" i="9"/>
  <c r="R188" i="9"/>
  <c r="J196" i="9"/>
  <c r="R178" i="9"/>
  <c r="R53" i="9"/>
  <c r="S179" i="9"/>
  <c r="S54" i="9"/>
  <c r="P184" i="9"/>
  <c r="P59" i="9"/>
  <c r="M165" i="9"/>
  <c r="M189" i="9"/>
  <c r="N190" i="9"/>
  <c r="N166" i="9"/>
  <c r="H192" i="9"/>
  <c r="H67" i="9"/>
  <c r="Q169" i="9"/>
  <c r="Q68" i="9"/>
  <c r="S56" i="9"/>
  <c r="V57" i="9"/>
  <c r="V103" i="9"/>
  <c r="K163" i="9"/>
  <c r="K196" i="9"/>
  <c r="K162" i="9"/>
  <c r="K61" i="9"/>
  <c r="L187" i="9"/>
  <c r="L163" i="9"/>
  <c r="L62" i="9"/>
  <c r="N165" i="9"/>
  <c r="N189" i="9"/>
  <c r="T64" i="9"/>
  <c r="J179" i="9"/>
  <c r="O155" i="9"/>
  <c r="O179" i="9"/>
  <c r="H180" i="9"/>
  <c r="H55" i="9"/>
  <c r="P180" i="9"/>
  <c r="P156" i="9"/>
  <c r="P55" i="9"/>
  <c r="I181" i="9"/>
  <c r="I56" i="9"/>
  <c r="Q181" i="9"/>
  <c r="Q157" i="9"/>
  <c r="Q56" i="9"/>
  <c r="J182" i="9"/>
  <c r="J57" i="9"/>
  <c r="R182" i="9"/>
  <c r="R57" i="9"/>
  <c r="R158" i="9"/>
  <c r="K159" i="9"/>
  <c r="K183" i="9"/>
  <c r="K58" i="9"/>
  <c r="S159" i="9"/>
  <c r="S58" i="9"/>
  <c r="L184" i="9"/>
  <c r="L160" i="9"/>
  <c r="M185" i="9"/>
  <c r="M161" i="9"/>
  <c r="H188" i="9"/>
  <c r="H164" i="9"/>
  <c r="H63" i="9"/>
  <c r="I189" i="9"/>
  <c r="I165" i="9"/>
  <c r="I64" i="9"/>
  <c r="Q189" i="9"/>
  <c r="Q64" i="9"/>
  <c r="J190" i="9"/>
  <c r="J65" i="9"/>
  <c r="J166" i="9"/>
  <c r="R190" i="9"/>
  <c r="R65" i="9"/>
  <c r="K167" i="9"/>
  <c r="K66" i="9"/>
  <c r="S167" i="9"/>
  <c r="S191" i="9"/>
  <c r="S66" i="9"/>
  <c r="T192" i="9"/>
  <c r="T168" i="9"/>
  <c r="O171" i="9"/>
  <c r="O195" i="9"/>
  <c r="H196" i="9"/>
  <c r="H71" i="9"/>
  <c r="P196" i="9"/>
  <c r="P172" i="9"/>
  <c r="P71" i="9"/>
  <c r="I197" i="9"/>
  <c r="I72" i="9"/>
  <c r="Q197" i="9"/>
  <c r="Q173" i="9"/>
  <c r="Q72" i="9"/>
  <c r="J198" i="9"/>
  <c r="J73" i="9"/>
  <c r="R198" i="9"/>
  <c r="R73" i="9"/>
  <c r="R174" i="9"/>
  <c r="K175" i="9"/>
  <c r="K74" i="9"/>
  <c r="L200" i="9"/>
  <c r="L176" i="9"/>
  <c r="I55" i="9"/>
  <c r="K56" i="9"/>
  <c r="M57" i="9"/>
  <c r="O58" i="9"/>
  <c r="Q59" i="9"/>
  <c r="S60" i="9"/>
  <c r="K64" i="9"/>
  <c r="M65" i="9"/>
  <c r="S68" i="9"/>
  <c r="V69" i="9"/>
  <c r="V115" i="9"/>
  <c r="I71" i="9"/>
  <c r="K72" i="9"/>
  <c r="M73" i="9"/>
  <c r="T75" i="9"/>
  <c r="V89" i="9"/>
  <c r="K199" i="9"/>
  <c r="I182" i="9"/>
  <c r="P154" i="9"/>
  <c r="I157" i="9"/>
  <c r="O159" i="9"/>
  <c r="H162" i="9"/>
  <c r="N164" i="9"/>
  <c r="T166" i="9"/>
  <c r="M169" i="9"/>
  <c r="L174" i="9"/>
  <c r="K180" i="9"/>
  <c r="Q182" i="9"/>
  <c r="J185" i="9"/>
  <c r="P187" i="9"/>
  <c r="I190" i="9"/>
  <c r="O192" i="9"/>
  <c r="H195" i="9"/>
  <c r="L182" i="9"/>
  <c r="L57" i="9"/>
  <c r="O185" i="9"/>
  <c r="O161" i="9"/>
  <c r="O60" i="9"/>
  <c r="L190" i="9"/>
  <c r="L65" i="9"/>
  <c r="L166" i="9"/>
  <c r="N168" i="9"/>
  <c r="N67" i="9"/>
  <c r="S197" i="9"/>
  <c r="S173" i="9"/>
  <c r="M199" i="9"/>
  <c r="M74" i="9"/>
  <c r="I70" i="9"/>
  <c r="I163" i="9"/>
  <c r="I178" i="9"/>
  <c r="I154" i="9"/>
  <c r="I53" i="9"/>
  <c r="Q178" i="9"/>
  <c r="Q154" i="9"/>
  <c r="Q53" i="9"/>
  <c r="S156" i="9"/>
  <c r="S180" i="9"/>
  <c r="H161" i="9"/>
  <c r="H60" i="9"/>
  <c r="P161" i="9"/>
  <c r="P60" i="9"/>
  <c r="P185" i="9"/>
  <c r="Q186" i="9"/>
  <c r="Q162" i="9"/>
  <c r="Q61" i="9"/>
  <c r="N66" i="9"/>
  <c r="N167" i="9"/>
  <c r="I194" i="9"/>
  <c r="I170" i="9"/>
  <c r="I69" i="9"/>
  <c r="S172" i="9"/>
  <c r="S196" i="9"/>
  <c r="J70" i="9"/>
  <c r="J163" i="9"/>
  <c r="N175" i="9"/>
  <c r="H184" i="9"/>
  <c r="H59" i="9"/>
  <c r="H160" i="9"/>
  <c r="Q161" i="9"/>
  <c r="Q60" i="9"/>
  <c r="Q185" i="9"/>
  <c r="O191" i="9"/>
  <c r="O167" i="9"/>
  <c r="I169" i="9"/>
  <c r="I68" i="9"/>
  <c r="I193" i="9"/>
  <c r="R194" i="9"/>
  <c r="R69" i="9"/>
  <c r="V98" i="9"/>
  <c r="S188" i="9"/>
  <c r="T179" i="9"/>
  <c r="T155" i="9"/>
  <c r="T54" i="9"/>
  <c r="P183" i="9"/>
  <c r="P159" i="9"/>
  <c r="R161" i="9"/>
  <c r="R60" i="9"/>
  <c r="R185" i="9"/>
  <c r="S162" i="9"/>
  <c r="S61" i="9"/>
  <c r="S186" i="9"/>
  <c r="M188" i="9"/>
  <c r="M63" i="9"/>
  <c r="O166" i="9"/>
  <c r="O190" i="9"/>
  <c r="H191" i="9"/>
  <c r="H167" i="9"/>
  <c r="R55" i="9"/>
  <c r="T56" i="9"/>
  <c r="R63" i="9"/>
  <c r="H66" i="9"/>
  <c r="R71" i="9"/>
  <c r="T72" i="9"/>
  <c r="S165" i="9"/>
  <c r="R170" i="9"/>
  <c r="K173" i="9"/>
  <c r="P155" i="9"/>
  <c r="P179" i="9"/>
  <c r="Q156" i="9"/>
  <c r="Q180" i="9"/>
  <c r="J181" i="9"/>
  <c r="J157" i="9"/>
  <c r="J56" i="9"/>
  <c r="R181" i="9"/>
  <c r="R157" i="9"/>
  <c r="R56" i="9"/>
  <c r="K182" i="9"/>
  <c r="K57" i="9"/>
  <c r="S57" i="9"/>
  <c r="S158" i="9"/>
  <c r="L159" i="9"/>
  <c r="L183" i="9"/>
  <c r="L58" i="9"/>
  <c r="T159" i="9"/>
  <c r="T58" i="9"/>
  <c r="M160" i="9"/>
  <c r="M184" i="9"/>
  <c r="M59" i="9"/>
  <c r="N185" i="9"/>
  <c r="N161" i="9"/>
  <c r="H163" i="9"/>
  <c r="H187" i="9"/>
  <c r="I164" i="9"/>
  <c r="I188" i="9"/>
  <c r="J189" i="9"/>
  <c r="J165" i="9"/>
  <c r="J64" i="9"/>
  <c r="R189" i="9"/>
  <c r="R165" i="9"/>
  <c r="R64" i="9"/>
  <c r="K65" i="9"/>
  <c r="K166" i="9"/>
  <c r="S190" i="9"/>
  <c r="S65" i="9"/>
  <c r="L167" i="9"/>
  <c r="L66" i="9"/>
  <c r="T167" i="9"/>
  <c r="T191" i="9"/>
  <c r="T66" i="9"/>
  <c r="M168" i="9"/>
  <c r="M67" i="9"/>
  <c r="N193" i="9"/>
  <c r="N169" i="9"/>
  <c r="P171" i="9"/>
  <c r="P195" i="9"/>
  <c r="Q172" i="9"/>
  <c r="Q196" i="9"/>
  <c r="J197" i="9"/>
  <c r="J173" i="9"/>
  <c r="J72" i="9"/>
  <c r="R197" i="9"/>
  <c r="R173" i="9"/>
  <c r="R72" i="9"/>
  <c r="K198" i="9"/>
  <c r="K73" i="9"/>
  <c r="S73" i="9"/>
  <c r="S174" i="9"/>
  <c r="L175" i="9"/>
  <c r="L199" i="9"/>
  <c r="L74" i="9"/>
  <c r="T175" i="9"/>
  <c r="T74" i="9"/>
  <c r="M176" i="9"/>
  <c r="M200" i="9"/>
  <c r="H54" i="9"/>
  <c r="J55" i="9"/>
  <c r="L56" i="9"/>
  <c r="N57" i="9"/>
  <c r="P58" i="9"/>
  <c r="R59" i="9"/>
  <c r="T60" i="9"/>
  <c r="H62" i="9"/>
  <c r="J63" i="9"/>
  <c r="L64" i="9"/>
  <c r="N65" i="9"/>
  <c r="R67" i="9"/>
  <c r="H70" i="9"/>
  <c r="L72" i="9"/>
  <c r="J172" i="9"/>
  <c r="K187" i="9"/>
  <c r="R154" i="9"/>
  <c r="K157" i="9"/>
  <c r="Q159" i="9"/>
  <c r="J162" i="9"/>
  <c r="P164" i="9"/>
  <c r="I167" i="9"/>
  <c r="O169" i="9"/>
  <c r="H172" i="9"/>
  <c r="T176" i="9"/>
  <c r="M180" i="9"/>
  <c r="S182" i="9"/>
  <c r="L185" i="9"/>
  <c r="R187" i="9"/>
  <c r="K190" i="9"/>
  <c r="J195" i="9"/>
  <c r="K70" i="9"/>
  <c r="S70" i="9"/>
  <c r="M71" i="9"/>
  <c r="V71" i="9"/>
  <c r="V117" i="9"/>
  <c r="O72" i="9"/>
  <c r="I73" i="9"/>
  <c r="Q73" i="9"/>
  <c r="L172" i="9"/>
  <c r="O173" i="9"/>
  <c r="H176" i="9"/>
  <c r="N195" i="9"/>
  <c r="J199" i="9"/>
  <c r="P191" i="9"/>
  <c r="P167" i="9"/>
  <c r="L195" i="9"/>
  <c r="L171" i="9"/>
  <c r="T195" i="9"/>
  <c r="T171" i="9"/>
  <c r="H199" i="9"/>
  <c r="H175" i="9"/>
  <c r="P199" i="9"/>
  <c r="P175" i="9"/>
  <c r="L70" i="9"/>
  <c r="T70" i="9"/>
  <c r="N71" i="9"/>
  <c r="H72" i="9"/>
  <c r="P72" i="9"/>
  <c r="P75" i="9"/>
  <c r="M179" i="9"/>
  <c r="P188" i="9"/>
  <c r="N186" i="9"/>
  <c r="I176" i="9"/>
  <c r="Q199" i="9"/>
  <c r="Q74" i="9"/>
  <c r="K69" i="9"/>
  <c r="S69" i="9"/>
  <c r="M70" i="9"/>
  <c r="V70" i="9"/>
  <c r="V116" i="9"/>
  <c r="Q75" i="9"/>
  <c r="N160" i="9"/>
  <c r="K171" i="9"/>
  <c r="N172" i="9"/>
  <c r="J176" i="9"/>
  <c r="J193" i="9"/>
  <c r="M194" i="9"/>
  <c r="I198" i="9"/>
  <c r="S192" i="9"/>
  <c r="S168" i="9"/>
  <c r="O196" i="9"/>
  <c r="O172" i="9"/>
  <c r="K75" i="9"/>
  <c r="K200" i="9"/>
  <c r="K176" i="9"/>
  <c r="S75" i="9"/>
  <c r="S200" i="9"/>
  <c r="S176" i="9"/>
  <c r="J68" i="9"/>
  <c r="R68" i="9"/>
  <c r="T69" i="9"/>
  <c r="N70" i="9"/>
  <c r="R75" i="9"/>
  <c r="O189" i="9"/>
  <c r="M171" i="9"/>
  <c r="I17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 Lehtilä</author>
  </authors>
  <commentList>
    <comment ref="A2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Antti Lehtilä:</t>
        </r>
        <r>
          <rPr>
            <sz val="9"/>
            <color indexed="81"/>
            <rFont val="Tahoma"/>
            <family val="2"/>
          </rPr>
          <t xml:space="preserve">
Remove dummy imports for Grid nodes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A5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1"/>
          </rPr>
          <t>George:</t>
        </r>
        <r>
          <rPr>
            <sz val="9"/>
            <color indexed="81"/>
            <rFont val="Tahoma"/>
            <family val="2"/>
            <charset val="161"/>
          </rPr>
          <t xml:space="preserve">
Do this here iin order to avoid the NCAP_BND creation on both sides!!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A53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61"/>
          </rPr>
          <t>George:</t>
        </r>
        <r>
          <rPr>
            <sz val="9"/>
            <color indexed="81"/>
            <rFont val="Tahoma"/>
            <family val="2"/>
            <charset val="161"/>
          </rPr>
          <t xml:space="preserve">
Do this here iin order to avoid the NCAP_BND creation on both sides!!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Antti Lehtilä</author>
    <author>Giannis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1"/>
          </rPr>
          <t>Amit Kanudia:</t>
        </r>
        <r>
          <rPr>
            <sz val="9"/>
            <color indexed="81"/>
            <rFont val="Tahoma"/>
            <family val="2"/>
            <charset val="161"/>
          </rPr>
          <t xml:space="preserve">
10/15/2012
these are unit types</t>
        </r>
      </text>
    </comment>
    <comment ref="A6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Antti Lehtilä:</t>
        </r>
        <r>
          <rPr>
            <sz val="9"/>
            <color indexed="81"/>
            <rFont val="Tahoma"/>
            <family val="2"/>
          </rPr>
          <t xml:space="preserve">
Define the mapping between electricity generation technologies and "unit types".</t>
        </r>
      </text>
    </comment>
    <comment ref="C8" authorId="2" shapeId="0" xr:uid="{00000000-0006-0000-0500-000003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LIGNITIS
</t>
        </r>
      </text>
    </comment>
    <comment ref="C9" authorId="2" shapeId="0" xr:uid="{00000000-0006-0000-0500-000004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Natural Gas Open Cycle</t>
        </r>
      </text>
    </comment>
    <comment ref="C10" authorId="2" shapeId="0" xr:uid="{00000000-0006-0000-0500-000005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Natural Gas Combined Cycle</t>
        </r>
      </text>
    </comment>
    <comment ref="C11" authorId="2" shapeId="0" xr:uid="{00000000-0006-0000-0500-000006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Small Hydro</t>
        </r>
      </text>
    </comment>
    <comment ref="C12" authorId="2" shapeId="0" xr:uid="{00000000-0006-0000-0500-000007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Hydro</t>
        </r>
      </text>
    </comment>
    <comment ref="C13" authorId="2" shapeId="0" xr:uid="{00000000-0006-0000-0500-000008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Heavy Fuel Oil</t>
        </r>
      </text>
    </comment>
    <comment ref="C14" authorId="2" shapeId="0" xr:uid="{00000000-0006-0000-0500-000009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Photovoltaic</t>
        </r>
      </text>
    </comment>
    <comment ref="C16" authorId="2" shapeId="0" xr:uid="{00000000-0006-0000-0500-00000A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wind</t>
        </r>
      </text>
    </comment>
    <comment ref="C17" authorId="2" shapeId="0" xr:uid="{00000000-0006-0000-0500-00000B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Biomass</t>
        </r>
      </text>
    </comment>
    <comment ref="C19" authorId="2" shapeId="0" xr:uid="{00000000-0006-0000-0500-00000C000000}">
      <text>
        <r>
          <rPr>
            <b/>
            <sz val="9"/>
            <color indexed="81"/>
            <rFont val="Tahoma"/>
            <family val="2"/>
            <charset val="161"/>
          </rPr>
          <t>Giannis:</t>
        </r>
        <r>
          <rPr>
            <sz val="9"/>
            <color indexed="81"/>
            <rFont val="Tahoma"/>
            <family val="2"/>
            <charset val="161"/>
          </rPr>
          <t xml:space="preserve">
Symparagwgi</t>
        </r>
      </text>
    </comment>
  </commentList>
</comments>
</file>

<file path=xl/sharedStrings.xml><?xml version="1.0" encoding="utf-8"?>
<sst xmlns="http://schemas.openxmlformats.org/spreadsheetml/2006/main" count="2355" uniqueCount="222">
  <si>
    <t>Other_Indexes</t>
  </si>
  <si>
    <t>AllRegions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</si>
  <si>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</si>
  <si>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</si>
  <si>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</si>
  <si>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</si>
  <si>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</si>
  <si>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</si>
  <si>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</si>
  <si>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</si>
  <si>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</si>
  <si>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</si>
  <si>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</si>
  <si>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</si>
  <si>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ANNUAL</t>
  </si>
  <si>
    <t>PRC_FOFF</t>
  </si>
  <si>
    <t>BOH-EOH</t>
  </si>
  <si>
    <t>*NRGZ</t>
  </si>
  <si>
    <t>PRC_RESID</t>
  </si>
  <si>
    <t>IRE</t>
  </si>
  <si>
    <t>NCAP_BND</t>
  </si>
  <si>
    <t>Note</t>
  </si>
  <si>
    <t>PRC_REACT</t>
  </si>
  <si>
    <t>GR_GENLEV</t>
  </si>
  <si>
    <t>GR_GENMAP</t>
  </si>
  <si>
    <t>GR_GENFR</t>
  </si>
  <si>
    <t>GN1</t>
  </si>
  <si>
    <t>GN2</t>
  </si>
  <si>
    <t>GN3</t>
  </si>
  <si>
    <t>GR_ENDFR</t>
  </si>
  <si>
    <t>NCAP_COST</t>
  </si>
  <si>
    <t>NCAP_AF</t>
  </si>
  <si>
    <t>PRC_CAPACT</t>
  </si>
  <si>
    <t>UP</t>
  </si>
  <si>
    <t>NCAP_TLIFE</t>
  </si>
  <si>
    <t>GI*N*N*</t>
  </si>
  <si>
    <t>REACTANCE for each Grid Line</t>
  </si>
  <si>
    <t>INDELC</t>
  </si>
  <si>
    <t xml:space="preserve"> </t>
  </si>
  <si>
    <t>GN*</t>
  </si>
  <si>
    <t>Activate the Grid Options</t>
  </si>
  <si>
    <t>Availability - espilon Parameter Annual Values</t>
  </si>
  <si>
    <t>Define the GENLEV for each generated electricity commodity</t>
  </si>
  <si>
    <t>Assign Power plants to Unit Types that will be used for the distribution of production to Grid Nodes</t>
  </si>
  <si>
    <t>Base Year Technical Parameters for the Grid Lines</t>
  </si>
  <si>
    <t>Grid Parameters that can change with time during the time horizon of the solution.</t>
  </si>
  <si>
    <t>~TFM_UPD</t>
  </si>
  <si>
    <t>CAP_BND</t>
  </si>
  <si>
    <t>Define Cap to Act for Grid lines</t>
  </si>
  <si>
    <t>Define New Lines Life time</t>
  </si>
  <si>
    <t>G*N*N*</t>
  </si>
  <si>
    <t>Existing Lines Capacity (GW)</t>
  </si>
  <si>
    <t>IMPEXP</t>
  </si>
  <si>
    <t>COA</t>
  </si>
  <si>
    <t>LIGN</t>
  </si>
  <si>
    <t>NGOC</t>
  </si>
  <si>
    <t>NGCC</t>
  </si>
  <si>
    <t>HFO</t>
  </si>
  <si>
    <t>PV</t>
  </si>
  <si>
    <t>COMELC</t>
  </si>
  <si>
    <t>RSDELC</t>
  </si>
  <si>
    <t>TRAELC</t>
  </si>
  <si>
    <t>Pset_PD</t>
  </si>
  <si>
    <t>EUHYDRUN*</t>
  </si>
  <si>
    <t>CSP</t>
  </si>
  <si>
    <t>SMHYDRO</t>
  </si>
  <si>
    <t>HYDRO</t>
  </si>
  <si>
    <t>WIND</t>
  </si>
  <si>
    <t>BIO</t>
  </si>
  <si>
    <t>GEO</t>
  </si>
  <si>
    <t>SUPELC</t>
  </si>
  <si>
    <t>CHPE</t>
  </si>
  <si>
    <t>INDELC,COMELC,RSDELC,AGRELC,SUPELC</t>
  </si>
  <si>
    <t>Define New Capacity Cost per lines (Euro/kW)</t>
  </si>
  <si>
    <t>No New lines investments in BY</t>
  </si>
  <si>
    <t>De-Activate THOSE Interconnections in the exisitng model that are REPLACED by the grid</t>
  </si>
  <si>
    <t>AT</t>
  </si>
  <si>
    <t>BE</t>
  </si>
  <si>
    <t>CH</t>
  </si>
  <si>
    <t>DE</t>
  </si>
  <si>
    <t>FR</t>
  </si>
  <si>
    <t>NL</t>
  </si>
  <si>
    <t>PL</t>
  </si>
  <si>
    <t>SI</t>
  </si>
  <si>
    <t>SK</t>
  </si>
  <si>
    <t>CZ</t>
  </si>
  <si>
    <t>IT</t>
  </si>
  <si>
    <t>HU</t>
  </si>
  <si>
    <t>To replace this Interconnection in TIMES</t>
  </si>
  <si>
    <t>Electricity Grid line</t>
  </si>
  <si>
    <t>Please Check if this is correct or country names are the other way around in the names of TB_ELCHIG!</t>
  </si>
  <si>
    <t>EU*BGS*,EE*biomass*,PU*BGS*,PU*DEM*,PU*MUN*,PU*SLU*,PU*WOO*</t>
  </si>
  <si>
    <t>EU*COH*,EE*coal*,PU*COH*</t>
  </si>
  <si>
    <t>EU*COL*,EE*lignite*,PU*COL*</t>
  </si>
  <si>
    <t>EUCSPSOL*,EE*CSP*</t>
  </si>
  <si>
    <t>EU*GEO*,EE*geo*</t>
  </si>
  <si>
    <t>LU</t>
  </si>
  <si>
    <t>EU*OIL*,EU*HFO*,EE*HFO*,EE*LFO*,PU*OIL*</t>
  </si>
  <si>
    <t>EUPV*,EE*PV*</t>
  </si>
  <si>
    <t>EUWIN*,EE*WIND*</t>
  </si>
  <si>
    <t>PSET_CI</t>
  </si>
  <si>
    <t>ELCGAS</t>
  </si>
  <si>
    <t>ELCCOH</t>
  </si>
  <si>
    <t>ELCCOL</t>
  </si>
  <si>
    <t>Previously</t>
  </si>
  <si>
    <t>NUC</t>
  </si>
  <si>
    <t>ELCWOO,ELCBGS,ELCMUN,ELCSLU,ELCDGS</t>
  </si>
  <si>
    <t>ELCHFO,ELCOIL,ELCDST</t>
  </si>
  <si>
    <t>ELCGAS,ELCRFG</t>
  </si>
  <si>
    <t>*</t>
  </si>
  <si>
    <t>ELCSOL</t>
  </si>
  <si>
    <t>E*CSP*</t>
  </si>
  <si>
    <t>ELCGEO</t>
  </si>
  <si>
    <t>ELCNUC*</t>
  </si>
  <si>
    <t>2005,2050</t>
  </si>
  <si>
    <t>2005</t>
  </si>
  <si>
    <t/>
  </si>
  <si>
    <t>0</t>
  </si>
  <si>
    <t>3</t>
  </si>
  <si>
    <t>EUHYD*,EUHYDRUN*</t>
  </si>
  <si>
    <t>EU*GAS*,PUIC*GAS*,EUCC*GAS*,EE*naturalgas_OCGT,EE*naturalgas_thermal</t>
  </si>
  <si>
    <t>EUCC*GAS*,PU*GAS*,CHP*GAS*,EAUTGAS*,PUIC*GAS*,CHPOGAS*,CHPSGAS*,EE*naturalgas_CCGT</t>
  </si>
  <si>
    <t>CHP*,CHP*GAS*,CHPO*,CHPS*</t>
  </si>
  <si>
    <t>*,-E*CSP*</t>
  </si>
  <si>
    <t>FX</t>
  </si>
  <si>
    <t>*,-H*,-EUCCCOHGAS00,-EUCCDGSGAS00,-EUCCGASOIL00,-EUGTCOLOIL00,-EUGTGASOIL00,-EUICGASOIL00,-EUSTBGSGAS00,-EUSTCOHCOL00,-EUSTCOHDGS00,-EUSTCOHGAS00,-EUSTCOHGASOIL00,-EUSTCOHGASWOO00,-EUSTCOHOIL00,-EUSTCOLGASOIL00,-EUSTCOLOIL00,-EUSTDGSGAS00,-EUSTDGSGASOIL00,-EUSTDGSOIL00,-EUSTGASMUN00,-EUSTGASOIL00,-EUSTMUNOIL00,-PUBPCOHCOL00,-PUBPCOHCOLOIL00,-PUBPCOHGAS00,-PUBPCOHGASOIL00,-PUBPCOHMUN00,-PUBPCOHOIL00,-PUBPCOHSLU00,-PUBPCOHWOO00,-PUBPCOLOIL00,-PUBPCOLWOO00,-PUBPDGSGASOIL00,-PUBPDGSOIL00,-PUBPGASOIL00,-PUBPGASWOO00,-PUBPOILWOO00,-PUBPWOO00,-PUCCDGSGAS00,-PUCCGASOIL00,-PUGTDGSGAS00,-PUGTGASOIL00,-PUICBGSGAS00,-PUICDGSGAS00,-PUICDGSGASOIL00,-PUICDGSOIL00,-PUICGASOIL00,-PUPOCOHDGS00,-PUPOCOHGAS00,-PUPOCOHGASOIL00,-PUPOCOHMUN00,-PUPOCOHOIL00,-PUPOCOHWOO00,-PUPOGASMUN00,-PUPOGASOIL00,-PUPOGASWOO00,-PUPOOILWOO00</t>
  </si>
  <si>
    <t>*,-EUCC*GAS*,-EE*naturalgas_CCGT,-H*,-DUM*,-EUCCCOHGAS00,-EUCCDGSGAS00,-EUCCGASOIL00,-EUGTCOLOIL00,-EUGTGASOIL00,-EUICGASOIL00,-EUSTBGSGAS00,-EUSTCOHCOL00,-EUSTCOHDGS00,-EUSTCOHGAS00,-EUSTCOHGASOIL00,-EUSTCOHGASWOO00,-EUSTCOHOIL00,-EUSTCOLGASOIL00,-EUSTCOLOIL00,-EUSTDGSGAS00,-EUSTDGSGASOIL00,-EUSTDGSOIL00,-EUSTGASMUN00,-EUSTGASOIL00,-EUSTMUNOIL00,-PUBPCOHCOL00,-PUBPCOHCOLOIL00,-PUBPCOHGAS00,-PUBPCOHGASOIL00,-PUBPCOHMUN00,-PUBPCOHOIL00,-PUBPCOHSLU00,-PUBPCOHWOO00,-PUBPCOLOIL00,-PUBPCOLWOO00,-PUBPDGSGASOIL00,-PUBPDGSOIL00,-PUBPGASOIL00,-PUBPGASWOO00,-PUBPOILWOO00,-PUBPWOO00,-PUCCDGSGAS00,-PUCCGASOIL00,-PUGTDGSGAS00,-PUGTGASOIL00,-PUICBGSGAS00,-PUICDGSGAS00,-PUICDGSGASOIL00,-PUICDGSOIL00,-PUICGASOIL00,-PUPOCOHDGS00,-PUPOCOHGAS00,-PUPOCOHGASOIL00,-PUPOCOHMUN00,-PUPOCOHOIL00,-PUPOCOHWOO00,-PUPOGASMUN00,-PUPOGASOIL00,-PUPOGASWOO00,-PUPOOILWOO00</t>
  </si>
  <si>
    <t>EUCC*GAS*,EE*naturalgas_CCGT,-EUCCCOHGAS00,-EUCCDGSGAS00,-EUCCGASOIL00,-EUGTCOLOIL00,-EUGTGASOIL00,-EUICGASOIL00,-EUSTBGSGAS00,-EUSTCOHCOL00,-EUSTCOHDGS00,-EUSTCOHGAS00,-EUSTCOHGASOIL00,-EUSTCOHGASWOO00,-EUSTCOHOIL00,-EUSTCOLGASOIL00,-EUSTCOLOIL00,-EUSTDGSGAS00,-EUSTDGSGASOIL00,-EUSTDGSOIL00,-EUSTGASMUN00,-EUSTGASOIL00,-EUSTMUNOIL00,-PUBPCOHCOL00,-PUBPCOHCOLOIL00,-PUBPCOHGAS00,-PUBPCOHGASOIL00,-PUBPCOHMUN00,-PUBPCOHOIL00,-PUBPCOHSLU00,-PUBPCOHWOO00,-PUBPCOLOIL00,-PUBPCOLWOO00,-PUBPDGSGASOIL00,-PUBPDGSOIL00,-PUBPGASOIL00,-PUBPGASWOO00,-PUBPOILWOO00,-PUBPWOO00,-PUCCDGSGAS00,-PUCCGASOIL00,-PUGTDGSGAS00,-PUGTGASOIL00,-PUICBGSGAS00,-PUICDGSGAS00,-PUICDGSGASOIL00,-PUICDGSOIL00,-PUICGASOIL00,-PUPOCOHDGS00,-PUPOCOHGAS00,-PUPOCOHGASOIL00,-PUPOCOHMUN00,-PUPOCOHOIL00,-PUPOCOHWOO00,-PUPOGASMUN00,-PUPOGASOIL00,-PUPOGASWOO00,-PUPOOILWOO00</t>
  </si>
  <si>
    <t>MULTI</t>
  </si>
  <si>
    <t>EUCCCOHGAS00,EUCCDGSGAS00,EUCCGASOIL00,EUGTCOLOIL00,EUGTGASOIL00,EUICGASOIL00,EUSTBGSGAS00,EUSTCOHCOL00,EUSTCOHDGS00,EUSTCOHGAS00,EUSTCOHGASOIL00,EUSTCOHGASWOO00,EUSTCOHOIL00,EUSTCOLGASOIL00,EUSTCOLOIL00,EUSTDGSGAS00,EUSTDGSGASOIL00,EUSTDGSOIL00,EUSTGASMUN00,EUSTGASOIL00,EUSTMUNOIL00,PUBPCOHCOL00,PUBPCOHCOLOIL00,PUBPCOHGAS00,PUBPCOHGASOIL00,PUBPCOHMUN00,PUBPCOHOIL00,PUBPCOHSLU00,PUBPCOHWOO00,PUBPCOLOIL00,PUBPCOLWOO00,PUBPDGSGASOIL00,PUBPDGSOIL00,PUBPGASOIL00,PUBPGASWOO00,PUBPOILWOO00,PUBPWOO00,PUCCDGSGAS00,PUCCGASOIL00,PUGTDGSGAS00,PUGTGASOIL00,PUICBGSGAS00,PUICDGSGAS00,PUICDGSGASOIL00,PUICDGSOIL00,PUICGASOIL00,PUPOCOHDGS00,PUPOCOHGAS00,PUPOCOHGASOIL00,PUPOCOHMUN00,PUPOCOHOIL00,PUPOCOHWOO00,PUPOGASMUN00,PUPOGASOIL00,PUPOGASWOO00,PUPOOILWOO00</t>
  </si>
  <si>
    <t>*,-TU_ELCNUC_*</t>
  </si>
  <si>
    <t>2005,2010,2015,2020,2025</t>
  </si>
  <si>
    <t>EXPELC-HR</t>
  </si>
  <si>
    <t>EXPELC-RS</t>
  </si>
  <si>
    <t>EXPELC-UA</t>
  </si>
  <si>
    <t>IMPELC-HR</t>
  </si>
  <si>
    <t>IMPELC-RS</t>
  </si>
  <si>
    <t>IMPELC-UA</t>
  </si>
  <si>
    <t>IMPELC-BY</t>
  </si>
  <si>
    <t>EXPELC-HR,EXPELC-RS,EXPELC-HR,EXPELC-UA,IMPELC-HR,IMPELC-RS,IMPELC-UA,IMPELC-BY,IMPELC-UA,IMPELC-HR</t>
  </si>
  <si>
    <t>Make sure this is alphabetically</t>
  </si>
  <si>
    <t>TB_ELCHIG_AT_CH_01</t>
  </si>
  <si>
    <t>TB_ELCHIG_AT_CZ_01</t>
  </si>
  <si>
    <t>TB_ELCHIG_AT_DE_01</t>
  </si>
  <si>
    <t>TB_ELCHIG_AT_HU_01</t>
  </si>
  <si>
    <t>TB_ELCHIG_AT_IT_01</t>
  </si>
  <si>
    <t>TB_ELCHIG_AT_SI_01</t>
  </si>
  <si>
    <t>TB_ELCHIG_BE_FR_01</t>
  </si>
  <si>
    <t>TB_ELCHIG_BE_LU_01</t>
  </si>
  <si>
    <t>TB_ELCHIG_BE_NL_01</t>
  </si>
  <si>
    <t>UK</t>
  </si>
  <si>
    <t>BG</t>
  </si>
  <si>
    <t>GR</t>
  </si>
  <si>
    <t>RO</t>
  </si>
  <si>
    <t>TB_ELCHIG_CH_DE_01</t>
  </si>
  <si>
    <t>TB_ELCHIG_CH_FR_01</t>
  </si>
  <si>
    <t>TB_ELCHIG_CH_IT_01</t>
  </si>
  <si>
    <t>TB_ELCHIG_CZ_DE_01</t>
  </si>
  <si>
    <t>TB_ELCHIG_CZ_PL_01</t>
  </si>
  <si>
    <t>TB_ELCHIG_CZ_SK_01</t>
  </si>
  <si>
    <t>DK</t>
  </si>
  <si>
    <t>TB_ELCHIG_DE_FR_01</t>
  </si>
  <si>
    <t>TB_ELCHIG_DE_LU_01</t>
  </si>
  <si>
    <t>TB_ELCHIG_DE_NL_01</t>
  </si>
  <si>
    <t>NO</t>
  </si>
  <si>
    <t>TB_ELCHIG_DE_PL_01</t>
  </si>
  <si>
    <t>SE</t>
  </si>
  <si>
    <t>EE</t>
  </si>
  <si>
    <t>FI</t>
  </si>
  <si>
    <t>LV</t>
  </si>
  <si>
    <t>ES</t>
  </si>
  <si>
    <t>PT</t>
  </si>
  <si>
    <t>IE</t>
  </si>
  <si>
    <t>TB_ELCHIG_FR_IT_01</t>
  </si>
  <si>
    <t>TB_ELCHIG_HU_SK_01</t>
  </si>
  <si>
    <t>IS</t>
  </si>
  <si>
    <t>MT</t>
  </si>
  <si>
    <t>TB_ELCHIG_IT_SI_01</t>
  </si>
  <si>
    <t>LT</t>
  </si>
  <si>
    <t>TB_ELCHIG_PL_SK_01</t>
  </si>
  <si>
    <t>Process\Region</t>
  </si>
  <si>
    <t>2015,2025</t>
  </si>
  <si>
    <t>STG</t>
  </si>
  <si>
    <t>EUHYD*,-EUHYDRUN*,-EUHYDPSOUT*</t>
  </si>
  <si>
    <t>EUHYDPSOUT*,EST*</t>
  </si>
  <si>
    <t>ELCHIG</t>
  </si>
  <si>
    <t>PSET_CO</t>
  </si>
  <si>
    <t>CHP*, EAUT*, BRF2*,EUSTIISGAS*</t>
  </si>
  <si>
    <t>GI-DE-N1-LU-N1</t>
  </si>
  <si>
    <t>GI-NL-N1-DE-N1</t>
  </si>
  <si>
    <t>GI-NL-N1-BE-N1</t>
  </si>
  <si>
    <t>GI-FR-N1-BE-N1</t>
  </si>
  <si>
    <t>GI-BE-N1-LU-N1</t>
  </si>
  <si>
    <t>GI-FR-N1-DE-N1</t>
  </si>
  <si>
    <t>GI-PL-N1-CZ-N1</t>
  </si>
  <si>
    <t>GI-SK-N1-CZ-N1</t>
  </si>
  <si>
    <t>GI-PL-N1-SK-N1</t>
  </si>
  <si>
    <t>GI-DE-N1-CZ-N1</t>
  </si>
  <si>
    <t>GI-SK-N1-HU-N1</t>
  </si>
  <si>
    <t>GI-SI-N1-AT-N1</t>
  </si>
  <si>
    <t>GI-CH-N1-DE-N1</t>
  </si>
  <si>
    <t>GI-IT-N1-SI-N1</t>
  </si>
  <si>
    <t>GI-FR-N1-CH-N1</t>
  </si>
  <si>
    <t>GI-AT-N1-CZ-N1</t>
  </si>
  <si>
    <t>GI-DE-N1-AT-N1</t>
  </si>
  <si>
    <t>GI-CH-N1-AT-N1</t>
  </si>
  <si>
    <t>GI-CH-N1-IT-N1</t>
  </si>
  <si>
    <t>GI-FR-N1-IT-N1</t>
  </si>
  <si>
    <t>GI-AT-N1-HU-N1</t>
  </si>
  <si>
    <t>GI-DE-N1-PL-N1</t>
  </si>
  <si>
    <t>GI-AT-N1-IT-N1</t>
  </si>
  <si>
    <t>ActivateGrid</t>
  </si>
  <si>
    <t>B4</t>
  </si>
  <si>
    <t>Changed to TFM_INS instead of UP</t>
  </si>
  <si>
    <t>Date</t>
  </si>
  <si>
    <t>Sheet</t>
  </si>
  <si>
    <t>Cell</t>
  </si>
  <si>
    <t>Comment</t>
  </si>
  <si>
    <t>DEACTIVATED</t>
  </si>
  <si>
    <t>Deleted NCAP_AF interpollation rule 3 for year 0</t>
  </si>
  <si>
    <t>Row 37</t>
  </si>
  <si>
    <t>ELCWIN,ELCTID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</si>
</sst>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8" formatCode="0.000"/>
    <numFmt numFmtId="169" formatCode="0.0000"/>
    <numFmt numFmtId="170" formatCode="_ * #,##0.00_ ;_ * \-#,##0.00_ ;_ * &quot;-&quot;??_ ;_ @_ "/>
    <numFmt numFmtId="171" formatCode="_-[$€-2]* #,##0.00_-;\-[$€-2]* #,##0.00_-;_-[$€-2]* &quot;-&quot;??_-"/>
    <numFmt numFmtId="172" formatCode="_-* #,##0.000_-;\-* #,##0.000_-;_-* &quot;&quot;???_-;_-@_-"/>
    <numFmt numFmtId="173" formatCode="0.0"/>
    <numFmt numFmtId="174" formatCode="_([$€]* #,##0.00_);_([$€]* \(#,##0.00\);_([$€]* &quot;-&quot;??_);_(@_)"/>
    <numFmt numFmtId="175" formatCode="0.0%"/>
    <numFmt numFmtId="176" formatCode="\(##\);\(##\)"/>
    <numFmt numFmtId="177" formatCode="#,##0.0"/>
    <numFmt numFmtId="178" formatCode="_-[$€-2]\ * #,##0.00_-;\-[$€-2]\ * #,##0.00_-;_-[$€-2]\ * &quot;-&quot;??_-"/>
    <numFmt numFmtId="179" formatCode="#,##0;\-\ #,##0;_-\ &quot;- &quot;"/>
    <numFmt numFmtId="180" formatCode="#,##0.0000"/>
    <numFmt numFmtId="181" formatCode="_ * #,##0_ ;_ * \-#,##0_ ;_ * &quot;-&quot;_ ;_ @_ "/>
    <numFmt numFmtId="182" formatCode="_ &quot;kr&quot;\ * #,##0_ ;_ &quot;kr&quot;\ * \-#,##0_ ;_ &quot;kr&quot;\ * &quot;-&quot;_ ;_ @_ "/>
    <numFmt numFmtId="183" formatCode="_ &quot;kr&quot;\ * #,##0.00_ ;_ &quot;kr&quot;\ * \-#,##0.00_ ;_ &quot;kr&quot;\ * &quot;-&quot;??_ ;_ @_ "/>
    <numFmt numFmtId="184" formatCode="_-[$€]* #,##0.00_-;\-[$€]* #,##0.00_-;_-[$€]* &quot;-&quot;??_-;_-@_-"/>
    <numFmt numFmtId="185" formatCode="_([$€-2]* #,##0.00_);_([$€-2]* \(#,##0.00\);_([$€-2]* &quot;-&quot;??_)"/>
  </numFmts>
  <fonts count="89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61"/>
    </font>
    <font>
      <b/>
      <sz val="10"/>
      <color indexed="12"/>
      <name val="Arial"/>
      <family val="2"/>
    </font>
    <font>
      <sz val="8"/>
      <name val="Arial"/>
      <family val="2"/>
      <charset val="16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10"/>
      <name val="Arial"/>
      <family val="2"/>
      <charset val="16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b/>
      <sz val="12"/>
      <name val="Arial"/>
      <family val="2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b/>
      <sz val="10"/>
      <name val="Arial"/>
      <family val="2"/>
      <charset val="161"/>
    </font>
    <font>
      <sz val="10"/>
      <name val="Calibri"/>
      <family val="2"/>
      <charset val="161"/>
    </font>
    <font>
      <sz val="8"/>
      <name val="Arial"/>
      <family val="2"/>
      <charset val="161"/>
    </font>
    <font>
      <sz val="11"/>
      <color indexed="6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i/>
      <sz val="8"/>
      <color indexed="3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61"/>
    </font>
    <font>
      <sz val="11"/>
      <color indexed="8"/>
      <name val="Calibri"/>
      <family val="2"/>
    </font>
    <font>
      <sz val="10"/>
      <color indexed="10"/>
      <name val="Arial"/>
      <family val="2"/>
      <charset val="161"/>
    </font>
    <font>
      <sz val="12"/>
      <color indexed="8"/>
      <name val="Times New Roman"/>
      <family val="1"/>
    </font>
    <font>
      <b/>
      <sz val="11"/>
      <color indexed="20"/>
      <name val="Calibri"/>
      <family val="2"/>
      <charset val="161"/>
    </font>
    <font>
      <sz val="10"/>
      <color indexed="30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269"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82" fillId="4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44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45" fillId="20" borderId="0" applyBorder="0" applyAlignment="0"/>
    <xf numFmtId="0" fontId="44" fillId="20" borderId="0" applyBorder="0">
      <alignment horizontal="right" vertical="center"/>
    </xf>
    <xf numFmtId="0" fontId="44" fillId="21" borderId="0" applyBorder="0">
      <alignment horizontal="right" vertical="center"/>
    </xf>
    <xf numFmtId="0" fontId="44" fillId="21" borderId="0" applyBorder="0">
      <alignment horizontal="right" vertical="center"/>
    </xf>
    <xf numFmtId="0" fontId="43" fillId="21" borderId="1">
      <alignment horizontal="right" vertical="center"/>
    </xf>
    <xf numFmtId="0" fontId="57" fillId="21" borderId="1">
      <alignment horizontal="right" vertical="center"/>
    </xf>
    <xf numFmtId="0" fontId="43" fillId="22" borderId="1">
      <alignment horizontal="right" vertical="center"/>
    </xf>
    <xf numFmtId="0" fontId="43" fillId="22" borderId="1">
      <alignment horizontal="right" vertical="center"/>
    </xf>
    <xf numFmtId="0" fontId="43" fillId="22" borderId="2">
      <alignment horizontal="right" vertical="center"/>
    </xf>
    <xf numFmtId="0" fontId="43" fillId="22" borderId="3">
      <alignment horizontal="right" vertical="center"/>
    </xf>
    <xf numFmtId="0" fontId="43" fillId="22" borderId="4">
      <alignment horizontal="right" vertical="center"/>
    </xf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4" fillId="23" borderId="5" applyNumberFormat="0" applyAlignment="0" applyProtection="0"/>
    <xf numFmtId="0" fontId="83" fillId="4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83" fillId="4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3" borderId="6" applyNumberFormat="0" applyAlignment="0" applyProtection="0"/>
    <xf numFmtId="4" fontId="45" fillId="0" borderId="7" applyFill="0" applyBorder="0" applyProtection="0">
      <alignment horizontal="right" vertical="center"/>
    </xf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5" fillId="23" borderId="6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0" fontId="16" fillId="24" borderId="8" applyNumberFormat="0" applyAlignment="0" applyProtection="0"/>
    <xf numFmtId="49" fontId="4" fillId="20" borderId="9">
      <alignment vertical="top" wrapText="1"/>
    </xf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3" fillId="0" borderId="0" applyNumberFormat="0">
      <alignment horizontal="right"/>
    </xf>
    <xf numFmtId="164" fontId="4" fillId="0" borderId="0" applyFont="0" applyFill="0" applyBorder="0" applyAlignment="0" applyProtection="0"/>
    <xf numFmtId="0" fontId="44" fillId="22" borderId="10">
      <alignment horizontal="left" vertical="center" wrapText="1" indent="2"/>
    </xf>
    <xf numFmtId="0" fontId="44" fillId="0" borderId="10">
      <alignment horizontal="left" vertical="center" wrapText="1" indent="2"/>
    </xf>
    <xf numFmtId="0" fontId="44" fillId="21" borderId="3">
      <alignment horizontal="left" vertical="center"/>
    </xf>
    <xf numFmtId="0" fontId="43" fillId="0" borderId="11">
      <alignment horizontal="left" vertical="top" wrapText="1"/>
    </xf>
    <xf numFmtId="3" fontId="47" fillId="0" borderId="9">
      <alignment horizontal="right" vertical="top"/>
    </xf>
    <xf numFmtId="0" fontId="22" fillId="7" borderId="6" applyNumberFormat="0" applyAlignment="0" applyProtection="0"/>
    <xf numFmtId="0" fontId="64" fillId="0" borderId="12"/>
    <xf numFmtId="0" fontId="3" fillId="25" borderId="1">
      <alignment horizontal="centerContinuous" vertical="top" wrapText="1"/>
    </xf>
    <xf numFmtId="0" fontId="48" fillId="0" borderId="0">
      <alignment vertical="top" wrapText="1"/>
    </xf>
    <xf numFmtId="0" fontId="2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40" fillId="0" borderId="0">
      <alignment vertical="top"/>
    </xf>
    <xf numFmtId="171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8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85" fillId="49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84" fillId="49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86" fillId="50" borderId="32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0" fontId="22" fillId="7" borderId="6" applyNumberFormat="0" applyAlignment="0" applyProtection="0"/>
    <xf numFmtId="4" fontId="44" fillId="0" borderId="0" applyBorder="0">
      <alignment horizontal="right" vertical="center"/>
    </xf>
    <xf numFmtId="0" fontId="44" fillId="0" borderId="1">
      <alignment horizontal="right" vertical="center"/>
    </xf>
    <xf numFmtId="1" fontId="65" fillId="21" borderId="0" applyBorder="0">
      <alignment horizontal="right" vertical="center"/>
    </xf>
    <xf numFmtId="0" fontId="49" fillId="0" borderId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61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87" fillId="51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4" fillId="0" borderId="0"/>
    <xf numFmtId="0" fontId="8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2" fillId="0" borderId="0"/>
    <xf numFmtId="0" fontId="4" fillId="0" borderId="0"/>
    <xf numFmtId="0" fontId="8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0" borderId="0"/>
    <xf numFmtId="0" fontId="1" fillId="0" borderId="0"/>
    <xf numFmtId="0" fontId="4" fillId="0" borderId="0"/>
    <xf numFmtId="0" fontId="60" fillId="0" borderId="0"/>
    <xf numFmtId="0" fontId="58" fillId="0" borderId="0"/>
    <xf numFmtId="0" fontId="58" fillId="0" borderId="0"/>
    <xf numFmtId="0" fontId="4" fillId="0" borderId="0"/>
    <xf numFmtId="0" fontId="1" fillId="0" borderId="0"/>
    <xf numFmtId="0" fontId="4" fillId="0" borderId="0"/>
    <xf numFmtId="0" fontId="4" fillId="0" borderId="0">
      <alignment vertical="top"/>
    </xf>
    <xf numFmtId="0" fontId="4" fillId="0" borderId="0"/>
    <xf numFmtId="0" fontId="82" fillId="0" borderId="0"/>
    <xf numFmtId="0" fontId="4" fillId="0" borderId="0"/>
    <xf numFmtId="0" fontId="82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0" borderId="0"/>
    <xf numFmtId="0" fontId="82" fillId="0" borderId="0"/>
    <xf numFmtId="0" fontId="4" fillId="0" borderId="0"/>
    <xf numFmtId="0" fontId="82" fillId="0" borderId="0"/>
    <xf numFmtId="0" fontId="8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82" fillId="0" borderId="0"/>
    <xf numFmtId="0" fontId="72" fillId="0" borderId="0"/>
    <xf numFmtId="0" fontId="4" fillId="0" borderId="0"/>
    <xf numFmtId="0" fontId="4" fillId="0" borderId="0"/>
    <xf numFmtId="0" fontId="8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0" borderId="0"/>
    <xf numFmtId="0" fontId="4" fillId="0" borderId="0"/>
    <xf numFmtId="0" fontId="4" fillId="0" borderId="0"/>
    <xf numFmtId="0" fontId="67" fillId="0" borderId="0"/>
    <xf numFmtId="0" fontId="1" fillId="0" borderId="0"/>
    <xf numFmtId="0" fontId="6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0" borderId="0"/>
    <xf numFmtId="0" fontId="1" fillId="0" borderId="0"/>
    <xf numFmtId="0" fontId="4" fillId="0" borderId="0"/>
    <xf numFmtId="0" fontId="82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9" fillId="0" borderId="0"/>
    <xf numFmtId="0" fontId="5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2" fillId="0" borderId="0"/>
    <xf numFmtId="0" fontId="4" fillId="0" borderId="0"/>
    <xf numFmtId="0" fontId="1" fillId="0" borderId="0"/>
    <xf numFmtId="0" fontId="8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4" fillId="0" borderId="0"/>
    <xf numFmtId="0" fontId="82" fillId="0" borderId="0"/>
    <xf numFmtId="0" fontId="4" fillId="0" borderId="0"/>
    <xf numFmtId="0" fontId="1" fillId="0" borderId="0"/>
    <xf numFmtId="0" fontId="82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2" fillId="0" borderId="0"/>
    <xf numFmtId="0" fontId="71" fillId="0" borderId="0"/>
    <xf numFmtId="0" fontId="8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2" fillId="0" borderId="0"/>
    <xf numFmtId="0" fontId="4" fillId="0" borderId="0"/>
    <xf numFmtId="0" fontId="82" fillId="0" borderId="0"/>
    <xf numFmtId="0" fontId="4" fillId="0" borderId="0"/>
    <xf numFmtId="0" fontId="4" fillId="0" borderId="0"/>
    <xf numFmtId="0" fontId="82" fillId="0" borderId="0"/>
    <xf numFmtId="0" fontId="1" fillId="0" borderId="0"/>
    <xf numFmtId="0" fontId="58" fillId="0" borderId="0"/>
    <xf numFmtId="0" fontId="1" fillId="0" borderId="0"/>
    <xf numFmtId="0" fontId="4" fillId="0" borderId="0"/>
    <xf numFmtId="0" fontId="82" fillId="0" borderId="0"/>
    <xf numFmtId="0" fontId="1" fillId="0" borderId="0"/>
    <xf numFmtId="0" fontId="1" fillId="0" borderId="0"/>
    <xf numFmtId="0" fontId="82" fillId="0" borderId="0"/>
    <xf numFmtId="0" fontId="4" fillId="0" borderId="0"/>
    <xf numFmtId="0" fontId="82" fillId="0" borderId="0"/>
    <xf numFmtId="0" fontId="1" fillId="0" borderId="0"/>
    <xf numFmtId="0" fontId="82" fillId="0" borderId="0"/>
    <xf numFmtId="0" fontId="4" fillId="0" borderId="0"/>
    <xf numFmtId="0" fontId="1" fillId="0" borderId="0"/>
    <xf numFmtId="0" fontId="1" fillId="0" borderId="0"/>
    <xf numFmtId="0" fontId="82" fillId="0" borderId="0"/>
    <xf numFmtId="0" fontId="4" fillId="0" borderId="0"/>
    <xf numFmtId="0" fontId="82" fillId="0" borderId="0"/>
    <xf numFmtId="0" fontId="82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1" fillId="0" borderId="0"/>
    <xf numFmtId="0" fontId="4" fillId="0" borderId="0"/>
    <xf numFmtId="0" fontId="1" fillId="0" borderId="0"/>
    <xf numFmtId="0" fontId="73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2" fillId="0" borderId="0"/>
    <xf numFmtId="0" fontId="4" fillId="0" borderId="0"/>
    <xf numFmtId="0" fontId="4" fillId="0" borderId="0"/>
    <xf numFmtId="0" fontId="1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44" fillId="0" borderId="1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44" fillId="0" borderId="1" applyNumberFormat="0" applyFill="0" applyAlignment="0" applyProtection="0"/>
    <xf numFmtId="0" fontId="4" fillId="27" borderId="0" applyNumberFormat="0" applyFont="0" applyBorder="0" applyAlignment="0" applyProtection="0"/>
    <xf numFmtId="0" fontId="28" fillId="0" borderId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2" fillId="28" borderId="18" applyNumberFormat="0" applyFont="0" applyAlignment="0" applyProtection="0"/>
    <xf numFmtId="0" fontId="4" fillId="28" borderId="18" applyNumberFormat="0" applyFont="0" applyAlignment="0" applyProtection="0"/>
    <xf numFmtId="0" fontId="2" fillId="28" borderId="18" applyNumberFormat="0" applyFont="0" applyAlignment="0" applyProtection="0"/>
    <xf numFmtId="176" fontId="50" fillId="0" borderId="0">
      <alignment horizontal="right"/>
    </xf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0" fontId="24" fillId="23" borderId="5" applyNumberFormat="0" applyAlignment="0" applyProtection="0"/>
    <xf numFmtId="180" fontId="44" fillId="29" borderId="1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17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182" fontId="62" fillId="0" borderId="0" applyFont="0" applyFill="0" applyBorder="0" applyAlignment="0" applyProtection="0"/>
    <xf numFmtId="0" fontId="14" fillId="3" borderId="0" applyNumberFormat="0" applyBorder="0" applyAlignment="0" applyProtection="0"/>
    <xf numFmtId="0" fontId="44" fillId="27" borderId="1"/>
    <xf numFmtId="0" fontId="48" fillId="0" borderId="0">
      <alignment vertical="top" wrapText="1"/>
    </xf>
    <xf numFmtId="0" fontId="63" fillId="0" borderId="0">
      <alignment vertical="top" wrapText="1"/>
    </xf>
    <xf numFmtId="0" fontId="48" fillId="0" borderId="0">
      <alignment vertical="top" wrapText="1"/>
    </xf>
    <xf numFmtId="0" fontId="70" fillId="0" borderId="0"/>
    <xf numFmtId="0" fontId="4" fillId="0" borderId="0"/>
    <xf numFmtId="0" fontId="4" fillId="0" borderId="0"/>
    <xf numFmtId="0" fontId="4" fillId="0" borderId="0"/>
    <xf numFmtId="0" fontId="40" fillId="0" borderId="0">
      <alignment vertical="top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0" fontId="4" fillId="0" borderId="1" applyNumberFormat="0" applyFill="0" applyProtection="0">
      <alignment horizontal="right"/>
    </xf>
    <xf numFmtId="49" fontId="2" fillId="0" borderId="1" applyFill="0" applyProtection="0">
      <alignment horizontal="right"/>
    </xf>
    <xf numFmtId="0" fontId="4" fillId="0" borderId="1" applyNumberFormat="0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49" fontId="2" fillId="0" borderId="1" applyFill="0" applyProtection="0">
      <alignment horizontal="right"/>
    </xf>
    <xf numFmtId="49" fontId="4" fillId="0" borderId="1" applyFill="0" applyProtection="0">
      <alignment horizontal="right"/>
    </xf>
    <xf numFmtId="49" fontId="2" fillId="0" borderId="1" applyFill="0" applyProtection="0">
      <alignment horizontal="right"/>
    </xf>
    <xf numFmtId="0" fontId="29" fillId="30" borderId="1" applyNumberFormat="0" applyProtection="0">
      <alignment horizontal="right"/>
    </xf>
    <xf numFmtId="0" fontId="3" fillId="30" borderId="1" applyNumberFormat="0" applyProtection="0">
      <alignment horizontal="right"/>
    </xf>
    <xf numFmtId="0" fontId="30" fillId="30" borderId="0" applyNumberFormat="0" applyBorder="0" applyProtection="0">
      <alignment horizontal="left"/>
    </xf>
    <xf numFmtId="0" fontId="31" fillId="30" borderId="0" applyNumberFormat="0" applyBorder="0" applyProtection="0">
      <alignment horizontal="left"/>
    </xf>
    <xf numFmtId="0" fontId="29" fillId="30" borderId="1" applyNumberFormat="0" applyProtection="0">
      <alignment horizontal="left"/>
    </xf>
    <xf numFmtId="0" fontId="3" fillId="30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32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177" fontId="51" fillId="33" borderId="19">
      <alignment vertical="center"/>
    </xf>
    <xf numFmtId="175" fontId="52" fillId="33" borderId="19">
      <alignment vertical="center"/>
    </xf>
    <xf numFmtId="177" fontId="53" fillId="34" borderId="19">
      <alignment vertical="center"/>
    </xf>
    <xf numFmtId="0" fontId="4" fillId="35" borderId="20" applyBorder="0">
      <alignment horizontal="left" vertical="center"/>
    </xf>
    <xf numFmtId="49" fontId="4" fillId="36" borderId="1">
      <alignment vertical="center" wrapText="1"/>
    </xf>
    <xf numFmtId="0" fontId="4" fillId="37" borderId="21">
      <alignment horizontal="left" vertical="center" wrapText="1"/>
    </xf>
    <xf numFmtId="0" fontId="54" fillId="38" borderId="1">
      <alignment horizontal="left" vertical="center" wrapText="1"/>
    </xf>
    <xf numFmtId="0" fontId="4" fillId="39" borderId="1">
      <alignment horizontal="left" vertical="center" wrapText="1"/>
    </xf>
    <xf numFmtId="0" fontId="4" fillId="40" borderId="1">
      <alignment horizontal="left" vertical="center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183" fontId="62" fillId="0" borderId="0" applyFont="0" applyFill="0" applyBorder="0" applyAlignment="0" applyProtection="0"/>
    <xf numFmtId="0" fontId="23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24" borderId="8" applyNumberFormat="0" applyAlignment="0" applyProtection="0"/>
    <xf numFmtId="0" fontId="68" fillId="0" borderId="0" applyNumberFormat="0" applyFill="0" applyBorder="0" applyAlignment="0" applyProtection="0"/>
    <xf numFmtId="0" fontId="44" fillId="0" borderId="0"/>
    <xf numFmtId="0" fontId="46" fillId="0" borderId="0" applyNumberFormat="0" applyFill="0" applyBorder="0" applyAlignment="0" applyProtection="0">
      <alignment vertical="center"/>
    </xf>
  </cellStyleXfs>
  <cellXfs count="108">
    <xf numFmtId="0" fontId="0" fillId="0" borderId="0" xfId="0"/>
    <xf numFmtId="0" fontId="3" fillId="41" borderId="0" xfId="0" applyFont="1" applyFill="1"/>
    <xf numFmtId="0" fontId="3" fillId="42" borderId="22" xfId="0" applyFont="1" applyFill="1" applyBorder="1"/>
    <xf numFmtId="0" fontId="4" fillId="42" borderId="22" xfId="0" applyFont="1" applyFill="1" applyBorder="1"/>
    <xf numFmtId="0" fontId="0" fillId="0" borderId="0" xfId="0" applyAlignment="1">
      <alignment horizontal="center"/>
    </xf>
    <xf numFmtId="0" fontId="6" fillId="0" borderId="0" xfId="0" applyFont="1"/>
    <xf numFmtId="0" fontId="3" fillId="42" borderId="22" xfId="0" applyFont="1" applyFill="1" applyBorder="1" applyAlignment="1">
      <alignment horizontal="center"/>
    </xf>
    <xf numFmtId="0" fontId="4" fillId="0" borderId="0" xfId="0" applyFont="1"/>
    <xf numFmtId="0" fontId="3" fillId="41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/>
    <xf numFmtId="0" fontId="3" fillId="41" borderId="22" xfId="0" applyFont="1" applyFill="1" applyBorder="1"/>
    <xf numFmtId="168" fontId="0" fillId="0" borderId="0" xfId="0" applyNumberForma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0" fillId="43" borderId="0" xfId="0" applyFill="1"/>
    <xf numFmtId="2" fontId="0" fillId="21" borderId="0" xfId="0" applyNumberFormat="1" applyFill="1"/>
    <xf numFmtId="2" fontId="0" fillId="21" borderId="0" xfId="0" applyNumberFormat="1" applyFill="1" applyAlignment="1">
      <alignment horizontal="center"/>
    </xf>
    <xf numFmtId="0" fontId="5" fillId="0" borderId="0" xfId="0" applyFont="1" applyFill="1"/>
    <xf numFmtId="168" fontId="0" fillId="42" borderId="0" xfId="0" applyNumberFormat="1" applyFill="1" applyAlignment="1">
      <alignment horizontal="center"/>
    </xf>
    <xf numFmtId="0" fontId="3" fillId="41" borderId="22" xfId="0" applyFont="1" applyFill="1" applyBorder="1" applyAlignment="1">
      <alignment horizontal="center"/>
    </xf>
    <xf numFmtId="3" fontId="5" fillId="0" borderId="0" xfId="0" quotePrefix="1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0" fontId="5" fillId="0" borderId="0" xfId="0" quotePrefix="1" applyFont="1" applyFill="1"/>
    <xf numFmtId="0" fontId="0" fillId="44" borderId="0" xfId="0" applyFill="1"/>
    <xf numFmtId="0" fontId="0" fillId="44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2" fillId="0" borderId="0" xfId="0" applyFont="1" applyBorder="1" applyAlignment="1">
      <alignment horizontal="center"/>
    </xf>
    <xf numFmtId="168" fontId="0" fillId="0" borderId="0" xfId="2365" applyNumberFormat="1" applyFont="1" applyFill="1" applyBorder="1" applyAlignment="1">
      <alignment horizontal="center"/>
    </xf>
    <xf numFmtId="0" fontId="0" fillId="44" borderId="0" xfId="0" applyFill="1" applyAlignment="1">
      <alignment horizontal="center"/>
    </xf>
    <xf numFmtId="0" fontId="0" fillId="42" borderId="23" xfId="0" applyFill="1" applyBorder="1"/>
    <xf numFmtId="0" fontId="4" fillId="42" borderId="23" xfId="0" applyFont="1" applyFill="1" applyBorder="1"/>
    <xf numFmtId="0" fontId="0" fillId="42" borderId="23" xfId="0" applyFill="1" applyBorder="1" applyAlignment="1">
      <alignment horizontal="center"/>
    </xf>
    <xf numFmtId="0" fontId="4" fillId="42" borderId="23" xfId="0" applyFont="1" applyFill="1" applyBorder="1" applyAlignment="1">
      <alignment horizontal="center"/>
    </xf>
    <xf numFmtId="0" fontId="0" fillId="45" borderId="24" xfId="0" applyFill="1" applyBorder="1"/>
    <xf numFmtId="0" fontId="0" fillId="45" borderId="24" xfId="0" applyFill="1" applyBorder="1" applyAlignment="1">
      <alignment horizontal="center"/>
    </xf>
    <xf numFmtId="0" fontId="4" fillId="45" borderId="24" xfId="0" applyFon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0" borderId="24" xfId="0" applyBorder="1"/>
    <xf numFmtId="0" fontId="0" fillId="0" borderId="24" xfId="0" applyFill="1" applyBorder="1" applyAlignment="1">
      <alignment horizontal="center"/>
    </xf>
    <xf numFmtId="0" fontId="0" fillId="46" borderId="24" xfId="0" applyFill="1" applyBorder="1"/>
    <xf numFmtId="0" fontId="0" fillId="46" borderId="24" xfId="0" applyFill="1" applyBorder="1" applyAlignment="1">
      <alignment horizontal="center"/>
    </xf>
    <xf numFmtId="0" fontId="0" fillId="0" borderId="24" xfId="0" applyFill="1" applyBorder="1"/>
    <xf numFmtId="0" fontId="36" fillId="45" borderId="0" xfId="0" applyFont="1" applyFill="1"/>
    <xf numFmtId="0" fontId="0" fillId="45" borderId="0" xfId="0" applyFill="1"/>
    <xf numFmtId="0" fontId="4" fillId="45" borderId="0" xfId="0" applyFont="1" applyFill="1"/>
    <xf numFmtId="2" fontId="0" fillId="45" borderId="0" xfId="0" applyNumberFormat="1" applyFill="1" applyAlignment="1">
      <alignment horizontal="center"/>
    </xf>
    <xf numFmtId="2" fontId="0" fillId="45" borderId="24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quotePrefix="1" applyFont="1" applyFill="1" applyAlignment="1">
      <alignment horizontal="center"/>
    </xf>
    <xf numFmtId="168" fontId="37" fillId="0" borderId="0" xfId="0" applyNumberFormat="1" applyFont="1" applyFill="1" applyBorder="1" applyAlignment="1">
      <alignment horizontal="center"/>
    </xf>
    <xf numFmtId="3" fontId="5" fillId="0" borderId="24" xfId="0" quotePrefix="1" applyNumberFormat="1" applyFont="1" applyFill="1" applyBorder="1" applyAlignment="1">
      <alignment horizontal="center"/>
    </xf>
    <xf numFmtId="168" fontId="0" fillId="42" borderId="24" xfId="0" applyNumberFormat="1" applyFill="1" applyBorder="1" applyAlignment="1">
      <alignment horizontal="center"/>
    </xf>
    <xf numFmtId="0" fontId="0" fillId="44" borderId="24" xfId="0" applyFill="1" applyBorder="1"/>
    <xf numFmtId="168" fontId="37" fillId="0" borderId="24" xfId="0" applyNumberFormat="1" applyFont="1" applyFill="1" applyBorder="1" applyAlignment="1">
      <alignment horizontal="center"/>
    </xf>
    <xf numFmtId="0" fontId="36" fillId="45" borderId="24" xfId="0" applyFont="1" applyFill="1" applyBorder="1"/>
    <xf numFmtId="0" fontId="2" fillId="0" borderId="0" xfId="0" applyFont="1"/>
    <xf numFmtId="0" fontId="6" fillId="44" borderId="25" xfId="0" applyFont="1" applyFill="1" applyBorder="1" applyAlignment="1">
      <alignment horizontal="left"/>
    </xf>
    <xf numFmtId="0" fontId="4" fillId="0" borderId="24" xfId="0" quotePrefix="1" applyFont="1" applyFill="1" applyBorder="1" applyAlignment="1">
      <alignment horizontal="center"/>
    </xf>
    <xf numFmtId="2" fontId="0" fillId="21" borderId="24" xfId="0" applyNumberFormat="1" applyFill="1" applyBorder="1"/>
    <xf numFmtId="0" fontId="12" fillId="0" borderId="0" xfId="0" applyFont="1" applyBorder="1"/>
    <xf numFmtId="172" fontId="0" fillId="0" borderId="0" xfId="0" applyNumberFormat="1" applyFill="1"/>
    <xf numFmtId="172" fontId="0" fillId="0" borderId="0" xfId="0" applyNumberFormat="1" applyFill="1" applyAlignment="1">
      <alignment horizontal="center"/>
    </xf>
    <xf numFmtId="0" fontId="4" fillId="46" borderId="24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76" fillId="0" borderId="0" xfId="0" applyFont="1"/>
    <xf numFmtId="0" fontId="0" fillId="0" borderId="27" xfId="0" applyBorder="1"/>
    <xf numFmtId="0" fontId="0" fillId="0" borderId="28" xfId="0" applyBorder="1"/>
    <xf numFmtId="0" fontId="2" fillId="0" borderId="25" xfId="0" applyFont="1" applyBorder="1"/>
    <xf numFmtId="0" fontId="2" fillId="0" borderId="29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left" vertical="center"/>
    </xf>
    <xf numFmtId="0" fontId="40" fillId="44" borderId="0" xfId="0" applyFont="1" applyFill="1"/>
    <xf numFmtId="0" fontId="0" fillId="0" borderId="0" xfId="0" applyAlignment="1">
      <alignment horizontal="left"/>
    </xf>
    <xf numFmtId="0" fontId="40" fillId="0" borderId="0" xfId="0" applyFont="1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45" borderId="0" xfId="0" applyFill="1" applyAlignment="1">
      <alignment horizontal="center"/>
    </xf>
    <xf numFmtId="0" fontId="77" fillId="0" borderId="0" xfId="0" applyFont="1" applyAlignment="1">
      <alignment vertical="center" wrapText="1"/>
    </xf>
    <xf numFmtId="3" fontId="0" fillId="43" borderId="0" xfId="0" quotePrefix="1" applyNumberFormat="1" applyFill="1"/>
    <xf numFmtId="2" fontId="0" fillId="0" borderId="0" xfId="0" applyNumberFormat="1"/>
    <xf numFmtId="2" fontId="0" fillId="44" borderId="0" xfId="0" applyNumberFormat="1" applyFill="1"/>
    <xf numFmtId="2" fontId="0" fillId="44" borderId="24" xfId="0" applyNumberFormat="1" applyFill="1" applyBorder="1"/>
    <xf numFmtId="0" fontId="56" fillId="0" borderId="0" xfId="0" applyFont="1"/>
    <xf numFmtId="2" fontId="0" fillId="25" borderId="0" xfId="0" applyNumberFormat="1" applyFill="1"/>
    <xf numFmtId="0" fontId="78" fillId="48" borderId="0" xfId="1074" applyFont="1" applyAlignment="1">
      <alignment horizontal="left" vertical="center" wrapText="1"/>
    </xf>
    <xf numFmtId="2" fontId="0" fillId="46" borderId="0" xfId="0" applyNumberFormat="1" applyFill="1"/>
    <xf numFmtId="2" fontId="79" fillId="46" borderId="0" xfId="0" applyNumberFormat="1" applyFont="1" applyFill="1"/>
    <xf numFmtId="168" fontId="79" fillId="46" borderId="0" xfId="0" applyNumberFormat="1" applyFont="1" applyFill="1"/>
    <xf numFmtId="15" fontId="0" fillId="0" borderId="0" xfId="0" applyNumberFormat="1"/>
    <xf numFmtId="0" fontId="3" fillId="0" borderId="0" xfId="0" applyFont="1"/>
    <xf numFmtId="0" fontId="81" fillId="0" borderId="0" xfId="0" applyFont="1"/>
    <xf numFmtId="173" fontId="0" fillId="45" borderId="0" xfId="0" applyNumberFormat="1" applyFill="1" applyAlignment="1">
      <alignment horizontal="right"/>
    </xf>
    <xf numFmtId="168" fontId="0" fillId="45" borderId="0" xfId="0" applyNumberFormat="1" applyFill="1" applyAlignment="1">
      <alignment horizontal="right"/>
    </xf>
  </cellXfs>
  <cellStyles count="3269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0" xfId="13" xr:uid="{00000000-0005-0000-0000-00000C000000}"/>
    <cellStyle name="20% - Accent1 21" xfId="14" xr:uid="{00000000-0005-0000-0000-00000D000000}"/>
    <cellStyle name="20% - Accent1 22" xfId="15" xr:uid="{00000000-0005-0000-0000-00000E000000}"/>
    <cellStyle name="20% - Accent1 23" xfId="16" xr:uid="{00000000-0005-0000-0000-00000F000000}"/>
    <cellStyle name="20% - Accent1 24" xfId="17" xr:uid="{00000000-0005-0000-0000-000010000000}"/>
    <cellStyle name="20% - Accent1 25" xfId="18" xr:uid="{00000000-0005-0000-0000-000011000000}"/>
    <cellStyle name="20% - Accent1 26" xfId="19" xr:uid="{00000000-0005-0000-0000-000012000000}"/>
    <cellStyle name="20% - Accent1 27" xfId="20" xr:uid="{00000000-0005-0000-0000-000013000000}"/>
    <cellStyle name="20% - Accent1 28" xfId="21" xr:uid="{00000000-0005-0000-0000-000014000000}"/>
    <cellStyle name="20% - Accent1 29" xfId="22" xr:uid="{00000000-0005-0000-0000-000015000000}"/>
    <cellStyle name="20% - Accent1 3" xfId="23" xr:uid="{00000000-0005-0000-0000-000016000000}"/>
    <cellStyle name="20% - Accent1 3 2" xfId="24" xr:uid="{00000000-0005-0000-0000-000017000000}"/>
    <cellStyle name="20% - Accent1 30" xfId="25" xr:uid="{00000000-0005-0000-0000-000018000000}"/>
    <cellStyle name="20% - Accent1 31" xfId="26" xr:uid="{00000000-0005-0000-0000-000019000000}"/>
    <cellStyle name="20% - Accent1 32" xfId="27" xr:uid="{00000000-0005-0000-0000-00001A000000}"/>
    <cellStyle name="20% - Accent1 33" xfId="28" xr:uid="{00000000-0005-0000-0000-00001B000000}"/>
    <cellStyle name="20% - Accent1 34" xfId="29" xr:uid="{00000000-0005-0000-0000-00001C000000}"/>
    <cellStyle name="20% - Accent1 35" xfId="30" xr:uid="{00000000-0005-0000-0000-00001D000000}"/>
    <cellStyle name="20% - Accent1 36" xfId="31" xr:uid="{00000000-0005-0000-0000-00001E000000}"/>
    <cellStyle name="20% - Accent1 37" xfId="32" xr:uid="{00000000-0005-0000-0000-00001F000000}"/>
    <cellStyle name="20% - Accent1 38" xfId="33" xr:uid="{00000000-0005-0000-0000-000020000000}"/>
    <cellStyle name="20% - Accent1 39" xfId="34" xr:uid="{00000000-0005-0000-0000-000021000000}"/>
    <cellStyle name="20% - Accent1 4" xfId="35" xr:uid="{00000000-0005-0000-0000-000022000000}"/>
    <cellStyle name="20% - Accent1 40" xfId="36" xr:uid="{00000000-0005-0000-0000-000023000000}"/>
    <cellStyle name="20% - Accent1 41" xfId="37" xr:uid="{00000000-0005-0000-0000-000024000000}"/>
    <cellStyle name="20% - Accent1 42" xfId="38" xr:uid="{00000000-0005-0000-0000-000025000000}"/>
    <cellStyle name="20% - Accent1 43" xfId="39" xr:uid="{00000000-0005-0000-0000-000026000000}"/>
    <cellStyle name="20% - Accent1 5" xfId="40" xr:uid="{00000000-0005-0000-0000-000027000000}"/>
    <cellStyle name="20% - Accent1 6" xfId="41" xr:uid="{00000000-0005-0000-0000-000028000000}"/>
    <cellStyle name="20% - Accent1 7" xfId="42" xr:uid="{00000000-0005-0000-0000-000029000000}"/>
    <cellStyle name="20% - Accent1 8" xfId="43" xr:uid="{00000000-0005-0000-0000-00002A000000}"/>
    <cellStyle name="20% - Accent1 9" xfId="44" xr:uid="{00000000-0005-0000-0000-00002B000000}"/>
    <cellStyle name="20% - Accent2 10" xfId="45" xr:uid="{00000000-0005-0000-0000-00002C000000}"/>
    <cellStyle name="20% - Accent2 11" xfId="46" xr:uid="{00000000-0005-0000-0000-00002D000000}"/>
    <cellStyle name="20% - Accent2 12" xfId="47" xr:uid="{00000000-0005-0000-0000-00002E000000}"/>
    <cellStyle name="20% - Accent2 13" xfId="48" xr:uid="{00000000-0005-0000-0000-00002F000000}"/>
    <cellStyle name="20% - Accent2 14" xfId="49" xr:uid="{00000000-0005-0000-0000-000030000000}"/>
    <cellStyle name="20% - Accent2 15" xfId="50" xr:uid="{00000000-0005-0000-0000-000031000000}"/>
    <cellStyle name="20% - Accent2 16" xfId="51" xr:uid="{00000000-0005-0000-0000-000032000000}"/>
    <cellStyle name="20% - Accent2 17" xfId="52" xr:uid="{00000000-0005-0000-0000-000033000000}"/>
    <cellStyle name="20% - Accent2 18" xfId="53" xr:uid="{00000000-0005-0000-0000-000034000000}"/>
    <cellStyle name="20% - Accent2 19" xfId="54" xr:uid="{00000000-0005-0000-0000-000035000000}"/>
    <cellStyle name="20% - Accent2 2" xfId="55" xr:uid="{00000000-0005-0000-0000-000036000000}"/>
    <cellStyle name="20% - Accent2 20" xfId="56" xr:uid="{00000000-0005-0000-0000-000037000000}"/>
    <cellStyle name="20% - Accent2 21" xfId="57" xr:uid="{00000000-0005-0000-0000-000038000000}"/>
    <cellStyle name="20% - Accent2 22" xfId="58" xr:uid="{00000000-0005-0000-0000-000039000000}"/>
    <cellStyle name="20% - Accent2 23" xfId="59" xr:uid="{00000000-0005-0000-0000-00003A000000}"/>
    <cellStyle name="20% - Accent2 24" xfId="60" xr:uid="{00000000-0005-0000-0000-00003B000000}"/>
    <cellStyle name="20% - Accent2 25" xfId="61" xr:uid="{00000000-0005-0000-0000-00003C000000}"/>
    <cellStyle name="20% - Accent2 26" xfId="62" xr:uid="{00000000-0005-0000-0000-00003D000000}"/>
    <cellStyle name="20% - Accent2 27" xfId="63" xr:uid="{00000000-0005-0000-0000-00003E000000}"/>
    <cellStyle name="20% - Accent2 28" xfId="64" xr:uid="{00000000-0005-0000-0000-00003F000000}"/>
    <cellStyle name="20% - Accent2 29" xfId="65" xr:uid="{00000000-0005-0000-0000-000040000000}"/>
    <cellStyle name="20% - Accent2 3" xfId="66" xr:uid="{00000000-0005-0000-0000-000041000000}"/>
    <cellStyle name="20% - Accent2 3 2" xfId="67" xr:uid="{00000000-0005-0000-0000-000042000000}"/>
    <cellStyle name="20% - Accent2 30" xfId="68" xr:uid="{00000000-0005-0000-0000-000043000000}"/>
    <cellStyle name="20% - Accent2 31" xfId="69" xr:uid="{00000000-0005-0000-0000-000044000000}"/>
    <cellStyle name="20% - Accent2 32" xfId="70" xr:uid="{00000000-0005-0000-0000-000045000000}"/>
    <cellStyle name="20% - Accent2 33" xfId="71" xr:uid="{00000000-0005-0000-0000-000046000000}"/>
    <cellStyle name="20% - Accent2 34" xfId="72" xr:uid="{00000000-0005-0000-0000-000047000000}"/>
    <cellStyle name="20% - Accent2 35" xfId="73" xr:uid="{00000000-0005-0000-0000-000048000000}"/>
    <cellStyle name="20% - Accent2 36" xfId="74" xr:uid="{00000000-0005-0000-0000-000049000000}"/>
    <cellStyle name="20% - Accent2 37" xfId="75" xr:uid="{00000000-0005-0000-0000-00004A000000}"/>
    <cellStyle name="20% - Accent2 38" xfId="76" xr:uid="{00000000-0005-0000-0000-00004B000000}"/>
    <cellStyle name="20% - Accent2 39" xfId="77" xr:uid="{00000000-0005-0000-0000-00004C000000}"/>
    <cellStyle name="20% - Accent2 4" xfId="78" xr:uid="{00000000-0005-0000-0000-00004D000000}"/>
    <cellStyle name="20% - Accent2 40" xfId="79" xr:uid="{00000000-0005-0000-0000-00004E000000}"/>
    <cellStyle name="20% - Accent2 41" xfId="80" xr:uid="{00000000-0005-0000-0000-00004F000000}"/>
    <cellStyle name="20% - Accent2 42" xfId="81" xr:uid="{00000000-0005-0000-0000-000050000000}"/>
    <cellStyle name="20% - Accent2 43" xfId="82" xr:uid="{00000000-0005-0000-0000-000051000000}"/>
    <cellStyle name="20% - Accent2 5" xfId="83" xr:uid="{00000000-0005-0000-0000-000052000000}"/>
    <cellStyle name="20% - Accent2 6" xfId="84" xr:uid="{00000000-0005-0000-0000-000053000000}"/>
    <cellStyle name="20% - Accent2 7" xfId="85" xr:uid="{00000000-0005-0000-0000-000054000000}"/>
    <cellStyle name="20% - Accent2 8" xfId="86" xr:uid="{00000000-0005-0000-0000-000055000000}"/>
    <cellStyle name="20% - Accent2 9" xfId="87" xr:uid="{00000000-0005-0000-0000-000056000000}"/>
    <cellStyle name="20% - Accent3 10" xfId="88" xr:uid="{00000000-0005-0000-0000-000057000000}"/>
    <cellStyle name="20% - Accent3 11" xfId="89" xr:uid="{00000000-0005-0000-0000-000058000000}"/>
    <cellStyle name="20% - Accent3 12" xfId="90" xr:uid="{00000000-0005-0000-0000-000059000000}"/>
    <cellStyle name="20% - Accent3 13" xfId="91" xr:uid="{00000000-0005-0000-0000-00005A000000}"/>
    <cellStyle name="20% - Accent3 14" xfId="92" xr:uid="{00000000-0005-0000-0000-00005B000000}"/>
    <cellStyle name="20% - Accent3 15" xfId="93" xr:uid="{00000000-0005-0000-0000-00005C000000}"/>
    <cellStyle name="20% - Accent3 16" xfId="94" xr:uid="{00000000-0005-0000-0000-00005D000000}"/>
    <cellStyle name="20% - Accent3 17" xfId="95" xr:uid="{00000000-0005-0000-0000-00005E000000}"/>
    <cellStyle name="20% - Accent3 18" xfId="96" xr:uid="{00000000-0005-0000-0000-00005F000000}"/>
    <cellStyle name="20% - Accent3 19" xfId="97" xr:uid="{00000000-0005-0000-0000-000060000000}"/>
    <cellStyle name="20% - Accent3 2" xfId="98" xr:uid="{00000000-0005-0000-0000-000061000000}"/>
    <cellStyle name="20% - Accent3 20" xfId="99" xr:uid="{00000000-0005-0000-0000-000062000000}"/>
    <cellStyle name="20% - Accent3 21" xfId="100" xr:uid="{00000000-0005-0000-0000-000063000000}"/>
    <cellStyle name="20% - Accent3 22" xfId="101" xr:uid="{00000000-0005-0000-0000-000064000000}"/>
    <cellStyle name="20% - Accent3 23" xfId="102" xr:uid="{00000000-0005-0000-0000-000065000000}"/>
    <cellStyle name="20% - Accent3 24" xfId="103" xr:uid="{00000000-0005-0000-0000-000066000000}"/>
    <cellStyle name="20% - Accent3 25" xfId="104" xr:uid="{00000000-0005-0000-0000-000067000000}"/>
    <cellStyle name="20% - Accent3 26" xfId="105" xr:uid="{00000000-0005-0000-0000-000068000000}"/>
    <cellStyle name="20% - Accent3 27" xfId="106" xr:uid="{00000000-0005-0000-0000-000069000000}"/>
    <cellStyle name="20% - Accent3 28" xfId="107" xr:uid="{00000000-0005-0000-0000-00006A000000}"/>
    <cellStyle name="20% - Accent3 29" xfId="108" xr:uid="{00000000-0005-0000-0000-00006B000000}"/>
    <cellStyle name="20% - Accent3 3" xfId="109" xr:uid="{00000000-0005-0000-0000-00006C000000}"/>
    <cellStyle name="20% - Accent3 3 2" xfId="110" xr:uid="{00000000-0005-0000-0000-00006D000000}"/>
    <cellStyle name="20% - Accent3 30" xfId="111" xr:uid="{00000000-0005-0000-0000-00006E000000}"/>
    <cellStyle name="20% - Accent3 31" xfId="112" xr:uid="{00000000-0005-0000-0000-00006F000000}"/>
    <cellStyle name="20% - Accent3 32" xfId="113" xr:uid="{00000000-0005-0000-0000-000070000000}"/>
    <cellStyle name="20% - Accent3 33" xfId="114" xr:uid="{00000000-0005-0000-0000-000071000000}"/>
    <cellStyle name="20% - Accent3 34" xfId="115" xr:uid="{00000000-0005-0000-0000-000072000000}"/>
    <cellStyle name="20% - Accent3 35" xfId="116" xr:uid="{00000000-0005-0000-0000-000073000000}"/>
    <cellStyle name="20% - Accent3 36" xfId="117" xr:uid="{00000000-0005-0000-0000-000074000000}"/>
    <cellStyle name="20% - Accent3 37" xfId="118" xr:uid="{00000000-0005-0000-0000-000075000000}"/>
    <cellStyle name="20% - Accent3 38" xfId="119" xr:uid="{00000000-0005-0000-0000-000076000000}"/>
    <cellStyle name="20% - Accent3 39" xfId="120" xr:uid="{00000000-0005-0000-0000-000077000000}"/>
    <cellStyle name="20% - Accent3 4" xfId="121" xr:uid="{00000000-0005-0000-0000-000078000000}"/>
    <cellStyle name="20% - Accent3 40" xfId="122" xr:uid="{00000000-0005-0000-0000-000079000000}"/>
    <cellStyle name="20% - Accent3 41" xfId="123" xr:uid="{00000000-0005-0000-0000-00007A000000}"/>
    <cellStyle name="20% - Accent3 42" xfId="124" xr:uid="{00000000-0005-0000-0000-00007B000000}"/>
    <cellStyle name="20% - Accent3 43" xfId="125" xr:uid="{00000000-0005-0000-0000-00007C000000}"/>
    <cellStyle name="20% - Accent3 5" xfId="126" xr:uid="{00000000-0005-0000-0000-00007D000000}"/>
    <cellStyle name="20% - Accent3 6" xfId="127" xr:uid="{00000000-0005-0000-0000-00007E000000}"/>
    <cellStyle name="20% - Accent3 7" xfId="128" xr:uid="{00000000-0005-0000-0000-00007F000000}"/>
    <cellStyle name="20% - Accent3 8" xfId="129" xr:uid="{00000000-0005-0000-0000-000080000000}"/>
    <cellStyle name="20% - Accent3 9" xfId="130" xr:uid="{00000000-0005-0000-0000-000081000000}"/>
    <cellStyle name="20% - Accent4 10" xfId="131" xr:uid="{00000000-0005-0000-0000-000082000000}"/>
    <cellStyle name="20% - Accent4 11" xfId="132" xr:uid="{00000000-0005-0000-0000-000083000000}"/>
    <cellStyle name="20% - Accent4 12" xfId="133" xr:uid="{00000000-0005-0000-0000-000084000000}"/>
    <cellStyle name="20% - Accent4 13" xfId="134" xr:uid="{00000000-0005-0000-0000-000085000000}"/>
    <cellStyle name="20% - Accent4 14" xfId="135" xr:uid="{00000000-0005-0000-0000-000086000000}"/>
    <cellStyle name="20% - Accent4 15" xfId="136" xr:uid="{00000000-0005-0000-0000-000087000000}"/>
    <cellStyle name="20% - Accent4 16" xfId="137" xr:uid="{00000000-0005-0000-0000-000088000000}"/>
    <cellStyle name="20% - Accent4 17" xfId="138" xr:uid="{00000000-0005-0000-0000-000089000000}"/>
    <cellStyle name="20% - Accent4 18" xfId="139" xr:uid="{00000000-0005-0000-0000-00008A000000}"/>
    <cellStyle name="20% - Accent4 19" xfId="140" xr:uid="{00000000-0005-0000-0000-00008B000000}"/>
    <cellStyle name="20% - Accent4 2" xfId="141" xr:uid="{00000000-0005-0000-0000-00008C000000}"/>
    <cellStyle name="20% - Accent4 20" xfId="142" xr:uid="{00000000-0005-0000-0000-00008D000000}"/>
    <cellStyle name="20% - Accent4 21" xfId="143" xr:uid="{00000000-0005-0000-0000-00008E000000}"/>
    <cellStyle name="20% - Accent4 22" xfId="144" xr:uid="{00000000-0005-0000-0000-00008F000000}"/>
    <cellStyle name="20% - Accent4 23" xfId="145" xr:uid="{00000000-0005-0000-0000-000090000000}"/>
    <cellStyle name="20% - Accent4 24" xfId="146" xr:uid="{00000000-0005-0000-0000-000091000000}"/>
    <cellStyle name="20% - Accent4 25" xfId="147" xr:uid="{00000000-0005-0000-0000-000092000000}"/>
    <cellStyle name="20% - Accent4 26" xfId="148" xr:uid="{00000000-0005-0000-0000-000093000000}"/>
    <cellStyle name="20% - Accent4 27" xfId="149" xr:uid="{00000000-0005-0000-0000-000094000000}"/>
    <cellStyle name="20% - Accent4 28" xfId="150" xr:uid="{00000000-0005-0000-0000-000095000000}"/>
    <cellStyle name="20% - Accent4 29" xfId="151" xr:uid="{00000000-0005-0000-0000-000096000000}"/>
    <cellStyle name="20% - Accent4 3" xfId="152" xr:uid="{00000000-0005-0000-0000-000097000000}"/>
    <cellStyle name="20% - Accent4 3 2" xfId="153" xr:uid="{00000000-0005-0000-0000-000098000000}"/>
    <cellStyle name="20% - Accent4 30" xfId="154" xr:uid="{00000000-0005-0000-0000-000099000000}"/>
    <cellStyle name="20% - Accent4 31" xfId="155" xr:uid="{00000000-0005-0000-0000-00009A000000}"/>
    <cellStyle name="20% - Accent4 32" xfId="156" xr:uid="{00000000-0005-0000-0000-00009B000000}"/>
    <cellStyle name="20% - Accent4 33" xfId="157" xr:uid="{00000000-0005-0000-0000-00009C000000}"/>
    <cellStyle name="20% - Accent4 34" xfId="158" xr:uid="{00000000-0005-0000-0000-00009D000000}"/>
    <cellStyle name="20% - Accent4 35" xfId="159" xr:uid="{00000000-0005-0000-0000-00009E000000}"/>
    <cellStyle name="20% - Accent4 36" xfId="160" xr:uid="{00000000-0005-0000-0000-00009F000000}"/>
    <cellStyle name="20% - Accent4 37" xfId="161" xr:uid="{00000000-0005-0000-0000-0000A0000000}"/>
    <cellStyle name="20% - Accent4 38" xfId="162" xr:uid="{00000000-0005-0000-0000-0000A1000000}"/>
    <cellStyle name="20% - Accent4 39" xfId="163" xr:uid="{00000000-0005-0000-0000-0000A2000000}"/>
    <cellStyle name="20% - Accent4 4" xfId="164" xr:uid="{00000000-0005-0000-0000-0000A3000000}"/>
    <cellStyle name="20% - Accent4 40" xfId="165" xr:uid="{00000000-0005-0000-0000-0000A4000000}"/>
    <cellStyle name="20% - Accent4 41" xfId="166" xr:uid="{00000000-0005-0000-0000-0000A5000000}"/>
    <cellStyle name="20% - Accent4 42" xfId="167" xr:uid="{00000000-0005-0000-0000-0000A6000000}"/>
    <cellStyle name="20% - Accent4 43" xfId="168" xr:uid="{00000000-0005-0000-0000-0000A7000000}"/>
    <cellStyle name="20% - Accent4 5" xfId="169" xr:uid="{00000000-0005-0000-0000-0000A8000000}"/>
    <cellStyle name="20% - Accent4 6" xfId="170" xr:uid="{00000000-0005-0000-0000-0000A9000000}"/>
    <cellStyle name="20% - Accent4 7" xfId="171" xr:uid="{00000000-0005-0000-0000-0000AA000000}"/>
    <cellStyle name="20% - Accent4 8" xfId="172" xr:uid="{00000000-0005-0000-0000-0000AB000000}"/>
    <cellStyle name="20% - Accent4 9" xfId="173" xr:uid="{00000000-0005-0000-0000-0000AC000000}"/>
    <cellStyle name="20% - Accent5 10" xfId="174" xr:uid="{00000000-0005-0000-0000-0000AD000000}"/>
    <cellStyle name="20% - Accent5 11" xfId="175" xr:uid="{00000000-0005-0000-0000-0000AE000000}"/>
    <cellStyle name="20% - Accent5 12" xfId="176" xr:uid="{00000000-0005-0000-0000-0000AF000000}"/>
    <cellStyle name="20% - Accent5 13" xfId="177" xr:uid="{00000000-0005-0000-0000-0000B0000000}"/>
    <cellStyle name="20% - Accent5 14" xfId="178" xr:uid="{00000000-0005-0000-0000-0000B1000000}"/>
    <cellStyle name="20% - Accent5 15" xfId="179" xr:uid="{00000000-0005-0000-0000-0000B2000000}"/>
    <cellStyle name="20% - Accent5 16" xfId="180" xr:uid="{00000000-0005-0000-0000-0000B3000000}"/>
    <cellStyle name="20% - Accent5 17" xfId="181" xr:uid="{00000000-0005-0000-0000-0000B4000000}"/>
    <cellStyle name="20% - Accent5 18" xfId="182" xr:uid="{00000000-0005-0000-0000-0000B5000000}"/>
    <cellStyle name="20% - Accent5 19" xfId="183" xr:uid="{00000000-0005-0000-0000-0000B6000000}"/>
    <cellStyle name="20% - Accent5 2" xfId="184" xr:uid="{00000000-0005-0000-0000-0000B7000000}"/>
    <cellStyle name="20% - Accent5 20" xfId="185" xr:uid="{00000000-0005-0000-0000-0000B8000000}"/>
    <cellStyle name="20% - Accent5 21" xfId="186" xr:uid="{00000000-0005-0000-0000-0000B9000000}"/>
    <cellStyle name="20% - Accent5 22" xfId="187" xr:uid="{00000000-0005-0000-0000-0000BA000000}"/>
    <cellStyle name="20% - Accent5 23" xfId="188" xr:uid="{00000000-0005-0000-0000-0000BB000000}"/>
    <cellStyle name="20% - Accent5 24" xfId="189" xr:uid="{00000000-0005-0000-0000-0000BC000000}"/>
    <cellStyle name="20% - Accent5 25" xfId="190" xr:uid="{00000000-0005-0000-0000-0000BD000000}"/>
    <cellStyle name="20% - Accent5 26" xfId="191" xr:uid="{00000000-0005-0000-0000-0000BE000000}"/>
    <cellStyle name="20% - Accent5 27" xfId="192" xr:uid="{00000000-0005-0000-0000-0000BF000000}"/>
    <cellStyle name="20% - Accent5 28" xfId="193" xr:uid="{00000000-0005-0000-0000-0000C0000000}"/>
    <cellStyle name="20% - Accent5 29" xfId="194" xr:uid="{00000000-0005-0000-0000-0000C1000000}"/>
    <cellStyle name="20% - Accent5 3" xfId="195" xr:uid="{00000000-0005-0000-0000-0000C2000000}"/>
    <cellStyle name="20% - Accent5 3 2" xfId="196" xr:uid="{00000000-0005-0000-0000-0000C3000000}"/>
    <cellStyle name="20% - Accent5 30" xfId="197" xr:uid="{00000000-0005-0000-0000-0000C4000000}"/>
    <cellStyle name="20% - Accent5 31" xfId="198" xr:uid="{00000000-0005-0000-0000-0000C5000000}"/>
    <cellStyle name="20% - Accent5 32" xfId="199" xr:uid="{00000000-0005-0000-0000-0000C6000000}"/>
    <cellStyle name="20% - Accent5 33" xfId="200" xr:uid="{00000000-0005-0000-0000-0000C7000000}"/>
    <cellStyle name="20% - Accent5 34" xfId="201" xr:uid="{00000000-0005-0000-0000-0000C8000000}"/>
    <cellStyle name="20% - Accent5 35" xfId="202" xr:uid="{00000000-0005-0000-0000-0000C9000000}"/>
    <cellStyle name="20% - Accent5 36" xfId="203" xr:uid="{00000000-0005-0000-0000-0000CA000000}"/>
    <cellStyle name="20% - Accent5 37" xfId="204" xr:uid="{00000000-0005-0000-0000-0000CB000000}"/>
    <cellStyle name="20% - Accent5 38" xfId="205" xr:uid="{00000000-0005-0000-0000-0000CC000000}"/>
    <cellStyle name="20% - Accent5 39" xfId="206" xr:uid="{00000000-0005-0000-0000-0000CD000000}"/>
    <cellStyle name="20% - Accent5 4" xfId="207" xr:uid="{00000000-0005-0000-0000-0000CE000000}"/>
    <cellStyle name="20% - Accent5 40" xfId="208" xr:uid="{00000000-0005-0000-0000-0000CF000000}"/>
    <cellStyle name="20% - Accent5 41" xfId="209" xr:uid="{00000000-0005-0000-0000-0000D0000000}"/>
    <cellStyle name="20% - Accent5 42" xfId="210" xr:uid="{00000000-0005-0000-0000-0000D1000000}"/>
    <cellStyle name="20% - Accent5 43" xfId="211" xr:uid="{00000000-0005-0000-0000-0000D2000000}"/>
    <cellStyle name="20% - Accent5 5" xfId="212" xr:uid="{00000000-0005-0000-0000-0000D3000000}"/>
    <cellStyle name="20% - Accent5 6" xfId="213" xr:uid="{00000000-0005-0000-0000-0000D4000000}"/>
    <cellStyle name="20% - Accent5 7" xfId="214" xr:uid="{00000000-0005-0000-0000-0000D5000000}"/>
    <cellStyle name="20% - Accent5 8" xfId="215" xr:uid="{00000000-0005-0000-0000-0000D6000000}"/>
    <cellStyle name="20% - Accent5 9" xfId="216" xr:uid="{00000000-0005-0000-0000-0000D7000000}"/>
    <cellStyle name="20% - Accent6 10" xfId="217" xr:uid="{00000000-0005-0000-0000-0000D8000000}"/>
    <cellStyle name="20% - Accent6 11" xfId="218" xr:uid="{00000000-0005-0000-0000-0000D9000000}"/>
    <cellStyle name="20% - Accent6 12" xfId="219" xr:uid="{00000000-0005-0000-0000-0000DA000000}"/>
    <cellStyle name="20% - Accent6 13" xfId="220" xr:uid="{00000000-0005-0000-0000-0000DB000000}"/>
    <cellStyle name="20% - Accent6 14" xfId="221" xr:uid="{00000000-0005-0000-0000-0000DC000000}"/>
    <cellStyle name="20% - Accent6 15" xfId="222" xr:uid="{00000000-0005-0000-0000-0000DD000000}"/>
    <cellStyle name="20% - Accent6 16" xfId="223" xr:uid="{00000000-0005-0000-0000-0000DE000000}"/>
    <cellStyle name="20% - Accent6 17" xfId="224" xr:uid="{00000000-0005-0000-0000-0000DF000000}"/>
    <cellStyle name="20% - Accent6 18" xfId="225" xr:uid="{00000000-0005-0000-0000-0000E0000000}"/>
    <cellStyle name="20% - Accent6 19" xfId="226" xr:uid="{00000000-0005-0000-0000-0000E1000000}"/>
    <cellStyle name="20% - Accent6 2" xfId="227" xr:uid="{00000000-0005-0000-0000-0000E2000000}"/>
    <cellStyle name="20% - Accent6 20" xfId="228" xr:uid="{00000000-0005-0000-0000-0000E3000000}"/>
    <cellStyle name="20% - Accent6 21" xfId="229" xr:uid="{00000000-0005-0000-0000-0000E4000000}"/>
    <cellStyle name="20% - Accent6 22" xfId="230" xr:uid="{00000000-0005-0000-0000-0000E5000000}"/>
    <cellStyle name="20% - Accent6 23" xfId="231" xr:uid="{00000000-0005-0000-0000-0000E6000000}"/>
    <cellStyle name="20% - Accent6 24" xfId="232" xr:uid="{00000000-0005-0000-0000-0000E7000000}"/>
    <cellStyle name="20% - Accent6 25" xfId="233" xr:uid="{00000000-0005-0000-0000-0000E8000000}"/>
    <cellStyle name="20% - Accent6 26" xfId="234" xr:uid="{00000000-0005-0000-0000-0000E9000000}"/>
    <cellStyle name="20% - Accent6 27" xfId="235" xr:uid="{00000000-0005-0000-0000-0000EA000000}"/>
    <cellStyle name="20% - Accent6 28" xfId="236" xr:uid="{00000000-0005-0000-0000-0000EB000000}"/>
    <cellStyle name="20% - Accent6 29" xfId="237" xr:uid="{00000000-0005-0000-0000-0000EC000000}"/>
    <cellStyle name="20% - Accent6 3" xfId="238" xr:uid="{00000000-0005-0000-0000-0000ED000000}"/>
    <cellStyle name="20% - Accent6 3 2" xfId="239" xr:uid="{00000000-0005-0000-0000-0000EE000000}"/>
    <cellStyle name="20% - Accent6 30" xfId="240" xr:uid="{00000000-0005-0000-0000-0000EF000000}"/>
    <cellStyle name="20% - Accent6 31" xfId="241" xr:uid="{00000000-0005-0000-0000-0000F0000000}"/>
    <cellStyle name="20% - Accent6 32" xfId="242" xr:uid="{00000000-0005-0000-0000-0000F1000000}"/>
    <cellStyle name="20% - Accent6 33" xfId="243" xr:uid="{00000000-0005-0000-0000-0000F2000000}"/>
    <cellStyle name="20% - Accent6 34" xfId="244" xr:uid="{00000000-0005-0000-0000-0000F3000000}"/>
    <cellStyle name="20% - Accent6 35" xfId="245" xr:uid="{00000000-0005-0000-0000-0000F4000000}"/>
    <cellStyle name="20% - Accent6 36" xfId="246" xr:uid="{00000000-0005-0000-0000-0000F5000000}"/>
    <cellStyle name="20% - Accent6 37" xfId="247" xr:uid="{00000000-0005-0000-0000-0000F6000000}"/>
    <cellStyle name="20% - Accent6 38" xfId="248" xr:uid="{00000000-0005-0000-0000-0000F7000000}"/>
    <cellStyle name="20% - Accent6 39" xfId="249" xr:uid="{00000000-0005-0000-0000-0000F8000000}"/>
    <cellStyle name="20% - Accent6 4" xfId="250" xr:uid="{00000000-0005-0000-0000-0000F9000000}"/>
    <cellStyle name="20% - Accent6 40" xfId="251" xr:uid="{00000000-0005-0000-0000-0000FA000000}"/>
    <cellStyle name="20% - Accent6 41" xfId="252" xr:uid="{00000000-0005-0000-0000-0000FB000000}"/>
    <cellStyle name="20% - Accent6 42" xfId="253" xr:uid="{00000000-0005-0000-0000-0000FC000000}"/>
    <cellStyle name="20% - Accent6 43" xfId="254" xr:uid="{00000000-0005-0000-0000-0000FD000000}"/>
    <cellStyle name="20% - Accent6 44" xfId="255" xr:uid="{00000000-0005-0000-0000-0000FE000000}"/>
    <cellStyle name="20% - Accent6 5" xfId="256" xr:uid="{00000000-0005-0000-0000-0000FF000000}"/>
    <cellStyle name="20% - Accent6 6" xfId="257" xr:uid="{00000000-0005-0000-0000-000000010000}"/>
    <cellStyle name="20% - Accent6 7" xfId="258" xr:uid="{00000000-0005-0000-0000-000001010000}"/>
    <cellStyle name="20% - Accent6 8" xfId="259" xr:uid="{00000000-0005-0000-0000-000002010000}"/>
    <cellStyle name="20% - Accent6 9" xfId="260" xr:uid="{00000000-0005-0000-0000-000003010000}"/>
    <cellStyle name="20% - Akzent1" xfId="261" xr:uid="{00000000-0005-0000-0000-000004010000}"/>
    <cellStyle name="20% - Akzent2" xfId="262" xr:uid="{00000000-0005-0000-0000-000005010000}"/>
    <cellStyle name="20% - Akzent3" xfId="263" xr:uid="{00000000-0005-0000-0000-000006010000}"/>
    <cellStyle name="20% - Akzent4" xfId="264" xr:uid="{00000000-0005-0000-0000-000007010000}"/>
    <cellStyle name="20% - Akzent5" xfId="265" xr:uid="{00000000-0005-0000-0000-000008010000}"/>
    <cellStyle name="20% - Akzent6" xfId="266" xr:uid="{00000000-0005-0000-0000-000009010000}"/>
    <cellStyle name="2x indented GHG Textfiels" xfId="267" xr:uid="{00000000-0005-0000-0000-00000A010000}"/>
    <cellStyle name="40% - Accent1 10" xfId="268" xr:uid="{00000000-0005-0000-0000-00000B010000}"/>
    <cellStyle name="40% - Accent1 11" xfId="269" xr:uid="{00000000-0005-0000-0000-00000C010000}"/>
    <cellStyle name="40% - Accent1 12" xfId="270" xr:uid="{00000000-0005-0000-0000-00000D010000}"/>
    <cellStyle name="40% - Accent1 13" xfId="271" xr:uid="{00000000-0005-0000-0000-00000E010000}"/>
    <cellStyle name="40% - Accent1 14" xfId="272" xr:uid="{00000000-0005-0000-0000-00000F010000}"/>
    <cellStyle name="40% - Accent1 15" xfId="273" xr:uid="{00000000-0005-0000-0000-000010010000}"/>
    <cellStyle name="40% - Accent1 16" xfId="274" xr:uid="{00000000-0005-0000-0000-000011010000}"/>
    <cellStyle name="40% - Accent1 17" xfId="275" xr:uid="{00000000-0005-0000-0000-000012010000}"/>
    <cellStyle name="40% - Accent1 18" xfId="276" xr:uid="{00000000-0005-0000-0000-000013010000}"/>
    <cellStyle name="40% - Accent1 19" xfId="277" xr:uid="{00000000-0005-0000-0000-000014010000}"/>
    <cellStyle name="40% - Accent1 2" xfId="278" xr:uid="{00000000-0005-0000-0000-000015010000}"/>
    <cellStyle name="40% - Accent1 20" xfId="279" xr:uid="{00000000-0005-0000-0000-000016010000}"/>
    <cellStyle name="40% - Accent1 21" xfId="280" xr:uid="{00000000-0005-0000-0000-000017010000}"/>
    <cellStyle name="40% - Accent1 22" xfId="281" xr:uid="{00000000-0005-0000-0000-000018010000}"/>
    <cellStyle name="40% - Accent1 23" xfId="282" xr:uid="{00000000-0005-0000-0000-000019010000}"/>
    <cellStyle name="40% - Accent1 24" xfId="283" xr:uid="{00000000-0005-0000-0000-00001A010000}"/>
    <cellStyle name="40% - Accent1 25" xfId="284" xr:uid="{00000000-0005-0000-0000-00001B010000}"/>
    <cellStyle name="40% - Accent1 26" xfId="285" xr:uid="{00000000-0005-0000-0000-00001C010000}"/>
    <cellStyle name="40% - Accent1 27" xfId="286" xr:uid="{00000000-0005-0000-0000-00001D010000}"/>
    <cellStyle name="40% - Accent1 28" xfId="287" xr:uid="{00000000-0005-0000-0000-00001E010000}"/>
    <cellStyle name="40% - Accent1 29" xfId="288" xr:uid="{00000000-0005-0000-0000-00001F010000}"/>
    <cellStyle name="40% - Accent1 3" xfId="289" xr:uid="{00000000-0005-0000-0000-000020010000}"/>
    <cellStyle name="40% - Accent1 3 2" xfId="290" xr:uid="{00000000-0005-0000-0000-000021010000}"/>
    <cellStyle name="40% - Accent1 30" xfId="291" xr:uid="{00000000-0005-0000-0000-000022010000}"/>
    <cellStyle name="40% - Accent1 31" xfId="292" xr:uid="{00000000-0005-0000-0000-000023010000}"/>
    <cellStyle name="40% - Accent1 32" xfId="293" xr:uid="{00000000-0005-0000-0000-000024010000}"/>
    <cellStyle name="40% - Accent1 33" xfId="294" xr:uid="{00000000-0005-0000-0000-000025010000}"/>
    <cellStyle name="40% - Accent1 34" xfId="295" xr:uid="{00000000-0005-0000-0000-000026010000}"/>
    <cellStyle name="40% - Accent1 35" xfId="296" xr:uid="{00000000-0005-0000-0000-000027010000}"/>
    <cellStyle name="40% - Accent1 36" xfId="297" xr:uid="{00000000-0005-0000-0000-000028010000}"/>
    <cellStyle name="40% - Accent1 37" xfId="298" xr:uid="{00000000-0005-0000-0000-000029010000}"/>
    <cellStyle name="40% - Accent1 38" xfId="299" xr:uid="{00000000-0005-0000-0000-00002A010000}"/>
    <cellStyle name="40% - Accent1 39" xfId="300" xr:uid="{00000000-0005-0000-0000-00002B010000}"/>
    <cellStyle name="40% - Accent1 4" xfId="301" xr:uid="{00000000-0005-0000-0000-00002C010000}"/>
    <cellStyle name="40% - Accent1 40" xfId="302" xr:uid="{00000000-0005-0000-0000-00002D010000}"/>
    <cellStyle name="40% - Accent1 41" xfId="303" xr:uid="{00000000-0005-0000-0000-00002E010000}"/>
    <cellStyle name="40% - Accent1 42" xfId="304" xr:uid="{00000000-0005-0000-0000-00002F010000}"/>
    <cellStyle name="40% - Accent1 43" xfId="305" xr:uid="{00000000-0005-0000-0000-000030010000}"/>
    <cellStyle name="40% - Accent1 5" xfId="306" xr:uid="{00000000-0005-0000-0000-000031010000}"/>
    <cellStyle name="40% - Accent1 6" xfId="307" xr:uid="{00000000-0005-0000-0000-000032010000}"/>
    <cellStyle name="40% - Accent1 7" xfId="308" xr:uid="{00000000-0005-0000-0000-000033010000}"/>
    <cellStyle name="40% - Accent1 8" xfId="309" xr:uid="{00000000-0005-0000-0000-000034010000}"/>
    <cellStyle name="40% - Accent1 9" xfId="310" xr:uid="{00000000-0005-0000-0000-000035010000}"/>
    <cellStyle name="40% - Accent2 10" xfId="311" xr:uid="{00000000-0005-0000-0000-000036010000}"/>
    <cellStyle name="40% - Accent2 11" xfId="312" xr:uid="{00000000-0005-0000-0000-000037010000}"/>
    <cellStyle name="40% - Accent2 12" xfId="313" xr:uid="{00000000-0005-0000-0000-000038010000}"/>
    <cellStyle name="40% - Accent2 13" xfId="314" xr:uid="{00000000-0005-0000-0000-000039010000}"/>
    <cellStyle name="40% - Accent2 14" xfId="315" xr:uid="{00000000-0005-0000-0000-00003A010000}"/>
    <cellStyle name="40% - Accent2 15" xfId="316" xr:uid="{00000000-0005-0000-0000-00003B010000}"/>
    <cellStyle name="40% - Accent2 16" xfId="317" xr:uid="{00000000-0005-0000-0000-00003C010000}"/>
    <cellStyle name="40% - Accent2 17" xfId="318" xr:uid="{00000000-0005-0000-0000-00003D010000}"/>
    <cellStyle name="40% - Accent2 18" xfId="319" xr:uid="{00000000-0005-0000-0000-00003E010000}"/>
    <cellStyle name="40% - Accent2 19" xfId="320" xr:uid="{00000000-0005-0000-0000-00003F010000}"/>
    <cellStyle name="40% - Accent2 2" xfId="321" xr:uid="{00000000-0005-0000-0000-000040010000}"/>
    <cellStyle name="40% - Accent2 20" xfId="322" xr:uid="{00000000-0005-0000-0000-000041010000}"/>
    <cellStyle name="40% - Accent2 21" xfId="323" xr:uid="{00000000-0005-0000-0000-000042010000}"/>
    <cellStyle name="40% - Accent2 22" xfId="324" xr:uid="{00000000-0005-0000-0000-000043010000}"/>
    <cellStyle name="40% - Accent2 23" xfId="325" xr:uid="{00000000-0005-0000-0000-000044010000}"/>
    <cellStyle name="40% - Accent2 24" xfId="326" xr:uid="{00000000-0005-0000-0000-000045010000}"/>
    <cellStyle name="40% - Accent2 25" xfId="327" xr:uid="{00000000-0005-0000-0000-000046010000}"/>
    <cellStyle name="40% - Accent2 26" xfId="328" xr:uid="{00000000-0005-0000-0000-000047010000}"/>
    <cellStyle name="40% - Accent2 27" xfId="329" xr:uid="{00000000-0005-0000-0000-000048010000}"/>
    <cellStyle name="40% - Accent2 28" xfId="330" xr:uid="{00000000-0005-0000-0000-000049010000}"/>
    <cellStyle name="40% - Accent2 29" xfId="331" xr:uid="{00000000-0005-0000-0000-00004A010000}"/>
    <cellStyle name="40% - Accent2 3" xfId="332" xr:uid="{00000000-0005-0000-0000-00004B010000}"/>
    <cellStyle name="40% - Accent2 3 2" xfId="333" xr:uid="{00000000-0005-0000-0000-00004C010000}"/>
    <cellStyle name="40% - Accent2 30" xfId="334" xr:uid="{00000000-0005-0000-0000-00004D010000}"/>
    <cellStyle name="40% - Accent2 31" xfId="335" xr:uid="{00000000-0005-0000-0000-00004E010000}"/>
    <cellStyle name="40% - Accent2 32" xfId="336" xr:uid="{00000000-0005-0000-0000-00004F010000}"/>
    <cellStyle name="40% - Accent2 33" xfId="337" xr:uid="{00000000-0005-0000-0000-000050010000}"/>
    <cellStyle name="40% - Accent2 34" xfId="338" xr:uid="{00000000-0005-0000-0000-000051010000}"/>
    <cellStyle name="40% - Accent2 35" xfId="339" xr:uid="{00000000-0005-0000-0000-000052010000}"/>
    <cellStyle name="40% - Accent2 36" xfId="340" xr:uid="{00000000-0005-0000-0000-000053010000}"/>
    <cellStyle name="40% - Accent2 37" xfId="341" xr:uid="{00000000-0005-0000-0000-000054010000}"/>
    <cellStyle name="40% - Accent2 38" xfId="342" xr:uid="{00000000-0005-0000-0000-000055010000}"/>
    <cellStyle name="40% - Accent2 39" xfId="343" xr:uid="{00000000-0005-0000-0000-000056010000}"/>
    <cellStyle name="40% - Accent2 4" xfId="344" xr:uid="{00000000-0005-0000-0000-000057010000}"/>
    <cellStyle name="40% - Accent2 40" xfId="345" xr:uid="{00000000-0005-0000-0000-000058010000}"/>
    <cellStyle name="40% - Accent2 41" xfId="346" xr:uid="{00000000-0005-0000-0000-000059010000}"/>
    <cellStyle name="40% - Accent2 42" xfId="347" xr:uid="{00000000-0005-0000-0000-00005A010000}"/>
    <cellStyle name="40% - Accent2 43" xfId="348" xr:uid="{00000000-0005-0000-0000-00005B010000}"/>
    <cellStyle name="40% - Accent2 5" xfId="349" xr:uid="{00000000-0005-0000-0000-00005C010000}"/>
    <cellStyle name="40% - Accent2 6" xfId="350" xr:uid="{00000000-0005-0000-0000-00005D010000}"/>
    <cellStyle name="40% - Accent2 7" xfId="351" xr:uid="{00000000-0005-0000-0000-00005E010000}"/>
    <cellStyle name="40% - Accent2 8" xfId="352" xr:uid="{00000000-0005-0000-0000-00005F010000}"/>
    <cellStyle name="40% - Accent2 9" xfId="353" xr:uid="{00000000-0005-0000-0000-000060010000}"/>
    <cellStyle name="40% - Accent3 10" xfId="354" xr:uid="{00000000-0005-0000-0000-000061010000}"/>
    <cellStyle name="40% - Accent3 11" xfId="355" xr:uid="{00000000-0005-0000-0000-000062010000}"/>
    <cellStyle name="40% - Accent3 12" xfId="356" xr:uid="{00000000-0005-0000-0000-000063010000}"/>
    <cellStyle name="40% - Accent3 13" xfId="357" xr:uid="{00000000-0005-0000-0000-000064010000}"/>
    <cellStyle name="40% - Accent3 14" xfId="358" xr:uid="{00000000-0005-0000-0000-000065010000}"/>
    <cellStyle name="40% - Accent3 15" xfId="359" xr:uid="{00000000-0005-0000-0000-000066010000}"/>
    <cellStyle name="40% - Accent3 16" xfId="360" xr:uid="{00000000-0005-0000-0000-000067010000}"/>
    <cellStyle name="40% - Accent3 17" xfId="361" xr:uid="{00000000-0005-0000-0000-000068010000}"/>
    <cellStyle name="40% - Accent3 18" xfId="362" xr:uid="{00000000-0005-0000-0000-000069010000}"/>
    <cellStyle name="40% - Accent3 19" xfId="363" xr:uid="{00000000-0005-0000-0000-00006A010000}"/>
    <cellStyle name="40% - Accent3 2" xfId="364" xr:uid="{00000000-0005-0000-0000-00006B010000}"/>
    <cellStyle name="40% - Accent3 20" xfId="365" xr:uid="{00000000-0005-0000-0000-00006C010000}"/>
    <cellStyle name="40% - Accent3 21" xfId="366" xr:uid="{00000000-0005-0000-0000-00006D010000}"/>
    <cellStyle name="40% - Accent3 22" xfId="367" xr:uid="{00000000-0005-0000-0000-00006E010000}"/>
    <cellStyle name="40% - Accent3 23" xfId="368" xr:uid="{00000000-0005-0000-0000-00006F010000}"/>
    <cellStyle name="40% - Accent3 24" xfId="369" xr:uid="{00000000-0005-0000-0000-000070010000}"/>
    <cellStyle name="40% - Accent3 25" xfId="370" xr:uid="{00000000-0005-0000-0000-000071010000}"/>
    <cellStyle name="40% - Accent3 26" xfId="371" xr:uid="{00000000-0005-0000-0000-000072010000}"/>
    <cellStyle name="40% - Accent3 27" xfId="372" xr:uid="{00000000-0005-0000-0000-000073010000}"/>
    <cellStyle name="40% - Accent3 28" xfId="373" xr:uid="{00000000-0005-0000-0000-000074010000}"/>
    <cellStyle name="40% - Accent3 29" xfId="374" xr:uid="{00000000-0005-0000-0000-000075010000}"/>
    <cellStyle name="40% - Accent3 3" xfId="375" xr:uid="{00000000-0005-0000-0000-000076010000}"/>
    <cellStyle name="40% - Accent3 3 2" xfId="376" xr:uid="{00000000-0005-0000-0000-000077010000}"/>
    <cellStyle name="40% - Accent3 30" xfId="377" xr:uid="{00000000-0005-0000-0000-000078010000}"/>
    <cellStyle name="40% - Accent3 31" xfId="378" xr:uid="{00000000-0005-0000-0000-000079010000}"/>
    <cellStyle name="40% - Accent3 32" xfId="379" xr:uid="{00000000-0005-0000-0000-00007A010000}"/>
    <cellStyle name="40% - Accent3 33" xfId="380" xr:uid="{00000000-0005-0000-0000-00007B010000}"/>
    <cellStyle name="40% - Accent3 34" xfId="381" xr:uid="{00000000-0005-0000-0000-00007C010000}"/>
    <cellStyle name="40% - Accent3 35" xfId="382" xr:uid="{00000000-0005-0000-0000-00007D010000}"/>
    <cellStyle name="40% - Accent3 36" xfId="383" xr:uid="{00000000-0005-0000-0000-00007E010000}"/>
    <cellStyle name="40% - Accent3 37" xfId="384" xr:uid="{00000000-0005-0000-0000-00007F010000}"/>
    <cellStyle name="40% - Accent3 38" xfId="385" xr:uid="{00000000-0005-0000-0000-000080010000}"/>
    <cellStyle name="40% - Accent3 39" xfId="386" xr:uid="{00000000-0005-0000-0000-000081010000}"/>
    <cellStyle name="40% - Accent3 4" xfId="387" xr:uid="{00000000-0005-0000-0000-000082010000}"/>
    <cellStyle name="40% - Accent3 40" xfId="388" xr:uid="{00000000-0005-0000-0000-000083010000}"/>
    <cellStyle name="40% - Accent3 41" xfId="389" xr:uid="{00000000-0005-0000-0000-000084010000}"/>
    <cellStyle name="40% - Accent3 42" xfId="390" xr:uid="{00000000-0005-0000-0000-000085010000}"/>
    <cellStyle name="40% - Accent3 43" xfId="391" xr:uid="{00000000-0005-0000-0000-000086010000}"/>
    <cellStyle name="40% - Accent3 5" xfId="392" xr:uid="{00000000-0005-0000-0000-000087010000}"/>
    <cellStyle name="40% - Accent3 6" xfId="393" xr:uid="{00000000-0005-0000-0000-000088010000}"/>
    <cellStyle name="40% - Accent3 7" xfId="394" xr:uid="{00000000-0005-0000-0000-000089010000}"/>
    <cellStyle name="40% - Accent3 8" xfId="395" xr:uid="{00000000-0005-0000-0000-00008A010000}"/>
    <cellStyle name="40% - Accent3 9" xfId="396" xr:uid="{00000000-0005-0000-0000-00008B010000}"/>
    <cellStyle name="40% - Accent4 10" xfId="397" xr:uid="{00000000-0005-0000-0000-00008C010000}"/>
    <cellStyle name="40% - Accent4 11" xfId="398" xr:uid="{00000000-0005-0000-0000-00008D010000}"/>
    <cellStyle name="40% - Accent4 12" xfId="399" xr:uid="{00000000-0005-0000-0000-00008E010000}"/>
    <cellStyle name="40% - Accent4 13" xfId="400" xr:uid="{00000000-0005-0000-0000-00008F010000}"/>
    <cellStyle name="40% - Accent4 14" xfId="401" xr:uid="{00000000-0005-0000-0000-000090010000}"/>
    <cellStyle name="40% - Accent4 15" xfId="402" xr:uid="{00000000-0005-0000-0000-000091010000}"/>
    <cellStyle name="40% - Accent4 16" xfId="403" xr:uid="{00000000-0005-0000-0000-000092010000}"/>
    <cellStyle name="40% - Accent4 17" xfId="404" xr:uid="{00000000-0005-0000-0000-000093010000}"/>
    <cellStyle name="40% - Accent4 18" xfId="405" xr:uid="{00000000-0005-0000-0000-000094010000}"/>
    <cellStyle name="40% - Accent4 19" xfId="406" xr:uid="{00000000-0005-0000-0000-000095010000}"/>
    <cellStyle name="40% - Accent4 2" xfId="407" xr:uid="{00000000-0005-0000-0000-000096010000}"/>
    <cellStyle name="40% - Accent4 20" xfId="408" xr:uid="{00000000-0005-0000-0000-000097010000}"/>
    <cellStyle name="40% - Accent4 21" xfId="409" xr:uid="{00000000-0005-0000-0000-000098010000}"/>
    <cellStyle name="40% - Accent4 22" xfId="410" xr:uid="{00000000-0005-0000-0000-000099010000}"/>
    <cellStyle name="40% - Accent4 23" xfId="411" xr:uid="{00000000-0005-0000-0000-00009A010000}"/>
    <cellStyle name="40% - Accent4 24" xfId="412" xr:uid="{00000000-0005-0000-0000-00009B010000}"/>
    <cellStyle name="40% - Accent4 25" xfId="413" xr:uid="{00000000-0005-0000-0000-00009C010000}"/>
    <cellStyle name="40% - Accent4 26" xfId="414" xr:uid="{00000000-0005-0000-0000-00009D010000}"/>
    <cellStyle name="40% - Accent4 27" xfId="415" xr:uid="{00000000-0005-0000-0000-00009E010000}"/>
    <cellStyle name="40% - Accent4 28" xfId="416" xr:uid="{00000000-0005-0000-0000-00009F010000}"/>
    <cellStyle name="40% - Accent4 29" xfId="417" xr:uid="{00000000-0005-0000-0000-0000A0010000}"/>
    <cellStyle name="40% - Accent4 3" xfId="418" xr:uid="{00000000-0005-0000-0000-0000A1010000}"/>
    <cellStyle name="40% - Accent4 3 2" xfId="419" xr:uid="{00000000-0005-0000-0000-0000A2010000}"/>
    <cellStyle name="40% - Accent4 30" xfId="420" xr:uid="{00000000-0005-0000-0000-0000A3010000}"/>
    <cellStyle name="40% - Accent4 31" xfId="421" xr:uid="{00000000-0005-0000-0000-0000A4010000}"/>
    <cellStyle name="40% - Accent4 32" xfId="422" xr:uid="{00000000-0005-0000-0000-0000A5010000}"/>
    <cellStyle name="40% - Accent4 33" xfId="423" xr:uid="{00000000-0005-0000-0000-0000A6010000}"/>
    <cellStyle name="40% - Accent4 34" xfId="424" xr:uid="{00000000-0005-0000-0000-0000A7010000}"/>
    <cellStyle name="40% - Accent4 35" xfId="425" xr:uid="{00000000-0005-0000-0000-0000A8010000}"/>
    <cellStyle name="40% - Accent4 36" xfId="426" xr:uid="{00000000-0005-0000-0000-0000A9010000}"/>
    <cellStyle name="40% - Accent4 37" xfId="427" xr:uid="{00000000-0005-0000-0000-0000AA010000}"/>
    <cellStyle name="40% - Accent4 38" xfId="428" xr:uid="{00000000-0005-0000-0000-0000AB010000}"/>
    <cellStyle name="40% - Accent4 39" xfId="429" xr:uid="{00000000-0005-0000-0000-0000AC010000}"/>
    <cellStyle name="40% - Accent4 4" xfId="430" xr:uid="{00000000-0005-0000-0000-0000AD010000}"/>
    <cellStyle name="40% - Accent4 40" xfId="431" xr:uid="{00000000-0005-0000-0000-0000AE010000}"/>
    <cellStyle name="40% - Accent4 41" xfId="432" xr:uid="{00000000-0005-0000-0000-0000AF010000}"/>
    <cellStyle name="40% - Accent4 42" xfId="433" xr:uid="{00000000-0005-0000-0000-0000B0010000}"/>
    <cellStyle name="40% - Accent4 43" xfId="434" xr:uid="{00000000-0005-0000-0000-0000B1010000}"/>
    <cellStyle name="40% - Accent4 5" xfId="435" xr:uid="{00000000-0005-0000-0000-0000B2010000}"/>
    <cellStyle name="40% - Accent4 6" xfId="436" xr:uid="{00000000-0005-0000-0000-0000B3010000}"/>
    <cellStyle name="40% - Accent4 7" xfId="437" xr:uid="{00000000-0005-0000-0000-0000B4010000}"/>
    <cellStyle name="40% - Accent4 8" xfId="438" xr:uid="{00000000-0005-0000-0000-0000B5010000}"/>
    <cellStyle name="40% - Accent4 9" xfId="439" xr:uid="{00000000-0005-0000-0000-0000B6010000}"/>
    <cellStyle name="40% - Accent5 10" xfId="440" xr:uid="{00000000-0005-0000-0000-0000B7010000}"/>
    <cellStyle name="40% - Accent5 11" xfId="441" xr:uid="{00000000-0005-0000-0000-0000B8010000}"/>
    <cellStyle name="40% - Accent5 12" xfId="442" xr:uid="{00000000-0005-0000-0000-0000B9010000}"/>
    <cellStyle name="40% - Accent5 13" xfId="443" xr:uid="{00000000-0005-0000-0000-0000BA010000}"/>
    <cellStyle name="40% - Accent5 14" xfId="444" xr:uid="{00000000-0005-0000-0000-0000BB010000}"/>
    <cellStyle name="40% - Accent5 15" xfId="445" xr:uid="{00000000-0005-0000-0000-0000BC010000}"/>
    <cellStyle name="40% - Accent5 16" xfId="446" xr:uid="{00000000-0005-0000-0000-0000BD010000}"/>
    <cellStyle name="40% - Accent5 17" xfId="447" xr:uid="{00000000-0005-0000-0000-0000BE010000}"/>
    <cellStyle name="40% - Accent5 18" xfId="448" xr:uid="{00000000-0005-0000-0000-0000BF010000}"/>
    <cellStyle name="40% - Accent5 19" xfId="449" xr:uid="{00000000-0005-0000-0000-0000C0010000}"/>
    <cellStyle name="40% - Accent5 2" xfId="450" xr:uid="{00000000-0005-0000-0000-0000C1010000}"/>
    <cellStyle name="40% - Accent5 20" xfId="451" xr:uid="{00000000-0005-0000-0000-0000C2010000}"/>
    <cellStyle name="40% - Accent5 21" xfId="452" xr:uid="{00000000-0005-0000-0000-0000C3010000}"/>
    <cellStyle name="40% - Accent5 22" xfId="453" xr:uid="{00000000-0005-0000-0000-0000C4010000}"/>
    <cellStyle name="40% - Accent5 23" xfId="454" xr:uid="{00000000-0005-0000-0000-0000C5010000}"/>
    <cellStyle name="40% - Accent5 24" xfId="455" xr:uid="{00000000-0005-0000-0000-0000C6010000}"/>
    <cellStyle name="40% - Accent5 25" xfId="456" xr:uid="{00000000-0005-0000-0000-0000C7010000}"/>
    <cellStyle name="40% - Accent5 26" xfId="457" xr:uid="{00000000-0005-0000-0000-0000C8010000}"/>
    <cellStyle name="40% - Accent5 27" xfId="458" xr:uid="{00000000-0005-0000-0000-0000C9010000}"/>
    <cellStyle name="40% - Accent5 28" xfId="459" xr:uid="{00000000-0005-0000-0000-0000CA010000}"/>
    <cellStyle name="40% - Accent5 29" xfId="460" xr:uid="{00000000-0005-0000-0000-0000CB010000}"/>
    <cellStyle name="40% - Accent5 3" xfId="461" xr:uid="{00000000-0005-0000-0000-0000CC010000}"/>
    <cellStyle name="40% - Accent5 3 2" xfId="462" xr:uid="{00000000-0005-0000-0000-0000CD010000}"/>
    <cellStyle name="40% - Accent5 30" xfId="463" xr:uid="{00000000-0005-0000-0000-0000CE010000}"/>
    <cellStyle name="40% - Accent5 31" xfId="464" xr:uid="{00000000-0005-0000-0000-0000CF010000}"/>
    <cellStyle name="40% - Accent5 32" xfId="465" xr:uid="{00000000-0005-0000-0000-0000D0010000}"/>
    <cellStyle name="40% - Accent5 33" xfId="466" xr:uid="{00000000-0005-0000-0000-0000D1010000}"/>
    <cellStyle name="40% - Accent5 34" xfId="467" xr:uid="{00000000-0005-0000-0000-0000D2010000}"/>
    <cellStyle name="40% - Accent5 35" xfId="468" xr:uid="{00000000-0005-0000-0000-0000D3010000}"/>
    <cellStyle name="40% - Accent5 36" xfId="469" xr:uid="{00000000-0005-0000-0000-0000D4010000}"/>
    <cellStyle name="40% - Accent5 37" xfId="470" xr:uid="{00000000-0005-0000-0000-0000D5010000}"/>
    <cellStyle name="40% - Accent5 38" xfId="471" xr:uid="{00000000-0005-0000-0000-0000D6010000}"/>
    <cellStyle name="40% - Accent5 39" xfId="472" xr:uid="{00000000-0005-0000-0000-0000D7010000}"/>
    <cellStyle name="40% - Accent5 4" xfId="473" xr:uid="{00000000-0005-0000-0000-0000D8010000}"/>
    <cellStyle name="40% - Accent5 40" xfId="474" xr:uid="{00000000-0005-0000-0000-0000D9010000}"/>
    <cellStyle name="40% - Accent5 41" xfId="475" xr:uid="{00000000-0005-0000-0000-0000DA010000}"/>
    <cellStyle name="40% - Accent5 42" xfId="476" xr:uid="{00000000-0005-0000-0000-0000DB010000}"/>
    <cellStyle name="40% - Accent5 43" xfId="477" xr:uid="{00000000-0005-0000-0000-0000DC010000}"/>
    <cellStyle name="40% - Accent5 5" xfId="478" xr:uid="{00000000-0005-0000-0000-0000DD010000}"/>
    <cellStyle name="40% - Accent5 6" xfId="479" xr:uid="{00000000-0005-0000-0000-0000DE010000}"/>
    <cellStyle name="40% - Accent5 7" xfId="480" xr:uid="{00000000-0005-0000-0000-0000DF010000}"/>
    <cellStyle name="40% - Accent5 8" xfId="481" xr:uid="{00000000-0005-0000-0000-0000E0010000}"/>
    <cellStyle name="40% - Accent5 9" xfId="482" xr:uid="{00000000-0005-0000-0000-0000E1010000}"/>
    <cellStyle name="40% - Accent6 10" xfId="483" xr:uid="{00000000-0005-0000-0000-0000E2010000}"/>
    <cellStyle name="40% - Accent6 11" xfId="484" xr:uid="{00000000-0005-0000-0000-0000E3010000}"/>
    <cellStyle name="40% - Accent6 12" xfId="485" xr:uid="{00000000-0005-0000-0000-0000E4010000}"/>
    <cellStyle name="40% - Accent6 13" xfId="486" xr:uid="{00000000-0005-0000-0000-0000E5010000}"/>
    <cellStyle name="40% - Accent6 14" xfId="487" xr:uid="{00000000-0005-0000-0000-0000E6010000}"/>
    <cellStyle name="40% - Accent6 15" xfId="488" xr:uid="{00000000-0005-0000-0000-0000E7010000}"/>
    <cellStyle name="40% - Accent6 16" xfId="489" xr:uid="{00000000-0005-0000-0000-0000E8010000}"/>
    <cellStyle name="40% - Accent6 17" xfId="490" xr:uid="{00000000-0005-0000-0000-0000E9010000}"/>
    <cellStyle name="40% - Accent6 18" xfId="491" xr:uid="{00000000-0005-0000-0000-0000EA010000}"/>
    <cellStyle name="40% - Accent6 19" xfId="492" xr:uid="{00000000-0005-0000-0000-0000EB010000}"/>
    <cellStyle name="40% - Accent6 2" xfId="493" xr:uid="{00000000-0005-0000-0000-0000EC010000}"/>
    <cellStyle name="40% - Accent6 20" xfId="494" xr:uid="{00000000-0005-0000-0000-0000ED010000}"/>
    <cellStyle name="40% - Accent6 21" xfId="495" xr:uid="{00000000-0005-0000-0000-0000EE010000}"/>
    <cellStyle name="40% - Accent6 22" xfId="496" xr:uid="{00000000-0005-0000-0000-0000EF010000}"/>
    <cellStyle name="40% - Accent6 23" xfId="497" xr:uid="{00000000-0005-0000-0000-0000F0010000}"/>
    <cellStyle name="40% - Accent6 24" xfId="498" xr:uid="{00000000-0005-0000-0000-0000F1010000}"/>
    <cellStyle name="40% - Accent6 25" xfId="499" xr:uid="{00000000-0005-0000-0000-0000F2010000}"/>
    <cellStyle name="40% - Accent6 26" xfId="500" xr:uid="{00000000-0005-0000-0000-0000F3010000}"/>
    <cellStyle name="40% - Accent6 27" xfId="501" xr:uid="{00000000-0005-0000-0000-0000F4010000}"/>
    <cellStyle name="40% - Accent6 28" xfId="502" xr:uid="{00000000-0005-0000-0000-0000F5010000}"/>
    <cellStyle name="40% - Accent6 29" xfId="503" xr:uid="{00000000-0005-0000-0000-0000F6010000}"/>
    <cellStyle name="40% - Accent6 3" xfId="504" xr:uid="{00000000-0005-0000-0000-0000F7010000}"/>
    <cellStyle name="40% - Accent6 3 2" xfId="505" xr:uid="{00000000-0005-0000-0000-0000F8010000}"/>
    <cellStyle name="40% - Accent6 30" xfId="506" xr:uid="{00000000-0005-0000-0000-0000F9010000}"/>
    <cellStyle name="40% - Accent6 31" xfId="507" xr:uid="{00000000-0005-0000-0000-0000FA010000}"/>
    <cellStyle name="40% - Accent6 32" xfId="508" xr:uid="{00000000-0005-0000-0000-0000FB010000}"/>
    <cellStyle name="40% - Accent6 33" xfId="509" xr:uid="{00000000-0005-0000-0000-0000FC010000}"/>
    <cellStyle name="40% - Accent6 34" xfId="510" xr:uid="{00000000-0005-0000-0000-0000FD010000}"/>
    <cellStyle name="40% - Accent6 35" xfId="511" xr:uid="{00000000-0005-0000-0000-0000FE010000}"/>
    <cellStyle name="40% - Accent6 36" xfId="512" xr:uid="{00000000-0005-0000-0000-0000FF010000}"/>
    <cellStyle name="40% - Accent6 37" xfId="513" xr:uid="{00000000-0005-0000-0000-000000020000}"/>
    <cellStyle name="40% - Accent6 38" xfId="514" xr:uid="{00000000-0005-0000-0000-000001020000}"/>
    <cellStyle name="40% - Accent6 39" xfId="515" xr:uid="{00000000-0005-0000-0000-000002020000}"/>
    <cellStyle name="40% - Accent6 4" xfId="516" xr:uid="{00000000-0005-0000-0000-000003020000}"/>
    <cellStyle name="40% - Accent6 40" xfId="517" xr:uid="{00000000-0005-0000-0000-000004020000}"/>
    <cellStyle name="40% - Accent6 41" xfId="518" xr:uid="{00000000-0005-0000-0000-000005020000}"/>
    <cellStyle name="40% - Accent6 42" xfId="519" xr:uid="{00000000-0005-0000-0000-000006020000}"/>
    <cellStyle name="40% - Accent6 43" xfId="520" xr:uid="{00000000-0005-0000-0000-000007020000}"/>
    <cellStyle name="40% - Accent6 5" xfId="521" xr:uid="{00000000-0005-0000-0000-000008020000}"/>
    <cellStyle name="40% - Accent6 6" xfId="522" xr:uid="{00000000-0005-0000-0000-000009020000}"/>
    <cellStyle name="40% - Accent6 7" xfId="523" xr:uid="{00000000-0005-0000-0000-00000A020000}"/>
    <cellStyle name="40% - Accent6 8" xfId="524" xr:uid="{00000000-0005-0000-0000-00000B020000}"/>
    <cellStyle name="40% - Accent6 9" xfId="525" xr:uid="{00000000-0005-0000-0000-00000C020000}"/>
    <cellStyle name="40% - Akzent1" xfId="526" xr:uid="{00000000-0005-0000-0000-00000D020000}"/>
    <cellStyle name="40% - Akzent2" xfId="527" xr:uid="{00000000-0005-0000-0000-00000E020000}"/>
    <cellStyle name="40% - Akzent3" xfId="528" xr:uid="{00000000-0005-0000-0000-00000F020000}"/>
    <cellStyle name="40% - Akzent4" xfId="529" xr:uid="{00000000-0005-0000-0000-000010020000}"/>
    <cellStyle name="40% - Akzent5" xfId="530" xr:uid="{00000000-0005-0000-0000-000011020000}"/>
    <cellStyle name="40% - Akzent6" xfId="531" xr:uid="{00000000-0005-0000-0000-000012020000}"/>
    <cellStyle name="5x indented GHG Textfiels" xfId="532" xr:uid="{00000000-0005-0000-0000-000013020000}"/>
    <cellStyle name="60% - Accent1 10" xfId="533" xr:uid="{00000000-0005-0000-0000-000014020000}"/>
    <cellStyle name="60% - Accent1 11" xfId="534" xr:uid="{00000000-0005-0000-0000-000015020000}"/>
    <cellStyle name="60% - Accent1 12" xfId="535" xr:uid="{00000000-0005-0000-0000-000016020000}"/>
    <cellStyle name="60% - Accent1 13" xfId="536" xr:uid="{00000000-0005-0000-0000-000017020000}"/>
    <cellStyle name="60% - Accent1 14" xfId="537" xr:uid="{00000000-0005-0000-0000-000018020000}"/>
    <cellStyle name="60% - Accent1 15" xfId="538" xr:uid="{00000000-0005-0000-0000-000019020000}"/>
    <cellStyle name="60% - Accent1 16" xfId="539" xr:uid="{00000000-0005-0000-0000-00001A020000}"/>
    <cellStyle name="60% - Accent1 17" xfId="540" xr:uid="{00000000-0005-0000-0000-00001B020000}"/>
    <cellStyle name="60% - Accent1 18" xfId="541" xr:uid="{00000000-0005-0000-0000-00001C020000}"/>
    <cellStyle name="60% - Accent1 19" xfId="542" xr:uid="{00000000-0005-0000-0000-00001D020000}"/>
    <cellStyle name="60% - Accent1 2" xfId="543" xr:uid="{00000000-0005-0000-0000-00001E020000}"/>
    <cellStyle name="60% - Accent1 20" xfId="544" xr:uid="{00000000-0005-0000-0000-00001F020000}"/>
    <cellStyle name="60% - Accent1 21" xfId="545" xr:uid="{00000000-0005-0000-0000-000020020000}"/>
    <cellStyle name="60% - Accent1 22" xfId="546" xr:uid="{00000000-0005-0000-0000-000021020000}"/>
    <cellStyle name="60% - Accent1 23" xfId="547" xr:uid="{00000000-0005-0000-0000-000022020000}"/>
    <cellStyle name="60% - Accent1 24" xfId="548" xr:uid="{00000000-0005-0000-0000-000023020000}"/>
    <cellStyle name="60% - Accent1 25" xfId="549" xr:uid="{00000000-0005-0000-0000-000024020000}"/>
    <cellStyle name="60% - Accent1 26" xfId="550" xr:uid="{00000000-0005-0000-0000-000025020000}"/>
    <cellStyle name="60% - Accent1 27" xfId="551" xr:uid="{00000000-0005-0000-0000-000026020000}"/>
    <cellStyle name="60% - Accent1 28" xfId="552" xr:uid="{00000000-0005-0000-0000-000027020000}"/>
    <cellStyle name="60% - Accent1 29" xfId="553" xr:uid="{00000000-0005-0000-0000-000028020000}"/>
    <cellStyle name="60% - Accent1 3" xfId="554" xr:uid="{00000000-0005-0000-0000-000029020000}"/>
    <cellStyle name="60% - Accent1 3 2" xfId="555" xr:uid="{00000000-0005-0000-0000-00002A020000}"/>
    <cellStyle name="60% - Accent1 30" xfId="556" xr:uid="{00000000-0005-0000-0000-00002B020000}"/>
    <cellStyle name="60% - Accent1 31" xfId="557" xr:uid="{00000000-0005-0000-0000-00002C020000}"/>
    <cellStyle name="60% - Accent1 32" xfId="558" xr:uid="{00000000-0005-0000-0000-00002D020000}"/>
    <cellStyle name="60% - Accent1 33" xfId="559" xr:uid="{00000000-0005-0000-0000-00002E020000}"/>
    <cellStyle name="60% - Accent1 34" xfId="560" xr:uid="{00000000-0005-0000-0000-00002F020000}"/>
    <cellStyle name="60% - Accent1 35" xfId="561" xr:uid="{00000000-0005-0000-0000-000030020000}"/>
    <cellStyle name="60% - Accent1 36" xfId="562" xr:uid="{00000000-0005-0000-0000-000031020000}"/>
    <cellStyle name="60% - Accent1 37" xfId="563" xr:uid="{00000000-0005-0000-0000-000032020000}"/>
    <cellStyle name="60% - Accent1 38" xfId="564" xr:uid="{00000000-0005-0000-0000-000033020000}"/>
    <cellStyle name="60% - Accent1 39" xfId="565" xr:uid="{00000000-0005-0000-0000-000034020000}"/>
    <cellStyle name="60% - Accent1 4" xfId="566" xr:uid="{00000000-0005-0000-0000-000035020000}"/>
    <cellStyle name="60% - Accent1 40" xfId="567" xr:uid="{00000000-0005-0000-0000-000036020000}"/>
    <cellStyle name="60% - Accent1 41" xfId="568" xr:uid="{00000000-0005-0000-0000-000037020000}"/>
    <cellStyle name="60% - Accent1 42" xfId="569" xr:uid="{00000000-0005-0000-0000-000038020000}"/>
    <cellStyle name="60% - Accent1 43" xfId="570" xr:uid="{00000000-0005-0000-0000-000039020000}"/>
    <cellStyle name="60% - Accent1 5" xfId="571" xr:uid="{00000000-0005-0000-0000-00003A020000}"/>
    <cellStyle name="60% - Accent1 6" xfId="572" xr:uid="{00000000-0005-0000-0000-00003B020000}"/>
    <cellStyle name="60% - Accent1 7" xfId="573" xr:uid="{00000000-0005-0000-0000-00003C020000}"/>
    <cellStyle name="60% - Accent1 8" xfId="574" xr:uid="{00000000-0005-0000-0000-00003D020000}"/>
    <cellStyle name="60% - Accent1 9" xfId="575" xr:uid="{00000000-0005-0000-0000-00003E020000}"/>
    <cellStyle name="60% - Accent2 10" xfId="576" xr:uid="{00000000-0005-0000-0000-00003F020000}"/>
    <cellStyle name="60% - Accent2 11" xfId="577" xr:uid="{00000000-0005-0000-0000-000040020000}"/>
    <cellStyle name="60% - Accent2 12" xfId="578" xr:uid="{00000000-0005-0000-0000-000041020000}"/>
    <cellStyle name="60% - Accent2 13" xfId="579" xr:uid="{00000000-0005-0000-0000-000042020000}"/>
    <cellStyle name="60% - Accent2 14" xfId="580" xr:uid="{00000000-0005-0000-0000-000043020000}"/>
    <cellStyle name="60% - Accent2 15" xfId="581" xr:uid="{00000000-0005-0000-0000-000044020000}"/>
    <cellStyle name="60% - Accent2 16" xfId="582" xr:uid="{00000000-0005-0000-0000-000045020000}"/>
    <cellStyle name="60% - Accent2 17" xfId="583" xr:uid="{00000000-0005-0000-0000-000046020000}"/>
    <cellStyle name="60% - Accent2 18" xfId="584" xr:uid="{00000000-0005-0000-0000-000047020000}"/>
    <cellStyle name="60% - Accent2 19" xfId="585" xr:uid="{00000000-0005-0000-0000-000048020000}"/>
    <cellStyle name="60% - Accent2 2" xfId="586" xr:uid="{00000000-0005-0000-0000-000049020000}"/>
    <cellStyle name="60% - Accent2 20" xfId="587" xr:uid="{00000000-0005-0000-0000-00004A020000}"/>
    <cellStyle name="60% - Accent2 21" xfId="588" xr:uid="{00000000-0005-0000-0000-00004B020000}"/>
    <cellStyle name="60% - Accent2 22" xfId="589" xr:uid="{00000000-0005-0000-0000-00004C020000}"/>
    <cellStyle name="60% - Accent2 23" xfId="590" xr:uid="{00000000-0005-0000-0000-00004D020000}"/>
    <cellStyle name="60% - Accent2 24" xfId="591" xr:uid="{00000000-0005-0000-0000-00004E020000}"/>
    <cellStyle name="60% - Accent2 25" xfId="592" xr:uid="{00000000-0005-0000-0000-00004F020000}"/>
    <cellStyle name="60% - Accent2 26" xfId="593" xr:uid="{00000000-0005-0000-0000-000050020000}"/>
    <cellStyle name="60% - Accent2 27" xfId="594" xr:uid="{00000000-0005-0000-0000-000051020000}"/>
    <cellStyle name="60% - Accent2 28" xfId="595" xr:uid="{00000000-0005-0000-0000-000052020000}"/>
    <cellStyle name="60% - Accent2 29" xfId="596" xr:uid="{00000000-0005-0000-0000-000053020000}"/>
    <cellStyle name="60% - Accent2 3" xfId="597" xr:uid="{00000000-0005-0000-0000-000054020000}"/>
    <cellStyle name="60% - Accent2 3 2" xfId="598" xr:uid="{00000000-0005-0000-0000-000055020000}"/>
    <cellStyle name="60% - Accent2 30" xfId="599" xr:uid="{00000000-0005-0000-0000-000056020000}"/>
    <cellStyle name="60% - Accent2 31" xfId="600" xr:uid="{00000000-0005-0000-0000-000057020000}"/>
    <cellStyle name="60% - Accent2 32" xfId="601" xr:uid="{00000000-0005-0000-0000-000058020000}"/>
    <cellStyle name="60% - Accent2 33" xfId="602" xr:uid="{00000000-0005-0000-0000-000059020000}"/>
    <cellStyle name="60% - Accent2 34" xfId="603" xr:uid="{00000000-0005-0000-0000-00005A020000}"/>
    <cellStyle name="60% - Accent2 35" xfId="604" xr:uid="{00000000-0005-0000-0000-00005B020000}"/>
    <cellStyle name="60% - Accent2 36" xfId="605" xr:uid="{00000000-0005-0000-0000-00005C020000}"/>
    <cellStyle name="60% - Accent2 37" xfId="606" xr:uid="{00000000-0005-0000-0000-00005D020000}"/>
    <cellStyle name="60% - Accent2 38" xfId="607" xr:uid="{00000000-0005-0000-0000-00005E020000}"/>
    <cellStyle name="60% - Accent2 39" xfId="608" xr:uid="{00000000-0005-0000-0000-00005F020000}"/>
    <cellStyle name="60% - Accent2 4" xfId="609" xr:uid="{00000000-0005-0000-0000-000060020000}"/>
    <cellStyle name="60% - Accent2 40" xfId="610" xr:uid="{00000000-0005-0000-0000-000061020000}"/>
    <cellStyle name="60% - Accent2 41" xfId="611" xr:uid="{00000000-0005-0000-0000-000062020000}"/>
    <cellStyle name="60% - Accent2 42" xfId="612" xr:uid="{00000000-0005-0000-0000-000063020000}"/>
    <cellStyle name="60% - Accent2 43" xfId="613" xr:uid="{00000000-0005-0000-0000-000064020000}"/>
    <cellStyle name="60% - Accent2 5" xfId="614" xr:uid="{00000000-0005-0000-0000-000065020000}"/>
    <cellStyle name="60% - Accent2 6" xfId="615" xr:uid="{00000000-0005-0000-0000-000066020000}"/>
    <cellStyle name="60% - Accent2 7" xfId="616" xr:uid="{00000000-0005-0000-0000-000067020000}"/>
    <cellStyle name="60% - Accent2 8" xfId="617" xr:uid="{00000000-0005-0000-0000-000068020000}"/>
    <cellStyle name="60% - Accent2 9" xfId="618" xr:uid="{00000000-0005-0000-0000-000069020000}"/>
    <cellStyle name="60% - Accent3 10" xfId="619" xr:uid="{00000000-0005-0000-0000-00006A020000}"/>
    <cellStyle name="60% - Accent3 11" xfId="620" xr:uid="{00000000-0005-0000-0000-00006B020000}"/>
    <cellStyle name="60% - Accent3 12" xfId="621" xr:uid="{00000000-0005-0000-0000-00006C020000}"/>
    <cellStyle name="60% - Accent3 13" xfId="622" xr:uid="{00000000-0005-0000-0000-00006D020000}"/>
    <cellStyle name="60% - Accent3 14" xfId="623" xr:uid="{00000000-0005-0000-0000-00006E020000}"/>
    <cellStyle name="60% - Accent3 15" xfId="624" xr:uid="{00000000-0005-0000-0000-00006F020000}"/>
    <cellStyle name="60% - Accent3 16" xfId="625" xr:uid="{00000000-0005-0000-0000-000070020000}"/>
    <cellStyle name="60% - Accent3 17" xfId="626" xr:uid="{00000000-0005-0000-0000-000071020000}"/>
    <cellStyle name="60% - Accent3 18" xfId="627" xr:uid="{00000000-0005-0000-0000-000072020000}"/>
    <cellStyle name="60% - Accent3 19" xfId="628" xr:uid="{00000000-0005-0000-0000-000073020000}"/>
    <cellStyle name="60% - Accent3 2" xfId="629" xr:uid="{00000000-0005-0000-0000-000074020000}"/>
    <cellStyle name="60% - Accent3 20" xfId="630" xr:uid="{00000000-0005-0000-0000-000075020000}"/>
    <cellStyle name="60% - Accent3 21" xfId="631" xr:uid="{00000000-0005-0000-0000-000076020000}"/>
    <cellStyle name="60% - Accent3 22" xfId="632" xr:uid="{00000000-0005-0000-0000-000077020000}"/>
    <cellStyle name="60% - Accent3 23" xfId="633" xr:uid="{00000000-0005-0000-0000-000078020000}"/>
    <cellStyle name="60% - Accent3 24" xfId="634" xr:uid="{00000000-0005-0000-0000-000079020000}"/>
    <cellStyle name="60% - Accent3 25" xfId="635" xr:uid="{00000000-0005-0000-0000-00007A020000}"/>
    <cellStyle name="60% - Accent3 26" xfId="636" xr:uid="{00000000-0005-0000-0000-00007B020000}"/>
    <cellStyle name="60% - Accent3 27" xfId="637" xr:uid="{00000000-0005-0000-0000-00007C020000}"/>
    <cellStyle name="60% - Accent3 28" xfId="638" xr:uid="{00000000-0005-0000-0000-00007D020000}"/>
    <cellStyle name="60% - Accent3 29" xfId="639" xr:uid="{00000000-0005-0000-0000-00007E020000}"/>
    <cellStyle name="60% - Accent3 3" xfId="640" xr:uid="{00000000-0005-0000-0000-00007F020000}"/>
    <cellStyle name="60% - Accent3 3 2" xfId="641" xr:uid="{00000000-0005-0000-0000-000080020000}"/>
    <cellStyle name="60% - Accent3 30" xfId="642" xr:uid="{00000000-0005-0000-0000-000081020000}"/>
    <cellStyle name="60% - Accent3 31" xfId="643" xr:uid="{00000000-0005-0000-0000-000082020000}"/>
    <cellStyle name="60% - Accent3 32" xfId="644" xr:uid="{00000000-0005-0000-0000-000083020000}"/>
    <cellStyle name="60% - Accent3 33" xfId="645" xr:uid="{00000000-0005-0000-0000-000084020000}"/>
    <cellStyle name="60% - Accent3 34" xfId="646" xr:uid="{00000000-0005-0000-0000-000085020000}"/>
    <cellStyle name="60% - Accent3 35" xfId="647" xr:uid="{00000000-0005-0000-0000-000086020000}"/>
    <cellStyle name="60% - Accent3 36" xfId="648" xr:uid="{00000000-0005-0000-0000-000087020000}"/>
    <cellStyle name="60% - Accent3 37" xfId="649" xr:uid="{00000000-0005-0000-0000-000088020000}"/>
    <cellStyle name="60% - Accent3 38" xfId="650" xr:uid="{00000000-0005-0000-0000-000089020000}"/>
    <cellStyle name="60% - Accent3 39" xfId="651" xr:uid="{00000000-0005-0000-0000-00008A020000}"/>
    <cellStyle name="60% - Accent3 4" xfId="652" xr:uid="{00000000-0005-0000-0000-00008B020000}"/>
    <cellStyle name="60% - Accent3 40" xfId="653" xr:uid="{00000000-0005-0000-0000-00008C020000}"/>
    <cellStyle name="60% - Accent3 41" xfId="654" xr:uid="{00000000-0005-0000-0000-00008D020000}"/>
    <cellStyle name="60% - Accent3 42" xfId="655" xr:uid="{00000000-0005-0000-0000-00008E020000}"/>
    <cellStyle name="60% - Accent3 43" xfId="656" xr:uid="{00000000-0005-0000-0000-00008F020000}"/>
    <cellStyle name="60% - Accent3 5" xfId="657" xr:uid="{00000000-0005-0000-0000-000090020000}"/>
    <cellStyle name="60% - Accent3 6" xfId="658" xr:uid="{00000000-0005-0000-0000-000091020000}"/>
    <cellStyle name="60% - Accent3 7" xfId="659" xr:uid="{00000000-0005-0000-0000-000092020000}"/>
    <cellStyle name="60% - Accent3 8" xfId="660" xr:uid="{00000000-0005-0000-0000-000093020000}"/>
    <cellStyle name="60% - Accent3 9" xfId="661" xr:uid="{00000000-0005-0000-0000-000094020000}"/>
    <cellStyle name="60% - Accent4 10" xfId="662" xr:uid="{00000000-0005-0000-0000-000095020000}"/>
    <cellStyle name="60% - Accent4 11" xfId="663" xr:uid="{00000000-0005-0000-0000-000096020000}"/>
    <cellStyle name="60% - Accent4 12" xfId="664" xr:uid="{00000000-0005-0000-0000-000097020000}"/>
    <cellStyle name="60% - Accent4 13" xfId="665" xr:uid="{00000000-0005-0000-0000-000098020000}"/>
    <cellStyle name="60% - Accent4 14" xfId="666" xr:uid="{00000000-0005-0000-0000-000099020000}"/>
    <cellStyle name="60% - Accent4 15" xfId="667" xr:uid="{00000000-0005-0000-0000-00009A020000}"/>
    <cellStyle name="60% - Accent4 16" xfId="668" xr:uid="{00000000-0005-0000-0000-00009B020000}"/>
    <cellStyle name="60% - Accent4 17" xfId="669" xr:uid="{00000000-0005-0000-0000-00009C020000}"/>
    <cellStyle name="60% - Accent4 18" xfId="670" xr:uid="{00000000-0005-0000-0000-00009D020000}"/>
    <cellStyle name="60% - Accent4 19" xfId="671" xr:uid="{00000000-0005-0000-0000-00009E020000}"/>
    <cellStyle name="60% - Accent4 2" xfId="672" xr:uid="{00000000-0005-0000-0000-00009F020000}"/>
    <cellStyle name="60% - Accent4 20" xfId="673" xr:uid="{00000000-0005-0000-0000-0000A0020000}"/>
    <cellStyle name="60% - Accent4 21" xfId="674" xr:uid="{00000000-0005-0000-0000-0000A1020000}"/>
    <cellStyle name="60% - Accent4 22" xfId="675" xr:uid="{00000000-0005-0000-0000-0000A2020000}"/>
    <cellStyle name="60% - Accent4 23" xfId="676" xr:uid="{00000000-0005-0000-0000-0000A3020000}"/>
    <cellStyle name="60% - Accent4 24" xfId="677" xr:uid="{00000000-0005-0000-0000-0000A4020000}"/>
    <cellStyle name="60% - Accent4 25" xfId="678" xr:uid="{00000000-0005-0000-0000-0000A5020000}"/>
    <cellStyle name="60% - Accent4 26" xfId="679" xr:uid="{00000000-0005-0000-0000-0000A6020000}"/>
    <cellStyle name="60% - Accent4 27" xfId="680" xr:uid="{00000000-0005-0000-0000-0000A7020000}"/>
    <cellStyle name="60% - Accent4 28" xfId="681" xr:uid="{00000000-0005-0000-0000-0000A8020000}"/>
    <cellStyle name="60% - Accent4 29" xfId="682" xr:uid="{00000000-0005-0000-0000-0000A9020000}"/>
    <cellStyle name="60% - Accent4 3" xfId="683" xr:uid="{00000000-0005-0000-0000-0000AA020000}"/>
    <cellStyle name="60% - Accent4 3 2" xfId="684" xr:uid="{00000000-0005-0000-0000-0000AB020000}"/>
    <cellStyle name="60% - Accent4 30" xfId="685" xr:uid="{00000000-0005-0000-0000-0000AC020000}"/>
    <cellStyle name="60% - Accent4 31" xfId="686" xr:uid="{00000000-0005-0000-0000-0000AD020000}"/>
    <cellStyle name="60% - Accent4 32" xfId="687" xr:uid="{00000000-0005-0000-0000-0000AE020000}"/>
    <cellStyle name="60% - Accent4 33" xfId="688" xr:uid="{00000000-0005-0000-0000-0000AF020000}"/>
    <cellStyle name="60% - Accent4 34" xfId="689" xr:uid="{00000000-0005-0000-0000-0000B0020000}"/>
    <cellStyle name="60% - Accent4 35" xfId="690" xr:uid="{00000000-0005-0000-0000-0000B1020000}"/>
    <cellStyle name="60% - Accent4 36" xfId="691" xr:uid="{00000000-0005-0000-0000-0000B2020000}"/>
    <cellStyle name="60% - Accent4 37" xfId="692" xr:uid="{00000000-0005-0000-0000-0000B3020000}"/>
    <cellStyle name="60% - Accent4 38" xfId="693" xr:uid="{00000000-0005-0000-0000-0000B4020000}"/>
    <cellStyle name="60% - Accent4 39" xfId="694" xr:uid="{00000000-0005-0000-0000-0000B5020000}"/>
    <cellStyle name="60% - Accent4 4" xfId="695" xr:uid="{00000000-0005-0000-0000-0000B6020000}"/>
    <cellStyle name="60% - Accent4 40" xfId="696" xr:uid="{00000000-0005-0000-0000-0000B7020000}"/>
    <cellStyle name="60% - Accent4 41" xfId="697" xr:uid="{00000000-0005-0000-0000-0000B8020000}"/>
    <cellStyle name="60% - Accent4 42" xfId="698" xr:uid="{00000000-0005-0000-0000-0000B9020000}"/>
    <cellStyle name="60% - Accent4 43" xfId="699" xr:uid="{00000000-0005-0000-0000-0000BA020000}"/>
    <cellStyle name="60% - Accent4 5" xfId="700" xr:uid="{00000000-0005-0000-0000-0000BB020000}"/>
    <cellStyle name="60% - Accent4 6" xfId="701" xr:uid="{00000000-0005-0000-0000-0000BC020000}"/>
    <cellStyle name="60% - Accent4 7" xfId="702" xr:uid="{00000000-0005-0000-0000-0000BD020000}"/>
    <cellStyle name="60% - Accent4 8" xfId="703" xr:uid="{00000000-0005-0000-0000-0000BE020000}"/>
    <cellStyle name="60% - Accent4 9" xfId="704" xr:uid="{00000000-0005-0000-0000-0000BF020000}"/>
    <cellStyle name="60% - Accent5 10" xfId="705" xr:uid="{00000000-0005-0000-0000-0000C0020000}"/>
    <cellStyle name="60% - Accent5 11" xfId="706" xr:uid="{00000000-0005-0000-0000-0000C1020000}"/>
    <cellStyle name="60% - Accent5 12" xfId="707" xr:uid="{00000000-0005-0000-0000-0000C2020000}"/>
    <cellStyle name="60% - Accent5 13" xfId="708" xr:uid="{00000000-0005-0000-0000-0000C3020000}"/>
    <cellStyle name="60% - Accent5 14" xfId="709" xr:uid="{00000000-0005-0000-0000-0000C4020000}"/>
    <cellStyle name="60% - Accent5 15" xfId="710" xr:uid="{00000000-0005-0000-0000-0000C5020000}"/>
    <cellStyle name="60% - Accent5 16" xfId="711" xr:uid="{00000000-0005-0000-0000-0000C6020000}"/>
    <cellStyle name="60% - Accent5 17" xfId="712" xr:uid="{00000000-0005-0000-0000-0000C7020000}"/>
    <cellStyle name="60% - Accent5 18" xfId="713" xr:uid="{00000000-0005-0000-0000-0000C8020000}"/>
    <cellStyle name="60% - Accent5 19" xfId="714" xr:uid="{00000000-0005-0000-0000-0000C9020000}"/>
    <cellStyle name="60% - Accent5 2" xfId="715" xr:uid="{00000000-0005-0000-0000-0000CA020000}"/>
    <cellStyle name="60% - Accent5 20" xfId="716" xr:uid="{00000000-0005-0000-0000-0000CB020000}"/>
    <cellStyle name="60% - Accent5 21" xfId="717" xr:uid="{00000000-0005-0000-0000-0000CC020000}"/>
    <cellStyle name="60% - Accent5 22" xfId="718" xr:uid="{00000000-0005-0000-0000-0000CD020000}"/>
    <cellStyle name="60% - Accent5 23" xfId="719" xr:uid="{00000000-0005-0000-0000-0000CE020000}"/>
    <cellStyle name="60% - Accent5 24" xfId="720" xr:uid="{00000000-0005-0000-0000-0000CF020000}"/>
    <cellStyle name="60% - Accent5 25" xfId="721" xr:uid="{00000000-0005-0000-0000-0000D0020000}"/>
    <cellStyle name="60% - Accent5 26" xfId="722" xr:uid="{00000000-0005-0000-0000-0000D1020000}"/>
    <cellStyle name="60% - Accent5 27" xfId="723" xr:uid="{00000000-0005-0000-0000-0000D2020000}"/>
    <cellStyle name="60% - Accent5 28" xfId="724" xr:uid="{00000000-0005-0000-0000-0000D3020000}"/>
    <cellStyle name="60% - Accent5 29" xfId="725" xr:uid="{00000000-0005-0000-0000-0000D4020000}"/>
    <cellStyle name="60% - Accent5 3" xfId="726" xr:uid="{00000000-0005-0000-0000-0000D5020000}"/>
    <cellStyle name="60% - Accent5 3 2" xfId="727" xr:uid="{00000000-0005-0000-0000-0000D6020000}"/>
    <cellStyle name="60% - Accent5 30" xfId="728" xr:uid="{00000000-0005-0000-0000-0000D7020000}"/>
    <cellStyle name="60% - Accent5 31" xfId="729" xr:uid="{00000000-0005-0000-0000-0000D8020000}"/>
    <cellStyle name="60% - Accent5 32" xfId="730" xr:uid="{00000000-0005-0000-0000-0000D9020000}"/>
    <cellStyle name="60% - Accent5 33" xfId="731" xr:uid="{00000000-0005-0000-0000-0000DA020000}"/>
    <cellStyle name="60% - Accent5 34" xfId="732" xr:uid="{00000000-0005-0000-0000-0000DB020000}"/>
    <cellStyle name="60% - Accent5 35" xfId="733" xr:uid="{00000000-0005-0000-0000-0000DC020000}"/>
    <cellStyle name="60% - Accent5 36" xfId="734" xr:uid="{00000000-0005-0000-0000-0000DD020000}"/>
    <cellStyle name="60% - Accent5 37" xfId="735" xr:uid="{00000000-0005-0000-0000-0000DE020000}"/>
    <cellStyle name="60% - Accent5 38" xfId="736" xr:uid="{00000000-0005-0000-0000-0000DF020000}"/>
    <cellStyle name="60% - Accent5 39" xfId="737" xr:uid="{00000000-0005-0000-0000-0000E0020000}"/>
    <cellStyle name="60% - Accent5 4" xfId="738" xr:uid="{00000000-0005-0000-0000-0000E1020000}"/>
    <cellStyle name="60% - Accent5 40" xfId="739" xr:uid="{00000000-0005-0000-0000-0000E2020000}"/>
    <cellStyle name="60% - Accent5 41" xfId="740" xr:uid="{00000000-0005-0000-0000-0000E3020000}"/>
    <cellStyle name="60% - Accent5 42" xfId="741" xr:uid="{00000000-0005-0000-0000-0000E4020000}"/>
    <cellStyle name="60% - Accent5 43" xfId="742" xr:uid="{00000000-0005-0000-0000-0000E5020000}"/>
    <cellStyle name="60% - Accent5 5" xfId="743" xr:uid="{00000000-0005-0000-0000-0000E6020000}"/>
    <cellStyle name="60% - Accent5 6" xfId="744" xr:uid="{00000000-0005-0000-0000-0000E7020000}"/>
    <cellStyle name="60% - Accent5 7" xfId="745" xr:uid="{00000000-0005-0000-0000-0000E8020000}"/>
    <cellStyle name="60% - Accent5 8" xfId="746" xr:uid="{00000000-0005-0000-0000-0000E9020000}"/>
    <cellStyle name="60% - Accent5 9" xfId="747" xr:uid="{00000000-0005-0000-0000-0000EA020000}"/>
    <cellStyle name="60% - Accent6 10" xfId="748" xr:uid="{00000000-0005-0000-0000-0000EB020000}"/>
    <cellStyle name="60% - Accent6 11" xfId="749" xr:uid="{00000000-0005-0000-0000-0000EC020000}"/>
    <cellStyle name="60% - Accent6 12" xfId="750" xr:uid="{00000000-0005-0000-0000-0000ED020000}"/>
    <cellStyle name="60% - Accent6 13" xfId="751" xr:uid="{00000000-0005-0000-0000-0000EE020000}"/>
    <cellStyle name="60% - Accent6 14" xfId="752" xr:uid="{00000000-0005-0000-0000-0000EF020000}"/>
    <cellStyle name="60% - Accent6 15" xfId="753" xr:uid="{00000000-0005-0000-0000-0000F0020000}"/>
    <cellStyle name="60% - Accent6 16" xfId="754" xr:uid="{00000000-0005-0000-0000-0000F1020000}"/>
    <cellStyle name="60% - Accent6 17" xfId="755" xr:uid="{00000000-0005-0000-0000-0000F2020000}"/>
    <cellStyle name="60% - Accent6 18" xfId="756" xr:uid="{00000000-0005-0000-0000-0000F3020000}"/>
    <cellStyle name="60% - Accent6 19" xfId="757" xr:uid="{00000000-0005-0000-0000-0000F4020000}"/>
    <cellStyle name="60% - Accent6 2" xfId="758" xr:uid="{00000000-0005-0000-0000-0000F5020000}"/>
    <cellStyle name="60% - Accent6 20" xfId="759" xr:uid="{00000000-0005-0000-0000-0000F6020000}"/>
    <cellStyle name="60% - Accent6 21" xfId="760" xr:uid="{00000000-0005-0000-0000-0000F7020000}"/>
    <cellStyle name="60% - Accent6 22" xfId="761" xr:uid="{00000000-0005-0000-0000-0000F8020000}"/>
    <cellStyle name="60% - Accent6 23" xfId="762" xr:uid="{00000000-0005-0000-0000-0000F9020000}"/>
    <cellStyle name="60% - Accent6 24" xfId="763" xr:uid="{00000000-0005-0000-0000-0000FA020000}"/>
    <cellStyle name="60% - Accent6 25" xfId="764" xr:uid="{00000000-0005-0000-0000-0000FB020000}"/>
    <cellStyle name="60% - Accent6 26" xfId="765" xr:uid="{00000000-0005-0000-0000-0000FC020000}"/>
    <cellStyle name="60% - Accent6 27" xfId="766" xr:uid="{00000000-0005-0000-0000-0000FD020000}"/>
    <cellStyle name="60% - Accent6 28" xfId="767" xr:uid="{00000000-0005-0000-0000-0000FE020000}"/>
    <cellStyle name="60% - Accent6 29" xfId="768" xr:uid="{00000000-0005-0000-0000-0000FF020000}"/>
    <cellStyle name="60% - Accent6 3" xfId="769" xr:uid="{00000000-0005-0000-0000-000000030000}"/>
    <cellStyle name="60% - Accent6 3 2" xfId="770" xr:uid="{00000000-0005-0000-0000-000001030000}"/>
    <cellStyle name="60% - Accent6 30" xfId="771" xr:uid="{00000000-0005-0000-0000-000002030000}"/>
    <cellStyle name="60% - Accent6 31" xfId="772" xr:uid="{00000000-0005-0000-0000-000003030000}"/>
    <cellStyle name="60% - Accent6 32" xfId="773" xr:uid="{00000000-0005-0000-0000-000004030000}"/>
    <cellStyle name="60% - Accent6 33" xfId="774" xr:uid="{00000000-0005-0000-0000-000005030000}"/>
    <cellStyle name="60% - Accent6 34" xfId="775" xr:uid="{00000000-0005-0000-0000-000006030000}"/>
    <cellStyle name="60% - Accent6 35" xfId="776" xr:uid="{00000000-0005-0000-0000-000007030000}"/>
    <cellStyle name="60% - Accent6 36" xfId="777" xr:uid="{00000000-0005-0000-0000-000008030000}"/>
    <cellStyle name="60% - Accent6 37" xfId="778" xr:uid="{00000000-0005-0000-0000-000009030000}"/>
    <cellStyle name="60% - Accent6 38" xfId="779" xr:uid="{00000000-0005-0000-0000-00000A030000}"/>
    <cellStyle name="60% - Accent6 39" xfId="780" xr:uid="{00000000-0005-0000-0000-00000B030000}"/>
    <cellStyle name="60% - Accent6 4" xfId="781" xr:uid="{00000000-0005-0000-0000-00000C030000}"/>
    <cellStyle name="60% - Accent6 40" xfId="782" xr:uid="{00000000-0005-0000-0000-00000D030000}"/>
    <cellStyle name="60% - Accent6 41" xfId="783" xr:uid="{00000000-0005-0000-0000-00000E030000}"/>
    <cellStyle name="60% - Accent6 42" xfId="784" xr:uid="{00000000-0005-0000-0000-00000F030000}"/>
    <cellStyle name="60% - Accent6 43" xfId="785" xr:uid="{00000000-0005-0000-0000-000010030000}"/>
    <cellStyle name="60% - Accent6 5" xfId="786" xr:uid="{00000000-0005-0000-0000-000011030000}"/>
    <cellStyle name="60% - Accent6 6" xfId="787" xr:uid="{00000000-0005-0000-0000-000012030000}"/>
    <cellStyle name="60% - Accent6 7" xfId="788" xr:uid="{00000000-0005-0000-0000-000013030000}"/>
    <cellStyle name="60% - Accent6 8" xfId="789" xr:uid="{00000000-0005-0000-0000-000014030000}"/>
    <cellStyle name="60% - Accent6 9" xfId="790" xr:uid="{00000000-0005-0000-0000-000015030000}"/>
    <cellStyle name="60% - Akzent1" xfId="791" xr:uid="{00000000-0005-0000-0000-000016030000}"/>
    <cellStyle name="60% - Akzent2" xfId="792" xr:uid="{00000000-0005-0000-0000-000017030000}"/>
    <cellStyle name="60% - Akzent3" xfId="793" xr:uid="{00000000-0005-0000-0000-000018030000}"/>
    <cellStyle name="60% - Akzent4" xfId="794" xr:uid="{00000000-0005-0000-0000-000019030000}"/>
    <cellStyle name="60% - Akzent5" xfId="795" xr:uid="{00000000-0005-0000-0000-00001A030000}"/>
    <cellStyle name="60% - Akzent6" xfId="796" xr:uid="{00000000-0005-0000-0000-00001B030000}"/>
    <cellStyle name="60% - Cor4 2" xfId="797" xr:uid="{00000000-0005-0000-0000-00001C030000}"/>
    <cellStyle name="Accent1 10" xfId="798" xr:uid="{00000000-0005-0000-0000-00001D030000}"/>
    <cellStyle name="Accent1 11" xfId="799" xr:uid="{00000000-0005-0000-0000-00001E030000}"/>
    <cellStyle name="Accent1 12" xfId="800" xr:uid="{00000000-0005-0000-0000-00001F030000}"/>
    <cellStyle name="Accent1 13" xfId="801" xr:uid="{00000000-0005-0000-0000-000020030000}"/>
    <cellStyle name="Accent1 14" xfId="802" xr:uid="{00000000-0005-0000-0000-000021030000}"/>
    <cellStyle name="Accent1 15" xfId="803" xr:uid="{00000000-0005-0000-0000-000022030000}"/>
    <cellStyle name="Accent1 16" xfId="804" xr:uid="{00000000-0005-0000-0000-000023030000}"/>
    <cellStyle name="Accent1 17" xfId="805" xr:uid="{00000000-0005-0000-0000-000024030000}"/>
    <cellStyle name="Accent1 18" xfId="806" xr:uid="{00000000-0005-0000-0000-000025030000}"/>
    <cellStyle name="Accent1 19" xfId="807" xr:uid="{00000000-0005-0000-0000-000026030000}"/>
    <cellStyle name="Accent1 2" xfId="808" xr:uid="{00000000-0005-0000-0000-000027030000}"/>
    <cellStyle name="Accent1 20" xfId="809" xr:uid="{00000000-0005-0000-0000-000028030000}"/>
    <cellStyle name="Accent1 21" xfId="810" xr:uid="{00000000-0005-0000-0000-000029030000}"/>
    <cellStyle name="Accent1 22" xfId="811" xr:uid="{00000000-0005-0000-0000-00002A030000}"/>
    <cellStyle name="Accent1 23" xfId="812" xr:uid="{00000000-0005-0000-0000-00002B030000}"/>
    <cellStyle name="Accent1 24" xfId="813" xr:uid="{00000000-0005-0000-0000-00002C030000}"/>
    <cellStyle name="Accent1 25" xfId="814" xr:uid="{00000000-0005-0000-0000-00002D030000}"/>
    <cellStyle name="Accent1 26" xfId="815" xr:uid="{00000000-0005-0000-0000-00002E030000}"/>
    <cellStyle name="Accent1 27" xfId="816" xr:uid="{00000000-0005-0000-0000-00002F030000}"/>
    <cellStyle name="Accent1 28" xfId="817" xr:uid="{00000000-0005-0000-0000-000030030000}"/>
    <cellStyle name="Accent1 29" xfId="818" xr:uid="{00000000-0005-0000-0000-000031030000}"/>
    <cellStyle name="Accent1 3" xfId="819" xr:uid="{00000000-0005-0000-0000-000032030000}"/>
    <cellStyle name="Accent1 3 2" xfId="820" xr:uid="{00000000-0005-0000-0000-000033030000}"/>
    <cellStyle name="Accent1 30" xfId="821" xr:uid="{00000000-0005-0000-0000-000034030000}"/>
    <cellStyle name="Accent1 31" xfId="822" xr:uid="{00000000-0005-0000-0000-000035030000}"/>
    <cellStyle name="Accent1 32" xfId="823" xr:uid="{00000000-0005-0000-0000-000036030000}"/>
    <cellStyle name="Accent1 33" xfId="824" xr:uid="{00000000-0005-0000-0000-000037030000}"/>
    <cellStyle name="Accent1 34" xfId="825" xr:uid="{00000000-0005-0000-0000-000038030000}"/>
    <cellStyle name="Accent1 35" xfId="826" xr:uid="{00000000-0005-0000-0000-000039030000}"/>
    <cellStyle name="Accent1 36" xfId="827" xr:uid="{00000000-0005-0000-0000-00003A030000}"/>
    <cellStyle name="Accent1 37" xfId="828" xr:uid="{00000000-0005-0000-0000-00003B030000}"/>
    <cellStyle name="Accent1 38" xfId="829" xr:uid="{00000000-0005-0000-0000-00003C030000}"/>
    <cellStyle name="Accent1 39" xfId="830" xr:uid="{00000000-0005-0000-0000-00003D030000}"/>
    <cellStyle name="Accent1 4" xfId="831" xr:uid="{00000000-0005-0000-0000-00003E030000}"/>
    <cellStyle name="Accent1 40" xfId="832" xr:uid="{00000000-0005-0000-0000-00003F030000}"/>
    <cellStyle name="Accent1 41" xfId="833" xr:uid="{00000000-0005-0000-0000-000040030000}"/>
    <cellStyle name="Accent1 42" xfId="834" xr:uid="{00000000-0005-0000-0000-000041030000}"/>
    <cellStyle name="Accent1 43" xfId="835" xr:uid="{00000000-0005-0000-0000-000042030000}"/>
    <cellStyle name="Accent1 5" xfId="836" xr:uid="{00000000-0005-0000-0000-000043030000}"/>
    <cellStyle name="Accent1 6" xfId="837" xr:uid="{00000000-0005-0000-0000-000044030000}"/>
    <cellStyle name="Accent1 7" xfId="838" xr:uid="{00000000-0005-0000-0000-000045030000}"/>
    <cellStyle name="Accent1 8" xfId="839" xr:uid="{00000000-0005-0000-0000-000046030000}"/>
    <cellStyle name="Accent1 9" xfId="840" xr:uid="{00000000-0005-0000-0000-000047030000}"/>
    <cellStyle name="Accent2 10" xfId="841" xr:uid="{00000000-0005-0000-0000-000048030000}"/>
    <cellStyle name="Accent2 11" xfId="842" xr:uid="{00000000-0005-0000-0000-000049030000}"/>
    <cellStyle name="Accent2 12" xfId="843" xr:uid="{00000000-0005-0000-0000-00004A030000}"/>
    <cellStyle name="Accent2 13" xfId="844" xr:uid="{00000000-0005-0000-0000-00004B030000}"/>
    <cellStyle name="Accent2 14" xfId="845" xr:uid="{00000000-0005-0000-0000-00004C030000}"/>
    <cellStyle name="Accent2 15" xfId="846" xr:uid="{00000000-0005-0000-0000-00004D030000}"/>
    <cellStyle name="Accent2 16" xfId="847" xr:uid="{00000000-0005-0000-0000-00004E030000}"/>
    <cellStyle name="Accent2 17" xfId="848" xr:uid="{00000000-0005-0000-0000-00004F030000}"/>
    <cellStyle name="Accent2 18" xfId="849" xr:uid="{00000000-0005-0000-0000-000050030000}"/>
    <cellStyle name="Accent2 19" xfId="850" xr:uid="{00000000-0005-0000-0000-000051030000}"/>
    <cellStyle name="Accent2 2" xfId="851" xr:uid="{00000000-0005-0000-0000-000052030000}"/>
    <cellStyle name="Accent2 20" xfId="852" xr:uid="{00000000-0005-0000-0000-000053030000}"/>
    <cellStyle name="Accent2 21" xfId="853" xr:uid="{00000000-0005-0000-0000-000054030000}"/>
    <cellStyle name="Accent2 22" xfId="854" xr:uid="{00000000-0005-0000-0000-000055030000}"/>
    <cellStyle name="Accent2 23" xfId="855" xr:uid="{00000000-0005-0000-0000-000056030000}"/>
    <cellStyle name="Accent2 24" xfId="856" xr:uid="{00000000-0005-0000-0000-000057030000}"/>
    <cellStyle name="Accent2 25" xfId="857" xr:uid="{00000000-0005-0000-0000-000058030000}"/>
    <cellStyle name="Accent2 26" xfId="858" xr:uid="{00000000-0005-0000-0000-000059030000}"/>
    <cellStyle name="Accent2 27" xfId="859" xr:uid="{00000000-0005-0000-0000-00005A030000}"/>
    <cellStyle name="Accent2 28" xfId="860" xr:uid="{00000000-0005-0000-0000-00005B030000}"/>
    <cellStyle name="Accent2 29" xfId="861" xr:uid="{00000000-0005-0000-0000-00005C030000}"/>
    <cellStyle name="Accent2 3" xfId="862" xr:uid="{00000000-0005-0000-0000-00005D030000}"/>
    <cellStyle name="Accent2 3 2" xfId="863" xr:uid="{00000000-0005-0000-0000-00005E030000}"/>
    <cellStyle name="Accent2 30" xfId="864" xr:uid="{00000000-0005-0000-0000-00005F030000}"/>
    <cellStyle name="Accent2 31" xfId="865" xr:uid="{00000000-0005-0000-0000-000060030000}"/>
    <cellStyle name="Accent2 32" xfId="866" xr:uid="{00000000-0005-0000-0000-000061030000}"/>
    <cellStyle name="Accent2 33" xfId="867" xr:uid="{00000000-0005-0000-0000-000062030000}"/>
    <cellStyle name="Accent2 34" xfId="868" xr:uid="{00000000-0005-0000-0000-000063030000}"/>
    <cellStyle name="Accent2 35" xfId="869" xr:uid="{00000000-0005-0000-0000-000064030000}"/>
    <cellStyle name="Accent2 36" xfId="870" xr:uid="{00000000-0005-0000-0000-000065030000}"/>
    <cellStyle name="Accent2 37" xfId="871" xr:uid="{00000000-0005-0000-0000-000066030000}"/>
    <cellStyle name="Accent2 38" xfId="872" xr:uid="{00000000-0005-0000-0000-000067030000}"/>
    <cellStyle name="Accent2 39" xfId="873" xr:uid="{00000000-0005-0000-0000-000068030000}"/>
    <cellStyle name="Accent2 4" xfId="874" xr:uid="{00000000-0005-0000-0000-000069030000}"/>
    <cellStyle name="Accent2 40" xfId="875" xr:uid="{00000000-0005-0000-0000-00006A030000}"/>
    <cellStyle name="Accent2 41" xfId="876" xr:uid="{00000000-0005-0000-0000-00006B030000}"/>
    <cellStyle name="Accent2 42" xfId="877" xr:uid="{00000000-0005-0000-0000-00006C030000}"/>
    <cellStyle name="Accent2 43" xfId="878" xr:uid="{00000000-0005-0000-0000-00006D030000}"/>
    <cellStyle name="Accent2 5" xfId="879" xr:uid="{00000000-0005-0000-0000-00006E030000}"/>
    <cellStyle name="Accent2 6" xfId="880" xr:uid="{00000000-0005-0000-0000-00006F030000}"/>
    <cellStyle name="Accent2 7" xfId="881" xr:uid="{00000000-0005-0000-0000-000070030000}"/>
    <cellStyle name="Accent2 8" xfId="882" xr:uid="{00000000-0005-0000-0000-000071030000}"/>
    <cellStyle name="Accent2 9" xfId="883" xr:uid="{00000000-0005-0000-0000-000072030000}"/>
    <cellStyle name="Accent3 10" xfId="884" xr:uid="{00000000-0005-0000-0000-000073030000}"/>
    <cellStyle name="Accent3 11" xfId="885" xr:uid="{00000000-0005-0000-0000-000074030000}"/>
    <cellStyle name="Accent3 12" xfId="886" xr:uid="{00000000-0005-0000-0000-000075030000}"/>
    <cellStyle name="Accent3 13" xfId="887" xr:uid="{00000000-0005-0000-0000-000076030000}"/>
    <cellStyle name="Accent3 14" xfId="888" xr:uid="{00000000-0005-0000-0000-000077030000}"/>
    <cellStyle name="Accent3 15" xfId="889" xr:uid="{00000000-0005-0000-0000-000078030000}"/>
    <cellStyle name="Accent3 16" xfId="890" xr:uid="{00000000-0005-0000-0000-000079030000}"/>
    <cellStyle name="Accent3 17" xfId="891" xr:uid="{00000000-0005-0000-0000-00007A030000}"/>
    <cellStyle name="Accent3 18" xfId="892" xr:uid="{00000000-0005-0000-0000-00007B030000}"/>
    <cellStyle name="Accent3 19" xfId="893" xr:uid="{00000000-0005-0000-0000-00007C030000}"/>
    <cellStyle name="Accent3 2" xfId="894" xr:uid="{00000000-0005-0000-0000-00007D030000}"/>
    <cellStyle name="Accent3 20" xfId="895" xr:uid="{00000000-0005-0000-0000-00007E030000}"/>
    <cellStyle name="Accent3 21" xfId="896" xr:uid="{00000000-0005-0000-0000-00007F030000}"/>
    <cellStyle name="Accent3 22" xfId="897" xr:uid="{00000000-0005-0000-0000-000080030000}"/>
    <cellStyle name="Accent3 23" xfId="898" xr:uid="{00000000-0005-0000-0000-000081030000}"/>
    <cellStyle name="Accent3 24" xfId="899" xr:uid="{00000000-0005-0000-0000-000082030000}"/>
    <cellStyle name="Accent3 25" xfId="900" xr:uid="{00000000-0005-0000-0000-000083030000}"/>
    <cellStyle name="Accent3 26" xfId="901" xr:uid="{00000000-0005-0000-0000-000084030000}"/>
    <cellStyle name="Accent3 27" xfId="902" xr:uid="{00000000-0005-0000-0000-000085030000}"/>
    <cellStyle name="Accent3 28" xfId="903" xr:uid="{00000000-0005-0000-0000-000086030000}"/>
    <cellStyle name="Accent3 29" xfId="904" xr:uid="{00000000-0005-0000-0000-000087030000}"/>
    <cellStyle name="Accent3 3" xfId="905" xr:uid="{00000000-0005-0000-0000-000088030000}"/>
    <cellStyle name="Accent3 3 2" xfId="906" xr:uid="{00000000-0005-0000-0000-000089030000}"/>
    <cellStyle name="Accent3 30" xfId="907" xr:uid="{00000000-0005-0000-0000-00008A030000}"/>
    <cellStyle name="Accent3 31" xfId="908" xr:uid="{00000000-0005-0000-0000-00008B030000}"/>
    <cellStyle name="Accent3 32" xfId="909" xr:uid="{00000000-0005-0000-0000-00008C030000}"/>
    <cellStyle name="Accent3 33" xfId="910" xr:uid="{00000000-0005-0000-0000-00008D030000}"/>
    <cellStyle name="Accent3 34" xfId="911" xr:uid="{00000000-0005-0000-0000-00008E030000}"/>
    <cellStyle name="Accent3 35" xfId="912" xr:uid="{00000000-0005-0000-0000-00008F030000}"/>
    <cellStyle name="Accent3 36" xfId="913" xr:uid="{00000000-0005-0000-0000-000090030000}"/>
    <cellStyle name="Accent3 37" xfId="914" xr:uid="{00000000-0005-0000-0000-000091030000}"/>
    <cellStyle name="Accent3 38" xfId="915" xr:uid="{00000000-0005-0000-0000-000092030000}"/>
    <cellStyle name="Accent3 39" xfId="916" xr:uid="{00000000-0005-0000-0000-000093030000}"/>
    <cellStyle name="Accent3 4" xfId="917" xr:uid="{00000000-0005-0000-0000-000094030000}"/>
    <cellStyle name="Accent3 40" xfId="918" xr:uid="{00000000-0005-0000-0000-000095030000}"/>
    <cellStyle name="Accent3 41" xfId="919" xr:uid="{00000000-0005-0000-0000-000096030000}"/>
    <cellStyle name="Accent3 42" xfId="920" xr:uid="{00000000-0005-0000-0000-000097030000}"/>
    <cellStyle name="Accent3 43" xfId="921" xr:uid="{00000000-0005-0000-0000-000098030000}"/>
    <cellStyle name="Accent3 5" xfId="922" xr:uid="{00000000-0005-0000-0000-000099030000}"/>
    <cellStyle name="Accent3 6" xfId="923" xr:uid="{00000000-0005-0000-0000-00009A030000}"/>
    <cellStyle name="Accent3 7" xfId="924" xr:uid="{00000000-0005-0000-0000-00009B030000}"/>
    <cellStyle name="Accent3 8" xfId="925" xr:uid="{00000000-0005-0000-0000-00009C030000}"/>
    <cellStyle name="Accent3 9" xfId="926" xr:uid="{00000000-0005-0000-0000-00009D030000}"/>
    <cellStyle name="Accent4 10" xfId="927" xr:uid="{00000000-0005-0000-0000-00009E030000}"/>
    <cellStyle name="Accent4 11" xfId="928" xr:uid="{00000000-0005-0000-0000-00009F030000}"/>
    <cellStyle name="Accent4 12" xfId="929" xr:uid="{00000000-0005-0000-0000-0000A0030000}"/>
    <cellStyle name="Accent4 13" xfId="930" xr:uid="{00000000-0005-0000-0000-0000A1030000}"/>
    <cellStyle name="Accent4 14" xfId="931" xr:uid="{00000000-0005-0000-0000-0000A2030000}"/>
    <cellStyle name="Accent4 15" xfId="932" xr:uid="{00000000-0005-0000-0000-0000A3030000}"/>
    <cellStyle name="Accent4 16" xfId="933" xr:uid="{00000000-0005-0000-0000-0000A4030000}"/>
    <cellStyle name="Accent4 17" xfId="934" xr:uid="{00000000-0005-0000-0000-0000A5030000}"/>
    <cellStyle name="Accent4 18" xfId="935" xr:uid="{00000000-0005-0000-0000-0000A6030000}"/>
    <cellStyle name="Accent4 19" xfId="936" xr:uid="{00000000-0005-0000-0000-0000A7030000}"/>
    <cellStyle name="Accent4 2" xfId="937" xr:uid="{00000000-0005-0000-0000-0000A8030000}"/>
    <cellStyle name="Accent4 20" xfId="938" xr:uid="{00000000-0005-0000-0000-0000A9030000}"/>
    <cellStyle name="Accent4 21" xfId="939" xr:uid="{00000000-0005-0000-0000-0000AA030000}"/>
    <cellStyle name="Accent4 22" xfId="940" xr:uid="{00000000-0005-0000-0000-0000AB030000}"/>
    <cellStyle name="Accent4 23" xfId="941" xr:uid="{00000000-0005-0000-0000-0000AC030000}"/>
    <cellStyle name="Accent4 24" xfId="942" xr:uid="{00000000-0005-0000-0000-0000AD030000}"/>
    <cellStyle name="Accent4 25" xfId="943" xr:uid="{00000000-0005-0000-0000-0000AE030000}"/>
    <cellStyle name="Accent4 26" xfId="944" xr:uid="{00000000-0005-0000-0000-0000AF030000}"/>
    <cellStyle name="Accent4 27" xfId="945" xr:uid="{00000000-0005-0000-0000-0000B0030000}"/>
    <cellStyle name="Accent4 28" xfId="946" xr:uid="{00000000-0005-0000-0000-0000B1030000}"/>
    <cellStyle name="Accent4 29" xfId="947" xr:uid="{00000000-0005-0000-0000-0000B2030000}"/>
    <cellStyle name="Accent4 3" xfId="948" xr:uid="{00000000-0005-0000-0000-0000B3030000}"/>
    <cellStyle name="Accent4 3 2" xfId="949" xr:uid="{00000000-0005-0000-0000-0000B4030000}"/>
    <cellStyle name="Accent4 30" xfId="950" xr:uid="{00000000-0005-0000-0000-0000B5030000}"/>
    <cellStyle name="Accent4 31" xfId="951" xr:uid="{00000000-0005-0000-0000-0000B6030000}"/>
    <cellStyle name="Accent4 32" xfId="952" xr:uid="{00000000-0005-0000-0000-0000B7030000}"/>
    <cellStyle name="Accent4 33" xfId="953" xr:uid="{00000000-0005-0000-0000-0000B8030000}"/>
    <cellStyle name="Accent4 34" xfId="954" xr:uid="{00000000-0005-0000-0000-0000B9030000}"/>
    <cellStyle name="Accent4 35" xfId="955" xr:uid="{00000000-0005-0000-0000-0000BA030000}"/>
    <cellStyle name="Accent4 36" xfId="956" xr:uid="{00000000-0005-0000-0000-0000BB030000}"/>
    <cellStyle name="Accent4 37" xfId="957" xr:uid="{00000000-0005-0000-0000-0000BC030000}"/>
    <cellStyle name="Accent4 38" xfId="958" xr:uid="{00000000-0005-0000-0000-0000BD030000}"/>
    <cellStyle name="Accent4 39" xfId="959" xr:uid="{00000000-0005-0000-0000-0000BE030000}"/>
    <cellStyle name="Accent4 4" xfId="960" xr:uid="{00000000-0005-0000-0000-0000BF030000}"/>
    <cellStyle name="Accent4 40" xfId="961" xr:uid="{00000000-0005-0000-0000-0000C0030000}"/>
    <cellStyle name="Accent4 41" xfId="962" xr:uid="{00000000-0005-0000-0000-0000C1030000}"/>
    <cellStyle name="Accent4 42" xfId="963" xr:uid="{00000000-0005-0000-0000-0000C2030000}"/>
    <cellStyle name="Accent4 43" xfId="964" xr:uid="{00000000-0005-0000-0000-0000C3030000}"/>
    <cellStyle name="Accent4 5" xfId="965" xr:uid="{00000000-0005-0000-0000-0000C4030000}"/>
    <cellStyle name="Accent4 6" xfId="966" xr:uid="{00000000-0005-0000-0000-0000C5030000}"/>
    <cellStyle name="Accent4 7" xfId="967" xr:uid="{00000000-0005-0000-0000-0000C6030000}"/>
    <cellStyle name="Accent4 8" xfId="968" xr:uid="{00000000-0005-0000-0000-0000C7030000}"/>
    <cellStyle name="Accent4 9" xfId="969" xr:uid="{00000000-0005-0000-0000-0000C8030000}"/>
    <cellStyle name="Accent5 10" xfId="970" xr:uid="{00000000-0005-0000-0000-0000C9030000}"/>
    <cellStyle name="Accent5 11" xfId="971" xr:uid="{00000000-0005-0000-0000-0000CA030000}"/>
    <cellStyle name="Accent5 12" xfId="972" xr:uid="{00000000-0005-0000-0000-0000CB030000}"/>
    <cellStyle name="Accent5 13" xfId="973" xr:uid="{00000000-0005-0000-0000-0000CC030000}"/>
    <cellStyle name="Accent5 14" xfId="974" xr:uid="{00000000-0005-0000-0000-0000CD030000}"/>
    <cellStyle name="Accent5 15" xfId="975" xr:uid="{00000000-0005-0000-0000-0000CE030000}"/>
    <cellStyle name="Accent5 16" xfId="976" xr:uid="{00000000-0005-0000-0000-0000CF030000}"/>
    <cellStyle name="Accent5 17" xfId="977" xr:uid="{00000000-0005-0000-0000-0000D0030000}"/>
    <cellStyle name="Accent5 18" xfId="978" xr:uid="{00000000-0005-0000-0000-0000D1030000}"/>
    <cellStyle name="Accent5 19" xfId="979" xr:uid="{00000000-0005-0000-0000-0000D2030000}"/>
    <cellStyle name="Accent5 2" xfId="980" xr:uid="{00000000-0005-0000-0000-0000D3030000}"/>
    <cellStyle name="Accent5 20" xfId="981" xr:uid="{00000000-0005-0000-0000-0000D4030000}"/>
    <cellStyle name="Accent5 21" xfId="982" xr:uid="{00000000-0005-0000-0000-0000D5030000}"/>
    <cellStyle name="Accent5 22" xfId="983" xr:uid="{00000000-0005-0000-0000-0000D6030000}"/>
    <cellStyle name="Accent5 23" xfId="984" xr:uid="{00000000-0005-0000-0000-0000D7030000}"/>
    <cellStyle name="Accent5 24" xfId="985" xr:uid="{00000000-0005-0000-0000-0000D8030000}"/>
    <cellStyle name="Accent5 25" xfId="986" xr:uid="{00000000-0005-0000-0000-0000D9030000}"/>
    <cellStyle name="Accent5 26" xfId="987" xr:uid="{00000000-0005-0000-0000-0000DA030000}"/>
    <cellStyle name="Accent5 27" xfId="988" xr:uid="{00000000-0005-0000-0000-0000DB030000}"/>
    <cellStyle name="Accent5 28" xfId="989" xr:uid="{00000000-0005-0000-0000-0000DC030000}"/>
    <cellStyle name="Accent5 29" xfId="990" xr:uid="{00000000-0005-0000-0000-0000DD030000}"/>
    <cellStyle name="Accent5 3" xfId="991" xr:uid="{00000000-0005-0000-0000-0000DE030000}"/>
    <cellStyle name="Accent5 3 2" xfId="992" xr:uid="{00000000-0005-0000-0000-0000DF030000}"/>
    <cellStyle name="Accent5 30" xfId="993" xr:uid="{00000000-0005-0000-0000-0000E0030000}"/>
    <cellStyle name="Accent5 31" xfId="994" xr:uid="{00000000-0005-0000-0000-0000E1030000}"/>
    <cellStyle name="Accent5 32" xfId="995" xr:uid="{00000000-0005-0000-0000-0000E2030000}"/>
    <cellStyle name="Accent5 33" xfId="996" xr:uid="{00000000-0005-0000-0000-0000E3030000}"/>
    <cellStyle name="Accent5 34" xfId="997" xr:uid="{00000000-0005-0000-0000-0000E4030000}"/>
    <cellStyle name="Accent5 35" xfId="998" xr:uid="{00000000-0005-0000-0000-0000E5030000}"/>
    <cellStyle name="Accent5 36" xfId="999" xr:uid="{00000000-0005-0000-0000-0000E6030000}"/>
    <cellStyle name="Accent5 37" xfId="1000" xr:uid="{00000000-0005-0000-0000-0000E7030000}"/>
    <cellStyle name="Accent5 38" xfId="1001" xr:uid="{00000000-0005-0000-0000-0000E8030000}"/>
    <cellStyle name="Accent5 39" xfId="1002" xr:uid="{00000000-0005-0000-0000-0000E9030000}"/>
    <cellStyle name="Accent5 4" xfId="1003" xr:uid="{00000000-0005-0000-0000-0000EA030000}"/>
    <cellStyle name="Accent5 40" xfId="1004" xr:uid="{00000000-0005-0000-0000-0000EB030000}"/>
    <cellStyle name="Accent5 41" xfId="1005" xr:uid="{00000000-0005-0000-0000-0000EC030000}"/>
    <cellStyle name="Accent5 42" xfId="1006" xr:uid="{00000000-0005-0000-0000-0000ED030000}"/>
    <cellStyle name="Accent5 43" xfId="1007" xr:uid="{00000000-0005-0000-0000-0000EE030000}"/>
    <cellStyle name="Accent5 5" xfId="1008" xr:uid="{00000000-0005-0000-0000-0000EF030000}"/>
    <cellStyle name="Accent5 6" xfId="1009" xr:uid="{00000000-0005-0000-0000-0000F0030000}"/>
    <cellStyle name="Accent5 7" xfId="1010" xr:uid="{00000000-0005-0000-0000-0000F1030000}"/>
    <cellStyle name="Accent5 8" xfId="1011" xr:uid="{00000000-0005-0000-0000-0000F2030000}"/>
    <cellStyle name="Accent5 9" xfId="1012" xr:uid="{00000000-0005-0000-0000-0000F3030000}"/>
    <cellStyle name="Accent6 10" xfId="1013" xr:uid="{00000000-0005-0000-0000-0000F4030000}"/>
    <cellStyle name="Accent6 11" xfId="1014" xr:uid="{00000000-0005-0000-0000-0000F5030000}"/>
    <cellStyle name="Accent6 12" xfId="1015" xr:uid="{00000000-0005-0000-0000-0000F6030000}"/>
    <cellStyle name="Accent6 13" xfId="1016" xr:uid="{00000000-0005-0000-0000-0000F7030000}"/>
    <cellStyle name="Accent6 14" xfId="1017" xr:uid="{00000000-0005-0000-0000-0000F8030000}"/>
    <cellStyle name="Accent6 15" xfId="1018" xr:uid="{00000000-0005-0000-0000-0000F9030000}"/>
    <cellStyle name="Accent6 16" xfId="1019" xr:uid="{00000000-0005-0000-0000-0000FA030000}"/>
    <cellStyle name="Accent6 17" xfId="1020" xr:uid="{00000000-0005-0000-0000-0000FB030000}"/>
    <cellStyle name="Accent6 18" xfId="1021" xr:uid="{00000000-0005-0000-0000-0000FC030000}"/>
    <cellStyle name="Accent6 19" xfId="1022" xr:uid="{00000000-0005-0000-0000-0000FD030000}"/>
    <cellStyle name="Accent6 2" xfId="1023" xr:uid="{00000000-0005-0000-0000-0000FE030000}"/>
    <cellStyle name="Accent6 20" xfId="1024" xr:uid="{00000000-0005-0000-0000-0000FF030000}"/>
    <cellStyle name="Accent6 21" xfId="1025" xr:uid="{00000000-0005-0000-0000-000000040000}"/>
    <cellStyle name="Accent6 22" xfId="1026" xr:uid="{00000000-0005-0000-0000-000001040000}"/>
    <cellStyle name="Accent6 23" xfId="1027" xr:uid="{00000000-0005-0000-0000-000002040000}"/>
    <cellStyle name="Accent6 24" xfId="1028" xr:uid="{00000000-0005-0000-0000-000003040000}"/>
    <cellStyle name="Accent6 25" xfId="1029" xr:uid="{00000000-0005-0000-0000-000004040000}"/>
    <cellStyle name="Accent6 26" xfId="1030" xr:uid="{00000000-0005-0000-0000-000005040000}"/>
    <cellStyle name="Accent6 27" xfId="1031" xr:uid="{00000000-0005-0000-0000-000006040000}"/>
    <cellStyle name="Accent6 28" xfId="1032" xr:uid="{00000000-0005-0000-0000-000007040000}"/>
    <cellStyle name="Accent6 29" xfId="1033" xr:uid="{00000000-0005-0000-0000-000008040000}"/>
    <cellStyle name="Accent6 3" xfId="1034" xr:uid="{00000000-0005-0000-0000-000009040000}"/>
    <cellStyle name="Accent6 3 2" xfId="1035" xr:uid="{00000000-0005-0000-0000-00000A040000}"/>
    <cellStyle name="Accent6 30" xfId="1036" xr:uid="{00000000-0005-0000-0000-00000B040000}"/>
    <cellStyle name="Accent6 31" xfId="1037" xr:uid="{00000000-0005-0000-0000-00000C040000}"/>
    <cellStyle name="Accent6 32" xfId="1038" xr:uid="{00000000-0005-0000-0000-00000D040000}"/>
    <cellStyle name="Accent6 33" xfId="1039" xr:uid="{00000000-0005-0000-0000-00000E040000}"/>
    <cellStyle name="Accent6 34" xfId="1040" xr:uid="{00000000-0005-0000-0000-00000F040000}"/>
    <cellStyle name="Accent6 35" xfId="1041" xr:uid="{00000000-0005-0000-0000-000010040000}"/>
    <cellStyle name="Accent6 36" xfId="1042" xr:uid="{00000000-0005-0000-0000-000011040000}"/>
    <cellStyle name="Accent6 37" xfId="1043" xr:uid="{00000000-0005-0000-0000-000012040000}"/>
    <cellStyle name="Accent6 38" xfId="1044" xr:uid="{00000000-0005-0000-0000-000013040000}"/>
    <cellStyle name="Accent6 39" xfId="1045" xr:uid="{00000000-0005-0000-0000-000014040000}"/>
    <cellStyle name="Accent6 4" xfId="1046" xr:uid="{00000000-0005-0000-0000-000015040000}"/>
    <cellStyle name="Accent6 40" xfId="1047" xr:uid="{00000000-0005-0000-0000-000016040000}"/>
    <cellStyle name="Accent6 41" xfId="1048" xr:uid="{00000000-0005-0000-0000-000017040000}"/>
    <cellStyle name="Accent6 42" xfId="1049" xr:uid="{00000000-0005-0000-0000-000018040000}"/>
    <cellStyle name="Accent6 43" xfId="1050" xr:uid="{00000000-0005-0000-0000-000019040000}"/>
    <cellStyle name="Accent6 5" xfId="1051" xr:uid="{00000000-0005-0000-0000-00001A040000}"/>
    <cellStyle name="Accent6 6" xfId="1052" xr:uid="{00000000-0005-0000-0000-00001B040000}"/>
    <cellStyle name="Accent6 7" xfId="1053" xr:uid="{00000000-0005-0000-0000-00001C040000}"/>
    <cellStyle name="Accent6 8" xfId="1054" xr:uid="{00000000-0005-0000-0000-00001D040000}"/>
    <cellStyle name="Accent6 9" xfId="1055" xr:uid="{00000000-0005-0000-0000-00001E040000}"/>
    <cellStyle name="AggblueBoldCels" xfId="1056" xr:uid="{00000000-0005-0000-0000-00001F040000}"/>
    <cellStyle name="AggblueCels" xfId="1057" xr:uid="{00000000-0005-0000-0000-000020040000}"/>
    <cellStyle name="AggBoldCells" xfId="1058" xr:uid="{00000000-0005-0000-0000-000021040000}"/>
    <cellStyle name="AggCels" xfId="1059" xr:uid="{00000000-0005-0000-0000-000022040000}"/>
    <cellStyle name="AggGreen" xfId="1060" xr:uid="{00000000-0005-0000-0000-000023040000}"/>
    <cellStyle name="AggGreen12" xfId="1061" xr:uid="{00000000-0005-0000-0000-000024040000}"/>
    <cellStyle name="AggOrange" xfId="1062" xr:uid="{00000000-0005-0000-0000-000025040000}"/>
    <cellStyle name="AggOrange9" xfId="1063" xr:uid="{00000000-0005-0000-0000-000026040000}"/>
    <cellStyle name="AggOrangeLB_2x" xfId="1064" xr:uid="{00000000-0005-0000-0000-000027040000}"/>
    <cellStyle name="AggOrangeLBorder" xfId="1065" xr:uid="{00000000-0005-0000-0000-000028040000}"/>
    <cellStyle name="AggOrangeRBorder" xfId="1066" xr:uid="{00000000-0005-0000-0000-000029040000}"/>
    <cellStyle name="Akzent1" xfId="1067" xr:uid="{00000000-0005-0000-0000-00002A040000}"/>
    <cellStyle name="Akzent2" xfId="1068" xr:uid="{00000000-0005-0000-0000-00002B040000}"/>
    <cellStyle name="Akzent3" xfId="1069" xr:uid="{00000000-0005-0000-0000-00002C040000}"/>
    <cellStyle name="Akzent4" xfId="1070" xr:uid="{00000000-0005-0000-0000-00002D040000}"/>
    <cellStyle name="Akzent5" xfId="1071" xr:uid="{00000000-0005-0000-0000-00002E040000}"/>
    <cellStyle name="Akzent6" xfId="1072" xr:uid="{00000000-0005-0000-0000-00002F040000}"/>
    <cellStyle name="Ausgabe" xfId="1073" xr:uid="{00000000-0005-0000-0000-000030040000}"/>
    <cellStyle name="Bad" xfId="1074" builtinId="27"/>
    <cellStyle name="Bad 10" xfId="1075" xr:uid="{00000000-0005-0000-0000-000032040000}"/>
    <cellStyle name="Bad 11" xfId="1076" xr:uid="{00000000-0005-0000-0000-000033040000}"/>
    <cellStyle name="Bad 12" xfId="1077" xr:uid="{00000000-0005-0000-0000-000034040000}"/>
    <cellStyle name="Bad 13" xfId="1078" xr:uid="{00000000-0005-0000-0000-000035040000}"/>
    <cellStyle name="Bad 14" xfId="1079" xr:uid="{00000000-0005-0000-0000-000036040000}"/>
    <cellStyle name="Bad 15" xfId="1080" xr:uid="{00000000-0005-0000-0000-000037040000}"/>
    <cellStyle name="Bad 16" xfId="1081" xr:uid="{00000000-0005-0000-0000-000038040000}"/>
    <cellStyle name="Bad 17" xfId="1082" xr:uid="{00000000-0005-0000-0000-000039040000}"/>
    <cellStyle name="Bad 18" xfId="1083" xr:uid="{00000000-0005-0000-0000-00003A040000}"/>
    <cellStyle name="Bad 19" xfId="1084" xr:uid="{00000000-0005-0000-0000-00003B040000}"/>
    <cellStyle name="Bad 2" xfId="1085" xr:uid="{00000000-0005-0000-0000-00003C040000}"/>
    <cellStyle name="Bad 20" xfId="1086" xr:uid="{00000000-0005-0000-0000-00003D040000}"/>
    <cellStyle name="Bad 21" xfId="1087" xr:uid="{00000000-0005-0000-0000-00003E040000}"/>
    <cellStyle name="Bad 22" xfId="1088" xr:uid="{00000000-0005-0000-0000-00003F040000}"/>
    <cellStyle name="Bad 23" xfId="1089" xr:uid="{00000000-0005-0000-0000-000040040000}"/>
    <cellStyle name="Bad 24" xfId="1090" xr:uid="{00000000-0005-0000-0000-000041040000}"/>
    <cellStyle name="Bad 25" xfId="1091" xr:uid="{00000000-0005-0000-0000-000042040000}"/>
    <cellStyle name="Bad 26" xfId="1092" xr:uid="{00000000-0005-0000-0000-000043040000}"/>
    <cellStyle name="Bad 27" xfId="1093" xr:uid="{00000000-0005-0000-0000-000044040000}"/>
    <cellStyle name="Bad 28" xfId="1094" xr:uid="{00000000-0005-0000-0000-000045040000}"/>
    <cellStyle name="Bad 29" xfId="1095" xr:uid="{00000000-0005-0000-0000-000046040000}"/>
    <cellStyle name="Bad 3" xfId="1096" xr:uid="{00000000-0005-0000-0000-000047040000}"/>
    <cellStyle name="Bad 3 2" xfId="1097" xr:uid="{00000000-0005-0000-0000-000048040000}"/>
    <cellStyle name="Bad 30" xfId="1098" xr:uid="{00000000-0005-0000-0000-000049040000}"/>
    <cellStyle name="Bad 31" xfId="1099" xr:uid="{00000000-0005-0000-0000-00004A040000}"/>
    <cellStyle name="Bad 32" xfId="1100" xr:uid="{00000000-0005-0000-0000-00004B040000}"/>
    <cellStyle name="Bad 33" xfId="1101" xr:uid="{00000000-0005-0000-0000-00004C040000}"/>
    <cellStyle name="Bad 34" xfId="1102" xr:uid="{00000000-0005-0000-0000-00004D040000}"/>
    <cellStyle name="Bad 35" xfId="1103" xr:uid="{00000000-0005-0000-0000-00004E040000}"/>
    <cellStyle name="Bad 36" xfId="1104" xr:uid="{00000000-0005-0000-0000-00004F040000}"/>
    <cellStyle name="Bad 37" xfId="1105" xr:uid="{00000000-0005-0000-0000-000050040000}"/>
    <cellStyle name="Bad 38" xfId="1106" xr:uid="{00000000-0005-0000-0000-000051040000}"/>
    <cellStyle name="Bad 39" xfId="1107" xr:uid="{00000000-0005-0000-0000-000052040000}"/>
    <cellStyle name="Bad 4" xfId="1108" xr:uid="{00000000-0005-0000-0000-000053040000}"/>
    <cellStyle name="Bad 40" xfId="1109" xr:uid="{00000000-0005-0000-0000-000054040000}"/>
    <cellStyle name="Bad 41" xfId="1110" xr:uid="{00000000-0005-0000-0000-000055040000}"/>
    <cellStyle name="Bad 42" xfId="1111" xr:uid="{00000000-0005-0000-0000-000056040000}"/>
    <cellStyle name="Bad 43" xfId="1112" xr:uid="{00000000-0005-0000-0000-000057040000}"/>
    <cellStyle name="Bad 44" xfId="1113" xr:uid="{00000000-0005-0000-0000-000058040000}"/>
    <cellStyle name="Bad 5" xfId="1114" xr:uid="{00000000-0005-0000-0000-000059040000}"/>
    <cellStyle name="Bad 6" xfId="1115" xr:uid="{00000000-0005-0000-0000-00005A040000}"/>
    <cellStyle name="Bad 7" xfId="1116" xr:uid="{00000000-0005-0000-0000-00005B040000}"/>
    <cellStyle name="Bad 8" xfId="1117" xr:uid="{00000000-0005-0000-0000-00005C040000}"/>
    <cellStyle name="Bad 9" xfId="1118" xr:uid="{00000000-0005-0000-0000-00005D040000}"/>
    <cellStyle name="Berechnung" xfId="1119" xr:uid="{00000000-0005-0000-0000-00005E040000}"/>
    <cellStyle name="Bold GHG Numbers (0.00)" xfId="1120" xr:uid="{00000000-0005-0000-0000-00005F040000}"/>
    <cellStyle name="Calculation 10" xfId="1121" xr:uid="{00000000-0005-0000-0000-000060040000}"/>
    <cellStyle name="Calculation 11" xfId="1122" xr:uid="{00000000-0005-0000-0000-000061040000}"/>
    <cellStyle name="Calculation 12" xfId="1123" xr:uid="{00000000-0005-0000-0000-000062040000}"/>
    <cellStyle name="Calculation 13" xfId="1124" xr:uid="{00000000-0005-0000-0000-000063040000}"/>
    <cellStyle name="Calculation 14" xfId="1125" xr:uid="{00000000-0005-0000-0000-000064040000}"/>
    <cellStyle name="Calculation 15" xfId="1126" xr:uid="{00000000-0005-0000-0000-000065040000}"/>
    <cellStyle name="Calculation 16" xfId="1127" xr:uid="{00000000-0005-0000-0000-000066040000}"/>
    <cellStyle name="Calculation 17" xfId="1128" xr:uid="{00000000-0005-0000-0000-000067040000}"/>
    <cellStyle name="Calculation 18" xfId="1129" xr:uid="{00000000-0005-0000-0000-000068040000}"/>
    <cellStyle name="Calculation 19" xfId="1130" xr:uid="{00000000-0005-0000-0000-000069040000}"/>
    <cellStyle name="Calculation 2" xfId="1131" xr:uid="{00000000-0005-0000-0000-00006A040000}"/>
    <cellStyle name="Calculation 20" xfId="1132" xr:uid="{00000000-0005-0000-0000-00006B040000}"/>
    <cellStyle name="Calculation 21" xfId="1133" xr:uid="{00000000-0005-0000-0000-00006C040000}"/>
    <cellStyle name="Calculation 22" xfId="1134" xr:uid="{00000000-0005-0000-0000-00006D040000}"/>
    <cellStyle name="Calculation 23" xfId="1135" xr:uid="{00000000-0005-0000-0000-00006E040000}"/>
    <cellStyle name="Calculation 24" xfId="1136" xr:uid="{00000000-0005-0000-0000-00006F040000}"/>
    <cellStyle name="Calculation 25" xfId="1137" xr:uid="{00000000-0005-0000-0000-000070040000}"/>
    <cellStyle name="Calculation 26" xfId="1138" xr:uid="{00000000-0005-0000-0000-000071040000}"/>
    <cellStyle name="Calculation 27" xfId="1139" xr:uid="{00000000-0005-0000-0000-000072040000}"/>
    <cellStyle name="Calculation 28" xfId="1140" xr:uid="{00000000-0005-0000-0000-000073040000}"/>
    <cellStyle name="Calculation 29" xfId="1141" xr:uid="{00000000-0005-0000-0000-000074040000}"/>
    <cellStyle name="Calculation 3" xfId="1142" xr:uid="{00000000-0005-0000-0000-000075040000}"/>
    <cellStyle name="Calculation 3 2" xfId="1143" xr:uid="{00000000-0005-0000-0000-000076040000}"/>
    <cellStyle name="Calculation 30" xfId="1144" xr:uid="{00000000-0005-0000-0000-000077040000}"/>
    <cellStyle name="Calculation 31" xfId="1145" xr:uid="{00000000-0005-0000-0000-000078040000}"/>
    <cellStyle name="Calculation 32" xfId="1146" xr:uid="{00000000-0005-0000-0000-000079040000}"/>
    <cellStyle name="Calculation 33" xfId="1147" xr:uid="{00000000-0005-0000-0000-00007A040000}"/>
    <cellStyle name="Calculation 34" xfId="1148" xr:uid="{00000000-0005-0000-0000-00007B040000}"/>
    <cellStyle name="Calculation 35" xfId="1149" xr:uid="{00000000-0005-0000-0000-00007C040000}"/>
    <cellStyle name="Calculation 36" xfId="1150" xr:uid="{00000000-0005-0000-0000-00007D040000}"/>
    <cellStyle name="Calculation 37" xfId="1151" xr:uid="{00000000-0005-0000-0000-00007E040000}"/>
    <cellStyle name="Calculation 38" xfId="1152" xr:uid="{00000000-0005-0000-0000-00007F040000}"/>
    <cellStyle name="Calculation 39" xfId="1153" xr:uid="{00000000-0005-0000-0000-000080040000}"/>
    <cellStyle name="Calculation 4" xfId="1154" xr:uid="{00000000-0005-0000-0000-000081040000}"/>
    <cellStyle name="Calculation 40" xfId="1155" xr:uid="{00000000-0005-0000-0000-000082040000}"/>
    <cellStyle name="Calculation 41" xfId="1156" xr:uid="{00000000-0005-0000-0000-000083040000}"/>
    <cellStyle name="Calculation 42" xfId="1157" xr:uid="{00000000-0005-0000-0000-000084040000}"/>
    <cellStyle name="Calculation 43" xfId="1158" xr:uid="{00000000-0005-0000-0000-000085040000}"/>
    <cellStyle name="Calculation 5" xfId="1159" xr:uid="{00000000-0005-0000-0000-000086040000}"/>
    <cellStyle name="Calculation 6" xfId="1160" xr:uid="{00000000-0005-0000-0000-000087040000}"/>
    <cellStyle name="Calculation 7" xfId="1161" xr:uid="{00000000-0005-0000-0000-000088040000}"/>
    <cellStyle name="Calculation 8" xfId="1162" xr:uid="{00000000-0005-0000-0000-000089040000}"/>
    <cellStyle name="Calculation 9" xfId="1163" xr:uid="{00000000-0005-0000-0000-00008A040000}"/>
    <cellStyle name="Check Cell 10" xfId="1164" xr:uid="{00000000-0005-0000-0000-00008B040000}"/>
    <cellStyle name="Check Cell 11" xfId="1165" xr:uid="{00000000-0005-0000-0000-00008C040000}"/>
    <cellStyle name="Check Cell 12" xfId="1166" xr:uid="{00000000-0005-0000-0000-00008D040000}"/>
    <cellStyle name="Check Cell 13" xfId="1167" xr:uid="{00000000-0005-0000-0000-00008E040000}"/>
    <cellStyle name="Check Cell 14" xfId="1168" xr:uid="{00000000-0005-0000-0000-00008F040000}"/>
    <cellStyle name="Check Cell 15" xfId="1169" xr:uid="{00000000-0005-0000-0000-000090040000}"/>
    <cellStyle name="Check Cell 16" xfId="1170" xr:uid="{00000000-0005-0000-0000-000091040000}"/>
    <cellStyle name="Check Cell 17" xfId="1171" xr:uid="{00000000-0005-0000-0000-000092040000}"/>
    <cellStyle name="Check Cell 18" xfId="1172" xr:uid="{00000000-0005-0000-0000-000093040000}"/>
    <cellStyle name="Check Cell 19" xfId="1173" xr:uid="{00000000-0005-0000-0000-000094040000}"/>
    <cellStyle name="Check Cell 2" xfId="1174" xr:uid="{00000000-0005-0000-0000-000095040000}"/>
    <cellStyle name="Check Cell 20" xfId="1175" xr:uid="{00000000-0005-0000-0000-000096040000}"/>
    <cellStyle name="Check Cell 21" xfId="1176" xr:uid="{00000000-0005-0000-0000-000097040000}"/>
    <cellStyle name="Check Cell 22" xfId="1177" xr:uid="{00000000-0005-0000-0000-000098040000}"/>
    <cellStyle name="Check Cell 23" xfId="1178" xr:uid="{00000000-0005-0000-0000-000099040000}"/>
    <cellStyle name="Check Cell 24" xfId="1179" xr:uid="{00000000-0005-0000-0000-00009A040000}"/>
    <cellStyle name="Check Cell 25" xfId="1180" xr:uid="{00000000-0005-0000-0000-00009B040000}"/>
    <cellStyle name="Check Cell 26" xfId="1181" xr:uid="{00000000-0005-0000-0000-00009C040000}"/>
    <cellStyle name="Check Cell 27" xfId="1182" xr:uid="{00000000-0005-0000-0000-00009D040000}"/>
    <cellStyle name="Check Cell 28" xfId="1183" xr:uid="{00000000-0005-0000-0000-00009E040000}"/>
    <cellStyle name="Check Cell 29" xfId="1184" xr:uid="{00000000-0005-0000-0000-00009F040000}"/>
    <cellStyle name="Check Cell 3" xfId="1185" xr:uid="{00000000-0005-0000-0000-0000A0040000}"/>
    <cellStyle name="Check Cell 3 2" xfId="1186" xr:uid="{00000000-0005-0000-0000-0000A1040000}"/>
    <cellStyle name="Check Cell 30" xfId="1187" xr:uid="{00000000-0005-0000-0000-0000A2040000}"/>
    <cellStyle name="Check Cell 31" xfId="1188" xr:uid="{00000000-0005-0000-0000-0000A3040000}"/>
    <cellStyle name="Check Cell 32" xfId="1189" xr:uid="{00000000-0005-0000-0000-0000A4040000}"/>
    <cellStyle name="Check Cell 33" xfId="1190" xr:uid="{00000000-0005-0000-0000-0000A5040000}"/>
    <cellStyle name="Check Cell 34" xfId="1191" xr:uid="{00000000-0005-0000-0000-0000A6040000}"/>
    <cellStyle name="Check Cell 35" xfId="1192" xr:uid="{00000000-0005-0000-0000-0000A7040000}"/>
    <cellStyle name="Check Cell 36" xfId="1193" xr:uid="{00000000-0005-0000-0000-0000A8040000}"/>
    <cellStyle name="Check Cell 37" xfId="1194" xr:uid="{00000000-0005-0000-0000-0000A9040000}"/>
    <cellStyle name="Check Cell 38" xfId="1195" xr:uid="{00000000-0005-0000-0000-0000AA040000}"/>
    <cellStyle name="Check Cell 39" xfId="1196" xr:uid="{00000000-0005-0000-0000-0000AB040000}"/>
    <cellStyle name="Check Cell 4" xfId="1197" xr:uid="{00000000-0005-0000-0000-0000AC040000}"/>
    <cellStyle name="Check Cell 40" xfId="1198" xr:uid="{00000000-0005-0000-0000-0000AD040000}"/>
    <cellStyle name="Check Cell 41" xfId="1199" xr:uid="{00000000-0005-0000-0000-0000AE040000}"/>
    <cellStyle name="Check Cell 42" xfId="1200" xr:uid="{00000000-0005-0000-0000-0000AF040000}"/>
    <cellStyle name="Check Cell 43" xfId="1201" xr:uid="{00000000-0005-0000-0000-0000B0040000}"/>
    <cellStyle name="Check Cell 5" xfId="1202" xr:uid="{00000000-0005-0000-0000-0000B1040000}"/>
    <cellStyle name="Check Cell 6" xfId="1203" xr:uid="{00000000-0005-0000-0000-0000B2040000}"/>
    <cellStyle name="Check Cell 7" xfId="1204" xr:uid="{00000000-0005-0000-0000-0000B3040000}"/>
    <cellStyle name="Check Cell 8" xfId="1205" xr:uid="{00000000-0005-0000-0000-0000B4040000}"/>
    <cellStyle name="Check Cell 9" xfId="1206" xr:uid="{00000000-0005-0000-0000-0000B5040000}"/>
    <cellStyle name="coin" xfId="1207" xr:uid="{00000000-0005-0000-0000-0000B6040000}"/>
    <cellStyle name="Comma 14" xfId="1208" xr:uid="{00000000-0005-0000-0000-0000B7040000}"/>
    <cellStyle name="Comma 2" xfId="1209" xr:uid="{00000000-0005-0000-0000-0000B8040000}"/>
    <cellStyle name="Comma 2 10" xfId="1210" xr:uid="{00000000-0005-0000-0000-0000B9040000}"/>
    <cellStyle name="Comma 2 11" xfId="1211" xr:uid="{00000000-0005-0000-0000-0000BA040000}"/>
    <cellStyle name="Comma 2 12" xfId="1212" xr:uid="{00000000-0005-0000-0000-0000BB040000}"/>
    <cellStyle name="Comma 2 13" xfId="1213" xr:uid="{00000000-0005-0000-0000-0000BC040000}"/>
    <cellStyle name="Comma 2 2" xfId="1214" xr:uid="{00000000-0005-0000-0000-0000BD040000}"/>
    <cellStyle name="Comma 2 2 2" xfId="1215" xr:uid="{00000000-0005-0000-0000-0000BE040000}"/>
    <cellStyle name="Comma 2 2 2 2" xfId="1216" xr:uid="{00000000-0005-0000-0000-0000BF040000}"/>
    <cellStyle name="Comma 2 2 2 3" xfId="1217" xr:uid="{00000000-0005-0000-0000-0000C0040000}"/>
    <cellStyle name="Comma 2 2 2 4" xfId="1218" xr:uid="{00000000-0005-0000-0000-0000C1040000}"/>
    <cellStyle name="Comma 2 2 2 4 2" xfId="1219" xr:uid="{00000000-0005-0000-0000-0000C2040000}"/>
    <cellStyle name="Comma 2 2 2 4 3" xfId="1220" xr:uid="{00000000-0005-0000-0000-0000C3040000}"/>
    <cellStyle name="Comma 2 2 2 5" xfId="1221" xr:uid="{00000000-0005-0000-0000-0000C4040000}"/>
    <cellStyle name="Comma 2 2 3" xfId="1222" xr:uid="{00000000-0005-0000-0000-0000C5040000}"/>
    <cellStyle name="Comma 2 2 3 2" xfId="1223" xr:uid="{00000000-0005-0000-0000-0000C6040000}"/>
    <cellStyle name="Comma 2 2 3 3" xfId="1224" xr:uid="{00000000-0005-0000-0000-0000C7040000}"/>
    <cellStyle name="Comma 2 2 3 4" xfId="1225" xr:uid="{00000000-0005-0000-0000-0000C8040000}"/>
    <cellStyle name="Comma 2 2 4" xfId="1226" xr:uid="{00000000-0005-0000-0000-0000C9040000}"/>
    <cellStyle name="Comma 2 2 4 2" xfId="1227" xr:uid="{00000000-0005-0000-0000-0000CA040000}"/>
    <cellStyle name="Comma 2 2 5" xfId="1228" xr:uid="{00000000-0005-0000-0000-0000CB040000}"/>
    <cellStyle name="Comma 2 2 6" xfId="1229" xr:uid="{00000000-0005-0000-0000-0000CC040000}"/>
    <cellStyle name="Comma 2 2 6 2" xfId="1230" xr:uid="{00000000-0005-0000-0000-0000CD040000}"/>
    <cellStyle name="Comma 2 2 6 3" xfId="1231" xr:uid="{00000000-0005-0000-0000-0000CE040000}"/>
    <cellStyle name="Comma 2 2 7" xfId="1232" xr:uid="{00000000-0005-0000-0000-0000CF040000}"/>
    <cellStyle name="Comma 2 3" xfId="1233" xr:uid="{00000000-0005-0000-0000-0000D0040000}"/>
    <cellStyle name="Comma 2 3 2" xfId="1234" xr:uid="{00000000-0005-0000-0000-0000D1040000}"/>
    <cellStyle name="Comma 2 3 2 2" xfId="1235" xr:uid="{00000000-0005-0000-0000-0000D2040000}"/>
    <cellStyle name="Comma 2 3 2 3" xfId="1236" xr:uid="{00000000-0005-0000-0000-0000D3040000}"/>
    <cellStyle name="Comma 2 3 2 4" xfId="1237" xr:uid="{00000000-0005-0000-0000-0000D4040000}"/>
    <cellStyle name="Comma 2 3 2 4 2" xfId="1238" xr:uid="{00000000-0005-0000-0000-0000D5040000}"/>
    <cellStyle name="Comma 2 3 2 4 3" xfId="1239" xr:uid="{00000000-0005-0000-0000-0000D6040000}"/>
    <cellStyle name="Comma 2 3 2 5" xfId="1240" xr:uid="{00000000-0005-0000-0000-0000D7040000}"/>
    <cellStyle name="Comma 2 3 3" xfId="1241" xr:uid="{00000000-0005-0000-0000-0000D8040000}"/>
    <cellStyle name="Comma 2 3 3 2" xfId="1242" xr:uid="{00000000-0005-0000-0000-0000D9040000}"/>
    <cellStyle name="Comma 2 3 3 3" xfId="1243" xr:uid="{00000000-0005-0000-0000-0000DA040000}"/>
    <cellStyle name="Comma 2 3 3 4" xfId="1244" xr:uid="{00000000-0005-0000-0000-0000DB040000}"/>
    <cellStyle name="Comma 2 3 4" xfId="1245" xr:uid="{00000000-0005-0000-0000-0000DC040000}"/>
    <cellStyle name="Comma 2 3 4 2" xfId="1246" xr:uid="{00000000-0005-0000-0000-0000DD040000}"/>
    <cellStyle name="Comma 2 3 5" xfId="1247" xr:uid="{00000000-0005-0000-0000-0000DE040000}"/>
    <cellStyle name="Comma 2 3 6" xfId="1248" xr:uid="{00000000-0005-0000-0000-0000DF040000}"/>
    <cellStyle name="Comma 2 4" xfId="1249" xr:uid="{00000000-0005-0000-0000-0000E0040000}"/>
    <cellStyle name="Comma 2 4 2" xfId="1250" xr:uid="{00000000-0005-0000-0000-0000E1040000}"/>
    <cellStyle name="Comma 2 4 3" xfId="1251" xr:uid="{00000000-0005-0000-0000-0000E2040000}"/>
    <cellStyle name="Comma 2 4 4" xfId="1252" xr:uid="{00000000-0005-0000-0000-0000E3040000}"/>
    <cellStyle name="Comma 2 4 4 2" xfId="1253" xr:uid="{00000000-0005-0000-0000-0000E4040000}"/>
    <cellStyle name="Comma 2 4 4 3" xfId="1254" xr:uid="{00000000-0005-0000-0000-0000E5040000}"/>
    <cellStyle name="Comma 2 4 5" xfId="1255" xr:uid="{00000000-0005-0000-0000-0000E6040000}"/>
    <cellStyle name="Comma 2 5" xfId="1256" xr:uid="{00000000-0005-0000-0000-0000E7040000}"/>
    <cellStyle name="Comma 2 5 2" xfId="1257" xr:uid="{00000000-0005-0000-0000-0000E8040000}"/>
    <cellStyle name="Comma 2 5 3" xfId="1258" xr:uid="{00000000-0005-0000-0000-0000E9040000}"/>
    <cellStyle name="Comma 2 5 4" xfId="1259" xr:uid="{00000000-0005-0000-0000-0000EA040000}"/>
    <cellStyle name="Comma 2 6" xfId="1260" xr:uid="{00000000-0005-0000-0000-0000EB040000}"/>
    <cellStyle name="Comma 2 6 2" xfId="1261" xr:uid="{00000000-0005-0000-0000-0000EC040000}"/>
    <cellStyle name="Comma 2 7" xfId="1262" xr:uid="{00000000-0005-0000-0000-0000ED040000}"/>
    <cellStyle name="Comma 2 7 2" xfId="1263" xr:uid="{00000000-0005-0000-0000-0000EE040000}"/>
    <cellStyle name="Comma 2 8" xfId="1264" xr:uid="{00000000-0005-0000-0000-0000EF040000}"/>
    <cellStyle name="Comma 2 8 2" xfId="1265" xr:uid="{00000000-0005-0000-0000-0000F0040000}"/>
    <cellStyle name="Comma 2 8 3" xfId="1266" xr:uid="{00000000-0005-0000-0000-0000F1040000}"/>
    <cellStyle name="Comma 2 9" xfId="1267" xr:uid="{00000000-0005-0000-0000-0000F2040000}"/>
    <cellStyle name="Comma 2_PrimaryEnergyPrices_TIMES" xfId="1268" xr:uid="{00000000-0005-0000-0000-0000F3040000}"/>
    <cellStyle name="Comma 3" xfId="1269" xr:uid="{00000000-0005-0000-0000-0000F4040000}"/>
    <cellStyle name="Comma 3 2" xfId="1270" xr:uid="{00000000-0005-0000-0000-0000F5040000}"/>
    <cellStyle name="Comma 3 2 2" xfId="1271" xr:uid="{00000000-0005-0000-0000-0000F6040000}"/>
    <cellStyle name="Comma 3 3" xfId="1272" xr:uid="{00000000-0005-0000-0000-0000F7040000}"/>
    <cellStyle name="Comma 3 3 2" xfId="1273" xr:uid="{00000000-0005-0000-0000-0000F8040000}"/>
    <cellStyle name="Comma 3 3 3" xfId="1274" xr:uid="{00000000-0005-0000-0000-0000F9040000}"/>
    <cellStyle name="Comma 3 4" xfId="1275" xr:uid="{00000000-0005-0000-0000-0000FA040000}"/>
    <cellStyle name="Comma 4" xfId="1276" xr:uid="{00000000-0005-0000-0000-0000FB040000}"/>
    <cellStyle name="Comma 4 2" xfId="1277" xr:uid="{00000000-0005-0000-0000-0000FC040000}"/>
    <cellStyle name="Comma 5 2" xfId="1278" xr:uid="{00000000-0005-0000-0000-0000FD040000}"/>
    <cellStyle name="Comma 5 3" xfId="1279" xr:uid="{00000000-0005-0000-0000-0000FE040000}"/>
    <cellStyle name="Comma 5 3 2" xfId="1280" xr:uid="{00000000-0005-0000-0000-0000FF040000}"/>
    <cellStyle name="Comma 8 2" xfId="1281" xr:uid="{00000000-0005-0000-0000-000000050000}"/>
    <cellStyle name="Comma 8 2 2" xfId="1282" xr:uid="{00000000-0005-0000-0000-000001050000}"/>
    <cellStyle name="Constants" xfId="1283" xr:uid="{00000000-0005-0000-0000-000002050000}"/>
    <cellStyle name="Currency 2" xfId="1284" xr:uid="{00000000-0005-0000-0000-000003050000}"/>
    <cellStyle name="CustomCellsOrange" xfId="1285" xr:uid="{00000000-0005-0000-0000-000004050000}"/>
    <cellStyle name="CustomizationCells" xfId="1286" xr:uid="{00000000-0005-0000-0000-000005050000}"/>
    <cellStyle name="CustomizationGreenCells" xfId="1287" xr:uid="{00000000-0005-0000-0000-000006050000}"/>
    <cellStyle name="DocBox_EmptyRow" xfId="1288" xr:uid="{00000000-0005-0000-0000-000007050000}"/>
    <cellStyle name="donn_normal" xfId="1289" xr:uid="{00000000-0005-0000-0000-000008050000}"/>
    <cellStyle name="Eingabe" xfId="1290" xr:uid="{00000000-0005-0000-0000-000009050000}"/>
    <cellStyle name="Empty_B_border" xfId="1291" xr:uid="{00000000-0005-0000-0000-00000A050000}"/>
    <cellStyle name="ent_col_ser" xfId="1292" xr:uid="{00000000-0005-0000-0000-00000B050000}"/>
    <cellStyle name="entete_source" xfId="1293" xr:uid="{00000000-0005-0000-0000-00000C050000}"/>
    <cellStyle name="Ergebnis" xfId="1294" xr:uid="{00000000-0005-0000-0000-00000D050000}"/>
    <cellStyle name="Erklärender Text" xfId="1295" xr:uid="{00000000-0005-0000-0000-00000E050000}"/>
    <cellStyle name="Estilo 1" xfId="1296" xr:uid="{00000000-0005-0000-0000-00000F050000}"/>
    <cellStyle name="Euro" xfId="1297" xr:uid="{00000000-0005-0000-0000-000010050000}"/>
    <cellStyle name="Euro 10" xfId="1298" xr:uid="{00000000-0005-0000-0000-000011050000}"/>
    <cellStyle name="Euro 10 2" xfId="1299" xr:uid="{00000000-0005-0000-0000-000012050000}"/>
    <cellStyle name="Euro 11" xfId="1300" xr:uid="{00000000-0005-0000-0000-000013050000}"/>
    <cellStyle name="Euro 11 2" xfId="1301" xr:uid="{00000000-0005-0000-0000-000014050000}"/>
    <cellStyle name="Euro 12" xfId="1302" xr:uid="{00000000-0005-0000-0000-000015050000}"/>
    <cellStyle name="Euro 13" xfId="1303" xr:uid="{00000000-0005-0000-0000-000016050000}"/>
    <cellStyle name="Euro 14" xfId="1304" xr:uid="{00000000-0005-0000-0000-000017050000}"/>
    <cellStyle name="Euro 15" xfId="1305" xr:uid="{00000000-0005-0000-0000-000018050000}"/>
    <cellStyle name="Euro 16" xfId="1306" xr:uid="{00000000-0005-0000-0000-000019050000}"/>
    <cellStyle name="Euro 17" xfId="1307" xr:uid="{00000000-0005-0000-0000-00001A050000}"/>
    <cellStyle name="Euro 18" xfId="1308" xr:uid="{00000000-0005-0000-0000-00001B050000}"/>
    <cellStyle name="Euro 19" xfId="1309" xr:uid="{00000000-0005-0000-0000-00001C050000}"/>
    <cellStyle name="Euro 2" xfId="1310" xr:uid="{00000000-0005-0000-0000-00001D050000}"/>
    <cellStyle name="Euro 2 2" xfId="1311" xr:uid="{00000000-0005-0000-0000-00001E050000}"/>
    <cellStyle name="Euro 2 2 2" xfId="1312" xr:uid="{00000000-0005-0000-0000-00001F050000}"/>
    <cellStyle name="Euro 2 2 3" xfId="1313" xr:uid="{00000000-0005-0000-0000-000020050000}"/>
    <cellStyle name="Euro 2 2 4" xfId="1314" xr:uid="{00000000-0005-0000-0000-000021050000}"/>
    <cellStyle name="Euro 2 2 5" xfId="1315" xr:uid="{00000000-0005-0000-0000-000022050000}"/>
    <cellStyle name="Euro 2 3" xfId="1316" xr:uid="{00000000-0005-0000-0000-000023050000}"/>
    <cellStyle name="Euro 2 4" xfId="1317" xr:uid="{00000000-0005-0000-0000-000024050000}"/>
    <cellStyle name="Euro 2 5" xfId="1318" xr:uid="{00000000-0005-0000-0000-000025050000}"/>
    <cellStyle name="Euro 2 6" xfId="1319" xr:uid="{00000000-0005-0000-0000-000026050000}"/>
    <cellStyle name="Euro 20" xfId="1320" xr:uid="{00000000-0005-0000-0000-000027050000}"/>
    <cellStyle name="Euro 21" xfId="1321" xr:uid="{00000000-0005-0000-0000-000028050000}"/>
    <cellStyle name="Euro 22" xfId="1322" xr:uid="{00000000-0005-0000-0000-000029050000}"/>
    <cellStyle name="Euro 23" xfId="1323" xr:uid="{00000000-0005-0000-0000-00002A050000}"/>
    <cellStyle name="Euro 24" xfId="1324" xr:uid="{00000000-0005-0000-0000-00002B050000}"/>
    <cellStyle name="Euro 25" xfId="1325" xr:uid="{00000000-0005-0000-0000-00002C050000}"/>
    <cellStyle name="Euro 26" xfId="1326" xr:uid="{00000000-0005-0000-0000-00002D050000}"/>
    <cellStyle name="Euro 27" xfId="1327" xr:uid="{00000000-0005-0000-0000-00002E050000}"/>
    <cellStyle name="Euro 28" xfId="1328" xr:uid="{00000000-0005-0000-0000-00002F050000}"/>
    <cellStyle name="Euro 29" xfId="1329" xr:uid="{00000000-0005-0000-0000-000030050000}"/>
    <cellStyle name="Euro 3" xfId="1330" xr:uid="{00000000-0005-0000-0000-000031050000}"/>
    <cellStyle name="Euro 3 2" xfId="1331" xr:uid="{00000000-0005-0000-0000-000032050000}"/>
    <cellStyle name="Euro 3 2 2" xfId="1332" xr:uid="{00000000-0005-0000-0000-000033050000}"/>
    <cellStyle name="Euro 3 3" xfId="1333" xr:uid="{00000000-0005-0000-0000-000034050000}"/>
    <cellStyle name="Euro 3 3 2" xfId="1334" xr:uid="{00000000-0005-0000-0000-000035050000}"/>
    <cellStyle name="Euro 3 3 3" xfId="1335" xr:uid="{00000000-0005-0000-0000-000036050000}"/>
    <cellStyle name="Euro 3 3 4" xfId="1336" xr:uid="{00000000-0005-0000-0000-000037050000}"/>
    <cellStyle name="Euro 3 4" xfId="1337" xr:uid="{00000000-0005-0000-0000-000038050000}"/>
    <cellStyle name="Euro 3 5" xfId="1338" xr:uid="{00000000-0005-0000-0000-000039050000}"/>
    <cellStyle name="Euro 3 6" xfId="1339" xr:uid="{00000000-0005-0000-0000-00003A050000}"/>
    <cellStyle name="Euro 3 7" xfId="1340" xr:uid="{00000000-0005-0000-0000-00003B050000}"/>
    <cellStyle name="Euro 3_PrimaryEnergyPrices_TIMES" xfId="1341" xr:uid="{00000000-0005-0000-0000-00003C050000}"/>
    <cellStyle name="Euro 30" xfId="1342" xr:uid="{00000000-0005-0000-0000-00003D050000}"/>
    <cellStyle name="Euro 31" xfId="1343" xr:uid="{00000000-0005-0000-0000-00003E050000}"/>
    <cellStyle name="Euro 32" xfId="1344" xr:uid="{00000000-0005-0000-0000-00003F050000}"/>
    <cellStyle name="Euro 33" xfId="1345" xr:uid="{00000000-0005-0000-0000-000040050000}"/>
    <cellStyle name="Euro 34" xfId="1346" xr:uid="{00000000-0005-0000-0000-000041050000}"/>
    <cellStyle name="Euro 35" xfId="1347" xr:uid="{00000000-0005-0000-0000-000042050000}"/>
    <cellStyle name="Euro 36" xfId="1348" xr:uid="{00000000-0005-0000-0000-000043050000}"/>
    <cellStyle name="Euro 37" xfId="1349" xr:uid="{00000000-0005-0000-0000-000044050000}"/>
    <cellStyle name="Euro 38" xfId="1350" xr:uid="{00000000-0005-0000-0000-000045050000}"/>
    <cellStyle name="Euro 39" xfId="1351" xr:uid="{00000000-0005-0000-0000-000046050000}"/>
    <cellStyle name="Euro 4" xfId="1352" xr:uid="{00000000-0005-0000-0000-000047050000}"/>
    <cellStyle name="Euro 4 2" xfId="1353" xr:uid="{00000000-0005-0000-0000-000048050000}"/>
    <cellStyle name="Euro 4 2 2" xfId="1354" xr:uid="{00000000-0005-0000-0000-000049050000}"/>
    <cellStyle name="Euro 4 3" xfId="1355" xr:uid="{00000000-0005-0000-0000-00004A050000}"/>
    <cellStyle name="Euro 4 3 2" xfId="1356" xr:uid="{00000000-0005-0000-0000-00004B050000}"/>
    <cellStyle name="Euro 4 3 3" xfId="1357" xr:uid="{00000000-0005-0000-0000-00004C050000}"/>
    <cellStyle name="Euro 4 3 4" xfId="1358" xr:uid="{00000000-0005-0000-0000-00004D050000}"/>
    <cellStyle name="Euro 4 4" xfId="1359" xr:uid="{00000000-0005-0000-0000-00004E050000}"/>
    <cellStyle name="Euro 4 5" xfId="1360" xr:uid="{00000000-0005-0000-0000-00004F050000}"/>
    <cellStyle name="Euro 40" xfId="1361" xr:uid="{00000000-0005-0000-0000-000050050000}"/>
    <cellStyle name="Euro 41" xfId="1362" xr:uid="{00000000-0005-0000-0000-000051050000}"/>
    <cellStyle name="Euro 42" xfId="1363" xr:uid="{00000000-0005-0000-0000-000052050000}"/>
    <cellStyle name="Euro 43" xfId="1364" xr:uid="{00000000-0005-0000-0000-000053050000}"/>
    <cellStyle name="Euro 44" xfId="1365" xr:uid="{00000000-0005-0000-0000-000054050000}"/>
    <cellStyle name="Euro 45" xfId="1366" xr:uid="{00000000-0005-0000-0000-000055050000}"/>
    <cellStyle name="Euro 46" xfId="1367" xr:uid="{00000000-0005-0000-0000-000056050000}"/>
    <cellStyle name="Euro 47" xfId="1368" xr:uid="{00000000-0005-0000-0000-000057050000}"/>
    <cellStyle name="Euro 48" xfId="1369" xr:uid="{00000000-0005-0000-0000-000058050000}"/>
    <cellStyle name="Euro 48 2" xfId="1370" xr:uid="{00000000-0005-0000-0000-000059050000}"/>
    <cellStyle name="Euro 49" xfId="1371" xr:uid="{00000000-0005-0000-0000-00005A050000}"/>
    <cellStyle name="Euro 49 2" xfId="1372" xr:uid="{00000000-0005-0000-0000-00005B050000}"/>
    <cellStyle name="Euro 5" xfId="1373" xr:uid="{00000000-0005-0000-0000-00005C050000}"/>
    <cellStyle name="Euro 5 2" xfId="1374" xr:uid="{00000000-0005-0000-0000-00005D050000}"/>
    <cellStyle name="Euro 5 3" xfId="1375" xr:uid="{00000000-0005-0000-0000-00005E050000}"/>
    <cellStyle name="Euro 5 4" xfId="1376" xr:uid="{00000000-0005-0000-0000-00005F050000}"/>
    <cellStyle name="Euro 50" xfId="1377" xr:uid="{00000000-0005-0000-0000-000060050000}"/>
    <cellStyle name="Euro 50 2" xfId="1378" xr:uid="{00000000-0005-0000-0000-000061050000}"/>
    <cellStyle name="Euro 51" xfId="1379" xr:uid="{00000000-0005-0000-0000-000062050000}"/>
    <cellStyle name="Euro 51 2" xfId="1380" xr:uid="{00000000-0005-0000-0000-000063050000}"/>
    <cellStyle name="Euro 52" xfId="1381" xr:uid="{00000000-0005-0000-0000-000064050000}"/>
    <cellStyle name="Euro 52 2" xfId="1382" xr:uid="{00000000-0005-0000-0000-000065050000}"/>
    <cellStyle name="Euro 53" xfId="1383" xr:uid="{00000000-0005-0000-0000-000066050000}"/>
    <cellStyle name="Euro 53 2" xfId="1384" xr:uid="{00000000-0005-0000-0000-000067050000}"/>
    <cellStyle name="Euro 54" xfId="1385" xr:uid="{00000000-0005-0000-0000-000068050000}"/>
    <cellStyle name="Euro 54 2" xfId="1386" xr:uid="{00000000-0005-0000-0000-000069050000}"/>
    <cellStyle name="Euro 55" xfId="1387" xr:uid="{00000000-0005-0000-0000-00006A050000}"/>
    <cellStyle name="Euro 55 2" xfId="1388" xr:uid="{00000000-0005-0000-0000-00006B050000}"/>
    <cellStyle name="Euro 56" xfId="1389" xr:uid="{00000000-0005-0000-0000-00006C050000}"/>
    <cellStyle name="Euro 56 2" xfId="1390" xr:uid="{00000000-0005-0000-0000-00006D050000}"/>
    <cellStyle name="Euro 57" xfId="1391" xr:uid="{00000000-0005-0000-0000-00006E050000}"/>
    <cellStyle name="Euro 58" xfId="1392" xr:uid="{00000000-0005-0000-0000-00006F050000}"/>
    <cellStyle name="Euro 59" xfId="1393" xr:uid="{00000000-0005-0000-0000-000070050000}"/>
    <cellStyle name="Euro 6" xfId="1394" xr:uid="{00000000-0005-0000-0000-000071050000}"/>
    <cellStyle name="Euro 6 2" xfId="1395" xr:uid="{00000000-0005-0000-0000-000072050000}"/>
    <cellStyle name="Euro 6 3" xfId="1396" xr:uid="{00000000-0005-0000-0000-000073050000}"/>
    <cellStyle name="Euro 7" xfId="1397" xr:uid="{00000000-0005-0000-0000-000074050000}"/>
    <cellStyle name="Euro 7 2" xfId="1398" xr:uid="{00000000-0005-0000-0000-000075050000}"/>
    <cellStyle name="Euro 7 3" xfId="1399" xr:uid="{00000000-0005-0000-0000-000076050000}"/>
    <cellStyle name="Euro 8" xfId="1400" xr:uid="{00000000-0005-0000-0000-000077050000}"/>
    <cellStyle name="Euro 8 2" xfId="1401" xr:uid="{00000000-0005-0000-0000-000078050000}"/>
    <cellStyle name="Euro 9" xfId="1402" xr:uid="{00000000-0005-0000-0000-000079050000}"/>
    <cellStyle name="Euro 9 2" xfId="1403" xr:uid="{00000000-0005-0000-0000-00007A050000}"/>
    <cellStyle name="Euro_Potentials in TIMES" xfId="1404" xr:uid="{00000000-0005-0000-0000-00007B050000}"/>
    <cellStyle name="Explanatory Text 10" xfId="1405" xr:uid="{00000000-0005-0000-0000-00007C050000}"/>
    <cellStyle name="Explanatory Text 11" xfId="1406" xr:uid="{00000000-0005-0000-0000-00007D050000}"/>
    <cellStyle name="Explanatory Text 12" xfId="1407" xr:uid="{00000000-0005-0000-0000-00007E050000}"/>
    <cellStyle name="Explanatory Text 13" xfId="1408" xr:uid="{00000000-0005-0000-0000-00007F050000}"/>
    <cellStyle name="Explanatory Text 14" xfId="1409" xr:uid="{00000000-0005-0000-0000-000080050000}"/>
    <cellStyle name="Explanatory Text 15" xfId="1410" xr:uid="{00000000-0005-0000-0000-000081050000}"/>
    <cellStyle name="Explanatory Text 16" xfId="1411" xr:uid="{00000000-0005-0000-0000-000082050000}"/>
    <cellStyle name="Explanatory Text 17" xfId="1412" xr:uid="{00000000-0005-0000-0000-000083050000}"/>
    <cellStyle name="Explanatory Text 18" xfId="1413" xr:uid="{00000000-0005-0000-0000-000084050000}"/>
    <cellStyle name="Explanatory Text 19" xfId="1414" xr:uid="{00000000-0005-0000-0000-000085050000}"/>
    <cellStyle name="Explanatory Text 2" xfId="1415" xr:uid="{00000000-0005-0000-0000-000086050000}"/>
    <cellStyle name="Explanatory Text 20" xfId="1416" xr:uid="{00000000-0005-0000-0000-000087050000}"/>
    <cellStyle name="Explanatory Text 21" xfId="1417" xr:uid="{00000000-0005-0000-0000-000088050000}"/>
    <cellStyle name="Explanatory Text 22" xfId="1418" xr:uid="{00000000-0005-0000-0000-000089050000}"/>
    <cellStyle name="Explanatory Text 23" xfId="1419" xr:uid="{00000000-0005-0000-0000-00008A050000}"/>
    <cellStyle name="Explanatory Text 24" xfId="1420" xr:uid="{00000000-0005-0000-0000-00008B050000}"/>
    <cellStyle name="Explanatory Text 25" xfId="1421" xr:uid="{00000000-0005-0000-0000-00008C050000}"/>
    <cellStyle name="Explanatory Text 26" xfId="1422" xr:uid="{00000000-0005-0000-0000-00008D050000}"/>
    <cellStyle name="Explanatory Text 27" xfId="1423" xr:uid="{00000000-0005-0000-0000-00008E050000}"/>
    <cellStyle name="Explanatory Text 28" xfId="1424" xr:uid="{00000000-0005-0000-0000-00008F050000}"/>
    <cellStyle name="Explanatory Text 29" xfId="1425" xr:uid="{00000000-0005-0000-0000-000090050000}"/>
    <cellStyle name="Explanatory Text 3" xfId="1426" xr:uid="{00000000-0005-0000-0000-000091050000}"/>
    <cellStyle name="Explanatory Text 3 2" xfId="1427" xr:uid="{00000000-0005-0000-0000-000092050000}"/>
    <cellStyle name="Explanatory Text 30" xfId="1428" xr:uid="{00000000-0005-0000-0000-000093050000}"/>
    <cellStyle name="Explanatory Text 31" xfId="1429" xr:uid="{00000000-0005-0000-0000-000094050000}"/>
    <cellStyle name="Explanatory Text 32" xfId="1430" xr:uid="{00000000-0005-0000-0000-000095050000}"/>
    <cellStyle name="Explanatory Text 33" xfId="1431" xr:uid="{00000000-0005-0000-0000-000096050000}"/>
    <cellStyle name="Explanatory Text 34" xfId="1432" xr:uid="{00000000-0005-0000-0000-000097050000}"/>
    <cellStyle name="Explanatory Text 35" xfId="1433" xr:uid="{00000000-0005-0000-0000-000098050000}"/>
    <cellStyle name="Explanatory Text 36" xfId="1434" xr:uid="{00000000-0005-0000-0000-000099050000}"/>
    <cellStyle name="Explanatory Text 37" xfId="1435" xr:uid="{00000000-0005-0000-0000-00009A050000}"/>
    <cellStyle name="Explanatory Text 38" xfId="1436" xr:uid="{00000000-0005-0000-0000-00009B050000}"/>
    <cellStyle name="Explanatory Text 39" xfId="1437" xr:uid="{00000000-0005-0000-0000-00009C050000}"/>
    <cellStyle name="Explanatory Text 4" xfId="1438" xr:uid="{00000000-0005-0000-0000-00009D050000}"/>
    <cellStyle name="Explanatory Text 40" xfId="1439" xr:uid="{00000000-0005-0000-0000-00009E050000}"/>
    <cellStyle name="Explanatory Text 41" xfId="1440" xr:uid="{00000000-0005-0000-0000-00009F050000}"/>
    <cellStyle name="Explanatory Text 42" xfId="1441" xr:uid="{00000000-0005-0000-0000-0000A0050000}"/>
    <cellStyle name="Explanatory Text 43" xfId="1442" xr:uid="{00000000-0005-0000-0000-0000A1050000}"/>
    <cellStyle name="Explanatory Text 5" xfId="1443" xr:uid="{00000000-0005-0000-0000-0000A2050000}"/>
    <cellStyle name="Explanatory Text 6" xfId="1444" xr:uid="{00000000-0005-0000-0000-0000A3050000}"/>
    <cellStyle name="Explanatory Text 7" xfId="1445" xr:uid="{00000000-0005-0000-0000-0000A4050000}"/>
    <cellStyle name="Explanatory Text 8" xfId="1446" xr:uid="{00000000-0005-0000-0000-0000A5050000}"/>
    <cellStyle name="Explanatory Text 9" xfId="1447" xr:uid="{00000000-0005-0000-0000-0000A6050000}"/>
    <cellStyle name="Float" xfId="1448" xr:uid="{00000000-0005-0000-0000-0000A7050000}"/>
    <cellStyle name="Float 2" xfId="1449" xr:uid="{00000000-0005-0000-0000-0000A8050000}"/>
    <cellStyle name="Float 3" xfId="1450" xr:uid="{00000000-0005-0000-0000-0000A9050000}"/>
    <cellStyle name="Good 10" xfId="1451" xr:uid="{00000000-0005-0000-0000-0000AA050000}"/>
    <cellStyle name="Good 11" xfId="1452" xr:uid="{00000000-0005-0000-0000-0000AB050000}"/>
    <cellStyle name="Good 12" xfId="1453" xr:uid="{00000000-0005-0000-0000-0000AC050000}"/>
    <cellStyle name="Good 13" xfId="1454" xr:uid="{00000000-0005-0000-0000-0000AD050000}"/>
    <cellStyle name="Good 14" xfId="1455" xr:uid="{00000000-0005-0000-0000-0000AE050000}"/>
    <cellStyle name="Good 15" xfId="1456" xr:uid="{00000000-0005-0000-0000-0000AF050000}"/>
    <cellStyle name="Good 16" xfId="1457" xr:uid="{00000000-0005-0000-0000-0000B0050000}"/>
    <cellStyle name="Good 17" xfId="1458" xr:uid="{00000000-0005-0000-0000-0000B1050000}"/>
    <cellStyle name="Good 18" xfId="1459" xr:uid="{00000000-0005-0000-0000-0000B2050000}"/>
    <cellStyle name="Good 19" xfId="1460" xr:uid="{00000000-0005-0000-0000-0000B3050000}"/>
    <cellStyle name="Good 2" xfId="1461" xr:uid="{00000000-0005-0000-0000-0000B4050000}"/>
    <cellStyle name="Good 2 2" xfId="1462" xr:uid="{00000000-0005-0000-0000-0000B5050000}"/>
    <cellStyle name="Good 2 3" xfId="1463" xr:uid="{00000000-0005-0000-0000-0000B6050000}"/>
    <cellStyle name="Good 20" xfId="1464" xr:uid="{00000000-0005-0000-0000-0000B7050000}"/>
    <cellStyle name="Good 21" xfId="1465" xr:uid="{00000000-0005-0000-0000-0000B8050000}"/>
    <cellStyle name="Good 22" xfId="1466" xr:uid="{00000000-0005-0000-0000-0000B9050000}"/>
    <cellStyle name="Good 23" xfId="1467" xr:uid="{00000000-0005-0000-0000-0000BA050000}"/>
    <cellStyle name="Good 24" xfId="1468" xr:uid="{00000000-0005-0000-0000-0000BB050000}"/>
    <cellStyle name="Good 25" xfId="1469" xr:uid="{00000000-0005-0000-0000-0000BC050000}"/>
    <cellStyle name="Good 26" xfId="1470" xr:uid="{00000000-0005-0000-0000-0000BD050000}"/>
    <cellStyle name="Good 27" xfId="1471" xr:uid="{00000000-0005-0000-0000-0000BE050000}"/>
    <cellStyle name="Good 28" xfId="1472" xr:uid="{00000000-0005-0000-0000-0000BF050000}"/>
    <cellStyle name="Good 29" xfId="1473" xr:uid="{00000000-0005-0000-0000-0000C0050000}"/>
    <cellStyle name="Good 3" xfId="1474" xr:uid="{00000000-0005-0000-0000-0000C1050000}"/>
    <cellStyle name="Good 3 2" xfId="1475" xr:uid="{00000000-0005-0000-0000-0000C2050000}"/>
    <cellStyle name="Good 30" xfId="1476" xr:uid="{00000000-0005-0000-0000-0000C3050000}"/>
    <cellStyle name="Good 31" xfId="1477" xr:uid="{00000000-0005-0000-0000-0000C4050000}"/>
    <cellStyle name="Good 32" xfId="1478" xr:uid="{00000000-0005-0000-0000-0000C5050000}"/>
    <cellStyle name="Good 33" xfId="1479" xr:uid="{00000000-0005-0000-0000-0000C6050000}"/>
    <cellStyle name="Good 34" xfId="1480" xr:uid="{00000000-0005-0000-0000-0000C7050000}"/>
    <cellStyle name="Good 35" xfId="1481" xr:uid="{00000000-0005-0000-0000-0000C8050000}"/>
    <cellStyle name="Good 36" xfId="1482" xr:uid="{00000000-0005-0000-0000-0000C9050000}"/>
    <cellStyle name="Good 37" xfId="1483" xr:uid="{00000000-0005-0000-0000-0000CA050000}"/>
    <cellStyle name="Good 38" xfId="1484" xr:uid="{00000000-0005-0000-0000-0000CB050000}"/>
    <cellStyle name="Good 39" xfId="1485" xr:uid="{00000000-0005-0000-0000-0000CC050000}"/>
    <cellStyle name="Good 4" xfId="1486" xr:uid="{00000000-0005-0000-0000-0000CD050000}"/>
    <cellStyle name="Good 40" xfId="1487" xr:uid="{00000000-0005-0000-0000-0000CE050000}"/>
    <cellStyle name="Good 41" xfId="1488" xr:uid="{00000000-0005-0000-0000-0000CF050000}"/>
    <cellStyle name="Good 42" xfId="1489" xr:uid="{00000000-0005-0000-0000-0000D0050000}"/>
    <cellStyle name="Good 5" xfId="1490" xr:uid="{00000000-0005-0000-0000-0000D1050000}"/>
    <cellStyle name="Good 6" xfId="1491" xr:uid="{00000000-0005-0000-0000-0000D2050000}"/>
    <cellStyle name="Good 7" xfId="1492" xr:uid="{00000000-0005-0000-0000-0000D3050000}"/>
    <cellStyle name="Good 8" xfId="1493" xr:uid="{00000000-0005-0000-0000-0000D4050000}"/>
    <cellStyle name="Good 9" xfId="1494" xr:uid="{00000000-0005-0000-0000-0000D5050000}"/>
    <cellStyle name="Gut" xfId="1495" xr:uid="{00000000-0005-0000-0000-0000D6050000}"/>
    <cellStyle name="Heading 1 10" xfId="1496" xr:uid="{00000000-0005-0000-0000-0000D7050000}"/>
    <cellStyle name="Heading 1 11" xfId="1497" xr:uid="{00000000-0005-0000-0000-0000D8050000}"/>
    <cellStyle name="Heading 1 12" xfId="1498" xr:uid="{00000000-0005-0000-0000-0000D9050000}"/>
    <cellStyle name="Heading 1 13" xfId="1499" xr:uid="{00000000-0005-0000-0000-0000DA050000}"/>
    <cellStyle name="Heading 1 14" xfId="1500" xr:uid="{00000000-0005-0000-0000-0000DB050000}"/>
    <cellStyle name="Heading 1 15" xfId="1501" xr:uid="{00000000-0005-0000-0000-0000DC050000}"/>
    <cellStyle name="Heading 1 16" xfId="1502" xr:uid="{00000000-0005-0000-0000-0000DD050000}"/>
    <cellStyle name="Heading 1 17" xfId="1503" xr:uid="{00000000-0005-0000-0000-0000DE050000}"/>
    <cellStyle name="Heading 1 18" xfId="1504" xr:uid="{00000000-0005-0000-0000-0000DF050000}"/>
    <cellStyle name="Heading 1 19" xfId="1505" xr:uid="{00000000-0005-0000-0000-0000E0050000}"/>
    <cellStyle name="Heading 1 2" xfId="1506" xr:uid="{00000000-0005-0000-0000-0000E1050000}"/>
    <cellStyle name="Heading 1 20" xfId="1507" xr:uid="{00000000-0005-0000-0000-0000E2050000}"/>
    <cellStyle name="Heading 1 21" xfId="1508" xr:uid="{00000000-0005-0000-0000-0000E3050000}"/>
    <cellStyle name="Heading 1 22" xfId="1509" xr:uid="{00000000-0005-0000-0000-0000E4050000}"/>
    <cellStyle name="Heading 1 23" xfId="1510" xr:uid="{00000000-0005-0000-0000-0000E5050000}"/>
    <cellStyle name="Heading 1 24" xfId="1511" xr:uid="{00000000-0005-0000-0000-0000E6050000}"/>
    <cellStyle name="Heading 1 25" xfId="1512" xr:uid="{00000000-0005-0000-0000-0000E7050000}"/>
    <cellStyle name="Heading 1 26" xfId="1513" xr:uid="{00000000-0005-0000-0000-0000E8050000}"/>
    <cellStyle name="Heading 1 27" xfId="1514" xr:uid="{00000000-0005-0000-0000-0000E9050000}"/>
    <cellStyle name="Heading 1 28" xfId="1515" xr:uid="{00000000-0005-0000-0000-0000EA050000}"/>
    <cellStyle name="Heading 1 29" xfId="1516" xr:uid="{00000000-0005-0000-0000-0000EB050000}"/>
    <cellStyle name="Heading 1 3" xfId="1517" xr:uid="{00000000-0005-0000-0000-0000EC050000}"/>
    <cellStyle name="Heading 1 3 2" xfId="1518" xr:uid="{00000000-0005-0000-0000-0000ED050000}"/>
    <cellStyle name="Heading 1 30" xfId="1519" xr:uid="{00000000-0005-0000-0000-0000EE050000}"/>
    <cellStyle name="Heading 1 31" xfId="1520" xr:uid="{00000000-0005-0000-0000-0000EF050000}"/>
    <cellStyle name="Heading 1 32" xfId="1521" xr:uid="{00000000-0005-0000-0000-0000F0050000}"/>
    <cellStyle name="Heading 1 33" xfId="1522" xr:uid="{00000000-0005-0000-0000-0000F1050000}"/>
    <cellStyle name="Heading 1 34" xfId="1523" xr:uid="{00000000-0005-0000-0000-0000F2050000}"/>
    <cellStyle name="Heading 1 35" xfId="1524" xr:uid="{00000000-0005-0000-0000-0000F3050000}"/>
    <cellStyle name="Heading 1 36" xfId="1525" xr:uid="{00000000-0005-0000-0000-0000F4050000}"/>
    <cellStyle name="Heading 1 37" xfId="1526" xr:uid="{00000000-0005-0000-0000-0000F5050000}"/>
    <cellStyle name="Heading 1 38" xfId="1527" xr:uid="{00000000-0005-0000-0000-0000F6050000}"/>
    <cellStyle name="Heading 1 39" xfId="1528" xr:uid="{00000000-0005-0000-0000-0000F7050000}"/>
    <cellStyle name="Heading 1 4" xfId="1529" xr:uid="{00000000-0005-0000-0000-0000F8050000}"/>
    <cellStyle name="Heading 1 40" xfId="1530" xr:uid="{00000000-0005-0000-0000-0000F9050000}"/>
    <cellStyle name="Heading 1 41" xfId="1531" xr:uid="{00000000-0005-0000-0000-0000FA050000}"/>
    <cellStyle name="Heading 1 5" xfId="1532" xr:uid="{00000000-0005-0000-0000-0000FB050000}"/>
    <cellStyle name="Heading 1 6" xfId="1533" xr:uid="{00000000-0005-0000-0000-0000FC050000}"/>
    <cellStyle name="Heading 1 7" xfId="1534" xr:uid="{00000000-0005-0000-0000-0000FD050000}"/>
    <cellStyle name="Heading 1 8" xfId="1535" xr:uid="{00000000-0005-0000-0000-0000FE050000}"/>
    <cellStyle name="Heading 1 9" xfId="1536" xr:uid="{00000000-0005-0000-0000-0000FF050000}"/>
    <cellStyle name="Heading 2 10" xfId="1537" xr:uid="{00000000-0005-0000-0000-000000060000}"/>
    <cellStyle name="Heading 2 11" xfId="1538" xr:uid="{00000000-0005-0000-0000-000001060000}"/>
    <cellStyle name="Heading 2 12" xfId="1539" xr:uid="{00000000-0005-0000-0000-000002060000}"/>
    <cellStyle name="Heading 2 13" xfId="1540" xr:uid="{00000000-0005-0000-0000-000003060000}"/>
    <cellStyle name="Heading 2 14" xfId="1541" xr:uid="{00000000-0005-0000-0000-000004060000}"/>
    <cellStyle name="Heading 2 15" xfId="1542" xr:uid="{00000000-0005-0000-0000-000005060000}"/>
    <cellStyle name="Heading 2 16" xfId="1543" xr:uid="{00000000-0005-0000-0000-000006060000}"/>
    <cellStyle name="Heading 2 17" xfId="1544" xr:uid="{00000000-0005-0000-0000-000007060000}"/>
    <cellStyle name="Heading 2 18" xfId="1545" xr:uid="{00000000-0005-0000-0000-000008060000}"/>
    <cellStyle name="Heading 2 19" xfId="1546" xr:uid="{00000000-0005-0000-0000-000009060000}"/>
    <cellStyle name="Heading 2 2" xfId="1547" xr:uid="{00000000-0005-0000-0000-00000A060000}"/>
    <cellStyle name="Heading 2 20" xfId="1548" xr:uid="{00000000-0005-0000-0000-00000B060000}"/>
    <cellStyle name="Heading 2 21" xfId="1549" xr:uid="{00000000-0005-0000-0000-00000C060000}"/>
    <cellStyle name="Heading 2 22" xfId="1550" xr:uid="{00000000-0005-0000-0000-00000D060000}"/>
    <cellStyle name="Heading 2 23" xfId="1551" xr:uid="{00000000-0005-0000-0000-00000E060000}"/>
    <cellStyle name="Heading 2 24" xfId="1552" xr:uid="{00000000-0005-0000-0000-00000F060000}"/>
    <cellStyle name="Heading 2 25" xfId="1553" xr:uid="{00000000-0005-0000-0000-000010060000}"/>
    <cellStyle name="Heading 2 26" xfId="1554" xr:uid="{00000000-0005-0000-0000-000011060000}"/>
    <cellStyle name="Heading 2 27" xfId="1555" xr:uid="{00000000-0005-0000-0000-000012060000}"/>
    <cellStyle name="Heading 2 28" xfId="1556" xr:uid="{00000000-0005-0000-0000-000013060000}"/>
    <cellStyle name="Heading 2 29" xfId="1557" xr:uid="{00000000-0005-0000-0000-000014060000}"/>
    <cellStyle name="Heading 2 3" xfId="1558" xr:uid="{00000000-0005-0000-0000-000015060000}"/>
    <cellStyle name="Heading 2 3 2" xfId="1559" xr:uid="{00000000-0005-0000-0000-000016060000}"/>
    <cellStyle name="Heading 2 30" xfId="1560" xr:uid="{00000000-0005-0000-0000-000017060000}"/>
    <cellStyle name="Heading 2 31" xfId="1561" xr:uid="{00000000-0005-0000-0000-000018060000}"/>
    <cellStyle name="Heading 2 32" xfId="1562" xr:uid="{00000000-0005-0000-0000-000019060000}"/>
    <cellStyle name="Heading 2 33" xfId="1563" xr:uid="{00000000-0005-0000-0000-00001A060000}"/>
    <cellStyle name="Heading 2 34" xfId="1564" xr:uid="{00000000-0005-0000-0000-00001B060000}"/>
    <cellStyle name="Heading 2 35" xfId="1565" xr:uid="{00000000-0005-0000-0000-00001C060000}"/>
    <cellStyle name="Heading 2 36" xfId="1566" xr:uid="{00000000-0005-0000-0000-00001D060000}"/>
    <cellStyle name="Heading 2 37" xfId="1567" xr:uid="{00000000-0005-0000-0000-00001E060000}"/>
    <cellStyle name="Heading 2 38" xfId="1568" xr:uid="{00000000-0005-0000-0000-00001F060000}"/>
    <cellStyle name="Heading 2 39" xfId="1569" xr:uid="{00000000-0005-0000-0000-000020060000}"/>
    <cellStyle name="Heading 2 4" xfId="1570" xr:uid="{00000000-0005-0000-0000-000021060000}"/>
    <cellStyle name="Heading 2 40" xfId="1571" xr:uid="{00000000-0005-0000-0000-000022060000}"/>
    <cellStyle name="Heading 2 41" xfId="1572" xr:uid="{00000000-0005-0000-0000-000023060000}"/>
    <cellStyle name="Heading 2 5" xfId="1573" xr:uid="{00000000-0005-0000-0000-000024060000}"/>
    <cellStyle name="Heading 2 6" xfId="1574" xr:uid="{00000000-0005-0000-0000-000025060000}"/>
    <cellStyle name="Heading 2 7" xfId="1575" xr:uid="{00000000-0005-0000-0000-000026060000}"/>
    <cellStyle name="Heading 2 8" xfId="1576" xr:uid="{00000000-0005-0000-0000-000027060000}"/>
    <cellStyle name="Heading 2 9" xfId="1577" xr:uid="{00000000-0005-0000-0000-000028060000}"/>
    <cellStyle name="Heading 3 10" xfId="1578" xr:uid="{00000000-0005-0000-0000-000029060000}"/>
    <cellStyle name="Heading 3 11" xfId="1579" xr:uid="{00000000-0005-0000-0000-00002A060000}"/>
    <cellStyle name="Heading 3 12" xfId="1580" xr:uid="{00000000-0005-0000-0000-00002B060000}"/>
    <cellStyle name="Heading 3 13" xfId="1581" xr:uid="{00000000-0005-0000-0000-00002C060000}"/>
    <cellStyle name="Heading 3 14" xfId="1582" xr:uid="{00000000-0005-0000-0000-00002D060000}"/>
    <cellStyle name="Heading 3 15" xfId="1583" xr:uid="{00000000-0005-0000-0000-00002E060000}"/>
    <cellStyle name="Heading 3 16" xfId="1584" xr:uid="{00000000-0005-0000-0000-00002F060000}"/>
    <cellStyle name="Heading 3 17" xfId="1585" xr:uid="{00000000-0005-0000-0000-000030060000}"/>
    <cellStyle name="Heading 3 18" xfId="1586" xr:uid="{00000000-0005-0000-0000-000031060000}"/>
    <cellStyle name="Heading 3 19" xfId="1587" xr:uid="{00000000-0005-0000-0000-000032060000}"/>
    <cellStyle name="Heading 3 2" xfId="1588" xr:uid="{00000000-0005-0000-0000-000033060000}"/>
    <cellStyle name="Heading 3 20" xfId="1589" xr:uid="{00000000-0005-0000-0000-000034060000}"/>
    <cellStyle name="Heading 3 21" xfId="1590" xr:uid="{00000000-0005-0000-0000-000035060000}"/>
    <cellStyle name="Heading 3 22" xfId="1591" xr:uid="{00000000-0005-0000-0000-000036060000}"/>
    <cellStyle name="Heading 3 23" xfId="1592" xr:uid="{00000000-0005-0000-0000-000037060000}"/>
    <cellStyle name="Heading 3 24" xfId="1593" xr:uid="{00000000-0005-0000-0000-000038060000}"/>
    <cellStyle name="Heading 3 25" xfId="1594" xr:uid="{00000000-0005-0000-0000-000039060000}"/>
    <cellStyle name="Heading 3 26" xfId="1595" xr:uid="{00000000-0005-0000-0000-00003A060000}"/>
    <cellStyle name="Heading 3 27" xfId="1596" xr:uid="{00000000-0005-0000-0000-00003B060000}"/>
    <cellStyle name="Heading 3 28" xfId="1597" xr:uid="{00000000-0005-0000-0000-00003C060000}"/>
    <cellStyle name="Heading 3 29" xfId="1598" xr:uid="{00000000-0005-0000-0000-00003D060000}"/>
    <cellStyle name="Heading 3 3" xfId="1599" xr:uid="{00000000-0005-0000-0000-00003E060000}"/>
    <cellStyle name="Heading 3 3 2" xfId="1600" xr:uid="{00000000-0005-0000-0000-00003F060000}"/>
    <cellStyle name="Heading 3 30" xfId="1601" xr:uid="{00000000-0005-0000-0000-000040060000}"/>
    <cellStyle name="Heading 3 31" xfId="1602" xr:uid="{00000000-0005-0000-0000-000041060000}"/>
    <cellStyle name="Heading 3 32" xfId="1603" xr:uid="{00000000-0005-0000-0000-000042060000}"/>
    <cellStyle name="Heading 3 33" xfId="1604" xr:uid="{00000000-0005-0000-0000-000043060000}"/>
    <cellStyle name="Heading 3 34" xfId="1605" xr:uid="{00000000-0005-0000-0000-000044060000}"/>
    <cellStyle name="Heading 3 35" xfId="1606" xr:uid="{00000000-0005-0000-0000-000045060000}"/>
    <cellStyle name="Heading 3 36" xfId="1607" xr:uid="{00000000-0005-0000-0000-000046060000}"/>
    <cellStyle name="Heading 3 37" xfId="1608" xr:uid="{00000000-0005-0000-0000-000047060000}"/>
    <cellStyle name="Heading 3 38" xfId="1609" xr:uid="{00000000-0005-0000-0000-000048060000}"/>
    <cellStyle name="Heading 3 39" xfId="1610" xr:uid="{00000000-0005-0000-0000-000049060000}"/>
    <cellStyle name="Heading 3 4" xfId="1611" xr:uid="{00000000-0005-0000-0000-00004A060000}"/>
    <cellStyle name="Heading 3 40" xfId="1612" xr:uid="{00000000-0005-0000-0000-00004B060000}"/>
    <cellStyle name="Heading 3 41" xfId="1613" xr:uid="{00000000-0005-0000-0000-00004C060000}"/>
    <cellStyle name="Heading 3 5" xfId="1614" xr:uid="{00000000-0005-0000-0000-00004D060000}"/>
    <cellStyle name="Heading 3 6" xfId="1615" xr:uid="{00000000-0005-0000-0000-00004E060000}"/>
    <cellStyle name="Heading 3 7" xfId="1616" xr:uid="{00000000-0005-0000-0000-00004F060000}"/>
    <cellStyle name="Heading 3 8" xfId="1617" xr:uid="{00000000-0005-0000-0000-000050060000}"/>
    <cellStyle name="Heading 3 9" xfId="1618" xr:uid="{00000000-0005-0000-0000-000051060000}"/>
    <cellStyle name="Heading 4 10" xfId="1619" xr:uid="{00000000-0005-0000-0000-000052060000}"/>
    <cellStyle name="Heading 4 11" xfId="1620" xr:uid="{00000000-0005-0000-0000-000053060000}"/>
    <cellStyle name="Heading 4 12" xfId="1621" xr:uid="{00000000-0005-0000-0000-000054060000}"/>
    <cellStyle name="Heading 4 13" xfId="1622" xr:uid="{00000000-0005-0000-0000-000055060000}"/>
    <cellStyle name="Heading 4 14" xfId="1623" xr:uid="{00000000-0005-0000-0000-000056060000}"/>
    <cellStyle name="Heading 4 15" xfId="1624" xr:uid="{00000000-0005-0000-0000-000057060000}"/>
    <cellStyle name="Heading 4 16" xfId="1625" xr:uid="{00000000-0005-0000-0000-000058060000}"/>
    <cellStyle name="Heading 4 17" xfId="1626" xr:uid="{00000000-0005-0000-0000-000059060000}"/>
    <cellStyle name="Heading 4 18" xfId="1627" xr:uid="{00000000-0005-0000-0000-00005A060000}"/>
    <cellStyle name="Heading 4 19" xfId="1628" xr:uid="{00000000-0005-0000-0000-00005B060000}"/>
    <cellStyle name="Heading 4 2" xfId="1629" xr:uid="{00000000-0005-0000-0000-00005C060000}"/>
    <cellStyle name="Heading 4 20" xfId="1630" xr:uid="{00000000-0005-0000-0000-00005D060000}"/>
    <cellStyle name="Heading 4 21" xfId="1631" xr:uid="{00000000-0005-0000-0000-00005E060000}"/>
    <cellStyle name="Heading 4 22" xfId="1632" xr:uid="{00000000-0005-0000-0000-00005F060000}"/>
    <cellStyle name="Heading 4 23" xfId="1633" xr:uid="{00000000-0005-0000-0000-000060060000}"/>
    <cellStyle name="Heading 4 24" xfId="1634" xr:uid="{00000000-0005-0000-0000-000061060000}"/>
    <cellStyle name="Heading 4 25" xfId="1635" xr:uid="{00000000-0005-0000-0000-000062060000}"/>
    <cellStyle name="Heading 4 26" xfId="1636" xr:uid="{00000000-0005-0000-0000-000063060000}"/>
    <cellStyle name="Heading 4 27" xfId="1637" xr:uid="{00000000-0005-0000-0000-000064060000}"/>
    <cellStyle name="Heading 4 28" xfId="1638" xr:uid="{00000000-0005-0000-0000-000065060000}"/>
    <cellStyle name="Heading 4 29" xfId="1639" xr:uid="{00000000-0005-0000-0000-000066060000}"/>
    <cellStyle name="Heading 4 3" xfId="1640" xr:uid="{00000000-0005-0000-0000-000067060000}"/>
    <cellStyle name="Heading 4 3 2" xfId="1641" xr:uid="{00000000-0005-0000-0000-000068060000}"/>
    <cellStyle name="Heading 4 30" xfId="1642" xr:uid="{00000000-0005-0000-0000-000069060000}"/>
    <cellStyle name="Heading 4 31" xfId="1643" xr:uid="{00000000-0005-0000-0000-00006A060000}"/>
    <cellStyle name="Heading 4 32" xfId="1644" xr:uid="{00000000-0005-0000-0000-00006B060000}"/>
    <cellStyle name="Heading 4 33" xfId="1645" xr:uid="{00000000-0005-0000-0000-00006C060000}"/>
    <cellStyle name="Heading 4 34" xfId="1646" xr:uid="{00000000-0005-0000-0000-00006D060000}"/>
    <cellStyle name="Heading 4 35" xfId="1647" xr:uid="{00000000-0005-0000-0000-00006E060000}"/>
    <cellStyle name="Heading 4 36" xfId="1648" xr:uid="{00000000-0005-0000-0000-00006F060000}"/>
    <cellStyle name="Heading 4 37" xfId="1649" xr:uid="{00000000-0005-0000-0000-000070060000}"/>
    <cellStyle name="Heading 4 38" xfId="1650" xr:uid="{00000000-0005-0000-0000-000071060000}"/>
    <cellStyle name="Heading 4 39" xfId="1651" xr:uid="{00000000-0005-0000-0000-000072060000}"/>
    <cellStyle name="Heading 4 4" xfId="1652" xr:uid="{00000000-0005-0000-0000-000073060000}"/>
    <cellStyle name="Heading 4 40" xfId="1653" xr:uid="{00000000-0005-0000-0000-000074060000}"/>
    <cellStyle name="Heading 4 41" xfId="1654" xr:uid="{00000000-0005-0000-0000-000075060000}"/>
    <cellStyle name="Heading 4 5" xfId="1655" xr:uid="{00000000-0005-0000-0000-000076060000}"/>
    <cellStyle name="Heading 4 6" xfId="1656" xr:uid="{00000000-0005-0000-0000-000077060000}"/>
    <cellStyle name="Heading 4 7" xfId="1657" xr:uid="{00000000-0005-0000-0000-000078060000}"/>
    <cellStyle name="Heading 4 8" xfId="1658" xr:uid="{00000000-0005-0000-0000-000079060000}"/>
    <cellStyle name="Heading 4 9" xfId="1659" xr:uid="{00000000-0005-0000-0000-00007A060000}"/>
    <cellStyle name="Headline" xfId="1660" xr:uid="{00000000-0005-0000-0000-00007B060000}"/>
    <cellStyle name="Hyperlink 2" xfId="1661" xr:uid="{00000000-0005-0000-0000-00007C060000}"/>
    <cellStyle name="Input 10 2" xfId="1662" xr:uid="{00000000-0005-0000-0000-00007D060000}"/>
    <cellStyle name="Input 11 2" xfId="1663" xr:uid="{00000000-0005-0000-0000-00007E060000}"/>
    <cellStyle name="Input 12 2" xfId="1664" xr:uid="{00000000-0005-0000-0000-00007F060000}"/>
    <cellStyle name="Input 13 2" xfId="1665" xr:uid="{00000000-0005-0000-0000-000080060000}"/>
    <cellStyle name="Input 14 2" xfId="1666" xr:uid="{00000000-0005-0000-0000-000081060000}"/>
    <cellStyle name="Input 15 2" xfId="1667" xr:uid="{00000000-0005-0000-0000-000082060000}"/>
    <cellStyle name="Input 16 2" xfId="1668" xr:uid="{00000000-0005-0000-0000-000083060000}"/>
    <cellStyle name="Input 17 2" xfId="1669" xr:uid="{00000000-0005-0000-0000-000084060000}"/>
    <cellStyle name="Input 18 2" xfId="1670" xr:uid="{00000000-0005-0000-0000-000085060000}"/>
    <cellStyle name="Input 19 2" xfId="1671" xr:uid="{00000000-0005-0000-0000-000086060000}"/>
    <cellStyle name="Input 2" xfId="1672" xr:uid="{00000000-0005-0000-0000-000087060000}"/>
    <cellStyle name="Input 2 2" xfId="1673" xr:uid="{00000000-0005-0000-0000-000088060000}"/>
    <cellStyle name="Input 2 3" xfId="1674" xr:uid="{00000000-0005-0000-0000-000089060000}"/>
    <cellStyle name="Input 2_PrimaryEnergyPrices_TIMES" xfId="1675" xr:uid="{00000000-0005-0000-0000-00008A060000}"/>
    <cellStyle name="Input 20 2" xfId="1676" xr:uid="{00000000-0005-0000-0000-00008B060000}"/>
    <cellStyle name="Input 21 2" xfId="1677" xr:uid="{00000000-0005-0000-0000-00008C060000}"/>
    <cellStyle name="Input 22 2" xfId="1678" xr:uid="{00000000-0005-0000-0000-00008D060000}"/>
    <cellStyle name="Input 23 2" xfId="1679" xr:uid="{00000000-0005-0000-0000-00008E060000}"/>
    <cellStyle name="Input 24 2" xfId="1680" xr:uid="{00000000-0005-0000-0000-00008F060000}"/>
    <cellStyle name="Input 25 2" xfId="1681" xr:uid="{00000000-0005-0000-0000-000090060000}"/>
    <cellStyle name="Input 26 2" xfId="1682" xr:uid="{00000000-0005-0000-0000-000091060000}"/>
    <cellStyle name="Input 27 2" xfId="1683" xr:uid="{00000000-0005-0000-0000-000092060000}"/>
    <cellStyle name="Input 28 2" xfId="1684" xr:uid="{00000000-0005-0000-0000-000093060000}"/>
    <cellStyle name="Input 29 2" xfId="1685" xr:uid="{00000000-0005-0000-0000-000094060000}"/>
    <cellStyle name="Input 3" xfId="1686" xr:uid="{00000000-0005-0000-0000-000095060000}"/>
    <cellStyle name="Input 3 2" xfId="1687" xr:uid="{00000000-0005-0000-0000-000096060000}"/>
    <cellStyle name="Input 3 3" xfId="1688" xr:uid="{00000000-0005-0000-0000-000097060000}"/>
    <cellStyle name="Input 30 2" xfId="1689" xr:uid="{00000000-0005-0000-0000-000098060000}"/>
    <cellStyle name="Input 31 2" xfId="1690" xr:uid="{00000000-0005-0000-0000-000099060000}"/>
    <cellStyle name="Input 32 2" xfId="1691" xr:uid="{00000000-0005-0000-0000-00009A060000}"/>
    <cellStyle name="Input 33 2" xfId="1692" xr:uid="{00000000-0005-0000-0000-00009B060000}"/>
    <cellStyle name="Input 34" xfId="1693" xr:uid="{00000000-0005-0000-0000-00009C060000}"/>
    <cellStyle name="Input 34 2" xfId="1694" xr:uid="{00000000-0005-0000-0000-00009D060000}"/>
    <cellStyle name="Input 34_ELC_final" xfId="1695" xr:uid="{00000000-0005-0000-0000-00009E060000}"/>
    <cellStyle name="Input 35" xfId="1696" xr:uid="{00000000-0005-0000-0000-00009F060000}"/>
    <cellStyle name="Input 36" xfId="1697" xr:uid="{00000000-0005-0000-0000-0000A0060000}"/>
    <cellStyle name="Input 37" xfId="1698" xr:uid="{00000000-0005-0000-0000-0000A1060000}"/>
    <cellStyle name="Input 38" xfId="1699" xr:uid="{00000000-0005-0000-0000-0000A2060000}"/>
    <cellStyle name="Input 39" xfId="1700" xr:uid="{00000000-0005-0000-0000-0000A3060000}"/>
    <cellStyle name="Input 4 2" xfId="1701" xr:uid="{00000000-0005-0000-0000-0000A4060000}"/>
    <cellStyle name="Input 40" xfId="1702" xr:uid="{00000000-0005-0000-0000-0000A5060000}"/>
    <cellStyle name="Input 5 2" xfId="1703" xr:uid="{00000000-0005-0000-0000-0000A6060000}"/>
    <cellStyle name="Input 6 2" xfId="1704" xr:uid="{00000000-0005-0000-0000-0000A7060000}"/>
    <cellStyle name="Input 7 2" xfId="1705" xr:uid="{00000000-0005-0000-0000-0000A8060000}"/>
    <cellStyle name="Input 8 2" xfId="1706" xr:uid="{00000000-0005-0000-0000-0000A9060000}"/>
    <cellStyle name="Input 9 2" xfId="1707" xr:uid="{00000000-0005-0000-0000-0000AA060000}"/>
    <cellStyle name="InputCells" xfId="1708" xr:uid="{00000000-0005-0000-0000-0000AB060000}"/>
    <cellStyle name="InputCells12" xfId="1709" xr:uid="{00000000-0005-0000-0000-0000AC060000}"/>
    <cellStyle name="IntCells" xfId="1710" xr:uid="{00000000-0005-0000-0000-0000AD060000}"/>
    <cellStyle name="ligne_titre_0" xfId="1711" xr:uid="{00000000-0005-0000-0000-0000AE060000}"/>
    <cellStyle name="Linked Cell 10" xfId="1712" xr:uid="{00000000-0005-0000-0000-0000AF060000}"/>
    <cellStyle name="Linked Cell 11" xfId="1713" xr:uid="{00000000-0005-0000-0000-0000B0060000}"/>
    <cellStyle name="Linked Cell 12" xfId="1714" xr:uid="{00000000-0005-0000-0000-0000B1060000}"/>
    <cellStyle name="Linked Cell 13" xfId="1715" xr:uid="{00000000-0005-0000-0000-0000B2060000}"/>
    <cellStyle name="Linked Cell 14" xfId="1716" xr:uid="{00000000-0005-0000-0000-0000B3060000}"/>
    <cellStyle name="Linked Cell 15" xfId="1717" xr:uid="{00000000-0005-0000-0000-0000B4060000}"/>
    <cellStyle name="Linked Cell 16" xfId="1718" xr:uid="{00000000-0005-0000-0000-0000B5060000}"/>
    <cellStyle name="Linked Cell 17" xfId="1719" xr:uid="{00000000-0005-0000-0000-0000B6060000}"/>
    <cellStyle name="Linked Cell 18" xfId="1720" xr:uid="{00000000-0005-0000-0000-0000B7060000}"/>
    <cellStyle name="Linked Cell 19" xfId="1721" xr:uid="{00000000-0005-0000-0000-0000B8060000}"/>
    <cellStyle name="Linked Cell 2" xfId="1722" xr:uid="{00000000-0005-0000-0000-0000B9060000}"/>
    <cellStyle name="Linked Cell 20" xfId="1723" xr:uid="{00000000-0005-0000-0000-0000BA060000}"/>
    <cellStyle name="Linked Cell 21" xfId="1724" xr:uid="{00000000-0005-0000-0000-0000BB060000}"/>
    <cellStyle name="Linked Cell 22" xfId="1725" xr:uid="{00000000-0005-0000-0000-0000BC060000}"/>
    <cellStyle name="Linked Cell 23" xfId="1726" xr:uid="{00000000-0005-0000-0000-0000BD060000}"/>
    <cellStyle name="Linked Cell 24" xfId="1727" xr:uid="{00000000-0005-0000-0000-0000BE060000}"/>
    <cellStyle name="Linked Cell 25" xfId="1728" xr:uid="{00000000-0005-0000-0000-0000BF060000}"/>
    <cellStyle name="Linked Cell 26" xfId="1729" xr:uid="{00000000-0005-0000-0000-0000C0060000}"/>
    <cellStyle name="Linked Cell 27" xfId="1730" xr:uid="{00000000-0005-0000-0000-0000C1060000}"/>
    <cellStyle name="Linked Cell 28" xfId="1731" xr:uid="{00000000-0005-0000-0000-0000C2060000}"/>
    <cellStyle name="Linked Cell 29" xfId="1732" xr:uid="{00000000-0005-0000-0000-0000C3060000}"/>
    <cellStyle name="Linked Cell 3" xfId="1733" xr:uid="{00000000-0005-0000-0000-0000C4060000}"/>
    <cellStyle name="Linked Cell 3 2" xfId="1734" xr:uid="{00000000-0005-0000-0000-0000C5060000}"/>
    <cellStyle name="Linked Cell 30" xfId="1735" xr:uid="{00000000-0005-0000-0000-0000C6060000}"/>
    <cellStyle name="Linked Cell 31" xfId="1736" xr:uid="{00000000-0005-0000-0000-0000C7060000}"/>
    <cellStyle name="Linked Cell 32" xfId="1737" xr:uid="{00000000-0005-0000-0000-0000C8060000}"/>
    <cellStyle name="Linked Cell 33" xfId="1738" xr:uid="{00000000-0005-0000-0000-0000C9060000}"/>
    <cellStyle name="Linked Cell 34" xfId="1739" xr:uid="{00000000-0005-0000-0000-0000CA060000}"/>
    <cellStyle name="Linked Cell 35" xfId="1740" xr:uid="{00000000-0005-0000-0000-0000CB060000}"/>
    <cellStyle name="Linked Cell 36" xfId="1741" xr:uid="{00000000-0005-0000-0000-0000CC060000}"/>
    <cellStyle name="Linked Cell 37" xfId="1742" xr:uid="{00000000-0005-0000-0000-0000CD060000}"/>
    <cellStyle name="Linked Cell 38" xfId="1743" xr:uid="{00000000-0005-0000-0000-0000CE060000}"/>
    <cellStyle name="Linked Cell 39" xfId="1744" xr:uid="{00000000-0005-0000-0000-0000CF060000}"/>
    <cellStyle name="Linked Cell 4" xfId="1745" xr:uid="{00000000-0005-0000-0000-0000D0060000}"/>
    <cellStyle name="Linked Cell 40" xfId="1746" xr:uid="{00000000-0005-0000-0000-0000D1060000}"/>
    <cellStyle name="Linked Cell 41" xfId="1747" xr:uid="{00000000-0005-0000-0000-0000D2060000}"/>
    <cellStyle name="Linked Cell 5" xfId="1748" xr:uid="{00000000-0005-0000-0000-0000D3060000}"/>
    <cellStyle name="Linked Cell 6" xfId="1749" xr:uid="{00000000-0005-0000-0000-0000D4060000}"/>
    <cellStyle name="Linked Cell 7" xfId="1750" xr:uid="{00000000-0005-0000-0000-0000D5060000}"/>
    <cellStyle name="Linked Cell 8" xfId="1751" xr:uid="{00000000-0005-0000-0000-0000D6060000}"/>
    <cellStyle name="Linked Cell 9" xfId="1752" xr:uid="{00000000-0005-0000-0000-0000D7060000}"/>
    <cellStyle name="Neutral 10" xfId="1753" xr:uid="{00000000-0005-0000-0000-0000D8060000}"/>
    <cellStyle name="Neutral 11" xfId="1754" xr:uid="{00000000-0005-0000-0000-0000D9060000}"/>
    <cellStyle name="Neutral 12" xfId="1755" xr:uid="{00000000-0005-0000-0000-0000DA060000}"/>
    <cellStyle name="Neutral 13" xfId="1756" xr:uid="{00000000-0005-0000-0000-0000DB060000}"/>
    <cellStyle name="Neutral 14" xfId="1757" xr:uid="{00000000-0005-0000-0000-0000DC060000}"/>
    <cellStyle name="Neutral 15" xfId="1758" xr:uid="{00000000-0005-0000-0000-0000DD060000}"/>
    <cellStyle name="Neutral 16" xfId="1759" xr:uid="{00000000-0005-0000-0000-0000DE060000}"/>
    <cellStyle name="Neutral 17" xfId="1760" xr:uid="{00000000-0005-0000-0000-0000DF060000}"/>
    <cellStyle name="Neutral 18" xfId="1761" xr:uid="{00000000-0005-0000-0000-0000E0060000}"/>
    <cellStyle name="Neutral 19" xfId="1762" xr:uid="{00000000-0005-0000-0000-0000E1060000}"/>
    <cellStyle name="Neutral 2" xfId="1763" xr:uid="{00000000-0005-0000-0000-0000E2060000}"/>
    <cellStyle name="Neutral 20" xfId="1764" xr:uid="{00000000-0005-0000-0000-0000E3060000}"/>
    <cellStyle name="Neutral 21" xfId="1765" xr:uid="{00000000-0005-0000-0000-0000E4060000}"/>
    <cellStyle name="Neutral 22" xfId="1766" xr:uid="{00000000-0005-0000-0000-0000E5060000}"/>
    <cellStyle name="Neutral 23" xfId="1767" xr:uid="{00000000-0005-0000-0000-0000E6060000}"/>
    <cellStyle name="Neutral 24" xfId="1768" xr:uid="{00000000-0005-0000-0000-0000E7060000}"/>
    <cellStyle name="Neutral 25" xfId="1769" xr:uid="{00000000-0005-0000-0000-0000E8060000}"/>
    <cellStyle name="Neutral 26" xfId="1770" xr:uid="{00000000-0005-0000-0000-0000E9060000}"/>
    <cellStyle name="Neutral 27" xfId="1771" xr:uid="{00000000-0005-0000-0000-0000EA060000}"/>
    <cellStyle name="Neutral 28" xfId="1772" xr:uid="{00000000-0005-0000-0000-0000EB060000}"/>
    <cellStyle name="Neutral 29" xfId="1773" xr:uid="{00000000-0005-0000-0000-0000EC060000}"/>
    <cellStyle name="Neutral 3" xfId="1774" xr:uid="{00000000-0005-0000-0000-0000ED060000}"/>
    <cellStyle name="Neutral 3 2" xfId="1775" xr:uid="{00000000-0005-0000-0000-0000EE060000}"/>
    <cellStyle name="Neutral 3 3" xfId="1776" xr:uid="{00000000-0005-0000-0000-0000EF060000}"/>
    <cellStyle name="Neutral 3 4" xfId="1777" xr:uid="{00000000-0005-0000-0000-0000F0060000}"/>
    <cellStyle name="Neutral 30" xfId="1778" xr:uid="{00000000-0005-0000-0000-0000F1060000}"/>
    <cellStyle name="Neutral 31" xfId="1779" xr:uid="{00000000-0005-0000-0000-0000F2060000}"/>
    <cellStyle name="Neutral 32" xfId="1780" xr:uid="{00000000-0005-0000-0000-0000F3060000}"/>
    <cellStyle name="Neutral 33" xfId="1781" xr:uid="{00000000-0005-0000-0000-0000F4060000}"/>
    <cellStyle name="Neutral 34" xfId="1782" xr:uid="{00000000-0005-0000-0000-0000F5060000}"/>
    <cellStyle name="Neutral 35" xfId="1783" xr:uid="{00000000-0005-0000-0000-0000F6060000}"/>
    <cellStyle name="Neutral 36" xfId="1784" xr:uid="{00000000-0005-0000-0000-0000F7060000}"/>
    <cellStyle name="Neutral 37" xfId="1785" xr:uid="{00000000-0005-0000-0000-0000F8060000}"/>
    <cellStyle name="Neutral 38" xfId="1786" xr:uid="{00000000-0005-0000-0000-0000F9060000}"/>
    <cellStyle name="Neutral 39" xfId="1787" xr:uid="{00000000-0005-0000-0000-0000FA060000}"/>
    <cellStyle name="Neutral 4" xfId="1788" xr:uid="{00000000-0005-0000-0000-0000FB060000}"/>
    <cellStyle name="Neutral 4 2" xfId="1789" xr:uid="{00000000-0005-0000-0000-0000FC060000}"/>
    <cellStyle name="Neutral 40" xfId="1790" xr:uid="{00000000-0005-0000-0000-0000FD060000}"/>
    <cellStyle name="Neutral 41" xfId="1791" xr:uid="{00000000-0005-0000-0000-0000FE060000}"/>
    <cellStyle name="Neutral 42" xfId="1792" xr:uid="{00000000-0005-0000-0000-0000FF060000}"/>
    <cellStyle name="Neutral 43" xfId="1793" xr:uid="{00000000-0005-0000-0000-000000070000}"/>
    <cellStyle name="Neutral 5" xfId="1794" xr:uid="{00000000-0005-0000-0000-000001070000}"/>
    <cellStyle name="Neutral 6" xfId="1795" xr:uid="{00000000-0005-0000-0000-000002070000}"/>
    <cellStyle name="Neutral 7" xfId="1796" xr:uid="{00000000-0005-0000-0000-000003070000}"/>
    <cellStyle name="Neutral 8" xfId="1797" xr:uid="{00000000-0005-0000-0000-000004070000}"/>
    <cellStyle name="Neutral 9" xfId="1798" xr:uid="{00000000-0005-0000-0000-000005070000}"/>
    <cellStyle name="Normal" xfId="0" builtinId="0"/>
    <cellStyle name="Normal 10" xfId="1799" xr:uid="{00000000-0005-0000-0000-000007070000}"/>
    <cellStyle name="Normal 10 2" xfId="1800" xr:uid="{00000000-0005-0000-0000-000008070000}"/>
    <cellStyle name="Normal 10 2 2" xfId="1801" xr:uid="{00000000-0005-0000-0000-000009070000}"/>
    <cellStyle name="Normal 11" xfId="1802" xr:uid="{00000000-0005-0000-0000-00000A070000}"/>
    <cellStyle name="Normal 11 2" xfId="1803" xr:uid="{00000000-0005-0000-0000-00000B070000}"/>
    <cellStyle name="Normal 11 2 2" xfId="1804" xr:uid="{00000000-0005-0000-0000-00000C070000}"/>
    <cellStyle name="Normal 11 3" xfId="1805" xr:uid="{00000000-0005-0000-0000-00000D070000}"/>
    <cellStyle name="Normal 11 4" xfId="1806" xr:uid="{00000000-0005-0000-0000-00000E070000}"/>
    <cellStyle name="Normal 11 5" xfId="1807" xr:uid="{00000000-0005-0000-0000-00000F070000}"/>
    <cellStyle name="Normal 12" xfId="1808" xr:uid="{00000000-0005-0000-0000-000010070000}"/>
    <cellStyle name="Normal 13" xfId="1809" xr:uid="{00000000-0005-0000-0000-000011070000}"/>
    <cellStyle name="Normal 13 2" xfId="1810" xr:uid="{00000000-0005-0000-0000-000012070000}"/>
    <cellStyle name="Normal 13 3" xfId="1811" xr:uid="{00000000-0005-0000-0000-000013070000}"/>
    <cellStyle name="Normal 14" xfId="1812" xr:uid="{00000000-0005-0000-0000-000014070000}"/>
    <cellStyle name="Normal 14 2" xfId="1813" xr:uid="{00000000-0005-0000-0000-000015070000}"/>
    <cellStyle name="Normal 15" xfId="1814" xr:uid="{00000000-0005-0000-0000-000016070000}"/>
    <cellStyle name="Normal 15 2" xfId="1815" xr:uid="{00000000-0005-0000-0000-000017070000}"/>
    <cellStyle name="Normal 16" xfId="1816" xr:uid="{00000000-0005-0000-0000-000018070000}"/>
    <cellStyle name="Normal 16 2" xfId="1817" xr:uid="{00000000-0005-0000-0000-000019070000}"/>
    <cellStyle name="Normal 17" xfId="1818" xr:uid="{00000000-0005-0000-0000-00001A070000}"/>
    <cellStyle name="Normal 17 2" xfId="1819" xr:uid="{00000000-0005-0000-0000-00001B070000}"/>
    <cellStyle name="Normal 18" xfId="1820" xr:uid="{00000000-0005-0000-0000-00001C070000}"/>
    <cellStyle name="Normal 18 2" xfId="1821" xr:uid="{00000000-0005-0000-0000-00001D070000}"/>
    <cellStyle name="Normal 19" xfId="1822" xr:uid="{00000000-0005-0000-0000-00001E070000}"/>
    <cellStyle name="Normal 2" xfId="1823" xr:uid="{00000000-0005-0000-0000-00001F070000}"/>
    <cellStyle name="Normal 2 10" xfId="1824" xr:uid="{00000000-0005-0000-0000-000020070000}"/>
    <cellStyle name="Normal 2 11" xfId="1825" xr:uid="{00000000-0005-0000-0000-000021070000}"/>
    <cellStyle name="Normal 2 12" xfId="1826" xr:uid="{00000000-0005-0000-0000-000022070000}"/>
    <cellStyle name="Normal 2 13" xfId="1827" xr:uid="{00000000-0005-0000-0000-000023070000}"/>
    <cellStyle name="Normal 2 14" xfId="1828" xr:uid="{00000000-0005-0000-0000-000024070000}"/>
    <cellStyle name="Normal 2 15" xfId="1829" xr:uid="{00000000-0005-0000-0000-000025070000}"/>
    <cellStyle name="Normal 2 16" xfId="1830" xr:uid="{00000000-0005-0000-0000-000026070000}"/>
    <cellStyle name="Normal 2 17" xfId="1831" xr:uid="{00000000-0005-0000-0000-000027070000}"/>
    <cellStyle name="Normal 2 18" xfId="1832" xr:uid="{00000000-0005-0000-0000-000028070000}"/>
    <cellStyle name="Normal 2 19" xfId="1833" xr:uid="{00000000-0005-0000-0000-000029070000}"/>
    <cellStyle name="Normal 2 2" xfId="1834" xr:uid="{00000000-0005-0000-0000-00002A070000}"/>
    <cellStyle name="Normal 2 2 2" xfId="1835" xr:uid="{00000000-0005-0000-0000-00002B070000}"/>
    <cellStyle name="Normal 2 2 2 2" xfId="1836" xr:uid="{00000000-0005-0000-0000-00002C070000}"/>
    <cellStyle name="Normal 2 2 2 2 2" xfId="1837" xr:uid="{00000000-0005-0000-0000-00002D070000}"/>
    <cellStyle name="Normal 2 2 2 3" xfId="1838" xr:uid="{00000000-0005-0000-0000-00002E070000}"/>
    <cellStyle name="Normal 2 2 2 3 2" xfId="1839" xr:uid="{00000000-0005-0000-0000-00002F070000}"/>
    <cellStyle name="Normal 2 2 2 3 3" xfId="1840" xr:uid="{00000000-0005-0000-0000-000030070000}"/>
    <cellStyle name="Normal 2 2 2 4" xfId="1841" xr:uid="{00000000-0005-0000-0000-000031070000}"/>
    <cellStyle name="Normal 2 2 3" xfId="1842" xr:uid="{00000000-0005-0000-0000-000032070000}"/>
    <cellStyle name="Normal 2 2 4" xfId="1843" xr:uid="{00000000-0005-0000-0000-000033070000}"/>
    <cellStyle name="Normal 2 2 4 2" xfId="1844" xr:uid="{00000000-0005-0000-0000-000034070000}"/>
    <cellStyle name="Normal 2 2 5" xfId="1845" xr:uid="{00000000-0005-0000-0000-000035070000}"/>
    <cellStyle name="Normal 2 2 5 2" xfId="1846" xr:uid="{00000000-0005-0000-0000-000036070000}"/>
    <cellStyle name="Normal 2 2 6" xfId="1847" xr:uid="{00000000-0005-0000-0000-000037070000}"/>
    <cellStyle name="Normal 2 2 7" xfId="1848" xr:uid="{00000000-0005-0000-0000-000038070000}"/>
    <cellStyle name="Normal 2 2 8" xfId="1849" xr:uid="{00000000-0005-0000-0000-000039070000}"/>
    <cellStyle name="Normal 2 2_ELC" xfId="1850" xr:uid="{00000000-0005-0000-0000-00003A070000}"/>
    <cellStyle name="Normal 2 20" xfId="1851" xr:uid="{00000000-0005-0000-0000-00003B070000}"/>
    <cellStyle name="Normal 2 21" xfId="1852" xr:uid="{00000000-0005-0000-0000-00003C070000}"/>
    <cellStyle name="Normal 2 22" xfId="1853" xr:uid="{00000000-0005-0000-0000-00003D070000}"/>
    <cellStyle name="Normal 2 23" xfId="1854" xr:uid="{00000000-0005-0000-0000-00003E070000}"/>
    <cellStyle name="Normal 2 24" xfId="1855" xr:uid="{00000000-0005-0000-0000-00003F070000}"/>
    <cellStyle name="Normal 2 25" xfId="1856" xr:uid="{00000000-0005-0000-0000-000040070000}"/>
    <cellStyle name="Normal 2 26" xfId="1857" xr:uid="{00000000-0005-0000-0000-000041070000}"/>
    <cellStyle name="Normal 2 27" xfId="1858" xr:uid="{00000000-0005-0000-0000-000042070000}"/>
    <cellStyle name="Normal 2 28" xfId="1859" xr:uid="{00000000-0005-0000-0000-000043070000}"/>
    <cellStyle name="Normal 2 29" xfId="1860" xr:uid="{00000000-0005-0000-0000-000044070000}"/>
    <cellStyle name="Normal 2 3" xfId="1861" xr:uid="{00000000-0005-0000-0000-000045070000}"/>
    <cellStyle name="Normal 2 3 2" xfId="1862" xr:uid="{00000000-0005-0000-0000-000046070000}"/>
    <cellStyle name="Normal 2 3 2 2" xfId="1863" xr:uid="{00000000-0005-0000-0000-000047070000}"/>
    <cellStyle name="Normal 2 3 3" xfId="1864" xr:uid="{00000000-0005-0000-0000-000048070000}"/>
    <cellStyle name="Normal 2 3 4" xfId="1865" xr:uid="{00000000-0005-0000-0000-000049070000}"/>
    <cellStyle name="Normal 2 3 5" xfId="1866" xr:uid="{00000000-0005-0000-0000-00004A070000}"/>
    <cellStyle name="Normal 2 3 6" xfId="1867" xr:uid="{00000000-0005-0000-0000-00004B070000}"/>
    <cellStyle name="Normal 2 30" xfId="1868" xr:uid="{00000000-0005-0000-0000-00004C070000}"/>
    <cellStyle name="Normal 2 31" xfId="1869" xr:uid="{00000000-0005-0000-0000-00004D070000}"/>
    <cellStyle name="Normal 2 32" xfId="1870" xr:uid="{00000000-0005-0000-0000-00004E070000}"/>
    <cellStyle name="Normal 2 33" xfId="1871" xr:uid="{00000000-0005-0000-0000-00004F070000}"/>
    <cellStyle name="Normal 2 34" xfId="1872" xr:uid="{00000000-0005-0000-0000-000050070000}"/>
    <cellStyle name="Normal 2 35" xfId="1873" xr:uid="{00000000-0005-0000-0000-000051070000}"/>
    <cellStyle name="Normal 2 36" xfId="1874" xr:uid="{00000000-0005-0000-0000-000052070000}"/>
    <cellStyle name="Normal 2 37" xfId="1875" xr:uid="{00000000-0005-0000-0000-000053070000}"/>
    <cellStyle name="Normal 2 38" xfId="1876" xr:uid="{00000000-0005-0000-0000-000054070000}"/>
    <cellStyle name="Normal 2 39" xfId="1877" xr:uid="{00000000-0005-0000-0000-000055070000}"/>
    <cellStyle name="Normal 2 4" xfId="1878" xr:uid="{00000000-0005-0000-0000-000056070000}"/>
    <cellStyle name="Normal 2 4 2" xfId="1879" xr:uid="{00000000-0005-0000-0000-000057070000}"/>
    <cellStyle name="Normal 2 4 3" xfId="1880" xr:uid="{00000000-0005-0000-0000-000058070000}"/>
    <cellStyle name="Normal 2 4 4" xfId="1881" xr:uid="{00000000-0005-0000-0000-000059070000}"/>
    <cellStyle name="Normal 2 4 5" xfId="1882" xr:uid="{00000000-0005-0000-0000-00005A070000}"/>
    <cellStyle name="Normal 2 40" xfId="1883" xr:uid="{00000000-0005-0000-0000-00005B070000}"/>
    <cellStyle name="Normal 2 41" xfId="1884" xr:uid="{00000000-0005-0000-0000-00005C070000}"/>
    <cellStyle name="Normal 2 42" xfId="1885" xr:uid="{00000000-0005-0000-0000-00005D070000}"/>
    <cellStyle name="Normal 2 43" xfId="1886" xr:uid="{00000000-0005-0000-0000-00005E070000}"/>
    <cellStyle name="Normal 2 44" xfId="1887" xr:uid="{00000000-0005-0000-0000-00005F070000}"/>
    <cellStyle name="Normal 2 45" xfId="1888" xr:uid="{00000000-0005-0000-0000-000060070000}"/>
    <cellStyle name="Normal 2 46" xfId="1889" xr:uid="{00000000-0005-0000-0000-000061070000}"/>
    <cellStyle name="Normal 2 46 2" xfId="1890" xr:uid="{00000000-0005-0000-0000-000062070000}"/>
    <cellStyle name="Normal 2 46 3" xfId="1891" xr:uid="{00000000-0005-0000-0000-000063070000}"/>
    <cellStyle name="Normal 2 46 4" xfId="1892" xr:uid="{00000000-0005-0000-0000-000064070000}"/>
    <cellStyle name="Normal 2 5" xfId="1893" xr:uid="{00000000-0005-0000-0000-000065070000}"/>
    <cellStyle name="Normal 2 5 10" xfId="1894" xr:uid="{00000000-0005-0000-0000-000066070000}"/>
    <cellStyle name="Normal 2 5 11" xfId="1895" xr:uid="{00000000-0005-0000-0000-000067070000}"/>
    <cellStyle name="Normal 2 5 12" xfId="1896" xr:uid="{00000000-0005-0000-0000-000068070000}"/>
    <cellStyle name="Normal 2 5 13" xfId="1897" xr:uid="{00000000-0005-0000-0000-000069070000}"/>
    <cellStyle name="Normal 2 5 14" xfId="1898" xr:uid="{00000000-0005-0000-0000-00006A070000}"/>
    <cellStyle name="Normal 2 5 15" xfId="1899" xr:uid="{00000000-0005-0000-0000-00006B070000}"/>
    <cellStyle name="Normal 2 5 16" xfId="1900" xr:uid="{00000000-0005-0000-0000-00006C070000}"/>
    <cellStyle name="Normal 2 5 2" xfId="1901" xr:uid="{00000000-0005-0000-0000-00006D070000}"/>
    <cellStyle name="Normal 2 5 2 2" xfId="1902" xr:uid="{00000000-0005-0000-0000-00006E070000}"/>
    <cellStyle name="Normal 2 5 3" xfId="1903" xr:uid="{00000000-0005-0000-0000-00006F070000}"/>
    <cellStyle name="Normal 2 5 4" xfId="1904" xr:uid="{00000000-0005-0000-0000-000070070000}"/>
    <cellStyle name="Normal 2 5 5" xfId="1905" xr:uid="{00000000-0005-0000-0000-000071070000}"/>
    <cellStyle name="Normal 2 5 6" xfId="1906" xr:uid="{00000000-0005-0000-0000-000072070000}"/>
    <cellStyle name="Normal 2 5 7" xfId="1907" xr:uid="{00000000-0005-0000-0000-000073070000}"/>
    <cellStyle name="Normal 2 5 8" xfId="1908" xr:uid="{00000000-0005-0000-0000-000074070000}"/>
    <cellStyle name="Normal 2 5 9" xfId="1909" xr:uid="{00000000-0005-0000-0000-000075070000}"/>
    <cellStyle name="Normal 2 6" xfId="1910" xr:uid="{00000000-0005-0000-0000-000076070000}"/>
    <cellStyle name="Normal 2 6 10" xfId="1911" xr:uid="{00000000-0005-0000-0000-000077070000}"/>
    <cellStyle name="Normal 2 6 11" xfId="1912" xr:uid="{00000000-0005-0000-0000-000078070000}"/>
    <cellStyle name="Normal 2 6 12" xfId="1913" xr:uid="{00000000-0005-0000-0000-000079070000}"/>
    <cellStyle name="Normal 2 6 13" xfId="1914" xr:uid="{00000000-0005-0000-0000-00007A070000}"/>
    <cellStyle name="Normal 2 6 14" xfId="1915" xr:uid="{00000000-0005-0000-0000-00007B070000}"/>
    <cellStyle name="Normal 2 6 15" xfId="1916" xr:uid="{00000000-0005-0000-0000-00007C070000}"/>
    <cellStyle name="Normal 2 6 16" xfId="1917" xr:uid="{00000000-0005-0000-0000-00007D070000}"/>
    <cellStyle name="Normal 2 6 2" xfId="1918" xr:uid="{00000000-0005-0000-0000-00007E070000}"/>
    <cellStyle name="Normal 2 6 2 2" xfId="1919" xr:uid="{00000000-0005-0000-0000-00007F070000}"/>
    <cellStyle name="Normal 2 6 3" xfId="1920" xr:uid="{00000000-0005-0000-0000-000080070000}"/>
    <cellStyle name="Normal 2 6 4" xfId="1921" xr:uid="{00000000-0005-0000-0000-000081070000}"/>
    <cellStyle name="Normal 2 6 5" xfId="1922" xr:uid="{00000000-0005-0000-0000-000082070000}"/>
    <cellStyle name="Normal 2 6 6" xfId="1923" xr:uid="{00000000-0005-0000-0000-000083070000}"/>
    <cellStyle name="Normal 2 6 7" xfId="1924" xr:uid="{00000000-0005-0000-0000-000084070000}"/>
    <cellStyle name="Normal 2 6 8" xfId="1925" xr:uid="{00000000-0005-0000-0000-000085070000}"/>
    <cellStyle name="Normal 2 6 9" xfId="1926" xr:uid="{00000000-0005-0000-0000-000086070000}"/>
    <cellStyle name="Normal 2 7" xfId="1927" xr:uid="{00000000-0005-0000-0000-000087070000}"/>
    <cellStyle name="Normal 2 8" xfId="1928" xr:uid="{00000000-0005-0000-0000-000088070000}"/>
    <cellStyle name="Normal 2 8 2" xfId="1929" xr:uid="{00000000-0005-0000-0000-000089070000}"/>
    <cellStyle name="Normal 2 8 3" xfId="1930" xr:uid="{00000000-0005-0000-0000-00008A070000}"/>
    <cellStyle name="Normal 2 8 4" xfId="1931" xr:uid="{00000000-0005-0000-0000-00008B070000}"/>
    <cellStyle name="Normal 2 9" xfId="1932" xr:uid="{00000000-0005-0000-0000-00008C070000}"/>
    <cellStyle name="Normal 2 9 2" xfId="1933" xr:uid="{00000000-0005-0000-0000-00008D070000}"/>
    <cellStyle name="Normal 20" xfId="1934" xr:uid="{00000000-0005-0000-0000-00008E070000}"/>
    <cellStyle name="Normal 20 2" xfId="1935" xr:uid="{00000000-0005-0000-0000-00008F070000}"/>
    <cellStyle name="Normal 21" xfId="1936" xr:uid="{00000000-0005-0000-0000-000090070000}"/>
    <cellStyle name="Normal 21 2" xfId="1937" xr:uid="{00000000-0005-0000-0000-000091070000}"/>
    <cellStyle name="Normal 21_Scen_XBase" xfId="1938" xr:uid="{00000000-0005-0000-0000-000092070000}"/>
    <cellStyle name="Normal 22" xfId="1939" xr:uid="{00000000-0005-0000-0000-000093070000}"/>
    <cellStyle name="Normal 23" xfId="1940" xr:uid="{00000000-0005-0000-0000-000094070000}"/>
    <cellStyle name="Normal 23 2" xfId="1941" xr:uid="{00000000-0005-0000-0000-000095070000}"/>
    <cellStyle name="Normal 23 3" xfId="1942" xr:uid="{00000000-0005-0000-0000-000096070000}"/>
    <cellStyle name="Normal 24" xfId="1943" xr:uid="{00000000-0005-0000-0000-000097070000}"/>
    <cellStyle name="Normal 24 10" xfId="1944" xr:uid="{00000000-0005-0000-0000-000098070000}"/>
    <cellStyle name="Normal 24 11" xfId="1945" xr:uid="{00000000-0005-0000-0000-000099070000}"/>
    <cellStyle name="Normal 24 12" xfId="1946" xr:uid="{00000000-0005-0000-0000-00009A070000}"/>
    <cellStyle name="Normal 24 13" xfId="1947" xr:uid="{00000000-0005-0000-0000-00009B070000}"/>
    <cellStyle name="Normal 24 14" xfId="1948" xr:uid="{00000000-0005-0000-0000-00009C070000}"/>
    <cellStyle name="Normal 24 15" xfId="1949" xr:uid="{00000000-0005-0000-0000-00009D070000}"/>
    <cellStyle name="Normal 24 16" xfId="1950" xr:uid="{00000000-0005-0000-0000-00009E070000}"/>
    <cellStyle name="Normal 24 17" xfId="1951" xr:uid="{00000000-0005-0000-0000-00009F070000}"/>
    <cellStyle name="Normal 24 18" xfId="1952" xr:uid="{00000000-0005-0000-0000-0000A0070000}"/>
    <cellStyle name="Normal 24 19" xfId="1953" xr:uid="{00000000-0005-0000-0000-0000A1070000}"/>
    <cellStyle name="Normal 24 2" xfId="1954" xr:uid="{00000000-0005-0000-0000-0000A2070000}"/>
    <cellStyle name="Normal 24 20" xfId="1955" xr:uid="{00000000-0005-0000-0000-0000A3070000}"/>
    <cellStyle name="Normal 24 21" xfId="1956" xr:uid="{00000000-0005-0000-0000-0000A4070000}"/>
    <cellStyle name="Normal 24 22" xfId="1957" xr:uid="{00000000-0005-0000-0000-0000A5070000}"/>
    <cellStyle name="Normal 24 3" xfId="1958" xr:uid="{00000000-0005-0000-0000-0000A6070000}"/>
    <cellStyle name="Normal 24 4" xfId="1959" xr:uid="{00000000-0005-0000-0000-0000A7070000}"/>
    <cellStyle name="Normal 24 5" xfId="1960" xr:uid="{00000000-0005-0000-0000-0000A8070000}"/>
    <cellStyle name="Normal 24 6" xfId="1961" xr:uid="{00000000-0005-0000-0000-0000A9070000}"/>
    <cellStyle name="Normal 24 7" xfId="1962" xr:uid="{00000000-0005-0000-0000-0000AA070000}"/>
    <cellStyle name="Normal 24 8" xfId="1963" xr:uid="{00000000-0005-0000-0000-0000AB070000}"/>
    <cellStyle name="Normal 24 9" xfId="1964" xr:uid="{00000000-0005-0000-0000-0000AC070000}"/>
    <cellStyle name="Normal 25" xfId="1965" xr:uid="{00000000-0005-0000-0000-0000AD070000}"/>
    <cellStyle name="Normal 26" xfId="1966" xr:uid="{00000000-0005-0000-0000-0000AE070000}"/>
    <cellStyle name="Normal 26 2" xfId="1967" xr:uid="{00000000-0005-0000-0000-0000AF070000}"/>
    <cellStyle name="Normal 27" xfId="1968" xr:uid="{00000000-0005-0000-0000-0000B0070000}"/>
    <cellStyle name="Normal 27 2" xfId="1969" xr:uid="{00000000-0005-0000-0000-0000B1070000}"/>
    <cellStyle name="Normal 28" xfId="1970" xr:uid="{00000000-0005-0000-0000-0000B2070000}"/>
    <cellStyle name="Normal 29" xfId="1971" xr:uid="{00000000-0005-0000-0000-0000B3070000}"/>
    <cellStyle name="Normal 3" xfId="1972" xr:uid="{00000000-0005-0000-0000-0000B4070000}"/>
    <cellStyle name="Normal 3 10" xfId="1973" xr:uid="{00000000-0005-0000-0000-0000B5070000}"/>
    <cellStyle name="Normal 3 11" xfId="1974" xr:uid="{00000000-0005-0000-0000-0000B6070000}"/>
    <cellStyle name="Normal 3 12" xfId="1975" xr:uid="{00000000-0005-0000-0000-0000B7070000}"/>
    <cellStyle name="Normal 3 13" xfId="1976" xr:uid="{00000000-0005-0000-0000-0000B8070000}"/>
    <cellStyle name="Normal 3 14" xfId="1977" xr:uid="{00000000-0005-0000-0000-0000B9070000}"/>
    <cellStyle name="Normal 3 15" xfId="1978" xr:uid="{00000000-0005-0000-0000-0000BA070000}"/>
    <cellStyle name="Normal 3 16" xfId="1979" xr:uid="{00000000-0005-0000-0000-0000BB070000}"/>
    <cellStyle name="Normal 3 17" xfId="1980" xr:uid="{00000000-0005-0000-0000-0000BC070000}"/>
    <cellStyle name="Normal 3 18" xfId="1981" xr:uid="{00000000-0005-0000-0000-0000BD070000}"/>
    <cellStyle name="Normal 3 19" xfId="1982" xr:uid="{00000000-0005-0000-0000-0000BE070000}"/>
    <cellStyle name="Normal 3 2" xfId="1983" xr:uid="{00000000-0005-0000-0000-0000BF070000}"/>
    <cellStyle name="Normal 3 2 2" xfId="1984" xr:uid="{00000000-0005-0000-0000-0000C0070000}"/>
    <cellStyle name="Normal 3 2 2 2" xfId="1985" xr:uid="{00000000-0005-0000-0000-0000C1070000}"/>
    <cellStyle name="Normal 3 2 2 3" xfId="1986" xr:uid="{00000000-0005-0000-0000-0000C2070000}"/>
    <cellStyle name="Normal 3 2 3" xfId="1987" xr:uid="{00000000-0005-0000-0000-0000C3070000}"/>
    <cellStyle name="Normal 3 2 4" xfId="1988" xr:uid="{00000000-0005-0000-0000-0000C4070000}"/>
    <cellStyle name="Normal 3 2_ELC" xfId="1989" xr:uid="{00000000-0005-0000-0000-0000C5070000}"/>
    <cellStyle name="Normal 3 20" xfId="1990" xr:uid="{00000000-0005-0000-0000-0000C6070000}"/>
    <cellStyle name="Normal 3 21" xfId="1991" xr:uid="{00000000-0005-0000-0000-0000C7070000}"/>
    <cellStyle name="Normal 3 22" xfId="1992" xr:uid="{00000000-0005-0000-0000-0000C8070000}"/>
    <cellStyle name="Normal 3 23" xfId="1993" xr:uid="{00000000-0005-0000-0000-0000C9070000}"/>
    <cellStyle name="Normal 3 24" xfId="1994" xr:uid="{00000000-0005-0000-0000-0000CA070000}"/>
    <cellStyle name="Normal 3 25" xfId="1995" xr:uid="{00000000-0005-0000-0000-0000CB070000}"/>
    <cellStyle name="Normal 3 26" xfId="1996" xr:uid="{00000000-0005-0000-0000-0000CC070000}"/>
    <cellStyle name="Normal 3 27" xfId="1997" xr:uid="{00000000-0005-0000-0000-0000CD070000}"/>
    <cellStyle name="Normal 3 28" xfId="1998" xr:uid="{00000000-0005-0000-0000-0000CE070000}"/>
    <cellStyle name="Normal 3 28 2" xfId="1999" xr:uid="{00000000-0005-0000-0000-0000CF070000}"/>
    <cellStyle name="Normal 3 29" xfId="2000" xr:uid="{00000000-0005-0000-0000-0000D0070000}"/>
    <cellStyle name="Normal 3 3" xfId="2001" xr:uid="{00000000-0005-0000-0000-0000D1070000}"/>
    <cellStyle name="Normal 3 3 2" xfId="2002" xr:uid="{00000000-0005-0000-0000-0000D2070000}"/>
    <cellStyle name="Normal 3 4" xfId="2003" xr:uid="{00000000-0005-0000-0000-0000D3070000}"/>
    <cellStyle name="Normal 3 4 2" xfId="2004" xr:uid="{00000000-0005-0000-0000-0000D4070000}"/>
    <cellStyle name="Normal 3 4 3" xfId="2005" xr:uid="{00000000-0005-0000-0000-0000D5070000}"/>
    <cellStyle name="Normal 3 4 4" xfId="2006" xr:uid="{00000000-0005-0000-0000-0000D6070000}"/>
    <cellStyle name="Normal 3 5" xfId="2007" xr:uid="{00000000-0005-0000-0000-0000D7070000}"/>
    <cellStyle name="Normal 3 5 2" xfId="2008" xr:uid="{00000000-0005-0000-0000-0000D8070000}"/>
    <cellStyle name="Normal 3 5 3" xfId="2009" xr:uid="{00000000-0005-0000-0000-0000D9070000}"/>
    <cellStyle name="Normal 3 6" xfId="2010" xr:uid="{00000000-0005-0000-0000-0000DA070000}"/>
    <cellStyle name="Normal 3 6 2" xfId="2011" xr:uid="{00000000-0005-0000-0000-0000DB070000}"/>
    <cellStyle name="Normal 3 7" xfId="2012" xr:uid="{00000000-0005-0000-0000-0000DC070000}"/>
    <cellStyle name="Normal 3 7 2" xfId="2013" xr:uid="{00000000-0005-0000-0000-0000DD070000}"/>
    <cellStyle name="Normal 3 8" xfId="2014" xr:uid="{00000000-0005-0000-0000-0000DE070000}"/>
    <cellStyle name="Normal 3 9" xfId="2015" xr:uid="{00000000-0005-0000-0000-0000DF070000}"/>
    <cellStyle name="Normal 3_PrimaryEnergyPrices_TIMES" xfId="2016" xr:uid="{00000000-0005-0000-0000-0000E0070000}"/>
    <cellStyle name="Normal 30" xfId="2017" xr:uid="{00000000-0005-0000-0000-0000E1070000}"/>
    <cellStyle name="Normal 31" xfId="2018" xr:uid="{00000000-0005-0000-0000-0000E2070000}"/>
    <cellStyle name="Normal 31 2" xfId="2019" xr:uid="{00000000-0005-0000-0000-0000E3070000}"/>
    <cellStyle name="Normal 32" xfId="2020" xr:uid="{00000000-0005-0000-0000-0000E4070000}"/>
    <cellStyle name="Normal 32 2" xfId="2021" xr:uid="{00000000-0005-0000-0000-0000E5070000}"/>
    <cellStyle name="Normal 33" xfId="2022" xr:uid="{00000000-0005-0000-0000-0000E6070000}"/>
    <cellStyle name="Normal 33 10" xfId="2023" xr:uid="{00000000-0005-0000-0000-0000E7070000}"/>
    <cellStyle name="Normal 33 11" xfId="2024" xr:uid="{00000000-0005-0000-0000-0000E8070000}"/>
    <cellStyle name="Normal 33 12" xfId="2025" xr:uid="{00000000-0005-0000-0000-0000E9070000}"/>
    <cellStyle name="Normal 33 13" xfId="2026" xr:uid="{00000000-0005-0000-0000-0000EA070000}"/>
    <cellStyle name="Normal 33 2" xfId="2027" xr:uid="{00000000-0005-0000-0000-0000EB070000}"/>
    <cellStyle name="Normal 33 3" xfId="2028" xr:uid="{00000000-0005-0000-0000-0000EC070000}"/>
    <cellStyle name="Normal 33 4" xfId="2029" xr:uid="{00000000-0005-0000-0000-0000ED070000}"/>
    <cellStyle name="Normal 33 5" xfId="2030" xr:uid="{00000000-0005-0000-0000-0000EE070000}"/>
    <cellStyle name="Normal 33 6" xfId="2031" xr:uid="{00000000-0005-0000-0000-0000EF070000}"/>
    <cellStyle name="Normal 33 7" xfId="2032" xr:uid="{00000000-0005-0000-0000-0000F0070000}"/>
    <cellStyle name="Normal 33 8" xfId="2033" xr:uid="{00000000-0005-0000-0000-0000F1070000}"/>
    <cellStyle name="Normal 33 9" xfId="2034" xr:uid="{00000000-0005-0000-0000-0000F2070000}"/>
    <cellStyle name="Normal 33_Scen_XBase" xfId="2035" xr:uid="{00000000-0005-0000-0000-0000F3070000}"/>
    <cellStyle name="Normal 34" xfId="2036" xr:uid="{00000000-0005-0000-0000-0000F4070000}"/>
    <cellStyle name="Normal 4" xfId="2037" xr:uid="{00000000-0005-0000-0000-0000F5070000}"/>
    <cellStyle name="Normal 4 10" xfId="2038" xr:uid="{00000000-0005-0000-0000-0000F6070000}"/>
    <cellStyle name="Normal 4 2" xfId="2039" xr:uid="{00000000-0005-0000-0000-0000F7070000}"/>
    <cellStyle name="Normal 4 2 2" xfId="2040" xr:uid="{00000000-0005-0000-0000-0000F8070000}"/>
    <cellStyle name="Normal 4 2 2 2" xfId="2041" xr:uid="{00000000-0005-0000-0000-0000F9070000}"/>
    <cellStyle name="Normal 4 2 3" xfId="2042" xr:uid="{00000000-0005-0000-0000-0000FA070000}"/>
    <cellStyle name="Normal 4 2 3 2" xfId="2043" xr:uid="{00000000-0005-0000-0000-0000FB070000}"/>
    <cellStyle name="Normal 4 2_Scen_XBase" xfId="2044" xr:uid="{00000000-0005-0000-0000-0000FC070000}"/>
    <cellStyle name="Normal 4 3" xfId="2045" xr:uid="{00000000-0005-0000-0000-0000FD070000}"/>
    <cellStyle name="Normal 4 3 2" xfId="2046" xr:uid="{00000000-0005-0000-0000-0000FE070000}"/>
    <cellStyle name="Normal 4 3 2 2" xfId="2047" xr:uid="{00000000-0005-0000-0000-0000FF070000}"/>
    <cellStyle name="Normal 4 3 3" xfId="2048" xr:uid="{00000000-0005-0000-0000-000000080000}"/>
    <cellStyle name="Normal 4 3 4" xfId="2049" xr:uid="{00000000-0005-0000-0000-000001080000}"/>
    <cellStyle name="Normal 4 3 5" xfId="2050" xr:uid="{00000000-0005-0000-0000-000002080000}"/>
    <cellStyle name="Normal 4 3_Scen_XBase" xfId="2051" xr:uid="{00000000-0005-0000-0000-000003080000}"/>
    <cellStyle name="Normal 4 4" xfId="2052" xr:uid="{00000000-0005-0000-0000-000004080000}"/>
    <cellStyle name="Normal 4 4 2" xfId="2053" xr:uid="{00000000-0005-0000-0000-000005080000}"/>
    <cellStyle name="Normal 4 4 3" xfId="2054" xr:uid="{00000000-0005-0000-0000-000006080000}"/>
    <cellStyle name="Normal 4 5" xfId="2055" xr:uid="{00000000-0005-0000-0000-000007080000}"/>
    <cellStyle name="Normal 4 5 2" xfId="2056" xr:uid="{00000000-0005-0000-0000-000008080000}"/>
    <cellStyle name="Normal 4 6" xfId="2057" xr:uid="{00000000-0005-0000-0000-000009080000}"/>
    <cellStyle name="Normal 4 6 2" xfId="2058" xr:uid="{00000000-0005-0000-0000-00000A080000}"/>
    <cellStyle name="Normal 4 6 3" xfId="2059" xr:uid="{00000000-0005-0000-0000-00000B080000}"/>
    <cellStyle name="Normal 4 7" xfId="2060" xr:uid="{00000000-0005-0000-0000-00000C080000}"/>
    <cellStyle name="Normal 4 8" xfId="2061" xr:uid="{00000000-0005-0000-0000-00000D080000}"/>
    <cellStyle name="Normal 4 9" xfId="2062" xr:uid="{00000000-0005-0000-0000-00000E080000}"/>
    <cellStyle name="Normal 4_ELC" xfId="2063" xr:uid="{00000000-0005-0000-0000-00000F080000}"/>
    <cellStyle name="Normal 40" xfId="2064" xr:uid="{00000000-0005-0000-0000-000010080000}"/>
    <cellStyle name="Normal 5" xfId="2065" xr:uid="{00000000-0005-0000-0000-000011080000}"/>
    <cellStyle name="Normal 5 10" xfId="2066" xr:uid="{00000000-0005-0000-0000-000012080000}"/>
    <cellStyle name="Normal 5 11" xfId="2067" xr:uid="{00000000-0005-0000-0000-000013080000}"/>
    <cellStyle name="Normal 5 12" xfId="2068" xr:uid="{00000000-0005-0000-0000-000014080000}"/>
    <cellStyle name="Normal 5 2" xfId="2069" xr:uid="{00000000-0005-0000-0000-000015080000}"/>
    <cellStyle name="Normal 5 2 2" xfId="2070" xr:uid="{00000000-0005-0000-0000-000016080000}"/>
    <cellStyle name="Normal 5 2 2 2" xfId="2071" xr:uid="{00000000-0005-0000-0000-000017080000}"/>
    <cellStyle name="Normal 5 2 3" xfId="2072" xr:uid="{00000000-0005-0000-0000-000018080000}"/>
    <cellStyle name="Normal 5 2 4" xfId="2073" xr:uid="{00000000-0005-0000-0000-000019080000}"/>
    <cellStyle name="Normal 5 3" xfId="2074" xr:uid="{00000000-0005-0000-0000-00001A080000}"/>
    <cellStyle name="Normal 5 3 2" xfId="2075" xr:uid="{00000000-0005-0000-0000-00001B080000}"/>
    <cellStyle name="Normal 5 3 3" xfId="2076" xr:uid="{00000000-0005-0000-0000-00001C080000}"/>
    <cellStyle name="Normal 5 4" xfId="2077" xr:uid="{00000000-0005-0000-0000-00001D080000}"/>
    <cellStyle name="Normal 5 5" xfId="2078" xr:uid="{00000000-0005-0000-0000-00001E080000}"/>
    <cellStyle name="Normal 5 5 2" xfId="2079" xr:uid="{00000000-0005-0000-0000-00001F080000}"/>
    <cellStyle name="Normal 5 5 3" xfId="2080" xr:uid="{00000000-0005-0000-0000-000020080000}"/>
    <cellStyle name="Normal 5 6" xfId="2081" xr:uid="{00000000-0005-0000-0000-000021080000}"/>
    <cellStyle name="Normal 5 6 2" xfId="2082" xr:uid="{00000000-0005-0000-0000-000022080000}"/>
    <cellStyle name="Normal 5 7" xfId="2083" xr:uid="{00000000-0005-0000-0000-000023080000}"/>
    <cellStyle name="Normal 5 8" xfId="2084" xr:uid="{00000000-0005-0000-0000-000024080000}"/>
    <cellStyle name="Normal 5 9" xfId="2085" xr:uid="{00000000-0005-0000-0000-000025080000}"/>
    <cellStyle name="Normal 50" xfId="2086" xr:uid="{00000000-0005-0000-0000-000026080000}"/>
    <cellStyle name="Normal 51" xfId="2087" xr:uid="{00000000-0005-0000-0000-000027080000}"/>
    <cellStyle name="Normal 52" xfId="2088" xr:uid="{00000000-0005-0000-0000-000028080000}"/>
    <cellStyle name="Normal 53" xfId="2089" xr:uid="{00000000-0005-0000-0000-000029080000}"/>
    <cellStyle name="Normal 54" xfId="2090" xr:uid="{00000000-0005-0000-0000-00002A080000}"/>
    <cellStyle name="Normal 55" xfId="2091" xr:uid="{00000000-0005-0000-0000-00002B080000}"/>
    <cellStyle name="Normal 6" xfId="2092" xr:uid="{00000000-0005-0000-0000-00002C080000}"/>
    <cellStyle name="Normal 6 10" xfId="2093" xr:uid="{00000000-0005-0000-0000-00002D080000}"/>
    <cellStyle name="Normal 6 11" xfId="2094" xr:uid="{00000000-0005-0000-0000-00002E080000}"/>
    <cellStyle name="Normal 6 12" xfId="2095" xr:uid="{00000000-0005-0000-0000-00002F080000}"/>
    <cellStyle name="Normal 6 13" xfId="2096" xr:uid="{00000000-0005-0000-0000-000030080000}"/>
    <cellStyle name="Normal 6 13 2" xfId="2097" xr:uid="{00000000-0005-0000-0000-000031080000}"/>
    <cellStyle name="Normal 6 13 3" xfId="2098" xr:uid="{00000000-0005-0000-0000-000032080000}"/>
    <cellStyle name="Normal 6 13 4" xfId="2099" xr:uid="{00000000-0005-0000-0000-000033080000}"/>
    <cellStyle name="Normal 6 14" xfId="2100" xr:uid="{00000000-0005-0000-0000-000034080000}"/>
    <cellStyle name="Normal 6 2" xfId="2101" xr:uid="{00000000-0005-0000-0000-000035080000}"/>
    <cellStyle name="Normal 6 2 10" xfId="2102" xr:uid="{00000000-0005-0000-0000-000036080000}"/>
    <cellStyle name="Normal 6 2 11" xfId="2103" xr:uid="{00000000-0005-0000-0000-000037080000}"/>
    <cellStyle name="Normal 6 2 12" xfId="2104" xr:uid="{00000000-0005-0000-0000-000038080000}"/>
    <cellStyle name="Normal 6 2 13" xfId="2105" xr:uid="{00000000-0005-0000-0000-000039080000}"/>
    <cellStyle name="Normal 6 2 14" xfId="2106" xr:uid="{00000000-0005-0000-0000-00003A080000}"/>
    <cellStyle name="Normal 6 2 2" xfId="2107" xr:uid="{00000000-0005-0000-0000-00003B080000}"/>
    <cellStyle name="Normal 6 2 3" xfId="2108" xr:uid="{00000000-0005-0000-0000-00003C080000}"/>
    <cellStyle name="Normal 6 2 4" xfId="2109" xr:uid="{00000000-0005-0000-0000-00003D080000}"/>
    <cellStyle name="Normal 6 2 5" xfId="2110" xr:uid="{00000000-0005-0000-0000-00003E080000}"/>
    <cellStyle name="Normal 6 2 6" xfId="2111" xr:uid="{00000000-0005-0000-0000-00003F080000}"/>
    <cellStyle name="Normal 6 2 7" xfId="2112" xr:uid="{00000000-0005-0000-0000-000040080000}"/>
    <cellStyle name="Normal 6 2 8" xfId="2113" xr:uid="{00000000-0005-0000-0000-000041080000}"/>
    <cellStyle name="Normal 6 2 9" xfId="2114" xr:uid="{00000000-0005-0000-0000-000042080000}"/>
    <cellStyle name="Normal 6 3" xfId="2115" xr:uid="{00000000-0005-0000-0000-000043080000}"/>
    <cellStyle name="Normal 6 3 10" xfId="2116" xr:uid="{00000000-0005-0000-0000-000044080000}"/>
    <cellStyle name="Normal 6 3 11" xfId="2117" xr:uid="{00000000-0005-0000-0000-000045080000}"/>
    <cellStyle name="Normal 6 3 12" xfId="2118" xr:uid="{00000000-0005-0000-0000-000046080000}"/>
    <cellStyle name="Normal 6 3 13" xfId="2119" xr:uid="{00000000-0005-0000-0000-000047080000}"/>
    <cellStyle name="Normal 6 3 14" xfId="2120" xr:uid="{00000000-0005-0000-0000-000048080000}"/>
    <cellStyle name="Normal 6 3 15" xfId="2121" xr:uid="{00000000-0005-0000-0000-000049080000}"/>
    <cellStyle name="Normal 6 3 16" xfId="2122" xr:uid="{00000000-0005-0000-0000-00004A080000}"/>
    <cellStyle name="Normal 6 3 2" xfId="2123" xr:uid="{00000000-0005-0000-0000-00004B080000}"/>
    <cellStyle name="Normal 6 3 3" xfId="2124" xr:uid="{00000000-0005-0000-0000-00004C080000}"/>
    <cellStyle name="Normal 6 3 4" xfId="2125" xr:uid="{00000000-0005-0000-0000-00004D080000}"/>
    <cellStyle name="Normal 6 3 5" xfId="2126" xr:uid="{00000000-0005-0000-0000-00004E080000}"/>
    <cellStyle name="Normal 6 3 6" xfId="2127" xr:uid="{00000000-0005-0000-0000-00004F080000}"/>
    <cellStyle name="Normal 6 3 7" xfId="2128" xr:uid="{00000000-0005-0000-0000-000050080000}"/>
    <cellStyle name="Normal 6 3 8" xfId="2129" xr:uid="{00000000-0005-0000-0000-000051080000}"/>
    <cellStyle name="Normal 6 3 9" xfId="2130" xr:uid="{00000000-0005-0000-0000-000052080000}"/>
    <cellStyle name="Normal 6 4" xfId="2131" xr:uid="{00000000-0005-0000-0000-000053080000}"/>
    <cellStyle name="Normal 6 5" xfId="2132" xr:uid="{00000000-0005-0000-0000-000054080000}"/>
    <cellStyle name="Normal 6 6" xfId="2133" xr:uid="{00000000-0005-0000-0000-000055080000}"/>
    <cellStyle name="Normal 6 7" xfId="2134" xr:uid="{00000000-0005-0000-0000-000056080000}"/>
    <cellStyle name="Normal 6 8" xfId="2135" xr:uid="{00000000-0005-0000-0000-000057080000}"/>
    <cellStyle name="Normal 6 9" xfId="2136" xr:uid="{00000000-0005-0000-0000-000058080000}"/>
    <cellStyle name="Normal 6_ELC" xfId="2137" xr:uid="{00000000-0005-0000-0000-000059080000}"/>
    <cellStyle name="Normal 7" xfId="2138" xr:uid="{00000000-0005-0000-0000-00005A080000}"/>
    <cellStyle name="Normal 7 2" xfId="2139" xr:uid="{00000000-0005-0000-0000-00005B080000}"/>
    <cellStyle name="Normal 7 2 2" xfId="2140" xr:uid="{00000000-0005-0000-0000-00005C080000}"/>
    <cellStyle name="Normal 7 2 3" xfId="2141" xr:uid="{00000000-0005-0000-0000-00005D080000}"/>
    <cellStyle name="Normal 7 2_Scen_XBase" xfId="2142" xr:uid="{00000000-0005-0000-0000-00005E080000}"/>
    <cellStyle name="Normal 7 3" xfId="2143" xr:uid="{00000000-0005-0000-0000-00005F080000}"/>
    <cellStyle name="Normal 7 4" xfId="2144" xr:uid="{00000000-0005-0000-0000-000060080000}"/>
    <cellStyle name="Normal 8" xfId="2145" xr:uid="{00000000-0005-0000-0000-000061080000}"/>
    <cellStyle name="Normal 8 10" xfId="2146" xr:uid="{00000000-0005-0000-0000-000062080000}"/>
    <cellStyle name="Normal 8 11" xfId="2147" xr:uid="{00000000-0005-0000-0000-000063080000}"/>
    <cellStyle name="Normal 8 2" xfId="2148" xr:uid="{00000000-0005-0000-0000-000064080000}"/>
    <cellStyle name="Normal 8 3" xfId="2149" xr:uid="{00000000-0005-0000-0000-000065080000}"/>
    <cellStyle name="Normal 8 4" xfId="2150" xr:uid="{00000000-0005-0000-0000-000066080000}"/>
    <cellStyle name="Normal 8 5" xfId="2151" xr:uid="{00000000-0005-0000-0000-000067080000}"/>
    <cellStyle name="Normal 8 6" xfId="2152" xr:uid="{00000000-0005-0000-0000-000068080000}"/>
    <cellStyle name="Normal 8 7" xfId="2153" xr:uid="{00000000-0005-0000-0000-000069080000}"/>
    <cellStyle name="Normal 8 8" xfId="2154" xr:uid="{00000000-0005-0000-0000-00006A080000}"/>
    <cellStyle name="Normal 8 9" xfId="2155" xr:uid="{00000000-0005-0000-0000-00006B080000}"/>
    <cellStyle name="Normal 9" xfId="2156" xr:uid="{00000000-0005-0000-0000-00006C080000}"/>
    <cellStyle name="Normal 9 2" xfId="2157" xr:uid="{00000000-0005-0000-0000-00006D080000}"/>
    <cellStyle name="Normal 9 2 2" xfId="2158" xr:uid="{00000000-0005-0000-0000-00006E080000}"/>
    <cellStyle name="Normal 9 3" xfId="2159" xr:uid="{00000000-0005-0000-0000-00006F080000}"/>
    <cellStyle name="Normal 9 4" xfId="2160" xr:uid="{00000000-0005-0000-0000-000070080000}"/>
    <cellStyle name="Normal 9 5" xfId="2161" xr:uid="{00000000-0005-0000-0000-000071080000}"/>
    <cellStyle name="Normal 9 6" xfId="2162" xr:uid="{00000000-0005-0000-0000-000072080000}"/>
    <cellStyle name="Normal 9 7" xfId="2163" xr:uid="{00000000-0005-0000-0000-000073080000}"/>
    <cellStyle name="Normal 9 8" xfId="2164" xr:uid="{00000000-0005-0000-0000-000074080000}"/>
    <cellStyle name="Normal 9 9" xfId="2165" xr:uid="{00000000-0005-0000-0000-000075080000}"/>
    <cellStyle name="Normal GHG Numbers (0.00)" xfId="2166" xr:uid="{00000000-0005-0000-0000-000076080000}"/>
    <cellStyle name="Normal GHG Textfiels Bold" xfId="2167" xr:uid="{00000000-0005-0000-0000-000077080000}"/>
    <cellStyle name="Normal GHG whole table" xfId="2168" xr:uid="{00000000-0005-0000-0000-000078080000}"/>
    <cellStyle name="Normal GHG-Shade" xfId="2169" xr:uid="{00000000-0005-0000-0000-000079080000}"/>
    <cellStyle name="Normale_B2020" xfId="2170" xr:uid="{00000000-0005-0000-0000-00007A080000}"/>
    <cellStyle name="Note 10" xfId="2171" xr:uid="{00000000-0005-0000-0000-00007B080000}"/>
    <cellStyle name="Note 10 2" xfId="2172" xr:uid="{00000000-0005-0000-0000-00007C080000}"/>
    <cellStyle name="Note 10 3" xfId="2173" xr:uid="{00000000-0005-0000-0000-00007D080000}"/>
    <cellStyle name="Note 10 3 2" xfId="2174" xr:uid="{00000000-0005-0000-0000-00007E080000}"/>
    <cellStyle name="Note 10 3_ELC_final" xfId="2175" xr:uid="{00000000-0005-0000-0000-00007F080000}"/>
    <cellStyle name="Note 10_ELC_final" xfId="2176" xr:uid="{00000000-0005-0000-0000-000080080000}"/>
    <cellStyle name="Note 11" xfId="2177" xr:uid="{00000000-0005-0000-0000-000081080000}"/>
    <cellStyle name="Note 11 2" xfId="2178" xr:uid="{00000000-0005-0000-0000-000082080000}"/>
    <cellStyle name="Note 11_ELC_final" xfId="2179" xr:uid="{00000000-0005-0000-0000-000083080000}"/>
    <cellStyle name="Note 12" xfId="2180" xr:uid="{00000000-0005-0000-0000-000084080000}"/>
    <cellStyle name="Note 12 2" xfId="2181" xr:uid="{00000000-0005-0000-0000-000085080000}"/>
    <cellStyle name="Note 12_ELC_final" xfId="2182" xr:uid="{00000000-0005-0000-0000-000086080000}"/>
    <cellStyle name="Note 13" xfId="2183" xr:uid="{00000000-0005-0000-0000-000087080000}"/>
    <cellStyle name="Note 13 2" xfId="2184" xr:uid="{00000000-0005-0000-0000-000088080000}"/>
    <cellStyle name="Note 13_ELC_final" xfId="2185" xr:uid="{00000000-0005-0000-0000-000089080000}"/>
    <cellStyle name="Note 14" xfId="2186" xr:uid="{00000000-0005-0000-0000-00008A080000}"/>
    <cellStyle name="Note 14 2" xfId="2187" xr:uid="{00000000-0005-0000-0000-00008B080000}"/>
    <cellStyle name="Note 14_ELC_final" xfId="2188" xr:uid="{00000000-0005-0000-0000-00008C080000}"/>
    <cellStyle name="Note 15" xfId="2189" xr:uid="{00000000-0005-0000-0000-00008D080000}"/>
    <cellStyle name="Note 15 2" xfId="2190" xr:uid="{00000000-0005-0000-0000-00008E080000}"/>
    <cellStyle name="Note 15_ELC_final" xfId="2191" xr:uid="{00000000-0005-0000-0000-00008F080000}"/>
    <cellStyle name="Note 16" xfId="2192" xr:uid="{00000000-0005-0000-0000-000090080000}"/>
    <cellStyle name="Note 16 2" xfId="2193" xr:uid="{00000000-0005-0000-0000-000091080000}"/>
    <cellStyle name="Note 16_ELC_final" xfId="2194" xr:uid="{00000000-0005-0000-0000-000092080000}"/>
    <cellStyle name="Note 17" xfId="2195" xr:uid="{00000000-0005-0000-0000-000093080000}"/>
    <cellStyle name="Note 17 2" xfId="2196" xr:uid="{00000000-0005-0000-0000-000094080000}"/>
    <cellStyle name="Note 17_ELC_final" xfId="2197" xr:uid="{00000000-0005-0000-0000-000095080000}"/>
    <cellStyle name="Note 18" xfId="2198" xr:uid="{00000000-0005-0000-0000-000096080000}"/>
    <cellStyle name="Note 18 2" xfId="2199" xr:uid="{00000000-0005-0000-0000-000097080000}"/>
    <cellStyle name="Note 18_ELC_final" xfId="2200" xr:uid="{00000000-0005-0000-0000-000098080000}"/>
    <cellStyle name="Note 19" xfId="2201" xr:uid="{00000000-0005-0000-0000-000099080000}"/>
    <cellStyle name="Note 2" xfId="2202" xr:uid="{00000000-0005-0000-0000-00009A080000}"/>
    <cellStyle name="Note 2 2" xfId="2203" xr:uid="{00000000-0005-0000-0000-00009B080000}"/>
    <cellStyle name="Note 2 3" xfId="2204" xr:uid="{00000000-0005-0000-0000-00009C080000}"/>
    <cellStyle name="Note 2 4" xfId="2205" xr:uid="{00000000-0005-0000-0000-00009D080000}"/>
    <cellStyle name="Note 2_PrimaryEnergyPrices_TIMES" xfId="2206" xr:uid="{00000000-0005-0000-0000-00009E080000}"/>
    <cellStyle name="Note 20" xfId="2207" xr:uid="{00000000-0005-0000-0000-00009F080000}"/>
    <cellStyle name="Note 21" xfId="2208" xr:uid="{00000000-0005-0000-0000-0000A0080000}"/>
    <cellStyle name="Note 22" xfId="2209" xr:uid="{00000000-0005-0000-0000-0000A1080000}"/>
    <cellStyle name="Note 23" xfId="2210" xr:uid="{00000000-0005-0000-0000-0000A2080000}"/>
    <cellStyle name="Note 24" xfId="2211" xr:uid="{00000000-0005-0000-0000-0000A3080000}"/>
    <cellStyle name="Note 25" xfId="2212" xr:uid="{00000000-0005-0000-0000-0000A4080000}"/>
    <cellStyle name="Note 26" xfId="2213" xr:uid="{00000000-0005-0000-0000-0000A5080000}"/>
    <cellStyle name="Note 27" xfId="2214" xr:uid="{00000000-0005-0000-0000-0000A6080000}"/>
    <cellStyle name="Note 28" xfId="2215" xr:uid="{00000000-0005-0000-0000-0000A7080000}"/>
    <cellStyle name="Note 29" xfId="2216" xr:uid="{00000000-0005-0000-0000-0000A8080000}"/>
    <cellStyle name="Note 3" xfId="2217" xr:uid="{00000000-0005-0000-0000-0000A9080000}"/>
    <cellStyle name="Note 3 2" xfId="2218" xr:uid="{00000000-0005-0000-0000-0000AA080000}"/>
    <cellStyle name="Note 3 2 2" xfId="2219" xr:uid="{00000000-0005-0000-0000-0000AB080000}"/>
    <cellStyle name="Note 3 3" xfId="2220" xr:uid="{00000000-0005-0000-0000-0000AC080000}"/>
    <cellStyle name="Note 3 4" xfId="2221" xr:uid="{00000000-0005-0000-0000-0000AD080000}"/>
    <cellStyle name="Note 3 5" xfId="2222" xr:uid="{00000000-0005-0000-0000-0000AE080000}"/>
    <cellStyle name="Note 3 6" xfId="2223" xr:uid="{00000000-0005-0000-0000-0000AF080000}"/>
    <cellStyle name="Note 3_PrimaryEnergyPrices_TIMES" xfId="2224" xr:uid="{00000000-0005-0000-0000-0000B0080000}"/>
    <cellStyle name="Note 30" xfId="2225" xr:uid="{00000000-0005-0000-0000-0000B1080000}"/>
    <cellStyle name="Note 31" xfId="2226" xr:uid="{00000000-0005-0000-0000-0000B2080000}"/>
    <cellStyle name="Note 32" xfId="2227" xr:uid="{00000000-0005-0000-0000-0000B3080000}"/>
    <cellStyle name="Note 33" xfId="2228" xr:uid="{00000000-0005-0000-0000-0000B4080000}"/>
    <cellStyle name="Note 34" xfId="2229" xr:uid="{00000000-0005-0000-0000-0000B5080000}"/>
    <cellStyle name="Note 35" xfId="2230" xr:uid="{00000000-0005-0000-0000-0000B6080000}"/>
    <cellStyle name="Note 36" xfId="2231" xr:uid="{00000000-0005-0000-0000-0000B7080000}"/>
    <cellStyle name="Note 37" xfId="2232" xr:uid="{00000000-0005-0000-0000-0000B8080000}"/>
    <cellStyle name="Note 38" xfId="2233" xr:uid="{00000000-0005-0000-0000-0000B9080000}"/>
    <cellStyle name="Note 39" xfId="2234" xr:uid="{00000000-0005-0000-0000-0000BA080000}"/>
    <cellStyle name="Note 4" xfId="2235" xr:uid="{00000000-0005-0000-0000-0000BB080000}"/>
    <cellStyle name="Note 4 2" xfId="2236" xr:uid="{00000000-0005-0000-0000-0000BC080000}"/>
    <cellStyle name="Note 4 3" xfId="2237" xr:uid="{00000000-0005-0000-0000-0000BD080000}"/>
    <cellStyle name="Note 4 3 2" xfId="2238" xr:uid="{00000000-0005-0000-0000-0000BE080000}"/>
    <cellStyle name="Note 4 3_ELC_final" xfId="2239" xr:uid="{00000000-0005-0000-0000-0000BF080000}"/>
    <cellStyle name="Note 4 4" xfId="2240" xr:uid="{00000000-0005-0000-0000-0000C0080000}"/>
    <cellStyle name="Note 4_ELC_final" xfId="2241" xr:uid="{00000000-0005-0000-0000-0000C1080000}"/>
    <cellStyle name="Note 40" xfId="2242" xr:uid="{00000000-0005-0000-0000-0000C2080000}"/>
    <cellStyle name="Note 41" xfId="2243" xr:uid="{00000000-0005-0000-0000-0000C3080000}"/>
    <cellStyle name="Note 5" xfId="2244" xr:uid="{00000000-0005-0000-0000-0000C4080000}"/>
    <cellStyle name="Note 5 2" xfId="2245" xr:uid="{00000000-0005-0000-0000-0000C5080000}"/>
    <cellStyle name="Note 5 3" xfId="2246" xr:uid="{00000000-0005-0000-0000-0000C6080000}"/>
    <cellStyle name="Note 5 3 2" xfId="2247" xr:uid="{00000000-0005-0000-0000-0000C7080000}"/>
    <cellStyle name="Note 5 3_ELC_final" xfId="2248" xr:uid="{00000000-0005-0000-0000-0000C8080000}"/>
    <cellStyle name="Note 5 4" xfId="2249" xr:uid="{00000000-0005-0000-0000-0000C9080000}"/>
    <cellStyle name="Note 5_ELC_final" xfId="2250" xr:uid="{00000000-0005-0000-0000-0000CA080000}"/>
    <cellStyle name="Note 6" xfId="2251" xr:uid="{00000000-0005-0000-0000-0000CB080000}"/>
    <cellStyle name="Note 6 2" xfId="2252" xr:uid="{00000000-0005-0000-0000-0000CC080000}"/>
    <cellStyle name="Note 6 3" xfId="2253" xr:uid="{00000000-0005-0000-0000-0000CD080000}"/>
    <cellStyle name="Note 6 3 2" xfId="2254" xr:uid="{00000000-0005-0000-0000-0000CE080000}"/>
    <cellStyle name="Note 6 3_ELC_final" xfId="2255" xr:uid="{00000000-0005-0000-0000-0000CF080000}"/>
    <cellStyle name="Note 6 4" xfId="2256" xr:uid="{00000000-0005-0000-0000-0000D0080000}"/>
    <cellStyle name="Note 6_ELC_final" xfId="2257" xr:uid="{00000000-0005-0000-0000-0000D1080000}"/>
    <cellStyle name="Note 7" xfId="2258" xr:uid="{00000000-0005-0000-0000-0000D2080000}"/>
    <cellStyle name="Note 7 2" xfId="2259" xr:uid="{00000000-0005-0000-0000-0000D3080000}"/>
    <cellStyle name="Note 7 3" xfId="2260" xr:uid="{00000000-0005-0000-0000-0000D4080000}"/>
    <cellStyle name="Note 7 3 2" xfId="2261" xr:uid="{00000000-0005-0000-0000-0000D5080000}"/>
    <cellStyle name="Note 7 3_ELC_final" xfId="2262" xr:uid="{00000000-0005-0000-0000-0000D6080000}"/>
    <cellStyle name="Note 7 4" xfId="2263" xr:uid="{00000000-0005-0000-0000-0000D7080000}"/>
    <cellStyle name="Note 7_ELC_final" xfId="2264" xr:uid="{00000000-0005-0000-0000-0000D8080000}"/>
    <cellStyle name="Note 8" xfId="2265" xr:uid="{00000000-0005-0000-0000-0000D9080000}"/>
    <cellStyle name="Note 8 2" xfId="2266" xr:uid="{00000000-0005-0000-0000-0000DA080000}"/>
    <cellStyle name="Note 8 3" xfId="2267" xr:uid="{00000000-0005-0000-0000-0000DB080000}"/>
    <cellStyle name="Note 8 3 2" xfId="2268" xr:uid="{00000000-0005-0000-0000-0000DC080000}"/>
    <cellStyle name="Note 8 3_ELC_final" xfId="2269" xr:uid="{00000000-0005-0000-0000-0000DD080000}"/>
    <cellStyle name="Note 8 4" xfId="2270" xr:uid="{00000000-0005-0000-0000-0000DE080000}"/>
    <cellStyle name="Note 8_ELC_final" xfId="2271" xr:uid="{00000000-0005-0000-0000-0000DF080000}"/>
    <cellStyle name="Note 9" xfId="2272" xr:uid="{00000000-0005-0000-0000-0000E0080000}"/>
    <cellStyle name="Note 9 2" xfId="2273" xr:uid="{00000000-0005-0000-0000-0000E1080000}"/>
    <cellStyle name="Note 9 3" xfId="2274" xr:uid="{00000000-0005-0000-0000-0000E2080000}"/>
    <cellStyle name="Note 9 3 2" xfId="2275" xr:uid="{00000000-0005-0000-0000-0000E3080000}"/>
    <cellStyle name="Note 9 3_ELC_final" xfId="2276" xr:uid="{00000000-0005-0000-0000-0000E4080000}"/>
    <cellStyle name="Note 9 4" xfId="2277" xr:uid="{00000000-0005-0000-0000-0000E5080000}"/>
    <cellStyle name="Note 9_ELC_final" xfId="2278" xr:uid="{00000000-0005-0000-0000-0000E6080000}"/>
    <cellStyle name="Notiz" xfId="2279" xr:uid="{00000000-0005-0000-0000-0000E7080000}"/>
    <cellStyle name="Notiz 2" xfId="2280" xr:uid="{00000000-0005-0000-0000-0000E8080000}"/>
    <cellStyle name="Notiz 3" xfId="2281" xr:uid="{00000000-0005-0000-0000-0000E9080000}"/>
    <cellStyle name="num_note" xfId="2282" xr:uid="{00000000-0005-0000-0000-0000EA080000}"/>
    <cellStyle name="Nuovo" xfId="2283" xr:uid="{00000000-0005-0000-0000-0000EB080000}"/>
    <cellStyle name="Nuovo 10" xfId="2284" xr:uid="{00000000-0005-0000-0000-0000EC080000}"/>
    <cellStyle name="Nuovo 11" xfId="2285" xr:uid="{00000000-0005-0000-0000-0000ED080000}"/>
    <cellStyle name="Nuovo 12" xfId="2286" xr:uid="{00000000-0005-0000-0000-0000EE080000}"/>
    <cellStyle name="Nuovo 13" xfId="2287" xr:uid="{00000000-0005-0000-0000-0000EF080000}"/>
    <cellStyle name="Nuovo 14" xfId="2288" xr:uid="{00000000-0005-0000-0000-0000F0080000}"/>
    <cellStyle name="Nuovo 15" xfId="2289" xr:uid="{00000000-0005-0000-0000-0000F1080000}"/>
    <cellStyle name="Nuovo 16" xfId="2290" xr:uid="{00000000-0005-0000-0000-0000F2080000}"/>
    <cellStyle name="Nuovo 17" xfId="2291" xr:uid="{00000000-0005-0000-0000-0000F3080000}"/>
    <cellStyle name="Nuovo 18" xfId="2292" xr:uid="{00000000-0005-0000-0000-0000F4080000}"/>
    <cellStyle name="Nuovo 19" xfId="2293" xr:uid="{00000000-0005-0000-0000-0000F5080000}"/>
    <cellStyle name="Nuovo 2" xfId="2294" xr:uid="{00000000-0005-0000-0000-0000F6080000}"/>
    <cellStyle name="Nuovo 20" xfId="2295" xr:uid="{00000000-0005-0000-0000-0000F7080000}"/>
    <cellStyle name="Nuovo 21" xfId="2296" xr:uid="{00000000-0005-0000-0000-0000F8080000}"/>
    <cellStyle name="Nuovo 22" xfId="2297" xr:uid="{00000000-0005-0000-0000-0000F9080000}"/>
    <cellStyle name="Nuovo 23" xfId="2298" xr:uid="{00000000-0005-0000-0000-0000FA080000}"/>
    <cellStyle name="Nuovo 24" xfId="2299" xr:uid="{00000000-0005-0000-0000-0000FB080000}"/>
    <cellStyle name="Nuovo 25" xfId="2300" xr:uid="{00000000-0005-0000-0000-0000FC080000}"/>
    <cellStyle name="Nuovo 26" xfId="2301" xr:uid="{00000000-0005-0000-0000-0000FD080000}"/>
    <cellStyle name="Nuovo 27" xfId="2302" xr:uid="{00000000-0005-0000-0000-0000FE080000}"/>
    <cellStyle name="Nuovo 28" xfId="2303" xr:uid="{00000000-0005-0000-0000-0000FF080000}"/>
    <cellStyle name="Nuovo 29" xfId="2304" xr:uid="{00000000-0005-0000-0000-000000090000}"/>
    <cellStyle name="Nuovo 3" xfId="2305" xr:uid="{00000000-0005-0000-0000-000001090000}"/>
    <cellStyle name="Nuovo 30" xfId="2306" xr:uid="{00000000-0005-0000-0000-000002090000}"/>
    <cellStyle name="Nuovo 31" xfId="2307" xr:uid="{00000000-0005-0000-0000-000003090000}"/>
    <cellStyle name="Nuovo 32" xfId="2308" xr:uid="{00000000-0005-0000-0000-000004090000}"/>
    <cellStyle name="Nuovo 33" xfId="2309" xr:uid="{00000000-0005-0000-0000-000005090000}"/>
    <cellStyle name="Nuovo 34" xfId="2310" xr:uid="{00000000-0005-0000-0000-000006090000}"/>
    <cellStyle name="Nuovo 35" xfId="2311" xr:uid="{00000000-0005-0000-0000-000007090000}"/>
    <cellStyle name="Nuovo 36" xfId="2312" xr:uid="{00000000-0005-0000-0000-000008090000}"/>
    <cellStyle name="Nuovo 37" xfId="2313" xr:uid="{00000000-0005-0000-0000-000009090000}"/>
    <cellStyle name="Nuovo 38" xfId="2314" xr:uid="{00000000-0005-0000-0000-00000A090000}"/>
    <cellStyle name="Nuovo 4" xfId="2315" xr:uid="{00000000-0005-0000-0000-00000B090000}"/>
    <cellStyle name="Nuovo 5" xfId="2316" xr:uid="{00000000-0005-0000-0000-00000C090000}"/>
    <cellStyle name="Nuovo 6" xfId="2317" xr:uid="{00000000-0005-0000-0000-00000D090000}"/>
    <cellStyle name="Nuovo 7" xfId="2318" xr:uid="{00000000-0005-0000-0000-00000E090000}"/>
    <cellStyle name="Nuovo 8" xfId="2319" xr:uid="{00000000-0005-0000-0000-00000F090000}"/>
    <cellStyle name="Nuovo 9" xfId="2320" xr:uid="{00000000-0005-0000-0000-000010090000}"/>
    <cellStyle name="Output 10" xfId="2321" xr:uid="{00000000-0005-0000-0000-000011090000}"/>
    <cellStyle name="Output 11" xfId="2322" xr:uid="{00000000-0005-0000-0000-000012090000}"/>
    <cellStyle name="Output 12" xfId="2323" xr:uid="{00000000-0005-0000-0000-000013090000}"/>
    <cellStyle name="Output 13" xfId="2324" xr:uid="{00000000-0005-0000-0000-000014090000}"/>
    <cellStyle name="Output 14" xfId="2325" xr:uid="{00000000-0005-0000-0000-000015090000}"/>
    <cellStyle name="Output 15" xfId="2326" xr:uid="{00000000-0005-0000-0000-000016090000}"/>
    <cellStyle name="Output 16" xfId="2327" xr:uid="{00000000-0005-0000-0000-000017090000}"/>
    <cellStyle name="Output 17" xfId="2328" xr:uid="{00000000-0005-0000-0000-000018090000}"/>
    <cellStyle name="Output 18" xfId="2329" xr:uid="{00000000-0005-0000-0000-000019090000}"/>
    <cellStyle name="Output 19" xfId="2330" xr:uid="{00000000-0005-0000-0000-00001A090000}"/>
    <cellStyle name="Output 2" xfId="2331" xr:uid="{00000000-0005-0000-0000-00001B090000}"/>
    <cellStyle name="Output 20" xfId="2332" xr:uid="{00000000-0005-0000-0000-00001C090000}"/>
    <cellStyle name="Output 21" xfId="2333" xr:uid="{00000000-0005-0000-0000-00001D090000}"/>
    <cellStyle name="Output 22" xfId="2334" xr:uid="{00000000-0005-0000-0000-00001E090000}"/>
    <cellStyle name="Output 23" xfId="2335" xr:uid="{00000000-0005-0000-0000-00001F090000}"/>
    <cellStyle name="Output 24" xfId="2336" xr:uid="{00000000-0005-0000-0000-000020090000}"/>
    <cellStyle name="Output 25" xfId="2337" xr:uid="{00000000-0005-0000-0000-000021090000}"/>
    <cellStyle name="Output 26" xfId="2338" xr:uid="{00000000-0005-0000-0000-000022090000}"/>
    <cellStyle name="Output 27" xfId="2339" xr:uid="{00000000-0005-0000-0000-000023090000}"/>
    <cellStyle name="Output 28" xfId="2340" xr:uid="{00000000-0005-0000-0000-000024090000}"/>
    <cellStyle name="Output 29" xfId="2341" xr:uid="{00000000-0005-0000-0000-000025090000}"/>
    <cellStyle name="Output 3" xfId="2342" xr:uid="{00000000-0005-0000-0000-000026090000}"/>
    <cellStyle name="Output 3 2" xfId="2343" xr:uid="{00000000-0005-0000-0000-000027090000}"/>
    <cellStyle name="Output 30" xfId="2344" xr:uid="{00000000-0005-0000-0000-000028090000}"/>
    <cellStyle name="Output 31" xfId="2345" xr:uid="{00000000-0005-0000-0000-000029090000}"/>
    <cellStyle name="Output 32" xfId="2346" xr:uid="{00000000-0005-0000-0000-00002A090000}"/>
    <cellStyle name="Output 33" xfId="2347" xr:uid="{00000000-0005-0000-0000-00002B090000}"/>
    <cellStyle name="Output 34" xfId="2348" xr:uid="{00000000-0005-0000-0000-00002C090000}"/>
    <cellStyle name="Output 35" xfId="2349" xr:uid="{00000000-0005-0000-0000-00002D090000}"/>
    <cellStyle name="Output 36" xfId="2350" xr:uid="{00000000-0005-0000-0000-00002E090000}"/>
    <cellStyle name="Output 37" xfId="2351" xr:uid="{00000000-0005-0000-0000-00002F090000}"/>
    <cellStyle name="Output 38" xfId="2352" xr:uid="{00000000-0005-0000-0000-000030090000}"/>
    <cellStyle name="Output 39" xfId="2353" xr:uid="{00000000-0005-0000-0000-000031090000}"/>
    <cellStyle name="Output 4" xfId="2354" xr:uid="{00000000-0005-0000-0000-000032090000}"/>
    <cellStyle name="Output 40" xfId="2355" xr:uid="{00000000-0005-0000-0000-000033090000}"/>
    <cellStyle name="Output 41" xfId="2356" xr:uid="{00000000-0005-0000-0000-000034090000}"/>
    <cellStyle name="Output 42" xfId="2357" xr:uid="{00000000-0005-0000-0000-000035090000}"/>
    <cellStyle name="Output 43" xfId="2358" xr:uid="{00000000-0005-0000-0000-000036090000}"/>
    <cellStyle name="Output 5" xfId="2359" xr:uid="{00000000-0005-0000-0000-000037090000}"/>
    <cellStyle name="Output 6" xfId="2360" xr:uid="{00000000-0005-0000-0000-000038090000}"/>
    <cellStyle name="Output 7" xfId="2361" xr:uid="{00000000-0005-0000-0000-000039090000}"/>
    <cellStyle name="Output 8" xfId="2362" xr:uid="{00000000-0005-0000-0000-00003A090000}"/>
    <cellStyle name="Output 9" xfId="2363" xr:uid="{00000000-0005-0000-0000-00003B090000}"/>
    <cellStyle name="Pattern" xfId="2364" xr:uid="{00000000-0005-0000-0000-00003C090000}"/>
    <cellStyle name="Percent" xfId="2365" builtinId="5"/>
    <cellStyle name="Percent 10 10" xfId="2366" xr:uid="{00000000-0005-0000-0000-00003E090000}"/>
    <cellStyle name="Percent 10 11" xfId="2367" xr:uid="{00000000-0005-0000-0000-00003F090000}"/>
    <cellStyle name="Percent 10 12" xfId="2368" xr:uid="{00000000-0005-0000-0000-000040090000}"/>
    <cellStyle name="Percent 10 13" xfId="2369" xr:uid="{00000000-0005-0000-0000-000041090000}"/>
    <cellStyle name="Percent 10 14" xfId="2370" xr:uid="{00000000-0005-0000-0000-000042090000}"/>
    <cellStyle name="Percent 10 15" xfId="2371" xr:uid="{00000000-0005-0000-0000-000043090000}"/>
    <cellStyle name="Percent 10 16" xfId="2372" xr:uid="{00000000-0005-0000-0000-000044090000}"/>
    <cellStyle name="Percent 10 17" xfId="2373" xr:uid="{00000000-0005-0000-0000-000045090000}"/>
    <cellStyle name="Percent 10 18" xfId="2374" xr:uid="{00000000-0005-0000-0000-000046090000}"/>
    <cellStyle name="Percent 10 19" xfId="2375" xr:uid="{00000000-0005-0000-0000-000047090000}"/>
    <cellStyle name="Percent 10 2" xfId="2376" xr:uid="{00000000-0005-0000-0000-000048090000}"/>
    <cellStyle name="Percent 10 20" xfId="2377" xr:uid="{00000000-0005-0000-0000-000049090000}"/>
    <cellStyle name="Percent 10 3" xfId="2378" xr:uid="{00000000-0005-0000-0000-00004A090000}"/>
    <cellStyle name="Percent 10 4" xfId="2379" xr:uid="{00000000-0005-0000-0000-00004B090000}"/>
    <cellStyle name="Percent 10 5" xfId="2380" xr:uid="{00000000-0005-0000-0000-00004C090000}"/>
    <cellStyle name="Percent 10 6" xfId="2381" xr:uid="{00000000-0005-0000-0000-00004D090000}"/>
    <cellStyle name="Percent 10 7" xfId="2382" xr:uid="{00000000-0005-0000-0000-00004E090000}"/>
    <cellStyle name="Percent 10 7 2" xfId="2383" xr:uid="{00000000-0005-0000-0000-00004F090000}"/>
    <cellStyle name="Percent 10 7 3" xfId="2384" xr:uid="{00000000-0005-0000-0000-000050090000}"/>
    <cellStyle name="Percent 10 8" xfId="2385" xr:uid="{00000000-0005-0000-0000-000051090000}"/>
    <cellStyle name="Percent 10 9" xfId="2386" xr:uid="{00000000-0005-0000-0000-000052090000}"/>
    <cellStyle name="Percent 11 10" xfId="2387" xr:uid="{00000000-0005-0000-0000-000053090000}"/>
    <cellStyle name="Percent 11 2" xfId="2388" xr:uid="{00000000-0005-0000-0000-000054090000}"/>
    <cellStyle name="Percent 11 3" xfId="2389" xr:uid="{00000000-0005-0000-0000-000055090000}"/>
    <cellStyle name="Percent 11 4" xfId="2390" xr:uid="{00000000-0005-0000-0000-000056090000}"/>
    <cellStyle name="Percent 11 5" xfId="2391" xr:uid="{00000000-0005-0000-0000-000057090000}"/>
    <cellStyle name="Percent 11 6" xfId="2392" xr:uid="{00000000-0005-0000-0000-000058090000}"/>
    <cellStyle name="Percent 11 7" xfId="2393" xr:uid="{00000000-0005-0000-0000-000059090000}"/>
    <cellStyle name="Percent 11 7 2" xfId="2394" xr:uid="{00000000-0005-0000-0000-00005A090000}"/>
    <cellStyle name="Percent 11 7 3" xfId="2395" xr:uid="{00000000-0005-0000-0000-00005B090000}"/>
    <cellStyle name="Percent 11 8" xfId="2396" xr:uid="{00000000-0005-0000-0000-00005C090000}"/>
    <cellStyle name="Percent 11 9" xfId="2397" xr:uid="{00000000-0005-0000-0000-00005D090000}"/>
    <cellStyle name="Percent 12 10" xfId="2398" xr:uid="{00000000-0005-0000-0000-00005E090000}"/>
    <cellStyle name="Percent 12 2" xfId="2399" xr:uid="{00000000-0005-0000-0000-00005F090000}"/>
    <cellStyle name="Percent 12 3" xfId="2400" xr:uid="{00000000-0005-0000-0000-000060090000}"/>
    <cellStyle name="Percent 12 4" xfId="2401" xr:uid="{00000000-0005-0000-0000-000061090000}"/>
    <cellStyle name="Percent 12 5" xfId="2402" xr:uid="{00000000-0005-0000-0000-000062090000}"/>
    <cellStyle name="Percent 12 6" xfId="2403" xr:uid="{00000000-0005-0000-0000-000063090000}"/>
    <cellStyle name="Percent 12 7" xfId="2404" xr:uid="{00000000-0005-0000-0000-000064090000}"/>
    <cellStyle name="Percent 12 7 2" xfId="2405" xr:uid="{00000000-0005-0000-0000-000065090000}"/>
    <cellStyle name="Percent 12 7 3" xfId="2406" xr:uid="{00000000-0005-0000-0000-000066090000}"/>
    <cellStyle name="Percent 12 8" xfId="2407" xr:uid="{00000000-0005-0000-0000-000067090000}"/>
    <cellStyle name="Percent 12 9" xfId="2408" xr:uid="{00000000-0005-0000-0000-000068090000}"/>
    <cellStyle name="Percent 13 10" xfId="2409" xr:uid="{00000000-0005-0000-0000-000069090000}"/>
    <cellStyle name="Percent 13 2" xfId="2410" xr:uid="{00000000-0005-0000-0000-00006A090000}"/>
    <cellStyle name="Percent 13 3" xfId="2411" xr:uid="{00000000-0005-0000-0000-00006B090000}"/>
    <cellStyle name="Percent 13 4" xfId="2412" xr:uid="{00000000-0005-0000-0000-00006C090000}"/>
    <cellStyle name="Percent 13 5" xfId="2413" xr:uid="{00000000-0005-0000-0000-00006D090000}"/>
    <cellStyle name="Percent 13 6" xfId="2414" xr:uid="{00000000-0005-0000-0000-00006E090000}"/>
    <cellStyle name="Percent 13 7" xfId="2415" xr:uid="{00000000-0005-0000-0000-00006F090000}"/>
    <cellStyle name="Percent 13 7 2" xfId="2416" xr:uid="{00000000-0005-0000-0000-000070090000}"/>
    <cellStyle name="Percent 13 7 3" xfId="2417" xr:uid="{00000000-0005-0000-0000-000071090000}"/>
    <cellStyle name="Percent 13 8" xfId="2418" xr:uid="{00000000-0005-0000-0000-000072090000}"/>
    <cellStyle name="Percent 13 9" xfId="2419" xr:uid="{00000000-0005-0000-0000-000073090000}"/>
    <cellStyle name="Percent 14 10" xfId="2420" xr:uid="{00000000-0005-0000-0000-000074090000}"/>
    <cellStyle name="Percent 14 2" xfId="2421" xr:uid="{00000000-0005-0000-0000-000075090000}"/>
    <cellStyle name="Percent 14 3" xfId="2422" xr:uid="{00000000-0005-0000-0000-000076090000}"/>
    <cellStyle name="Percent 14 4" xfId="2423" xr:uid="{00000000-0005-0000-0000-000077090000}"/>
    <cellStyle name="Percent 14 5" xfId="2424" xr:uid="{00000000-0005-0000-0000-000078090000}"/>
    <cellStyle name="Percent 14 6" xfId="2425" xr:uid="{00000000-0005-0000-0000-000079090000}"/>
    <cellStyle name="Percent 14 7" xfId="2426" xr:uid="{00000000-0005-0000-0000-00007A090000}"/>
    <cellStyle name="Percent 14 7 2" xfId="2427" xr:uid="{00000000-0005-0000-0000-00007B090000}"/>
    <cellStyle name="Percent 14 7 3" xfId="2428" xr:uid="{00000000-0005-0000-0000-00007C090000}"/>
    <cellStyle name="Percent 14 8" xfId="2429" xr:uid="{00000000-0005-0000-0000-00007D090000}"/>
    <cellStyle name="Percent 14 9" xfId="2430" xr:uid="{00000000-0005-0000-0000-00007E090000}"/>
    <cellStyle name="Percent 15" xfId="2431" xr:uid="{00000000-0005-0000-0000-00007F090000}"/>
    <cellStyle name="Percent 15 2" xfId="2432" xr:uid="{00000000-0005-0000-0000-000080090000}"/>
    <cellStyle name="Percent 15 3" xfId="2433" xr:uid="{00000000-0005-0000-0000-000081090000}"/>
    <cellStyle name="Percent 15 4" xfId="2434" xr:uid="{00000000-0005-0000-0000-000082090000}"/>
    <cellStyle name="Percent 15 5" xfId="2435" xr:uid="{00000000-0005-0000-0000-000083090000}"/>
    <cellStyle name="Percent 15 6" xfId="2436" xr:uid="{00000000-0005-0000-0000-000084090000}"/>
    <cellStyle name="Percent 15 7" xfId="2437" xr:uid="{00000000-0005-0000-0000-000085090000}"/>
    <cellStyle name="Percent 15 7 2" xfId="2438" xr:uid="{00000000-0005-0000-0000-000086090000}"/>
    <cellStyle name="Percent 15 7 3" xfId="2439" xr:uid="{00000000-0005-0000-0000-000087090000}"/>
    <cellStyle name="Percent 16 2" xfId="2440" xr:uid="{00000000-0005-0000-0000-000088090000}"/>
    <cellStyle name="Percent 16 3" xfId="2441" xr:uid="{00000000-0005-0000-0000-000089090000}"/>
    <cellStyle name="Percent 16 4" xfId="2442" xr:uid="{00000000-0005-0000-0000-00008A090000}"/>
    <cellStyle name="Percent 16 5" xfId="2443" xr:uid="{00000000-0005-0000-0000-00008B090000}"/>
    <cellStyle name="Percent 16 6" xfId="2444" xr:uid="{00000000-0005-0000-0000-00008C090000}"/>
    <cellStyle name="Percent 16 7" xfId="2445" xr:uid="{00000000-0005-0000-0000-00008D090000}"/>
    <cellStyle name="Percent 16 7 2" xfId="2446" xr:uid="{00000000-0005-0000-0000-00008E090000}"/>
    <cellStyle name="Percent 16 7 3" xfId="2447" xr:uid="{00000000-0005-0000-0000-00008F090000}"/>
    <cellStyle name="Percent 17" xfId="2448" xr:uid="{00000000-0005-0000-0000-000090090000}"/>
    <cellStyle name="Percent 17 2" xfId="2449" xr:uid="{00000000-0005-0000-0000-000091090000}"/>
    <cellStyle name="Percent 17 3" xfId="2450" xr:uid="{00000000-0005-0000-0000-000092090000}"/>
    <cellStyle name="Percent 17 4" xfId="2451" xr:uid="{00000000-0005-0000-0000-000093090000}"/>
    <cellStyle name="Percent 17 5" xfId="2452" xr:uid="{00000000-0005-0000-0000-000094090000}"/>
    <cellStyle name="Percent 17 6" xfId="2453" xr:uid="{00000000-0005-0000-0000-000095090000}"/>
    <cellStyle name="Percent 17 7" xfId="2454" xr:uid="{00000000-0005-0000-0000-000096090000}"/>
    <cellStyle name="Percent 17 7 2" xfId="2455" xr:uid="{00000000-0005-0000-0000-000097090000}"/>
    <cellStyle name="Percent 17 7 3" xfId="2456" xr:uid="{00000000-0005-0000-0000-000098090000}"/>
    <cellStyle name="Percent 17 8" xfId="2457" xr:uid="{00000000-0005-0000-0000-000099090000}"/>
    <cellStyle name="Percent 17 8 2" xfId="2458" xr:uid="{00000000-0005-0000-0000-00009A090000}"/>
    <cellStyle name="Percent 2" xfId="2459" xr:uid="{00000000-0005-0000-0000-00009B090000}"/>
    <cellStyle name="Percent 2 10" xfId="2460" xr:uid="{00000000-0005-0000-0000-00009C090000}"/>
    <cellStyle name="Percent 2 10 2" xfId="2461" xr:uid="{00000000-0005-0000-0000-00009D090000}"/>
    <cellStyle name="Percent 2 11" xfId="2462" xr:uid="{00000000-0005-0000-0000-00009E090000}"/>
    <cellStyle name="Percent 2 11 2" xfId="2463" xr:uid="{00000000-0005-0000-0000-00009F090000}"/>
    <cellStyle name="Percent 2 12" xfId="2464" xr:uid="{00000000-0005-0000-0000-0000A0090000}"/>
    <cellStyle name="Percent 2 13" xfId="2465" xr:uid="{00000000-0005-0000-0000-0000A1090000}"/>
    <cellStyle name="Percent 2 14" xfId="2466" xr:uid="{00000000-0005-0000-0000-0000A2090000}"/>
    <cellStyle name="Percent 2 15" xfId="2467" xr:uid="{00000000-0005-0000-0000-0000A3090000}"/>
    <cellStyle name="Percent 2 16" xfId="2468" xr:uid="{00000000-0005-0000-0000-0000A4090000}"/>
    <cellStyle name="Percent 2 17" xfId="2469" xr:uid="{00000000-0005-0000-0000-0000A5090000}"/>
    <cellStyle name="Percent 2 18" xfId="2470" xr:uid="{00000000-0005-0000-0000-0000A6090000}"/>
    <cellStyle name="Percent 2 19" xfId="2471" xr:uid="{00000000-0005-0000-0000-0000A7090000}"/>
    <cellStyle name="Percent 2 2" xfId="2472" xr:uid="{00000000-0005-0000-0000-0000A8090000}"/>
    <cellStyle name="Percent 2 2 2" xfId="2473" xr:uid="{00000000-0005-0000-0000-0000A9090000}"/>
    <cellStyle name="Percent 2 2 3" xfId="2474" xr:uid="{00000000-0005-0000-0000-0000AA090000}"/>
    <cellStyle name="Percent 2 2 3 2" xfId="2475" xr:uid="{00000000-0005-0000-0000-0000AB090000}"/>
    <cellStyle name="Percent 2 2 3 3" xfId="2476" xr:uid="{00000000-0005-0000-0000-0000AC090000}"/>
    <cellStyle name="Percent 2 2 4" xfId="2477" xr:uid="{00000000-0005-0000-0000-0000AD090000}"/>
    <cellStyle name="Percent 2 2 4 2" xfId="2478" xr:uid="{00000000-0005-0000-0000-0000AE090000}"/>
    <cellStyle name="Percent 2 2 5" xfId="2479" xr:uid="{00000000-0005-0000-0000-0000AF090000}"/>
    <cellStyle name="Percent 2 2 6" xfId="2480" xr:uid="{00000000-0005-0000-0000-0000B0090000}"/>
    <cellStyle name="Percent 2 20" xfId="2481" xr:uid="{00000000-0005-0000-0000-0000B1090000}"/>
    <cellStyle name="Percent 2 21" xfId="2482" xr:uid="{00000000-0005-0000-0000-0000B2090000}"/>
    <cellStyle name="Percent 2 22" xfId="2483" xr:uid="{00000000-0005-0000-0000-0000B3090000}"/>
    <cellStyle name="Percent 2 23" xfId="2484" xr:uid="{00000000-0005-0000-0000-0000B4090000}"/>
    <cellStyle name="Percent 2 24" xfId="2485" xr:uid="{00000000-0005-0000-0000-0000B5090000}"/>
    <cellStyle name="Percent 2 25" xfId="2486" xr:uid="{00000000-0005-0000-0000-0000B6090000}"/>
    <cellStyle name="Percent 2 26" xfId="2487" xr:uid="{00000000-0005-0000-0000-0000B7090000}"/>
    <cellStyle name="Percent 2 27" xfId="2488" xr:uid="{00000000-0005-0000-0000-0000B8090000}"/>
    <cellStyle name="Percent 2 28" xfId="2489" xr:uid="{00000000-0005-0000-0000-0000B9090000}"/>
    <cellStyle name="Percent 2 29" xfId="2490" xr:uid="{00000000-0005-0000-0000-0000BA090000}"/>
    <cellStyle name="Percent 2 3" xfId="2491" xr:uid="{00000000-0005-0000-0000-0000BB090000}"/>
    <cellStyle name="Percent 2 3 10" xfId="2492" xr:uid="{00000000-0005-0000-0000-0000BC090000}"/>
    <cellStyle name="Percent 2 3 11" xfId="2493" xr:uid="{00000000-0005-0000-0000-0000BD090000}"/>
    <cellStyle name="Percent 2 3 12" xfId="2494" xr:uid="{00000000-0005-0000-0000-0000BE090000}"/>
    <cellStyle name="Percent 2 3 13" xfId="2495" xr:uid="{00000000-0005-0000-0000-0000BF090000}"/>
    <cellStyle name="Percent 2 3 14" xfId="2496" xr:uid="{00000000-0005-0000-0000-0000C0090000}"/>
    <cellStyle name="Percent 2 3 15" xfId="2497" xr:uid="{00000000-0005-0000-0000-0000C1090000}"/>
    <cellStyle name="Percent 2 3 16" xfId="2498" xr:uid="{00000000-0005-0000-0000-0000C2090000}"/>
    <cellStyle name="Percent 2 3 2" xfId="2499" xr:uid="{00000000-0005-0000-0000-0000C3090000}"/>
    <cellStyle name="Percent 2 3 3" xfId="2500" xr:uid="{00000000-0005-0000-0000-0000C4090000}"/>
    <cellStyle name="Percent 2 3 3 2" xfId="2501" xr:uid="{00000000-0005-0000-0000-0000C5090000}"/>
    <cellStyle name="Percent 2 3 3 3" xfId="2502" xr:uid="{00000000-0005-0000-0000-0000C6090000}"/>
    <cellStyle name="Percent 2 3 3 3 2" xfId="2503" xr:uid="{00000000-0005-0000-0000-0000C7090000}"/>
    <cellStyle name="Percent 2 3 3 3 3" xfId="2504" xr:uid="{00000000-0005-0000-0000-0000C8090000}"/>
    <cellStyle name="Percent 2 3 3 3 4" xfId="2505" xr:uid="{00000000-0005-0000-0000-0000C9090000}"/>
    <cellStyle name="Percent 2 3 4" xfId="2506" xr:uid="{00000000-0005-0000-0000-0000CA090000}"/>
    <cellStyle name="Percent 2 3 5" xfId="2507" xr:uid="{00000000-0005-0000-0000-0000CB090000}"/>
    <cellStyle name="Percent 2 3 6" xfId="2508" xr:uid="{00000000-0005-0000-0000-0000CC090000}"/>
    <cellStyle name="Percent 2 3 7" xfId="2509" xr:uid="{00000000-0005-0000-0000-0000CD090000}"/>
    <cellStyle name="Percent 2 3 8" xfId="2510" xr:uid="{00000000-0005-0000-0000-0000CE090000}"/>
    <cellStyle name="Percent 2 3 9" xfId="2511" xr:uid="{00000000-0005-0000-0000-0000CF090000}"/>
    <cellStyle name="Percent 2 30" xfId="2512" xr:uid="{00000000-0005-0000-0000-0000D0090000}"/>
    <cellStyle name="Percent 2 31" xfId="2513" xr:uid="{00000000-0005-0000-0000-0000D1090000}"/>
    <cellStyle name="Percent 2 32" xfId="2514" xr:uid="{00000000-0005-0000-0000-0000D2090000}"/>
    <cellStyle name="Percent 2 33" xfId="2515" xr:uid="{00000000-0005-0000-0000-0000D3090000}"/>
    <cellStyle name="Percent 2 34" xfId="2516" xr:uid="{00000000-0005-0000-0000-0000D4090000}"/>
    <cellStyle name="Percent 2 35" xfId="2517" xr:uid="{00000000-0005-0000-0000-0000D5090000}"/>
    <cellStyle name="Percent 2 36" xfId="2518" xr:uid="{00000000-0005-0000-0000-0000D6090000}"/>
    <cellStyle name="Percent 2 37" xfId="2519" xr:uid="{00000000-0005-0000-0000-0000D7090000}"/>
    <cellStyle name="Percent 2 38" xfId="2520" xr:uid="{00000000-0005-0000-0000-0000D8090000}"/>
    <cellStyle name="Percent 2 39" xfId="2521" xr:uid="{00000000-0005-0000-0000-0000D9090000}"/>
    <cellStyle name="Percent 2 4" xfId="2522" xr:uid="{00000000-0005-0000-0000-0000DA090000}"/>
    <cellStyle name="Percent 2 4 10" xfId="2523" xr:uid="{00000000-0005-0000-0000-0000DB090000}"/>
    <cellStyle name="Percent 2 4 11" xfId="2524" xr:uid="{00000000-0005-0000-0000-0000DC090000}"/>
    <cellStyle name="Percent 2 4 12" xfId="2525" xr:uid="{00000000-0005-0000-0000-0000DD090000}"/>
    <cellStyle name="Percent 2 4 13" xfId="2526" xr:uid="{00000000-0005-0000-0000-0000DE090000}"/>
    <cellStyle name="Percent 2 4 14" xfId="2527" xr:uid="{00000000-0005-0000-0000-0000DF090000}"/>
    <cellStyle name="Percent 2 4 15" xfId="2528" xr:uid="{00000000-0005-0000-0000-0000E0090000}"/>
    <cellStyle name="Percent 2 4 16" xfId="2529" xr:uid="{00000000-0005-0000-0000-0000E1090000}"/>
    <cellStyle name="Percent 2 4 2" xfId="2530" xr:uid="{00000000-0005-0000-0000-0000E2090000}"/>
    <cellStyle name="Percent 2 4 3" xfId="2531" xr:uid="{00000000-0005-0000-0000-0000E3090000}"/>
    <cellStyle name="Percent 2 4 4" xfId="2532" xr:uid="{00000000-0005-0000-0000-0000E4090000}"/>
    <cellStyle name="Percent 2 4 5" xfId="2533" xr:uid="{00000000-0005-0000-0000-0000E5090000}"/>
    <cellStyle name="Percent 2 4 6" xfId="2534" xr:uid="{00000000-0005-0000-0000-0000E6090000}"/>
    <cellStyle name="Percent 2 4 7" xfId="2535" xr:uid="{00000000-0005-0000-0000-0000E7090000}"/>
    <cellStyle name="Percent 2 4 8" xfId="2536" xr:uid="{00000000-0005-0000-0000-0000E8090000}"/>
    <cellStyle name="Percent 2 4 9" xfId="2537" xr:uid="{00000000-0005-0000-0000-0000E9090000}"/>
    <cellStyle name="Percent 2 40" xfId="2538" xr:uid="{00000000-0005-0000-0000-0000EA090000}"/>
    <cellStyle name="Percent 2 41" xfId="2539" xr:uid="{00000000-0005-0000-0000-0000EB090000}"/>
    <cellStyle name="Percent 2 42" xfId="2540" xr:uid="{00000000-0005-0000-0000-0000EC090000}"/>
    <cellStyle name="Percent 2 43" xfId="2541" xr:uid="{00000000-0005-0000-0000-0000ED090000}"/>
    <cellStyle name="Percent 2 44" xfId="2542" xr:uid="{00000000-0005-0000-0000-0000EE090000}"/>
    <cellStyle name="Percent 2 45" xfId="2543" xr:uid="{00000000-0005-0000-0000-0000EF090000}"/>
    <cellStyle name="Percent 2 46" xfId="2544" xr:uid="{00000000-0005-0000-0000-0000F0090000}"/>
    <cellStyle name="Percent 2 47" xfId="2545" xr:uid="{00000000-0005-0000-0000-0000F1090000}"/>
    <cellStyle name="Percent 2 48" xfId="2546" xr:uid="{00000000-0005-0000-0000-0000F2090000}"/>
    <cellStyle name="Percent 2 48 2" xfId="2547" xr:uid="{00000000-0005-0000-0000-0000F3090000}"/>
    <cellStyle name="Percent 2 49" xfId="2548" xr:uid="{00000000-0005-0000-0000-0000F4090000}"/>
    <cellStyle name="Percent 2 49 2" xfId="2549" xr:uid="{00000000-0005-0000-0000-0000F5090000}"/>
    <cellStyle name="Percent 2 5" xfId="2550" xr:uid="{00000000-0005-0000-0000-0000F6090000}"/>
    <cellStyle name="Percent 2 5 10" xfId="2551" xr:uid="{00000000-0005-0000-0000-0000F7090000}"/>
    <cellStyle name="Percent 2 5 11" xfId="2552" xr:uid="{00000000-0005-0000-0000-0000F8090000}"/>
    <cellStyle name="Percent 2 5 12" xfId="2553" xr:uid="{00000000-0005-0000-0000-0000F9090000}"/>
    <cellStyle name="Percent 2 5 13" xfId="2554" xr:uid="{00000000-0005-0000-0000-0000FA090000}"/>
    <cellStyle name="Percent 2 5 14" xfId="2555" xr:uid="{00000000-0005-0000-0000-0000FB090000}"/>
    <cellStyle name="Percent 2 5 15" xfId="2556" xr:uid="{00000000-0005-0000-0000-0000FC090000}"/>
    <cellStyle name="Percent 2 5 2" xfId="2557" xr:uid="{00000000-0005-0000-0000-0000FD090000}"/>
    <cellStyle name="Percent 2 5 3" xfId="2558" xr:uid="{00000000-0005-0000-0000-0000FE090000}"/>
    <cellStyle name="Percent 2 5 4" xfId="2559" xr:uid="{00000000-0005-0000-0000-0000FF090000}"/>
    <cellStyle name="Percent 2 5 5" xfId="2560" xr:uid="{00000000-0005-0000-0000-0000000A0000}"/>
    <cellStyle name="Percent 2 5 6" xfId="2561" xr:uid="{00000000-0005-0000-0000-0000010A0000}"/>
    <cellStyle name="Percent 2 5 7" xfId="2562" xr:uid="{00000000-0005-0000-0000-0000020A0000}"/>
    <cellStyle name="Percent 2 5 8" xfId="2563" xr:uid="{00000000-0005-0000-0000-0000030A0000}"/>
    <cellStyle name="Percent 2 5 9" xfId="2564" xr:uid="{00000000-0005-0000-0000-0000040A0000}"/>
    <cellStyle name="Percent 2 50" xfId="2565" xr:uid="{00000000-0005-0000-0000-0000050A0000}"/>
    <cellStyle name="Percent 2 50 2" xfId="2566" xr:uid="{00000000-0005-0000-0000-0000060A0000}"/>
    <cellStyle name="Percent 2 50 3" xfId="2567" xr:uid="{00000000-0005-0000-0000-0000070A0000}"/>
    <cellStyle name="Percent 2 50 4" xfId="2568" xr:uid="{00000000-0005-0000-0000-0000080A0000}"/>
    <cellStyle name="Percent 2 6" xfId="2569" xr:uid="{00000000-0005-0000-0000-0000090A0000}"/>
    <cellStyle name="Percent 2 6 10" xfId="2570" xr:uid="{00000000-0005-0000-0000-00000A0A0000}"/>
    <cellStyle name="Percent 2 6 11" xfId="2571" xr:uid="{00000000-0005-0000-0000-00000B0A0000}"/>
    <cellStyle name="Percent 2 6 12" xfId="2572" xr:uid="{00000000-0005-0000-0000-00000C0A0000}"/>
    <cellStyle name="Percent 2 6 13" xfId="2573" xr:uid="{00000000-0005-0000-0000-00000D0A0000}"/>
    <cellStyle name="Percent 2 6 14" xfId="2574" xr:uid="{00000000-0005-0000-0000-00000E0A0000}"/>
    <cellStyle name="Percent 2 6 15" xfId="2575" xr:uid="{00000000-0005-0000-0000-00000F0A0000}"/>
    <cellStyle name="Percent 2 6 2" xfId="2576" xr:uid="{00000000-0005-0000-0000-0000100A0000}"/>
    <cellStyle name="Percent 2 6 3" xfId="2577" xr:uid="{00000000-0005-0000-0000-0000110A0000}"/>
    <cellStyle name="Percent 2 6 4" xfId="2578" xr:uid="{00000000-0005-0000-0000-0000120A0000}"/>
    <cellStyle name="Percent 2 6 5" xfId="2579" xr:uid="{00000000-0005-0000-0000-0000130A0000}"/>
    <cellStyle name="Percent 2 6 6" xfId="2580" xr:uid="{00000000-0005-0000-0000-0000140A0000}"/>
    <cellStyle name="Percent 2 6 7" xfId="2581" xr:uid="{00000000-0005-0000-0000-0000150A0000}"/>
    <cellStyle name="Percent 2 6 8" xfId="2582" xr:uid="{00000000-0005-0000-0000-0000160A0000}"/>
    <cellStyle name="Percent 2 6 9" xfId="2583" xr:uid="{00000000-0005-0000-0000-0000170A0000}"/>
    <cellStyle name="Percent 2 7" xfId="2584" xr:uid="{00000000-0005-0000-0000-0000180A0000}"/>
    <cellStyle name="Percent 2 7 2" xfId="2585" xr:uid="{00000000-0005-0000-0000-0000190A0000}"/>
    <cellStyle name="Percent 2 8" xfId="2586" xr:uid="{00000000-0005-0000-0000-00001A0A0000}"/>
    <cellStyle name="Percent 2 8 2" xfId="2587" xr:uid="{00000000-0005-0000-0000-00001B0A0000}"/>
    <cellStyle name="Percent 2 9" xfId="2588" xr:uid="{00000000-0005-0000-0000-00001C0A0000}"/>
    <cellStyle name="Percent 2 9 2" xfId="2589" xr:uid="{00000000-0005-0000-0000-00001D0A0000}"/>
    <cellStyle name="Percent 20" xfId="2590" xr:uid="{00000000-0005-0000-0000-00001E0A0000}"/>
    <cellStyle name="Percent 20 2" xfId="2591" xr:uid="{00000000-0005-0000-0000-00001F0A0000}"/>
    <cellStyle name="Percent 20 3" xfId="2592" xr:uid="{00000000-0005-0000-0000-0000200A0000}"/>
    <cellStyle name="Percent 20 4" xfId="2593" xr:uid="{00000000-0005-0000-0000-0000210A0000}"/>
    <cellStyle name="Percent 20 5" xfId="2594" xr:uid="{00000000-0005-0000-0000-0000220A0000}"/>
    <cellStyle name="Percent 20 6" xfId="2595" xr:uid="{00000000-0005-0000-0000-0000230A0000}"/>
    <cellStyle name="Percent 20 7" xfId="2596" xr:uid="{00000000-0005-0000-0000-0000240A0000}"/>
    <cellStyle name="Percent 20 7 2" xfId="2597" xr:uid="{00000000-0005-0000-0000-0000250A0000}"/>
    <cellStyle name="Percent 20 7 3" xfId="2598" xr:uid="{00000000-0005-0000-0000-0000260A0000}"/>
    <cellStyle name="Percent 21" xfId="2599" xr:uid="{00000000-0005-0000-0000-0000270A0000}"/>
    <cellStyle name="Percent 21 2" xfId="2600" xr:uid="{00000000-0005-0000-0000-0000280A0000}"/>
    <cellStyle name="Percent 21 3" xfId="2601" xr:uid="{00000000-0005-0000-0000-0000290A0000}"/>
    <cellStyle name="Percent 21 4" xfId="2602" xr:uid="{00000000-0005-0000-0000-00002A0A0000}"/>
    <cellStyle name="Percent 21 5" xfId="2603" xr:uid="{00000000-0005-0000-0000-00002B0A0000}"/>
    <cellStyle name="Percent 21 6" xfId="2604" xr:uid="{00000000-0005-0000-0000-00002C0A0000}"/>
    <cellStyle name="Percent 21 7" xfId="2605" xr:uid="{00000000-0005-0000-0000-00002D0A0000}"/>
    <cellStyle name="Percent 21 7 2" xfId="2606" xr:uid="{00000000-0005-0000-0000-00002E0A0000}"/>
    <cellStyle name="Percent 21 7 3" xfId="2607" xr:uid="{00000000-0005-0000-0000-00002F0A0000}"/>
    <cellStyle name="Percent 22" xfId="2608" xr:uid="{00000000-0005-0000-0000-0000300A0000}"/>
    <cellStyle name="Percent 22 2" xfId="2609" xr:uid="{00000000-0005-0000-0000-0000310A0000}"/>
    <cellStyle name="Percent 22 3" xfId="2610" xr:uid="{00000000-0005-0000-0000-0000320A0000}"/>
    <cellStyle name="Percent 22 4" xfId="2611" xr:uid="{00000000-0005-0000-0000-0000330A0000}"/>
    <cellStyle name="Percent 22 5" xfId="2612" xr:uid="{00000000-0005-0000-0000-0000340A0000}"/>
    <cellStyle name="Percent 22 6" xfId="2613" xr:uid="{00000000-0005-0000-0000-0000350A0000}"/>
    <cellStyle name="Percent 22 7" xfId="2614" xr:uid="{00000000-0005-0000-0000-0000360A0000}"/>
    <cellStyle name="Percent 22 7 2" xfId="2615" xr:uid="{00000000-0005-0000-0000-0000370A0000}"/>
    <cellStyle name="Percent 22 7 3" xfId="2616" xr:uid="{00000000-0005-0000-0000-0000380A0000}"/>
    <cellStyle name="Percent 23" xfId="2617" xr:uid="{00000000-0005-0000-0000-0000390A0000}"/>
    <cellStyle name="Percent 23 2" xfId="2618" xr:uid="{00000000-0005-0000-0000-00003A0A0000}"/>
    <cellStyle name="Percent 23 3" xfId="2619" xr:uid="{00000000-0005-0000-0000-00003B0A0000}"/>
    <cellStyle name="Percent 23 4" xfId="2620" xr:uid="{00000000-0005-0000-0000-00003C0A0000}"/>
    <cellStyle name="Percent 23 5" xfId="2621" xr:uid="{00000000-0005-0000-0000-00003D0A0000}"/>
    <cellStyle name="Percent 23 6" xfId="2622" xr:uid="{00000000-0005-0000-0000-00003E0A0000}"/>
    <cellStyle name="Percent 23 7" xfId="2623" xr:uid="{00000000-0005-0000-0000-00003F0A0000}"/>
    <cellStyle name="Percent 23 7 2" xfId="2624" xr:uid="{00000000-0005-0000-0000-0000400A0000}"/>
    <cellStyle name="Percent 23 7 3" xfId="2625" xr:uid="{00000000-0005-0000-0000-0000410A0000}"/>
    <cellStyle name="Percent 24 2" xfId="2626" xr:uid="{00000000-0005-0000-0000-0000420A0000}"/>
    <cellStyle name="Percent 24 3" xfId="2627" xr:uid="{00000000-0005-0000-0000-0000430A0000}"/>
    <cellStyle name="Percent 24 4" xfId="2628" xr:uid="{00000000-0005-0000-0000-0000440A0000}"/>
    <cellStyle name="Percent 24 5" xfId="2629" xr:uid="{00000000-0005-0000-0000-0000450A0000}"/>
    <cellStyle name="Percent 24 6" xfId="2630" xr:uid="{00000000-0005-0000-0000-0000460A0000}"/>
    <cellStyle name="Percent 24 7" xfId="2631" xr:uid="{00000000-0005-0000-0000-0000470A0000}"/>
    <cellStyle name="Percent 24 7 2" xfId="2632" xr:uid="{00000000-0005-0000-0000-0000480A0000}"/>
    <cellStyle name="Percent 24 7 3" xfId="2633" xr:uid="{00000000-0005-0000-0000-0000490A0000}"/>
    <cellStyle name="Percent 25" xfId="2634" xr:uid="{00000000-0005-0000-0000-00004A0A0000}"/>
    <cellStyle name="Percent 25 2" xfId="2635" xr:uid="{00000000-0005-0000-0000-00004B0A0000}"/>
    <cellStyle name="Percent 25 3" xfId="2636" xr:uid="{00000000-0005-0000-0000-00004C0A0000}"/>
    <cellStyle name="Percent 25 4" xfId="2637" xr:uid="{00000000-0005-0000-0000-00004D0A0000}"/>
    <cellStyle name="Percent 25 5" xfId="2638" xr:uid="{00000000-0005-0000-0000-00004E0A0000}"/>
    <cellStyle name="Percent 25 6" xfId="2639" xr:uid="{00000000-0005-0000-0000-00004F0A0000}"/>
    <cellStyle name="Percent 25 7" xfId="2640" xr:uid="{00000000-0005-0000-0000-0000500A0000}"/>
    <cellStyle name="Percent 25 7 2" xfId="2641" xr:uid="{00000000-0005-0000-0000-0000510A0000}"/>
    <cellStyle name="Percent 25 7 3" xfId="2642" xr:uid="{00000000-0005-0000-0000-0000520A0000}"/>
    <cellStyle name="Percent 26" xfId="2643" xr:uid="{00000000-0005-0000-0000-0000530A0000}"/>
    <cellStyle name="Percent 26 2" xfId="2644" xr:uid="{00000000-0005-0000-0000-0000540A0000}"/>
    <cellStyle name="Percent 26 3" xfId="2645" xr:uid="{00000000-0005-0000-0000-0000550A0000}"/>
    <cellStyle name="Percent 26 4" xfId="2646" xr:uid="{00000000-0005-0000-0000-0000560A0000}"/>
    <cellStyle name="Percent 26 5" xfId="2647" xr:uid="{00000000-0005-0000-0000-0000570A0000}"/>
    <cellStyle name="Percent 26 6" xfId="2648" xr:uid="{00000000-0005-0000-0000-0000580A0000}"/>
    <cellStyle name="Percent 26 7" xfId="2649" xr:uid="{00000000-0005-0000-0000-0000590A0000}"/>
    <cellStyle name="Percent 26 7 2" xfId="2650" xr:uid="{00000000-0005-0000-0000-00005A0A0000}"/>
    <cellStyle name="Percent 26 7 3" xfId="2651" xr:uid="{00000000-0005-0000-0000-00005B0A0000}"/>
    <cellStyle name="Percent 27" xfId="2652" xr:uid="{00000000-0005-0000-0000-00005C0A0000}"/>
    <cellStyle name="Percent 3" xfId="2653" xr:uid="{00000000-0005-0000-0000-00005D0A0000}"/>
    <cellStyle name="Percent 3 10" xfId="2654" xr:uid="{00000000-0005-0000-0000-00005E0A0000}"/>
    <cellStyle name="Percent 3 10 10" xfId="2655" xr:uid="{00000000-0005-0000-0000-00005F0A0000}"/>
    <cellStyle name="Percent 3 10 11" xfId="2656" xr:uid="{00000000-0005-0000-0000-0000600A0000}"/>
    <cellStyle name="Percent 3 10 12" xfId="2657" xr:uid="{00000000-0005-0000-0000-0000610A0000}"/>
    <cellStyle name="Percent 3 10 13" xfId="2658" xr:uid="{00000000-0005-0000-0000-0000620A0000}"/>
    <cellStyle name="Percent 3 10 14" xfId="2659" xr:uid="{00000000-0005-0000-0000-0000630A0000}"/>
    <cellStyle name="Percent 3 10 15" xfId="2660" xr:uid="{00000000-0005-0000-0000-0000640A0000}"/>
    <cellStyle name="Percent 3 10 2" xfId="2661" xr:uid="{00000000-0005-0000-0000-0000650A0000}"/>
    <cellStyle name="Percent 3 10 3" xfId="2662" xr:uid="{00000000-0005-0000-0000-0000660A0000}"/>
    <cellStyle name="Percent 3 10 4" xfId="2663" xr:uid="{00000000-0005-0000-0000-0000670A0000}"/>
    <cellStyle name="Percent 3 10 5" xfId="2664" xr:uid="{00000000-0005-0000-0000-0000680A0000}"/>
    <cellStyle name="Percent 3 10 6" xfId="2665" xr:uid="{00000000-0005-0000-0000-0000690A0000}"/>
    <cellStyle name="Percent 3 10 7" xfId="2666" xr:uid="{00000000-0005-0000-0000-00006A0A0000}"/>
    <cellStyle name="Percent 3 10 8" xfId="2667" xr:uid="{00000000-0005-0000-0000-00006B0A0000}"/>
    <cellStyle name="Percent 3 10 9" xfId="2668" xr:uid="{00000000-0005-0000-0000-00006C0A0000}"/>
    <cellStyle name="Percent 3 11" xfId="2669" xr:uid="{00000000-0005-0000-0000-00006D0A0000}"/>
    <cellStyle name="Percent 3 12" xfId="2670" xr:uid="{00000000-0005-0000-0000-00006E0A0000}"/>
    <cellStyle name="Percent 3 13" xfId="2671" xr:uid="{00000000-0005-0000-0000-00006F0A0000}"/>
    <cellStyle name="Percent 3 14" xfId="2672" xr:uid="{00000000-0005-0000-0000-0000700A0000}"/>
    <cellStyle name="Percent 3 15" xfId="2673" xr:uid="{00000000-0005-0000-0000-0000710A0000}"/>
    <cellStyle name="Percent 3 16" xfId="2674" xr:uid="{00000000-0005-0000-0000-0000720A0000}"/>
    <cellStyle name="Percent 3 17" xfId="2675" xr:uid="{00000000-0005-0000-0000-0000730A0000}"/>
    <cellStyle name="Percent 3 18" xfId="2676" xr:uid="{00000000-0005-0000-0000-0000740A0000}"/>
    <cellStyle name="Percent 3 19" xfId="2677" xr:uid="{00000000-0005-0000-0000-0000750A0000}"/>
    <cellStyle name="Percent 3 2" xfId="2678" xr:uid="{00000000-0005-0000-0000-0000760A0000}"/>
    <cellStyle name="Percent 3 2 10" xfId="2679" xr:uid="{00000000-0005-0000-0000-0000770A0000}"/>
    <cellStyle name="Percent 3 2 11" xfId="2680" xr:uid="{00000000-0005-0000-0000-0000780A0000}"/>
    <cellStyle name="Percent 3 2 12" xfId="2681" xr:uid="{00000000-0005-0000-0000-0000790A0000}"/>
    <cellStyle name="Percent 3 2 13" xfId="2682" xr:uid="{00000000-0005-0000-0000-00007A0A0000}"/>
    <cellStyle name="Percent 3 2 14" xfId="2683" xr:uid="{00000000-0005-0000-0000-00007B0A0000}"/>
    <cellStyle name="Percent 3 2 15" xfId="2684" xr:uid="{00000000-0005-0000-0000-00007C0A0000}"/>
    <cellStyle name="Percent 3 2 16" xfId="2685" xr:uid="{00000000-0005-0000-0000-00007D0A0000}"/>
    <cellStyle name="Percent 3 2 2" xfId="2686" xr:uid="{00000000-0005-0000-0000-00007E0A0000}"/>
    <cellStyle name="Percent 3 2 2 2" xfId="2687" xr:uid="{00000000-0005-0000-0000-00007F0A0000}"/>
    <cellStyle name="Percent 3 2 3" xfId="2688" xr:uid="{00000000-0005-0000-0000-0000800A0000}"/>
    <cellStyle name="Percent 3 2 3 2" xfId="2689" xr:uid="{00000000-0005-0000-0000-0000810A0000}"/>
    <cellStyle name="Percent 3 2 4" xfId="2690" xr:uid="{00000000-0005-0000-0000-0000820A0000}"/>
    <cellStyle name="Percent 3 2 5" xfId="2691" xr:uid="{00000000-0005-0000-0000-0000830A0000}"/>
    <cellStyle name="Percent 3 2 6" xfId="2692" xr:uid="{00000000-0005-0000-0000-0000840A0000}"/>
    <cellStyle name="Percent 3 2 7" xfId="2693" xr:uid="{00000000-0005-0000-0000-0000850A0000}"/>
    <cellStyle name="Percent 3 2 8" xfId="2694" xr:uid="{00000000-0005-0000-0000-0000860A0000}"/>
    <cellStyle name="Percent 3 2 9" xfId="2695" xr:uid="{00000000-0005-0000-0000-0000870A0000}"/>
    <cellStyle name="Percent 3 20" xfId="2696" xr:uid="{00000000-0005-0000-0000-0000880A0000}"/>
    <cellStyle name="Percent 3 21" xfId="2697" xr:uid="{00000000-0005-0000-0000-0000890A0000}"/>
    <cellStyle name="Percent 3 22" xfId="2698" xr:uid="{00000000-0005-0000-0000-00008A0A0000}"/>
    <cellStyle name="Percent 3 23" xfId="2699" xr:uid="{00000000-0005-0000-0000-00008B0A0000}"/>
    <cellStyle name="Percent 3 24" xfId="2700" xr:uid="{00000000-0005-0000-0000-00008C0A0000}"/>
    <cellStyle name="Percent 3 25" xfId="2701" xr:uid="{00000000-0005-0000-0000-00008D0A0000}"/>
    <cellStyle name="Percent 3 26" xfId="2702" xr:uid="{00000000-0005-0000-0000-00008E0A0000}"/>
    <cellStyle name="Percent 3 27" xfId="2703" xr:uid="{00000000-0005-0000-0000-00008F0A0000}"/>
    <cellStyle name="Percent 3 28" xfId="2704" xr:uid="{00000000-0005-0000-0000-0000900A0000}"/>
    <cellStyle name="Percent 3 29" xfId="2705" xr:uid="{00000000-0005-0000-0000-0000910A0000}"/>
    <cellStyle name="Percent 3 3" xfId="2706" xr:uid="{00000000-0005-0000-0000-0000920A0000}"/>
    <cellStyle name="Percent 3 3 10" xfId="2707" xr:uid="{00000000-0005-0000-0000-0000930A0000}"/>
    <cellStyle name="Percent 3 3 11" xfId="2708" xr:uid="{00000000-0005-0000-0000-0000940A0000}"/>
    <cellStyle name="Percent 3 3 12" xfId="2709" xr:uid="{00000000-0005-0000-0000-0000950A0000}"/>
    <cellStyle name="Percent 3 3 13" xfId="2710" xr:uid="{00000000-0005-0000-0000-0000960A0000}"/>
    <cellStyle name="Percent 3 3 14" xfId="2711" xr:uid="{00000000-0005-0000-0000-0000970A0000}"/>
    <cellStyle name="Percent 3 3 15" xfId="2712" xr:uid="{00000000-0005-0000-0000-0000980A0000}"/>
    <cellStyle name="Percent 3 3 2" xfId="2713" xr:uid="{00000000-0005-0000-0000-0000990A0000}"/>
    <cellStyle name="Percent 3 3 3" xfId="2714" xr:uid="{00000000-0005-0000-0000-00009A0A0000}"/>
    <cellStyle name="Percent 3 3 3 2" xfId="2715" xr:uid="{00000000-0005-0000-0000-00009B0A0000}"/>
    <cellStyle name="Percent 3 3 3 3" xfId="2716" xr:uid="{00000000-0005-0000-0000-00009C0A0000}"/>
    <cellStyle name="Percent 3 3 3 3 2" xfId="2717" xr:uid="{00000000-0005-0000-0000-00009D0A0000}"/>
    <cellStyle name="Percent 3 3 3 3 3" xfId="2718" xr:uid="{00000000-0005-0000-0000-00009E0A0000}"/>
    <cellStyle name="Percent 3 3 3 3 4" xfId="2719" xr:uid="{00000000-0005-0000-0000-00009F0A0000}"/>
    <cellStyle name="Percent 3 3 4" xfId="2720" xr:uid="{00000000-0005-0000-0000-0000A00A0000}"/>
    <cellStyle name="Percent 3 3 4 2" xfId="2721" xr:uid="{00000000-0005-0000-0000-0000A10A0000}"/>
    <cellStyle name="Percent 3 3 5" xfId="2722" xr:uid="{00000000-0005-0000-0000-0000A20A0000}"/>
    <cellStyle name="Percent 3 3 6" xfId="2723" xr:uid="{00000000-0005-0000-0000-0000A30A0000}"/>
    <cellStyle name="Percent 3 3 7" xfId="2724" xr:uid="{00000000-0005-0000-0000-0000A40A0000}"/>
    <cellStyle name="Percent 3 3 8" xfId="2725" xr:uid="{00000000-0005-0000-0000-0000A50A0000}"/>
    <cellStyle name="Percent 3 3 9" xfId="2726" xr:uid="{00000000-0005-0000-0000-0000A60A0000}"/>
    <cellStyle name="Percent 3 4" xfId="2727" xr:uid="{00000000-0005-0000-0000-0000A70A0000}"/>
    <cellStyle name="Percent 3 4 10" xfId="2728" xr:uid="{00000000-0005-0000-0000-0000A80A0000}"/>
    <cellStyle name="Percent 3 4 11" xfId="2729" xr:uid="{00000000-0005-0000-0000-0000A90A0000}"/>
    <cellStyle name="Percent 3 4 12" xfId="2730" xr:uid="{00000000-0005-0000-0000-0000AA0A0000}"/>
    <cellStyle name="Percent 3 4 13" xfId="2731" xr:uid="{00000000-0005-0000-0000-0000AB0A0000}"/>
    <cellStyle name="Percent 3 4 14" xfId="2732" xr:uid="{00000000-0005-0000-0000-0000AC0A0000}"/>
    <cellStyle name="Percent 3 4 15" xfId="2733" xr:uid="{00000000-0005-0000-0000-0000AD0A0000}"/>
    <cellStyle name="Percent 3 4 2" xfId="2734" xr:uid="{00000000-0005-0000-0000-0000AE0A0000}"/>
    <cellStyle name="Percent 3 4 3" xfId="2735" xr:uid="{00000000-0005-0000-0000-0000AF0A0000}"/>
    <cellStyle name="Percent 3 4 4" xfId="2736" xr:uid="{00000000-0005-0000-0000-0000B00A0000}"/>
    <cellStyle name="Percent 3 4 5" xfId="2737" xr:uid="{00000000-0005-0000-0000-0000B10A0000}"/>
    <cellStyle name="Percent 3 4 6" xfId="2738" xr:uid="{00000000-0005-0000-0000-0000B20A0000}"/>
    <cellStyle name="Percent 3 4 7" xfId="2739" xr:uid="{00000000-0005-0000-0000-0000B30A0000}"/>
    <cellStyle name="Percent 3 4 8" xfId="2740" xr:uid="{00000000-0005-0000-0000-0000B40A0000}"/>
    <cellStyle name="Percent 3 4 9" xfId="2741" xr:uid="{00000000-0005-0000-0000-0000B50A0000}"/>
    <cellStyle name="Percent 3 5" xfId="2742" xr:uid="{00000000-0005-0000-0000-0000B60A0000}"/>
    <cellStyle name="Percent 3 5 10" xfId="2743" xr:uid="{00000000-0005-0000-0000-0000B70A0000}"/>
    <cellStyle name="Percent 3 5 11" xfId="2744" xr:uid="{00000000-0005-0000-0000-0000B80A0000}"/>
    <cellStyle name="Percent 3 5 12" xfId="2745" xr:uid="{00000000-0005-0000-0000-0000B90A0000}"/>
    <cellStyle name="Percent 3 5 13" xfId="2746" xr:uid="{00000000-0005-0000-0000-0000BA0A0000}"/>
    <cellStyle name="Percent 3 5 14" xfId="2747" xr:uid="{00000000-0005-0000-0000-0000BB0A0000}"/>
    <cellStyle name="Percent 3 5 15" xfId="2748" xr:uid="{00000000-0005-0000-0000-0000BC0A0000}"/>
    <cellStyle name="Percent 3 5 16" xfId="2749" xr:uid="{00000000-0005-0000-0000-0000BD0A0000}"/>
    <cellStyle name="Percent 3 5 2" xfId="2750" xr:uid="{00000000-0005-0000-0000-0000BE0A0000}"/>
    <cellStyle name="Percent 3 5 3" xfId="2751" xr:uid="{00000000-0005-0000-0000-0000BF0A0000}"/>
    <cellStyle name="Percent 3 5 4" xfId="2752" xr:uid="{00000000-0005-0000-0000-0000C00A0000}"/>
    <cellStyle name="Percent 3 5 5" xfId="2753" xr:uid="{00000000-0005-0000-0000-0000C10A0000}"/>
    <cellStyle name="Percent 3 5 6" xfId="2754" xr:uid="{00000000-0005-0000-0000-0000C20A0000}"/>
    <cellStyle name="Percent 3 5 7" xfId="2755" xr:uid="{00000000-0005-0000-0000-0000C30A0000}"/>
    <cellStyle name="Percent 3 5 8" xfId="2756" xr:uid="{00000000-0005-0000-0000-0000C40A0000}"/>
    <cellStyle name="Percent 3 5 9" xfId="2757" xr:uid="{00000000-0005-0000-0000-0000C50A0000}"/>
    <cellStyle name="Percent 3 6" xfId="2758" xr:uid="{00000000-0005-0000-0000-0000C60A0000}"/>
    <cellStyle name="Percent 3 6 10" xfId="2759" xr:uid="{00000000-0005-0000-0000-0000C70A0000}"/>
    <cellStyle name="Percent 3 6 11" xfId="2760" xr:uid="{00000000-0005-0000-0000-0000C80A0000}"/>
    <cellStyle name="Percent 3 6 12" xfId="2761" xr:uid="{00000000-0005-0000-0000-0000C90A0000}"/>
    <cellStyle name="Percent 3 6 13" xfId="2762" xr:uid="{00000000-0005-0000-0000-0000CA0A0000}"/>
    <cellStyle name="Percent 3 6 14" xfId="2763" xr:uid="{00000000-0005-0000-0000-0000CB0A0000}"/>
    <cellStyle name="Percent 3 6 15" xfId="2764" xr:uid="{00000000-0005-0000-0000-0000CC0A0000}"/>
    <cellStyle name="Percent 3 6 2" xfId="2765" xr:uid="{00000000-0005-0000-0000-0000CD0A0000}"/>
    <cellStyle name="Percent 3 6 3" xfId="2766" xr:uid="{00000000-0005-0000-0000-0000CE0A0000}"/>
    <cellStyle name="Percent 3 6 4" xfId="2767" xr:uid="{00000000-0005-0000-0000-0000CF0A0000}"/>
    <cellStyle name="Percent 3 6 5" xfId="2768" xr:uid="{00000000-0005-0000-0000-0000D00A0000}"/>
    <cellStyle name="Percent 3 6 6" xfId="2769" xr:uid="{00000000-0005-0000-0000-0000D10A0000}"/>
    <cellStyle name="Percent 3 6 7" xfId="2770" xr:uid="{00000000-0005-0000-0000-0000D20A0000}"/>
    <cellStyle name="Percent 3 6 8" xfId="2771" xr:uid="{00000000-0005-0000-0000-0000D30A0000}"/>
    <cellStyle name="Percent 3 6 9" xfId="2772" xr:uid="{00000000-0005-0000-0000-0000D40A0000}"/>
    <cellStyle name="Percent 3 7" xfId="2773" xr:uid="{00000000-0005-0000-0000-0000D50A0000}"/>
    <cellStyle name="Percent 3 7 10" xfId="2774" xr:uid="{00000000-0005-0000-0000-0000D60A0000}"/>
    <cellStyle name="Percent 3 7 11" xfId="2775" xr:uid="{00000000-0005-0000-0000-0000D70A0000}"/>
    <cellStyle name="Percent 3 7 12" xfId="2776" xr:uid="{00000000-0005-0000-0000-0000D80A0000}"/>
    <cellStyle name="Percent 3 7 13" xfId="2777" xr:uid="{00000000-0005-0000-0000-0000D90A0000}"/>
    <cellStyle name="Percent 3 7 14" xfId="2778" xr:uid="{00000000-0005-0000-0000-0000DA0A0000}"/>
    <cellStyle name="Percent 3 7 15" xfId="2779" xr:uid="{00000000-0005-0000-0000-0000DB0A0000}"/>
    <cellStyle name="Percent 3 7 2" xfId="2780" xr:uid="{00000000-0005-0000-0000-0000DC0A0000}"/>
    <cellStyle name="Percent 3 7 3" xfId="2781" xr:uid="{00000000-0005-0000-0000-0000DD0A0000}"/>
    <cellStyle name="Percent 3 7 4" xfId="2782" xr:uid="{00000000-0005-0000-0000-0000DE0A0000}"/>
    <cellStyle name="Percent 3 7 5" xfId="2783" xr:uid="{00000000-0005-0000-0000-0000DF0A0000}"/>
    <cellStyle name="Percent 3 7 6" xfId="2784" xr:uid="{00000000-0005-0000-0000-0000E00A0000}"/>
    <cellStyle name="Percent 3 7 7" xfId="2785" xr:uid="{00000000-0005-0000-0000-0000E10A0000}"/>
    <cellStyle name="Percent 3 7 8" xfId="2786" xr:uid="{00000000-0005-0000-0000-0000E20A0000}"/>
    <cellStyle name="Percent 3 7 9" xfId="2787" xr:uid="{00000000-0005-0000-0000-0000E30A0000}"/>
    <cellStyle name="Percent 3 8" xfId="2788" xr:uid="{00000000-0005-0000-0000-0000E40A0000}"/>
    <cellStyle name="Percent 3 8 10" xfId="2789" xr:uid="{00000000-0005-0000-0000-0000E50A0000}"/>
    <cellStyle name="Percent 3 8 11" xfId="2790" xr:uid="{00000000-0005-0000-0000-0000E60A0000}"/>
    <cellStyle name="Percent 3 8 12" xfId="2791" xr:uid="{00000000-0005-0000-0000-0000E70A0000}"/>
    <cellStyle name="Percent 3 8 13" xfId="2792" xr:uid="{00000000-0005-0000-0000-0000E80A0000}"/>
    <cellStyle name="Percent 3 8 14" xfId="2793" xr:uid="{00000000-0005-0000-0000-0000E90A0000}"/>
    <cellStyle name="Percent 3 8 15" xfId="2794" xr:uid="{00000000-0005-0000-0000-0000EA0A0000}"/>
    <cellStyle name="Percent 3 8 2" xfId="2795" xr:uid="{00000000-0005-0000-0000-0000EB0A0000}"/>
    <cellStyle name="Percent 3 8 3" xfId="2796" xr:uid="{00000000-0005-0000-0000-0000EC0A0000}"/>
    <cellStyle name="Percent 3 8 4" xfId="2797" xr:uid="{00000000-0005-0000-0000-0000ED0A0000}"/>
    <cellStyle name="Percent 3 8 5" xfId="2798" xr:uid="{00000000-0005-0000-0000-0000EE0A0000}"/>
    <cellStyle name="Percent 3 8 6" xfId="2799" xr:uid="{00000000-0005-0000-0000-0000EF0A0000}"/>
    <cellStyle name="Percent 3 8 7" xfId="2800" xr:uid="{00000000-0005-0000-0000-0000F00A0000}"/>
    <cellStyle name="Percent 3 8 8" xfId="2801" xr:uid="{00000000-0005-0000-0000-0000F10A0000}"/>
    <cellStyle name="Percent 3 8 9" xfId="2802" xr:uid="{00000000-0005-0000-0000-0000F20A0000}"/>
    <cellStyle name="Percent 3 9" xfId="2803" xr:uid="{00000000-0005-0000-0000-0000F30A0000}"/>
    <cellStyle name="Percent 3 9 10" xfId="2804" xr:uid="{00000000-0005-0000-0000-0000F40A0000}"/>
    <cellStyle name="Percent 3 9 11" xfId="2805" xr:uid="{00000000-0005-0000-0000-0000F50A0000}"/>
    <cellStyle name="Percent 3 9 12" xfId="2806" xr:uid="{00000000-0005-0000-0000-0000F60A0000}"/>
    <cellStyle name="Percent 3 9 13" xfId="2807" xr:uid="{00000000-0005-0000-0000-0000F70A0000}"/>
    <cellStyle name="Percent 3 9 14" xfId="2808" xr:uid="{00000000-0005-0000-0000-0000F80A0000}"/>
    <cellStyle name="Percent 3 9 15" xfId="2809" xr:uid="{00000000-0005-0000-0000-0000F90A0000}"/>
    <cellStyle name="Percent 3 9 2" xfId="2810" xr:uid="{00000000-0005-0000-0000-0000FA0A0000}"/>
    <cellStyle name="Percent 3 9 3" xfId="2811" xr:uid="{00000000-0005-0000-0000-0000FB0A0000}"/>
    <cellStyle name="Percent 3 9 4" xfId="2812" xr:uid="{00000000-0005-0000-0000-0000FC0A0000}"/>
    <cellStyle name="Percent 3 9 5" xfId="2813" xr:uid="{00000000-0005-0000-0000-0000FD0A0000}"/>
    <cellStyle name="Percent 3 9 6" xfId="2814" xr:uid="{00000000-0005-0000-0000-0000FE0A0000}"/>
    <cellStyle name="Percent 3 9 7" xfId="2815" xr:uid="{00000000-0005-0000-0000-0000FF0A0000}"/>
    <cellStyle name="Percent 3 9 8" xfId="2816" xr:uid="{00000000-0005-0000-0000-0000000B0000}"/>
    <cellStyle name="Percent 3 9 9" xfId="2817" xr:uid="{00000000-0005-0000-0000-0000010B0000}"/>
    <cellStyle name="Percent 31" xfId="2818" xr:uid="{00000000-0005-0000-0000-0000020B0000}"/>
    <cellStyle name="Percent 4" xfId="2819" xr:uid="{00000000-0005-0000-0000-0000030B0000}"/>
    <cellStyle name="Percent 4 10" xfId="2820" xr:uid="{00000000-0005-0000-0000-0000040B0000}"/>
    <cellStyle name="Percent 4 11" xfId="2821" xr:uid="{00000000-0005-0000-0000-0000050B0000}"/>
    <cellStyle name="Percent 4 12" xfId="2822" xr:uid="{00000000-0005-0000-0000-0000060B0000}"/>
    <cellStyle name="Percent 4 13" xfId="2823" xr:uid="{00000000-0005-0000-0000-0000070B0000}"/>
    <cellStyle name="Percent 4 14" xfId="2824" xr:uid="{00000000-0005-0000-0000-0000080B0000}"/>
    <cellStyle name="Percent 4 15" xfId="2825" xr:uid="{00000000-0005-0000-0000-0000090B0000}"/>
    <cellStyle name="Percent 4 16" xfId="2826" xr:uid="{00000000-0005-0000-0000-00000A0B0000}"/>
    <cellStyle name="Percent 4 17" xfId="2827" xr:uid="{00000000-0005-0000-0000-00000B0B0000}"/>
    <cellStyle name="Percent 4 18" xfId="2828" xr:uid="{00000000-0005-0000-0000-00000C0B0000}"/>
    <cellStyle name="Percent 4 19" xfId="2829" xr:uid="{00000000-0005-0000-0000-00000D0B0000}"/>
    <cellStyle name="Percent 4 2" xfId="2830" xr:uid="{00000000-0005-0000-0000-00000E0B0000}"/>
    <cellStyle name="Percent 4 2 2" xfId="2831" xr:uid="{00000000-0005-0000-0000-00000F0B0000}"/>
    <cellStyle name="Percent 4 2 3" xfId="2832" xr:uid="{00000000-0005-0000-0000-0000100B0000}"/>
    <cellStyle name="Percent 4 2 4" xfId="2833" xr:uid="{00000000-0005-0000-0000-0000110B0000}"/>
    <cellStyle name="Percent 4 2 5" xfId="2834" xr:uid="{00000000-0005-0000-0000-0000120B0000}"/>
    <cellStyle name="Percent 4 20" xfId="2835" xr:uid="{00000000-0005-0000-0000-0000130B0000}"/>
    <cellStyle name="Percent 4 21" xfId="2836" xr:uid="{00000000-0005-0000-0000-0000140B0000}"/>
    <cellStyle name="Percent 4 22" xfId="2837" xr:uid="{00000000-0005-0000-0000-0000150B0000}"/>
    <cellStyle name="Percent 4 23" xfId="2838" xr:uid="{00000000-0005-0000-0000-0000160B0000}"/>
    <cellStyle name="Percent 4 24" xfId="2839" xr:uid="{00000000-0005-0000-0000-0000170B0000}"/>
    <cellStyle name="Percent 4 25" xfId="2840" xr:uid="{00000000-0005-0000-0000-0000180B0000}"/>
    <cellStyle name="Percent 4 26" xfId="2841" xr:uid="{00000000-0005-0000-0000-0000190B0000}"/>
    <cellStyle name="Percent 4 27" xfId="2842" xr:uid="{00000000-0005-0000-0000-00001A0B0000}"/>
    <cellStyle name="Percent 4 28" xfId="2843" xr:uid="{00000000-0005-0000-0000-00001B0B0000}"/>
    <cellStyle name="Percent 4 29" xfId="2844" xr:uid="{00000000-0005-0000-0000-00001C0B0000}"/>
    <cellStyle name="Percent 4 29 2" xfId="2845" xr:uid="{00000000-0005-0000-0000-00001D0B0000}"/>
    <cellStyle name="Percent 4 29 3" xfId="2846" xr:uid="{00000000-0005-0000-0000-00001E0B0000}"/>
    <cellStyle name="Percent 4 29 4" xfId="2847" xr:uid="{00000000-0005-0000-0000-00001F0B0000}"/>
    <cellStyle name="Percent 4 3" xfId="2848" xr:uid="{00000000-0005-0000-0000-0000200B0000}"/>
    <cellStyle name="Percent 4 4" xfId="2849" xr:uid="{00000000-0005-0000-0000-0000210B0000}"/>
    <cellStyle name="Percent 4 4 2" xfId="2850" xr:uid="{00000000-0005-0000-0000-0000220B0000}"/>
    <cellStyle name="Percent 4 5" xfId="2851" xr:uid="{00000000-0005-0000-0000-0000230B0000}"/>
    <cellStyle name="Percent 4 5 2" xfId="2852" xr:uid="{00000000-0005-0000-0000-0000240B0000}"/>
    <cellStyle name="Percent 4 6" xfId="2853" xr:uid="{00000000-0005-0000-0000-0000250B0000}"/>
    <cellStyle name="Percent 4 7" xfId="2854" xr:uid="{00000000-0005-0000-0000-0000260B0000}"/>
    <cellStyle name="Percent 4 8" xfId="2855" xr:uid="{00000000-0005-0000-0000-0000270B0000}"/>
    <cellStyle name="Percent 4 9" xfId="2856" xr:uid="{00000000-0005-0000-0000-0000280B0000}"/>
    <cellStyle name="Percent 5" xfId="2857" xr:uid="{00000000-0005-0000-0000-0000290B0000}"/>
    <cellStyle name="Percent 5 2" xfId="2858" xr:uid="{00000000-0005-0000-0000-00002A0B0000}"/>
    <cellStyle name="Percent 5 3" xfId="2859" xr:uid="{00000000-0005-0000-0000-00002B0B0000}"/>
    <cellStyle name="Percent 5 3 2" xfId="2860" xr:uid="{00000000-0005-0000-0000-00002C0B0000}"/>
    <cellStyle name="Percent 5 4" xfId="2861" xr:uid="{00000000-0005-0000-0000-00002D0B0000}"/>
    <cellStyle name="Percent 6" xfId="2862" xr:uid="{00000000-0005-0000-0000-00002E0B0000}"/>
    <cellStyle name="Percent 6 2" xfId="2863" xr:uid="{00000000-0005-0000-0000-00002F0B0000}"/>
    <cellStyle name="Percent 7" xfId="2864" xr:uid="{00000000-0005-0000-0000-0000300B0000}"/>
    <cellStyle name="Percent 8" xfId="2865" xr:uid="{00000000-0005-0000-0000-0000310B0000}"/>
    <cellStyle name="Percent 8 2" xfId="2866" xr:uid="{00000000-0005-0000-0000-0000320B0000}"/>
    <cellStyle name="Percent 9 10" xfId="2867" xr:uid="{00000000-0005-0000-0000-0000330B0000}"/>
    <cellStyle name="Percent 9 11" xfId="2868" xr:uid="{00000000-0005-0000-0000-0000340B0000}"/>
    <cellStyle name="Percent 9 12" xfId="2869" xr:uid="{00000000-0005-0000-0000-0000350B0000}"/>
    <cellStyle name="Percent 9 13" xfId="2870" xr:uid="{00000000-0005-0000-0000-0000360B0000}"/>
    <cellStyle name="Percent 9 14" xfId="2871" xr:uid="{00000000-0005-0000-0000-0000370B0000}"/>
    <cellStyle name="Percent 9 15" xfId="2872" xr:uid="{00000000-0005-0000-0000-0000380B0000}"/>
    <cellStyle name="Percent 9 16" xfId="2873" xr:uid="{00000000-0005-0000-0000-0000390B0000}"/>
    <cellStyle name="Percent 9 17" xfId="2874" xr:uid="{00000000-0005-0000-0000-00003A0B0000}"/>
    <cellStyle name="Percent 9 18" xfId="2875" xr:uid="{00000000-0005-0000-0000-00003B0B0000}"/>
    <cellStyle name="Percent 9 19" xfId="2876" xr:uid="{00000000-0005-0000-0000-00003C0B0000}"/>
    <cellStyle name="Percent 9 2" xfId="2877" xr:uid="{00000000-0005-0000-0000-00003D0B0000}"/>
    <cellStyle name="Percent 9 20" xfId="2878" xr:uid="{00000000-0005-0000-0000-00003E0B0000}"/>
    <cellStyle name="Percent 9 3" xfId="2879" xr:uid="{00000000-0005-0000-0000-00003F0B0000}"/>
    <cellStyle name="Percent 9 4" xfId="2880" xr:uid="{00000000-0005-0000-0000-0000400B0000}"/>
    <cellStyle name="Percent 9 5" xfId="2881" xr:uid="{00000000-0005-0000-0000-0000410B0000}"/>
    <cellStyle name="Percent 9 6" xfId="2882" xr:uid="{00000000-0005-0000-0000-0000420B0000}"/>
    <cellStyle name="Percent 9 7" xfId="2883" xr:uid="{00000000-0005-0000-0000-0000430B0000}"/>
    <cellStyle name="Percent 9 7 2" xfId="2884" xr:uid="{00000000-0005-0000-0000-0000440B0000}"/>
    <cellStyle name="Percent 9 7 3" xfId="2885" xr:uid="{00000000-0005-0000-0000-0000450B0000}"/>
    <cellStyle name="Percent 9 8" xfId="2886" xr:uid="{00000000-0005-0000-0000-0000460B0000}"/>
    <cellStyle name="Percent 9 9" xfId="2887" xr:uid="{00000000-0005-0000-0000-0000470B0000}"/>
    <cellStyle name="Percentagem 2 2" xfId="2888" xr:uid="{00000000-0005-0000-0000-0000480B0000}"/>
    <cellStyle name="Percentagem 2 3" xfId="2889" xr:uid="{00000000-0005-0000-0000-0000490B0000}"/>
    <cellStyle name="Pilkku_Layo9704" xfId="2890" xr:uid="{00000000-0005-0000-0000-00004A0B0000}"/>
    <cellStyle name="Pyör. luku_Layo9704" xfId="2891" xr:uid="{00000000-0005-0000-0000-00004B0B0000}"/>
    <cellStyle name="Pyör. valuutta_Layo9704" xfId="2892" xr:uid="{00000000-0005-0000-0000-00004C0B0000}"/>
    <cellStyle name="Schlecht" xfId="2893" xr:uid="{00000000-0005-0000-0000-00004D0B0000}"/>
    <cellStyle name="Shade" xfId="2894" xr:uid="{00000000-0005-0000-0000-00004E0B0000}"/>
    <cellStyle name="source" xfId="2895" xr:uid="{00000000-0005-0000-0000-00004F0B0000}"/>
    <cellStyle name="source 2" xfId="2896" xr:uid="{00000000-0005-0000-0000-0000500B0000}"/>
    <cellStyle name="source 2 2" xfId="2897" xr:uid="{00000000-0005-0000-0000-0000510B0000}"/>
    <cellStyle name="Standaard_Blad1" xfId="2898" xr:uid="{00000000-0005-0000-0000-0000520B0000}"/>
    <cellStyle name="Standard 2" xfId="2899" xr:uid="{00000000-0005-0000-0000-0000530B0000}"/>
    <cellStyle name="Standard 3" xfId="2900" xr:uid="{00000000-0005-0000-0000-0000540B0000}"/>
    <cellStyle name="Standard_Sce_D_Extraction" xfId="2901" xr:uid="{00000000-0005-0000-0000-0000550B0000}"/>
    <cellStyle name="Style 1" xfId="2902" xr:uid="{00000000-0005-0000-0000-0000560B0000}"/>
    <cellStyle name="Style 103" xfId="2903" xr:uid="{00000000-0005-0000-0000-0000570B0000}"/>
    <cellStyle name="Style 103 2" xfId="2904" xr:uid="{00000000-0005-0000-0000-0000580B0000}"/>
    <cellStyle name="Style 103 3" xfId="2905" xr:uid="{00000000-0005-0000-0000-0000590B0000}"/>
    <cellStyle name="Style 104" xfId="2906" xr:uid="{00000000-0005-0000-0000-00005A0B0000}"/>
    <cellStyle name="Style 104 2" xfId="2907" xr:uid="{00000000-0005-0000-0000-00005B0B0000}"/>
    <cellStyle name="Style 104 3" xfId="2908" xr:uid="{00000000-0005-0000-0000-00005C0B0000}"/>
    <cellStyle name="Style 105" xfId="2909" xr:uid="{00000000-0005-0000-0000-00005D0B0000}"/>
    <cellStyle name="Style 105 2" xfId="2910" xr:uid="{00000000-0005-0000-0000-00005E0B0000}"/>
    <cellStyle name="Style 106" xfId="2911" xr:uid="{00000000-0005-0000-0000-00005F0B0000}"/>
    <cellStyle name="Style 106 2" xfId="2912" xr:uid="{00000000-0005-0000-0000-0000600B0000}"/>
    <cellStyle name="Style 107" xfId="2913" xr:uid="{00000000-0005-0000-0000-0000610B0000}"/>
    <cellStyle name="Style 107 2" xfId="2914" xr:uid="{00000000-0005-0000-0000-0000620B0000}"/>
    <cellStyle name="Style 108" xfId="2915" xr:uid="{00000000-0005-0000-0000-0000630B0000}"/>
    <cellStyle name="Style 108 2" xfId="2916" xr:uid="{00000000-0005-0000-0000-0000640B0000}"/>
    <cellStyle name="Style 108 3" xfId="2917" xr:uid="{00000000-0005-0000-0000-0000650B0000}"/>
    <cellStyle name="Style 109" xfId="2918" xr:uid="{00000000-0005-0000-0000-0000660B0000}"/>
    <cellStyle name="Style 109 2" xfId="2919" xr:uid="{00000000-0005-0000-0000-0000670B0000}"/>
    <cellStyle name="Style 110" xfId="2920" xr:uid="{00000000-0005-0000-0000-0000680B0000}"/>
    <cellStyle name="Style 110 2" xfId="2921" xr:uid="{00000000-0005-0000-0000-0000690B0000}"/>
    <cellStyle name="Style 114" xfId="2922" xr:uid="{00000000-0005-0000-0000-00006A0B0000}"/>
    <cellStyle name="Style 114 2" xfId="2923" xr:uid="{00000000-0005-0000-0000-00006B0B0000}"/>
    <cellStyle name="Style 114 3" xfId="2924" xr:uid="{00000000-0005-0000-0000-00006C0B0000}"/>
    <cellStyle name="Style 115" xfId="2925" xr:uid="{00000000-0005-0000-0000-00006D0B0000}"/>
    <cellStyle name="Style 115 2" xfId="2926" xr:uid="{00000000-0005-0000-0000-00006E0B0000}"/>
    <cellStyle name="Style 115 3" xfId="2927" xr:uid="{00000000-0005-0000-0000-00006F0B0000}"/>
    <cellStyle name="Style 116" xfId="2928" xr:uid="{00000000-0005-0000-0000-0000700B0000}"/>
    <cellStyle name="Style 116 2" xfId="2929" xr:uid="{00000000-0005-0000-0000-0000710B0000}"/>
    <cellStyle name="Style 117" xfId="2930" xr:uid="{00000000-0005-0000-0000-0000720B0000}"/>
    <cellStyle name="Style 117 2" xfId="2931" xr:uid="{00000000-0005-0000-0000-0000730B0000}"/>
    <cellStyle name="Style 118" xfId="2932" xr:uid="{00000000-0005-0000-0000-0000740B0000}"/>
    <cellStyle name="Style 118 2" xfId="2933" xr:uid="{00000000-0005-0000-0000-0000750B0000}"/>
    <cellStyle name="Style 119" xfId="2934" xr:uid="{00000000-0005-0000-0000-0000760B0000}"/>
    <cellStyle name="Style 119 2" xfId="2935" xr:uid="{00000000-0005-0000-0000-0000770B0000}"/>
    <cellStyle name="Style 119 3" xfId="2936" xr:uid="{00000000-0005-0000-0000-0000780B0000}"/>
    <cellStyle name="Style 120" xfId="2937" xr:uid="{00000000-0005-0000-0000-0000790B0000}"/>
    <cellStyle name="Style 120 2" xfId="2938" xr:uid="{00000000-0005-0000-0000-00007A0B0000}"/>
    <cellStyle name="Style 121" xfId="2939" xr:uid="{00000000-0005-0000-0000-00007B0B0000}"/>
    <cellStyle name="Style 121 2" xfId="2940" xr:uid="{00000000-0005-0000-0000-00007C0B0000}"/>
    <cellStyle name="Style 126" xfId="2941" xr:uid="{00000000-0005-0000-0000-00007D0B0000}"/>
    <cellStyle name="Style 126 2" xfId="2942" xr:uid="{00000000-0005-0000-0000-00007E0B0000}"/>
    <cellStyle name="Style 126 3" xfId="2943" xr:uid="{00000000-0005-0000-0000-00007F0B0000}"/>
    <cellStyle name="Style 127" xfId="2944" xr:uid="{00000000-0005-0000-0000-0000800B0000}"/>
    <cellStyle name="Style 127 2" xfId="2945" xr:uid="{00000000-0005-0000-0000-0000810B0000}"/>
    <cellStyle name="Style 128" xfId="2946" xr:uid="{00000000-0005-0000-0000-0000820B0000}"/>
    <cellStyle name="Style 128 2" xfId="2947" xr:uid="{00000000-0005-0000-0000-0000830B0000}"/>
    <cellStyle name="Style 129" xfId="2948" xr:uid="{00000000-0005-0000-0000-0000840B0000}"/>
    <cellStyle name="Style 129 2" xfId="2949" xr:uid="{00000000-0005-0000-0000-0000850B0000}"/>
    <cellStyle name="Style 130" xfId="2950" xr:uid="{00000000-0005-0000-0000-0000860B0000}"/>
    <cellStyle name="Style 130 2" xfId="2951" xr:uid="{00000000-0005-0000-0000-0000870B0000}"/>
    <cellStyle name="Style 130 3" xfId="2952" xr:uid="{00000000-0005-0000-0000-0000880B0000}"/>
    <cellStyle name="Style 131" xfId="2953" xr:uid="{00000000-0005-0000-0000-0000890B0000}"/>
    <cellStyle name="Style 131 2" xfId="2954" xr:uid="{00000000-0005-0000-0000-00008A0B0000}"/>
    <cellStyle name="Style 132" xfId="2955" xr:uid="{00000000-0005-0000-0000-00008B0B0000}"/>
    <cellStyle name="Style 132 2" xfId="2956" xr:uid="{00000000-0005-0000-0000-00008C0B0000}"/>
    <cellStyle name="Style 137" xfId="2957" xr:uid="{00000000-0005-0000-0000-00008D0B0000}"/>
    <cellStyle name="Style 137 2" xfId="2958" xr:uid="{00000000-0005-0000-0000-00008E0B0000}"/>
    <cellStyle name="Style 137 3" xfId="2959" xr:uid="{00000000-0005-0000-0000-00008F0B0000}"/>
    <cellStyle name="Style 138" xfId="2960" xr:uid="{00000000-0005-0000-0000-0000900B0000}"/>
    <cellStyle name="Style 138 2" xfId="2961" xr:uid="{00000000-0005-0000-0000-0000910B0000}"/>
    <cellStyle name="Style 139" xfId="2962" xr:uid="{00000000-0005-0000-0000-0000920B0000}"/>
    <cellStyle name="Style 139 2" xfId="2963" xr:uid="{00000000-0005-0000-0000-0000930B0000}"/>
    <cellStyle name="Style 140" xfId="2964" xr:uid="{00000000-0005-0000-0000-0000940B0000}"/>
    <cellStyle name="Style 140 2" xfId="2965" xr:uid="{00000000-0005-0000-0000-0000950B0000}"/>
    <cellStyle name="Style 141" xfId="2966" xr:uid="{00000000-0005-0000-0000-0000960B0000}"/>
    <cellStyle name="Style 141 2" xfId="2967" xr:uid="{00000000-0005-0000-0000-0000970B0000}"/>
    <cellStyle name="Style 141 3" xfId="2968" xr:uid="{00000000-0005-0000-0000-0000980B0000}"/>
    <cellStyle name="Style 142" xfId="2969" xr:uid="{00000000-0005-0000-0000-0000990B0000}"/>
    <cellStyle name="Style 142 2" xfId="2970" xr:uid="{00000000-0005-0000-0000-00009A0B0000}"/>
    <cellStyle name="Style 143" xfId="2971" xr:uid="{00000000-0005-0000-0000-00009B0B0000}"/>
    <cellStyle name="Style 143 2" xfId="2972" xr:uid="{00000000-0005-0000-0000-00009C0B0000}"/>
    <cellStyle name="Style 148" xfId="2973" xr:uid="{00000000-0005-0000-0000-00009D0B0000}"/>
    <cellStyle name="Style 148 2" xfId="2974" xr:uid="{00000000-0005-0000-0000-00009E0B0000}"/>
    <cellStyle name="Style 148 3" xfId="2975" xr:uid="{00000000-0005-0000-0000-00009F0B0000}"/>
    <cellStyle name="Style 149" xfId="2976" xr:uid="{00000000-0005-0000-0000-0000A00B0000}"/>
    <cellStyle name="Style 149 2" xfId="2977" xr:uid="{00000000-0005-0000-0000-0000A10B0000}"/>
    <cellStyle name="Style 150" xfId="2978" xr:uid="{00000000-0005-0000-0000-0000A20B0000}"/>
    <cellStyle name="Style 150 2" xfId="2979" xr:uid="{00000000-0005-0000-0000-0000A30B0000}"/>
    <cellStyle name="Style 151" xfId="2980" xr:uid="{00000000-0005-0000-0000-0000A40B0000}"/>
    <cellStyle name="Style 151 2" xfId="2981" xr:uid="{00000000-0005-0000-0000-0000A50B0000}"/>
    <cellStyle name="Style 152" xfId="2982" xr:uid="{00000000-0005-0000-0000-0000A60B0000}"/>
    <cellStyle name="Style 152 2" xfId="2983" xr:uid="{00000000-0005-0000-0000-0000A70B0000}"/>
    <cellStyle name="Style 152 3" xfId="2984" xr:uid="{00000000-0005-0000-0000-0000A80B0000}"/>
    <cellStyle name="Style 153" xfId="2985" xr:uid="{00000000-0005-0000-0000-0000A90B0000}"/>
    <cellStyle name="Style 153 2" xfId="2986" xr:uid="{00000000-0005-0000-0000-0000AA0B0000}"/>
    <cellStyle name="Style 154" xfId="2987" xr:uid="{00000000-0005-0000-0000-0000AB0B0000}"/>
    <cellStyle name="Style 154 2" xfId="2988" xr:uid="{00000000-0005-0000-0000-0000AC0B0000}"/>
    <cellStyle name="Style 159" xfId="2989" xr:uid="{00000000-0005-0000-0000-0000AD0B0000}"/>
    <cellStyle name="Style 159 2" xfId="2990" xr:uid="{00000000-0005-0000-0000-0000AE0B0000}"/>
    <cellStyle name="Style 159 3" xfId="2991" xr:uid="{00000000-0005-0000-0000-0000AF0B0000}"/>
    <cellStyle name="Style 160" xfId="2992" xr:uid="{00000000-0005-0000-0000-0000B00B0000}"/>
    <cellStyle name="Style 160 2" xfId="2993" xr:uid="{00000000-0005-0000-0000-0000B10B0000}"/>
    <cellStyle name="Style 161" xfId="2994" xr:uid="{00000000-0005-0000-0000-0000B20B0000}"/>
    <cellStyle name="Style 161 2" xfId="2995" xr:uid="{00000000-0005-0000-0000-0000B30B0000}"/>
    <cellStyle name="Style 162" xfId="2996" xr:uid="{00000000-0005-0000-0000-0000B40B0000}"/>
    <cellStyle name="Style 162 2" xfId="2997" xr:uid="{00000000-0005-0000-0000-0000B50B0000}"/>
    <cellStyle name="Style 163" xfId="2998" xr:uid="{00000000-0005-0000-0000-0000B60B0000}"/>
    <cellStyle name="Style 163 2" xfId="2999" xr:uid="{00000000-0005-0000-0000-0000B70B0000}"/>
    <cellStyle name="Style 163 3" xfId="3000" xr:uid="{00000000-0005-0000-0000-0000B80B0000}"/>
    <cellStyle name="Style 164" xfId="3001" xr:uid="{00000000-0005-0000-0000-0000B90B0000}"/>
    <cellStyle name="Style 164 2" xfId="3002" xr:uid="{00000000-0005-0000-0000-0000BA0B0000}"/>
    <cellStyle name="Style 165" xfId="3003" xr:uid="{00000000-0005-0000-0000-0000BB0B0000}"/>
    <cellStyle name="Style 165 2" xfId="3004" xr:uid="{00000000-0005-0000-0000-0000BC0B0000}"/>
    <cellStyle name="Style 21" xfId="3005" xr:uid="{00000000-0005-0000-0000-0000BD0B0000}"/>
    <cellStyle name="Style 21 2" xfId="3006" xr:uid="{00000000-0005-0000-0000-0000BE0B0000}"/>
    <cellStyle name="Style 21 2 2" xfId="3007" xr:uid="{00000000-0005-0000-0000-0000BF0B0000}"/>
    <cellStyle name="Style 21 3" xfId="3008" xr:uid="{00000000-0005-0000-0000-0000C00B0000}"/>
    <cellStyle name="Style 21 4" xfId="3009" xr:uid="{00000000-0005-0000-0000-0000C10B0000}"/>
    <cellStyle name="Style 22" xfId="3010" xr:uid="{00000000-0005-0000-0000-0000C20B0000}"/>
    <cellStyle name="Style 22 2" xfId="3011" xr:uid="{00000000-0005-0000-0000-0000C30B0000}"/>
    <cellStyle name="Style 23" xfId="3012" xr:uid="{00000000-0005-0000-0000-0000C40B0000}"/>
    <cellStyle name="Style 23 2" xfId="3013" xr:uid="{00000000-0005-0000-0000-0000C50B0000}"/>
    <cellStyle name="Style 24" xfId="3014" xr:uid="{00000000-0005-0000-0000-0000C60B0000}"/>
    <cellStyle name="Style 24 2" xfId="3015" xr:uid="{00000000-0005-0000-0000-0000C70B0000}"/>
    <cellStyle name="Style 25" xfId="3016" xr:uid="{00000000-0005-0000-0000-0000C80B0000}"/>
    <cellStyle name="Style 25 2" xfId="3017" xr:uid="{00000000-0005-0000-0000-0000C90B0000}"/>
    <cellStyle name="Style 25 3" xfId="3018" xr:uid="{00000000-0005-0000-0000-0000CA0B0000}"/>
    <cellStyle name="Style 26" xfId="3019" xr:uid="{00000000-0005-0000-0000-0000CB0B0000}"/>
    <cellStyle name="Style 26 2" xfId="3020" xr:uid="{00000000-0005-0000-0000-0000CC0B0000}"/>
    <cellStyle name="Style 27" xfId="3021" xr:uid="{00000000-0005-0000-0000-0000CD0B0000}"/>
    <cellStyle name="Style 27 2" xfId="3022" xr:uid="{00000000-0005-0000-0000-0000CE0B0000}"/>
    <cellStyle name="Style 35" xfId="3023" xr:uid="{00000000-0005-0000-0000-0000CF0B0000}"/>
    <cellStyle name="Style 35 2" xfId="3024" xr:uid="{00000000-0005-0000-0000-0000D00B0000}"/>
    <cellStyle name="Style 35 3" xfId="3025" xr:uid="{00000000-0005-0000-0000-0000D10B0000}"/>
    <cellStyle name="Style 36" xfId="3026" xr:uid="{00000000-0005-0000-0000-0000D20B0000}"/>
    <cellStyle name="Style 36 2" xfId="3027" xr:uid="{00000000-0005-0000-0000-0000D30B0000}"/>
    <cellStyle name="Style 37" xfId="3028" xr:uid="{00000000-0005-0000-0000-0000D40B0000}"/>
    <cellStyle name="Style 37 2" xfId="3029" xr:uid="{00000000-0005-0000-0000-0000D50B0000}"/>
    <cellStyle name="Style 38" xfId="3030" xr:uid="{00000000-0005-0000-0000-0000D60B0000}"/>
    <cellStyle name="Style 38 2" xfId="3031" xr:uid="{00000000-0005-0000-0000-0000D70B0000}"/>
    <cellStyle name="Style 39" xfId="3032" xr:uid="{00000000-0005-0000-0000-0000D80B0000}"/>
    <cellStyle name="Style 39 2" xfId="3033" xr:uid="{00000000-0005-0000-0000-0000D90B0000}"/>
    <cellStyle name="Style 39 3" xfId="3034" xr:uid="{00000000-0005-0000-0000-0000DA0B0000}"/>
    <cellStyle name="Style 40" xfId="3035" xr:uid="{00000000-0005-0000-0000-0000DB0B0000}"/>
    <cellStyle name="Style 40 2" xfId="3036" xr:uid="{00000000-0005-0000-0000-0000DC0B0000}"/>
    <cellStyle name="Style 41" xfId="3037" xr:uid="{00000000-0005-0000-0000-0000DD0B0000}"/>
    <cellStyle name="Style 41 2" xfId="3038" xr:uid="{00000000-0005-0000-0000-0000DE0B0000}"/>
    <cellStyle name="Style 46" xfId="3039" xr:uid="{00000000-0005-0000-0000-0000DF0B0000}"/>
    <cellStyle name="Style 46 2" xfId="3040" xr:uid="{00000000-0005-0000-0000-0000E00B0000}"/>
    <cellStyle name="Style 46 3" xfId="3041" xr:uid="{00000000-0005-0000-0000-0000E10B0000}"/>
    <cellStyle name="Style 47" xfId="3042" xr:uid="{00000000-0005-0000-0000-0000E20B0000}"/>
    <cellStyle name="Style 47 2" xfId="3043" xr:uid="{00000000-0005-0000-0000-0000E30B0000}"/>
    <cellStyle name="Style 48" xfId="3044" xr:uid="{00000000-0005-0000-0000-0000E40B0000}"/>
    <cellStyle name="Style 48 2" xfId="3045" xr:uid="{00000000-0005-0000-0000-0000E50B0000}"/>
    <cellStyle name="Style 49" xfId="3046" xr:uid="{00000000-0005-0000-0000-0000E60B0000}"/>
    <cellStyle name="Style 49 2" xfId="3047" xr:uid="{00000000-0005-0000-0000-0000E70B0000}"/>
    <cellStyle name="Style 50" xfId="3048" xr:uid="{00000000-0005-0000-0000-0000E80B0000}"/>
    <cellStyle name="Style 50 2" xfId="3049" xr:uid="{00000000-0005-0000-0000-0000E90B0000}"/>
    <cellStyle name="Style 50 3" xfId="3050" xr:uid="{00000000-0005-0000-0000-0000EA0B0000}"/>
    <cellStyle name="Style 51" xfId="3051" xr:uid="{00000000-0005-0000-0000-0000EB0B0000}"/>
    <cellStyle name="Style 51 2" xfId="3052" xr:uid="{00000000-0005-0000-0000-0000EC0B0000}"/>
    <cellStyle name="Style 52" xfId="3053" xr:uid="{00000000-0005-0000-0000-0000ED0B0000}"/>
    <cellStyle name="Style 52 2" xfId="3054" xr:uid="{00000000-0005-0000-0000-0000EE0B0000}"/>
    <cellStyle name="Style 58" xfId="3055" xr:uid="{00000000-0005-0000-0000-0000EF0B0000}"/>
    <cellStyle name="Style 58 2" xfId="3056" xr:uid="{00000000-0005-0000-0000-0000F00B0000}"/>
    <cellStyle name="Style 58 3" xfId="3057" xr:uid="{00000000-0005-0000-0000-0000F10B0000}"/>
    <cellStyle name="Style 59" xfId="3058" xr:uid="{00000000-0005-0000-0000-0000F20B0000}"/>
    <cellStyle name="Style 59 2" xfId="3059" xr:uid="{00000000-0005-0000-0000-0000F30B0000}"/>
    <cellStyle name="Style 60" xfId="3060" xr:uid="{00000000-0005-0000-0000-0000F40B0000}"/>
    <cellStyle name="Style 60 2" xfId="3061" xr:uid="{00000000-0005-0000-0000-0000F50B0000}"/>
    <cellStyle name="Style 61" xfId="3062" xr:uid="{00000000-0005-0000-0000-0000F60B0000}"/>
    <cellStyle name="Style 61 2" xfId="3063" xr:uid="{00000000-0005-0000-0000-0000F70B0000}"/>
    <cellStyle name="Style 62" xfId="3064" xr:uid="{00000000-0005-0000-0000-0000F80B0000}"/>
    <cellStyle name="Style 62 2" xfId="3065" xr:uid="{00000000-0005-0000-0000-0000F90B0000}"/>
    <cellStyle name="Style 62 3" xfId="3066" xr:uid="{00000000-0005-0000-0000-0000FA0B0000}"/>
    <cellStyle name="Style 63" xfId="3067" xr:uid="{00000000-0005-0000-0000-0000FB0B0000}"/>
    <cellStyle name="Style 63 2" xfId="3068" xr:uid="{00000000-0005-0000-0000-0000FC0B0000}"/>
    <cellStyle name="Style 64" xfId="3069" xr:uid="{00000000-0005-0000-0000-0000FD0B0000}"/>
    <cellStyle name="Style 64 2" xfId="3070" xr:uid="{00000000-0005-0000-0000-0000FE0B0000}"/>
    <cellStyle name="Style 69" xfId="3071" xr:uid="{00000000-0005-0000-0000-0000FF0B0000}"/>
    <cellStyle name="Style 69 2" xfId="3072" xr:uid="{00000000-0005-0000-0000-0000000C0000}"/>
    <cellStyle name="Style 69 3" xfId="3073" xr:uid="{00000000-0005-0000-0000-0000010C0000}"/>
    <cellStyle name="Style 70" xfId="3074" xr:uid="{00000000-0005-0000-0000-0000020C0000}"/>
    <cellStyle name="Style 70 2" xfId="3075" xr:uid="{00000000-0005-0000-0000-0000030C0000}"/>
    <cellStyle name="Style 71" xfId="3076" xr:uid="{00000000-0005-0000-0000-0000040C0000}"/>
    <cellStyle name="Style 71 2" xfId="3077" xr:uid="{00000000-0005-0000-0000-0000050C0000}"/>
    <cellStyle name="Style 72" xfId="3078" xr:uid="{00000000-0005-0000-0000-0000060C0000}"/>
    <cellStyle name="Style 72 2" xfId="3079" xr:uid="{00000000-0005-0000-0000-0000070C0000}"/>
    <cellStyle name="Style 73" xfId="3080" xr:uid="{00000000-0005-0000-0000-0000080C0000}"/>
    <cellStyle name="Style 73 2" xfId="3081" xr:uid="{00000000-0005-0000-0000-0000090C0000}"/>
    <cellStyle name="Style 73 3" xfId="3082" xr:uid="{00000000-0005-0000-0000-00000A0C0000}"/>
    <cellStyle name="Style 74" xfId="3083" xr:uid="{00000000-0005-0000-0000-00000B0C0000}"/>
    <cellStyle name="Style 74 2" xfId="3084" xr:uid="{00000000-0005-0000-0000-00000C0C0000}"/>
    <cellStyle name="Style 75" xfId="3085" xr:uid="{00000000-0005-0000-0000-00000D0C0000}"/>
    <cellStyle name="Style 75 2" xfId="3086" xr:uid="{00000000-0005-0000-0000-00000E0C0000}"/>
    <cellStyle name="Style 80" xfId="3087" xr:uid="{00000000-0005-0000-0000-00000F0C0000}"/>
    <cellStyle name="Style 80 2" xfId="3088" xr:uid="{00000000-0005-0000-0000-0000100C0000}"/>
    <cellStyle name="Style 80 3" xfId="3089" xr:uid="{00000000-0005-0000-0000-0000110C0000}"/>
    <cellStyle name="Style 81" xfId="3090" xr:uid="{00000000-0005-0000-0000-0000120C0000}"/>
    <cellStyle name="Style 81 2" xfId="3091" xr:uid="{00000000-0005-0000-0000-0000130C0000}"/>
    <cellStyle name="Style 81 3" xfId="3092" xr:uid="{00000000-0005-0000-0000-0000140C0000}"/>
    <cellStyle name="Style 82" xfId="3093" xr:uid="{00000000-0005-0000-0000-0000150C0000}"/>
    <cellStyle name="Style 82 2" xfId="3094" xr:uid="{00000000-0005-0000-0000-0000160C0000}"/>
    <cellStyle name="Style 83" xfId="3095" xr:uid="{00000000-0005-0000-0000-0000170C0000}"/>
    <cellStyle name="Style 83 2" xfId="3096" xr:uid="{00000000-0005-0000-0000-0000180C0000}"/>
    <cellStyle name="Style 84" xfId="3097" xr:uid="{00000000-0005-0000-0000-0000190C0000}"/>
    <cellStyle name="Style 84 2" xfId="3098" xr:uid="{00000000-0005-0000-0000-00001A0C0000}"/>
    <cellStyle name="Style 85" xfId="3099" xr:uid="{00000000-0005-0000-0000-00001B0C0000}"/>
    <cellStyle name="Style 85 2" xfId="3100" xr:uid="{00000000-0005-0000-0000-00001C0C0000}"/>
    <cellStyle name="Style 85 3" xfId="3101" xr:uid="{00000000-0005-0000-0000-00001D0C0000}"/>
    <cellStyle name="Style 86" xfId="3102" xr:uid="{00000000-0005-0000-0000-00001E0C0000}"/>
    <cellStyle name="Style 86 2" xfId="3103" xr:uid="{00000000-0005-0000-0000-00001F0C0000}"/>
    <cellStyle name="Style 87" xfId="3104" xr:uid="{00000000-0005-0000-0000-0000200C0000}"/>
    <cellStyle name="Style 87 2" xfId="3105" xr:uid="{00000000-0005-0000-0000-0000210C0000}"/>
    <cellStyle name="Style 93" xfId="3106" xr:uid="{00000000-0005-0000-0000-0000220C0000}"/>
    <cellStyle name="Style 93 2" xfId="3107" xr:uid="{00000000-0005-0000-0000-0000230C0000}"/>
    <cellStyle name="Style 93 3" xfId="3108" xr:uid="{00000000-0005-0000-0000-0000240C0000}"/>
    <cellStyle name="Style 94" xfId="3109" xr:uid="{00000000-0005-0000-0000-0000250C0000}"/>
    <cellStyle name="Style 94 2" xfId="3110" xr:uid="{00000000-0005-0000-0000-0000260C0000}"/>
    <cellStyle name="Style 95" xfId="3111" xr:uid="{00000000-0005-0000-0000-0000270C0000}"/>
    <cellStyle name="Style 95 2" xfId="3112" xr:uid="{00000000-0005-0000-0000-0000280C0000}"/>
    <cellStyle name="Style 96" xfId="3113" xr:uid="{00000000-0005-0000-0000-0000290C0000}"/>
    <cellStyle name="Style 96 2" xfId="3114" xr:uid="{00000000-0005-0000-0000-00002A0C0000}"/>
    <cellStyle name="Style 97" xfId="3115" xr:uid="{00000000-0005-0000-0000-00002B0C0000}"/>
    <cellStyle name="Style 97 2" xfId="3116" xr:uid="{00000000-0005-0000-0000-00002C0C0000}"/>
    <cellStyle name="Style 97 3" xfId="3117" xr:uid="{00000000-0005-0000-0000-00002D0C0000}"/>
    <cellStyle name="Style 98" xfId="3118" xr:uid="{00000000-0005-0000-0000-00002E0C0000}"/>
    <cellStyle name="Style 98 2" xfId="3119" xr:uid="{00000000-0005-0000-0000-00002F0C0000}"/>
    <cellStyle name="Style 99" xfId="3120" xr:uid="{00000000-0005-0000-0000-0000300C0000}"/>
    <cellStyle name="Style 99 2" xfId="3121" xr:uid="{00000000-0005-0000-0000-0000310C0000}"/>
    <cellStyle name="tableau | cellule | normal | decimal 1" xfId="3122" xr:uid="{00000000-0005-0000-0000-0000320C0000}"/>
    <cellStyle name="tableau | cellule | normal | pourcentage | decimal 1" xfId="3123" xr:uid="{00000000-0005-0000-0000-0000330C0000}"/>
    <cellStyle name="tableau | cellule | total | decimal 1" xfId="3124" xr:uid="{00000000-0005-0000-0000-0000340C0000}"/>
    <cellStyle name="tableau | coin superieur gauche" xfId="3125" xr:uid="{00000000-0005-0000-0000-0000350C0000}"/>
    <cellStyle name="tableau | entete-colonne | series" xfId="3126" xr:uid="{00000000-0005-0000-0000-0000360C0000}"/>
    <cellStyle name="tableau | entete-ligne | normal" xfId="3127" xr:uid="{00000000-0005-0000-0000-0000370C0000}"/>
    <cellStyle name="tableau | entete-ligne | total" xfId="3128" xr:uid="{00000000-0005-0000-0000-0000380C0000}"/>
    <cellStyle name="tableau | ligne-titre | niveau1" xfId="3129" xr:uid="{00000000-0005-0000-0000-0000390C0000}"/>
    <cellStyle name="tableau | ligne-titre | niveau2" xfId="3130" xr:uid="{00000000-0005-0000-0000-00003A0C0000}"/>
    <cellStyle name="Title 10" xfId="3131" xr:uid="{00000000-0005-0000-0000-00003B0C0000}"/>
    <cellStyle name="Title 11" xfId="3132" xr:uid="{00000000-0005-0000-0000-00003C0C0000}"/>
    <cellStyle name="Title 12" xfId="3133" xr:uid="{00000000-0005-0000-0000-00003D0C0000}"/>
    <cellStyle name="Title 13" xfId="3134" xr:uid="{00000000-0005-0000-0000-00003E0C0000}"/>
    <cellStyle name="Title 14" xfId="3135" xr:uid="{00000000-0005-0000-0000-00003F0C0000}"/>
    <cellStyle name="Title 15" xfId="3136" xr:uid="{00000000-0005-0000-0000-0000400C0000}"/>
    <cellStyle name="Title 16" xfId="3137" xr:uid="{00000000-0005-0000-0000-0000410C0000}"/>
    <cellStyle name="Title 17" xfId="3138" xr:uid="{00000000-0005-0000-0000-0000420C0000}"/>
    <cellStyle name="Title 18" xfId="3139" xr:uid="{00000000-0005-0000-0000-0000430C0000}"/>
    <cellStyle name="Title 19" xfId="3140" xr:uid="{00000000-0005-0000-0000-0000440C0000}"/>
    <cellStyle name="Title 2" xfId="3141" xr:uid="{00000000-0005-0000-0000-0000450C0000}"/>
    <cellStyle name="Title 20" xfId="3142" xr:uid="{00000000-0005-0000-0000-0000460C0000}"/>
    <cellStyle name="Title 21" xfId="3143" xr:uid="{00000000-0005-0000-0000-0000470C0000}"/>
    <cellStyle name="Title 22" xfId="3144" xr:uid="{00000000-0005-0000-0000-0000480C0000}"/>
    <cellStyle name="Title 23" xfId="3145" xr:uid="{00000000-0005-0000-0000-0000490C0000}"/>
    <cellStyle name="Title 24" xfId="3146" xr:uid="{00000000-0005-0000-0000-00004A0C0000}"/>
    <cellStyle name="Title 25" xfId="3147" xr:uid="{00000000-0005-0000-0000-00004B0C0000}"/>
    <cellStyle name="Title 26" xfId="3148" xr:uid="{00000000-0005-0000-0000-00004C0C0000}"/>
    <cellStyle name="Title 27" xfId="3149" xr:uid="{00000000-0005-0000-0000-00004D0C0000}"/>
    <cellStyle name="Title 28" xfId="3150" xr:uid="{00000000-0005-0000-0000-00004E0C0000}"/>
    <cellStyle name="Title 29" xfId="3151" xr:uid="{00000000-0005-0000-0000-00004F0C0000}"/>
    <cellStyle name="Title 3" xfId="3152" xr:uid="{00000000-0005-0000-0000-0000500C0000}"/>
    <cellStyle name="Title 3 2" xfId="3153" xr:uid="{00000000-0005-0000-0000-0000510C0000}"/>
    <cellStyle name="Title 30" xfId="3154" xr:uid="{00000000-0005-0000-0000-0000520C0000}"/>
    <cellStyle name="Title 31" xfId="3155" xr:uid="{00000000-0005-0000-0000-0000530C0000}"/>
    <cellStyle name="Title 32" xfId="3156" xr:uid="{00000000-0005-0000-0000-0000540C0000}"/>
    <cellStyle name="Title 33" xfId="3157" xr:uid="{00000000-0005-0000-0000-0000550C0000}"/>
    <cellStyle name="Title 34" xfId="3158" xr:uid="{00000000-0005-0000-0000-0000560C0000}"/>
    <cellStyle name="Title 35" xfId="3159" xr:uid="{00000000-0005-0000-0000-0000570C0000}"/>
    <cellStyle name="Title 36" xfId="3160" xr:uid="{00000000-0005-0000-0000-0000580C0000}"/>
    <cellStyle name="Title 37" xfId="3161" xr:uid="{00000000-0005-0000-0000-0000590C0000}"/>
    <cellStyle name="Title 38" xfId="3162" xr:uid="{00000000-0005-0000-0000-00005A0C0000}"/>
    <cellStyle name="Title 39" xfId="3163" xr:uid="{00000000-0005-0000-0000-00005B0C0000}"/>
    <cellStyle name="Title 4" xfId="3164" xr:uid="{00000000-0005-0000-0000-00005C0C0000}"/>
    <cellStyle name="Title 40" xfId="3165" xr:uid="{00000000-0005-0000-0000-00005D0C0000}"/>
    <cellStyle name="Title 41" xfId="3166" xr:uid="{00000000-0005-0000-0000-00005E0C0000}"/>
    <cellStyle name="Title 42" xfId="3167" xr:uid="{00000000-0005-0000-0000-00005F0C0000}"/>
    <cellStyle name="Title 43" xfId="3168" xr:uid="{00000000-0005-0000-0000-0000600C0000}"/>
    <cellStyle name="Title 5" xfId="3169" xr:uid="{00000000-0005-0000-0000-0000610C0000}"/>
    <cellStyle name="Title 6" xfId="3170" xr:uid="{00000000-0005-0000-0000-0000620C0000}"/>
    <cellStyle name="Title 7" xfId="3171" xr:uid="{00000000-0005-0000-0000-0000630C0000}"/>
    <cellStyle name="Title 8" xfId="3172" xr:uid="{00000000-0005-0000-0000-0000640C0000}"/>
    <cellStyle name="Title 9" xfId="3173" xr:uid="{00000000-0005-0000-0000-0000650C0000}"/>
    <cellStyle name="Total 10" xfId="3174" xr:uid="{00000000-0005-0000-0000-0000660C0000}"/>
    <cellStyle name="Total 11" xfId="3175" xr:uid="{00000000-0005-0000-0000-0000670C0000}"/>
    <cellStyle name="Total 12" xfId="3176" xr:uid="{00000000-0005-0000-0000-0000680C0000}"/>
    <cellStyle name="Total 13" xfId="3177" xr:uid="{00000000-0005-0000-0000-0000690C0000}"/>
    <cellStyle name="Total 14" xfId="3178" xr:uid="{00000000-0005-0000-0000-00006A0C0000}"/>
    <cellStyle name="Total 15" xfId="3179" xr:uid="{00000000-0005-0000-0000-00006B0C0000}"/>
    <cellStyle name="Total 16" xfId="3180" xr:uid="{00000000-0005-0000-0000-00006C0C0000}"/>
    <cellStyle name="Total 17" xfId="3181" xr:uid="{00000000-0005-0000-0000-00006D0C0000}"/>
    <cellStyle name="Total 18" xfId="3182" xr:uid="{00000000-0005-0000-0000-00006E0C0000}"/>
    <cellStyle name="Total 19" xfId="3183" xr:uid="{00000000-0005-0000-0000-00006F0C0000}"/>
    <cellStyle name="Total 2" xfId="3184" xr:uid="{00000000-0005-0000-0000-0000700C0000}"/>
    <cellStyle name="Total 20" xfId="3185" xr:uid="{00000000-0005-0000-0000-0000710C0000}"/>
    <cellStyle name="Total 21" xfId="3186" xr:uid="{00000000-0005-0000-0000-0000720C0000}"/>
    <cellStyle name="Total 22" xfId="3187" xr:uid="{00000000-0005-0000-0000-0000730C0000}"/>
    <cellStyle name="Total 23" xfId="3188" xr:uid="{00000000-0005-0000-0000-0000740C0000}"/>
    <cellStyle name="Total 24" xfId="3189" xr:uid="{00000000-0005-0000-0000-0000750C0000}"/>
    <cellStyle name="Total 25" xfId="3190" xr:uid="{00000000-0005-0000-0000-0000760C0000}"/>
    <cellStyle name="Total 26" xfId="3191" xr:uid="{00000000-0005-0000-0000-0000770C0000}"/>
    <cellStyle name="Total 27" xfId="3192" xr:uid="{00000000-0005-0000-0000-0000780C0000}"/>
    <cellStyle name="Total 28" xfId="3193" xr:uid="{00000000-0005-0000-0000-0000790C0000}"/>
    <cellStyle name="Total 29" xfId="3194" xr:uid="{00000000-0005-0000-0000-00007A0C0000}"/>
    <cellStyle name="Total 3" xfId="3195" xr:uid="{00000000-0005-0000-0000-00007B0C0000}"/>
    <cellStyle name="Total 3 2" xfId="3196" xr:uid="{00000000-0005-0000-0000-00007C0C0000}"/>
    <cellStyle name="Total 30" xfId="3197" xr:uid="{00000000-0005-0000-0000-00007D0C0000}"/>
    <cellStyle name="Total 31" xfId="3198" xr:uid="{00000000-0005-0000-0000-00007E0C0000}"/>
    <cellStyle name="Total 32" xfId="3199" xr:uid="{00000000-0005-0000-0000-00007F0C0000}"/>
    <cellStyle name="Total 33" xfId="3200" xr:uid="{00000000-0005-0000-0000-0000800C0000}"/>
    <cellStyle name="Total 34" xfId="3201" xr:uid="{00000000-0005-0000-0000-0000810C0000}"/>
    <cellStyle name="Total 35" xfId="3202" xr:uid="{00000000-0005-0000-0000-0000820C0000}"/>
    <cellStyle name="Total 36" xfId="3203" xr:uid="{00000000-0005-0000-0000-0000830C0000}"/>
    <cellStyle name="Total 37" xfId="3204" xr:uid="{00000000-0005-0000-0000-0000840C0000}"/>
    <cellStyle name="Total 38" xfId="3205" xr:uid="{00000000-0005-0000-0000-0000850C0000}"/>
    <cellStyle name="Total 39" xfId="3206" xr:uid="{00000000-0005-0000-0000-0000860C0000}"/>
    <cellStyle name="Total 4" xfId="3207" xr:uid="{00000000-0005-0000-0000-0000870C0000}"/>
    <cellStyle name="Total 40" xfId="3208" xr:uid="{00000000-0005-0000-0000-0000880C0000}"/>
    <cellStyle name="Total 41" xfId="3209" xr:uid="{00000000-0005-0000-0000-0000890C0000}"/>
    <cellStyle name="Total 42" xfId="3210" xr:uid="{00000000-0005-0000-0000-00008A0C0000}"/>
    <cellStyle name="Total 5" xfId="3211" xr:uid="{00000000-0005-0000-0000-00008B0C0000}"/>
    <cellStyle name="Total 6" xfId="3212" xr:uid="{00000000-0005-0000-0000-00008C0C0000}"/>
    <cellStyle name="Total 7" xfId="3213" xr:uid="{00000000-0005-0000-0000-00008D0C0000}"/>
    <cellStyle name="Total 8" xfId="3214" xr:uid="{00000000-0005-0000-0000-00008E0C0000}"/>
    <cellStyle name="Total 9" xfId="3215" xr:uid="{00000000-0005-0000-0000-00008F0C0000}"/>
    <cellStyle name="Überschrift" xfId="3216" xr:uid="{00000000-0005-0000-0000-0000900C0000}"/>
    <cellStyle name="Überschrift 1" xfId="3217" xr:uid="{00000000-0005-0000-0000-0000910C0000}"/>
    <cellStyle name="Überschrift 2" xfId="3218" xr:uid="{00000000-0005-0000-0000-0000920C0000}"/>
    <cellStyle name="Überschrift 3" xfId="3219" xr:uid="{00000000-0005-0000-0000-0000930C0000}"/>
    <cellStyle name="Überschrift 4" xfId="3220" xr:uid="{00000000-0005-0000-0000-0000940C0000}"/>
    <cellStyle name="Valuutta_Layo9704" xfId="3221" xr:uid="{00000000-0005-0000-0000-0000950C0000}"/>
    <cellStyle name="Verknüpfte Zelle" xfId="3222" xr:uid="{00000000-0005-0000-0000-0000960C0000}"/>
    <cellStyle name="Warnender Text" xfId="3223" xr:uid="{00000000-0005-0000-0000-0000970C0000}"/>
    <cellStyle name="Warning Text 10" xfId="3224" xr:uid="{00000000-0005-0000-0000-0000980C0000}"/>
    <cellStyle name="Warning Text 11" xfId="3225" xr:uid="{00000000-0005-0000-0000-0000990C0000}"/>
    <cellStyle name="Warning Text 12" xfId="3226" xr:uid="{00000000-0005-0000-0000-00009A0C0000}"/>
    <cellStyle name="Warning Text 13" xfId="3227" xr:uid="{00000000-0005-0000-0000-00009B0C0000}"/>
    <cellStyle name="Warning Text 14" xfId="3228" xr:uid="{00000000-0005-0000-0000-00009C0C0000}"/>
    <cellStyle name="Warning Text 15" xfId="3229" xr:uid="{00000000-0005-0000-0000-00009D0C0000}"/>
    <cellStyle name="Warning Text 16" xfId="3230" xr:uid="{00000000-0005-0000-0000-00009E0C0000}"/>
    <cellStyle name="Warning Text 17" xfId="3231" xr:uid="{00000000-0005-0000-0000-00009F0C0000}"/>
    <cellStyle name="Warning Text 18" xfId="3232" xr:uid="{00000000-0005-0000-0000-0000A00C0000}"/>
    <cellStyle name="Warning Text 19" xfId="3233" xr:uid="{00000000-0005-0000-0000-0000A10C0000}"/>
    <cellStyle name="Warning Text 2" xfId="3234" xr:uid="{00000000-0005-0000-0000-0000A20C0000}"/>
    <cellStyle name="Warning Text 20" xfId="3235" xr:uid="{00000000-0005-0000-0000-0000A30C0000}"/>
    <cellStyle name="Warning Text 21" xfId="3236" xr:uid="{00000000-0005-0000-0000-0000A40C0000}"/>
    <cellStyle name="Warning Text 22" xfId="3237" xr:uid="{00000000-0005-0000-0000-0000A50C0000}"/>
    <cellStyle name="Warning Text 23" xfId="3238" xr:uid="{00000000-0005-0000-0000-0000A60C0000}"/>
    <cellStyle name="Warning Text 24" xfId="3239" xr:uid="{00000000-0005-0000-0000-0000A70C0000}"/>
    <cellStyle name="Warning Text 25" xfId="3240" xr:uid="{00000000-0005-0000-0000-0000A80C0000}"/>
    <cellStyle name="Warning Text 26" xfId="3241" xr:uid="{00000000-0005-0000-0000-0000A90C0000}"/>
    <cellStyle name="Warning Text 27" xfId="3242" xr:uid="{00000000-0005-0000-0000-0000AA0C0000}"/>
    <cellStyle name="Warning Text 28" xfId="3243" xr:uid="{00000000-0005-0000-0000-0000AB0C0000}"/>
    <cellStyle name="Warning Text 29" xfId="3244" xr:uid="{00000000-0005-0000-0000-0000AC0C0000}"/>
    <cellStyle name="Warning Text 3" xfId="3245" xr:uid="{00000000-0005-0000-0000-0000AD0C0000}"/>
    <cellStyle name="Warning Text 3 2" xfId="3246" xr:uid="{00000000-0005-0000-0000-0000AE0C0000}"/>
    <cellStyle name="Warning Text 30" xfId="3247" xr:uid="{00000000-0005-0000-0000-0000AF0C0000}"/>
    <cellStyle name="Warning Text 31" xfId="3248" xr:uid="{00000000-0005-0000-0000-0000B00C0000}"/>
    <cellStyle name="Warning Text 32" xfId="3249" xr:uid="{00000000-0005-0000-0000-0000B10C0000}"/>
    <cellStyle name="Warning Text 33" xfId="3250" xr:uid="{00000000-0005-0000-0000-0000B20C0000}"/>
    <cellStyle name="Warning Text 34" xfId="3251" xr:uid="{00000000-0005-0000-0000-0000B30C0000}"/>
    <cellStyle name="Warning Text 35" xfId="3252" xr:uid="{00000000-0005-0000-0000-0000B40C0000}"/>
    <cellStyle name="Warning Text 36" xfId="3253" xr:uid="{00000000-0005-0000-0000-0000B50C0000}"/>
    <cellStyle name="Warning Text 37" xfId="3254" xr:uid="{00000000-0005-0000-0000-0000B60C0000}"/>
    <cellStyle name="Warning Text 38" xfId="3255" xr:uid="{00000000-0005-0000-0000-0000B70C0000}"/>
    <cellStyle name="Warning Text 39" xfId="3256" xr:uid="{00000000-0005-0000-0000-0000B80C0000}"/>
    <cellStyle name="Warning Text 4" xfId="3257" xr:uid="{00000000-0005-0000-0000-0000B90C0000}"/>
    <cellStyle name="Warning Text 40" xfId="3258" xr:uid="{00000000-0005-0000-0000-0000BA0C0000}"/>
    <cellStyle name="Warning Text 41" xfId="3259" xr:uid="{00000000-0005-0000-0000-0000BB0C0000}"/>
    <cellStyle name="Warning Text 5" xfId="3260" xr:uid="{00000000-0005-0000-0000-0000BC0C0000}"/>
    <cellStyle name="Warning Text 6" xfId="3261" xr:uid="{00000000-0005-0000-0000-0000BD0C0000}"/>
    <cellStyle name="Warning Text 7" xfId="3262" xr:uid="{00000000-0005-0000-0000-0000BE0C0000}"/>
    <cellStyle name="Warning Text 8" xfId="3263" xr:uid="{00000000-0005-0000-0000-0000BF0C0000}"/>
    <cellStyle name="Warning Text 9" xfId="3264" xr:uid="{00000000-0005-0000-0000-0000C00C0000}"/>
    <cellStyle name="Zelle überprüfen" xfId="3265" xr:uid="{00000000-0005-0000-0000-0000C10C0000}"/>
    <cellStyle name="Гиперссылка" xfId="3266" xr:uid="{00000000-0005-0000-0000-0000C20C0000}"/>
    <cellStyle name="Обычный_2++" xfId="3267" xr:uid="{00000000-0005-0000-0000-0000C30C0000}"/>
    <cellStyle name="已访问的超链接" xfId="3268" xr:uid="{00000000-0005-0000-0000-0000C40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des/ScenTrade__Trade_Lin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_ELC"/>
      <sheetName val="UNI_Grid"/>
      <sheetName val="EF1-UPD"/>
      <sheetName val="BI_CO2"/>
      <sheetName val="BI"/>
      <sheetName val="BI_H2G"/>
      <sheetName val="Uni"/>
      <sheetName val="Uni_GAS"/>
      <sheetName val="Uni_NUC"/>
      <sheetName val="Map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>
        <row r="4">
          <cell r="G4" t="str">
            <v>GI-DE-N1-LU-N1</v>
          </cell>
        </row>
        <row r="5">
          <cell r="G5" t="str">
            <v>GI-NL-N1-DE-N1</v>
          </cell>
        </row>
        <row r="6">
          <cell r="G6" t="str">
            <v>GI-NL-N1-BE-N1</v>
          </cell>
        </row>
        <row r="7">
          <cell r="G7" t="str">
            <v>GI-FR-N1-BE-N1</v>
          </cell>
        </row>
        <row r="8">
          <cell r="G8" t="str">
            <v>GI-BE-N1-LU-N1</v>
          </cell>
        </row>
        <row r="9">
          <cell r="G9" t="str">
            <v>GI-FR-N1-DE-N1</v>
          </cell>
        </row>
        <row r="10">
          <cell r="G10" t="str">
            <v>GI-PL-N1-CZ-N1</v>
          </cell>
        </row>
        <row r="11">
          <cell r="G11" t="str">
            <v>GI-SK-N1-CZ-N1</v>
          </cell>
        </row>
        <row r="12">
          <cell r="G12" t="str">
            <v>GI-PL-N1-SK-N1</v>
          </cell>
        </row>
        <row r="13">
          <cell r="G13" t="str">
            <v>GI-DE-N1-CZ-N1</v>
          </cell>
        </row>
        <row r="14">
          <cell r="G14" t="str">
            <v>GI-SK-N1-HU-N1</v>
          </cell>
        </row>
        <row r="15">
          <cell r="G15" t="str">
            <v>GI-SI-N1-AT-N1</v>
          </cell>
        </row>
        <row r="16">
          <cell r="G16" t="str">
            <v>GI-CH-N1-DE-N1</v>
          </cell>
        </row>
        <row r="17">
          <cell r="G17" t="str">
            <v>GI-IT-N1-SI-N1</v>
          </cell>
        </row>
        <row r="18">
          <cell r="G18" t="str">
            <v>GI-FR-N1-CH-N1</v>
          </cell>
        </row>
        <row r="19">
          <cell r="G19" t="str">
            <v>GI-AT-N1-CZ-N1</v>
          </cell>
        </row>
        <row r="20">
          <cell r="G20" t="str">
            <v>GI-DE-N1-AT-N1</v>
          </cell>
        </row>
        <row r="21">
          <cell r="G21" t="str">
            <v>GI-CH-N1-AT-N1</v>
          </cell>
        </row>
        <row r="22">
          <cell r="G22" t="str">
            <v>GI-CH-N1-IT-N1</v>
          </cell>
        </row>
        <row r="23">
          <cell r="G23" t="str">
            <v>GI-FR-N1-IT-N1</v>
          </cell>
        </row>
        <row r="24">
          <cell r="G24" t="str">
            <v>GI-AT-N1-HU-N1</v>
          </cell>
        </row>
        <row r="25">
          <cell r="G25" t="str">
            <v>GI-DE-N1-PL-N1</v>
          </cell>
        </row>
        <row r="26">
          <cell r="G26" t="str">
            <v>GI-AT-N1-IT-N1</v>
          </cell>
        </row>
      </sheetData>
      <sheetData sheetId="2">
        <row r="2">
          <cell r="C2" t="str">
            <v>DE</v>
          </cell>
          <cell r="E2" t="str">
            <v>LU</v>
          </cell>
          <cell r="F2">
            <v>2000</v>
          </cell>
          <cell r="H2">
            <v>1.2727273787878799E-2</v>
          </cell>
          <cell r="I2">
            <v>58.5</v>
          </cell>
        </row>
        <row r="3">
          <cell r="C3" t="str">
            <v>NL</v>
          </cell>
          <cell r="E3" t="str">
            <v>DE</v>
          </cell>
          <cell r="F3">
            <v>5100</v>
          </cell>
          <cell r="H3">
            <v>2.99798004781146E-3</v>
          </cell>
          <cell r="I3">
            <v>12.1588235294117</v>
          </cell>
        </row>
        <row r="4">
          <cell r="C4" t="str">
            <v>NL</v>
          </cell>
          <cell r="E4" t="str">
            <v>BE</v>
          </cell>
          <cell r="F4">
            <v>3600</v>
          </cell>
          <cell r="H4">
            <v>4.24242459595962E-3</v>
          </cell>
          <cell r="I4">
            <v>24.375</v>
          </cell>
        </row>
        <row r="5">
          <cell r="C5" t="str">
            <v>FR</v>
          </cell>
          <cell r="E5" t="str">
            <v>BE</v>
          </cell>
          <cell r="F5">
            <v>5100</v>
          </cell>
          <cell r="H5">
            <v>2.80000023333335E-3</v>
          </cell>
          <cell r="I5">
            <v>11.3558823529411</v>
          </cell>
        </row>
        <row r="6">
          <cell r="C6" t="str">
            <v>BE</v>
          </cell>
          <cell r="E6" t="str">
            <v>LU</v>
          </cell>
          <cell r="F6">
            <v>366</v>
          </cell>
          <cell r="H6">
            <v>7.9757582404040902E-3</v>
          </cell>
          <cell r="I6">
            <v>200.32786885245901</v>
          </cell>
        </row>
        <row r="7">
          <cell r="C7" t="str">
            <v>FR</v>
          </cell>
          <cell r="E7" t="str">
            <v>DE</v>
          </cell>
          <cell r="F7">
            <v>5600</v>
          </cell>
          <cell r="H7">
            <v>3.3939396767676999E-3</v>
          </cell>
          <cell r="I7">
            <v>22.285714285714199</v>
          </cell>
        </row>
        <row r="8">
          <cell r="C8" t="str">
            <v>PL</v>
          </cell>
          <cell r="E8" t="str">
            <v>CZ</v>
          </cell>
          <cell r="F8">
            <v>3400</v>
          </cell>
          <cell r="H8">
            <v>3.9454548742424503E-3</v>
          </cell>
          <cell r="I8">
            <v>10.6676470588235</v>
          </cell>
        </row>
        <row r="9">
          <cell r="C9" t="str">
            <v>SK</v>
          </cell>
          <cell r="E9" t="str">
            <v>CZ</v>
          </cell>
          <cell r="F9">
            <v>3400</v>
          </cell>
          <cell r="H9">
            <v>5.8969701883838802E-3</v>
          </cell>
          <cell r="I9">
            <v>15.9441176470588</v>
          </cell>
        </row>
        <row r="10">
          <cell r="C10" t="str">
            <v>PL</v>
          </cell>
          <cell r="E10" t="str">
            <v>SK</v>
          </cell>
          <cell r="F10">
            <v>833</v>
          </cell>
          <cell r="H10">
            <v>2.8848487252525399E-2</v>
          </cell>
          <cell r="I10">
            <v>79.5918367346938</v>
          </cell>
        </row>
        <row r="11">
          <cell r="C11" t="str">
            <v>DE</v>
          </cell>
          <cell r="E11" t="str">
            <v>CZ</v>
          </cell>
          <cell r="F11">
            <v>3400</v>
          </cell>
          <cell r="H11">
            <v>7.9333339944444997E-3</v>
          </cell>
          <cell r="I11">
            <v>21.45</v>
          </cell>
        </row>
        <row r="12">
          <cell r="C12" t="str">
            <v>SK</v>
          </cell>
          <cell r="E12" t="str">
            <v>HU</v>
          </cell>
          <cell r="F12">
            <v>2800</v>
          </cell>
          <cell r="H12">
            <v>5.5151519747475104E-3</v>
          </cell>
          <cell r="I12">
            <v>18.107142857142801</v>
          </cell>
        </row>
        <row r="13">
          <cell r="C13" t="str">
            <v>SI</v>
          </cell>
          <cell r="E13" t="str">
            <v>AT</v>
          </cell>
          <cell r="F13">
            <v>1000</v>
          </cell>
          <cell r="H13">
            <v>4.1321215564646699E-2</v>
          </cell>
          <cell r="I13">
            <v>94.965000000000003</v>
          </cell>
        </row>
        <row r="14">
          <cell r="C14" t="str">
            <v>CH</v>
          </cell>
          <cell r="E14" t="str">
            <v>DE</v>
          </cell>
          <cell r="F14">
            <v>5100</v>
          </cell>
          <cell r="H14">
            <v>2.7717174026936201E-3</v>
          </cell>
          <cell r="I14">
            <v>11.241176470588201</v>
          </cell>
        </row>
        <row r="15">
          <cell r="C15" t="str">
            <v>IT</v>
          </cell>
          <cell r="E15" t="str">
            <v>SI</v>
          </cell>
          <cell r="F15">
            <v>762</v>
          </cell>
          <cell r="H15">
            <v>9.5030310949495607E-3</v>
          </cell>
          <cell r="I15">
            <v>114.645669291338</v>
          </cell>
        </row>
        <row r="16">
          <cell r="C16" t="str">
            <v>FR</v>
          </cell>
          <cell r="E16" t="str">
            <v>CH</v>
          </cell>
          <cell r="F16">
            <v>4800</v>
          </cell>
          <cell r="H16">
            <v>2.99798004781146E-3</v>
          </cell>
          <cell r="I16">
            <v>12.918749999999999</v>
          </cell>
        </row>
        <row r="17">
          <cell r="C17" t="str">
            <v>AT</v>
          </cell>
          <cell r="E17" t="str">
            <v>CZ</v>
          </cell>
          <cell r="F17">
            <v>3400</v>
          </cell>
          <cell r="H17">
            <v>8.0606067323232902E-3</v>
          </cell>
          <cell r="I17">
            <v>21.794117647058801</v>
          </cell>
        </row>
        <row r="18">
          <cell r="C18" t="str">
            <v>DE</v>
          </cell>
          <cell r="E18" t="str">
            <v>AT</v>
          </cell>
          <cell r="F18">
            <v>4200</v>
          </cell>
          <cell r="H18">
            <v>3.8181821363636602E-3</v>
          </cell>
          <cell r="I18">
            <v>8.3571428571428505</v>
          </cell>
        </row>
        <row r="19">
          <cell r="C19" t="str">
            <v>CH</v>
          </cell>
          <cell r="E19" t="str">
            <v>AT</v>
          </cell>
          <cell r="F19">
            <v>2400</v>
          </cell>
          <cell r="H19">
            <v>1.23030313282829E-2</v>
          </cell>
          <cell r="I19">
            <v>47.125</v>
          </cell>
        </row>
        <row r="20">
          <cell r="C20" t="str">
            <v>CH</v>
          </cell>
          <cell r="E20" t="str">
            <v>IT</v>
          </cell>
          <cell r="F20">
            <v>4200</v>
          </cell>
          <cell r="H20">
            <v>3.95959628956231E-3</v>
          </cell>
          <cell r="I20">
            <v>19.5</v>
          </cell>
        </row>
        <row r="21">
          <cell r="C21" t="str">
            <v>FR</v>
          </cell>
          <cell r="E21" t="str">
            <v>IT</v>
          </cell>
          <cell r="F21">
            <v>3600</v>
          </cell>
          <cell r="H21">
            <v>6.5050510471380898E-3</v>
          </cell>
          <cell r="I21">
            <v>37.375</v>
          </cell>
        </row>
        <row r="22">
          <cell r="C22" t="str">
            <v>AT</v>
          </cell>
          <cell r="E22" t="str">
            <v>HU</v>
          </cell>
          <cell r="F22">
            <v>1400</v>
          </cell>
          <cell r="H22">
            <v>0.99857214382040604</v>
          </cell>
          <cell r="I22">
            <v>1255.51428571428</v>
          </cell>
        </row>
        <row r="23">
          <cell r="C23" t="str">
            <v>DE</v>
          </cell>
          <cell r="E23" t="str">
            <v>PL</v>
          </cell>
          <cell r="F23">
            <v>2400</v>
          </cell>
          <cell r="H23">
            <v>1</v>
          </cell>
          <cell r="I23">
            <v>777.05</v>
          </cell>
        </row>
        <row r="24">
          <cell r="C24" t="str">
            <v>AT</v>
          </cell>
          <cell r="E24" t="str">
            <v>IT</v>
          </cell>
          <cell r="F24">
            <v>250</v>
          </cell>
          <cell r="H24">
            <v>0.98273001613659205</v>
          </cell>
          <cell r="I24">
            <v>795.4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2:E4"/>
  <sheetViews>
    <sheetView workbookViewId="0">
      <selection activeCell="B4" sqref="B4"/>
    </sheetView>
  </sheetViews>
  <sheetFormatPr defaultRowHeight="12.75"/>
  <cols>
    <col min="2" max="2" width="11.1328125" customWidth="1"/>
    <col min="3" max="3" width="11" bestFit="1" customWidth="1"/>
  </cols>
  <sheetData>
    <row r="2" spans="2:5" ht="13.15">
      <c r="B2" s="104" t="s">
        <v>214</v>
      </c>
      <c r="C2" s="104" t="s">
        <v>215</v>
      </c>
      <c r="D2" s="104" t="s">
        <v>216</v>
      </c>
      <c r="E2" s="104" t="s">
        <v>217</v>
      </c>
    </row>
    <row r="3" spans="2:5">
      <c r="B3" s="103">
        <v>41695</v>
      </c>
      <c r="C3" t="s">
        <v>211</v>
      </c>
      <c r="D3" t="s">
        <v>212</v>
      </c>
      <c r="E3" s="7" t="s">
        <v>213</v>
      </c>
    </row>
    <row r="4" spans="2:5">
      <c r="B4" s="103">
        <v>41914</v>
      </c>
      <c r="C4" t="s">
        <v>211</v>
      </c>
      <c r="D4" t="s">
        <v>220</v>
      </c>
      <c r="E4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42"/>
  <sheetViews>
    <sheetView topLeftCell="K1" zoomScaleNormal="100" workbookViewId="0">
      <selection activeCell="C26" sqref="C26"/>
    </sheetView>
  </sheetViews>
  <sheetFormatPr defaultRowHeight="12.75"/>
  <cols>
    <col min="1" max="1" width="10.86328125" bestFit="1" customWidth="1"/>
    <col min="2" max="2" width="17" bestFit="1" customWidth="1"/>
    <col min="3" max="3" width="15.265625" customWidth="1"/>
    <col min="4" max="4" width="18.3984375" customWidth="1"/>
    <col min="5" max="5" width="12.1328125" customWidth="1"/>
    <col min="6" max="6" width="24.73046875" customWidth="1"/>
    <col min="7" max="7" width="10.73046875" bestFit="1" customWidth="1"/>
    <col min="8" max="8" width="10.86328125" customWidth="1"/>
    <col min="9" max="9" width="13.86328125" bestFit="1" customWidth="1"/>
    <col min="23" max="23" width="20" customWidth="1"/>
    <col min="24" max="24" width="33.1328125" customWidth="1"/>
  </cols>
  <sheetData>
    <row r="1" spans="1:24" ht="13.5" thickBot="1">
      <c r="A1" s="68" t="s">
        <v>75</v>
      </c>
      <c r="B1" s="68"/>
      <c r="C1" s="68"/>
      <c r="D1" s="68"/>
      <c r="E1" s="68"/>
      <c r="F1" s="68"/>
    </row>
    <row r="3" spans="1:24">
      <c r="I3" s="76" t="s">
        <v>90</v>
      </c>
    </row>
    <row r="4" spans="1:24" ht="13.15">
      <c r="B4" s="5" t="s">
        <v>2</v>
      </c>
    </row>
    <row r="5" spans="1:24" ht="13.5" thickBot="1">
      <c r="B5" s="2" t="s">
        <v>3</v>
      </c>
      <c r="C5" s="2" t="s">
        <v>4</v>
      </c>
      <c r="D5" s="2" t="s">
        <v>5</v>
      </c>
      <c r="E5" s="2" t="s">
        <v>6</v>
      </c>
      <c r="F5" s="1" t="s">
        <v>0</v>
      </c>
      <c r="G5" s="1" t="s">
        <v>1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</row>
    <row r="6" spans="1:24">
      <c r="D6" t="s">
        <v>18</v>
      </c>
      <c r="E6" s="21"/>
      <c r="G6" s="4">
        <v>0</v>
      </c>
      <c r="H6" t="s">
        <v>19</v>
      </c>
      <c r="I6" s="67" t="str">
        <f>X19&amp;","&amp;X20&amp;","&amp;X21&amp;","&amp;X22&amp;","&amp;X23&amp;","&amp;X24&amp;","&amp;X25&amp;","&amp;X26&amp;","&amp;X27&amp;","&amp;X28&amp;","&amp;X29&amp;","&amp;X30&amp;","&amp;X31&amp;","&amp;X32&amp;","&amp;X33&amp;","&amp;X34&amp;","&amp;X35&amp;","&amp;X36&amp;","&amp;X37&amp;","&amp;X38&amp;","&amp;X39&amp;","&amp;X40&amp;","&amp;X41&amp;","</f>
        <v>TB_ELCHIG_DE_LU_01,TB_ELCHIG_DE_NL_01,TB_ELCHIG_BE_NL_01,TB_ELCHIG_BE_FR_01,TB_ELCHIG_BE_LU_01,TB_ELCHIG_DE_FR_01,TB_ELCHIG_CZ_PL_01,TB_ELCHIG_CZ_SK_01,TB_ELCHIG_PL_SK_01,TB_ELCHIG_CZ_DE_01,TB_ELCHIG_HU_SK_01,TB_ELCHIG_AT_SI_01,TB_ELCHIG_CH_DE_01,TB_ELCHIG_IT_SI_01,TB_ELCHIG_CH_FR_01,TB_ELCHIG_AT_CZ_01,TB_ELCHIG_AT_DE_01,TB_ELCHIG_AT_CH_01,TB_ELCHIG_CH_IT_01,TB_ELCHIG_FR_IT_01,TB_ELCHIG_AT_HU_01,TB_ELCHIG_DE_PL_01,TB_ELCHIG_AT_IT_01,</v>
      </c>
    </row>
    <row r="7" spans="1:24">
      <c r="D7" s="10"/>
      <c r="E7" s="10"/>
      <c r="F7" s="10"/>
      <c r="G7" s="4"/>
    </row>
    <row r="8" spans="1:24">
      <c r="D8" s="10"/>
      <c r="E8" s="10"/>
      <c r="F8" s="10"/>
      <c r="G8" s="4"/>
    </row>
    <row r="9" spans="1:24" ht="13.15">
      <c r="B9" s="5" t="s">
        <v>2</v>
      </c>
      <c r="G9" s="4"/>
    </row>
    <row r="10" spans="1:24" ht="13.5" thickBot="1">
      <c r="B10" s="2" t="s">
        <v>3</v>
      </c>
      <c r="C10" s="2" t="s">
        <v>4</v>
      </c>
      <c r="D10" s="2" t="s">
        <v>5</v>
      </c>
      <c r="E10" s="2" t="s">
        <v>6</v>
      </c>
      <c r="F10" s="1" t="s">
        <v>0</v>
      </c>
      <c r="G10" s="8" t="s">
        <v>1</v>
      </c>
      <c r="H10" s="3" t="s">
        <v>7</v>
      </c>
      <c r="I10" s="3" t="s">
        <v>8</v>
      </c>
      <c r="J10" s="3" t="s">
        <v>9</v>
      </c>
      <c r="K10" s="3" t="s">
        <v>10</v>
      </c>
      <c r="L10" s="3" t="s">
        <v>11</v>
      </c>
      <c r="M10" s="3" t="s">
        <v>12</v>
      </c>
      <c r="N10" s="3" t="s">
        <v>13</v>
      </c>
    </row>
    <row r="11" spans="1:24">
      <c r="C11" t="s">
        <v>124</v>
      </c>
      <c r="D11" t="s">
        <v>47</v>
      </c>
      <c r="E11" s="93" t="s">
        <v>131</v>
      </c>
      <c r="G11" s="4">
        <v>0</v>
      </c>
      <c r="H11" t="s">
        <v>19</v>
      </c>
      <c r="I11" t="str">
        <f>I6</f>
        <v>TB_ELCHIG_DE_LU_01,TB_ELCHIG_DE_NL_01,TB_ELCHIG_BE_NL_01,TB_ELCHIG_BE_FR_01,TB_ELCHIG_BE_LU_01,TB_ELCHIG_DE_FR_01,TB_ELCHIG_CZ_PL_01,TB_ELCHIG_CZ_SK_01,TB_ELCHIG_PL_SK_01,TB_ELCHIG_CZ_DE_01,TB_ELCHIG_HU_SK_01,TB_ELCHIG_AT_SI_01,TB_ELCHIG_CH_DE_01,TB_ELCHIG_IT_SI_01,TB_ELCHIG_CH_FR_01,TB_ELCHIG_AT_CZ_01,TB_ELCHIG_AT_DE_01,TB_ELCHIG_AT_CH_01,TB_ELCHIG_CH_IT_01,TB_ELCHIG_FR_IT_01,TB_ELCHIG_AT_HU_01,TB_ELCHIG_DE_PL_01,TB_ELCHIG_AT_IT_01,</v>
      </c>
    </row>
    <row r="12" spans="1:24">
      <c r="C12" t="s">
        <v>124</v>
      </c>
      <c r="D12" t="s">
        <v>47</v>
      </c>
      <c r="E12">
        <v>0</v>
      </c>
      <c r="F12" s="7"/>
      <c r="G12" s="4">
        <v>3</v>
      </c>
      <c r="H12" t="s">
        <v>19</v>
      </c>
      <c r="I12" t="str">
        <f>I11</f>
        <v>TB_ELCHIG_DE_LU_01,TB_ELCHIG_DE_NL_01,TB_ELCHIG_BE_NL_01,TB_ELCHIG_BE_FR_01,TB_ELCHIG_BE_LU_01,TB_ELCHIG_DE_FR_01,TB_ELCHIG_CZ_PL_01,TB_ELCHIG_CZ_SK_01,TB_ELCHIG_PL_SK_01,TB_ELCHIG_CZ_DE_01,TB_ELCHIG_HU_SK_01,TB_ELCHIG_AT_SI_01,TB_ELCHIG_CH_DE_01,TB_ELCHIG_IT_SI_01,TB_ELCHIG_CH_FR_01,TB_ELCHIG_AT_CZ_01,TB_ELCHIG_AT_DE_01,TB_ELCHIG_AT_CH_01,TB_ELCHIG_CH_IT_01,TB_ELCHIG_FR_IT_01,TB_ELCHIG_AT_HU_01,TB_ELCHIG_DE_PL_01,TB_ELCHIG_AT_IT_01,</v>
      </c>
    </row>
    <row r="15" spans="1:24" ht="13.15">
      <c r="A15" s="20" t="s">
        <v>40</v>
      </c>
      <c r="D15" s="7"/>
      <c r="F15" s="7"/>
      <c r="G15" s="4"/>
    </row>
    <row r="16" spans="1:24">
      <c r="D16" s="7"/>
      <c r="F16" s="7"/>
      <c r="G16" s="4"/>
      <c r="X16" t="s">
        <v>140</v>
      </c>
    </row>
    <row r="17" spans="1:24" ht="13.15" thickBot="1">
      <c r="G17" s="4"/>
    </row>
    <row r="18" spans="1:24" ht="13.5" thickBot="1">
      <c r="B18" s="5" t="s">
        <v>2</v>
      </c>
      <c r="G18" s="4"/>
      <c r="W18" s="79" t="s">
        <v>89</v>
      </c>
      <c r="X18" s="80" t="s">
        <v>88</v>
      </c>
    </row>
    <row r="19" spans="1:24" ht="13.5" thickBot="1">
      <c r="B19" s="2" t="s">
        <v>3</v>
      </c>
      <c r="C19" s="2" t="s">
        <v>4</v>
      </c>
      <c r="D19" s="2" t="s">
        <v>5</v>
      </c>
      <c r="E19" s="2" t="s">
        <v>6</v>
      </c>
      <c r="F19" s="1" t="s">
        <v>0</v>
      </c>
      <c r="G19" s="8" t="s">
        <v>1</v>
      </c>
      <c r="H19" s="3" t="s">
        <v>7</v>
      </c>
      <c r="I19" s="3" t="s">
        <v>8</v>
      </c>
      <c r="J19" s="3" t="s">
        <v>9</v>
      </c>
      <c r="K19" s="3" t="s">
        <v>10</v>
      </c>
      <c r="L19" s="3" t="s">
        <v>11</v>
      </c>
      <c r="M19" s="3" t="s">
        <v>12</v>
      </c>
      <c r="N19" s="3" t="s">
        <v>13</v>
      </c>
      <c r="W19" s="77" t="str">
        <f>TechParams!I6</f>
        <v>GI-DE-N1-LU-N1</v>
      </c>
      <c r="X19" s="81" t="str">
        <f>"TB_ELCHIG_"&amp;MID(W19,4,2)&amp;"_"&amp;MID(W19,10,2)&amp;"_01"</f>
        <v>TB_ELCHIG_DE_LU_01</v>
      </c>
    </row>
    <row r="20" spans="1:24">
      <c r="A20" t="s">
        <v>21</v>
      </c>
      <c r="B20" t="s">
        <v>14</v>
      </c>
      <c r="D20" t="s">
        <v>15</v>
      </c>
      <c r="E20" t="s">
        <v>16</v>
      </c>
      <c r="F20" s="4"/>
      <c r="G20" s="4">
        <v>1</v>
      </c>
      <c r="H20" t="s">
        <v>19</v>
      </c>
      <c r="I20" t="s">
        <v>17</v>
      </c>
      <c r="M20" t="s">
        <v>39</v>
      </c>
      <c r="W20" s="77" t="str">
        <f>TechParams!I7</f>
        <v>GI-NL-N1-DE-N1</v>
      </c>
      <c r="X20" s="81" t="str">
        <f>"TB_ELCHIG_"&amp;MID(W20,10,2)&amp;"_"&amp;MID(W20,4,2)&amp;"_01"</f>
        <v>TB_ELCHIG_DE_NL_01</v>
      </c>
    </row>
    <row r="21" spans="1:24">
      <c r="F21" s="4"/>
      <c r="G21" s="4"/>
      <c r="W21" s="77" t="str">
        <f>TechParams!I8</f>
        <v>GI-NL-N1-BE-N1</v>
      </c>
      <c r="X21" s="81" t="str">
        <f>"TB_ELCHIG_"&amp;MID(W21,10,2)&amp;"_"&amp;MID(W21,4,2)&amp;"_01"</f>
        <v>TB_ELCHIG_BE_NL_01</v>
      </c>
    </row>
    <row r="22" spans="1:24">
      <c r="F22" s="4"/>
      <c r="G22" s="4"/>
      <c r="W22" s="77" t="str">
        <f>TechParams!I9</f>
        <v>GI-FR-N1-BE-N1</v>
      </c>
      <c r="X22" s="81" t="str">
        <f>"TB_ELCHIG_"&amp;MID(W22,10,2)&amp;"_"&amp;MID(W22,4,2)&amp;"_01"</f>
        <v>TB_ELCHIG_BE_FR_01</v>
      </c>
    </row>
    <row r="23" spans="1:24">
      <c r="W23" s="77" t="str">
        <f>TechParams!I10</f>
        <v>GI-BE-N1-LU-N1</v>
      </c>
      <c r="X23" s="81" t="str">
        <f>"TB_ELCHIG_"&amp;MID(W23,4,2)&amp;"_"&amp;MID(W23,10,2)&amp;"_01"</f>
        <v>TB_ELCHIG_BE_LU_01</v>
      </c>
    </row>
    <row r="24" spans="1:24">
      <c r="W24" s="77" t="str">
        <f>TechParams!I11</f>
        <v>GI-FR-N1-DE-N1</v>
      </c>
      <c r="X24" s="81" t="str">
        <f>"TB_ELCHIG_"&amp;MID(W24,10,2)&amp;"_"&amp;MID(W24,4,2)&amp;"_01"</f>
        <v>TB_ELCHIG_DE_FR_01</v>
      </c>
    </row>
    <row r="25" spans="1:24">
      <c r="W25" s="77" t="str">
        <f>TechParams!I12</f>
        <v>GI-PL-N1-CZ-N1</v>
      </c>
      <c r="X25" s="81" t="str">
        <f>"TB_ELCHIG_"&amp;MID(W25,10,2)&amp;"_"&amp;MID(W25,4,2)&amp;"_01"</f>
        <v>TB_ELCHIG_CZ_PL_01</v>
      </c>
    </row>
    <row r="26" spans="1:24">
      <c r="W26" s="77" t="str">
        <f>TechParams!I13</f>
        <v>GI-SK-N1-CZ-N1</v>
      </c>
      <c r="X26" s="81" t="str">
        <f>"TB_ELCHIG_"&amp;MID(W26,10,2)&amp;"_"&amp;MID(W26,4,2)&amp;"_01"</f>
        <v>TB_ELCHIG_CZ_SK_01</v>
      </c>
    </row>
    <row r="27" spans="1:24">
      <c r="W27" s="77" t="str">
        <f>TechParams!I14</f>
        <v>GI-PL-N1-SK-N1</v>
      </c>
      <c r="X27" s="81" t="str">
        <f>"TB_ELCHIG_"&amp;MID(W27,4,2)&amp;"_"&amp;MID(W27,10,2)&amp;"_01"</f>
        <v>TB_ELCHIG_PL_SK_01</v>
      </c>
    </row>
    <row r="28" spans="1:24">
      <c r="W28" s="77" t="str">
        <f>TechParams!I15</f>
        <v>GI-DE-N1-CZ-N1</v>
      </c>
      <c r="X28" s="81" t="str">
        <f>"TB_ELCHIG_"&amp;MID(W28,10,2)&amp;"_"&amp;MID(W28,4,2)&amp;"_01"</f>
        <v>TB_ELCHIG_CZ_DE_01</v>
      </c>
    </row>
    <row r="29" spans="1:24">
      <c r="W29" s="77" t="str">
        <f>TechParams!I16</f>
        <v>GI-SK-N1-HU-N1</v>
      </c>
      <c r="X29" s="81" t="str">
        <f>"TB_ELCHIG_"&amp;MID(W29,10,2)&amp;"_"&amp;MID(W29,4,2)&amp;"_01"</f>
        <v>TB_ELCHIG_HU_SK_01</v>
      </c>
    </row>
    <row r="30" spans="1:24">
      <c r="W30" s="77" t="str">
        <f>TechParams!I17</f>
        <v>GI-SI-N1-AT-N1</v>
      </c>
      <c r="X30" s="81" t="str">
        <f>"TB_ELCHIG_"&amp;MID(W30,10,2)&amp;"_"&amp;MID(W30,4,2)&amp;"_01"</f>
        <v>TB_ELCHIG_AT_SI_01</v>
      </c>
    </row>
    <row r="31" spans="1:24">
      <c r="W31" s="77" t="str">
        <f>TechParams!I18</f>
        <v>GI-CH-N1-DE-N1</v>
      </c>
      <c r="X31" s="81" t="str">
        <f>"TB_ELCHIG_"&amp;MID(W31,4,2)&amp;"_"&amp;MID(W31,10,2)&amp;"_01"</f>
        <v>TB_ELCHIG_CH_DE_01</v>
      </c>
    </row>
    <row r="32" spans="1:24">
      <c r="W32" s="77" t="str">
        <f>TechParams!I19</f>
        <v>GI-IT-N1-SI-N1</v>
      </c>
      <c r="X32" s="81" t="str">
        <f>"TB_ELCHIG_"&amp;MID(W32,4,2)&amp;"_"&amp;MID(W32,10,2)&amp;"_01"</f>
        <v>TB_ELCHIG_IT_SI_01</v>
      </c>
    </row>
    <row r="33" spans="2:24">
      <c r="W33" s="77" t="str">
        <f>TechParams!I20</f>
        <v>GI-FR-N1-CH-N1</v>
      </c>
      <c r="X33" s="81" t="str">
        <f>"TB_ELCHIG_"&amp;MID(W33,10,2)&amp;"_"&amp;MID(W33,4,2)&amp;"_01"</f>
        <v>TB_ELCHIG_CH_FR_01</v>
      </c>
    </row>
    <row r="34" spans="2:24" ht="13.15">
      <c r="B34" s="5" t="s">
        <v>46</v>
      </c>
      <c r="W34" s="77" t="str">
        <f>TechParams!I21</f>
        <v>GI-AT-N1-CZ-N1</v>
      </c>
      <c r="X34" s="81" t="str">
        <f>"TB_ELCHIG_"&amp;MID(W34,4,2)&amp;"_"&amp;MID(W34,10,2)&amp;"_01"</f>
        <v>TB_ELCHIG_AT_CZ_01</v>
      </c>
    </row>
    <row r="35" spans="2:24" ht="13.5" thickBot="1">
      <c r="B35" s="11" t="s">
        <v>3</v>
      </c>
      <c r="C35" s="11" t="s">
        <v>4</v>
      </c>
      <c r="D35" s="11" t="s">
        <v>5</v>
      </c>
      <c r="E35" s="11" t="s">
        <v>6</v>
      </c>
      <c r="F35" s="11" t="s">
        <v>1</v>
      </c>
      <c r="W35" s="77" t="str">
        <f>TechParams!I22</f>
        <v>GI-DE-N1-AT-N1</v>
      </c>
      <c r="X35" s="81" t="str">
        <f>"TB_ELCHIG_"&amp;MID(W35,10,2)&amp;"_"&amp;MID(W35,4,2)&amp;"_01"</f>
        <v>TB_ELCHIG_AT_DE_01</v>
      </c>
    </row>
    <row r="36" spans="2:24">
      <c r="B36" s="89" t="s">
        <v>116</v>
      </c>
      <c r="C36" s="89" t="s">
        <v>116</v>
      </c>
      <c r="D36" t="s">
        <v>22</v>
      </c>
      <c r="E36" s="88" t="s">
        <v>117</v>
      </c>
      <c r="F36" s="88" t="s">
        <v>118</v>
      </c>
      <c r="W36" s="77" t="str">
        <f>TechParams!I23</f>
        <v>GI-CH-N1-AT-N1</v>
      </c>
      <c r="X36" s="81" t="str">
        <f>"TB_ELCHIG_"&amp;MID(W36,10,2)&amp;"_"&amp;MID(W36,4,2)&amp;"_01"</f>
        <v>TB_ELCHIG_AT_CH_01</v>
      </c>
    </row>
    <row r="37" spans="2:24">
      <c r="D37" t="s">
        <v>25</v>
      </c>
      <c r="E37" s="87">
        <v>0</v>
      </c>
      <c r="F37" s="87">
        <v>3</v>
      </c>
      <c r="W37" s="77" t="str">
        <f>TechParams!I24</f>
        <v>GI-CH-N1-IT-N1</v>
      </c>
      <c r="X37" s="81" t="str">
        <f>"TB_ELCHIG_"&amp;MID(W37,4,2)&amp;"_"&amp;MID(W37,10,2)&amp;"_01"</f>
        <v>TB_ELCHIG_CH_IT_01</v>
      </c>
    </row>
    <row r="38" spans="2:24">
      <c r="D38" t="s">
        <v>29</v>
      </c>
      <c r="E38" s="87">
        <v>0</v>
      </c>
      <c r="F38" s="87">
        <v>3</v>
      </c>
      <c r="W38" s="77" t="str">
        <f>TechParams!I25</f>
        <v>GI-FR-N1-IT-N1</v>
      </c>
      <c r="X38" s="81" t="str">
        <f>"TB_ELCHIG_"&amp;MID(W38,4,2)&amp;"_"&amp;MID(W38,10,2)&amp;"_01"</f>
        <v>TB_ELCHIG_FR_IT_01</v>
      </c>
    </row>
    <row r="39" spans="2:24">
      <c r="W39" s="77" t="str">
        <f>TechParams!I26</f>
        <v>GI-AT-N1-HU-N1</v>
      </c>
      <c r="X39" s="81" t="str">
        <f>"TB_ELCHIG_"&amp;MID(W39,4,2)&amp;"_"&amp;MID(W39,10,2)&amp;"_01"</f>
        <v>TB_ELCHIG_AT_HU_01</v>
      </c>
    </row>
    <row r="40" spans="2:24" ht="15.4">
      <c r="D40" s="92"/>
      <c r="W40" s="77" t="str">
        <f>TechParams!I27</f>
        <v>GI-DE-N1-PL-N1</v>
      </c>
      <c r="X40" s="81" t="str">
        <f>"TB_ELCHIG_"&amp;MID(W40,4,2)&amp;"_"&amp;MID(W40,10,2)&amp;"_01"</f>
        <v>TB_ELCHIG_DE_PL_01</v>
      </c>
    </row>
    <row r="41" spans="2:24" ht="15.75" thickBot="1">
      <c r="D41" s="92"/>
      <c r="W41" s="78" t="str">
        <f>TechParams!I28</f>
        <v>GI-AT-N1-IT-N1</v>
      </c>
      <c r="X41" s="82" t="str">
        <f>"TB_ELCHIG_"&amp;MID(W41,4,2)&amp;"_"&amp;MID(W41,10,2)&amp;"_01"</f>
        <v>TB_ELCHIG_AT_IT_01</v>
      </c>
    </row>
    <row r="42" spans="2:24" ht="15.4">
      <c r="D42" s="92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Z200"/>
  <sheetViews>
    <sheetView zoomScale="85" zoomScaleNormal="85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G105" sqref="G105"/>
    </sheetView>
  </sheetViews>
  <sheetFormatPr defaultRowHeight="12.75"/>
  <cols>
    <col min="1" max="1" width="27.59765625" customWidth="1"/>
    <col min="3" max="3" width="5.86328125" customWidth="1"/>
    <col min="4" max="4" width="13.3984375" customWidth="1"/>
    <col min="5" max="5" width="21.73046875" style="4" customWidth="1"/>
    <col min="6" max="6" width="14.59765625" bestFit="1" customWidth="1"/>
    <col min="7" max="7" width="13.3984375" style="4" customWidth="1"/>
    <col min="9" max="9" width="15" bestFit="1" customWidth="1"/>
    <col min="11" max="11" width="13.265625" style="4" customWidth="1"/>
    <col min="12" max="12" width="14" customWidth="1"/>
    <col min="20" max="20" width="15.3984375" customWidth="1"/>
    <col min="21" max="21" width="21.265625" style="4" customWidth="1"/>
    <col min="22" max="22" width="26.86328125" style="4" customWidth="1"/>
    <col min="25" max="25" width="14.265625" customWidth="1"/>
    <col min="26" max="26" width="13.265625" customWidth="1"/>
  </cols>
  <sheetData>
    <row r="1" spans="1:33" ht="13.15">
      <c r="A1" s="20" t="s">
        <v>44</v>
      </c>
    </row>
    <row r="3" spans="1:33" ht="13.15">
      <c r="B3" s="5" t="s">
        <v>2</v>
      </c>
      <c r="H3" s="4"/>
      <c r="I3" s="4"/>
      <c r="J3" s="4"/>
    </row>
    <row r="4" spans="1:33" ht="13.5" thickBot="1">
      <c r="B4" s="11" t="s">
        <v>3</v>
      </c>
      <c r="C4" s="11" t="s">
        <v>4</v>
      </c>
      <c r="D4" s="11" t="s">
        <v>5</v>
      </c>
      <c r="E4" s="26" t="s">
        <v>6</v>
      </c>
      <c r="F4" s="11" t="s">
        <v>0</v>
      </c>
      <c r="G4" s="26" t="s">
        <v>1</v>
      </c>
      <c r="H4" s="26" t="s">
        <v>7</v>
      </c>
      <c r="I4" s="26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</row>
    <row r="5" spans="1:33" ht="13.5" thickBot="1">
      <c r="A5" s="66" t="s">
        <v>48</v>
      </c>
      <c r="B5" s="44"/>
      <c r="C5" s="44"/>
      <c r="D5" s="44" t="s">
        <v>32</v>
      </c>
      <c r="E5" s="45"/>
      <c r="F5" s="44"/>
      <c r="G5" s="58">
        <v>31.536000000000001</v>
      </c>
      <c r="H5" s="46" t="s">
        <v>19</v>
      </c>
      <c r="I5" s="46" t="s">
        <v>35</v>
      </c>
      <c r="J5" s="10"/>
      <c r="K5" s="10"/>
      <c r="L5" s="10"/>
      <c r="M5" s="10"/>
      <c r="N5" s="10"/>
      <c r="AB5" s="10"/>
      <c r="AC5" s="10"/>
      <c r="AD5" s="10"/>
      <c r="AE5" s="10"/>
      <c r="AF5" s="10"/>
      <c r="AG5" s="10"/>
    </row>
    <row r="6" spans="1:33" ht="13.5" thickTop="1">
      <c r="A6" s="54" t="s">
        <v>73</v>
      </c>
      <c r="B6" s="55"/>
      <c r="C6" s="55"/>
      <c r="D6" s="56" t="s">
        <v>30</v>
      </c>
      <c r="E6" s="91" t="s">
        <v>114</v>
      </c>
      <c r="F6" s="55"/>
      <c r="G6" s="57">
        <v>58.5</v>
      </c>
      <c r="H6" s="57" t="str">
        <f>IF('[1]EF1-UPD'!$C2=H$4,'[1]EF1-UPD'!$J2,IF('[1]EF1-UPD'!$E2=H$4,'[1]EF1-UPD'!$J2,""))</f>
        <v/>
      </c>
      <c r="I6" s="39" t="str">
        <f>[1]UNI_Grid!G4</f>
        <v>GI-DE-N1-LU-N1</v>
      </c>
      <c r="J6" s="10"/>
      <c r="K6" s="10"/>
      <c r="L6" s="10"/>
      <c r="M6" s="10"/>
      <c r="N6" s="10"/>
      <c r="AB6" s="10"/>
      <c r="AC6" s="10"/>
      <c r="AD6" s="10"/>
      <c r="AE6" s="10"/>
      <c r="AF6" s="10"/>
      <c r="AG6" s="10"/>
    </row>
    <row r="7" spans="1:33">
      <c r="A7" s="55"/>
      <c r="B7" s="55"/>
      <c r="C7" s="55"/>
      <c r="D7" s="56" t="s">
        <v>30</v>
      </c>
      <c r="E7" s="91" t="s">
        <v>114</v>
      </c>
      <c r="F7" s="55"/>
      <c r="G7" s="57">
        <v>12.2</v>
      </c>
      <c r="H7" s="57" t="str">
        <f>IF('[1]EF1-UPD'!$C3=H$4,'[1]EF1-UPD'!$J3,IF('[1]EF1-UPD'!$E3=H$4,'[1]EF1-UPD'!$J3,""))</f>
        <v/>
      </c>
      <c r="I7" s="39" t="str">
        <f>[1]UNI_Grid!G5</f>
        <v>GI-NL-N1-DE-N1</v>
      </c>
      <c r="J7" s="10"/>
      <c r="K7" s="10"/>
      <c r="L7" s="10"/>
      <c r="M7" s="10"/>
      <c r="N7" s="10"/>
      <c r="AB7" s="10"/>
      <c r="AC7" s="10"/>
      <c r="AD7" s="10"/>
      <c r="AE7" s="10"/>
      <c r="AF7" s="10"/>
      <c r="AG7" s="10"/>
    </row>
    <row r="8" spans="1:33">
      <c r="A8" s="55"/>
      <c r="B8" s="55"/>
      <c r="C8" s="55"/>
      <c r="D8" s="56" t="s">
        <v>30</v>
      </c>
      <c r="E8" s="91" t="s">
        <v>114</v>
      </c>
      <c r="F8" s="55"/>
      <c r="G8" s="57">
        <v>24.4</v>
      </c>
      <c r="H8" s="57" t="str">
        <f>IF('[1]EF1-UPD'!$C4=H$4,'[1]EF1-UPD'!$J4,IF('[1]EF1-UPD'!$E4=H$4,'[1]EF1-UPD'!$J4,""))</f>
        <v/>
      </c>
      <c r="I8" s="39" t="str">
        <f>[1]UNI_Grid!G6</f>
        <v>GI-NL-N1-BE-N1</v>
      </c>
      <c r="J8" s="10"/>
      <c r="K8" s="10"/>
      <c r="L8" s="10"/>
      <c r="M8" s="10"/>
      <c r="N8" s="10"/>
      <c r="AB8" s="10"/>
      <c r="AC8" s="10"/>
      <c r="AD8" s="10"/>
      <c r="AE8" s="10"/>
      <c r="AF8" s="10"/>
      <c r="AG8" s="10"/>
    </row>
    <row r="9" spans="1:33">
      <c r="A9" s="55"/>
      <c r="B9" s="55"/>
      <c r="C9" s="55"/>
      <c r="D9" s="56" t="s">
        <v>30</v>
      </c>
      <c r="E9" s="91" t="s">
        <v>114</v>
      </c>
      <c r="F9" s="55"/>
      <c r="G9" s="57">
        <v>11.4</v>
      </c>
      <c r="H9" s="57" t="str">
        <f>IF('[1]EF1-UPD'!$C5=H$4,'[1]EF1-UPD'!$J5,IF('[1]EF1-UPD'!$E5=H$4,'[1]EF1-UPD'!$J5,""))</f>
        <v/>
      </c>
      <c r="I9" s="39" t="str">
        <f>[1]UNI_Grid!G7</f>
        <v>GI-FR-N1-BE-N1</v>
      </c>
      <c r="J9" s="10"/>
      <c r="K9" s="10"/>
      <c r="L9" s="10"/>
      <c r="M9" s="10"/>
      <c r="N9" s="10"/>
      <c r="AB9" s="10"/>
      <c r="AC9" s="10"/>
      <c r="AD9" s="10"/>
      <c r="AE9" s="10"/>
      <c r="AF9" s="10"/>
      <c r="AG9" s="10"/>
    </row>
    <row r="10" spans="1:33">
      <c r="A10" s="55"/>
      <c r="B10" s="55"/>
      <c r="C10" s="55"/>
      <c r="D10" s="56" t="s">
        <v>30</v>
      </c>
      <c r="E10" s="91" t="s">
        <v>114</v>
      </c>
      <c r="F10" s="55"/>
      <c r="G10" s="57">
        <v>200.3</v>
      </c>
      <c r="H10" s="57" t="str">
        <f>IF('[1]EF1-UPD'!$C6=H$4,'[1]EF1-UPD'!$J6,IF('[1]EF1-UPD'!$E6=H$4,'[1]EF1-UPD'!$J6,""))</f>
        <v/>
      </c>
      <c r="I10" s="39" t="str">
        <f>[1]UNI_Grid!G8</f>
        <v>GI-BE-N1-LU-N1</v>
      </c>
      <c r="J10" s="10"/>
      <c r="K10" s="10"/>
      <c r="L10" s="10"/>
      <c r="M10" s="10"/>
      <c r="N10" s="10"/>
      <c r="AB10" s="10"/>
      <c r="AC10" s="10"/>
      <c r="AD10" s="10"/>
      <c r="AE10" s="10"/>
      <c r="AF10" s="10"/>
      <c r="AG10" s="10"/>
    </row>
    <row r="11" spans="1:33">
      <c r="A11" s="55"/>
      <c r="B11" s="55"/>
      <c r="C11" s="55"/>
      <c r="D11" s="56" t="s">
        <v>30</v>
      </c>
      <c r="E11" s="91" t="s">
        <v>114</v>
      </c>
      <c r="F11" s="55"/>
      <c r="G11" s="57">
        <v>22.3</v>
      </c>
      <c r="H11" s="57" t="str">
        <f>IF('[1]EF1-UPD'!$C7=H$4,'[1]EF1-UPD'!$J7,IF('[1]EF1-UPD'!$E7=H$4,'[1]EF1-UPD'!$J7,""))</f>
        <v/>
      </c>
      <c r="I11" s="39" t="str">
        <f>[1]UNI_Grid!G9</f>
        <v>GI-FR-N1-DE-N1</v>
      </c>
      <c r="J11" s="10"/>
      <c r="K11" s="10"/>
      <c r="L11" s="10"/>
      <c r="M11" s="10"/>
      <c r="N11" s="10"/>
      <c r="AB11" s="10"/>
      <c r="AC11" s="10"/>
      <c r="AD11" s="10"/>
      <c r="AE11" s="10"/>
      <c r="AF11" s="10"/>
      <c r="AG11" s="10"/>
    </row>
    <row r="12" spans="1:33">
      <c r="A12" s="55"/>
      <c r="B12" s="55"/>
      <c r="C12" s="55"/>
      <c r="D12" s="56" t="s">
        <v>30</v>
      </c>
      <c r="E12" s="91" t="s">
        <v>114</v>
      </c>
      <c r="F12" s="55"/>
      <c r="G12" s="57">
        <v>10.7</v>
      </c>
      <c r="H12" s="57" t="str">
        <f>IF('[1]EF1-UPD'!$C8=H$4,'[1]EF1-UPD'!$J8,IF('[1]EF1-UPD'!$E8=H$4,'[1]EF1-UPD'!$J8,""))</f>
        <v/>
      </c>
      <c r="I12" s="39" t="str">
        <f>[1]UNI_Grid!G10</f>
        <v>GI-PL-N1-CZ-N1</v>
      </c>
      <c r="J12" s="10"/>
      <c r="K12" s="10"/>
      <c r="L12" s="10"/>
      <c r="M12" s="10"/>
      <c r="N12" s="10"/>
      <c r="AB12" s="10"/>
      <c r="AC12" s="10"/>
      <c r="AD12" s="10"/>
      <c r="AE12" s="10"/>
      <c r="AF12" s="10"/>
      <c r="AG12" s="10"/>
    </row>
    <row r="13" spans="1:33">
      <c r="A13" s="55"/>
      <c r="B13" s="55"/>
      <c r="C13" s="55"/>
      <c r="D13" s="56" t="s">
        <v>30</v>
      </c>
      <c r="E13" s="91" t="s">
        <v>114</v>
      </c>
      <c r="F13" s="55"/>
      <c r="G13" s="57">
        <v>15.9</v>
      </c>
      <c r="H13" s="57" t="str">
        <f>IF('[1]EF1-UPD'!$C9=H$4,'[1]EF1-UPD'!$J9,IF('[1]EF1-UPD'!$E9=H$4,'[1]EF1-UPD'!$J9,""))</f>
        <v/>
      </c>
      <c r="I13" s="39" t="str">
        <f>[1]UNI_Grid!G11</f>
        <v>GI-SK-N1-CZ-N1</v>
      </c>
      <c r="J13" s="10"/>
      <c r="K13" s="10"/>
      <c r="L13" s="10"/>
      <c r="M13" s="10"/>
      <c r="N13" s="10"/>
      <c r="AB13" s="10"/>
      <c r="AC13" s="10"/>
      <c r="AD13" s="10"/>
      <c r="AE13" s="10"/>
      <c r="AF13" s="10"/>
      <c r="AG13" s="10"/>
    </row>
    <row r="14" spans="1:33">
      <c r="A14" s="55"/>
      <c r="B14" s="55"/>
      <c r="C14" s="55"/>
      <c r="D14" s="56" t="s">
        <v>30</v>
      </c>
      <c r="E14" s="91" t="s">
        <v>114</v>
      </c>
      <c r="F14" s="55"/>
      <c r="G14" s="57">
        <v>79.599999999999994</v>
      </c>
      <c r="H14" s="57" t="str">
        <f>IF('[1]EF1-UPD'!$C10=H$4,'[1]EF1-UPD'!$J10,IF('[1]EF1-UPD'!$E10=H$4,'[1]EF1-UPD'!$J10,""))</f>
        <v/>
      </c>
      <c r="I14" s="39" t="str">
        <f>[1]UNI_Grid!G12</f>
        <v>GI-PL-N1-SK-N1</v>
      </c>
      <c r="J14" s="10"/>
      <c r="K14" s="10"/>
      <c r="L14" s="10"/>
      <c r="M14" s="10"/>
      <c r="N14" s="10"/>
      <c r="AB14" s="10"/>
      <c r="AC14" s="10"/>
      <c r="AD14" s="10"/>
      <c r="AE14" s="10"/>
      <c r="AF14" s="10"/>
      <c r="AG14" s="10"/>
    </row>
    <row r="15" spans="1:33">
      <c r="A15" s="55"/>
      <c r="B15" s="55"/>
      <c r="C15" s="55"/>
      <c r="D15" s="56" t="s">
        <v>30</v>
      </c>
      <c r="E15" s="91" t="s">
        <v>114</v>
      </c>
      <c r="F15" s="55"/>
      <c r="G15" s="57">
        <v>21.5</v>
      </c>
      <c r="H15" s="57" t="str">
        <f>IF('[1]EF1-UPD'!$C11=H$4,'[1]EF1-UPD'!$J11,IF('[1]EF1-UPD'!$E11=H$4,'[1]EF1-UPD'!$J11,""))</f>
        <v/>
      </c>
      <c r="I15" s="39" t="str">
        <f>[1]UNI_Grid!G13</f>
        <v>GI-DE-N1-CZ-N1</v>
      </c>
      <c r="J15" s="10"/>
      <c r="K15" s="10"/>
      <c r="L15" s="10"/>
      <c r="M15" s="10"/>
      <c r="N15" s="10"/>
      <c r="AB15" s="10"/>
      <c r="AC15" s="10"/>
      <c r="AD15" s="10"/>
      <c r="AE15" s="10"/>
      <c r="AF15" s="10"/>
      <c r="AG15" s="10"/>
    </row>
    <row r="16" spans="1:33">
      <c r="A16" s="55"/>
      <c r="B16" s="55"/>
      <c r="C16" s="55"/>
      <c r="D16" s="56" t="s">
        <v>30</v>
      </c>
      <c r="E16" s="91" t="s">
        <v>114</v>
      </c>
      <c r="F16" s="55"/>
      <c r="G16" s="57">
        <v>18.100000000000001</v>
      </c>
      <c r="H16" s="57" t="str">
        <f>IF('[1]EF1-UPD'!$C12=H$4,'[1]EF1-UPD'!$J12,IF('[1]EF1-UPD'!$E12=H$4,'[1]EF1-UPD'!$J12,""))</f>
        <v/>
      </c>
      <c r="I16" s="39" t="str">
        <f>[1]UNI_Grid!G14</f>
        <v>GI-SK-N1-HU-N1</v>
      </c>
      <c r="J16" s="10"/>
      <c r="K16" s="10"/>
      <c r="L16" s="10"/>
      <c r="M16" s="10"/>
      <c r="N16" s="10"/>
      <c r="AB16" s="10"/>
      <c r="AC16" s="10"/>
      <c r="AD16" s="10"/>
      <c r="AE16" s="10"/>
      <c r="AF16" s="10"/>
      <c r="AG16" s="10"/>
    </row>
    <row r="17" spans="1:33">
      <c r="A17" s="55"/>
      <c r="B17" s="55"/>
      <c r="C17" s="55"/>
      <c r="D17" s="56" t="s">
        <v>30</v>
      </c>
      <c r="E17" s="91" t="s">
        <v>114</v>
      </c>
      <c r="F17" s="55"/>
      <c r="G17" s="57">
        <v>95</v>
      </c>
      <c r="H17" s="57" t="str">
        <f>IF('[1]EF1-UPD'!$C13=H$4,'[1]EF1-UPD'!$J13,IF('[1]EF1-UPD'!$E13=H$4,'[1]EF1-UPD'!$J13,""))</f>
        <v/>
      </c>
      <c r="I17" s="39" t="str">
        <f>[1]UNI_Grid!G15</f>
        <v>GI-SI-N1-AT-N1</v>
      </c>
      <c r="J17" s="10"/>
      <c r="K17" s="10"/>
      <c r="L17" s="10"/>
      <c r="M17" s="10"/>
      <c r="N17" s="10"/>
      <c r="AB17" s="10"/>
      <c r="AC17" s="10"/>
      <c r="AD17" s="10"/>
      <c r="AE17" s="10"/>
      <c r="AF17" s="10"/>
      <c r="AG17" s="10"/>
    </row>
    <row r="18" spans="1:33">
      <c r="A18" s="55"/>
      <c r="B18" s="55"/>
      <c r="C18" s="55"/>
      <c r="D18" s="56" t="s">
        <v>30</v>
      </c>
      <c r="E18" s="91" t="s">
        <v>114</v>
      </c>
      <c r="F18" s="55"/>
      <c r="G18" s="57">
        <v>11.2</v>
      </c>
      <c r="H18" s="57" t="str">
        <f>IF('[1]EF1-UPD'!$C14=H$4,'[1]EF1-UPD'!$J14,IF('[1]EF1-UPD'!$E14=H$4,'[1]EF1-UPD'!$J14,""))</f>
        <v/>
      </c>
      <c r="I18" s="39" t="str">
        <f>[1]UNI_Grid!G16</f>
        <v>GI-CH-N1-DE-N1</v>
      </c>
      <c r="J18" s="10"/>
      <c r="K18" s="10"/>
      <c r="L18" s="10"/>
      <c r="M18" s="10"/>
      <c r="N18" s="10"/>
      <c r="AB18" s="10"/>
      <c r="AC18" s="10"/>
      <c r="AD18" s="10"/>
      <c r="AE18" s="10"/>
      <c r="AF18" s="10"/>
      <c r="AG18" s="10"/>
    </row>
    <row r="19" spans="1:33">
      <c r="A19" s="55"/>
      <c r="B19" s="55"/>
      <c r="C19" s="55"/>
      <c r="D19" s="56" t="s">
        <v>30</v>
      </c>
      <c r="E19" s="91" t="s">
        <v>114</v>
      </c>
      <c r="F19" s="55"/>
      <c r="G19" s="57">
        <v>114.6</v>
      </c>
      <c r="H19" s="57" t="str">
        <f>IF('[1]EF1-UPD'!$C15=H$4,'[1]EF1-UPD'!$J15,IF('[1]EF1-UPD'!$E15=H$4,'[1]EF1-UPD'!$J15,""))</f>
        <v/>
      </c>
      <c r="I19" s="39" t="str">
        <f>[1]UNI_Grid!G17</f>
        <v>GI-IT-N1-SI-N1</v>
      </c>
      <c r="J19" s="10"/>
      <c r="K19" s="10"/>
      <c r="L19" s="10"/>
      <c r="M19" s="10"/>
      <c r="N19" s="10"/>
      <c r="AB19" s="10"/>
      <c r="AC19" s="10"/>
      <c r="AD19" s="10"/>
      <c r="AE19" s="10"/>
      <c r="AF19" s="10"/>
      <c r="AG19" s="10"/>
    </row>
    <row r="20" spans="1:33">
      <c r="A20" s="55"/>
      <c r="B20" s="55"/>
      <c r="C20" s="55"/>
      <c r="D20" s="56" t="s">
        <v>30</v>
      </c>
      <c r="E20" s="91" t="s">
        <v>114</v>
      </c>
      <c r="F20" s="55"/>
      <c r="G20" s="57">
        <v>12.9</v>
      </c>
      <c r="H20" s="57" t="str">
        <f>IF('[1]EF1-UPD'!$C16=H$4,'[1]EF1-UPD'!$J16,IF('[1]EF1-UPD'!$E16=H$4,'[1]EF1-UPD'!$J16,""))</f>
        <v/>
      </c>
      <c r="I20" s="39" t="str">
        <f>[1]UNI_Grid!G18</f>
        <v>GI-FR-N1-CH-N1</v>
      </c>
      <c r="J20" s="10"/>
      <c r="K20" s="10"/>
      <c r="L20" s="10"/>
      <c r="M20" s="10"/>
      <c r="N20" s="10"/>
      <c r="AB20" s="10"/>
      <c r="AC20" s="10"/>
      <c r="AD20" s="10"/>
      <c r="AE20" s="10"/>
      <c r="AF20" s="10"/>
      <c r="AG20" s="10"/>
    </row>
    <row r="21" spans="1:33">
      <c r="A21" s="55"/>
      <c r="B21" s="55"/>
      <c r="C21" s="55"/>
      <c r="D21" s="56" t="s">
        <v>30</v>
      </c>
      <c r="E21" s="91" t="s">
        <v>114</v>
      </c>
      <c r="F21" s="55"/>
      <c r="G21" s="57">
        <v>21.8</v>
      </c>
      <c r="H21" s="57" t="str">
        <f>IF('[1]EF1-UPD'!$C17=H$4,'[1]EF1-UPD'!$J17,IF('[1]EF1-UPD'!$E17=H$4,'[1]EF1-UPD'!$J17,""))</f>
        <v/>
      </c>
      <c r="I21" s="39" t="str">
        <f>[1]UNI_Grid!G19</f>
        <v>GI-AT-N1-CZ-N1</v>
      </c>
      <c r="J21" s="10"/>
      <c r="K21" s="10"/>
      <c r="L21" s="10"/>
      <c r="M21" s="10"/>
      <c r="N21" s="10"/>
      <c r="AB21" s="10"/>
      <c r="AC21" s="10"/>
      <c r="AD21" s="10"/>
      <c r="AE21" s="10"/>
      <c r="AF21" s="10"/>
      <c r="AG21" s="10"/>
    </row>
    <row r="22" spans="1:33">
      <c r="A22" s="55"/>
      <c r="B22" s="55"/>
      <c r="C22" s="55"/>
      <c r="D22" s="56" t="s">
        <v>30</v>
      </c>
      <c r="E22" s="91" t="s">
        <v>114</v>
      </c>
      <c r="F22" s="55"/>
      <c r="G22" s="57">
        <v>8.4</v>
      </c>
      <c r="H22" s="57" t="str">
        <f>IF('[1]EF1-UPD'!$C18=H$4,'[1]EF1-UPD'!$J18,IF('[1]EF1-UPD'!$E18=H$4,'[1]EF1-UPD'!$J18,""))</f>
        <v/>
      </c>
      <c r="I22" s="39" t="str">
        <f>[1]UNI_Grid!G20</f>
        <v>GI-DE-N1-AT-N1</v>
      </c>
      <c r="J22" s="10"/>
      <c r="K22" s="10"/>
      <c r="L22" s="10"/>
      <c r="M22" s="10"/>
      <c r="N22" s="10"/>
      <c r="AB22" s="10"/>
      <c r="AC22" s="10"/>
      <c r="AD22" s="10"/>
      <c r="AE22" s="10"/>
      <c r="AF22" s="10"/>
      <c r="AG22" s="10"/>
    </row>
    <row r="23" spans="1:33">
      <c r="A23" s="55"/>
      <c r="B23" s="55"/>
      <c r="C23" s="55"/>
      <c r="D23" s="56" t="s">
        <v>30</v>
      </c>
      <c r="E23" s="91" t="s">
        <v>114</v>
      </c>
      <c r="F23" s="55"/>
      <c r="G23" s="57">
        <v>47.1</v>
      </c>
      <c r="H23" s="57" t="str">
        <f>IF('[1]EF1-UPD'!$C19=H$4,'[1]EF1-UPD'!$J19,IF('[1]EF1-UPD'!$E19=H$4,'[1]EF1-UPD'!$J19,""))</f>
        <v/>
      </c>
      <c r="I23" s="39" t="str">
        <f>[1]UNI_Grid!G21</f>
        <v>GI-CH-N1-AT-N1</v>
      </c>
      <c r="J23" s="10"/>
      <c r="K23" s="10"/>
      <c r="L23" s="10"/>
      <c r="M23" s="10"/>
      <c r="N23" s="10"/>
      <c r="AB23" s="10"/>
      <c r="AC23" s="10"/>
      <c r="AD23" s="10"/>
      <c r="AE23" s="10"/>
      <c r="AF23" s="10"/>
      <c r="AG23" s="10"/>
    </row>
    <row r="24" spans="1:33">
      <c r="A24" s="55"/>
      <c r="B24" s="55"/>
      <c r="C24" s="55"/>
      <c r="D24" s="56" t="s">
        <v>30</v>
      </c>
      <c r="E24" s="91" t="s">
        <v>114</v>
      </c>
      <c r="F24" s="55"/>
      <c r="G24" s="57">
        <v>19.5</v>
      </c>
      <c r="H24" s="57" t="str">
        <f>IF('[1]EF1-UPD'!$C20=H$4,'[1]EF1-UPD'!$J20,IF('[1]EF1-UPD'!$E20=H$4,'[1]EF1-UPD'!$J20,""))</f>
        <v/>
      </c>
      <c r="I24" s="39" t="str">
        <f>[1]UNI_Grid!G22</f>
        <v>GI-CH-N1-IT-N1</v>
      </c>
      <c r="J24" s="10"/>
      <c r="K24" s="10"/>
      <c r="L24" s="10"/>
      <c r="M24" s="10"/>
      <c r="N24" s="10"/>
      <c r="AB24" s="10"/>
      <c r="AC24" s="10"/>
      <c r="AD24" s="10"/>
      <c r="AE24" s="10"/>
      <c r="AF24" s="10"/>
      <c r="AG24" s="10"/>
    </row>
    <row r="25" spans="1:33">
      <c r="A25" s="55"/>
      <c r="B25" s="55"/>
      <c r="C25" s="55"/>
      <c r="D25" s="56" t="s">
        <v>30</v>
      </c>
      <c r="E25" s="91" t="s">
        <v>114</v>
      </c>
      <c r="F25" s="55"/>
      <c r="G25" s="57">
        <v>37.4</v>
      </c>
      <c r="H25" s="57" t="str">
        <f>IF('[1]EF1-UPD'!$C21=H$4,'[1]EF1-UPD'!$J21,IF('[1]EF1-UPD'!$E21=H$4,'[1]EF1-UPD'!$J21,""))</f>
        <v/>
      </c>
      <c r="I25" s="39" t="str">
        <f>[1]UNI_Grid!G23</f>
        <v>GI-FR-N1-IT-N1</v>
      </c>
      <c r="J25" s="10"/>
      <c r="K25" s="10"/>
      <c r="L25" s="10"/>
      <c r="M25" s="10"/>
      <c r="N25" s="10"/>
      <c r="AB25" s="10"/>
      <c r="AC25" s="10"/>
      <c r="AD25" s="10"/>
      <c r="AE25" s="10"/>
      <c r="AF25" s="10"/>
      <c r="AG25" s="10"/>
    </row>
    <row r="26" spans="1:33">
      <c r="A26" s="55"/>
      <c r="B26" s="55"/>
      <c r="C26" s="55"/>
      <c r="D26" s="56" t="s">
        <v>30</v>
      </c>
      <c r="E26" s="91" t="s">
        <v>114</v>
      </c>
      <c r="F26" s="55"/>
      <c r="G26" s="57">
        <v>1255.5</v>
      </c>
      <c r="H26" s="57" t="str">
        <f>IF('[1]EF1-UPD'!$C22=H$4,'[1]EF1-UPD'!$J22,IF('[1]EF1-UPD'!$E22=H$4,'[1]EF1-UPD'!$J22,""))</f>
        <v/>
      </c>
      <c r="I26" s="39" t="str">
        <f>[1]UNI_Grid!G24</f>
        <v>GI-AT-N1-HU-N1</v>
      </c>
      <c r="J26" s="10"/>
      <c r="K26" s="10"/>
      <c r="L26" s="10"/>
      <c r="M26" s="10"/>
      <c r="N26" s="10"/>
      <c r="AB26" s="10"/>
      <c r="AC26" s="10"/>
      <c r="AD26" s="10"/>
      <c r="AE26" s="10"/>
      <c r="AF26" s="10"/>
      <c r="AG26" s="10"/>
    </row>
    <row r="27" spans="1:33">
      <c r="A27" s="55"/>
      <c r="B27" s="55"/>
      <c r="C27" s="55"/>
      <c r="D27" s="56" t="s">
        <v>30</v>
      </c>
      <c r="E27" s="91" t="s">
        <v>114</v>
      </c>
      <c r="F27" s="55"/>
      <c r="G27" s="57">
        <v>777.1</v>
      </c>
      <c r="H27" s="57" t="str">
        <f>IF('[1]EF1-UPD'!$C23=H$4,'[1]EF1-UPD'!$J23,IF('[1]EF1-UPD'!$E23=H$4,'[1]EF1-UPD'!$J23,""))</f>
        <v/>
      </c>
      <c r="I27" s="39" t="str">
        <f>[1]UNI_Grid!G25</f>
        <v>GI-DE-N1-PL-N1</v>
      </c>
      <c r="J27" s="10"/>
      <c r="K27" s="10"/>
      <c r="L27" s="10"/>
      <c r="M27" s="10"/>
      <c r="N27" s="10"/>
      <c r="AB27" s="10"/>
      <c r="AC27" s="10"/>
      <c r="AD27" s="10"/>
      <c r="AE27" s="10"/>
      <c r="AF27" s="10"/>
      <c r="AG27" s="10"/>
    </row>
    <row r="28" spans="1:33" ht="13.15" thickBot="1">
      <c r="A28" s="55"/>
      <c r="B28" s="55"/>
      <c r="C28" s="55"/>
      <c r="D28" s="56" t="s">
        <v>30</v>
      </c>
      <c r="E28" s="91" t="s">
        <v>114</v>
      </c>
      <c r="F28" s="55"/>
      <c r="G28" s="57">
        <v>795.4</v>
      </c>
      <c r="H28" s="57" t="str">
        <f>IF('[1]EF1-UPD'!$C24=H$4,'[1]EF1-UPD'!$J24,IF('[1]EF1-UPD'!$E24=H$4,'[1]EF1-UPD'!$J24,""))</f>
        <v/>
      </c>
      <c r="I28" s="39" t="str">
        <f>[1]UNI_Grid!G26</f>
        <v>GI-AT-N1-IT-N1</v>
      </c>
      <c r="J28" s="10"/>
      <c r="K28" s="10"/>
      <c r="L28" s="10"/>
      <c r="M28" s="10"/>
      <c r="N28" s="10"/>
      <c r="AB28" s="10"/>
      <c r="AC28" s="10"/>
      <c r="AD28" s="10"/>
      <c r="AE28" s="10"/>
      <c r="AF28" s="10"/>
      <c r="AG28" s="10"/>
    </row>
    <row r="29" spans="1:33" ht="17.25" customHeight="1" thickTop="1" thickBot="1">
      <c r="A29" s="40" t="s">
        <v>49</v>
      </c>
      <c r="B29" s="40"/>
      <c r="C29" s="40"/>
      <c r="D29" s="41" t="s">
        <v>34</v>
      </c>
      <c r="E29" s="42"/>
      <c r="F29" s="40"/>
      <c r="G29" s="42">
        <v>50</v>
      </c>
      <c r="H29" s="43" t="s">
        <v>19</v>
      </c>
      <c r="I29" s="43" t="s">
        <v>50</v>
      </c>
      <c r="J29" s="10"/>
      <c r="K29" s="10"/>
      <c r="L29" s="10"/>
      <c r="M29" s="10"/>
      <c r="N29" s="10"/>
      <c r="AB29" s="10"/>
      <c r="AC29" s="10"/>
      <c r="AD29" s="10"/>
      <c r="AE29" s="10"/>
      <c r="AF29" s="10"/>
      <c r="AG29" s="10"/>
    </row>
    <row r="30" spans="1:33" s="10" customFormat="1" ht="13.15" thickTop="1">
      <c r="A30" s="24" t="s">
        <v>51</v>
      </c>
      <c r="D30" s="10" t="s">
        <v>18</v>
      </c>
      <c r="E30" s="60" t="s">
        <v>114</v>
      </c>
      <c r="G30" s="106">
        <v>2</v>
      </c>
      <c r="H30" s="23" t="str">
        <f>IF('[1]EF1-UPD'!$C2=H$4,'[1]EF1-UPD'!$F2/1000,IF('[1]EF1-UPD'!$E2=H$4,'[1]EF1-UPD'!$F2/1000,""))</f>
        <v/>
      </c>
      <c r="I30" s="39" t="str">
        <f>[1]UNI_Grid!G4</f>
        <v>GI-DE-N1-LU-N1</v>
      </c>
      <c r="J30" s="18"/>
      <c r="O30"/>
      <c r="P30"/>
      <c r="Q30"/>
      <c r="R30"/>
      <c r="S30"/>
      <c r="T30"/>
    </row>
    <row r="31" spans="1:33">
      <c r="D31" t="s">
        <v>18</v>
      </c>
      <c r="E31" s="60" t="s">
        <v>114</v>
      </c>
      <c r="G31" s="106">
        <v>5.0999999999999996</v>
      </c>
      <c r="H31" s="23" t="str">
        <f>IF('[1]EF1-UPD'!$C3=H$4,'[1]EF1-UPD'!$F3/1000,IF('[1]EF1-UPD'!$E3=H$4,'[1]EF1-UPD'!$F3/1000,""))</f>
        <v/>
      </c>
      <c r="I31" s="39" t="str">
        <f>[1]UNI_Grid!G5</f>
        <v>GI-NL-N1-DE-N1</v>
      </c>
      <c r="J31" s="10"/>
      <c r="K31" s="10"/>
      <c r="L31" s="10"/>
      <c r="M31" s="10"/>
      <c r="N31" s="10"/>
      <c r="AB31" s="10"/>
      <c r="AC31" s="10"/>
      <c r="AD31" s="10"/>
      <c r="AE31" s="10"/>
      <c r="AF31" s="10"/>
      <c r="AG31" s="10"/>
    </row>
    <row r="32" spans="1:33">
      <c r="D32" t="s">
        <v>18</v>
      </c>
      <c r="E32" s="60" t="s">
        <v>114</v>
      </c>
      <c r="G32" s="106">
        <v>3.6</v>
      </c>
      <c r="H32" s="23" t="str">
        <f>IF('[1]EF1-UPD'!$C4=H$4,'[1]EF1-UPD'!$F4/1000,IF('[1]EF1-UPD'!$E4=H$4,'[1]EF1-UPD'!$F4/1000,""))</f>
        <v/>
      </c>
      <c r="I32" s="39" t="str">
        <f>[1]UNI_Grid!G6</f>
        <v>GI-NL-N1-BE-N1</v>
      </c>
      <c r="J32" s="10"/>
      <c r="K32" s="10"/>
      <c r="L32" s="10"/>
      <c r="M32" s="10"/>
      <c r="N32" s="10"/>
      <c r="AB32" s="10"/>
      <c r="AC32" s="10"/>
      <c r="AD32" s="10"/>
      <c r="AE32" s="10"/>
      <c r="AF32" s="10"/>
      <c r="AG32" s="10"/>
    </row>
    <row r="33" spans="4:33">
      <c r="D33" t="s">
        <v>18</v>
      </c>
      <c r="E33" s="60" t="s">
        <v>114</v>
      </c>
      <c r="G33" s="106">
        <v>5.0999999999999996</v>
      </c>
      <c r="H33" s="23" t="str">
        <f>IF('[1]EF1-UPD'!$C5=H$4,'[1]EF1-UPD'!$F5/1000,IF('[1]EF1-UPD'!$E5=H$4,'[1]EF1-UPD'!$F5/1000,""))</f>
        <v/>
      </c>
      <c r="I33" s="39" t="str">
        <f>[1]UNI_Grid!G7</f>
        <v>GI-FR-N1-BE-N1</v>
      </c>
      <c r="J33" s="10"/>
      <c r="K33" s="10"/>
      <c r="L33" s="10"/>
      <c r="M33" s="10"/>
      <c r="N33" s="10"/>
      <c r="AB33" s="10"/>
      <c r="AC33" s="10"/>
      <c r="AD33" s="10"/>
      <c r="AE33" s="10"/>
      <c r="AF33" s="10"/>
      <c r="AG33" s="10"/>
    </row>
    <row r="34" spans="4:33">
      <c r="D34" t="s">
        <v>18</v>
      </c>
      <c r="E34" s="60" t="s">
        <v>114</v>
      </c>
      <c r="G34" s="106">
        <v>0.36599999999999999</v>
      </c>
      <c r="H34" s="23" t="str">
        <f>IF('[1]EF1-UPD'!$C6=H$4,'[1]EF1-UPD'!$F6/1000,IF('[1]EF1-UPD'!$E6=H$4,'[1]EF1-UPD'!$F6/1000,""))</f>
        <v/>
      </c>
      <c r="I34" s="39" t="str">
        <f>[1]UNI_Grid!G8</f>
        <v>GI-BE-N1-LU-N1</v>
      </c>
      <c r="J34" s="10"/>
      <c r="K34" s="10"/>
      <c r="L34" s="10"/>
      <c r="M34" s="10"/>
      <c r="N34" s="10"/>
      <c r="AB34" s="10"/>
      <c r="AC34" s="10"/>
      <c r="AD34" s="10"/>
      <c r="AE34" s="10"/>
      <c r="AF34" s="10"/>
      <c r="AG34" s="10"/>
    </row>
    <row r="35" spans="4:33">
      <c r="D35" t="s">
        <v>18</v>
      </c>
      <c r="E35" s="60" t="s">
        <v>114</v>
      </c>
      <c r="G35" s="106">
        <v>5.6</v>
      </c>
      <c r="H35" s="23" t="str">
        <f>IF('[1]EF1-UPD'!$C7=H$4,'[1]EF1-UPD'!$F7/1000,IF('[1]EF1-UPD'!$E7=H$4,'[1]EF1-UPD'!$F7/1000,""))</f>
        <v/>
      </c>
      <c r="I35" s="39" t="str">
        <f>[1]UNI_Grid!G9</f>
        <v>GI-FR-N1-DE-N1</v>
      </c>
      <c r="J35" s="10"/>
      <c r="K35" s="10"/>
      <c r="L35" s="10"/>
      <c r="M35" s="10"/>
      <c r="N35" s="10"/>
      <c r="AB35" s="10"/>
      <c r="AC35" s="10"/>
      <c r="AD35" s="10"/>
      <c r="AE35" s="10"/>
      <c r="AF35" s="10"/>
      <c r="AG35" s="10"/>
    </row>
    <row r="36" spans="4:33">
      <c r="D36" t="s">
        <v>18</v>
      </c>
      <c r="E36" s="60" t="s">
        <v>114</v>
      </c>
      <c r="G36" s="106">
        <v>3.4</v>
      </c>
      <c r="H36" s="23" t="str">
        <f>IF('[1]EF1-UPD'!$C8=H$4,'[1]EF1-UPD'!$F8/1000,IF('[1]EF1-UPD'!$E8=H$4,'[1]EF1-UPD'!$F8/1000,""))</f>
        <v/>
      </c>
      <c r="I36" s="39" t="str">
        <f>[1]UNI_Grid!G10</f>
        <v>GI-PL-N1-CZ-N1</v>
      </c>
      <c r="J36" s="10"/>
      <c r="K36" s="10"/>
      <c r="L36" s="10"/>
      <c r="M36" s="10"/>
      <c r="N36" s="10"/>
      <c r="AB36" s="10"/>
      <c r="AC36" s="10"/>
      <c r="AD36" s="10"/>
      <c r="AE36" s="10"/>
      <c r="AF36" s="10"/>
      <c r="AG36" s="10"/>
    </row>
    <row r="37" spans="4:33">
      <c r="D37" t="s">
        <v>18</v>
      </c>
      <c r="E37" s="60" t="s">
        <v>114</v>
      </c>
      <c r="G37" s="106">
        <v>3.4</v>
      </c>
      <c r="H37" s="23" t="str">
        <f>IF('[1]EF1-UPD'!$C9=H$4,'[1]EF1-UPD'!$F9/1000,IF('[1]EF1-UPD'!$E9=H$4,'[1]EF1-UPD'!$F9/1000,""))</f>
        <v/>
      </c>
      <c r="I37" s="39" t="str">
        <f>[1]UNI_Grid!G11</f>
        <v>GI-SK-N1-CZ-N1</v>
      </c>
      <c r="J37" s="10"/>
      <c r="K37" s="10"/>
      <c r="L37" s="10"/>
      <c r="M37" s="10"/>
      <c r="N37" s="10"/>
      <c r="AB37" s="10"/>
      <c r="AC37" s="10"/>
      <c r="AD37" s="10"/>
      <c r="AE37" s="10"/>
      <c r="AF37" s="10"/>
      <c r="AG37" s="10"/>
    </row>
    <row r="38" spans="4:33">
      <c r="D38" t="s">
        <v>18</v>
      </c>
      <c r="E38" s="60" t="s">
        <v>114</v>
      </c>
      <c r="G38" s="106">
        <v>0.83299999999999996</v>
      </c>
      <c r="H38" s="23" t="str">
        <f>IF('[1]EF1-UPD'!$C10=H$4,'[1]EF1-UPD'!$F10/1000,IF('[1]EF1-UPD'!$E10=H$4,'[1]EF1-UPD'!$F10/1000,""))</f>
        <v/>
      </c>
      <c r="I38" s="39" t="str">
        <f>[1]UNI_Grid!G12</f>
        <v>GI-PL-N1-SK-N1</v>
      </c>
      <c r="J38" s="10"/>
      <c r="K38" s="10"/>
      <c r="L38" s="10"/>
      <c r="M38" s="10"/>
      <c r="N38" s="10"/>
      <c r="AB38" s="10"/>
      <c r="AC38" s="10"/>
      <c r="AD38" s="10"/>
      <c r="AE38" s="10"/>
      <c r="AF38" s="10"/>
      <c r="AG38" s="10"/>
    </row>
    <row r="39" spans="4:33">
      <c r="D39" t="s">
        <v>18</v>
      </c>
      <c r="E39" s="60" t="s">
        <v>114</v>
      </c>
      <c r="G39" s="106">
        <v>3.4</v>
      </c>
      <c r="H39" s="23" t="str">
        <f>IF('[1]EF1-UPD'!$C11=H$4,'[1]EF1-UPD'!$F11/1000,IF('[1]EF1-UPD'!$E11=H$4,'[1]EF1-UPD'!$F11/1000,""))</f>
        <v/>
      </c>
      <c r="I39" s="39" t="str">
        <f>[1]UNI_Grid!G13</f>
        <v>GI-DE-N1-CZ-N1</v>
      </c>
      <c r="J39" s="10"/>
      <c r="K39" s="10"/>
      <c r="L39" s="10"/>
      <c r="M39" s="10"/>
      <c r="N39" s="10"/>
      <c r="AB39" s="10"/>
      <c r="AC39" s="10"/>
      <c r="AD39" s="10"/>
      <c r="AE39" s="10"/>
      <c r="AF39" s="10"/>
      <c r="AG39" s="10"/>
    </row>
    <row r="40" spans="4:33">
      <c r="D40" t="s">
        <v>18</v>
      </c>
      <c r="E40" s="60" t="s">
        <v>114</v>
      </c>
      <c r="G40" s="106">
        <v>2.8</v>
      </c>
      <c r="H40" s="23" t="str">
        <f>IF('[1]EF1-UPD'!$C12=H$4,'[1]EF1-UPD'!$F12/1000,IF('[1]EF1-UPD'!$E12=H$4,'[1]EF1-UPD'!$F12/1000,""))</f>
        <v/>
      </c>
      <c r="I40" s="39" t="str">
        <f>[1]UNI_Grid!G14</f>
        <v>GI-SK-N1-HU-N1</v>
      </c>
      <c r="J40" s="10"/>
      <c r="K40" s="10"/>
      <c r="L40" s="10"/>
      <c r="M40" s="10"/>
      <c r="N40" s="10"/>
      <c r="AB40" s="10"/>
      <c r="AC40" s="10"/>
      <c r="AD40" s="10"/>
      <c r="AE40" s="10"/>
      <c r="AF40" s="10"/>
      <c r="AG40" s="10"/>
    </row>
    <row r="41" spans="4:33">
      <c r="D41" t="s">
        <v>18</v>
      </c>
      <c r="E41" s="60" t="s">
        <v>114</v>
      </c>
      <c r="G41" s="106">
        <v>1</v>
      </c>
      <c r="H41" s="23" t="str">
        <f>IF('[1]EF1-UPD'!$C13=H$4,'[1]EF1-UPD'!$F13/1000,IF('[1]EF1-UPD'!$E13=H$4,'[1]EF1-UPD'!$F13/1000,""))</f>
        <v/>
      </c>
      <c r="I41" s="39" t="str">
        <f>[1]UNI_Grid!G15</f>
        <v>GI-SI-N1-AT-N1</v>
      </c>
      <c r="J41" s="10"/>
      <c r="K41" s="10"/>
      <c r="L41" s="10"/>
      <c r="M41" s="10"/>
      <c r="N41" s="10"/>
      <c r="AB41" s="10"/>
      <c r="AC41" s="10"/>
      <c r="AD41" s="10"/>
      <c r="AE41" s="10"/>
      <c r="AF41" s="10"/>
      <c r="AG41" s="10"/>
    </row>
    <row r="42" spans="4:33">
      <c r="D42" t="s">
        <v>18</v>
      </c>
      <c r="E42" s="60" t="s">
        <v>114</v>
      </c>
      <c r="G42" s="106">
        <v>5.0999999999999996</v>
      </c>
      <c r="H42" s="23" t="str">
        <f>IF('[1]EF1-UPD'!$C14=H$4,'[1]EF1-UPD'!$F14/1000,IF('[1]EF1-UPD'!$E14=H$4,'[1]EF1-UPD'!$F14/1000,""))</f>
        <v/>
      </c>
      <c r="I42" s="39" t="str">
        <f>[1]UNI_Grid!G16</f>
        <v>GI-CH-N1-DE-N1</v>
      </c>
      <c r="J42" s="10"/>
      <c r="K42" s="10"/>
      <c r="L42" s="10"/>
      <c r="M42" s="10"/>
      <c r="N42" s="10"/>
      <c r="AB42" s="10"/>
      <c r="AC42" s="10"/>
      <c r="AD42" s="10"/>
      <c r="AE42" s="10"/>
      <c r="AF42" s="10"/>
      <c r="AG42" s="10"/>
    </row>
    <row r="43" spans="4:33">
      <c r="D43" t="s">
        <v>18</v>
      </c>
      <c r="E43" s="60" t="s">
        <v>114</v>
      </c>
      <c r="G43" s="106">
        <v>0.76200000000000001</v>
      </c>
      <c r="H43" s="23" t="str">
        <f>IF('[1]EF1-UPD'!$C15=H$4,'[1]EF1-UPD'!$F15/1000,IF('[1]EF1-UPD'!$E15=H$4,'[1]EF1-UPD'!$F15/1000,""))</f>
        <v/>
      </c>
      <c r="I43" s="39" t="str">
        <f>[1]UNI_Grid!G17</f>
        <v>GI-IT-N1-SI-N1</v>
      </c>
      <c r="J43" s="10"/>
      <c r="K43" s="10"/>
      <c r="L43" s="10"/>
      <c r="M43" s="10"/>
      <c r="N43" s="10"/>
      <c r="AB43" s="10"/>
      <c r="AC43" s="10"/>
      <c r="AD43" s="10"/>
      <c r="AE43" s="10"/>
      <c r="AF43" s="10"/>
      <c r="AG43" s="10"/>
    </row>
    <row r="44" spans="4:33">
      <c r="D44" t="s">
        <v>18</v>
      </c>
      <c r="E44" s="60" t="s">
        <v>114</v>
      </c>
      <c r="G44" s="106">
        <v>4.8</v>
      </c>
      <c r="H44" s="23" t="str">
        <f>IF('[1]EF1-UPD'!$C16=H$4,'[1]EF1-UPD'!$F16/1000,IF('[1]EF1-UPD'!$E16=H$4,'[1]EF1-UPD'!$F16/1000,""))</f>
        <v/>
      </c>
      <c r="I44" s="39" t="str">
        <f>[1]UNI_Grid!G18</f>
        <v>GI-FR-N1-CH-N1</v>
      </c>
      <c r="J44" s="10"/>
      <c r="K44" s="10"/>
      <c r="L44" s="10"/>
      <c r="M44" s="10"/>
      <c r="N44" s="10"/>
      <c r="AB44" s="10"/>
      <c r="AC44" s="10"/>
      <c r="AD44" s="10"/>
      <c r="AE44" s="10"/>
      <c r="AF44" s="10"/>
      <c r="AG44" s="10"/>
    </row>
    <row r="45" spans="4:33">
      <c r="D45" t="s">
        <v>18</v>
      </c>
      <c r="E45" s="60" t="s">
        <v>114</v>
      </c>
      <c r="G45" s="106">
        <v>3.4</v>
      </c>
      <c r="H45" s="23" t="str">
        <f>IF('[1]EF1-UPD'!$C17=H$4,'[1]EF1-UPD'!$F17/1000,IF('[1]EF1-UPD'!$E17=H$4,'[1]EF1-UPD'!$F17/1000,""))</f>
        <v/>
      </c>
      <c r="I45" s="39" t="str">
        <f>[1]UNI_Grid!G19</f>
        <v>GI-AT-N1-CZ-N1</v>
      </c>
      <c r="J45" s="10"/>
      <c r="K45" s="10"/>
      <c r="L45" s="10"/>
      <c r="M45" s="10"/>
      <c r="N45" s="10"/>
      <c r="AB45" s="10"/>
      <c r="AC45" s="10"/>
      <c r="AD45" s="10"/>
      <c r="AE45" s="10"/>
      <c r="AF45" s="10"/>
      <c r="AG45" s="10"/>
    </row>
    <row r="46" spans="4:33">
      <c r="D46" t="s">
        <v>18</v>
      </c>
      <c r="E46" s="60" t="s">
        <v>114</v>
      </c>
      <c r="G46" s="106">
        <v>4.2</v>
      </c>
      <c r="H46" s="23" t="str">
        <f>IF('[1]EF1-UPD'!$C18=H$4,'[1]EF1-UPD'!$F18/1000,IF('[1]EF1-UPD'!$E18=H$4,'[1]EF1-UPD'!$F18/1000,""))</f>
        <v/>
      </c>
      <c r="I46" s="39" t="str">
        <f>[1]UNI_Grid!G20</f>
        <v>GI-DE-N1-AT-N1</v>
      </c>
      <c r="J46" s="10"/>
      <c r="K46" s="10"/>
      <c r="L46" s="10"/>
      <c r="M46" s="10"/>
      <c r="N46" s="10"/>
      <c r="AB46" s="10"/>
      <c r="AC46" s="10"/>
      <c r="AD46" s="10"/>
      <c r="AE46" s="10"/>
      <c r="AF46" s="10"/>
      <c r="AG46" s="10"/>
    </row>
    <row r="47" spans="4:33">
      <c r="D47" t="s">
        <v>18</v>
      </c>
      <c r="E47" s="60" t="s">
        <v>114</v>
      </c>
      <c r="G47" s="106">
        <v>2.4</v>
      </c>
      <c r="H47" s="23" t="str">
        <f>IF('[1]EF1-UPD'!$C19=H$4,'[1]EF1-UPD'!$F19/1000,IF('[1]EF1-UPD'!$E19=H$4,'[1]EF1-UPD'!$F19/1000,""))</f>
        <v/>
      </c>
      <c r="I47" s="39" t="str">
        <f>[1]UNI_Grid!G21</f>
        <v>GI-CH-N1-AT-N1</v>
      </c>
      <c r="J47" s="10"/>
      <c r="K47" s="10"/>
      <c r="L47" s="10"/>
      <c r="M47" s="10"/>
      <c r="N47" s="10"/>
      <c r="AB47" s="10"/>
      <c r="AC47" s="10"/>
      <c r="AD47" s="10"/>
      <c r="AE47" s="10"/>
      <c r="AF47" s="10"/>
      <c r="AG47" s="10"/>
    </row>
    <row r="48" spans="4:33">
      <c r="D48" t="s">
        <v>18</v>
      </c>
      <c r="E48" s="60" t="s">
        <v>114</v>
      </c>
      <c r="G48" s="106">
        <v>4.2</v>
      </c>
      <c r="H48" s="23" t="str">
        <f>IF('[1]EF1-UPD'!$C20=H$4,'[1]EF1-UPD'!$F20/1000,IF('[1]EF1-UPD'!$E20=H$4,'[1]EF1-UPD'!$F20/1000,""))</f>
        <v/>
      </c>
      <c r="I48" s="39" t="str">
        <f>[1]UNI_Grid!G22</f>
        <v>GI-CH-N1-IT-N1</v>
      </c>
      <c r="J48" s="10"/>
      <c r="K48" s="10"/>
      <c r="L48" s="10"/>
      <c r="M48" s="10"/>
      <c r="N48" s="10"/>
      <c r="AB48" s="10"/>
      <c r="AC48" s="10"/>
      <c r="AD48" s="10"/>
      <c r="AE48" s="10"/>
      <c r="AF48" s="10"/>
      <c r="AG48" s="10"/>
    </row>
    <row r="49" spans="1:33">
      <c r="D49" t="s">
        <v>18</v>
      </c>
      <c r="E49" s="60" t="s">
        <v>114</v>
      </c>
      <c r="G49" s="106">
        <v>3.6</v>
      </c>
      <c r="H49" s="23" t="str">
        <f>IF('[1]EF1-UPD'!$C21=H$4,'[1]EF1-UPD'!$F21/1000,IF('[1]EF1-UPD'!$E21=H$4,'[1]EF1-UPD'!$F21/1000,""))</f>
        <v/>
      </c>
      <c r="I49" s="39" t="str">
        <f>[1]UNI_Grid!G23</f>
        <v>GI-FR-N1-IT-N1</v>
      </c>
      <c r="J49" s="10"/>
      <c r="K49" s="10"/>
      <c r="L49" s="10"/>
      <c r="M49" s="10"/>
      <c r="N49" s="10"/>
      <c r="AB49" s="10"/>
      <c r="AC49" s="10"/>
      <c r="AD49" s="10"/>
      <c r="AE49" s="10"/>
      <c r="AF49" s="10"/>
      <c r="AG49" s="10"/>
    </row>
    <row r="50" spans="1:33">
      <c r="D50" t="s">
        <v>18</v>
      </c>
      <c r="E50" s="60" t="s">
        <v>114</v>
      </c>
      <c r="G50" s="106">
        <v>1.4</v>
      </c>
      <c r="H50" s="23" t="str">
        <f>IF('[1]EF1-UPD'!$C22=H$4,'[1]EF1-UPD'!$F22/1000,IF('[1]EF1-UPD'!$E22=H$4,'[1]EF1-UPD'!$F22/1000,""))</f>
        <v/>
      </c>
      <c r="I50" s="39" t="str">
        <f>[1]UNI_Grid!G24</f>
        <v>GI-AT-N1-HU-N1</v>
      </c>
      <c r="J50" s="10"/>
      <c r="K50" s="10"/>
      <c r="L50" s="10"/>
      <c r="M50" s="10"/>
      <c r="N50" s="10"/>
      <c r="AB50" s="10"/>
      <c r="AC50" s="10"/>
      <c r="AD50" s="10"/>
      <c r="AE50" s="10"/>
      <c r="AF50" s="10"/>
      <c r="AG50" s="10"/>
    </row>
    <row r="51" spans="1:33">
      <c r="D51" t="s">
        <v>18</v>
      </c>
      <c r="E51" s="60" t="s">
        <v>114</v>
      </c>
      <c r="G51" s="106">
        <v>2.4</v>
      </c>
      <c r="H51" s="23" t="str">
        <f>IF('[1]EF1-UPD'!$C23=H$4,'[1]EF1-UPD'!$F23/1000,IF('[1]EF1-UPD'!$E23=H$4,'[1]EF1-UPD'!$F23/1000,""))</f>
        <v/>
      </c>
      <c r="I51" s="39" t="str">
        <f>[1]UNI_Grid!G25</f>
        <v>GI-DE-N1-PL-N1</v>
      </c>
      <c r="J51" s="10"/>
      <c r="K51" s="10"/>
      <c r="L51" s="10"/>
      <c r="M51" s="10"/>
      <c r="N51" s="10"/>
      <c r="AB51" s="10"/>
      <c r="AC51" s="10"/>
      <c r="AD51" s="10"/>
      <c r="AE51" s="10"/>
      <c r="AF51" s="10"/>
      <c r="AG51" s="10"/>
    </row>
    <row r="52" spans="1:33" ht="13.15" thickBot="1">
      <c r="B52" s="49"/>
      <c r="C52" s="49"/>
      <c r="D52" s="49" t="s">
        <v>18</v>
      </c>
      <c r="E52" s="69" t="s">
        <v>114</v>
      </c>
      <c r="F52" s="49"/>
      <c r="G52" s="106">
        <v>0.25</v>
      </c>
      <c r="H52" s="47" t="str">
        <f>IF('[1]EF1-UPD'!$C24=H$4,'[1]EF1-UPD'!$F24/1000,IF('[1]EF1-UPD'!$E24=H$4,'[1]EF1-UPD'!$F24/1000,""))</f>
        <v/>
      </c>
      <c r="I52" s="48" t="str">
        <f>[1]UNI_Grid!G26</f>
        <v>GI-AT-N1-IT-N1</v>
      </c>
      <c r="J52" s="53"/>
      <c r="K52" s="10"/>
      <c r="L52" s="10"/>
      <c r="M52" s="10"/>
      <c r="N52" s="10"/>
      <c r="AB52" s="10"/>
      <c r="AC52" s="10"/>
      <c r="AD52" s="10"/>
      <c r="AE52" s="10"/>
      <c r="AF52" s="10"/>
      <c r="AG52" s="10"/>
    </row>
    <row r="53" spans="1:33" ht="13.15" thickTop="1">
      <c r="A53" t="s">
        <v>74</v>
      </c>
      <c r="D53" s="15" t="s">
        <v>20</v>
      </c>
      <c r="E53" s="4">
        <v>2005</v>
      </c>
      <c r="G53" s="4">
        <v>0</v>
      </c>
      <c r="H53" s="4"/>
      <c r="I53" s="4" t="str">
        <f t="shared" ref="I53:I75" si="0">I30</f>
        <v>GI-DE-N1-LU-N1</v>
      </c>
      <c r="K53"/>
    </row>
    <row r="54" spans="1:33">
      <c r="D54" s="15" t="s">
        <v>20</v>
      </c>
      <c r="E54" s="4">
        <v>2005</v>
      </c>
      <c r="G54" s="4">
        <v>0</v>
      </c>
      <c r="H54" s="4"/>
      <c r="I54" s="4" t="str">
        <f t="shared" si="0"/>
        <v>GI-NL-N1-DE-N1</v>
      </c>
      <c r="K54"/>
    </row>
    <row r="55" spans="1:33">
      <c r="D55" s="15" t="s">
        <v>20</v>
      </c>
      <c r="E55" s="4">
        <v>2005</v>
      </c>
      <c r="G55" s="4">
        <v>0</v>
      </c>
      <c r="H55" s="4"/>
      <c r="I55" s="4" t="str">
        <f t="shared" si="0"/>
        <v>GI-NL-N1-BE-N1</v>
      </c>
      <c r="K55"/>
    </row>
    <row r="56" spans="1:33">
      <c r="D56" s="15" t="s">
        <v>20</v>
      </c>
      <c r="E56" s="4">
        <v>2005</v>
      </c>
      <c r="G56" s="4">
        <v>0</v>
      </c>
      <c r="H56" s="4"/>
      <c r="I56" s="4" t="str">
        <f t="shared" si="0"/>
        <v>GI-FR-N1-BE-N1</v>
      </c>
      <c r="K56"/>
    </row>
    <row r="57" spans="1:33">
      <c r="D57" s="15" t="s">
        <v>20</v>
      </c>
      <c r="E57" s="4">
        <v>2005</v>
      </c>
      <c r="G57" s="4">
        <v>0</v>
      </c>
      <c r="H57" s="4"/>
      <c r="I57" s="4" t="str">
        <f t="shared" si="0"/>
        <v>GI-BE-N1-LU-N1</v>
      </c>
      <c r="K57"/>
    </row>
    <row r="58" spans="1:33">
      <c r="D58" s="15" t="s">
        <v>20</v>
      </c>
      <c r="E58" s="4">
        <v>2005</v>
      </c>
      <c r="G58" s="4">
        <v>0</v>
      </c>
      <c r="H58" s="4"/>
      <c r="I58" s="4" t="str">
        <f t="shared" si="0"/>
        <v>GI-FR-N1-DE-N1</v>
      </c>
      <c r="K58"/>
    </row>
    <row r="59" spans="1:33">
      <c r="D59" s="15" t="s">
        <v>20</v>
      </c>
      <c r="E59" s="4">
        <v>2005</v>
      </c>
      <c r="G59" s="4">
        <v>0</v>
      </c>
      <c r="H59" s="4"/>
      <c r="I59" s="4" t="str">
        <f t="shared" si="0"/>
        <v>GI-PL-N1-CZ-N1</v>
      </c>
      <c r="K59"/>
    </row>
    <row r="60" spans="1:33">
      <c r="D60" s="15" t="s">
        <v>20</v>
      </c>
      <c r="E60" s="4">
        <v>2005</v>
      </c>
      <c r="G60" s="4">
        <v>0</v>
      </c>
      <c r="H60" s="4"/>
      <c r="I60" s="4" t="str">
        <f t="shared" si="0"/>
        <v>GI-SK-N1-CZ-N1</v>
      </c>
      <c r="K60"/>
    </row>
    <row r="61" spans="1:33">
      <c r="D61" s="15" t="s">
        <v>20</v>
      </c>
      <c r="E61" s="4">
        <v>2005</v>
      </c>
      <c r="G61" s="4">
        <v>0</v>
      </c>
      <c r="H61" s="4"/>
      <c r="I61" s="4" t="str">
        <f t="shared" si="0"/>
        <v>GI-PL-N1-SK-N1</v>
      </c>
      <c r="K61"/>
    </row>
    <row r="62" spans="1:33">
      <c r="D62" s="15" t="s">
        <v>20</v>
      </c>
      <c r="E62" s="4">
        <v>2005</v>
      </c>
      <c r="G62" s="4">
        <v>0</v>
      </c>
      <c r="H62" s="4"/>
      <c r="I62" s="4" t="str">
        <f t="shared" si="0"/>
        <v>GI-DE-N1-CZ-N1</v>
      </c>
      <c r="K62"/>
    </row>
    <row r="63" spans="1:33">
      <c r="D63" s="15" t="s">
        <v>20</v>
      </c>
      <c r="E63" s="4">
        <v>2005</v>
      </c>
      <c r="G63" s="4">
        <v>0</v>
      </c>
      <c r="H63" s="4"/>
      <c r="I63" s="4" t="str">
        <f t="shared" si="0"/>
        <v>GI-SK-N1-HU-N1</v>
      </c>
      <c r="K63"/>
    </row>
    <row r="64" spans="1:33">
      <c r="D64" s="15" t="s">
        <v>20</v>
      </c>
      <c r="E64" s="4">
        <v>2005</v>
      </c>
      <c r="G64" s="4">
        <v>0</v>
      </c>
      <c r="H64" s="4"/>
      <c r="I64" s="4" t="str">
        <f t="shared" si="0"/>
        <v>GI-SI-N1-AT-N1</v>
      </c>
      <c r="K64"/>
    </row>
    <row r="65" spans="2:11">
      <c r="D65" s="15" t="s">
        <v>20</v>
      </c>
      <c r="E65" s="4">
        <v>2005</v>
      </c>
      <c r="G65" s="4">
        <v>0</v>
      </c>
      <c r="H65" s="4"/>
      <c r="I65" s="4" t="str">
        <f t="shared" si="0"/>
        <v>GI-CH-N1-DE-N1</v>
      </c>
      <c r="K65"/>
    </row>
    <row r="66" spans="2:11">
      <c r="D66" s="15" t="s">
        <v>20</v>
      </c>
      <c r="E66" s="4">
        <v>2005</v>
      </c>
      <c r="G66" s="4">
        <v>0</v>
      </c>
      <c r="H66" s="4"/>
      <c r="I66" s="4" t="str">
        <f t="shared" si="0"/>
        <v>GI-IT-N1-SI-N1</v>
      </c>
      <c r="K66"/>
    </row>
    <row r="67" spans="2:11">
      <c r="D67" s="15" t="s">
        <v>20</v>
      </c>
      <c r="E67" s="4">
        <v>2005</v>
      </c>
      <c r="G67" s="4">
        <v>0</v>
      </c>
      <c r="H67" s="4"/>
      <c r="I67" s="4" t="str">
        <f t="shared" si="0"/>
        <v>GI-FR-N1-CH-N1</v>
      </c>
      <c r="K67"/>
    </row>
    <row r="68" spans="2:11">
      <c r="D68" s="15" t="s">
        <v>20</v>
      </c>
      <c r="E68" s="4">
        <v>2005</v>
      </c>
      <c r="G68" s="4">
        <v>0</v>
      </c>
      <c r="H68" s="4"/>
      <c r="I68" s="4" t="str">
        <f t="shared" si="0"/>
        <v>GI-AT-N1-CZ-N1</v>
      </c>
      <c r="K68"/>
    </row>
    <row r="69" spans="2:11">
      <c r="D69" s="15" t="s">
        <v>20</v>
      </c>
      <c r="E69" s="4">
        <v>2005</v>
      </c>
      <c r="G69" s="4">
        <v>0</v>
      </c>
      <c r="H69" s="4"/>
      <c r="I69" s="4" t="str">
        <f t="shared" si="0"/>
        <v>GI-DE-N1-AT-N1</v>
      </c>
      <c r="K69"/>
    </row>
    <row r="70" spans="2:11">
      <c r="D70" s="15" t="s">
        <v>20</v>
      </c>
      <c r="E70" s="4">
        <v>2005</v>
      </c>
      <c r="G70" s="4">
        <v>0</v>
      </c>
      <c r="H70" s="4"/>
      <c r="I70" s="4" t="str">
        <f t="shared" si="0"/>
        <v>GI-CH-N1-AT-N1</v>
      </c>
      <c r="K70"/>
    </row>
    <row r="71" spans="2:11">
      <c r="D71" s="15" t="s">
        <v>20</v>
      </c>
      <c r="E71" s="4">
        <v>2005</v>
      </c>
      <c r="G71" s="4">
        <v>0</v>
      </c>
      <c r="H71" s="4"/>
      <c r="I71" s="4" t="str">
        <f t="shared" si="0"/>
        <v>GI-CH-N1-IT-N1</v>
      </c>
      <c r="K71"/>
    </row>
    <row r="72" spans="2:11">
      <c r="D72" s="15" t="s">
        <v>20</v>
      </c>
      <c r="E72" s="4">
        <v>2005</v>
      </c>
      <c r="G72" s="4">
        <v>0</v>
      </c>
      <c r="H72" s="4"/>
      <c r="I72" s="4" t="str">
        <f t="shared" si="0"/>
        <v>GI-FR-N1-IT-N1</v>
      </c>
      <c r="K72"/>
    </row>
    <row r="73" spans="2:11">
      <c r="D73" s="15" t="s">
        <v>20</v>
      </c>
      <c r="E73" s="4">
        <v>2005</v>
      </c>
      <c r="G73" s="4">
        <v>0</v>
      </c>
      <c r="H73" s="4"/>
      <c r="I73" s="4" t="str">
        <f t="shared" si="0"/>
        <v>GI-AT-N1-HU-N1</v>
      </c>
      <c r="K73"/>
    </row>
    <row r="74" spans="2:11">
      <c r="D74" s="15" t="s">
        <v>20</v>
      </c>
      <c r="E74" s="4">
        <v>2005</v>
      </c>
      <c r="G74" s="4">
        <v>0</v>
      </c>
      <c r="H74" s="4"/>
      <c r="I74" s="4" t="str">
        <f t="shared" si="0"/>
        <v>GI-DE-N1-PL-N1</v>
      </c>
      <c r="K74"/>
    </row>
    <row r="75" spans="2:11" ht="13.15" thickBot="1">
      <c r="B75" s="49"/>
      <c r="C75" s="49"/>
      <c r="D75" s="53" t="s">
        <v>20</v>
      </c>
      <c r="E75" s="59">
        <v>2005</v>
      </c>
      <c r="F75" s="49"/>
      <c r="G75" s="4">
        <v>0</v>
      </c>
      <c r="H75" s="59"/>
      <c r="I75" s="59" t="str">
        <f t="shared" si="0"/>
        <v>GI-AT-N1-IT-N1</v>
      </c>
      <c r="J75" s="49"/>
      <c r="K75"/>
    </row>
    <row r="76" spans="2:11" ht="13.15" thickTop="1">
      <c r="C76" t="s">
        <v>33</v>
      </c>
      <c r="D76" s="15" t="s">
        <v>47</v>
      </c>
      <c r="E76" s="60">
        <v>2010</v>
      </c>
      <c r="G76" s="106">
        <v>2</v>
      </c>
      <c r="H76" s="23" t="s">
        <v>116</v>
      </c>
      <c r="I76" s="4" t="str">
        <f t="shared" ref="I76:I121" si="1">I30</f>
        <v>GI-DE-N1-LU-N1</v>
      </c>
      <c r="K76"/>
    </row>
    <row r="77" spans="2:11">
      <c r="C77" t="s">
        <v>33</v>
      </c>
      <c r="D77" s="15" t="s">
        <v>47</v>
      </c>
      <c r="E77" s="60">
        <v>2010</v>
      </c>
      <c r="G77" s="106">
        <v>5.0999999999999996</v>
      </c>
      <c r="H77" s="23" t="s">
        <v>116</v>
      </c>
      <c r="I77" s="4" t="str">
        <f t="shared" si="1"/>
        <v>GI-NL-N1-DE-N1</v>
      </c>
      <c r="K77"/>
    </row>
    <row r="78" spans="2:11">
      <c r="C78" t="s">
        <v>33</v>
      </c>
      <c r="D78" s="15" t="s">
        <v>47</v>
      </c>
      <c r="E78" s="60">
        <v>2010</v>
      </c>
      <c r="G78" s="106">
        <v>3.6</v>
      </c>
      <c r="H78" s="23" t="s">
        <v>116</v>
      </c>
      <c r="I78" s="4" t="str">
        <f t="shared" si="1"/>
        <v>GI-NL-N1-BE-N1</v>
      </c>
      <c r="K78"/>
    </row>
    <row r="79" spans="2:11">
      <c r="C79" t="s">
        <v>33</v>
      </c>
      <c r="D79" s="15" t="s">
        <v>47</v>
      </c>
      <c r="E79" s="60">
        <v>2010</v>
      </c>
      <c r="G79" s="106">
        <v>5.0999999999999996</v>
      </c>
      <c r="H79" s="23" t="s">
        <v>116</v>
      </c>
      <c r="I79" s="4" t="str">
        <f t="shared" si="1"/>
        <v>GI-FR-N1-BE-N1</v>
      </c>
      <c r="K79"/>
    </row>
    <row r="80" spans="2:11">
      <c r="C80" t="s">
        <v>33</v>
      </c>
      <c r="D80" s="15" t="s">
        <v>47</v>
      </c>
      <c r="E80" s="60">
        <v>2010</v>
      </c>
      <c r="G80" s="106">
        <v>0.36599999999999999</v>
      </c>
      <c r="H80" s="23" t="s">
        <v>116</v>
      </c>
      <c r="I80" s="4" t="str">
        <f t="shared" si="1"/>
        <v>GI-BE-N1-LU-N1</v>
      </c>
      <c r="K80"/>
    </row>
    <row r="81" spans="3:11">
      <c r="C81" t="s">
        <v>33</v>
      </c>
      <c r="D81" s="15" t="s">
        <v>47</v>
      </c>
      <c r="E81" s="60">
        <v>2010</v>
      </c>
      <c r="G81" s="106">
        <v>5.6</v>
      </c>
      <c r="H81" s="23" t="s">
        <v>116</v>
      </c>
      <c r="I81" s="4" t="str">
        <f t="shared" si="1"/>
        <v>GI-FR-N1-DE-N1</v>
      </c>
      <c r="K81"/>
    </row>
    <row r="82" spans="3:11">
      <c r="C82" t="s">
        <v>33</v>
      </c>
      <c r="D82" s="15" t="s">
        <v>47</v>
      </c>
      <c r="E82" s="60">
        <v>2010</v>
      </c>
      <c r="G82" s="106">
        <v>6.8</v>
      </c>
      <c r="H82" s="23" t="s">
        <v>116</v>
      </c>
      <c r="I82" s="4" t="str">
        <f t="shared" si="1"/>
        <v>GI-PL-N1-CZ-N1</v>
      </c>
      <c r="K82"/>
    </row>
    <row r="83" spans="3:11">
      <c r="C83" t="s">
        <v>33</v>
      </c>
      <c r="D83" s="15" t="s">
        <v>47</v>
      </c>
      <c r="E83" s="60">
        <v>2010</v>
      </c>
      <c r="G83" s="106">
        <v>3.4</v>
      </c>
      <c r="H83" s="23" t="s">
        <v>116</v>
      </c>
      <c r="I83" s="4" t="str">
        <f t="shared" si="1"/>
        <v>GI-SK-N1-CZ-N1</v>
      </c>
      <c r="K83"/>
    </row>
    <row r="84" spans="3:11">
      <c r="C84" t="s">
        <v>33</v>
      </c>
      <c r="D84" s="15" t="s">
        <v>47</v>
      </c>
      <c r="E84" s="60">
        <v>2010</v>
      </c>
      <c r="G84" s="106">
        <v>0.83299999999999996</v>
      </c>
      <c r="H84" s="23" t="s">
        <v>116</v>
      </c>
      <c r="I84" s="4" t="str">
        <f t="shared" si="1"/>
        <v>GI-PL-N1-SK-N1</v>
      </c>
      <c r="K84"/>
    </row>
    <row r="85" spans="3:11">
      <c r="C85" t="s">
        <v>33</v>
      </c>
      <c r="D85" s="15" t="s">
        <v>47</v>
      </c>
      <c r="E85" s="60">
        <v>2010</v>
      </c>
      <c r="G85" s="106">
        <v>3.4</v>
      </c>
      <c r="H85" s="23" t="s">
        <v>116</v>
      </c>
      <c r="I85" s="4" t="str">
        <f t="shared" si="1"/>
        <v>GI-DE-N1-CZ-N1</v>
      </c>
      <c r="K85"/>
    </row>
    <row r="86" spans="3:11">
      <c r="C86" t="s">
        <v>33</v>
      </c>
      <c r="D86" s="15" t="s">
        <v>47</v>
      </c>
      <c r="E86" s="60">
        <v>2010</v>
      </c>
      <c r="G86" s="106">
        <v>2.8</v>
      </c>
      <c r="H86" s="23" t="s">
        <v>116</v>
      </c>
      <c r="I86" s="4" t="str">
        <f t="shared" si="1"/>
        <v>GI-SK-N1-HU-N1</v>
      </c>
      <c r="K86"/>
    </row>
    <row r="87" spans="3:11">
      <c r="C87" t="s">
        <v>33</v>
      </c>
      <c r="D87" s="15" t="s">
        <v>47</v>
      </c>
      <c r="E87" s="60">
        <v>2010</v>
      </c>
      <c r="G87" s="106">
        <v>1</v>
      </c>
      <c r="H87" s="23" t="s">
        <v>116</v>
      </c>
      <c r="I87" s="4" t="str">
        <f t="shared" si="1"/>
        <v>GI-SI-N1-AT-N1</v>
      </c>
      <c r="K87"/>
    </row>
    <row r="88" spans="3:11">
      <c r="C88" t="s">
        <v>33</v>
      </c>
      <c r="D88" s="15" t="s">
        <v>47</v>
      </c>
      <c r="E88" s="60">
        <v>2010</v>
      </c>
      <c r="G88" s="106">
        <v>5.0999999999999996</v>
      </c>
      <c r="H88" s="23" t="s">
        <v>116</v>
      </c>
      <c r="I88" s="4" t="str">
        <f t="shared" si="1"/>
        <v>GI-CH-N1-DE-N1</v>
      </c>
      <c r="K88"/>
    </row>
    <row r="89" spans="3:11">
      <c r="C89" t="s">
        <v>33</v>
      </c>
      <c r="D89" s="15" t="s">
        <v>47</v>
      </c>
      <c r="E89" s="60">
        <v>2010</v>
      </c>
      <c r="G89" s="106">
        <v>0.76200000000000001</v>
      </c>
      <c r="H89" s="23" t="s">
        <v>116</v>
      </c>
      <c r="I89" s="4" t="str">
        <f t="shared" si="1"/>
        <v>GI-IT-N1-SI-N1</v>
      </c>
      <c r="K89"/>
    </row>
    <row r="90" spans="3:11">
      <c r="C90" t="s">
        <v>33</v>
      </c>
      <c r="D90" s="15" t="s">
        <v>47</v>
      </c>
      <c r="E90" s="60">
        <v>2010</v>
      </c>
      <c r="G90" s="106">
        <v>4.8</v>
      </c>
      <c r="H90" s="23" t="s">
        <v>116</v>
      </c>
      <c r="I90" s="4" t="str">
        <f t="shared" si="1"/>
        <v>GI-FR-N1-CH-N1</v>
      </c>
      <c r="K90"/>
    </row>
    <row r="91" spans="3:11">
      <c r="C91" t="s">
        <v>33</v>
      </c>
      <c r="D91" s="15" t="s">
        <v>47</v>
      </c>
      <c r="E91" s="60">
        <v>2010</v>
      </c>
      <c r="G91" s="106">
        <v>3.4</v>
      </c>
      <c r="H91" s="23" t="s">
        <v>116</v>
      </c>
      <c r="I91" s="4" t="str">
        <f t="shared" si="1"/>
        <v>GI-AT-N1-CZ-N1</v>
      </c>
      <c r="K91"/>
    </row>
    <row r="92" spans="3:11">
      <c r="C92" t="s">
        <v>33</v>
      </c>
      <c r="D92" s="15" t="s">
        <v>47</v>
      </c>
      <c r="E92" s="60">
        <v>2010</v>
      </c>
      <c r="G92" s="106">
        <v>4.2</v>
      </c>
      <c r="H92" s="23" t="s">
        <v>116</v>
      </c>
      <c r="I92" s="4" t="str">
        <f t="shared" si="1"/>
        <v>GI-DE-N1-AT-N1</v>
      </c>
      <c r="K92"/>
    </row>
    <row r="93" spans="3:11">
      <c r="C93" t="s">
        <v>33</v>
      </c>
      <c r="D93" s="15" t="s">
        <v>47</v>
      </c>
      <c r="E93" s="60">
        <v>2010</v>
      </c>
      <c r="G93" s="106">
        <v>2.4</v>
      </c>
      <c r="H93" s="23" t="s">
        <v>116</v>
      </c>
      <c r="I93" s="4" t="str">
        <f t="shared" si="1"/>
        <v>GI-CH-N1-AT-N1</v>
      </c>
      <c r="K93"/>
    </row>
    <row r="94" spans="3:11">
      <c r="C94" t="s">
        <v>33</v>
      </c>
      <c r="D94" s="15" t="s">
        <v>47</v>
      </c>
      <c r="E94" s="60">
        <v>2010</v>
      </c>
      <c r="G94" s="106">
        <v>4.6399999999999997</v>
      </c>
      <c r="H94" s="23" t="s">
        <v>116</v>
      </c>
      <c r="I94" s="4" t="str">
        <f t="shared" si="1"/>
        <v>GI-CH-N1-IT-N1</v>
      </c>
      <c r="K94"/>
    </row>
    <row r="95" spans="3:11">
      <c r="C95" t="s">
        <v>33</v>
      </c>
      <c r="D95" s="15" t="s">
        <v>47</v>
      </c>
      <c r="E95" s="60">
        <v>2010</v>
      </c>
      <c r="G95" s="106">
        <v>3.6</v>
      </c>
      <c r="H95" s="23" t="s">
        <v>116</v>
      </c>
      <c r="I95" s="4" t="str">
        <f t="shared" si="1"/>
        <v>GI-FR-N1-IT-N1</v>
      </c>
      <c r="K95"/>
    </row>
    <row r="96" spans="3:11">
      <c r="C96" t="s">
        <v>33</v>
      </c>
      <c r="D96" s="15" t="s">
        <v>47</v>
      </c>
      <c r="E96" s="60">
        <v>2010</v>
      </c>
      <c r="G96" s="106">
        <v>1.4</v>
      </c>
      <c r="H96" s="23" t="s">
        <v>116</v>
      </c>
      <c r="I96" s="4" t="str">
        <f t="shared" si="1"/>
        <v>GI-AT-N1-HU-N1</v>
      </c>
      <c r="K96"/>
    </row>
    <row r="97" spans="2:11">
      <c r="C97" t="s">
        <v>33</v>
      </c>
      <c r="D97" s="15" t="s">
        <v>47</v>
      </c>
      <c r="E97" s="60">
        <v>2010</v>
      </c>
      <c r="G97" s="106">
        <v>2.4</v>
      </c>
      <c r="H97" s="23" t="s">
        <v>116</v>
      </c>
      <c r="I97" s="4" t="str">
        <f t="shared" si="1"/>
        <v>GI-DE-N1-PL-N1</v>
      </c>
      <c r="K97"/>
    </row>
    <row r="98" spans="2:11" ht="13.15" thickBot="1">
      <c r="B98" s="49"/>
      <c r="C98" s="49" t="s">
        <v>33</v>
      </c>
      <c r="D98" s="49" t="s">
        <v>47</v>
      </c>
      <c r="E98" s="59">
        <v>2010</v>
      </c>
      <c r="F98" s="49"/>
      <c r="G98" s="106">
        <v>0.25</v>
      </c>
      <c r="H98" s="47" t="s">
        <v>116</v>
      </c>
      <c r="I98" s="59" t="str">
        <f t="shared" si="1"/>
        <v>GI-AT-N1-IT-N1</v>
      </c>
      <c r="J98" s="49"/>
      <c r="K98"/>
    </row>
    <row r="99" spans="2:11" ht="13.15" thickTop="1">
      <c r="C99" t="s">
        <v>33</v>
      </c>
      <c r="D99" s="15" t="s">
        <v>47</v>
      </c>
      <c r="E99" s="60" t="s">
        <v>181</v>
      </c>
      <c r="G99" s="106">
        <v>2</v>
      </c>
      <c r="H99" s="23" t="s">
        <v>116</v>
      </c>
      <c r="I99" s="4" t="str">
        <f t="shared" si="1"/>
        <v>GI-DE-N1-LU-N1</v>
      </c>
      <c r="K99"/>
    </row>
    <row r="100" spans="2:11">
      <c r="C100" t="s">
        <v>33</v>
      </c>
      <c r="D100" s="15" t="s">
        <v>47</v>
      </c>
      <c r="E100" s="60" t="s">
        <v>181</v>
      </c>
      <c r="G100" s="106">
        <v>5.35</v>
      </c>
      <c r="H100" s="23" t="s">
        <v>116</v>
      </c>
      <c r="I100" s="4" t="str">
        <f t="shared" si="1"/>
        <v>GI-NL-N1-DE-N1</v>
      </c>
      <c r="K100"/>
    </row>
    <row r="101" spans="2:11">
      <c r="C101" t="s">
        <v>33</v>
      </c>
      <c r="D101" s="15" t="s">
        <v>47</v>
      </c>
      <c r="E101" s="60" t="s">
        <v>181</v>
      </c>
      <c r="G101" s="106">
        <v>3.6</v>
      </c>
      <c r="H101" s="23" t="s">
        <v>116</v>
      </c>
      <c r="I101" s="4" t="str">
        <f t="shared" si="1"/>
        <v>GI-NL-N1-BE-N1</v>
      </c>
      <c r="K101"/>
    </row>
    <row r="102" spans="2:11">
      <c r="C102" t="s">
        <v>33</v>
      </c>
      <c r="D102" s="15" t="s">
        <v>47</v>
      </c>
      <c r="E102" s="60" t="s">
        <v>181</v>
      </c>
      <c r="G102" s="106">
        <v>5.0999999999999996</v>
      </c>
      <c r="H102" s="23" t="s">
        <v>116</v>
      </c>
      <c r="I102" s="4" t="str">
        <f t="shared" si="1"/>
        <v>GI-FR-N1-BE-N1</v>
      </c>
      <c r="K102"/>
    </row>
    <row r="103" spans="2:11">
      <c r="C103" t="s">
        <v>33</v>
      </c>
      <c r="D103" s="15" t="s">
        <v>47</v>
      </c>
      <c r="E103" s="60" t="s">
        <v>181</v>
      </c>
      <c r="G103" s="106">
        <v>0.6</v>
      </c>
      <c r="H103" s="23" t="s">
        <v>116</v>
      </c>
      <c r="I103" s="4" t="str">
        <f t="shared" si="1"/>
        <v>GI-BE-N1-LU-N1</v>
      </c>
      <c r="K103"/>
    </row>
    <row r="104" spans="2:11">
      <c r="C104" t="s">
        <v>33</v>
      </c>
      <c r="D104" s="15" t="s">
        <v>47</v>
      </c>
      <c r="E104" s="60" t="s">
        <v>181</v>
      </c>
      <c r="G104" s="106">
        <v>5.6</v>
      </c>
      <c r="H104" s="23" t="s">
        <v>116</v>
      </c>
      <c r="I104" s="4" t="str">
        <f t="shared" si="1"/>
        <v>GI-FR-N1-DE-N1</v>
      </c>
      <c r="K104"/>
    </row>
    <row r="105" spans="2:11">
      <c r="C105" t="s">
        <v>33</v>
      </c>
      <c r="D105" s="15" t="s">
        <v>47</v>
      </c>
      <c r="E105" s="60" t="s">
        <v>181</v>
      </c>
      <c r="G105" s="106">
        <v>6.8999999999999995</v>
      </c>
      <c r="H105" s="23" t="s">
        <v>116</v>
      </c>
      <c r="I105" s="4" t="str">
        <f t="shared" si="1"/>
        <v>GI-PL-N1-CZ-N1</v>
      </c>
      <c r="K105"/>
    </row>
    <row r="106" spans="2:11">
      <c r="C106" t="s">
        <v>33</v>
      </c>
      <c r="D106" s="15" t="s">
        <v>47</v>
      </c>
      <c r="E106" s="60" t="s">
        <v>181</v>
      </c>
      <c r="G106" s="106">
        <v>3.4</v>
      </c>
      <c r="H106" s="23" t="s">
        <v>116</v>
      </c>
      <c r="I106" s="4" t="str">
        <f t="shared" si="1"/>
        <v>GI-SK-N1-CZ-N1</v>
      </c>
      <c r="K106"/>
    </row>
    <row r="107" spans="2:11">
      <c r="C107" t="s">
        <v>33</v>
      </c>
      <c r="D107" s="15" t="s">
        <v>47</v>
      </c>
      <c r="E107" s="60" t="s">
        <v>181</v>
      </c>
      <c r="G107" s="106">
        <v>1.5</v>
      </c>
      <c r="H107" s="23" t="s">
        <v>116</v>
      </c>
      <c r="I107" s="4" t="str">
        <f t="shared" si="1"/>
        <v>GI-PL-N1-SK-N1</v>
      </c>
      <c r="K107"/>
    </row>
    <row r="108" spans="2:11">
      <c r="C108" t="s">
        <v>33</v>
      </c>
      <c r="D108" s="15" t="s">
        <v>47</v>
      </c>
      <c r="E108" s="60" t="s">
        <v>181</v>
      </c>
      <c r="G108" s="106">
        <v>3.8</v>
      </c>
      <c r="H108" s="23" t="s">
        <v>116</v>
      </c>
      <c r="I108" s="4" t="str">
        <f t="shared" si="1"/>
        <v>GI-DE-N1-CZ-N1</v>
      </c>
      <c r="K108"/>
    </row>
    <row r="109" spans="2:11">
      <c r="C109" t="s">
        <v>33</v>
      </c>
      <c r="D109" s="15" t="s">
        <v>47</v>
      </c>
      <c r="E109" s="60" t="s">
        <v>181</v>
      </c>
      <c r="G109" s="106">
        <v>3</v>
      </c>
      <c r="H109" s="23" t="s">
        <v>116</v>
      </c>
      <c r="I109" s="4" t="str">
        <f t="shared" si="1"/>
        <v>GI-SK-N1-HU-N1</v>
      </c>
      <c r="K109"/>
    </row>
    <row r="110" spans="2:11">
      <c r="C110" t="s">
        <v>33</v>
      </c>
      <c r="D110" s="15" t="s">
        <v>47</v>
      </c>
      <c r="E110" s="60" t="s">
        <v>181</v>
      </c>
      <c r="G110" s="106">
        <v>1.2</v>
      </c>
      <c r="H110" s="23" t="s">
        <v>116</v>
      </c>
      <c r="I110" s="4" t="str">
        <f t="shared" si="1"/>
        <v>GI-SI-N1-AT-N1</v>
      </c>
      <c r="K110"/>
    </row>
    <row r="111" spans="2:11">
      <c r="C111" t="s">
        <v>33</v>
      </c>
      <c r="D111" s="15" t="s">
        <v>47</v>
      </c>
      <c r="E111" s="60" t="s">
        <v>181</v>
      </c>
      <c r="G111" s="106">
        <v>5.0999999999999996</v>
      </c>
      <c r="H111" s="23" t="s">
        <v>116</v>
      </c>
      <c r="I111" s="4" t="str">
        <f t="shared" si="1"/>
        <v>GI-CH-N1-DE-N1</v>
      </c>
      <c r="K111"/>
    </row>
    <row r="112" spans="2:11">
      <c r="C112" t="s">
        <v>33</v>
      </c>
      <c r="D112" s="15" t="s">
        <v>47</v>
      </c>
      <c r="E112" s="60" t="s">
        <v>181</v>
      </c>
      <c r="G112" s="106">
        <v>2.15</v>
      </c>
      <c r="H112" s="23" t="s">
        <v>116</v>
      </c>
      <c r="I112" s="4" t="str">
        <f t="shared" si="1"/>
        <v>GI-IT-N1-SI-N1</v>
      </c>
      <c r="K112"/>
    </row>
    <row r="113" spans="2:156">
      <c r="C113" t="s">
        <v>33</v>
      </c>
      <c r="D113" s="15" t="s">
        <v>47</v>
      </c>
      <c r="E113" s="60" t="s">
        <v>181</v>
      </c>
      <c r="G113" s="106">
        <v>4.8</v>
      </c>
      <c r="H113" s="23" t="s">
        <v>116</v>
      </c>
      <c r="I113" s="4" t="str">
        <f t="shared" si="1"/>
        <v>GI-FR-N1-CH-N1</v>
      </c>
      <c r="K113"/>
    </row>
    <row r="114" spans="2:156">
      <c r="C114" t="s">
        <v>33</v>
      </c>
      <c r="D114" s="15" t="s">
        <v>47</v>
      </c>
      <c r="E114" s="60" t="s">
        <v>181</v>
      </c>
      <c r="G114" s="106">
        <v>3.4</v>
      </c>
      <c r="H114" s="23" t="s">
        <v>116</v>
      </c>
      <c r="I114" s="4" t="str">
        <f t="shared" si="1"/>
        <v>GI-AT-N1-CZ-N1</v>
      </c>
      <c r="K114"/>
    </row>
    <row r="115" spans="2:156">
      <c r="C115" t="s">
        <v>33</v>
      </c>
      <c r="D115" s="15" t="s">
        <v>47</v>
      </c>
      <c r="E115" s="60" t="s">
        <v>181</v>
      </c>
      <c r="G115" s="106">
        <v>6.88</v>
      </c>
      <c r="H115" s="23" t="s">
        <v>116</v>
      </c>
      <c r="I115" s="4" t="str">
        <f t="shared" si="1"/>
        <v>GI-DE-N1-AT-N1</v>
      </c>
      <c r="K115"/>
    </row>
    <row r="116" spans="2:156">
      <c r="C116" t="s">
        <v>33</v>
      </c>
      <c r="D116" s="15" t="s">
        <v>47</v>
      </c>
      <c r="E116" s="60" t="s">
        <v>181</v>
      </c>
      <c r="G116" s="106">
        <v>2.4</v>
      </c>
      <c r="H116" s="23" t="s">
        <v>116</v>
      </c>
      <c r="I116" s="4" t="str">
        <f t="shared" si="1"/>
        <v>GI-CH-N1-AT-N1</v>
      </c>
      <c r="K116"/>
    </row>
    <row r="117" spans="2:156">
      <c r="C117" t="s">
        <v>33</v>
      </c>
      <c r="D117" s="15" t="s">
        <v>47</v>
      </c>
      <c r="E117" s="60" t="s">
        <v>181</v>
      </c>
      <c r="G117" s="106">
        <v>5.64</v>
      </c>
      <c r="H117" s="23" t="s">
        <v>116</v>
      </c>
      <c r="I117" s="4" t="str">
        <f t="shared" si="1"/>
        <v>GI-CH-N1-IT-N1</v>
      </c>
      <c r="K117"/>
    </row>
    <row r="118" spans="2:156">
      <c r="C118" t="s">
        <v>33</v>
      </c>
      <c r="D118" s="15" t="s">
        <v>47</v>
      </c>
      <c r="E118" s="60" t="s">
        <v>181</v>
      </c>
      <c r="G118" s="106">
        <v>4.2</v>
      </c>
      <c r="H118" s="23" t="s">
        <v>116</v>
      </c>
      <c r="I118" s="4" t="str">
        <f t="shared" si="1"/>
        <v>GI-FR-N1-IT-N1</v>
      </c>
      <c r="K118"/>
    </row>
    <row r="119" spans="2:156">
      <c r="C119" t="s">
        <v>33</v>
      </c>
      <c r="D119" s="15" t="s">
        <v>47</v>
      </c>
      <c r="E119" s="60" t="s">
        <v>181</v>
      </c>
      <c r="G119" s="106">
        <v>1.5</v>
      </c>
      <c r="H119" s="23" t="s">
        <v>116</v>
      </c>
      <c r="I119" s="4" t="str">
        <f t="shared" si="1"/>
        <v>GI-AT-N1-HU-N1</v>
      </c>
      <c r="K119"/>
    </row>
    <row r="120" spans="2:156">
      <c r="C120" t="s">
        <v>33</v>
      </c>
      <c r="D120" s="15" t="s">
        <v>47</v>
      </c>
      <c r="E120" s="60" t="s">
        <v>181</v>
      </c>
      <c r="G120" s="106">
        <v>3.1</v>
      </c>
      <c r="H120" s="23" t="s">
        <v>116</v>
      </c>
      <c r="I120" s="4" t="str">
        <f t="shared" si="1"/>
        <v>GI-DE-N1-PL-N1</v>
      </c>
      <c r="K120"/>
    </row>
    <row r="121" spans="2:156" ht="13.15" thickBot="1">
      <c r="B121" s="49"/>
      <c r="C121" s="49" t="s">
        <v>33</v>
      </c>
      <c r="D121" s="49" t="s">
        <v>47</v>
      </c>
      <c r="E121" s="59" t="s">
        <v>181</v>
      </c>
      <c r="F121" s="49"/>
      <c r="G121" s="106">
        <v>2.2000000000000002</v>
      </c>
      <c r="H121" s="47" t="s">
        <v>116</v>
      </c>
      <c r="I121" s="59" t="str">
        <f t="shared" si="1"/>
        <v>GI-AT-N1-IT-N1</v>
      </c>
      <c r="J121" s="49"/>
      <c r="K121"/>
    </row>
    <row r="122" spans="2:156" ht="13.15" thickTop="1">
      <c r="D122" s="15"/>
      <c r="H122" s="4"/>
      <c r="I122" s="4"/>
      <c r="K122"/>
    </row>
    <row r="123" spans="2:156">
      <c r="D123" s="15"/>
      <c r="H123" s="4"/>
      <c r="I123" s="4"/>
      <c r="K123"/>
    </row>
    <row r="125" spans="2:156">
      <c r="E125" s="4" t="s">
        <v>4</v>
      </c>
      <c r="F125" t="s">
        <v>124</v>
      </c>
      <c r="G125" s="4" t="s">
        <v>124</v>
      </c>
      <c r="H125" t="s">
        <v>124</v>
      </c>
      <c r="I125" s="4" t="s">
        <v>124</v>
      </c>
      <c r="J125" t="s">
        <v>33</v>
      </c>
      <c r="L125" t="s">
        <v>124</v>
      </c>
      <c r="M125" s="4" t="s">
        <v>124</v>
      </c>
      <c r="N125" t="s">
        <v>124</v>
      </c>
      <c r="O125" t="s">
        <v>124</v>
      </c>
      <c r="P125" t="s">
        <v>124</v>
      </c>
      <c r="Q125" s="4" t="s">
        <v>124</v>
      </c>
      <c r="R125" t="s">
        <v>124</v>
      </c>
      <c r="S125" t="s">
        <v>124</v>
      </c>
      <c r="T125" t="s">
        <v>124</v>
      </c>
      <c r="U125" t="s">
        <v>124</v>
      </c>
      <c r="V125" t="s">
        <v>124</v>
      </c>
      <c r="W125" t="s">
        <v>124</v>
      </c>
      <c r="X125" t="s">
        <v>124</v>
      </c>
      <c r="Y125" t="s">
        <v>124</v>
      </c>
      <c r="Z125" t="s">
        <v>124</v>
      </c>
      <c r="AA125" s="4" t="s">
        <v>124</v>
      </c>
      <c r="AB125" s="4" t="s">
        <v>124</v>
      </c>
      <c r="AC125" t="s">
        <v>124</v>
      </c>
      <c r="AD125" t="s">
        <v>124</v>
      </c>
      <c r="AE125" t="s">
        <v>124</v>
      </c>
      <c r="AF125" t="s">
        <v>124</v>
      </c>
      <c r="AG125" t="s">
        <v>124</v>
      </c>
      <c r="AH125" t="s">
        <v>124</v>
      </c>
      <c r="AI125" t="s">
        <v>124</v>
      </c>
      <c r="AJ125" t="s">
        <v>124</v>
      </c>
      <c r="AK125" t="s">
        <v>124</v>
      </c>
      <c r="AL125" t="s">
        <v>124</v>
      </c>
      <c r="AM125" t="s">
        <v>124</v>
      </c>
      <c r="AN125" t="s">
        <v>124</v>
      </c>
      <c r="AO125" t="s">
        <v>124</v>
      </c>
      <c r="AP125" t="s">
        <v>124</v>
      </c>
      <c r="AQ125" t="s">
        <v>124</v>
      </c>
      <c r="AR125" t="s">
        <v>124</v>
      </c>
      <c r="AS125" t="s">
        <v>124</v>
      </c>
      <c r="AT125" t="s">
        <v>124</v>
      </c>
      <c r="AU125" t="s">
        <v>124</v>
      </c>
      <c r="AV125" t="s">
        <v>124</v>
      </c>
      <c r="AW125" t="s">
        <v>124</v>
      </c>
      <c r="AX125" t="s">
        <v>124</v>
      </c>
      <c r="AY125" t="s">
        <v>124</v>
      </c>
      <c r="AZ125" t="s">
        <v>124</v>
      </c>
      <c r="BA125" t="s">
        <v>124</v>
      </c>
      <c r="BB125" t="s">
        <v>124</v>
      </c>
      <c r="BC125" t="s">
        <v>124</v>
      </c>
      <c r="BD125" t="s">
        <v>124</v>
      </c>
      <c r="BE125" t="s">
        <v>124</v>
      </c>
      <c r="BF125" t="s">
        <v>124</v>
      </c>
      <c r="BG125" t="s">
        <v>124</v>
      </c>
      <c r="BH125" t="s">
        <v>124</v>
      </c>
      <c r="BI125" t="s">
        <v>124</v>
      </c>
      <c r="BJ125" t="s">
        <v>124</v>
      </c>
      <c r="BK125" t="s">
        <v>124</v>
      </c>
      <c r="BL125" t="s">
        <v>124</v>
      </c>
      <c r="BM125" t="s">
        <v>124</v>
      </c>
      <c r="BN125" t="s">
        <v>124</v>
      </c>
      <c r="BO125" t="s">
        <v>124</v>
      </c>
      <c r="BP125" t="s">
        <v>124</v>
      </c>
      <c r="BQ125" t="s">
        <v>124</v>
      </c>
      <c r="BR125" t="s">
        <v>124</v>
      </c>
      <c r="BS125" t="s">
        <v>124</v>
      </c>
      <c r="BT125" t="s">
        <v>124</v>
      </c>
      <c r="BU125" t="s">
        <v>124</v>
      </c>
      <c r="BV125" t="s">
        <v>124</v>
      </c>
      <c r="BW125" t="s">
        <v>124</v>
      </c>
      <c r="BX125" t="s">
        <v>124</v>
      </c>
      <c r="BY125" t="s">
        <v>124</v>
      </c>
      <c r="BZ125" t="s">
        <v>124</v>
      </c>
      <c r="CA125" t="s">
        <v>124</v>
      </c>
      <c r="CB125" t="s">
        <v>124</v>
      </c>
      <c r="CC125" t="s">
        <v>124</v>
      </c>
      <c r="CD125" t="s">
        <v>124</v>
      </c>
      <c r="CE125" t="s">
        <v>124</v>
      </c>
      <c r="CF125" t="s">
        <v>124</v>
      </c>
      <c r="CG125" t="s">
        <v>124</v>
      </c>
      <c r="CH125" t="s">
        <v>124</v>
      </c>
      <c r="CI125" t="s">
        <v>124</v>
      </c>
      <c r="CJ125" t="s">
        <v>124</v>
      </c>
      <c r="CK125" t="s">
        <v>124</v>
      </c>
      <c r="CL125" t="s">
        <v>124</v>
      </c>
      <c r="CM125" t="s">
        <v>124</v>
      </c>
      <c r="CN125" t="s">
        <v>124</v>
      </c>
      <c r="CO125" t="s">
        <v>124</v>
      </c>
      <c r="CP125" t="s">
        <v>124</v>
      </c>
      <c r="CQ125" t="s">
        <v>124</v>
      </c>
      <c r="CR125" t="s">
        <v>124</v>
      </c>
      <c r="CS125" t="s">
        <v>124</v>
      </c>
      <c r="CT125" t="s">
        <v>124</v>
      </c>
      <c r="CU125" t="s">
        <v>124</v>
      </c>
      <c r="CV125" t="s">
        <v>124</v>
      </c>
      <c r="CW125" t="s">
        <v>124</v>
      </c>
      <c r="CX125" t="s">
        <v>124</v>
      </c>
      <c r="CY125" t="s">
        <v>124</v>
      </c>
      <c r="CZ125" t="s">
        <v>124</v>
      </c>
      <c r="DA125" t="s">
        <v>124</v>
      </c>
      <c r="DB125" t="s">
        <v>124</v>
      </c>
      <c r="DC125" t="s">
        <v>124</v>
      </c>
      <c r="DD125" t="s">
        <v>124</v>
      </c>
      <c r="DE125" t="s">
        <v>124</v>
      </c>
      <c r="DF125" t="s">
        <v>124</v>
      </c>
      <c r="DG125" t="s">
        <v>124</v>
      </c>
      <c r="DH125" t="s">
        <v>124</v>
      </c>
      <c r="DI125" t="s">
        <v>124</v>
      </c>
      <c r="DJ125" t="s">
        <v>124</v>
      </c>
      <c r="DK125" t="s">
        <v>124</v>
      </c>
      <c r="DL125" t="s">
        <v>124</v>
      </c>
      <c r="DM125" t="s">
        <v>124</v>
      </c>
      <c r="DN125" t="s">
        <v>124</v>
      </c>
      <c r="DO125" t="s">
        <v>124</v>
      </c>
      <c r="DP125" t="s">
        <v>124</v>
      </c>
      <c r="DQ125" t="s">
        <v>124</v>
      </c>
      <c r="DR125" t="s">
        <v>124</v>
      </c>
      <c r="DS125" t="s">
        <v>124</v>
      </c>
      <c r="DT125" t="s">
        <v>124</v>
      </c>
      <c r="DU125" t="s">
        <v>124</v>
      </c>
      <c r="DV125" t="s">
        <v>124</v>
      </c>
      <c r="DW125" t="s">
        <v>124</v>
      </c>
      <c r="DX125" t="s">
        <v>33</v>
      </c>
      <c r="DY125" t="s">
        <v>33</v>
      </c>
      <c r="DZ125" t="s">
        <v>33</v>
      </c>
      <c r="EA125" t="s">
        <v>33</v>
      </c>
      <c r="EB125" t="s">
        <v>33</v>
      </c>
      <c r="EC125" t="s">
        <v>33</v>
      </c>
      <c r="ED125" t="s">
        <v>33</v>
      </c>
      <c r="EE125" t="s">
        <v>33</v>
      </c>
      <c r="EF125" t="s">
        <v>33</v>
      </c>
      <c r="EG125" t="s">
        <v>33</v>
      </c>
      <c r="EH125" t="s">
        <v>33</v>
      </c>
      <c r="EI125" t="s">
        <v>33</v>
      </c>
      <c r="EJ125" t="s">
        <v>33</v>
      </c>
      <c r="EK125" t="s">
        <v>33</v>
      </c>
      <c r="EL125" t="s">
        <v>33</v>
      </c>
      <c r="EM125" t="s">
        <v>33</v>
      </c>
      <c r="EN125" t="s">
        <v>33</v>
      </c>
      <c r="EO125" t="s">
        <v>33</v>
      </c>
      <c r="EP125" t="s">
        <v>33</v>
      </c>
      <c r="EQ125" t="s">
        <v>33</v>
      </c>
      <c r="ER125" t="s">
        <v>33</v>
      </c>
      <c r="ES125" t="s">
        <v>33</v>
      </c>
      <c r="ET125" t="s">
        <v>33</v>
      </c>
      <c r="EU125" t="s">
        <v>33</v>
      </c>
      <c r="EV125" t="s">
        <v>33</v>
      </c>
      <c r="EW125" t="s">
        <v>33</v>
      </c>
      <c r="EX125" t="s">
        <v>33</v>
      </c>
      <c r="EY125" t="s">
        <v>33</v>
      </c>
      <c r="EZ125" t="s">
        <v>33</v>
      </c>
    </row>
    <row r="126" spans="2:156">
      <c r="E126" s="4" t="s">
        <v>6</v>
      </c>
      <c r="F126">
        <v>2005</v>
      </c>
      <c r="G126" s="4">
        <v>2010</v>
      </c>
      <c r="H126">
        <v>2015</v>
      </c>
      <c r="I126" s="4">
        <v>2020</v>
      </c>
      <c r="J126">
        <v>2025</v>
      </c>
      <c r="L126">
        <v>2005</v>
      </c>
      <c r="M126" s="4">
        <v>2005</v>
      </c>
      <c r="N126">
        <v>2005</v>
      </c>
      <c r="O126">
        <v>2005</v>
      </c>
      <c r="P126">
        <v>2005</v>
      </c>
      <c r="Q126" s="4">
        <v>2005</v>
      </c>
      <c r="R126">
        <v>2005</v>
      </c>
      <c r="S126">
        <v>2005</v>
      </c>
      <c r="T126">
        <v>2005</v>
      </c>
      <c r="U126">
        <v>2005</v>
      </c>
      <c r="V126">
        <v>2005</v>
      </c>
      <c r="W126">
        <v>2005</v>
      </c>
      <c r="X126">
        <v>2005</v>
      </c>
      <c r="Y126">
        <v>2005</v>
      </c>
      <c r="Z126">
        <v>2005</v>
      </c>
      <c r="AA126" s="4">
        <v>2005</v>
      </c>
      <c r="AB126" s="4">
        <v>2005</v>
      </c>
      <c r="AC126">
        <v>2005</v>
      </c>
      <c r="AD126">
        <v>2005</v>
      </c>
      <c r="AE126">
        <v>2005</v>
      </c>
      <c r="AF126">
        <v>2005</v>
      </c>
      <c r="AG126">
        <v>2005</v>
      </c>
      <c r="AH126">
        <v>2005</v>
      </c>
      <c r="AI126">
        <v>2005</v>
      </c>
      <c r="AJ126">
        <v>2005</v>
      </c>
      <c r="AK126">
        <v>2005</v>
      </c>
      <c r="AL126">
        <v>2005</v>
      </c>
      <c r="AM126">
        <v>2005</v>
      </c>
      <c r="AN126">
        <v>2005</v>
      </c>
      <c r="AO126">
        <v>2010</v>
      </c>
      <c r="AP126">
        <v>2010</v>
      </c>
      <c r="AQ126">
        <v>2010</v>
      </c>
      <c r="AR126">
        <v>2010</v>
      </c>
      <c r="AS126">
        <v>2010</v>
      </c>
      <c r="AT126">
        <v>2010</v>
      </c>
      <c r="AU126">
        <v>2010</v>
      </c>
      <c r="AV126">
        <v>2010</v>
      </c>
      <c r="AW126">
        <v>2010</v>
      </c>
      <c r="AX126">
        <v>2010</v>
      </c>
      <c r="AY126">
        <v>2010</v>
      </c>
      <c r="AZ126">
        <v>2010</v>
      </c>
      <c r="BA126">
        <v>2010</v>
      </c>
      <c r="BB126">
        <v>2010</v>
      </c>
      <c r="BC126">
        <v>2010</v>
      </c>
      <c r="BD126">
        <v>2010</v>
      </c>
      <c r="BE126">
        <v>2010</v>
      </c>
      <c r="BF126">
        <v>2010</v>
      </c>
      <c r="BG126">
        <v>2010</v>
      </c>
      <c r="BH126">
        <v>2010</v>
      </c>
      <c r="BI126">
        <v>2010</v>
      </c>
      <c r="BJ126">
        <v>2010</v>
      </c>
      <c r="BK126">
        <v>2010</v>
      </c>
      <c r="BL126">
        <v>2010</v>
      </c>
      <c r="BM126">
        <v>2010</v>
      </c>
      <c r="BN126">
        <v>2010</v>
      </c>
      <c r="BO126">
        <v>2010</v>
      </c>
      <c r="BP126">
        <v>2010</v>
      </c>
      <c r="BQ126">
        <v>2010</v>
      </c>
      <c r="BR126">
        <v>2015</v>
      </c>
      <c r="BS126">
        <v>2015</v>
      </c>
      <c r="BT126">
        <v>2015</v>
      </c>
      <c r="BU126">
        <v>2015</v>
      </c>
      <c r="BV126">
        <v>2015</v>
      </c>
      <c r="BW126">
        <v>2015</v>
      </c>
      <c r="BX126">
        <v>2015</v>
      </c>
      <c r="BY126">
        <v>2015</v>
      </c>
      <c r="BZ126">
        <v>2015</v>
      </c>
      <c r="CA126">
        <v>2015</v>
      </c>
      <c r="CB126">
        <v>2015</v>
      </c>
      <c r="CC126">
        <v>2015</v>
      </c>
      <c r="CD126">
        <v>2015</v>
      </c>
      <c r="CE126">
        <v>2015</v>
      </c>
      <c r="CF126">
        <v>2015</v>
      </c>
      <c r="CG126">
        <v>2015</v>
      </c>
      <c r="CH126">
        <v>2015</v>
      </c>
      <c r="CI126">
        <v>2015</v>
      </c>
      <c r="CJ126">
        <v>2015</v>
      </c>
      <c r="CK126">
        <v>2015</v>
      </c>
      <c r="CL126">
        <v>2015</v>
      </c>
      <c r="CM126">
        <v>2015</v>
      </c>
      <c r="CN126">
        <v>2015</v>
      </c>
      <c r="CO126">
        <v>2015</v>
      </c>
      <c r="CP126">
        <v>2015</v>
      </c>
      <c r="CQ126">
        <v>2015</v>
      </c>
      <c r="CR126">
        <v>2015</v>
      </c>
      <c r="CS126">
        <v>2015</v>
      </c>
      <c r="CT126">
        <v>2015</v>
      </c>
      <c r="CU126">
        <v>2020</v>
      </c>
      <c r="CV126">
        <v>2020</v>
      </c>
      <c r="CW126">
        <v>2020</v>
      </c>
      <c r="CX126">
        <v>2020</v>
      </c>
      <c r="CY126">
        <v>2020</v>
      </c>
      <c r="CZ126">
        <v>2020</v>
      </c>
      <c r="DA126">
        <v>2020</v>
      </c>
      <c r="DB126">
        <v>2020</v>
      </c>
      <c r="DC126">
        <v>2020</v>
      </c>
      <c r="DD126">
        <v>2020</v>
      </c>
      <c r="DE126">
        <v>2020</v>
      </c>
      <c r="DF126">
        <v>2020</v>
      </c>
      <c r="DG126">
        <v>2020</v>
      </c>
      <c r="DH126">
        <v>2020</v>
      </c>
      <c r="DI126">
        <v>2020</v>
      </c>
      <c r="DJ126">
        <v>2020</v>
      </c>
      <c r="DK126">
        <v>2020</v>
      </c>
      <c r="DL126">
        <v>2020</v>
      </c>
      <c r="DM126">
        <v>2020</v>
      </c>
      <c r="DN126">
        <v>2020</v>
      </c>
      <c r="DO126">
        <v>2020</v>
      </c>
      <c r="DP126">
        <v>2020</v>
      </c>
      <c r="DQ126">
        <v>2020</v>
      </c>
      <c r="DR126">
        <v>2020</v>
      </c>
      <c r="DS126">
        <v>2020</v>
      </c>
      <c r="DT126">
        <v>2020</v>
      </c>
      <c r="DU126">
        <v>2020</v>
      </c>
      <c r="DV126">
        <v>2020</v>
      </c>
      <c r="DW126">
        <v>2020</v>
      </c>
      <c r="DX126">
        <v>2025</v>
      </c>
      <c r="DY126">
        <v>2025</v>
      </c>
      <c r="DZ126">
        <v>2025</v>
      </c>
      <c r="EA126">
        <v>2025</v>
      </c>
      <c r="EB126">
        <v>2025</v>
      </c>
      <c r="EC126">
        <v>2025</v>
      </c>
      <c r="ED126">
        <v>2025</v>
      </c>
      <c r="EE126">
        <v>2025</v>
      </c>
      <c r="EF126">
        <v>2025</v>
      </c>
      <c r="EG126">
        <v>2025</v>
      </c>
      <c r="EH126">
        <v>2025</v>
      </c>
      <c r="EI126">
        <v>2025</v>
      </c>
      <c r="EJ126">
        <v>2025</v>
      </c>
      <c r="EK126">
        <v>2025</v>
      </c>
      <c r="EL126">
        <v>2025</v>
      </c>
      <c r="EM126">
        <v>2025</v>
      </c>
      <c r="EN126">
        <v>2025</v>
      </c>
      <c r="EO126">
        <v>2025</v>
      </c>
      <c r="EP126">
        <v>2025</v>
      </c>
      <c r="EQ126">
        <v>2025</v>
      </c>
      <c r="ER126">
        <v>2025</v>
      </c>
      <c r="ES126">
        <v>2025</v>
      </c>
      <c r="ET126">
        <v>2025</v>
      </c>
      <c r="EU126">
        <v>2025</v>
      </c>
      <c r="EV126">
        <v>2025</v>
      </c>
      <c r="EW126">
        <v>2025</v>
      </c>
      <c r="EX126">
        <v>2025</v>
      </c>
      <c r="EY126">
        <v>2025</v>
      </c>
      <c r="EZ126">
        <v>2025</v>
      </c>
    </row>
    <row r="127" spans="2:156">
      <c r="D127" t="s">
        <v>5</v>
      </c>
      <c r="E127" s="4" t="s">
        <v>180</v>
      </c>
      <c r="L127" t="s">
        <v>76</v>
      </c>
      <c r="M127" s="4" t="s">
        <v>77</v>
      </c>
      <c r="N127" t="s">
        <v>151</v>
      </c>
      <c r="O127" t="s">
        <v>78</v>
      </c>
      <c r="P127" t="s">
        <v>85</v>
      </c>
      <c r="Q127" s="4" t="s">
        <v>79</v>
      </c>
      <c r="R127" t="s">
        <v>160</v>
      </c>
      <c r="S127" t="s">
        <v>167</v>
      </c>
      <c r="T127" t="s">
        <v>170</v>
      </c>
      <c r="U127" t="s">
        <v>168</v>
      </c>
      <c r="V127" t="s">
        <v>80</v>
      </c>
      <c r="W127" t="s">
        <v>152</v>
      </c>
      <c r="X127" t="s">
        <v>87</v>
      </c>
      <c r="Y127" t="s">
        <v>172</v>
      </c>
      <c r="Z127" t="s">
        <v>175</v>
      </c>
      <c r="AA127" s="4" t="s">
        <v>86</v>
      </c>
      <c r="AB127" s="4" t="s">
        <v>178</v>
      </c>
      <c r="AC127" t="s">
        <v>96</v>
      </c>
      <c r="AD127" t="s">
        <v>169</v>
      </c>
      <c r="AE127" t="s">
        <v>176</v>
      </c>
      <c r="AF127" t="s">
        <v>81</v>
      </c>
      <c r="AG127" t="s">
        <v>164</v>
      </c>
      <c r="AH127" t="s">
        <v>82</v>
      </c>
      <c r="AI127" t="s">
        <v>171</v>
      </c>
      <c r="AJ127" t="s">
        <v>153</v>
      </c>
      <c r="AK127" t="s">
        <v>166</v>
      </c>
      <c r="AL127" t="s">
        <v>83</v>
      </c>
      <c r="AM127" t="s">
        <v>84</v>
      </c>
      <c r="AN127" t="s">
        <v>150</v>
      </c>
      <c r="AO127" t="s">
        <v>76</v>
      </c>
      <c r="AP127" t="s">
        <v>77</v>
      </c>
      <c r="AQ127" t="s">
        <v>151</v>
      </c>
      <c r="AR127" t="s">
        <v>78</v>
      </c>
      <c r="AS127" t="s">
        <v>85</v>
      </c>
      <c r="AT127" t="s">
        <v>79</v>
      </c>
      <c r="AU127" t="s">
        <v>160</v>
      </c>
      <c r="AV127" t="s">
        <v>167</v>
      </c>
      <c r="AW127" t="s">
        <v>170</v>
      </c>
      <c r="AX127" t="s">
        <v>168</v>
      </c>
      <c r="AY127" t="s">
        <v>80</v>
      </c>
      <c r="AZ127" t="s">
        <v>152</v>
      </c>
      <c r="BA127" t="s">
        <v>87</v>
      </c>
      <c r="BB127" t="s">
        <v>172</v>
      </c>
      <c r="BC127" t="s">
        <v>175</v>
      </c>
      <c r="BD127" t="s">
        <v>86</v>
      </c>
      <c r="BE127" t="s">
        <v>178</v>
      </c>
      <c r="BF127" t="s">
        <v>96</v>
      </c>
      <c r="BG127" t="s">
        <v>169</v>
      </c>
      <c r="BH127" t="s">
        <v>176</v>
      </c>
      <c r="BI127" t="s">
        <v>81</v>
      </c>
      <c r="BJ127" t="s">
        <v>164</v>
      </c>
      <c r="BK127" t="s">
        <v>82</v>
      </c>
      <c r="BL127" t="s">
        <v>171</v>
      </c>
      <c r="BM127" t="s">
        <v>153</v>
      </c>
      <c r="BN127" t="s">
        <v>166</v>
      </c>
      <c r="BO127" t="s">
        <v>83</v>
      </c>
      <c r="BP127" t="s">
        <v>84</v>
      </c>
      <c r="BQ127" t="s">
        <v>150</v>
      </c>
      <c r="BR127" t="s">
        <v>76</v>
      </c>
      <c r="BS127" t="s">
        <v>77</v>
      </c>
      <c r="BT127" t="s">
        <v>151</v>
      </c>
      <c r="BU127" t="s">
        <v>78</v>
      </c>
      <c r="BV127" t="s">
        <v>85</v>
      </c>
      <c r="BW127" t="s">
        <v>79</v>
      </c>
      <c r="BX127" t="s">
        <v>160</v>
      </c>
      <c r="BY127" t="s">
        <v>167</v>
      </c>
      <c r="BZ127" t="s">
        <v>170</v>
      </c>
      <c r="CA127" t="s">
        <v>168</v>
      </c>
      <c r="CB127" t="s">
        <v>80</v>
      </c>
      <c r="CC127" t="s">
        <v>152</v>
      </c>
      <c r="CD127" t="s">
        <v>87</v>
      </c>
      <c r="CE127" t="s">
        <v>172</v>
      </c>
      <c r="CF127" t="s">
        <v>175</v>
      </c>
      <c r="CG127" t="s">
        <v>86</v>
      </c>
      <c r="CH127" t="s">
        <v>178</v>
      </c>
      <c r="CI127" t="s">
        <v>96</v>
      </c>
      <c r="CJ127" t="s">
        <v>169</v>
      </c>
      <c r="CK127" t="s">
        <v>176</v>
      </c>
      <c r="CL127" t="s">
        <v>81</v>
      </c>
      <c r="CM127" t="s">
        <v>164</v>
      </c>
      <c r="CN127" t="s">
        <v>82</v>
      </c>
      <c r="CO127" t="s">
        <v>171</v>
      </c>
      <c r="CP127" t="s">
        <v>153</v>
      </c>
      <c r="CQ127" t="s">
        <v>166</v>
      </c>
      <c r="CR127" t="s">
        <v>83</v>
      </c>
      <c r="CS127" t="s">
        <v>84</v>
      </c>
      <c r="CT127" t="s">
        <v>150</v>
      </c>
      <c r="CU127" t="s">
        <v>76</v>
      </c>
      <c r="CV127" t="s">
        <v>77</v>
      </c>
      <c r="CW127" t="s">
        <v>151</v>
      </c>
      <c r="CX127" t="s">
        <v>78</v>
      </c>
      <c r="CY127" t="s">
        <v>85</v>
      </c>
      <c r="CZ127" t="s">
        <v>79</v>
      </c>
      <c r="DA127" t="s">
        <v>160</v>
      </c>
      <c r="DB127" t="s">
        <v>167</v>
      </c>
      <c r="DC127" t="s">
        <v>170</v>
      </c>
      <c r="DD127" t="s">
        <v>168</v>
      </c>
      <c r="DE127" t="s">
        <v>80</v>
      </c>
      <c r="DF127" t="s">
        <v>152</v>
      </c>
      <c r="DG127" t="s">
        <v>87</v>
      </c>
      <c r="DH127" t="s">
        <v>172</v>
      </c>
      <c r="DI127" t="s">
        <v>175</v>
      </c>
      <c r="DJ127" t="s">
        <v>86</v>
      </c>
      <c r="DK127" t="s">
        <v>178</v>
      </c>
      <c r="DL127" t="s">
        <v>96</v>
      </c>
      <c r="DM127" t="s">
        <v>169</v>
      </c>
      <c r="DN127" t="s">
        <v>176</v>
      </c>
      <c r="DO127" t="s">
        <v>81</v>
      </c>
      <c r="DP127" t="s">
        <v>164</v>
      </c>
      <c r="DQ127" t="s">
        <v>82</v>
      </c>
      <c r="DR127" t="s">
        <v>171</v>
      </c>
      <c r="DS127" t="s">
        <v>153</v>
      </c>
      <c r="DT127" t="s">
        <v>166</v>
      </c>
      <c r="DU127" t="s">
        <v>83</v>
      </c>
      <c r="DV127" t="s">
        <v>84</v>
      </c>
      <c r="DW127" t="s">
        <v>150</v>
      </c>
      <c r="DX127" t="s">
        <v>76</v>
      </c>
      <c r="DY127" t="s">
        <v>77</v>
      </c>
      <c r="DZ127" t="s">
        <v>151</v>
      </c>
      <c r="EA127" t="s">
        <v>78</v>
      </c>
      <c r="EB127" t="s">
        <v>85</v>
      </c>
      <c r="EC127" t="s">
        <v>79</v>
      </c>
      <c r="ED127" t="s">
        <v>160</v>
      </c>
      <c r="EE127" t="s">
        <v>167</v>
      </c>
      <c r="EF127" t="s">
        <v>170</v>
      </c>
      <c r="EG127" t="s">
        <v>168</v>
      </c>
      <c r="EH127" t="s">
        <v>80</v>
      </c>
      <c r="EI127" t="s">
        <v>152</v>
      </c>
      <c r="EJ127" t="s">
        <v>87</v>
      </c>
      <c r="EK127" t="s">
        <v>172</v>
      </c>
      <c r="EL127" t="s">
        <v>175</v>
      </c>
      <c r="EM127" t="s">
        <v>86</v>
      </c>
      <c r="EN127" t="s">
        <v>178</v>
      </c>
      <c r="EO127" t="s">
        <v>96</v>
      </c>
      <c r="EP127" t="s">
        <v>169</v>
      </c>
      <c r="EQ127" t="s">
        <v>176</v>
      </c>
      <c r="ER127" t="s">
        <v>81</v>
      </c>
      <c r="ES127" t="s">
        <v>164</v>
      </c>
      <c r="ET127" t="s">
        <v>82</v>
      </c>
      <c r="EU127" t="s">
        <v>171</v>
      </c>
      <c r="EV127" t="s">
        <v>153</v>
      </c>
      <c r="EW127" t="s">
        <v>166</v>
      </c>
      <c r="EX127" t="s">
        <v>83</v>
      </c>
      <c r="EY127" t="s">
        <v>84</v>
      </c>
      <c r="EZ127" t="s">
        <v>150</v>
      </c>
    </row>
    <row r="128" spans="2:156">
      <c r="D128" t="s">
        <v>47</v>
      </c>
      <c r="E128" s="18" t="s">
        <v>141</v>
      </c>
      <c r="F128" s="94">
        <f t="shared" ref="F128:F150" si="2">MAX(L128:AN128)</f>
        <v>1.2</v>
      </c>
      <c r="G128" s="94">
        <f t="shared" ref="G128:G150" si="3">MAX(AO128:BQ128)</f>
        <v>1.2</v>
      </c>
      <c r="H128" s="94">
        <f t="shared" ref="H128:H150" si="4">MAX(BR128:CT128)</f>
        <v>1.2</v>
      </c>
      <c r="I128" s="94">
        <f t="shared" ref="I128:I150" si="5">MAX(CU128:DW128)</f>
        <v>1.4</v>
      </c>
      <c r="J128" s="94">
        <f t="shared" ref="J128:J150" si="6">MAX(DX128:EZ128)</f>
        <v>1.4</v>
      </c>
      <c r="L128">
        <v>1.2</v>
      </c>
      <c r="M128" s="4"/>
      <c r="O128">
        <v>1.2</v>
      </c>
      <c r="Q128" s="4"/>
      <c r="U128"/>
      <c r="V128"/>
      <c r="AA128" s="4"/>
      <c r="AB128" s="4"/>
      <c r="AO128">
        <v>1.2</v>
      </c>
      <c r="AR128">
        <v>1.2</v>
      </c>
      <c r="BR128">
        <v>1.2</v>
      </c>
      <c r="BU128">
        <v>1.2</v>
      </c>
      <c r="CU128">
        <v>1.4</v>
      </c>
      <c r="CX128">
        <v>1.4</v>
      </c>
      <c r="DX128">
        <v>1.4</v>
      </c>
      <c r="EA128">
        <v>1.4</v>
      </c>
    </row>
    <row r="129" spans="4:155">
      <c r="D129" t="s">
        <v>47</v>
      </c>
      <c r="E129" s="18" t="s">
        <v>142</v>
      </c>
      <c r="F129" s="94">
        <f t="shared" si="2"/>
        <v>0.7</v>
      </c>
      <c r="G129" s="94">
        <f t="shared" si="3"/>
        <v>2.1800000000000002</v>
      </c>
      <c r="H129" s="94">
        <f t="shared" si="4"/>
        <v>2.1800000000000002</v>
      </c>
      <c r="I129" s="94">
        <f t="shared" si="5"/>
        <v>2.1800000000000002</v>
      </c>
      <c r="J129" s="94">
        <f t="shared" si="6"/>
        <v>2.1800000000000002</v>
      </c>
      <c r="L129">
        <v>0.6</v>
      </c>
      <c r="M129" s="4"/>
      <c r="P129">
        <v>0.7</v>
      </c>
      <c r="Q129" s="4"/>
      <c r="U129"/>
      <c r="V129"/>
      <c r="AA129" s="4"/>
      <c r="AB129" s="4"/>
      <c r="AO129">
        <v>1.2</v>
      </c>
      <c r="AS129">
        <v>2.1800000000000002</v>
      </c>
      <c r="BR129">
        <v>1.2</v>
      </c>
      <c r="BV129">
        <v>2.1800000000000002</v>
      </c>
      <c r="CU129">
        <v>1.2</v>
      </c>
      <c r="CY129">
        <v>2.1800000000000002</v>
      </c>
      <c r="DX129">
        <v>1.2</v>
      </c>
      <c r="EB129">
        <v>2.1800000000000002</v>
      </c>
    </row>
    <row r="130" spans="4:155">
      <c r="D130" t="s">
        <v>47</v>
      </c>
      <c r="E130" s="18" t="s">
        <v>143</v>
      </c>
      <c r="F130" s="94">
        <f t="shared" si="2"/>
        <v>1.6</v>
      </c>
      <c r="G130" s="94">
        <f t="shared" si="3"/>
        <v>2.2000000000000002</v>
      </c>
      <c r="H130" s="94">
        <f t="shared" si="4"/>
        <v>2.2000000000000002</v>
      </c>
      <c r="I130" s="94">
        <f t="shared" si="5"/>
        <v>6.88</v>
      </c>
      <c r="J130" s="94">
        <f t="shared" si="6"/>
        <v>6.88</v>
      </c>
      <c r="L130">
        <v>1.4</v>
      </c>
      <c r="M130" s="4"/>
      <c r="Q130" s="4">
        <v>1.6</v>
      </c>
      <c r="U130"/>
      <c r="V130"/>
      <c r="AA130" s="4"/>
      <c r="AB130" s="4"/>
      <c r="AO130">
        <v>2</v>
      </c>
      <c r="AT130">
        <v>2.2000000000000002</v>
      </c>
      <c r="BR130">
        <v>2</v>
      </c>
      <c r="BW130">
        <v>2.2000000000000002</v>
      </c>
      <c r="CU130">
        <v>6.88</v>
      </c>
      <c r="CZ130">
        <v>6.88</v>
      </c>
      <c r="DX130">
        <v>6.88</v>
      </c>
      <c r="EC130">
        <v>6.88</v>
      </c>
    </row>
    <row r="131" spans="4:155">
      <c r="D131" t="s">
        <v>47</v>
      </c>
      <c r="E131" s="18" t="s">
        <v>144</v>
      </c>
      <c r="F131" s="94">
        <f t="shared" si="2"/>
        <v>0.5</v>
      </c>
      <c r="G131" s="94">
        <f t="shared" si="3"/>
        <v>0.8</v>
      </c>
      <c r="H131" s="94">
        <f t="shared" si="4"/>
        <v>1.5</v>
      </c>
      <c r="I131" s="94">
        <f t="shared" si="5"/>
        <v>1.5</v>
      </c>
      <c r="J131" s="94">
        <f t="shared" si="6"/>
        <v>1.5</v>
      </c>
      <c r="L131">
        <v>0.5</v>
      </c>
      <c r="M131" s="4"/>
      <c r="Q131" s="4"/>
      <c r="U131"/>
      <c r="V131"/>
      <c r="X131">
        <v>0.5</v>
      </c>
      <c r="AA131" s="4"/>
      <c r="AB131" s="4"/>
      <c r="AO131">
        <v>0.7</v>
      </c>
      <c r="BA131">
        <v>0.8</v>
      </c>
      <c r="BR131">
        <v>1.5</v>
      </c>
      <c r="CD131">
        <v>1.2</v>
      </c>
      <c r="CU131">
        <v>1.5</v>
      </c>
      <c r="DG131">
        <v>1.2</v>
      </c>
      <c r="DX131">
        <v>1.5</v>
      </c>
      <c r="EJ131">
        <v>1.2</v>
      </c>
    </row>
    <row r="132" spans="4:155">
      <c r="D132" t="s">
        <v>47</v>
      </c>
      <c r="E132" s="18" t="s">
        <v>145</v>
      </c>
      <c r="F132" s="94">
        <f t="shared" si="2"/>
        <v>0.22</v>
      </c>
      <c r="G132" s="94">
        <f t="shared" si="3"/>
        <v>0.28499999999999998</v>
      </c>
      <c r="H132" s="94">
        <f t="shared" si="4"/>
        <v>0.3</v>
      </c>
      <c r="I132" s="94">
        <f t="shared" si="5"/>
        <v>0.3</v>
      </c>
      <c r="J132" s="94">
        <f t="shared" si="6"/>
        <v>2.2000000000000002</v>
      </c>
      <c r="L132">
        <v>0.22</v>
      </c>
      <c r="M132" s="4"/>
      <c r="Q132" s="4"/>
      <c r="U132"/>
      <c r="V132"/>
      <c r="AA132" s="4">
        <v>0</v>
      </c>
      <c r="AB132" s="4"/>
      <c r="AO132">
        <v>0.22</v>
      </c>
      <c r="BD132">
        <v>0.28499999999999998</v>
      </c>
      <c r="BR132">
        <v>0.3</v>
      </c>
      <c r="CG132">
        <v>0.28499999999999998</v>
      </c>
      <c r="CU132">
        <v>0.3</v>
      </c>
      <c r="DJ132">
        <v>0.3</v>
      </c>
      <c r="DX132">
        <v>2.2000000000000002</v>
      </c>
      <c r="EM132">
        <v>2.2000000000000002</v>
      </c>
    </row>
    <row r="133" spans="4:155">
      <c r="D133" t="s">
        <v>47</v>
      </c>
      <c r="E133" s="18" t="s">
        <v>146</v>
      </c>
      <c r="F133" s="94">
        <f t="shared" si="2"/>
        <v>0.65</v>
      </c>
      <c r="G133" s="94">
        <f t="shared" si="3"/>
        <v>0.9</v>
      </c>
      <c r="H133" s="94">
        <f t="shared" si="4"/>
        <v>0.9</v>
      </c>
      <c r="I133" s="94">
        <f t="shared" si="5"/>
        <v>1.2</v>
      </c>
      <c r="J133" s="94">
        <f t="shared" si="6"/>
        <v>1.2</v>
      </c>
      <c r="L133">
        <v>0.45</v>
      </c>
      <c r="M133" s="4"/>
      <c r="Q133" s="4"/>
      <c r="U133"/>
      <c r="V133"/>
      <c r="AA133" s="4"/>
      <c r="AB133" s="4"/>
      <c r="AL133">
        <v>0.65</v>
      </c>
      <c r="AO133">
        <v>0.9</v>
      </c>
      <c r="BO133">
        <v>0.9</v>
      </c>
      <c r="BR133">
        <v>0.9</v>
      </c>
      <c r="CR133">
        <v>0.9</v>
      </c>
      <c r="CU133">
        <v>1.2</v>
      </c>
      <c r="DU133">
        <v>1.2</v>
      </c>
      <c r="DX133">
        <v>1.2</v>
      </c>
      <c r="EX133">
        <v>1.2</v>
      </c>
    </row>
    <row r="134" spans="4:155">
      <c r="D134" t="s">
        <v>47</v>
      </c>
      <c r="E134" s="18" t="s">
        <v>147</v>
      </c>
      <c r="F134" s="94">
        <f t="shared" si="2"/>
        <v>3.2</v>
      </c>
      <c r="G134" s="94">
        <f t="shared" si="3"/>
        <v>3.4</v>
      </c>
      <c r="H134" s="94">
        <f t="shared" si="4"/>
        <v>3.7</v>
      </c>
      <c r="I134" s="94">
        <f t="shared" si="5"/>
        <v>3.7</v>
      </c>
      <c r="J134" s="94">
        <f t="shared" si="6"/>
        <v>3.7</v>
      </c>
      <c r="M134" s="4">
        <v>2.65</v>
      </c>
      <c r="Q134" s="4"/>
      <c r="U134"/>
      <c r="V134">
        <v>3.2</v>
      </c>
      <c r="AA134" s="4"/>
      <c r="AB134" s="4"/>
      <c r="AP134">
        <v>2.65</v>
      </c>
      <c r="AY134">
        <v>3.4</v>
      </c>
      <c r="BS134">
        <v>2.8</v>
      </c>
      <c r="CB134">
        <v>3.7</v>
      </c>
      <c r="CV134">
        <v>2.8</v>
      </c>
      <c r="DE134">
        <v>3.7</v>
      </c>
      <c r="DY134">
        <v>2.8</v>
      </c>
      <c r="EH134">
        <v>3.7</v>
      </c>
    </row>
    <row r="135" spans="4:155">
      <c r="D135" t="s">
        <v>47</v>
      </c>
      <c r="E135" s="18" t="s">
        <v>148</v>
      </c>
      <c r="F135" s="94">
        <f t="shared" si="2"/>
        <v>0</v>
      </c>
      <c r="G135" s="94">
        <f t="shared" si="3"/>
        <v>0.3</v>
      </c>
      <c r="H135" s="94">
        <f t="shared" si="4"/>
        <v>0.6</v>
      </c>
      <c r="I135" s="94">
        <f t="shared" si="5"/>
        <v>0.6</v>
      </c>
      <c r="J135" s="94">
        <f t="shared" si="6"/>
        <v>0.6</v>
      </c>
      <c r="M135" s="4">
        <v>0</v>
      </c>
      <c r="Q135" s="4"/>
      <c r="U135"/>
      <c r="V135"/>
      <c r="AA135" s="4"/>
      <c r="AB135" s="4"/>
      <c r="AC135">
        <v>0</v>
      </c>
      <c r="AP135">
        <v>0.3</v>
      </c>
      <c r="BF135">
        <v>0.3</v>
      </c>
      <c r="BS135">
        <v>0.6</v>
      </c>
      <c r="CI135">
        <v>0.6</v>
      </c>
      <c r="CV135">
        <v>0.6</v>
      </c>
      <c r="DL135">
        <v>0.6</v>
      </c>
      <c r="DY135">
        <v>0.6</v>
      </c>
      <c r="EO135">
        <v>0.6</v>
      </c>
    </row>
    <row r="136" spans="4:155">
      <c r="D136" t="s">
        <v>47</v>
      </c>
      <c r="E136" s="18" t="s">
        <v>149</v>
      </c>
      <c r="F136" s="94">
        <f t="shared" si="2"/>
        <v>2.4</v>
      </c>
      <c r="G136" s="94">
        <f t="shared" si="3"/>
        <v>2.4</v>
      </c>
      <c r="H136" s="94">
        <f t="shared" si="4"/>
        <v>2.4</v>
      </c>
      <c r="I136" s="94">
        <f t="shared" si="5"/>
        <v>2.4</v>
      </c>
      <c r="J136" s="94">
        <f t="shared" si="6"/>
        <v>2.4</v>
      </c>
      <c r="M136" s="4">
        <v>2.4</v>
      </c>
      <c r="Q136" s="4"/>
      <c r="U136"/>
      <c r="V136"/>
      <c r="AA136" s="4"/>
      <c r="AB136" s="4"/>
      <c r="AF136">
        <v>2.35</v>
      </c>
      <c r="AP136">
        <v>2.4</v>
      </c>
      <c r="BI136">
        <v>2.4</v>
      </c>
      <c r="BS136">
        <v>2.4</v>
      </c>
      <c r="CL136">
        <v>2.4</v>
      </c>
      <c r="CV136">
        <v>2.4</v>
      </c>
      <c r="DO136">
        <v>2.4</v>
      </c>
      <c r="DY136">
        <v>2.4</v>
      </c>
      <c r="ER136">
        <v>2.4</v>
      </c>
    </row>
    <row r="137" spans="4:155">
      <c r="D137" t="s">
        <v>47</v>
      </c>
      <c r="E137" s="18" t="s">
        <v>154</v>
      </c>
      <c r="F137" s="94">
        <f t="shared" si="2"/>
        <v>4.4000000000000004</v>
      </c>
      <c r="G137" s="94">
        <f t="shared" si="3"/>
        <v>4.4000000000000004</v>
      </c>
      <c r="H137" s="94">
        <f t="shared" si="4"/>
        <v>4.4000000000000004</v>
      </c>
      <c r="I137" s="94">
        <f t="shared" si="5"/>
        <v>4.4000000000000004</v>
      </c>
      <c r="J137" s="94">
        <f t="shared" si="6"/>
        <v>4.4000000000000004</v>
      </c>
      <c r="M137" s="4"/>
      <c r="O137">
        <v>4.4000000000000004</v>
      </c>
      <c r="Q137" s="4">
        <v>3.4</v>
      </c>
      <c r="U137"/>
      <c r="V137"/>
      <c r="AA137" s="4"/>
      <c r="AB137" s="4"/>
      <c r="AR137">
        <v>4.4000000000000004</v>
      </c>
      <c r="AT137">
        <v>3.4</v>
      </c>
      <c r="BU137">
        <v>4.4000000000000004</v>
      </c>
      <c r="BW137">
        <v>3.4</v>
      </c>
      <c r="CX137">
        <v>4.4000000000000004</v>
      </c>
      <c r="CZ137">
        <v>3.4</v>
      </c>
      <c r="EA137">
        <v>4.4000000000000004</v>
      </c>
      <c r="EC137">
        <v>3.4</v>
      </c>
    </row>
    <row r="138" spans="4:155">
      <c r="D138" t="s">
        <v>47</v>
      </c>
      <c r="E138" s="18" t="s">
        <v>155</v>
      </c>
      <c r="F138" s="94">
        <f t="shared" si="2"/>
        <v>3.5</v>
      </c>
      <c r="G138" s="94">
        <f t="shared" si="3"/>
        <v>3.5</v>
      </c>
      <c r="H138" s="94">
        <f t="shared" si="4"/>
        <v>3.5</v>
      </c>
      <c r="I138" s="94">
        <f t="shared" si="5"/>
        <v>3.5</v>
      </c>
      <c r="J138" s="94">
        <f t="shared" si="6"/>
        <v>3.5</v>
      </c>
      <c r="M138" s="4"/>
      <c r="O138">
        <v>3.5</v>
      </c>
      <c r="Q138" s="4"/>
      <c r="U138"/>
      <c r="V138">
        <v>3.2</v>
      </c>
      <c r="AA138" s="4"/>
      <c r="AB138" s="4"/>
      <c r="AR138">
        <v>3.5</v>
      </c>
      <c r="AY138">
        <v>3.2</v>
      </c>
      <c r="BU138">
        <v>3.5</v>
      </c>
      <c r="CB138">
        <v>3.2</v>
      </c>
      <c r="CX138">
        <v>3.5</v>
      </c>
      <c r="DE138">
        <v>3.2</v>
      </c>
      <c r="EA138">
        <v>3.5</v>
      </c>
      <c r="EH138">
        <v>3.2</v>
      </c>
    </row>
    <row r="139" spans="4:155">
      <c r="D139" t="s">
        <v>47</v>
      </c>
      <c r="E139" s="18" t="s">
        <v>156</v>
      </c>
      <c r="F139" s="94">
        <f t="shared" si="2"/>
        <v>3.85</v>
      </c>
      <c r="G139" s="94">
        <f t="shared" si="3"/>
        <v>4.6399999999999997</v>
      </c>
      <c r="H139" s="94">
        <f t="shared" si="4"/>
        <v>4.6399999999999997</v>
      </c>
      <c r="I139" s="94">
        <f t="shared" si="5"/>
        <v>5.64</v>
      </c>
      <c r="J139" s="94">
        <f t="shared" si="6"/>
        <v>6.54</v>
      </c>
      <c r="M139" s="4"/>
      <c r="O139">
        <v>3.85</v>
      </c>
      <c r="Q139" s="4"/>
      <c r="U139"/>
      <c r="V139"/>
      <c r="AA139" s="4">
        <v>0</v>
      </c>
      <c r="AB139" s="4"/>
      <c r="AR139">
        <v>4.6399999999999997</v>
      </c>
      <c r="BD139">
        <v>1.81</v>
      </c>
      <c r="BU139">
        <v>4.6399999999999997</v>
      </c>
      <c r="CG139">
        <v>1.81</v>
      </c>
      <c r="CX139">
        <v>5.64</v>
      </c>
      <c r="DJ139">
        <v>2.81</v>
      </c>
      <c r="EA139">
        <v>6.54</v>
      </c>
      <c r="EM139">
        <v>3.71</v>
      </c>
    </row>
    <row r="140" spans="4:155">
      <c r="D140" t="s">
        <v>47</v>
      </c>
      <c r="E140" s="18" t="s">
        <v>157</v>
      </c>
      <c r="F140" s="94">
        <f t="shared" si="2"/>
        <v>2.2999999999999998</v>
      </c>
      <c r="G140" s="94">
        <f t="shared" si="3"/>
        <v>2.2999999999999998</v>
      </c>
      <c r="H140" s="94">
        <f t="shared" si="4"/>
        <v>2.2999999999999998</v>
      </c>
      <c r="I140" s="94">
        <f t="shared" si="5"/>
        <v>3.8</v>
      </c>
      <c r="J140" s="94">
        <f t="shared" si="6"/>
        <v>3.8</v>
      </c>
      <c r="M140" s="4"/>
      <c r="P140">
        <v>2.2999999999999998</v>
      </c>
      <c r="Q140" s="4">
        <v>0.7</v>
      </c>
      <c r="U140"/>
      <c r="V140"/>
      <c r="AA140" s="4"/>
      <c r="AB140" s="4"/>
      <c r="AS140">
        <v>2.2999999999999998</v>
      </c>
      <c r="AT140">
        <v>0.8</v>
      </c>
      <c r="BV140">
        <v>2.2999999999999998</v>
      </c>
      <c r="BW140">
        <v>0.8</v>
      </c>
      <c r="CY140">
        <v>3.8</v>
      </c>
      <c r="CZ140">
        <v>2.2999999999999998</v>
      </c>
      <c r="EB140">
        <v>3.8</v>
      </c>
      <c r="EC140">
        <v>2.2999999999999998</v>
      </c>
    </row>
    <row r="141" spans="4:155">
      <c r="D141" t="s">
        <v>47</v>
      </c>
      <c r="E141" s="18" t="s">
        <v>158</v>
      </c>
      <c r="F141" s="94">
        <f t="shared" si="2"/>
        <v>1.8</v>
      </c>
      <c r="G141" s="94">
        <f t="shared" si="3"/>
        <v>2</v>
      </c>
      <c r="H141" s="94">
        <f t="shared" si="4"/>
        <v>2</v>
      </c>
      <c r="I141" s="94">
        <f t="shared" si="5"/>
        <v>2</v>
      </c>
      <c r="J141" s="94">
        <f t="shared" si="6"/>
        <v>2</v>
      </c>
      <c r="M141" s="4"/>
      <c r="P141">
        <v>0.8</v>
      </c>
      <c r="Q141" s="4"/>
      <c r="U141"/>
      <c r="V141"/>
      <c r="AA141" s="4"/>
      <c r="AB141" s="4"/>
      <c r="AH141">
        <v>1.8</v>
      </c>
      <c r="AS141">
        <v>0.8</v>
      </c>
      <c r="BK141">
        <v>2</v>
      </c>
      <c r="BV141">
        <v>0.8</v>
      </c>
      <c r="CN141">
        <v>2</v>
      </c>
      <c r="CY141">
        <v>0.8</v>
      </c>
      <c r="DQ141">
        <v>2</v>
      </c>
      <c r="EB141">
        <v>0.8</v>
      </c>
      <c r="ET141">
        <v>2</v>
      </c>
    </row>
    <row r="142" spans="4:155">
      <c r="D142" t="s">
        <v>47</v>
      </c>
      <c r="E142" s="18" t="s">
        <v>159</v>
      </c>
      <c r="F142" s="94">
        <f t="shared" si="2"/>
        <v>1.4</v>
      </c>
      <c r="G142" s="94">
        <f t="shared" si="3"/>
        <v>2</v>
      </c>
      <c r="H142" s="94">
        <f t="shared" si="4"/>
        <v>2</v>
      </c>
      <c r="I142" s="94">
        <f t="shared" si="5"/>
        <v>2</v>
      </c>
      <c r="J142" s="94">
        <f t="shared" si="6"/>
        <v>2</v>
      </c>
      <c r="M142" s="4"/>
      <c r="P142">
        <v>1.4</v>
      </c>
      <c r="Q142" s="4"/>
      <c r="U142"/>
      <c r="V142"/>
      <c r="AA142" s="4"/>
      <c r="AB142" s="4"/>
      <c r="AM142">
        <v>1.4</v>
      </c>
      <c r="AS142">
        <v>2</v>
      </c>
      <c r="BP142">
        <v>1.4</v>
      </c>
      <c r="BV142">
        <v>2</v>
      </c>
      <c r="CS142">
        <v>1.4</v>
      </c>
      <c r="CY142">
        <v>2</v>
      </c>
      <c r="DV142">
        <v>1.4</v>
      </c>
      <c r="EB142">
        <v>2</v>
      </c>
      <c r="EY142">
        <v>1.4</v>
      </c>
    </row>
    <row r="143" spans="4:155">
      <c r="D143" t="s">
        <v>47</v>
      </c>
      <c r="E143" s="18" t="s">
        <v>161</v>
      </c>
      <c r="F143" s="94">
        <f t="shared" si="2"/>
        <v>5.6</v>
      </c>
      <c r="G143" s="94">
        <f t="shared" si="3"/>
        <v>5.6</v>
      </c>
      <c r="H143" s="94">
        <f t="shared" si="4"/>
        <v>5.6</v>
      </c>
      <c r="I143" s="94">
        <f t="shared" si="5"/>
        <v>5.6</v>
      </c>
      <c r="J143" s="94">
        <f t="shared" si="6"/>
        <v>5.6</v>
      </c>
      <c r="M143" s="4"/>
      <c r="Q143" s="4">
        <v>5.6</v>
      </c>
      <c r="U143"/>
      <c r="V143">
        <v>2.85</v>
      </c>
      <c r="AA143" s="4"/>
      <c r="AB143" s="4"/>
      <c r="AT143">
        <v>5.6</v>
      </c>
      <c r="AY143">
        <v>2.9</v>
      </c>
      <c r="BW143">
        <v>5.6</v>
      </c>
      <c r="CB143">
        <v>2.9</v>
      </c>
      <c r="CZ143">
        <v>5.6</v>
      </c>
      <c r="DE143">
        <v>2.9</v>
      </c>
      <c r="EC143">
        <v>5.6</v>
      </c>
      <c r="EH143">
        <v>3.15</v>
      </c>
    </row>
    <row r="144" spans="4:155">
      <c r="D144" t="s">
        <v>47</v>
      </c>
      <c r="E144" s="18" t="s">
        <v>162</v>
      </c>
      <c r="F144" s="94">
        <f t="shared" si="2"/>
        <v>0</v>
      </c>
      <c r="G144" s="94">
        <f t="shared" si="3"/>
        <v>0.98</v>
      </c>
      <c r="H144" s="94">
        <f t="shared" si="4"/>
        <v>0.98</v>
      </c>
      <c r="I144" s="94">
        <f t="shared" si="5"/>
        <v>0.98</v>
      </c>
      <c r="J144" s="94">
        <f t="shared" si="6"/>
        <v>0.98</v>
      </c>
      <c r="M144" s="4"/>
      <c r="Q144" s="4">
        <v>0</v>
      </c>
      <c r="U144"/>
      <c r="V144"/>
      <c r="AA144" s="4"/>
      <c r="AB144" s="4"/>
      <c r="AC144">
        <v>0</v>
      </c>
      <c r="AT144">
        <v>0.98</v>
      </c>
      <c r="BF144">
        <v>0</v>
      </c>
      <c r="BW144">
        <v>0.98</v>
      </c>
      <c r="CI144">
        <v>0</v>
      </c>
      <c r="CZ144">
        <v>0.98</v>
      </c>
      <c r="DL144">
        <v>0</v>
      </c>
      <c r="EC144">
        <v>0.98</v>
      </c>
      <c r="EO144">
        <v>0</v>
      </c>
    </row>
    <row r="145" spans="4:155">
      <c r="D145" t="s">
        <v>47</v>
      </c>
      <c r="E145" s="18" t="s">
        <v>163</v>
      </c>
      <c r="F145" s="94">
        <f t="shared" si="2"/>
        <v>3.8</v>
      </c>
      <c r="G145" s="94">
        <f t="shared" si="3"/>
        <v>3.85</v>
      </c>
      <c r="H145" s="94">
        <f t="shared" si="4"/>
        <v>5.35</v>
      </c>
      <c r="I145" s="94">
        <f t="shared" si="5"/>
        <v>5.35</v>
      </c>
      <c r="J145" s="94">
        <f t="shared" si="6"/>
        <v>5.35</v>
      </c>
      <c r="M145" s="4"/>
      <c r="Q145" s="4">
        <v>3.8</v>
      </c>
      <c r="U145"/>
      <c r="V145"/>
      <c r="AA145" s="4"/>
      <c r="AB145" s="4"/>
      <c r="AF145">
        <v>3</v>
      </c>
      <c r="AT145">
        <v>3.85</v>
      </c>
      <c r="BI145">
        <v>3</v>
      </c>
      <c r="BW145">
        <v>5.35</v>
      </c>
      <c r="CL145">
        <v>4.5</v>
      </c>
      <c r="CZ145">
        <v>5.35</v>
      </c>
      <c r="DO145">
        <v>4.5</v>
      </c>
      <c r="EC145">
        <v>5.35</v>
      </c>
      <c r="ER145">
        <v>4.5</v>
      </c>
    </row>
    <row r="146" spans="4:155">
      <c r="D146" t="s">
        <v>47</v>
      </c>
      <c r="E146" s="18" t="s">
        <v>165</v>
      </c>
      <c r="F146" s="94">
        <f t="shared" si="2"/>
        <v>1.2</v>
      </c>
      <c r="G146" s="94">
        <f t="shared" si="3"/>
        <v>1.2</v>
      </c>
      <c r="H146" s="94">
        <f t="shared" si="4"/>
        <v>1.6</v>
      </c>
      <c r="I146" s="94">
        <f t="shared" si="5"/>
        <v>3.1</v>
      </c>
      <c r="J146" s="94">
        <f t="shared" si="6"/>
        <v>3.1</v>
      </c>
      <c r="M146" s="4"/>
      <c r="Q146" s="4">
        <v>1.2</v>
      </c>
      <c r="U146"/>
      <c r="V146"/>
      <c r="AA146" s="4"/>
      <c r="AB146" s="4"/>
      <c r="AH146">
        <v>1.1000000000000001</v>
      </c>
      <c r="AT146">
        <v>1.2</v>
      </c>
      <c r="BK146">
        <v>1.1000000000000001</v>
      </c>
      <c r="BW146">
        <v>1.6</v>
      </c>
      <c r="CN146">
        <v>1.5</v>
      </c>
      <c r="CZ146">
        <v>3.1</v>
      </c>
      <c r="DQ146">
        <v>3</v>
      </c>
      <c r="EC146">
        <v>3.1</v>
      </c>
      <c r="ET146">
        <v>3</v>
      </c>
    </row>
    <row r="147" spans="4:155">
      <c r="D147" t="s">
        <v>47</v>
      </c>
      <c r="E147" s="18" t="s">
        <v>173</v>
      </c>
      <c r="F147" s="94">
        <f t="shared" si="2"/>
        <v>2.65</v>
      </c>
      <c r="G147" s="94">
        <f t="shared" si="3"/>
        <v>2.65</v>
      </c>
      <c r="H147" s="94">
        <f t="shared" si="4"/>
        <v>3.25</v>
      </c>
      <c r="I147" s="94">
        <f t="shared" si="5"/>
        <v>4.2</v>
      </c>
      <c r="J147" s="94">
        <f t="shared" si="6"/>
        <v>4.2</v>
      </c>
      <c r="M147" s="4"/>
      <c r="Q147" s="4"/>
      <c r="U147"/>
      <c r="V147">
        <v>2.65</v>
      </c>
      <c r="AA147" s="4">
        <v>0</v>
      </c>
      <c r="AB147" s="4"/>
      <c r="AY147">
        <v>2.65</v>
      </c>
      <c r="BD147">
        <v>0.995</v>
      </c>
      <c r="CB147">
        <v>3.25</v>
      </c>
      <c r="CG147">
        <v>1.595</v>
      </c>
      <c r="DE147">
        <v>4.2</v>
      </c>
      <c r="DJ147">
        <v>2.5950000000000002</v>
      </c>
      <c r="EH147">
        <v>4.2</v>
      </c>
      <c r="EM147">
        <v>2.5950000000000002</v>
      </c>
    </row>
    <row r="148" spans="4:155">
      <c r="D148" t="s">
        <v>47</v>
      </c>
      <c r="E148" s="18" t="s">
        <v>174</v>
      </c>
      <c r="F148" s="94">
        <f t="shared" si="2"/>
        <v>0.9</v>
      </c>
      <c r="G148" s="94">
        <f t="shared" si="3"/>
        <v>1.5</v>
      </c>
      <c r="H148" s="94">
        <f t="shared" si="4"/>
        <v>1.5</v>
      </c>
      <c r="I148" s="94">
        <f t="shared" si="5"/>
        <v>3</v>
      </c>
      <c r="J148" s="94">
        <f t="shared" si="6"/>
        <v>3</v>
      </c>
      <c r="M148" s="4"/>
      <c r="Q148" s="4"/>
      <c r="U148"/>
      <c r="V148"/>
      <c r="X148">
        <v>0.8</v>
      </c>
      <c r="AA148" s="4"/>
      <c r="AB148" s="4"/>
      <c r="AM148">
        <v>0.9</v>
      </c>
      <c r="BA148">
        <v>0.8</v>
      </c>
      <c r="BP148">
        <v>1.5</v>
      </c>
      <c r="CD148">
        <v>0.8</v>
      </c>
      <c r="CS148">
        <v>1.5</v>
      </c>
      <c r="DG148">
        <v>2.1</v>
      </c>
      <c r="DV148">
        <v>3</v>
      </c>
      <c r="EJ148">
        <v>2.1</v>
      </c>
      <c r="EY148">
        <v>3</v>
      </c>
    </row>
    <row r="149" spans="4:155">
      <c r="D149" t="s">
        <v>47</v>
      </c>
      <c r="E149" s="18" t="s">
        <v>177</v>
      </c>
      <c r="F149" s="94">
        <f t="shared" si="2"/>
        <v>0.43</v>
      </c>
      <c r="G149" s="94">
        <f t="shared" si="3"/>
        <v>0.65</v>
      </c>
      <c r="H149" s="94">
        <f t="shared" si="4"/>
        <v>0.65</v>
      </c>
      <c r="I149" s="94">
        <f t="shared" si="5"/>
        <v>2.15</v>
      </c>
      <c r="J149" s="94">
        <f t="shared" si="6"/>
        <v>2.15</v>
      </c>
      <c r="M149" s="4"/>
      <c r="Q149" s="4"/>
      <c r="U149"/>
      <c r="V149"/>
      <c r="AA149" s="4">
        <v>0</v>
      </c>
      <c r="AB149" s="4"/>
      <c r="AL149">
        <v>0.43</v>
      </c>
      <c r="BD149">
        <v>0.65</v>
      </c>
      <c r="BO149">
        <v>0.65</v>
      </c>
      <c r="CG149">
        <v>0.65</v>
      </c>
      <c r="CR149">
        <v>0.65</v>
      </c>
      <c r="DJ149">
        <v>2.15</v>
      </c>
      <c r="DU149">
        <v>2.15</v>
      </c>
      <c r="EM149">
        <v>2.15</v>
      </c>
      <c r="EX149">
        <v>2.15</v>
      </c>
    </row>
    <row r="150" spans="4:155">
      <c r="D150" t="s">
        <v>47</v>
      </c>
      <c r="E150" s="18" t="s">
        <v>179</v>
      </c>
      <c r="F150" s="94">
        <f t="shared" si="2"/>
        <v>0.75</v>
      </c>
      <c r="G150" s="94">
        <f t="shared" si="3"/>
        <v>0.75</v>
      </c>
      <c r="H150" s="94">
        <f t="shared" si="4"/>
        <v>0.75</v>
      </c>
      <c r="I150" s="94">
        <f t="shared" si="5"/>
        <v>0.75</v>
      </c>
      <c r="J150" s="94">
        <f t="shared" si="6"/>
        <v>1.5</v>
      </c>
      <c r="M150" s="4"/>
      <c r="Q150" s="4"/>
      <c r="U150"/>
      <c r="V150"/>
      <c r="AA150" s="4"/>
      <c r="AB150" s="4"/>
      <c r="AH150">
        <v>0.75</v>
      </c>
      <c r="AM150">
        <v>0.75</v>
      </c>
      <c r="BK150">
        <v>0.75</v>
      </c>
      <c r="BP150">
        <v>0.75</v>
      </c>
      <c r="CN150">
        <v>0.75</v>
      </c>
      <c r="CS150">
        <v>0.75</v>
      </c>
      <c r="DQ150">
        <v>0.75</v>
      </c>
      <c r="DV150">
        <v>0.75</v>
      </c>
      <c r="ET150">
        <v>1.5</v>
      </c>
      <c r="EY150">
        <v>1.4</v>
      </c>
    </row>
    <row r="154" spans="4:155">
      <c r="E154"/>
      <c r="G154" s="4" t="s">
        <v>188</v>
      </c>
      <c r="H154" s="100" t="str">
        <f>IF(ISERROR(#REF!-#REF!),"",#REF!-#REF!)</f>
        <v/>
      </c>
      <c r="I154" s="100" t="str">
        <f>IF(ISERROR(#REF!-#REF!),"",#REF!-#REF!)</f>
        <v/>
      </c>
      <c r="J154" s="100" t="str">
        <f>IF(ISERROR(#REF!-#REF!),"",#REF!-#REF!)</f>
        <v/>
      </c>
      <c r="K154" s="100" t="str">
        <f>IF(ISERROR(#REF!-#REF!),"",#REF!-#REF!)</f>
        <v/>
      </c>
      <c r="L154" s="100" t="str">
        <f>IF(ISERROR(#REF!-#REF!),"",#REF!-#REF!)</f>
        <v/>
      </c>
      <c r="M154" s="100" t="str">
        <f>IF(ISERROR(#REF!-#REF!),"",#REF!-#REF!)</f>
        <v/>
      </c>
      <c r="N154" s="100" t="str">
        <f>IF(ISERROR(#REF!-#REF!),"",#REF!-#REF!)</f>
        <v/>
      </c>
      <c r="O154" s="100">
        <f t="shared" ref="O154:T154" si="7">IF(ISERROR(O76-O30),"",O76-O30)</f>
        <v>0</v>
      </c>
      <c r="P154" s="100">
        <f t="shared" si="7"/>
        <v>0</v>
      </c>
      <c r="Q154" s="100">
        <f t="shared" si="7"/>
        <v>0</v>
      </c>
      <c r="R154" s="100">
        <f t="shared" si="7"/>
        <v>0</v>
      </c>
      <c r="S154" s="100">
        <f t="shared" si="7"/>
        <v>0</v>
      </c>
      <c r="T154" s="100">
        <f t="shared" si="7"/>
        <v>0</v>
      </c>
    </row>
    <row r="155" spans="4:155">
      <c r="E155"/>
      <c r="G155" s="4" t="s">
        <v>189</v>
      </c>
      <c r="H155" s="100" t="str">
        <f>IF(ISERROR(#REF!-#REF!),"",#REF!-#REF!)</f>
        <v/>
      </c>
      <c r="I155" s="100" t="str">
        <f>IF(ISERROR(#REF!-#REF!),"",#REF!-#REF!)</f>
        <v/>
      </c>
      <c r="J155" s="100" t="str">
        <f>IF(ISERROR(#REF!-#REF!),"",#REF!-#REF!)</f>
        <v/>
      </c>
      <c r="K155" s="100" t="str">
        <f>IF(ISERROR(#REF!-#REF!),"",#REF!-#REF!)</f>
        <v/>
      </c>
      <c r="L155" s="100" t="str">
        <f>IF(ISERROR(#REF!-#REF!),"",#REF!-#REF!)</f>
        <v/>
      </c>
      <c r="M155" s="100" t="str">
        <f>IF(ISERROR(#REF!-#REF!),"",#REF!-#REF!)</f>
        <v/>
      </c>
      <c r="N155" s="100" t="str">
        <f>IF(ISERROR(#REF!-#REF!),"",#REF!-#REF!)</f>
        <v/>
      </c>
      <c r="O155" s="100">
        <f t="shared" ref="O155:T155" si="8">IF(ISERROR(O77-O31),"",O77-O31)</f>
        <v>0</v>
      </c>
      <c r="P155" s="100">
        <f t="shared" si="8"/>
        <v>0</v>
      </c>
      <c r="Q155" s="100">
        <f t="shared" si="8"/>
        <v>0</v>
      </c>
      <c r="R155" s="100">
        <f t="shared" si="8"/>
        <v>0</v>
      </c>
      <c r="S155" s="100">
        <f t="shared" si="8"/>
        <v>0</v>
      </c>
      <c r="T155" s="100">
        <f t="shared" si="8"/>
        <v>0</v>
      </c>
    </row>
    <row r="156" spans="4:155">
      <c r="E156"/>
      <c r="G156" s="4" t="s">
        <v>190</v>
      </c>
      <c r="H156" s="100" t="str">
        <f>IF(ISERROR(#REF!-#REF!),"",#REF!-#REF!)</f>
        <v/>
      </c>
      <c r="I156" s="100" t="str">
        <f>IF(ISERROR(#REF!-#REF!),"",#REF!-#REF!)</f>
        <v/>
      </c>
      <c r="J156" s="100" t="str">
        <f>IF(ISERROR(#REF!-#REF!),"",#REF!-#REF!)</f>
        <v/>
      </c>
      <c r="K156" s="100" t="str">
        <f>IF(ISERROR(#REF!-#REF!),"",#REF!-#REF!)</f>
        <v/>
      </c>
      <c r="L156" s="100" t="str">
        <f>IF(ISERROR(#REF!-#REF!),"",#REF!-#REF!)</f>
        <v/>
      </c>
      <c r="M156" s="100" t="str">
        <f>IF(ISERROR(#REF!-#REF!),"",#REF!-#REF!)</f>
        <v/>
      </c>
      <c r="N156" s="100" t="str">
        <f>IF(ISERROR(#REF!-#REF!),"",#REF!-#REF!)</f>
        <v/>
      </c>
      <c r="O156" s="100">
        <f t="shared" ref="O156:T156" si="9">IF(ISERROR(O78-O32),"",O78-O32)</f>
        <v>0</v>
      </c>
      <c r="P156" s="100">
        <f t="shared" si="9"/>
        <v>0</v>
      </c>
      <c r="Q156" s="100">
        <f t="shared" si="9"/>
        <v>0</v>
      </c>
      <c r="R156" s="100">
        <f t="shared" si="9"/>
        <v>0</v>
      </c>
      <c r="S156" s="100">
        <f t="shared" si="9"/>
        <v>0</v>
      </c>
      <c r="T156" s="100">
        <f t="shared" si="9"/>
        <v>0</v>
      </c>
    </row>
    <row r="157" spans="4:155">
      <c r="E157"/>
      <c r="G157" s="4" t="s">
        <v>191</v>
      </c>
      <c r="H157" s="100" t="str">
        <f>IF(ISERROR(#REF!-#REF!),"",#REF!-#REF!)</f>
        <v/>
      </c>
      <c r="I157" s="100" t="str">
        <f>IF(ISERROR(#REF!-#REF!),"",#REF!-#REF!)</f>
        <v/>
      </c>
      <c r="J157" s="100" t="str">
        <f>IF(ISERROR(#REF!-#REF!),"",#REF!-#REF!)</f>
        <v/>
      </c>
      <c r="K157" s="100" t="str">
        <f>IF(ISERROR(#REF!-#REF!),"",#REF!-#REF!)</f>
        <v/>
      </c>
      <c r="L157" s="100" t="str">
        <f>IF(ISERROR(#REF!-#REF!),"",#REF!-#REF!)</f>
        <v/>
      </c>
      <c r="M157" s="100" t="str">
        <f>IF(ISERROR(#REF!-#REF!),"",#REF!-#REF!)</f>
        <v/>
      </c>
      <c r="N157" s="100" t="str">
        <f>IF(ISERROR(#REF!-#REF!),"",#REF!-#REF!)</f>
        <v/>
      </c>
      <c r="O157" s="100">
        <f t="shared" ref="O157:T157" si="10">IF(ISERROR(O79-O33),"",O79-O33)</f>
        <v>0</v>
      </c>
      <c r="P157" s="100">
        <f t="shared" si="10"/>
        <v>0</v>
      </c>
      <c r="Q157" s="100">
        <f t="shared" si="10"/>
        <v>0</v>
      </c>
      <c r="R157" s="100">
        <f t="shared" si="10"/>
        <v>0</v>
      </c>
      <c r="S157" s="100">
        <f t="shared" si="10"/>
        <v>0</v>
      </c>
      <c r="T157" s="100">
        <f t="shared" si="10"/>
        <v>0</v>
      </c>
    </row>
    <row r="158" spans="4:155">
      <c r="E158" s="28"/>
      <c r="G158" s="4" t="s">
        <v>192</v>
      </c>
      <c r="H158" s="100" t="str">
        <f>IF(ISERROR(#REF!-#REF!),"",#REF!-#REF!)</f>
        <v/>
      </c>
      <c r="I158" s="102" t="str">
        <f>IF(ISERROR(#REF!-#REF!),"",#REF!-#REF!)</f>
        <v/>
      </c>
      <c r="J158" s="100" t="str">
        <f>IF(ISERROR(#REF!-#REF!),"",#REF!-#REF!)</f>
        <v/>
      </c>
      <c r="K158" s="100" t="str">
        <f>IF(ISERROR(#REF!-#REF!),"",#REF!-#REF!)</f>
        <v/>
      </c>
      <c r="L158" s="100" t="str">
        <f>IF(ISERROR(#REF!-#REF!),"",#REF!-#REF!)</f>
        <v/>
      </c>
      <c r="M158" s="100" t="str">
        <f>IF(ISERROR(#REF!-#REF!),"",#REF!-#REF!)</f>
        <v/>
      </c>
      <c r="N158" s="100" t="str">
        <f>IF(ISERROR(#REF!-#REF!),"",#REF!-#REF!)</f>
        <v/>
      </c>
      <c r="O158" s="100">
        <f t="shared" ref="O158:T158" si="11">IF(ISERROR(O80-O34),"",O80-O34)</f>
        <v>0</v>
      </c>
      <c r="P158" s="100">
        <f t="shared" si="11"/>
        <v>0</v>
      </c>
      <c r="Q158" s="100">
        <f t="shared" si="11"/>
        <v>0</v>
      </c>
      <c r="R158" s="100">
        <f t="shared" si="11"/>
        <v>0</v>
      </c>
      <c r="S158" s="100">
        <f t="shared" si="11"/>
        <v>0</v>
      </c>
      <c r="T158" s="100">
        <f t="shared" si="11"/>
        <v>0</v>
      </c>
    </row>
    <row r="159" spans="4:155">
      <c r="E159" s="28"/>
      <c r="G159" s="4" t="s">
        <v>193</v>
      </c>
      <c r="H159" s="100" t="str">
        <f>IF(ISERROR(#REF!-#REF!),"",#REF!-#REF!)</f>
        <v/>
      </c>
      <c r="I159" s="100" t="str">
        <f>IF(ISERROR(#REF!-#REF!),"",#REF!-#REF!)</f>
        <v/>
      </c>
      <c r="J159" s="100" t="str">
        <f>IF(ISERROR(#REF!-#REF!),"",#REF!-#REF!)</f>
        <v/>
      </c>
      <c r="K159" s="100" t="str">
        <f>IF(ISERROR(#REF!-#REF!),"",#REF!-#REF!)</f>
        <v/>
      </c>
      <c r="L159" s="100" t="str">
        <f>IF(ISERROR(#REF!-#REF!),"",#REF!-#REF!)</f>
        <v/>
      </c>
      <c r="M159" s="100" t="str">
        <f>IF(ISERROR(#REF!-#REF!),"",#REF!-#REF!)</f>
        <v/>
      </c>
      <c r="N159" s="100" t="str">
        <f>IF(ISERROR(#REF!-#REF!),"",#REF!-#REF!)</f>
        <v/>
      </c>
      <c r="O159" s="100">
        <f t="shared" ref="O159:T159" si="12">IF(ISERROR(O81-O35),"",O81-O35)</f>
        <v>0</v>
      </c>
      <c r="P159" s="100">
        <f t="shared" si="12"/>
        <v>0</v>
      </c>
      <c r="Q159" s="100">
        <f t="shared" si="12"/>
        <v>0</v>
      </c>
      <c r="R159" s="100">
        <f t="shared" si="12"/>
        <v>0</v>
      </c>
      <c r="S159" s="100">
        <f t="shared" si="12"/>
        <v>0</v>
      </c>
      <c r="T159" s="100">
        <f t="shared" si="12"/>
        <v>0</v>
      </c>
    </row>
    <row r="160" spans="4:155">
      <c r="E160" s="28"/>
      <c r="G160" s="4" t="s">
        <v>194</v>
      </c>
      <c r="H160" s="100" t="str">
        <f>IF(ISERROR(#REF!-#REF!),"",#REF!-#REF!)</f>
        <v/>
      </c>
      <c r="I160" s="100" t="str">
        <f>IF(ISERROR(#REF!-#REF!),"",#REF!-#REF!)</f>
        <v/>
      </c>
      <c r="J160" s="100" t="str">
        <f>IF(ISERROR(#REF!-#REF!),"",#REF!-#REF!)</f>
        <v/>
      </c>
      <c r="K160" s="100" t="str">
        <f>IF(ISERROR(#REF!-#REF!),"",#REF!-#REF!)</f>
        <v/>
      </c>
      <c r="L160" s="100" t="str">
        <f>IF(ISERROR(#REF!-#REF!),"",#REF!-#REF!)</f>
        <v/>
      </c>
      <c r="M160" s="100" t="str">
        <f>IF(ISERROR(#REF!-#REF!),"",#REF!-#REF!)</f>
        <v/>
      </c>
      <c r="N160" s="102" t="str">
        <f>IF(ISERROR(#REF!-#REF!),"",#REF!-#REF!)</f>
        <v/>
      </c>
      <c r="O160" s="100">
        <f t="shared" ref="O160:T160" si="13">IF(ISERROR(O82-O36),"",O82-O36)</f>
        <v>0</v>
      </c>
      <c r="P160" s="100">
        <f t="shared" si="13"/>
        <v>0</v>
      </c>
      <c r="Q160" s="100">
        <f t="shared" si="13"/>
        <v>0</v>
      </c>
      <c r="R160" s="100">
        <f t="shared" si="13"/>
        <v>0</v>
      </c>
      <c r="S160" s="100">
        <f t="shared" si="13"/>
        <v>0</v>
      </c>
      <c r="T160" s="100">
        <f t="shared" si="13"/>
        <v>0</v>
      </c>
    </row>
    <row r="161" spans="5:20">
      <c r="E161" s="28"/>
      <c r="G161" s="4" t="s">
        <v>195</v>
      </c>
      <c r="H161" s="100" t="str">
        <f>IF(ISERROR(#REF!-#REF!),"",#REF!-#REF!)</f>
        <v/>
      </c>
      <c r="I161" s="100" t="str">
        <f>IF(ISERROR(#REF!-#REF!),"",#REF!-#REF!)</f>
        <v/>
      </c>
      <c r="J161" s="100" t="str">
        <f>IF(ISERROR(#REF!-#REF!),"",#REF!-#REF!)</f>
        <v/>
      </c>
      <c r="K161" s="100" t="str">
        <f>IF(ISERROR(#REF!-#REF!),"",#REF!-#REF!)</f>
        <v/>
      </c>
      <c r="L161" s="100" t="str">
        <f>IF(ISERROR(#REF!-#REF!),"",#REF!-#REF!)</f>
        <v/>
      </c>
      <c r="M161" s="100" t="str">
        <f>IF(ISERROR(#REF!-#REF!),"",#REF!-#REF!)</f>
        <v/>
      </c>
      <c r="N161" s="100" t="str">
        <f>IF(ISERROR(#REF!-#REF!),"",#REF!-#REF!)</f>
        <v/>
      </c>
      <c r="O161" s="100">
        <f t="shared" ref="O161:T161" si="14">IF(ISERROR(O83-O37),"",O83-O37)</f>
        <v>0</v>
      </c>
      <c r="P161" s="100">
        <f t="shared" si="14"/>
        <v>0</v>
      </c>
      <c r="Q161" s="100">
        <f t="shared" si="14"/>
        <v>0</v>
      </c>
      <c r="R161" s="100">
        <f t="shared" si="14"/>
        <v>0</v>
      </c>
      <c r="S161" s="100">
        <f t="shared" si="14"/>
        <v>0</v>
      </c>
      <c r="T161" s="100">
        <f t="shared" si="14"/>
        <v>0</v>
      </c>
    </row>
    <row r="162" spans="5:20">
      <c r="E162" s="28"/>
      <c r="G162" s="4" t="s">
        <v>196</v>
      </c>
      <c r="H162" s="100" t="str">
        <f>IF(ISERROR(#REF!-#REF!),"",#REF!-#REF!)</f>
        <v/>
      </c>
      <c r="I162" s="100" t="str">
        <f>IF(ISERROR(#REF!-#REF!),"",#REF!-#REF!)</f>
        <v/>
      </c>
      <c r="J162" s="100" t="str">
        <f>IF(ISERROR(#REF!-#REF!),"",#REF!-#REF!)</f>
        <v/>
      </c>
      <c r="K162" s="100" t="str">
        <f>IF(ISERROR(#REF!-#REF!),"",#REF!-#REF!)</f>
        <v/>
      </c>
      <c r="L162" s="100" t="str">
        <f>IF(ISERROR(#REF!-#REF!),"",#REF!-#REF!)</f>
        <v/>
      </c>
      <c r="M162" s="100" t="str">
        <f>IF(ISERROR(#REF!-#REF!),"",#REF!-#REF!)</f>
        <v/>
      </c>
      <c r="N162" s="100" t="str">
        <f>IF(ISERROR(#REF!-#REF!),"",#REF!-#REF!)</f>
        <v/>
      </c>
      <c r="O162" s="100">
        <f t="shared" ref="O162:T162" si="15">IF(ISERROR(O84-O38),"",O84-O38)</f>
        <v>0</v>
      </c>
      <c r="P162" s="100">
        <f t="shared" si="15"/>
        <v>0</v>
      </c>
      <c r="Q162" s="100">
        <f t="shared" si="15"/>
        <v>0</v>
      </c>
      <c r="R162" s="100">
        <f t="shared" si="15"/>
        <v>0</v>
      </c>
      <c r="S162" s="100">
        <f t="shared" si="15"/>
        <v>0</v>
      </c>
      <c r="T162" s="100">
        <f t="shared" si="15"/>
        <v>0</v>
      </c>
    </row>
    <row r="163" spans="5:20">
      <c r="E163" s="28"/>
      <c r="G163" s="4" t="s">
        <v>197</v>
      </c>
      <c r="H163" s="100" t="str">
        <f>IF(ISERROR(#REF!-#REF!),"",#REF!-#REF!)</f>
        <v/>
      </c>
      <c r="I163" s="100" t="str">
        <f>IF(ISERROR(#REF!-#REF!),"",#REF!-#REF!)</f>
        <v/>
      </c>
      <c r="J163" s="100" t="str">
        <f>IF(ISERROR(#REF!-#REF!),"",#REF!-#REF!)</f>
        <v/>
      </c>
      <c r="K163" s="100" t="str">
        <f>IF(ISERROR(#REF!-#REF!),"",#REF!-#REF!)</f>
        <v/>
      </c>
      <c r="L163" s="100" t="str">
        <f>IF(ISERROR(#REF!-#REF!),"",#REF!-#REF!)</f>
        <v/>
      </c>
      <c r="M163" s="100" t="str">
        <f>IF(ISERROR(#REF!-#REF!),"",#REF!-#REF!)</f>
        <v/>
      </c>
      <c r="N163" s="100" t="str">
        <f>IF(ISERROR(#REF!-#REF!),"",#REF!-#REF!)</f>
        <v/>
      </c>
      <c r="O163" s="100">
        <f t="shared" ref="O163:T163" si="16">IF(ISERROR(O85-O39),"",O85-O39)</f>
        <v>0</v>
      </c>
      <c r="P163" s="100">
        <f t="shared" si="16"/>
        <v>0</v>
      </c>
      <c r="Q163" s="100">
        <f t="shared" si="16"/>
        <v>0</v>
      </c>
      <c r="R163" s="100">
        <f t="shared" si="16"/>
        <v>0</v>
      </c>
      <c r="S163" s="100">
        <f t="shared" si="16"/>
        <v>0</v>
      </c>
      <c r="T163" s="100">
        <f t="shared" si="16"/>
        <v>0</v>
      </c>
    </row>
    <row r="164" spans="5:20">
      <c r="E164" s="28"/>
      <c r="G164" s="4" t="s">
        <v>198</v>
      </c>
      <c r="H164" s="100" t="str">
        <f>IF(ISERROR(#REF!-#REF!),"",#REF!-#REF!)</f>
        <v/>
      </c>
      <c r="I164" s="100" t="str">
        <f>IF(ISERROR(#REF!-#REF!),"",#REF!-#REF!)</f>
        <v/>
      </c>
      <c r="J164" s="100" t="str">
        <f>IF(ISERROR(#REF!-#REF!),"",#REF!-#REF!)</f>
        <v/>
      </c>
      <c r="K164" s="100" t="str">
        <f>IF(ISERROR(#REF!-#REF!),"",#REF!-#REF!)</f>
        <v/>
      </c>
      <c r="L164" s="100" t="str">
        <f>IF(ISERROR(#REF!-#REF!),"",#REF!-#REF!)</f>
        <v/>
      </c>
      <c r="M164" s="100" t="str">
        <f>IF(ISERROR(#REF!-#REF!),"",#REF!-#REF!)</f>
        <v/>
      </c>
      <c r="N164" s="100" t="str">
        <f>IF(ISERROR(#REF!-#REF!),"",#REF!-#REF!)</f>
        <v/>
      </c>
      <c r="O164" s="100">
        <f t="shared" ref="O164:T164" si="17">IF(ISERROR(O86-O40),"",O86-O40)</f>
        <v>0</v>
      </c>
      <c r="P164" s="100">
        <f t="shared" si="17"/>
        <v>0</v>
      </c>
      <c r="Q164" s="100">
        <f t="shared" si="17"/>
        <v>0</v>
      </c>
      <c r="R164" s="100">
        <f t="shared" si="17"/>
        <v>0</v>
      </c>
      <c r="S164" s="100">
        <f t="shared" si="17"/>
        <v>0</v>
      </c>
      <c r="T164" s="100">
        <f t="shared" si="17"/>
        <v>0</v>
      </c>
    </row>
    <row r="165" spans="5:20">
      <c r="E165" s="28"/>
      <c r="G165" s="4" t="s">
        <v>199</v>
      </c>
      <c r="H165" s="100" t="str">
        <f>IF(ISERROR(#REF!-#REF!),"",#REF!-#REF!)</f>
        <v/>
      </c>
      <c r="I165" s="100" t="str">
        <f>IF(ISERROR(#REF!-#REF!),"",#REF!-#REF!)</f>
        <v/>
      </c>
      <c r="J165" s="100" t="str">
        <f>IF(ISERROR(#REF!-#REF!),"",#REF!-#REF!)</f>
        <v/>
      </c>
      <c r="K165" s="100" t="str">
        <f>IF(ISERROR(#REF!-#REF!),"",#REF!-#REF!)</f>
        <v/>
      </c>
      <c r="L165" s="100" t="str">
        <f>IF(ISERROR(#REF!-#REF!),"",#REF!-#REF!)</f>
        <v/>
      </c>
      <c r="M165" s="100" t="str">
        <f>IF(ISERROR(#REF!-#REF!),"",#REF!-#REF!)</f>
        <v/>
      </c>
      <c r="N165" s="100" t="str">
        <f>IF(ISERROR(#REF!-#REF!),"",#REF!-#REF!)</f>
        <v/>
      </c>
      <c r="O165" s="100">
        <f t="shared" ref="O165:T165" si="18">IF(ISERROR(O87-O41),"",O87-O41)</f>
        <v>0</v>
      </c>
      <c r="P165" s="100">
        <f t="shared" si="18"/>
        <v>0</v>
      </c>
      <c r="Q165" s="100">
        <f t="shared" si="18"/>
        <v>0</v>
      </c>
      <c r="R165" s="100">
        <f t="shared" si="18"/>
        <v>0</v>
      </c>
      <c r="S165" s="100">
        <f t="shared" si="18"/>
        <v>0</v>
      </c>
      <c r="T165" s="100">
        <f t="shared" si="18"/>
        <v>0</v>
      </c>
    </row>
    <row r="166" spans="5:20">
      <c r="E166" s="28"/>
      <c r="G166" s="4" t="s">
        <v>200</v>
      </c>
      <c r="H166" s="100" t="str">
        <f>IF(ISERROR(#REF!-#REF!),"",#REF!-#REF!)</f>
        <v/>
      </c>
      <c r="I166" s="100" t="str">
        <f>IF(ISERROR(#REF!-#REF!),"",#REF!-#REF!)</f>
        <v/>
      </c>
      <c r="J166" s="100" t="str">
        <f>IF(ISERROR(#REF!-#REF!),"",#REF!-#REF!)</f>
        <v/>
      </c>
      <c r="K166" s="100" t="str">
        <f>IF(ISERROR(#REF!-#REF!),"",#REF!-#REF!)</f>
        <v/>
      </c>
      <c r="L166" s="100" t="str">
        <f>IF(ISERROR(#REF!-#REF!),"",#REF!-#REF!)</f>
        <v/>
      </c>
      <c r="M166" s="100" t="str">
        <f>IF(ISERROR(#REF!-#REF!),"",#REF!-#REF!)</f>
        <v/>
      </c>
      <c r="N166" s="100" t="str">
        <f>IF(ISERROR(#REF!-#REF!),"",#REF!-#REF!)</f>
        <v/>
      </c>
      <c r="O166" s="100">
        <f t="shared" ref="O166:T166" si="19">IF(ISERROR(O88-O42),"",O88-O42)</f>
        <v>0</v>
      </c>
      <c r="P166" s="100">
        <f t="shared" si="19"/>
        <v>0</v>
      </c>
      <c r="Q166" s="100">
        <f t="shared" si="19"/>
        <v>0</v>
      </c>
      <c r="R166" s="100">
        <f t="shared" si="19"/>
        <v>0</v>
      </c>
      <c r="S166" s="100">
        <f t="shared" si="19"/>
        <v>0</v>
      </c>
      <c r="T166" s="100">
        <f t="shared" si="19"/>
        <v>0</v>
      </c>
    </row>
    <row r="167" spans="5:20">
      <c r="E167" s="28"/>
      <c r="G167" s="4" t="s">
        <v>201</v>
      </c>
      <c r="H167" s="100" t="str">
        <f>IF(ISERROR(#REF!-#REF!),"",#REF!-#REF!)</f>
        <v/>
      </c>
      <c r="I167" s="100" t="str">
        <f>IF(ISERROR(#REF!-#REF!),"",#REF!-#REF!)</f>
        <v/>
      </c>
      <c r="J167" s="100" t="str">
        <f>IF(ISERROR(#REF!-#REF!),"",#REF!-#REF!)</f>
        <v/>
      </c>
      <c r="K167" s="100" t="str">
        <f>IF(ISERROR(#REF!-#REF!),"",#REF!-#REF!)</f>
        <v/>
      </c>
      <c r="L167" s="100" t="str">
        <f>IF(ISERROR(#REF!-#REF!),"",#REF!-#REF!)</f>
        <v/>
      </c>
      <c r="M167" s="100" t="str">
        <f>IF(ISERROR(#REF!-#REF!),"",#REF!-#REF!)</f>
        <v/>
      </c>
      <c r="N167" s="100" t="str">
        <f>IF(ISERROR(#REF!-#REF!),"",#REF!-#REF!)</f>
        <v/>
      </c>
      <c r="O167" s="100">
        <f t="shared" ref="O167:T167" si="20">IF(ISERROR(O89-O43),"",O89-O43)</f>
        <v>0</v>
      </c>
      <c r="P167" s="100">
        <f t="shared" si="20"/>
        <v>0</v>
      </c>
      <c r="Q167" s="100">
        <f t="shared" si="20"/>
        <v>0</v>
      </c>
      <c r="R167" s="100">
        <f t="shared" si="20"/>
        <v>0</v>
      </c>
      <c r="S167" s="102">
        <f t="shared" si="20"/>
        <v>0</v>
      </c>
      <c r="T167" s="100">
        <f t="shared" si="20"/>
        <v>0</v>
      </c>
    </row>
    <row r="168" spans="5:20">
      <c r="E168" s="28"/>
      <c r="G168" s="4" t="s">
        <v>202</v>
      </c>
      <c r="H168" s="100" t="str">
        <f>IF(ISERROR(#REF!-#REF!),"",#REF!-#REF!)</f>
        <v/>
      </c>
      <c r="I168" s="100" t="str">
        <f>IF(ISERROR(#REF!-#REF!),"",#REF!-#REF!)</f>
        <v/>
      </c>
      <c r="J168" s="100" t="str">
        <f>IF(ISERROR(#REF!-#REF!),"",#REF!-#REF!)</f>
        <v/>
      </c>
      <c r="K168" s="100" t="str">
        <f>IF(ISERROR(#REF!-#REF!),"",#REF!-#REF!)</f>
        <v/>
      </c>
      <c r="L168" s="100" t="str">
        <f>IF(ISERROR(#REF!-#REF!),"",#REF!-#REF!)</f>
        <v/>
      </c>
      <c r="M168" s="100" t="str">
        <f>IF(ISERROR(#REF!-#REF!),"",#REF!-#REF!)</f>
        <v/>
      </c>
      <c r="N168" s="100" t="str">
        <f>IF(ISERROR(#REF!-#REF!),"",#REF!-#REF!)</f>
        <v/>
      </c>
      <c r="O168" s="100">
        <f t="shared" ref="O168:T168" si="21">IF(ISERROR(O90-O44),"",O90-O44)</f>
        <v>0</v>
      </c>
      <c r="P168" s="100">
        <f t="shared" si="21"/>
        <v>0</v>
      </c>
      <c r="Q168" s="100">
        <f t="shared" si="21"/>
        <v>0</v>
      </c>
      <c r="R168" s="100">
        <f t="shared" si="21"/>
        <v>0</v>
      </c>
      <c r="S168" s="100">
        <f t="shared" si="21"/>
        <v>0</v>
      </c>
      <c r="T168" s="100">
        <f t="shared" si="21"/>
        <v>0</v>
      </c>
    </row>
    <row r="169" spans="5:20">
      <c r="E169" s="28"/>
      <c r="G169" s="4" t="s">
        <v>203</v>
      </c>
      <c r="H169" s="100" t="str">
        <f>IF(ISERROR(#REF!-#REF!),"",#REF!-#REF!)</f>
        <v/>
      </c>
      <c r="I169" s="100" t="str">
        <f>IF(ISERROR(#REF!-#REF!),"",#REF!-#REF!)</f>
        <v/>
      </c>
      <c r="J169" s="100" t="str">
        <f>IF(ISERROR(#REF!-#REF!),"",#REF!-#REF!)</f>
        <v/>
      </c>
      <c r="K169" s="100" t="str">
        <f>IF(ISERROR(#REF!-#REF!),"",#REF!-#REF!)</f>
        <v/>
      </c>
      <c r="L169" s="100" t="str">
        <f>IF(ISERROR(#REF!-#REF!),"",#REF!-#REF!)</f>
        <v/>
      </c>
      <c r="M169" s="100" t="str">
        <f>IF(ISERROR(#REF!-#REF!),"",#REF!-#REF!)</f>
        <v/>
      </c>
      <c r="N169" s="100" t="str">
        <f>IF(ISERROR(#REF!-#REF!),"",#REF!-#REF!)</f>
        <v/>
      </c>
      <c r="O169" s="100">
        <f t="shared" ref="O169:T169" si="22">IF(ISERROR(O91-O45),"",O91-O45)</f>
        <v>0</v>
      </c>
      <c r="P169" s="100">
        <f t="shared" si="22"/>
        <v>0</v>
      </c>
      <c r="Q169" s="100">
        <f t="shared" si="22"/>
        <v>0</v>
      </c>
      <c r="R169" s="100">
        <f t="shared" si="22"/>
        <v>0</v>
      </c>
      <c r="S169" s="100">
        <f t="shared" si="22"/>
        <v>0</v>
      </c>
      <c r="T169" s="100">
        <f t="shared" si="22"/>
        <v>0</v>
      </c>
    </row>
    <row r="170" spans="5:20">
      <c r="E170" s="28"/>
      <c r="G170" s="4" t="s">
        <v>204</v>
      </c>
      <c r="H170" s="100" t="str">
        <f>IF(ISERROR(#REF!-#REF!),"",#REF!-#REF!)</f>
        <v/>
      </c>
      <c r="I170" s="100" t="str">
        <f>IF(ISERROR(#REF!-#REF!),"",#REF!-#REF!)</f>
        <v/>
      </c>
      <c r="J170" s="100" t="str">
        <f>IF(ISERROR(#REF!-#REF!),"",#REF!-#REF!)</f>
        <v/>
      </c>
      <c r="K170" s="102" t="str">
        <f>IF(ISERROR(#REF!-#REF!),"",#REF!-#REF!)</f>
        <v/>
      </c>
      <c r="L170" s="100" t="str">
        <f>IF(ISERROR(#REF!-#REF!),"",#REF!-#REF!)</f>
        <v/>
      </c>
      <c r="M170" s="100" t="str">
        <f>IF(ISERROR(#REF!-#REF!),"",#REF!-#REF!)</f>
        <v/>
      </c>
      <c r="N170" s="100" t="str">
        <f>IF(ISERROR(#REF!-#REF!),"",#REF!-#REF!)</f>
        <v/>
      </c>
      <c r="O170" s="100">
        <f t="shared" ref="O170:T170" si="23">IF(ISERROR(O92-O46),"",O92-O46)</f>
        <v>0</v>
      </c>
      <c r="P170" s="100">
        <f t="shared" si="23"/>
        <v>0</v>
      </c>
      <c r="Q170" s="100">
        <f t="shared" si="23"/>
        <v>0</v>
      </c>
      <c r="R170" s="100">
        <f t="shared" si="23"/>
        <v>0</v>
      </c>
      <c r="S170" s="100">
        <f t="shared" si="23"/>
        <v>0</v>
      </c>
      <c r="T170" s="100">
        <f t="shared" si="23"/>
        <v>0</v>
      </c>
    </row>
    <row r="171" spans="5:20">
      <c r="E171" s="28"/>
      <c r="G171" s="4" t="s">
        <v>205</v>
      </c>
      <c r="H171" s="100" t="str">
        <f>IF(ISERROR(#REF!-#REF!),"",#REF!-#REF!)</f>
        <v/>
      </c>
      <c r="I171" s="100" t="str">
        <f>IF(ISERROR(#REF!-#REF!),"",#REF!-#REF!)</f>
        <v/>
      </c>
      <c r="J171" s="100" t="str">
        <f>IF(ISERROR(#REF!-#REF!),"",#REF!-#REF!)</f>
        <v/>
      </c>
      <c r="K171" s="100" t="str">
        <f>IF(ISERROR(#REF!-#REF!),"",#REF!-#REF!)</f>
        <v/>
      </c>
      <c r="L171" s="100" t="str">
        <f>IF(ISERROR(#REF!-#REF!),"",#REF!-#REF!)</f>
        <v/>
      </c>
      <c r="M171" s="100" t="str">
        <f>IF(ISERROR(#REF!-#REF!),"",#REF!-#REF!)</f>
        <v/>
      </c>
      <c r="N171" s="100" t="str">
        <f>IF(ISERROR(#REF!-#REF!),"",#REF!-#REF!)</f>
        <v/>
      </c>
      <c r="O171" s="100">
        <f t="shared" ref="O171:T171" si="24">IF(ISERROR(O93-O47),"",O93-O47)</f>
        <v>0</v>
      </c>
      <c r="P171" s="100">
        <f t="shared" si="24"/>
        <v>0</v>
      </c>
      <c r="Q171" s="100">
        <f t="shared" si="24"/>
        <v>0</v>
      </c>
      <c r="R171" s="100">
        <f t="shared" si="24"/>
        <v>0</v>
      </c>
      <c r="S171" s="100">
        <f t="shared" si="24"/>
        <v>0</v>
      </c>
      <c r="T171" s="100">
        <f t="shared" si="24"/>
        <v>0</v>
      </c>
    </row>
    <row r="172" spans="5:20">
      <c r="E172" s="28"/>
      <c r="G172" s="4" t="s">
        <v>206</v>
      </c>
      <c r="H172" s="100" t="str">
        <f>IF(ISERROR(#REF!-#REF!),"",#REF!-#REF!)</f>
        <v/>
      </c>
      <c r="I172" s="100" t="str">
        <f>IF(ISERROR(#REF!-#REF!),"",#REF!-#REF!)</f>
        <v/>
      </c>
      <c r="J172" s="102" t="str">
        <f>IF(ISERROR(#REF!-#REF!),"",#REF!-#REF!)</f>
        <v/>
      </c>
      <c r="K172" s="100" t="str">
        <f>IF(ISERROR(#REF!-#REF!),"",#REF!-#REF!)</f>
        <v/>
      </c>
      <c r="L172" s="100" t="str">
        <f>IF(ISERROR(#REF!-#REF!),"",#REF!-#REF!)</f>
        <v/>
      </c>
      <c r="M172" s="100" t="str">
        <f>IF(ISERROR(#REF!-#REF!),"",#REF!-#REF!)</f>
        <v/>
      </c>
      <c r="N172" s="100" t="str">
        <f>IF(ISERROR(#REF!-#REF!),"",#REF!-#REF!)</f>
        <v/>
      </c>
      <c r="O172" s="100">
        <f t="shared" ref="O172:T172" si="25">IF(ISERROR(O94-O48),"",O94-O48)</f>
        <v>0</v>
      </c>
      <c r="P172" s="100">
        <f t="shared" si="25"/>
        <v>0</v>
      </c>
      <c r="Q172" s="100">
        <f t="shared" si="25"/>
        <v>0</v>
      </c>
      <c r="R172" s="100">
        <f t="shared" si="25"/>
        <v>0</v>
      </c>
      <c r="S172" s="100">
        <f t="shared" si="25"/>
        <v>0</v>
      </c>
      <c r="T172" s="100">
        <f t="shared" si="25"/>
        <v>0</v>
      </c>
    </row>
    <row r="173" spans="5:20">
      <c r="E173"/>
      <c r="G173" s="4" t="s">
        <v>207</v>
      </c>
      <c r="H173" s="100" t="str">
        <f>IF(ISERROR(#REF!-#REF!),"",#REF!-#REF!)</f>
        <v/>
      </c>
      <c r="I173" s="100" t="str">
        <f>IF(ISERROR(#REF!-#REF!),"",#REF!-#REF!)</f>
        <v/>
      </c>
      <c r="J173" s="100" t="str">
        <f>IF(ISERROR(#REF!-#REF!),"",#REF!-#REF!)</f>
        <v/>
      </c>
      <c r="K173" s="100" t="str">
        <f>IF(ISERROR(#REF!-#REF!),"",#REF!-#REF!)</f>
        <v/>
      </c>
      <c r="L173" s="100" t="str">
        <f>IF(ISERROR(#REF!-#REF!),"",#REF!-#REF!)</f>
        <v/>
      </c>
      <c r="M173" s="100" t="str">
        <f>IF(ISERROR(#REF!-#REF!),"",#REF!-#REF!)</f>
        <v/>
      </c>
      <c r="N173" s="100" t="str">
        <f>IF(ISERROR(#REF!-#REF!),"",#REF!-#REF!)</f>
        <v/>
      </c>
      <c r="O173" s="100">
        <f t="shared" ref="O173:T173" si="26">IF(ISERROR(O95-O49),"",O95-O49)</f>
        <v>0</v>
      </c>
      <c r="P173" s="100">
        <f t="shared" si="26"/>
        <v>0</v>
      </c>
      <c r="Q173" s="100">
        <f t="shared" si="26"/>
        <v>0</v>
      </c>
      <c r="R173" s="100">
        <f t="shared" si="26"/>
        <v>0</v>
      </c>
      <c r="S173" s="100">
        <f t="shared" si="26"/>
        <v>0</v>
      </c>
      <c r="T173" s="100">
        <f t="shared" si="26"/>
        <v>0</v>
      </c>
    </row>
    <row r="174" spans="5:20">
      <c r="E174"/>
      <c r="G174" s="4" t="s">
        <v>208</v>
      </c>
      <c r="H174" s="100" t="str">
        <f>IF(ISERROR(#REF!-#REF!),"",#REF!-#REF!)</f>
        <v/>
      </c>
      <c r="I174" s="100" t="str">
        <f>IF(ISERROR(#REF!-#REF!),"",#REF!-#REF!)</f>
        <v/>
      </c>
      <c r="J174" s="100" t="str">
        <f>IF(ISERROR(#REF!-#REF!),"",#REF!-#REF!)</f>
        <v/>
      </c>
      <c r="K174" s="100" t="str">
        <f>IF(ISERROR(#REF!-#REF!),"",#REF!-#REF!)</f>
        <v/>
      </c>
      <c r="L174" s="100" t="str">
        <f>IF(ISERROR(#REF!-#REF!),"",#REF!-#REF!)</f>
        <v/>
      </c>
      <c r="M174" s="100" t="str">
        <f>IF(ISERROR(#REF!-#REF!),"",#REF!-#REF!)</f>
        <v/>
      </c>
      <c r="N174" s="100" t="str">
        <f>IF(ISERROR(#REF!-#REF!),"",#REF!-#REF!)</f>
        <v/>
      </c>
      <c r="O174" s="100">
        <f t="shared" ref="O174:T174" si="27">IF(ISERROR(O96-O50),"",O96-O50)</f>
        <v>0</v>
      </c>
      <c r="P174" s="100">
        <f t="shared" si="27"/>
        <v>0</v>
      </c>
      <c r="Q174" s="100">
        <f t="shared" si="27"/>
        <v>0</v>
      </c>
      <c r="R174" s="100">
        <f t="shared" si="27"/>
        <v>0</v>
      </c>
      <c r="S174" s="100">
        <f t="shared" si="27"/>
        <v>0</v>
      </c>
      <c r="T174" s="100">
        <f t="shared" si="27"/>
        <v>0</v>
      </c>
    </row>
    <row r="175" spans="5:20">
      <c r="E175"/>
      <c r="G175" s="4" t="s">
        <v>209</v>
      </c>
      <c r="H175" s="100" t="str">
        <f>IF(ISERROR(#REF!-#REF!),"",#REF!-#REF!)</f>
        <v/>
      </c>
      <c r="I175" s="100" t="str">
        <f>IF(ISERROR(#REF!-#REF!),"",#REF!-#REF!)</f>
        <v/>
      </c>
      <c r="J175" s="100" t="str">
        <f>IF(ISERROR(#REF!-#REF!),"",#REF!-#REF!)</f>
        <v/>
      </c>
      <c r="K175" s="100" t="str">
        <f>IF(ISERROR(#REF!-#REF!),"",#REF!-#REF!)</f>
        <v/>
      </c>
      <c r="L175" s="100" t="str">
        <f>IF(ISERROR(#REF!-#REF!),"",#REF!-#REF!)</f>
        <v/>
      </c>
      <c r="M175" s="100" t="str">
        <f>IF(ISERROR(#REF!-#REF!),"",#REF!-#REF!)</f>
        <v/>
      </c>
      <c r="N175" s="100" t="str">
        <f>IF(ISERROR(#REF!-#REF!),"",#REF!-#REF!)</f>
        <v/>
      </c>
      <c r="O175" s="100">
        <f t="shared" ref="O175:T175" si="28">IF(ISERROR(O97-O51),"",O97-O51)</f>
        <v>0</v>
      </c>
      <c r="P175" s="100">
        <f t="shared" si="28"/>
        <v>0</v>
      </c>
      <c r="Q175" s="100">
        <f t="shared" si="28"/>
        <v>0</v>
      </c>
      <c r="R175" s="100">
        <f t="shared" si="28"/>
        <v>0</v>
      </c>
      <c r="S175" s="100">
        <f t="shared" si="28"/>
        <v>0</v>
      </c>
      <c r="T175" s="100">
        <f t="shared" si="28"/>
        <v>0</v>
      </c>
    </row>
    <row r="176" spans="5:20" ht="13.15" thickBot="1">
      <c r="E176"/>
      <c r="G176" s="59" t="s">
        <v>210</v>
      </c>
      <c r="H176" s="100" t="str">
        <f>IF(ISERROR(#REF!-#REF!),"",#REF!-#REF!)</f>
        <v/>
      </c>
      <c r="I176" s="100" t="str">
        <f>IF(ISERROR(#REF!-#REF!),"",#REF!-#REF!)</f>
        <v/>
      </c>
      <c r="J176" s="100" t="str">
        <f>IF(ISERROR(#REF!-#REF!),"",#REF!-#REF!)</f>
        <v/>
      </c>
      <c r="K176" s="100" t="str">
        <f>IF(ISERROR(#REF!-#REF!),"",#REF!-#REF!)</f>
        <v/>
      </c>
      <c r="L176" s="100" t="str">
        <f>IF(ISERROR(#REF!-#REF!),"",#REF!-#REF!)</f>
        <v/>
      </c>
      <c r="M176" s="100" t="str">
        <f>IF(ISERROR(#REF!-#REF!),"",#REF!-#REF!)</f>
        <v/>
      </c>
      <c r="N176" s="100" t="str">
        <f>IF(ISERROR(#REF!-#REF!),"",#REF!-#REF!)</f>
        <v/>
      </c>
      <c r="O176" s="100">
        <f t="shared" ref="O176:T176" si="29">IF(ISERROR(O98-O52),"",O98-O52)</f>
        <v>0</v>
      </c>
      <c r="P176" s="100">
        <f t="shared" si="29"/>
        <v>0</v>
      </c>
      <c r="Q176" s="100">
        <f t="shared" si="29"/>
        <v>0</v>
      </c>
      <c r="R176" s="100">
        <f t="shared" si="29"/>
        <v>0</v>
      </c>
      <c r="S176" s="100">
        <f t="shared" si="29"/>
        <v>0</v>
      </c>
      <c r="T176" s="100">
        <f t="shared" si="29"/>
        <v>0</v>
      </c>
    </row>
    <row r="177" spans="5:20" ht="13.15" thickTop="1"/>
    <row r="178" spans="5:20">
      <c r="E178"/>
      <c r="G178" s="4" t="s">
        <v>188</v>
      </c>
      <c r="H178" s="100" t="str">
        <f>IF(ISERROR(#REF!-#REF!),"",#REF!-#REF!)</f>
        <v/>
      </c>
      <c r="I178" s="100" t="str">
        <f>IF(ISERROR(#REF!-#REF!),"",#REF!-#REF!)</f>
        <v/>
      </c>
      <c r="J178" s="100" t="str">
        <f>IF(ISERROR(#REF!-#REF!),"",#REF!-#REF!)</f>
        <v/>
      </c>
      <c r="K178" s="100" t="str">
        <f>IF(ISERROR(#REF!-#REF!),"",#REF!-#REF!)</f>
        <v/>
      </c>
      <c r="L178" s="100" t="str">
        <f>IF(ISERROR(#REF!-#REF!),"",#REF!-#REF!)</f>
        <v/>
      </c>
      <c r="M178" s="100" t="str">
        <f>IF(ISERROR(#REF!-#REF!),"",#REF!-#REF!)</f>
        <v/>
      </c>
      <c r="N178" s="100" t="str">
        <f>IF(ISERROR(#REF!-#REF!),"",#REF!-#REF!)</f>
        <v/>
      </c>
      <c r="O178" s="100">
        <f t="shared" ref="O178:T178" si="30">IF(ISERROR(O99-O30),"",O99-O30)</f>
        <v>0</v>
      </c>
      <c r="P178" s="100">
        <f t="shared" si="30"/>
        <v>0</v>
      </c>
      <c r="Q178" s="100">
        <f t="shared" si="30"/>
        <v>0</v>
      </c>
      <c r="R178" s="100">
        <f t="shared" si="30"/>
        <v>0</v>
      </c>
      <c r="S178" s="100">
        <f t="shared" si="30"/>
        <v>0</v>
      </c>
      <c r="T178" s="100">
        <f t="shared" si="30"/>
        <v>0</v>
      </c>
    </row>
    <row r="179" spans="5:20">
      <c r="E179"/>
      <c r="G179" s="4" t="s">
        <v>189</v>
      </c>
      <c r="H179" s="100" t="str">
        <f>IF(ISERROR(#REF!-#REF!),"",#REF!-#REF!)</f>
        <v/>
      </c>
      <c r="I179" s="100" t="str">
        <f>IF(ISERROR(#REF!-#REF!),"",#REF!-#REF!)</f>
        <v/>
      </c>
      <c r="J179" s="100" t="str">
        <f>IF(ISERROR(#REF!-#REF!),"",#REF!-#REF!)</f>
        <v/>
      </c>
      <c r="K179" s="100" t="str">
        <f>IF(ISERROR(#REF!-#REF!),"",#REF!-#REF!)</f>
        <v/>
      </c>
      <c r="L179" s="100" t="str">
        <f>IF(ISERROR(#REF!-#REF!),"",#REF!-#REF!)</f>
        <v/>
      </c>
      <c r="M179" s="100" t="str">
        <f>IF(ISERROR(#REF!-#REF!),"",#REF!-#REF!)</f>
        <v/>
      </c>
      <c r="N179" s="100" t="str">
        <f>IF(ISERROR(#REF!-#REF!),"",#REF!-#REF!)</f>
        <v/>
      </c>
      <c r="O179" s="100">
        <f t="shared" ref="O179:T179" si="31">IF(ISERROR(O100-O31),"",O100-O31)</f>
        <v>0</v>
      </c>
      <c r="P179" s="100">
        <f t="shared" si="31"/>
        <v>0</v>
      </c>
      <c r="Q179" s="100">
        <f t="shared" si="31"/>
        <v>0</v>
      </c>
      <c r="R179" s="100">
        <f t="shared" si="31"/>
        <v>0</v>
      </c>
      <c r="S179" s="100">
        <f t="shared" si="31"/>
        <v>0</v>
      </c>
      <c r="T179" s="100">
        <f t="shared" si="31"/>
        <v>0</v>
      </c>
    </row>
    <row r="180" spans="5:20">
      <c r="E180"/>
      <c r="G180" s="4" t="s">
        <v>190</v>
      </c>
      <c r="H180" s="100" t="str">
        <f>IF(ISERROR(#REF!-#REF!),"",#REF!-#REF!)</f>
        <v/>
      </c>
      <c r="I180" s="100" t="str">
        <f>IF(ISERROR(#REF!-#REF!),"",#REF!-#REF!)</f>
        <v/>
      </c>
      <c r="J180" s="100" t="str">
        <f>IF(ISERROR(#REF!-#REF!),"",#REF!-#REF!)</f>
        <v/>
      </c>
      <c r="K180" s="100" t="str">
        <f>IF(ISERROR(#REF!-#REF!),"",#REF!-#REF!)</f>
        <v/>
      </c>
      <c r="L180" s="100" t="str">
        <f>IF(ISERROR(#REF!-#REF!),"",#REF!-#REF!)</f>
        <v/>
      </c>
      <c r="M180" s="100" t="str">
        <f>IF(ISERROR(#REF!-#REF!),"",#REF!-#REF!)</f>
        <v/>
      </c>
      <c r="N180" s="100" t="str">
        <f>IF(ISERROR(#REF!-#REF!),"",#REF!-#REF!)</f>
        <v/>
      </c>
      <c r="O180" s="100">
        <f t="shared" ref="O180:T180" si="32">IF(ISERROR(O101-O32),"",O101-O32)</f>
        <v>0</v>
      </c>
      <c r="P180" s="100">
        <f t="shared" si="32"/>
        <v>0</v>
      </c>
      <c r="Q180" s="100">
        <f t="shared" si="32"/>
        <v>0</v>
      </c>
      <c r="R180" s="100">
        <f t="shared" si="32"/>
        <v>0</v>
      </c>
      <c r="S180" s="100">
        <f t="shared" si="32"/>
        <v>0</v>
      </c>
      <c r="T180" s="100">
        <f t="shared" si="32"/>
        <v>0</v>
      </c>
    </row>
    <row r="181" spans="5:20">
      <c r="E181"/>
      <c r="G181" s="4" t="s">
        <v>191</v>
      </c>
      <c r="H181" s="100" t="str">
        <f>IF(ISERROR(#REF!-#REF!),"",#REF!-#REF!)</f>
        <v/>
      </c>
      <c r="I181" s="100" t="str">
        <f>IF(ISERROR(#REF!-#REF!),"",#REF!-#REF!)</f>
        <v/>
      </c>
      <c r="J181" s="100" t="str">
        <f>IF(ISERROR(#REF!-#REF!),"",#REF!-#REF!)</f>
        <v/>
      </c>
      <c r="K181" s="100" t="str">
        <f>IF(ISERROR(#REF!-#REF!),"",#REF!-#REF!)</f>
        <v/>
      </c>
      <c r="L181" s="100" t="str">
        <f>IF(ISERROR(#REF!-#REF!),"",#REF!-#REF!)</f>
        <v/>
      </c>
      <c r="M181" s="100" t="str">
        <f>IF(ISERROR(#REF!-#REF!),"",#REF!-#REF!)</f>
        <v/>
      </c>
      <c r="N181" s="100" t="str">
        <f>IF(ISERROR(#REF!-#REF!),"",#REF!-#REF!)</f>
        <v/>
      </c>
      <c r="O181" s="100">
        <f t="shared" ref="O181:T181" si="33">IF(ISERROR(O102-O33),"",O102-O33)</f>
        <v>0</v>
      </c>
      <c r="P181" s="100">
        <f t="shared" si="33"/>
        <v>0</v>
      </c>
      <c r="Q181" s="100">
        <f t="shared" si="33"/>
        <v>0</v>
      </c>
      <c r="R181" s="100">
        <f t="shared" si="33"/>
        <v>0</v>
      </c>
      <c r="S181" s="100">
        <f t="shared" si="33"/>
        <v>0</v>
      </c>
      <c r="T181" s="100">
        <f t="shared" si="33"/>
        <v>0</v>
      </c>
    </row>
    <row r="182" spans="5:20">
      <c r="E182" s="28"/>
      <c r="G182" s="4" t="s">
        <v>192</v>
      </c>
      <c r="H182" s="100" t="str">
        <f>IF(ISERROR(#REF!-#REF!),"",#REF!-#REF!)</f>
        <v/>
      </c>
      <c r="I182" s="102" t="str">
        <f>IF(ISERROR(#REF!-#REF!),"",#REF!-#REF!)</f>
        <v/>
      </c>
      <c r="J182" s="100" t="str">
        <f>IF(ISERROR(#REF!-#REF!),"",#REF!-#REF!)</f>
        <v/>
      </c>
      <c r="K182" s="100" t="str">
        <f>IF(ISERROR(#REF!-#REF!),"",#REF!-#REF!)</f>
        <v/>
      </c>
      <c r="L182" s="100" t="str">
        <f>IF(ISERROR(#REF!-#REF!),"",#REF!-#REF!)</f>
        <v/>
      </c>
      <c r="M182" s="100" t="str">
        <f>IF(ISERROR(#REF!-#REF!),"",#REF!-#REF!)</f>
        <v/>
      </c>
      <c r="N182" s="100" t="str">
        <f>IF(ISERROR(#REF!-#REF!),"",#REF!-#REF!)</f>
        <v/>
      </c>
      <c r="O182" s="100">
        <f t="shared" ref="O182:T182" si="34">IF(ISERROR(O103-O34),"",O103-O34)</f>
        <v>0</v>
      </c>
      <c r="P182" s="100">
        <f t="shared" si="34"/>
        <v>0</v>
      </c>
      <c r="Q182" s="100">
        <f t="shared" si="34"/>
        <v>0</v>
      </c>
      <c r="R182" s="100">
        <f t="shared" si="34"/>
        <v>0</v>
      </c>
      <c r="S182" s="100">
        <f t="shared" si="34"/>
        <v>0</v>
      </c>
      <c r="T182" s="100">
        <f t="shared" si="34"/>
        <v>0</v>
      </c>
    </row>
    <row r="183" spans="5:20">
      <c r="E183" s="28"/>
      <c r="G183" s="4" t="s">
        <v>193</v>
      </c>
      <c r="H183" s="100" t="str">
        <f>IF(ISERROR(#REF!-#REF!),"",#REF!-#REF!)</f>
        <v/>
      </c>
      <c r="I183" s="102" t="str">
        <f>IF(ISERROR(#REF!-#REF!),"",#REF!-#REF!)</f>
        <v/>
      </c>
      <c r="J183" s="100" t="str">
        <f>IF(ISERROR(#REF!-#REF!),"",#REF!-#REF!)</f>
        <v/>
      </c>
      <c r="K183" s="100" t="str">
        <f>IF(ISERROR(#REF!-#REF!),"",#REF!-#REF!)</f>
        <v/>
      </c>
      <c r="L183" s="100" t="str">
        <f>IF(ISERROR(#REF!-#REF!),"",#REF!-#REF!)</f>
        <v/>
      </c>
      <c r="M183" s="100" t="str">
        <f>IF(ISERROR(#REF!-#REF!),"",#REF!-#REF!)</f>
        <v/>
      </c>
      <c r="N183" s="100" t="str">
        <f>IF(ISERROR(#REF!-#REF!),"",#REF!-#REF!)</f>
        <v/>
      </c>
      <c r="O183" s="100">
        <f t="shared" ref="O183:T183" si="35">IF(ISERROR(O104-O35),"",O104-O35)</f>
        <v>0</v>
      </c>
      <c r="P183" s="100">
        <f t="shared" si="35"/>
        <v>0</v>
      </c>
      <c r="Q183" s="100">
        <f t="shared" si="35"/>
        <v>0</v>
      </c>
      <c r="R183" s="100">
        <f t="shared" si="35"/>
        <v>0</v>
      </c>
      <c r="S183" s="100">
        <f t="shared" si="35"/>
        <v>0</v>
      </c>
      <c r="T183" s="100">
        <f t="shared" si="35"/>
        <v>0</v>
      </c>
    </row>
    <row r="184" spans="5:20">
      <c r="E184" s="28"/>
      <c r="G184" s="4" t="s">
        <v>194</v>
      </c>
      <c r="H184" s="100" t="str">
        <f>IF(ISERROR(#REF!-#REF!),"",#REF!-#REF!)</f>
        <v/>
      </c>
      <c r="I184" s="100" t="str">
        <f>IF(ISERROR(#REF!-#REF!),"",#REF!-#REF!)</f>
        <v/>
      </c>
      <c r="J184" s="100" t="str">
        <f>IF(ISERROR(#REF!-#REF!),"",#REF!-#REF!)</f>
        <v/>
      </c>
      <c r="K184" s="100" t="str">
        <f>IF(ISERROR(#REF!-#REF!),"",#REF!-#REF!)</f>
        <v/>
      </c>
      <c r="L184" s="100" t="str">
        <f>IF(ISERROR(#REF!-#REF!),"",#REF!-#REF!)</f>
        <v/>
      </c>
      <c r="M184" s="100" t="str">
        <f>IF(ISERROR(#REF!-#REF!),"",#REF!-#REF!)</f>
        <v/>
      </c>
      <c r="N184" s="102" t="str">
        <f>IF(ISERROR(#REF!-#REF!),"",#REF!-#REF!)</f>
        <v/>
      </c>
      <c r="O184" s="100">
        <f t="shared" ref="O184:T184" si="36">IF(ISERROR(O105-O36),"",O105-O36)</f>
        <v>0</v>
      </c>
      <c r="P184" s="100">
        <f t="shared" si="36"/>
        <v>0</v>
      </c>
      <c r="Q184" s="100">
        <f t="shared" si="36"/>
        <v>0</v>
      </c>
      <c r="R184" s="100">
        <f t="shared" si="36"/>
        <v>0</v>
      </c>
      <c r="S184" s="100">
        <f t="shared" si="36"/>
        <v>0</v>
      </c>
      <c r="T184" s="100">
        <f t="shared" si="36"/>
        <v>0</v>
      </c>
    </row>
    <row r="185" spans="5:20">
      <c r="E185" s="28"/>
      <c r="G185" s="4" t="s">
        <v>195</v>
      </c>
      <c r="H185" s="100" t="str">
        <f>IF(ISERROR(#REF!-#REF!),"",#REF!-#REF!)</f>
        <v/>
      </c>
      <c r="I185" s="100" t="str">
        <f>IF(ISERROR(#REF!-#REF!),"",#REF!-#REF!)</f>
        <v/>
      </c>
      <c r="J185" s="100" t="str">
        <f>IF(ISERROR(#REF!-#REF!),"",#REF!-#REF!)</f>
        <v/>
      </c>
      <c r="K185" s="100" t="str">
        <f>IF(ISERROR(#REF!-#REF!),"",#REF!-#REF!)</f>
        <v/>
      </c>
      <c r="L185" s="100" t="str">
        <f>IF(ISERROR(#REF!-#REF!),"",#REF!-#REF!)</f>
        <v/>
      </c>
      <c r="M185" s="100" t="str">
        <f>IF(ISERROR(#REF!-#REF!),"",#REF!-#REF!)</f>
        <v/>
      </c>
      <c r="N185" s="101" t="str">
        <f>IF(ISERROR(#REF!-#REF!),"",#REF!-#REF!)</f>
        <v/>
      </c>
      <c r="O185" s="100">
        <f t="shared" ref="O185:T185" si="37">IF(ISERROR(O106-O37),"",O106-O37)</f>
        <v>0</v>
      </c>
      <c r="P185" s="100">
        <f t="shared" si="37"/>
        <v>0</v>
      </c>
      <c r="Q185" s="100">
        <f t="shared" si="37"/>
        <v>0</v>
      </c>
      <c r="R185" s="100">
        <f t="shared" si="37"/>
        <v>0</v>
      </c>
      <c r="S185" s="100">
        <f t="shared" si="37"/>
        <v>0</v>
      </c>
      <c r="T185" s="100">
        <f t="shared" si="37"/>
        <v>0</v>
      </c>
    </row>
    <row r="186" spans="5:20">
      <c r="E186" s="28"/>
      <c r="G186" s="4" t="s">
        <v>196</v>
      </c>
      <c r="H186" s="100" t="str">
        <f>IF(ISERROR(#REF!-#REF!),"",#REF!-#REF!)</f>
        <v/>
      </c>
      <c r="I186" s="100" t="str">
        <f>IF(ISERROR(#REF!-#REF!),"",#REF!-#REF!)</f>
        <v/>
      </c>
      <c r="J186" s="100" t="str">
        <f>IF(ISERROR(#REF!-#REF!),"",#REF!-#REF!)</f>
        <v/>
      </c>
      <c r="K186" s="100" t="str">
        <f>IF(ISERROR(#REF!-#REF!),"",#REF!-#REF!)</f>
        <v/>
      </c>
      <c r="L186" s="100" t="str">
        <f>IF(ISERROR(#REF!-#REF!),"",#REF!-#REF!)</f>
        <v/>
      </c>
      <c r="M186" s="100" t="str">
        <f>IF(ISERROR(#REF!-#REF!),"",#REF!-#REF!)</f>
        <v/>
      </c>
      <c r="N186" s="100" t="str">
        <f>IF(ISERROR(#REF!-#REF!),"",#REF!-#REF!)</f>
        <v/>
      </c>
      <c r="O186" s="100">
        <f t="shared" ref="O186:T186" si="38">IF(ISERROR(O107-O38),"",O107-O38)</f>
        <v>0</v>
      </c>
      <c r="P186" s="100">
        <f t="shared" si="38"/>
        <v>0</v>
      </c>
      <c r="Q186" s="100">
        <f t="shared" si="38"/>
        <v>0</v>
      </c>
      <c r="R186" s="100">
        <f t="shared" si="38"/>
        <v>0</v>
      </c>
      <c r="S186" s="100">
        <f t="shared" si="38"/>
        <v>0</v>
      </c>
      <c r="T186" s="100">
        <f t="shared" si="38"/>
        <v>0</v>
      </c>
    </row>
    <row r="187" spans="5:20">
      <c r="E187" s="28"/>
      <c r="G187" s="4" t="s">
        <v>197</v>
      </c>
      <c r="H187" s="100" t="str">
        <f>IF(ISERROR(#REF!-#REF!),"",#REF!-#REF!)</f>
        <v/>
      </c>
      <c r="I187" s="100" t="str">
        <f>IF(ISERROR(#REF!-#REF!),"",#REF!-#REF!)</f>
        <v/>
      </c>
      <c r="J187" s="100" t="str">
        <f>IF(ISERROR(#REF!-#REF!),"",#REF!-#REF!)</f>
        <v/>
      </c>
      <c r="K187" s="100" t="str">
        <f>IF(ISERROR(#REF!-#REF!),"",#REF!-#REF!)</f>
        <v/>
      </c>
      <c r="L187" s="100" t="str">
        <f>IF(ISERROR(#REF!-#REF!),"",#REF!-#REF!)</f>
        <v/>
      </c>
      <c r="M187" s="100" t="str">
        <f>IF(ISERROR(#REF!-#REF!),"",#REF!-#REF!)</f>
        <v/>
      </c>
      <c r="N187" s="100" t="str">
        <f>IF(ISERROR(#REF!-#REF!),"",#REF!-#REF!)</f>
        <v/>
      </c>
      <c r="O187" s="100">
        <f t="shared" ref="O187:T187" si="39">IF(ISERROR(O108-O39),"",O108-O39)</f>
        <v>0</v>
      </c>
      <c r="P187" s="100">
        <f t="shared" si="39"/>
        <v>0</v>
      </c>
      <c r="Q187" s="100">
        <f t="shared" si="39"/>
        <v>0</v>
      </c>
      <c r="R187" s="100">
        <f t="shared" si="39"/>
        <v>0</v>
      </c>
      <c r="S187" s="100">
        <f t="shared" si="39"/>
        <v>0</v>
      </c>
      <c r="T187" s="100">
        <f t="shared" si="39"/>
        <v>0</v>
      </c>
    </row>
    <row r="188" spans="5:20">
      <c r="E188" s="28"/>
      <c r="G188" s="4" t="s">
        <v>198</v>
      </c>
      <c r="H188" s="100" t="str">
        <f>IF(ISERROR(#REF!-#REF!),"",#REF!-#REF!)</f>
        <v/>
      </c>
      <c r="I188" s="100" t="str">
        <f>IF(ISERROR(#REF!-#REF!),"",#REF!-#REF!)</f>
        <v/>
      </c>
      <c r="J188" s="100" t="str">
        <f>IF(ISERROR(#REF!-#REF!),"",#REF!-#REF!)</f>
        <v/>
      </c>
      <c r="K188" s="100" t="str">
        <f>IF(ISERROR(#REF!-#REF!),"",#REF!-#REF!)</f>
        <v/>
      </c>
      <c r="L188" s="100" t="str">
        <f>IF(ISERROR(#REF!-#REF!),"",#REF!-#REF!)</f>
        <v/>
      </c>
      <c r="M188" s="100" t="str">
        <f>IF(ISERROR(#REF!-#REF!),"",#REF!-#REF!)</f>
        <v/>
      </c>
      <c r="N188" s="100" t="str">
        <f>IF(ISERROR(#REF!-#REF!),"",#REF!-#REF!)</f>
        <v/>
      </c>
      <c r="O188" s="100">
        <f t="shared" ref="O188:T188" si="40">IF(ISERROR(O109-O40),"",O109-O40)</f>
        <v>0</v>
      </c>
      <c r="P188" s="100">
        <f t="shared" si="40"/>
        <v>0</v>
      </c>
      <c r="Q188" s="100">
        <f t="shared" si="40"/>
        <v>0</v>
      </c>
      <c r="R188" s="100">
        <f t="shared" si="40"/>
        <v>0</v>
      </c>
      <c r="S188" s="100">
        <f t="shared" si="40"/>
        <v>0</v>
      </c>
      <c r="T188" s="100">
        <f t="shared" si="40"/>
        <v>0</v>
      </c>
    </row>
    <row r="189" spans="5:20">
      <c r="E189" s="28"/>
      <c r="G189" s="4" t="s">
        <v>199</v>
      </c>
      <c r="H189" s="100" t="str">
        <f>IF(ISERROR(#REF!-#REF!),"",#REF!-#REF!)</f>
        <v/>
      </c>
      <c r="I189" s="100" t="str">
        <f>IF(ISERROR(#REF!-#REF!),"",#REF!-#REF!)</f>
        <v/>
      </c>
      <c r="J189" s="100" t="str">
        <f>IF(ISERROR(#REF!-#REF!),"",#REF!-#REF!)</f>
        <v/>
      </c>
      <c r="K189" s="100" t="str">
        <f>IF(ISERROR(#REF!-#REF!),"",#REF!-#REF!)</f>
        <v/>
      </c>
      <c r="L189" s="100" t="str">
        <f>IF(ISERROR(#REF!-#REF!),"",#REF!-#REF!)</f>
        <v/>
      </c>
      <c r="M189" s="100" t="str">
        <f>IF(ISERROR(#REF!-#REF!),"",#REF!-#REF!)</f>
        <v/>
      </c>
      <c r="N189" s="100" t="str">
        <f>IF(ISERROR(#REF!-#REF!),"",#REF!-#REF!)</f>
        <v/>
      </c>
      <c r="O189" s="100">
        <f t="shared" ref="O189:T189" si="41">IF(ISERROR(O110-O41),"",O110-O41)</f>
        <v>0</v>
      </c>
      <c r="P189" s="100">
        <f t="shared" si="41"/>
        <v>0</v>
      </c>
      <c r="Q189" s="100">
        <f t="shared" si="41"/>
        <v>0</v>
      </c>
      <c r="R189" s="100">
        <f t="shared" si="41"/>
        <v>0</v>
      </c>
      <c r="S189" s="100">
        <f t="shared" si="41"/>
        <v>0</v>
      </c>
      <c r="T189" s="100">
        <f t="shared" si="41"/>
        <v>0</v>
      </c>
    </row>
    <row r="190" spans="5:20">
      <c r="E190" s="28"/>
      <c r="G190" s="4" t="s">
        <v>200</v>
      </c>
      <c r="H190" s="100" t="str">
        <f>IF(ISERROR(#REF!-#REF!),"",#REF!-#REF!)</f>
        <v/>
      </c>
      <c r="I190" s="100" t="str">
        <f>IF(ISERROR(#REF!-#REF!),"",#REF!-#REF!)</f>
        <v/>
      </c>
      <c r="J190" s="100" t="str">
        <f>IF(ISERROR(#REF!-#REF!),"",#REF!-#REF!)</f>
        <v/>
      </c>
      <c r="K190" s="100" t="str">
        <f>IF(ISERROR(#REF!-#REF!),"",#REF!-#REF!)</f>
        <v/>
      </c>
      <c r="L190" s="100" t="str">
        <f>IF(ISERROR(#REF!-#REF!),"",#REF!-#REF!)</f>
        <v/>
      </c>
      <c r="M190" s="100" t="str">
        <f>IF(ISERROR(#REF!-#REF!),"",#REF!-#REF!)</f>
        <v/>
      </c>
      <c r="N190" s="100" t="str">
        <f>IF(ISERROR(#REF!-#REF!),"",#REF!-#REF!)</f>
        <v/>
      </c>
      <c r="O190" s="100">
        <f t="shared" ref="O190:T190" si="42">IF(ISERROR(O111-O42),"",O111-O42)</f>
        <v>0</v>
      </c>
      <c r="P190" s="100">
        <f t="shared" si="42"/>
        <v>0</v>
      </c>
      <c r="Q190" s="100">
        <f t="shared" si="42"/>
        <v>0</v>
      </c>
      <c r="R190" s="100">
        <f t="shared" si="42"/>
        <v>0</v>
      </c>
      <c r="S190" s="100">
        <f t="shared" si="42"/>
        <v>0</v>
      </c>
      <c r="T190" s="100">
        <f t="shared" si="42"/>
        <v>0</v>
      </c>
    </row>
    <row r="191" spans="5:20">
      <c r="E191" s="28"/>
      <c r="G191" s="4" t="s">
        <v>201</v>
      </c>
      <c r="H191" s="100" t="str">
        <f>IF(ISERROR(#REF!-#REF!),"",#REF!-#REF!)</f>
        <v/>
      </c>
      <c r="I191" s="100" t="str">
        <f>IF(ISERROR(#REF!-#REF!),"",#REF!-#REF!)</f>
        <v/>
      </c>
      <c r="J191" s="100" t="str">
        <f>IF(ISERROR(#REF!-#REF!),"",#REF!-#REF!)</f>
        <v/>
      </c>
      <c r="K191" s="100" t="str">
        <f>IF(ISERROR(#REF!-#REF!),"",#REF!-#REF!)</f>
        <v/>
      </c>
      <c r="L191" s="100" t="str">
        <f>IF(ISERROR(#REF!-#REF!),"",#REF!-#REF!)</f>
        <v/>
      </c>
      <c r="M191" s="100" t="str">
        <f>IF(ISERROR(#REF!-#REF!),"",#REF!-#REF!)</f>
        <v/>
      </c>
      <c r="N191" s="100" t="str">
        <f>IF(ISERROR(#REF!-#REF!),"",#REF!-#REF!)</f>
        <v/>
      </c>
      <c r="O191" s="100">
        <f t="shared" ref="O191:T191" si="43">IF(ISERROR(O112-O43),"",O112-O43)</f>
        <v>0</v>
      </c>
      <c r="P191" s="100">
        <f t="shared" si="43"/>
        <v>0</v>
      </c>
      <c r="Q191" s="100">
        <f t="shared" si="43"/>
        <v>0</v>
      </c>
      <c r="R191" s="100">
        <f t="shared" si="43"/>
        <v>0</v>
      </c>
      <c r="S191" s="102">
        <f t="shared" si="43"/>
        <v>0</v>
      </c>
      <c r="T191" s="100">
        <f t="shared" si="43"/>
        <v>0</v>
      </c>
    </row>
    <row r="192" spans="5:20">
      <c r="E192" s="28"/>
      <c r="G192" s="4" t="s">
        <v>202</v>
      </c>
      <c r="H192" s="100" t="str">
        <f>IF(ISERROR(#REF!-#REF!),"",#REF!-#REF!)</f>
        <v/>
      </c>
      <c r="I192" s="100" t="str">
        <f>IF(ISERROR(#REF!-#REF!),"",#REF!-#REF!)</f>
        <v/>
      </c>
      <c r="J192" s="100" t="str">
        <f>IF(ISERROR(#REF!-#REF!),"",#REF!-#REF!)</f>
        <v/>
      </c>
      <c r="K192" s="100" t="str">
        <f>IF(ISERROR(#REF!-#REF!),"",#REF!-#REF!)</f>
        <v/>
      </c>
      <c r="L192" s="100" t="str">
        <f>IF(ISERROR(#REF!-#REF!),"",#REF!-#REF!)</f>
        <v/>
      </c>
      <c r="M192" s="100" t="str">
        <f>IF(ISERROR(#REF!-#REF!),"",#REF!-#REF!)</f>
        <v/>
      </c>
      <c r="N192" s="100" t="str">
        <f>IF(ISERROR(#REF!-#REF!),"",#REF!-#REF!)</f>
        <v/>
      </c>
      <c r="O192" s="100">
        <f t="shared" ref="O192:T192" si="44">IF(ISERROR(O113-O44),"",O113-O44)</f>
        <v>0</v>
      </c>
      <c r="P192" s="100">
        <f t="shared" si="44"/>
        <v>0</v>
      </c>
      <c r="Q192" s="100">
        <f t="shared" si="44"/>
        <v>0</v>
      </c>
      <c r="R192" s="100">
        <f t="shared" si="44"/>
        <v>0</v>
      </c>
      <c r="S192" s="101">
        <f t="shared" si="44"/>
        <v>0</v>
      </c>
      <c r="T192" s="100">
        <f t="shared" si="44"/>
        <v>0</v>
      </c>
    </row>
    <row r="193" spans="5:20">
      <c r="E193" s="28"/>
      <c r="G193" s="4" t="s">
        <v>203</v>
      </c>
      <c r="H193" s="100" t="str">
        <f>IF(ISERROR(#REF!-#REF!),"",#REF!-#REF!)</f>
        <v/>
      </c>
      <c r="I193" s="100" t="str">
        <f>IF(ISERROR(#REF!-#REF!),"",#REF!-#REF!)</f>
        <v/>
      </c>
      <c r="J193" s="100" t="str">
        <f>IF(ISERROR(#REF!-#REF!),"",#REF!-#REF!)</f>
        <v/>
      </c>
      <c r="K193" s="100" t="str">
        <f>IF(ISERROR(#REF!-#REF!),"",#REF!-#REF!)</f>
        <v/>
      </c>
      <c r="L193" s="100" t="str">
        <f>IF(ISERROR(#REF!-#REF!),"",#REF!-#REF!)</f>
        <v/>
      </c>
      <c r="M193" s="100" t="str">
        <f>IF(ISERROR(#REF!-#REF!),"",#REF!-#REF!)</f>
        <v/>
      </c>
      <c r="N193" s="100" t="str">
        <f>IF(ISERROR(#REF!-#REF!),"",#REF!-#REF!)</f>
        <v/>
      </c>
      <c r="O193" s="100">
        <f t="shared" ref="O193:T193" si="45">IF(ISERROR(O114-O45),"",O114-O45)</f>
        <v>0</v>
      </c>
      <c r="P193" s="100">
        <f t="shared" si="45"/>
        <v>0</v>
      </c>
      <c r="Q193" s="100">
        <f t="shared" si="45"/>
        <v>0</v>
      </c>
      <c r="R193" s="100">
        <f t="shared" si="45"/>
        <v>0</v>
      </c>
      <c r="S193" s="100">
        <f t="shared" si="45"/>
        <v>0</v>
      </c>
      <c r="T193" s="100">
        <f t="shared" si="45"/>
        <v>0</v>
      </c>
    </row>
    <row r="194" spans="5:20">
      <c r="E194" s="28"/>
      <c r="G194" s="4" t="s">
        <v>204</v>
      </c>
      <c r="H194" s="100" t="str">
        <f>IF(ISERROR(#REF!-#REF!),"",#REF!-#REF!)</f>
        <v/>
      </c>
      <c r="I194" s="100" t="str">
        <f>IF(ISERROR(#REF!-#REF!),"",#REF!-#REF!)</f>
        <v/>
      </c>
      <c r="J194" s="100" t="str">
        <f>IF(ISERROR(#REF!-#REF!),"",#REF!-#REF!)</f>
        <v/>
      </c>
      <c r="K194" s="102" t="str">
        <f>IF(ISERROR(#REF!-#REF!),"",#REF!-#REF!)</f>
        <v/>
      </c>
      <c r="L194" s="100" t="str">
        <f>IF(ISERROR(#REF!-#REF!),"",#REF!-#REF!)</f>
        <v/>
      </c>
      <c r="M194" s="100" t="str">
        <f>IF(ISERROR(#REF!-#REF!),"",#REF!-#REF!)</f>
        <v/>
      </c>
      <c r="N194" s="100" t="str">
        <f>IF(ISERROR(#REF!-#REF!),"",#REF!-#REF!)</f>
        <v/>
      </c>
      <c r="O194" s="100">
        <f t="shared" ref="O194:T194" si="46">IF(ISERROR(O115-O46),"",O115-O46)</f>
        <v>0</v>
      </c>
      <c r="P194" s="100">
        <f t="shared" si="46"/>
        <v>0</v>
      </c>
      <c r="Q194" s="100">
        <f t="shared" si="46"/>
        <v>0</v>
      </c>
      <c r="R194" s="100">
        <f t="shared" si="46"/>
        <v>0</v>
      </c>
      <c r="S194" s="100">
        <f t="shared" si="46"/>
        <v>0</v>
      </c>
      <c r="T194" s="100">
        <f t="shared" si="46"/>
        <v>0</v>
      </c>
    </row>
    <row r="195" spans="5:20">
      <c r="E195" s="28"/>
      <c r="G195" s="4" t="s">
        <v>205</v>
      </c>
      <c r="H195" s="100" t="str">
        <f>IF(ISERROR(#REF!-#REF!),"",#REF!-#REF!)</f>
        <v/>
      </c>
      <c r="I195" s="100" t="str">
        <f>IF(ISERROR(#REF!-#REF!),"",#REF!-#REF!)</f>
        <v/>
      </c>
      <c r="J195" s="100" t="str">
        <f>IF(ISERROR(#REF!-#REF!),"",#REF!-#REF!)</f>
        <v/>
      </c>
      <c r="K195" s="101" t="str">
        <f>IF(ISERROR(#REF!-#REF!),"",#REF!-#REF!)</f>
        <v/>
      </c>
      <c r="L195" s="100" t="str">
        <f>IF(ISERROR(#REF!-#REF!),"",#REF!-#REF!)</f>
        <v/>
      </c>
      <c r="M195" s="100" t="str">
        <f>IF(ISERROR(#REF!-#REF!),"",#REF!-#REF!)</f>
        <v/>
      </c>
      <c r="N195" s="100" t="str">
        <f>IF(ISERROR(#REF!-#REF!),"",#REF!-#REF!)</f>
        <v/>
      </c>
      <c r="O195" s="100">
        <f t="shared" ref="O195:T195" si="47">IF(ISERROR(O116-O47),"",O116-O47)</f>
        <v>0</v>
      </c>
      <c r="P195" s="100">
        <f t="shared" si="47"/>
        <v>0</v>
      </c>
      <c r="Q195" s="100">
        <f t="shared" si="47"/>
        <v>0</v>
      </c>
      <c r="R195" s="100">
        <f t="shared" si="47"/>
        <v>0</v>
      </c>
      <c r="S195" s="100">
        <f t="shared" si="47"/>
        <v>0</v>
      </c>
      <c r="T195" s="100">
        <f t="shared" si="47"/>
        <v>0</v>
      </c>
    </row>
    <row r="196" spans="5:20">
      <c r="E196" s="28"/>
      <c r="G196" s="4" t="s">
        <v>206</v>
      </c>
      <c r="H196" s="100" t="str">
        <f>IF(ISERROR(#REF!-#REF!),"",#REF!-#REF!)</f>
        <v/>
      </c>
      <c r="I196" s="100" t="str">
        <f>IF(ISERROR(#REF!-#REF!),"",#REF!-#REF!)</f>
        <v/>
      </c>
      <c r="J196" s="102" t="str">
        <f>IF(ISERROR(#REF!-#REF!),"",#REF!-#REF!)</f>
        <v/>
      </c>
      <c r="K196" s="100" t="str">
        <f>IF(ISERROR(#REF!-#REF!),"",#REF!-#REF!)</f>
        <v/>
      </c>
      <c r="L196" s="100" t="str">
        <f>IF(ISERROR(#REF!-#REF!),"",#REF!-#REF!)</f>
        <v/>
      </c>
      <c r="M196" s="100" t="str">
        <f>IF(ISERROR(#REF!-#REF!),"",#REF!-#REF!)</f>
        <v/>
      </c>
      <c r="N196" s="100" t="str">
        <f>IF(ISERROR(#REF!-#REF!),"",#REF!-#REF!)</f>
        <v/>
      </c>
      <c r="O196" s="100">
        <f t="shared" ref="O196:T196" si="48">IF(ISERROR(O117-O48),"",O117-O48)</f>
        <v>0</v>
      </c>
      <c r="P196" s="100">
        <f t="shared" si="48"/>
        <v>0</v>
      </c>
      <c r="Q196" s="100">
        <f t="shared" si="48"/>
        <v>0</v>
      </c>
      <c r="R196" s="100">
        <f t="shared" si="48"/>
        <v>0</v>
      </c>
      <c r="S196" s="100">
        <f t="shared" si="48"/>
        <v>0</v>
      </c>
      <c r="T196" s="100">
        <f t="shared" si="48"/>
        <v>0</v>
      </c>
    </row>
    <row r="197" spans="5:20">
      <c r="E197"/>
      <c r="G197" s="4" t="s">
        <v>207</v>
      </c>
      <c r="H197" s="100" t="str">
        <f>IF(ISERROR(#REF!-#REF!),"",#REF!-#REF!)</f>
        <v/>
      </c>
      <c r="I197" s="100" t="str">
        <f>IF(ISERROR(#REF!-#REF!),"",#REF!-#REF!)</f>
        <v/>
      </c>
      <c r="J197" s="101" t="str">
        <f>IF(ISERROR(#REF!-#REF!),"",#REF!-#REF!)</f>
        <v/>
      </c>
      <c r="K197" s="100" t="str">
        <f>IF(ISERROR(#REF!-#REF!),"",#REF!-#REF!)</f>
        <v/>
      </c>
      <c r="L197" s="100" t="str">
        <f>IF(ISERROR(#REF!-#REF!),"",#REF!-#REF!)</f>
        <v/>
      </c>
      <c r="M197" s="100" t="str">
        <f>IF(ISERROR(#REF!-#REF!),"",#REF!-#REF!)</f>
        <v/>
      </c>
      <c r="N197" s="100" t="str">
        <f>IF(ISERROR(#REF!-#REF!),"",#REF!-#REF!)</f>
        <v/>
      </c>
      <c r="O197" s="100">
        <f t="shared" ref="O197:T197" si="49">IF(ISERROR(O118-O49),"",O118-O49)</f>
        <v>0</v>
      </c>
      <c r="P197" s="100">
        <f t="shared" si="49"/>
        <v>0</v>
      </c>
      <c r="Q197" s="100">
        <f t="shared" si="49"/>
        <v>0</v>
      </c>
      <c r="R197" s="100">
        <f t="shared" si="49"/>
        <v>0</v>
      </c>
      <c r="S197" s="100">
        <f t="shared" si="49"/>
        <v>0</v>
      </c>
      <c r="T197" s="100">
        <f t="shared" si="49"/>
        <v>0</v>
      </c>
    </row>
    <row r="198" spans="5:20">
      <c r="E198"/>
      <c r="G198" s="4" t="s">
        <v>208</v>
      </c>
      <c r="H198" s="100" t="str">
        <f>IF(ISERROR(#REF!-#REF!),"",#REF!-#REF!)</f>
        <v/>
      </c>
      <c r="I198" s="100" t="str">
        <f>IF(ISERROR(#REF!-#REF!),"",#REF!-#REF!)</f>
        <v/>
      </c>
      <c r="J198" s="100" t="str">
        <f>IF(ISERROR(#REF!-#REF!),"",#REF!-#REF!)</f>
        <v/>
      </c>
      <c r="K198" s="100" t="str">
        <f>IF(ISERROR(#REF!-#REF!),"",#REF!-#REF!)</f>
        <v/>
      </c>
      <c r="L198" s="100" t="str">
        <f>IF(ISERROR(#REF!-#REF!),"",#REF!-#REF!)</f>
        <v/>
      </c>
      <c r="M198" s="100" t="str">
        <f>IF(ISERROR(#REF!-#REF!),"",#REF!-#REF!)</f>
        <v/>
      </c>
      <c r="N198" s="100" t="str">
        <f>IF(ISERROR(#REF!-#REF!),"",#REF!-#REF!)</f>
        <v/>
      </c>
      <c r="O198" s="100">
        <f t="shared" ref="O198:T198" si="50">IF(ISERROR(O119-O50),"",O119-O50)</f>
        <v>0</v>
      </c>
      <c r="P198" s="100">
        <f t="shared" si="50"/>
        <v>0</v>
      </c>
      <c r="Q198" s="100">
        <f t="shared" si="50"/>
        <v>0</v>
      </c>
      <c r="R198" s="100">
        <f t="shared" si="50"/>
        <v>0</v>
      </c>
      <c r="S198" s="100">
        <f t="shared" si="50"/>
        <v>0</v>
      </c>
      <c r="T198" s="100">
        <f t="shared" si="50"/>
        <v>0</v>
      </c>
    </row>
    <row r="199" spans="5:20">
      <c r="E199"/>
      <c r="G199" s="4" t="s">
        <v>209</v>
      </c>
      <c r="H199" s="100" t="str">
        <f>IF(ISERROR(#REF!-#REF!),"",#REF!-#REF!)</f>
        <v/>
      </c>
      <c r="I199" s="100" t="str">
        <f>IF(ISERROR(#REF!-#REF!),"",#REF!-#REF!)</f>
        <v/>
      </c>
      <c r="J199" s="100" t="str">
        <f>IF(ISERROR(#REF!-#REF!),"",#REF!-#REF!)</f>
        <v/>
      </c>
      <c r="K199" s="100" t="str">
        <f>IF(ISERROR(#REF!-#REF!),"",#REF!-#REF!)</f>
        <v/>
      </c>
      <c r="L199" s="100" t="str">
        <f>IF(ISERROR(#REF!-#REF!),"",#REF!-#REF!)</f>
        <v/>
      </c>
      <c r="M199" s="100" t="str">
        <f>IF(ISERROR(#REF!-#REF!),"",#REF!-#REF!)</f>
        <v/>
      </c>
      <c r="N199" s="100" t="str">
        <f>IF(ISERROR(#REF!-#REF!),"",#REF!-#REF!)</f>
        <v/>
      </c>
      <c r="O199" s="100">
        <f t="shared" ref="O199:T199" si="51">IF(ISERROR(O120-O51),"",O120-O51)</f>
        <v>0</v>
      </c>
      <c r="P199" s="100">
        <f t="shared" si="51"/>
        <v>0</v>
      </c>
      <c r="Q199" s="100">
        <f t="shared" si="51"/>
        <v>0</v>
      </c>
      <c r="R199" s="100">
        <f t="shared" si="51"/>
        <v>0</v>
      </c>
      <c r="S199" s="100">
        <f t="shared" si="51"/>
        <v>0</v>
      </c>
      <c r="T199" s="100">
        <f t="shared" si="51"/>
        <v>0</v>
      </c>
    </row>
    <row r="200" spans="5:20" ht="13.15" thickBot="1">
      <c r="E200"/>
      <c r="G200" s="59" t="s">
        <v>210</v>
      </c>
      <c r="H200" s="100" t="str">
        <f>IF(ISERROR(#REF!-#REF!),"",#REF!-#REF!)</f>
        <v/>
      </c>
      <c r="I200" s="100" t="str">
        <f>IF(ISERROR(#REF!-#REF!),"",#REF!-#REF!)</f>
        <v/>
      </c>
      <c r="J200" s="100" t="str">
        <f>IF(ISERROR(#REF!-#REF!),"",#REF!-#REF!)</f>
        <v/>
      </c>
      <c r="K200" s="100" t="str">
        <f>IF(ISERROR(#REF!-#REF!),"",#REF!-#REF!)</f>
        <v/>
      </c>
      <c r="L200" s="100" t="str">
        <f>IF(ISERROR(#REF!-#REF!),"",#REF!-#REF!)</f>
        <v/>
      </c>
      <c r="M200" s="100" t="str">
        <f>IF(ISERROR(#REF!-#REF!),"",#REF!-#REF!)</f>
        <v/>
      </c>
      <c r="N200" s="100" t="str">
        <f>IF(ISERROR(#REF!-#REF!),"",#REF!-#REF!)</f>
        <v/>
      </c>
      <c r="O200" s="100">
        <f t="shared" ref="O200:T200" si="52">IF(ISERROR(O121-O52),"",O121-O52)</f>
        <v>0</v>
      </c>
      <c r="P200" s="100">
        <f t="shared" si="52"/>
        <v>0</v>
      </c>
      <c r="Q200" s="100">
        <f t="shared" si="52"/>
        <v>0</v>
      </c>
      <c r="R200" s="100">
        <f t="shared" si="52"/>
        <v>0</v>
      </c>
      <c r="S200" s="100">
        <f t="shared" si="52"/>
        <v>0</v>
      </c>
      <c r="T200" s="100">
        <f t="shared" si="52"/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EZ200"/>
  <sheetViews>
    <sheetView zoomScale="85" zoomScaleNormal="85" workbookViewId="0">
      <pane xSplit="5" ySplit="4" topLeftCell="K5" activePane="bottomRight" state="frozen"/>
      <selection pane="topRight" activeCell="F1" sqref="F1"/>
      <selection pane="bottomLeft" activeCell="A5" sqref="A5"/>
      <selection pane="bottomRight" activeCell="A3" sqref="A3"/>
    </sheetView>
  </sheetViews>
  <sheetFormatPr defaultRowHeight="12.75"/>
  <cols>
    <col min="1" max="1" width="27.59765625" customWidth="1"/>
    <col min="3" max="3" width="5.86328125" customWidth="1"/>
    <col min="4" max="4" width="13.3984375" customWidth="1"/>
    <col min="5" max="5" width="21.73046875" style="4" customWidth="1"/>
    <col min="6" max="6" width="14.59765625" bestFit="1" customWidth="1"/>
    <col min="7" max="7" width="13.3984375" style="4" customWidth="1"/>
    <col min="11" max="11" width="13.265625" style="4" customWidth="1"/>
    <col min="12" max="12" width="14" customWidth="1"/>
    <col min="20" max="20" width="15.3984375" customWidth="1"/>
    <col min="21" max="21" width="21.265625" style="4" customWidth="1"/>
    <col min="22" max="22" width="26.86328125" style="4" customWidth="1"/>
    <col min="25" max="25" width="14.265625" customWidth="1"/>
    <col min="26" max="26" width="13.265625" customWidth="1"/>
  </cols>
  <sheetData>
    <row r="1" spans="1:33" ht="13.15">
      <c r="A1" s="20" t="s">
        <v>44</v>
      </c>
    </row>
    <row r="3" spans="1:33">
      <c r="B3" s="105" t="s">
        <v>218</v>
      </c>
      <c r="H3" s="4"/>
      <c r="I3" s="4"/>
      <c r="J3" s="4"/>
    </row>
    <row r="4" spans="1:33" ht="13.5" thickBot="1">
      <c r="B4" s="11" t="s">
        <v>3</v>
      </c>
      <c r="C4" s="11" t="s">
        <v>4</v>
      </c>
      <c r="D4" s="11" t="s">
        <v>5</v>
      </c>
      <c r="E4" s="26" t="s">
        <v>6</v>
      </c>
      <c r="F4" s="11" t="s">
        <v>0</v>
      </c>
      <c r="G4" s="26" t="s">
        <v>1</v>
      </c>
      <c r="H4" s="6" t="s">
        <v>76</v>
      </c>
      <c r="I4" s="6" t="s">
        <v>77</v>
      </c>
      <c r="J4" s="6" t="s">
        <v>78</v>
      </c>
      <c r="K4" s="6" t="s">
        <v>79</v>
      </c>
      <c r="L4" s="6" t="s">
        <v>80</v>
      </c>
      <c r="M4" s="6" t="s">
        <v>81</v>
      </c>
      <c r="N4" s="6" t="s">
        <v>82</v>
      </c>
      <c r="O4" s="6" t="s">
        <v>83</v>
      </c>
      <c r="P4" s="6" t="s">
        <v>84</v>
      </c>
      <c r="Q4" s="6" t="s">
        <v>96</v>
      </c>
      <c r="R4" s="6" t="s">
        <v>85</v>
      </c>
      <c r="S4" s="6" t="s">
        <v>86</v>
      </c>
      <c r="T4" s="6" t="s">
        <v>87</v>
      </c>
      <c r="U4" s="26" t="s">
        <v>7</v>
      </c>
      <c r="V4" s="26" t="s">
        <v>8</v>
      </c>
      <c r="W4" s="11" t="s">
        <v>9</v>
      </c>
      <c r="X4" s="11" t="s">
        <v>10</v>
      </c>
      <c r="Y4" s="11" t="s">
        <v>11</v>
      </c>
      <c r="Z4" s="11" t="s">
        <v>12</v>
      </c>
      <c r="AA4" s="11" t="s">
        <v>13</v>
      </c>
    </row>
    <row r="5" spans="1:33" ht="13.5" thickBot="1">
      <c r="A5" s="66" t="s">
        <v>48</v>
      </c>
      <c r="B5" s="44"/>
      <c r="C5" s="44"/>
      <c r="D5" s="44" t="s">
        <v>32</v>
      </c>
      <c r="E5" s="45"/>
      <c r="F5" s="44"/>
      <c r="G5" s="58">
        <v>31.536000000000001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6" t="s">
        <v>19</v>
      </c>
      <c r="V5" s="46" t="s">
        <v>35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3.5" thickTop="1">
      <c r="A6" s="54" t="s">
        <v>73</v>
      </c>
      <c r="B6" s="55"/>
      <c r="C6" s="55"/>
      <c r="D6" s="56" t="s">
        <v>30</v>
      </c>
      <c r="E6" s="91" t="s">
        <v>114</v>
      </c>
      <c r="F6" s="55"/>
      <c r="G6" s="57" t="s">
        <v>38</v>
      </c>
      <c r="H6" s="57" t="str">
        <f>IF('[1]EF1-UPD'!$C2=H$4,'[1]EF1-UPD'!$I2,"")</f>
        <v/>
      </c>
      <c r="I6" s="57" t="str">
        <f>IF('[1]EF1-UPD'!$C2=I$4,'[1]EF1-UPD'!$I2,"")</f>
        <v/>
      </c>
      <c r="J6" s="57" t="str">
        <f>IF('[1]EF1-UPD'!$C2=J$4,'[1]EF1-UPD'!$I2,"")</f>
        <v/>
      </c>
      <c r="K6" s="57">
        <f>IF('[1]EF1-UPD'!$C2=K$4,'[1]EF1-UPD'!$I2,"")</f>
        <v>58.5</v>
      </c>
      <c r="L6" s="57" t="str">
        <f>IF('[1]EF1-UPD'!$C2=L$4,'[1]EF1-UPD'!$I2,"")</f>
        <v/>
      </c>
      <c r="M6" s="57" t="str">
        <f>IF('[1]EF1-UPD'!$C2=M$4,'[1]EF1-UPD'!$I2,"")</f>
        <v/>
      </c>
      <c r="N6" s="57" t="str">
        <f>IF('[1]EF1-UPD'!$C2=N$4,'[1]EF1-UPD'!$I2,"")</f>
        <v/>
      </c>
      <c r="O6" s="57" t="str">
        <f>IF('[1]EF1-UPD'!$C2=O$4,'[1]EF1-UPD'!$I2,"")</f>
        <v/>
      </c>
      <c r="P6" s="57" t="str">
        <f>IF('[1]EF1-UPD'!$C2=P$4,'[1]EF1-UPD'!$I2,"")</f>
        <v/>
      </c>
      <c r="Q6" s="57">
        <v>0.01</v>
      </c>
      <c r="R6" s="57" t="str">
        <f>IF('[1]EF1-UPD'!$C2=R$4,'[1]EF1-UPD'!$I2,"")</f>
        <v/>
      </c>
      <c r="S6" s="57" t="str">
        <f>IF('[1]EF1-UPD'!$C2=S$4,'[1]EF1-UPD'!$I2,"")</f>
        <v/>
      </c>
      <c r="T6" s="57" t="str">
        <f>IF('[1]EF1-UPD'!$C2=T$4,'[1]EF1-UPD'!$I2,"")</f>
        <v/>
      </c>
      <c r="U6" s="57" t="str">
        <f>IF('[1]EF1-UPD'!$C2=U$4,'[1]EF1-UPD'!$J2,IF('[1]EF1-UPD'!$E2=U$4,'[1]EF1-UPD'!$J2,""))</f>
        <v/>
      </c>
      <c r="V6" s="39" t="str">
        <f>[1]UNI_Grid!G4</f>
        <v>GI-DE-N1-LU-N1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>
      <c r="A7" s="55"/>
      <c r="B7" s="55"/>
      <c r="C7" s="55"/>
      <c r="D7" s="56" t="s">
        <v>30</v>
      </c>
      <c r="E7" s="91" t="s">
        <v>114</v>
      </c>
      <c r="F7" s="55"/>
      <c r="G7" s="57"/>
      <c r="H7" s="57" t="str">
        <f>IF('[1]EF1-UPD'!$C3=H$4,'[1]EF1-UPD'!$I3,"")</f>
        <v/>
      </c>
      <c r="I7" s="57" t="str">
        <f>IF('[1]EF1-UPD'!$C3=I$4,'[1]EF1-UPD'!$I3,"")</f>
        <v/>
      </c>
      <c r="J7" s="57" t="str">
        <f>IF('[1]EF1-UPD'!$C3=J$4,'[1]EF1-UPD'!$I3,"")</f>
        <v/>
      </c>
      <c r="K7" s="57">
        <v>0.01</v>
      </c>
      <c r="L7" s="57" t="str">
        <f>IF('[1]EF1-UPD'!$C3=L$4,'[1]EF1-UPD'!$I3,"")</f>
        <v/>
      </c>
      <c r="M7" s="57">
        <f>IF('[1]EF1-UPD'!$C3=M$4,'[1]EF1-UPD'!$I3,"")</f>
        <v>12.1588235294117</v>
      </c>
      <c r="N7" s="57" t="str">
        <f>IF('[1]EF1-UPD'!$C3=N$4,'[1]EF1-UPD'!$I3,"")</f>
        <v/>
      </c>
      <c r="O7" s="57" t="str">
        <f>IF('[1]EF1-UPD'!$C3=O$4,'[1]EF1-UPD'!$I3,"")</f>
        <v/>
      </c>
      <c r="P7" s="57" t="str">
        <f>IF('[1]EF1-UPD'!$C3=P$4,'[1]EF1-UPD'!$I3,"")</f>
        <v/>
      </c>
      <c r="Q7" s="57" t="str">
        <f>IF('[1]EF1-UPD'!$C3=Q$4,'[1]EF1-UPD'!$I3,"")</f>
        <v/>
      </c>
      <c r="R7" s="57" t="str">
        <f>IF('[1]EF1-UPD'!$C3=R$4,'[1]EF1-UPD'!$I3,"")</f>
        <v/>
      </c>
      <c r="S7" s="57" t="str">
        <f>IF('[1]EF1-UPD'!$C3=S$4,'[1]EF1-UPD'!$I3,"")</f>
        <v/>
      </c>
      <c r="T7" s="57" t="str">
        <f>IF('[1]EF1-UPD'!$C3=T$4,'[1]EF1-UPD'!$I3,"")</f>
        <v/>
      </c>
      <c r="U7" s="57" t="str">
        <f>IF('[1]EF1-UPD'!$C3=U$4,'[1]EF1-UPD'!$J3,IF('[1]EF1-UPD'!$E3=U$4,'[1]EF1-UPD'!$J3,""))</f>
        <v/>
      </c>
      <c r="V7" s="39" t="str">
        <f>[1]UNI_Grid!G5</f>
        <v>GI-NL-N1-DE-N1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>
      <c r="A8" s="55"/>
      <c r="B8" s="55"/>
      <c r="C8" s="55"/>
      <c r="D8" s="56" t="s">
        <v>30</v>
      </c>
      <c r="E8" s="91" t="s">
        <v>114</v>
      </c>
      <c r="F8" s="55"/>
      <c r="G8" s="57"/>
      <c r="H8" s="57" t="str">
        <f>IF('[1]EF1-UPD'!$C4=H$4,'[1]EF1-UPD'!$I4,"")</f>
        <v/>
      </c>
      <c r="I8" s="57">
        <v>0.01</v>
      </c>
      <c r="J8" s="57" t="str">
        <f>IF('[1]EF1-UPD'!$C4=J$4,'[1]EF1-UPD'!$I4,"")</f>
        <v/>
      </c>
      <c r="K8" s="57" t="str">
        <f>IF('[1]EF1-UPD'!$C4=K$4,'[1]EF1-UPD'!$I4,"")</f>
        <v/>
      </c>
      <c r="L8" s="57" t="str">
        <f>IF('[1]EF1-UPD'!$C4=L$4,'[1]EF1-UPD'!$I4,"")</f>
        <v/>
      </c>
      <c r="M8" s="57">
        <f>IF('[1]EF1-UPD'!$C4=M$4,'[1]EF1-UPD'!$I4,"")</f>
        <v>24.375</v>
      </c>
      <c r="N8" s="57" t="str">
        <f>IF('[1]EF1-UPD'!$C4=N$4,'[1]EF1-UPD'!$I4,"")</f>
        <v/>
      </c>
      <c r="O8" s="57" t="str">
        <f>IF('[1]EF1-UPD'!$C4=O$4,'[1]EF1-UPD'!$I4,"")</f>
        <v/>
      </c>
      <c r="P8" s="57" t="str">
        <f>IF('[1]EF1-UPD'!$C4=P$4,'[1]EF1-UPD'!$I4,"")</f>
        <v/>
      </c>
      <c r="Q8" s="57" t="str">
        <f>IF('[1]EF1-UPD'!$C4=Q$4,'[1]EF1-UPD'!$I4,"")</f>
        <v/>
      </c>
      <c r="R8" s="57" t="str">
        <f>IF('[1]EF1-UPD'!$C4=R$4,'[1]EF1-UPD'!$I4,"")</f>
        <v/>
      </c>
      <c r="S8" s="57" t="str">
        <f>IF('[1]EF1-UPD'!$C4=S$4,'[1]EF1-UPD'!$I4,"")</f>
        <v/>
      </c>
      <c r="T8" s="57" t="str">
        <f>IF('[1]EF1-UPD'!$C4=T$4,'[1]EF1-UPD'!$I4,"")</f>
        <v/>
      </c>
      <c r="U8" s="57" t="str">
        <f>IF('[1]EF1-UPD'!$C4=U$4,'[1]EF1-UPD'!$J4,IF('[1]EF1-UPD'!$E4=U$4,'[1]EF1-UPD'!$J4,""))</f>
        <v/>
      </c>
      <c r="V8" s="39" t="str">
        <f>[1]UNI_Grid!G6</f>
        <v>GI-NL-N1-BE-N1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>
      <c r="A9" s="55"/>
      <c r="B9" s="55"/>
      <c r="C9" s="55"/>
      <c r="D9" s="56" t="s">
        <v>30</v>
      </c>
      <c r="E9" s="91" t="s">
        <v>114</v>
      </c>
      <c r="F9" s="55"/>
      <c r="G9" s="57"/>
      <c r="H9" s="57" t="str">
        <f>IF('[1]EF1-UPD'!$C5=H$4,'[1]EF1-UPD'!$I5,"")</f>
        <v/>
      </c>
      <c r="I9" s="57">
        <v>0.01</v>
      </c>
      <c r="J9" s="57" t="str">
        <f>IF('[1]EF1-UPD'!$C5=J$4,'[1]EF1-UPD'!$I5,"")</f>
        <v/>
      </c>
      <c r="K9" s="57" t="str">
        <f>IF('[1]EF1-UPD'!$C5=K$4,'[1]EF1-UPD'!$I5,"")</f>
        <v/>
      </c>
      <c r="L9" s="57">
        <f>IF('[1]EF1-UPD'!$C5=L$4,'[1]EF1-UPD'!$I5,"")</f>
        <v>11.3558823529411</v>
      </c>
      <c r="M9" s="57" t="str">
        <f>IF('[1]EF1-UPD'!$C5=M$4,'[1]EF1-UPD'!$I5,"")</f>
        <v/>
      </c>
      <c r="N9" s="57" t="str">
        <f>IF('[1]EF1-UPD'!$C5=N$4,'[1]EF1-UPD'!$I5,"")</f>
        <v/>
      </c>
      <c r="O9" s="57" t="str">
        <f>IF('[1]EF1-UPD'!$C5=O$4,'[1]EF1-UPD'!$I5,"")</f>
        <v/>
      </c>
      <c r="P9" s="57" t="str">
        <f>IF('[1]EF1-UPD'!$C5=P$4,'[1]EF1-UPD'!$I5,"")</f>
        <v/>
      </c>
      <c r="Q9" s="57" t="str">
        <f>IF('[1]EF1-UPD'!$C5=Q$4,'[1]EF1-UPD'!$I5,"")</f>
        <v/>
      </c>
      <c r="R9" s="57" t="str">
        <f>IF('[1]EF1-UPD'!$C5=R$4,'[1]EF1-UPD'!$I5,"")</f>
        <v/>
      </c>
      <c r="S9" s="57" t="str">
        <f>IF('[1]EF1-UPD'!$C5=S$4,'[1]EF1-UPD'!$I5,"")</f>
        <v/>
      </c>
      <c r="T9" s="57" t="str">
        <f>IF('[1]EF1-UPD'!$C5=T$4,'[1]EF1-UPD'!$I5,"")</f>
        <v/>
      </c>
      <c r="U9" s="57" t="str">
        <f>IF('[1]EF1-UPD'!$C5=U$4,'[1]EF1-UPD'!$J5,IF('[1]EF1-UPD'!$E5=U$4,'[1]EF1-UPD'!$J5,""))</f>
        <v/>
      </c>
      <c r="V9" s="39" t="str">
        <f>[1]UNI_Grid!G7</f>
        <v>GI-FR-N1-BE-N1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>
      <c r="A10" s="55"/>
      <c r="B10" s="55"/>
      <c r="C10" s="55"/>
      <c r="D10" s="56" t="s">
        <v>30</v>
      </c>
      <c r="E10" s="91" t="s">
        <v>114</v>
      </c>
      <c r="F10" s="55"/>
      <c r="G10" s="57"/>
      <c r="H10" s="57" t="str">
        <f>IF('[1]EF1-UPD'!$C6=H$4,'[1]EF1-UPD'!$I6,"")</f>
        <v/>
      </c>
      <c r="I10" s="57">
        <f>IF('[1]EF1-UPD'!$C6=I$4,'[1]EF1-UPD'!$I6,"")</f>
        <v>200.32786885245901</v>
      </c>
      <c r="J10" s="57" t="str">
        <f>IF('[1]EF1-UPD'!$C6=J$4,'[1]EF1-UPD'!$I6,"")</f>
        <v/>
      </c>
      <c r="K10" s="57" t="str">
        <f>IF('[1]EF1-UPD'!$C6=K$4,'[1]EF1-UPD'!$I6,"")</f>
        <v/>
      </c>
      <c r="L10" s="57" t="str">
        <f>IF('[1]EF1-UPD'!$C6=L$4,'[1]EF1-UPD'!$I6,"")</f>
        <v/>
      </c>
      <c r="M10" s="57" t="str">
        <f>IF('[1]EF1-UPD'!$C6=M$4,'[1]EF1-UPD'!$I6,"")</f>
        <v/>
      </c>
      <c r="N10" s="57" t="str">
        <f>IF('[1]EF1-UPD'!$C6=N$4,'[1]EF1-UPD'!$I6,"")</f>
        <v/>
      </c>
      <c r="O10" s="57" t="str">
        <f>IF('[1]EF1-UPD'!$C6=O$4,'[1]EF1-UPD'!$I6,"")</f>
        <v/>
      </c>
      <c r="P10" s="57" t="str">
        <f>IF('[1]EF1-UPD'!$C6=P$4,'[1]EF1-UPD'!$I6,"")</f>
        <v/>
      </c>
      <c r="Q10" s="57" t="str">
        <f>IF('[1]EF1-UPD'!$C6=Q$4,'[1]EF1-UPD'!$I6,"")</f>
        <v/>
      </c>
      <c r="R10" s="57" t="str">
        <f>IF('[1]EF1-UPD'!$C6=R$4,'[1]EF1-UPD'!$I6,"")</f>
        <v/>
      </c>
      <c r="S10" s="57" t="str">
        <f>IF('[1]EF1-UPD'!$C6=S$4,'[1]EF1-UPD'!$I6,"")</f>
        <v/>
      </c>
      <c r="T10" s="57" t="str">
        <f>IF('[1]EF1-UPD'!$C6=T$4,'[1]EF1-UPD'!$I6,"")</f>
        <v/>
      </c>
      <c r="U10" s="57" t="str">
        <f>IF('[1]EF1-UPD'!$C6=U$4,'[1]EF1-UPD'!$J6,IF('[1]EF1-UPD'!$E6=U$4,'[1]EF1-UPD'!$J6,""))</f>
        <v/>
      </c>
      <c r="V10" s="39" t="str">
        <f>[1]UNI_Grid!G8</f>
        <v>GI-BE-N1-LU-N1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>
      <c r="A11" s="55"/>
      <c r="B11" s="55"/>
      <c r="C11" s="55"/>
      <c r="D11" s="56" t="s">
        <v>30</v>
      </c>
      <c r="E11" s="91" t="s">
        <v>114</v>
      </c>
      <c r="F11" s="55"/>
      <c r="G11" s="57"/>
      <c r="H11" s="57" t="str">
        <f>IF('[1]EF1-UPD'!$C7=H$4,'[1]EF1-UPD'!$I7,"")</f>
        <v/>
      </c>
      <c r="I11" s="57" t="str">
        <f>IF('[1]EF1-UPD'!$C7=I$4,'[1]EF1-UPD'!$I7,"")</f>
        <v/>
      </c>
      <c r="J11" s="57" t="str">
        <f>IF('[1]EF1-UPD'!$C7=J$4,'[1]EF1-UPD'!$I7,"")</f>
        <v/>
      </c>
      <c r="K11" s="57" t="str">
        <f>IF('[1]EF1-UPD'!$C7=K$4,'[1]EF1-UPD'!$I7,"")</f>
        <v/>
      </c>
      <c r="L11" s="57">
        <f>IF('[1]EF1-UPD'!$C7=L$4,'[1]EF1-UPD'!$I7,"")</f>
        <v>22.285714285714199</v>
      </c>
      <c r="M11" s="57" t="str">
        <f>IF('[1]EF1-UPD'!$C7=M$4,'[1]EF1-UPD'!$I7,"")</f>
        <v/>
      </c>
      <c r="N11" s="57" t="str">
        <f>IF('[1]EF1-UPD'!$C7=N$4,'[1]EF1-UPD'!$I7,"")</f>
        <v/>
      </c>
      <c r="O11" s="57" t="str">
        <f>IF('[1]EF1-UPD'!$C7=O$4,'[1]EF1-UPD'!$I7,"")</f>
        <v/>
      </c>
      <c r="P11" s="57" t="str">
        <f>IF('[1]EF1-UPD'!$C7=P$4,'[1]EF1-UPD'!$I7,"")</f>
        <v/>
      </c>
      <c r="Q11" s="57" t="str">
        <f>IF('[1]EF1-UPD'!$C7=Q$4,'[1]EF1-UPD'!$I7,"")</f>
        <v/>
      </c>
      <c r="R11" s="57" t="str">
        <f>IF('[1]EF1-UPD'!$C7=R$4,'[1]EF1-UPD'!$I7,"")</f>
        <v/>
      </c>
      <c r="S11" s="57" t="str">
        <f>IF('[1]EF1-UPD'!$C7=S$4,'[1]EF1-UPD'!$I7,"")</f>
        <v/>
      </c>
      <c r="T11" s="57" t="str">
        <f>IF('[1]EF1-UPD'!$C7=T$4,'[1]EF1-UPD'!$I7,"")</f>
        <v/>
      </c>
      <c r="U11" s="57" t="str">
        <f>IF('[1]EF1-UPD'!$C7=U$4,'[1]EF1-UPD'!$J7,IF('[1]EF1-UPD'!$E7=U$4,'[1]EF1-UPD'!$J7,""))</f>
        <v/>
      </c>
      <c r="V11" s="39" t="str">
        <f>[1]UNI_Grid!G9</f>
        <v>GI-FR-N1-DE-N1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>
      <c r="A12" s="55"/>
      <c r="B12" s="55"/>
      <c r="C12" s="55"/>
      <c r="D12" s="56" t="s">
        <v>30</v>
      </c>
      <c r="E12" s="91" t="s">
        <v>114</v>
      </c>
      <c r="F12" s="55"/>
      <c r="G12" s="57"/>
      <c r="H12" s="57" t="str">
        <f>IF('[1]EF1-UPD'!$C8=H$4,'[1]EF1-UPD'!$I8,"")</f>
        <v/>
      </c>
      <c r="I12" s="57" t="str">
        <f>IF('[1]EF1-UPD'!$C8=I$4,'[1]EF1-UPD'!$I8,"")</f>
        <v/>
      </c>
      <c r="J12" s="57" t="str">
        <f>IF('[1]EF1-UPD'!$C8=J$4,'[1]EF1-UPD'!$I8,"")</f>
        <v/>
      </c>
      <c r="K12" s="57" t="str">
        <f>IF('[1]EF1-UPD'!$C8=K$4,'[1]EF1-UPD'!$I8,"")</f>
        <v/>
      </c>
      <c r="L12" s="57" t="str">
        <f>IF('[1]EF1-UPD'!$C8=L$4,'[1]EF1-UPD'!$I8,"")</f>
        <v/>
      </c>
      <c r="M12" s="57" t="str">
        <f>IF('[1]EF1-UPD'!$C8=M$4,'[1]EF1-UPD'!$I8,"")</f>
        <v/>
      </c>
      <c r="N12" s="57">
        <f>IF('[1]EF1-UPD'!$C8=N$4,'[1]EF1-UPD'!$I8,"")</f>
        <v>10.6676470588235</v>
      </c>
      <c r="O12" s="57" t="str">
        <f>IF('[1]EF1-UPD'!$C8=O$4,'[1]EF1-UPD'!$I8,"")</f>
        <v/>
      </c>
      <c r="P12" s="57" t="str">
        <f>IF('[1]EF1-UPD'!$C8=P$4,'[1]EF1-UPD'!$I8,"")</f>
        <v/>
      </c>
      <c r="Q12" s="57" t="str">
        <f>IF('[1]EF1-UPD'!$C8=Q$4,'[1]EF1-UPD'!$I8,"")</f>
        <v/>
      </c>
      <c r="R12" s="57" t="str">
        <f>IF('[1]EF1-UPD'!$C8=R$4,'[1]EF1-UPD'!$I8,"")</f>
        <v/>
      </c>
      <c r="S12" s="57" t="str">
        <f>IF('[1]EF1-UPD'!$C8=S$4,'[1]EF1-UPD'!$I8,"")</f>
        <v/>
      </c>
      <c r="T12" s="57" t="str">
        <f>IF('[1]EF1-UPD'!$C8=T$4,'[1]EF1-UPD'!$I8,"")</f>
        <v/>
      </c>
      <c r="U12" s="57" t="str">
        <f>IF('[1]EF1-UPD'!$C8=U$4,'[1]EF1-UPD'!$J8,IF('[1]EF1-UPD'!$E8=U$4,'[1]EF1-UPD'!$J8,""))</f>
        <v/>
      </c>
      <c r="V12" s="39" t="str">
        <f>[1]UNI_Grid!G10</f>
        <v>GI-PL-N1-CZ-N1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>
      <c r="A13" s="55"/>
      <c r="B13" s="55"/>
      <c r="C13" s="55"/>
      <c r="D13" s="56" t="s">
        <v>30</v>
      </c>
      <c r="E13" s="91" t="s">
        <v>114</v>
      </c>
      <c r="F13" s="55"/>
      <c r="G13" s="57"/>
      <c r="H13" s="57" t="str">
        <f>IF('[1]EF1-UPD'!$C9=H$4,'[1]EF1-UPD'!$I9,"")</f>
        <v/>
      </c>
      <c r="I13" s="57" t="str">
        <f>IF('[1]EF1-UPD'!$C9=I$4,'[1]EF1-UPD'!$I9,"")</f>
        <v/>
      </c>
      <c r="J13" s="57" t="str">
        <f>IF('[1]EF1-UPD'!$C9=J$4,'[1]EF1-UPD'!$I9,"")</f>
        <v/>
      </c>
      <c r="K13" s="57" t="str">
        <f>IF('[1]EF1-UPD'!$C9=K$4,'[1]EF1-UPD'!$I9,"")</f>
        <v/>
      </c>
      <c r="L13" s="57" t="str">
        <f>IF('[1]EF1-UPD'!$C9=L$4,'[1]EF1-UPD'!$I9,"")</f>
        <v/>
      </c>
      <c r="M13" s="57" t="str">
        <f>IF('[1]EF1-UPD'!$C9=M$4,'[1]EF1-UPD'!$I9,"")</f>
        <v/>
      </c>
      <c r="N13" s="57" t="str">
        <f>IF('[1]EF1-UPD'!$C9=N$4,'[1]EF1-UPD'!$I9,"")</f>
        <v/>
      </c>
      <c r="O13" s="57" t="str">
        <f>IF('[1]EF1-UPD'!$C9=O$4,'[1]EF1-UPD'!$I9,"")</f>
        <v/>
      </c>
      <c r="P13" s="57">
        <f>IF('[1]EF1-UPD'!$C9=P$4,'[1]EF1-UPD'!$I9,"")</f>
        <v>15.9441176470588</v>
      </c>
      <c r="Q13" s="57" t="str">
        <f>IF('[1]EF1-UPD'!$C9=Q$4,'[1]EF1-UPD'!$I9,"")</f>
        <v/>
      </c>
      <c r="R13" s="57" t="str">
        <f>IF('[1]EF1-UPD'!$C9=R$4,'[1]EF1-UPD'!$I9,"")</f>
        <v/>
      </c>
      <c r="S13" s="57" t="str">
        <f>IF('[1]EF1-UPD'!$C9=S$4,'[1]EF1-UPD'!$I9,"")</f>
        <v/>
      </c>
      <c r="T13" s="57" t="str">
        <f>IF('[1]EF1-UPD'!$C9=T$4,'[1]EF1-UPD'!$I9,"")</f>
        <v/>
      </c>
      <c r="U13" s="57" t="str">
        <f>IF('[1]EF1-UPD'!$C9=U$4,'[1]EF1-UPD'!$J9,IF('[1]EF1-UPD'!$E9=U$4,'[1]EF1-UPD'!$J9,""))</f>
        <v/>
      </c>
      <c r="V13" s="39" t="str">
        <f>[1]UNI_Grid!G11</f>
        <v>GI-SK-N1-CZ-N1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>
      <c r="A14" s="55"/>
      <c r="B14" s="55"/>
      <c r="C14" s="55"/>
      <c r="D14" s="56" t="s">
        <v>30</v>
      </c>
      <c r="E14" s="91" t="s">
        <v>114</v>
      </c>
      <c r="F14" s="55"/>
      <c r="G14" s="57"/>
      <c r="H14" s="57" t="str">
        <f>IF('[1]EF1-UPD'!$C10=H$4,'[1]EF1-UPD'!$I10,"")</f>
        <v/>
      </c>
      <c r="I14" s="57" t="str">
        <f>IF('[1]EF1-UPD'!$C10=I$4,'[1]EF1-UPD'!$I10,"")</f>
        <v/>
      </c>
      <c r="J14" s="57" t="str">
        <f>IF('[1]EF1-UPD'!$C10=J$4,'[1]EF1-UPD'!$I10,"")</f>
        <v/>
      </c>
      <c r="K14" s="57" t="str">
        <f>IF('[1]EF1-UPD'!$C10=K$4,'[1]EF1-UPD'!$I10,"")</f>
        <v/>
      </c>
      <c r="L14" s="57" t="str">
        <f>IF('[1]EF1-UPD'!$C10=L$4,'[1]EF1-UPD'!$I10,"")</f>
        <v/>
      </c>
      <c r="M14" s="57" t="str">
        <f>IF('[1]EF1-UPD'!$C10=M$4,'[1]EF1-UPD'!$I10,"")</f>
        <v/>
      </c>
      <c r="N14" s="57">
        <f>IF('[1]EF1-UPD'!$C10=N$4,'[1]EF1-UPD'!$I10,"")</f>
        <v>79.5918367346938</v>
      </c>
      <c r="O14" s="57" t="str">
        <f>IF('[1]EF1-UPD'!$C10=O$4,'[1]EF1-UPD'!$I10,"")</f>
        <v/>
      </c>
      <c r="P14" s="57" t="str">
        <f>IF('[1]EF1-UPD'!$C10=P$4,'[1]EF1-UPD'!$I10,"")</f>
        <v/>
      </c>
      <c r="Q14" s="57" t="str">
        <f>IF('[1]EF1-UPD'!$C10=Q$4,'[1]EF1-UPD'!$I10,"")</f>
        <v/>
      </c>
      <c r="R14" s="57" t="str">
        <f>IF('[1]EF1-UPD'!$C10=R$4,'[1]EF1-UPD'!$I10,"")</f>
        <v/>
      </c>
      <c r="S14" s="57" t="str">
        <f>IF('[1]EF1-UPD'!$C10=S$4,'[1]EF1-UPD'!$I10,"")</f>
        <v/>
      </c>
      <c r="T14" s="57" t="str">
        <f>IF('[1]EF1-UPD'!$C10=T$4,'[1]EF1-UPD'!$I10,"")</f>
        <v/>
      </c>
      <c r="U14" s="57" t="str">
        <f>IF('[1]EF1-UPD'!$C10=U$4,'[1]EF1-UPD'!$J10,IF('[1]EF1-UPD'!$E10=U$4,'[1]EF1-UPD'!$J10,""))</f>
        <v/>
      </c>
      <c r="V14" s="39" t="str">
        <f>[1]UNI_Grid!G12</f>
        <v>GI-PL-N1-SK-N1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>
      <c r="A15" s="55"/>
      <c r="B15" s="55"/>
      <c r="C15" s="55"/>
      <c r="D15" s="56" t="s">
        <v>30</v>
      </c>
      <c r="E15" s="91" t="s">
        <v>114</v>
      </c>
      <c r="F15" s="55"/>
      <c r="G15" s="57"/>
      <c r="H15" s="57" t="str">
        <f>IF('[1]EF1-UPD'!$C11=H$4,'[1]EF1-UPD'!$I11,"")</f>
        <v/>
      </c>
      <c r="I15" s="57" t="str">
        <f>IF('[1]EF1-UPD'!$C11=I$4,'[1]EF1-UPD'!$I11,"")</f>
        <v/>
      </c>
      <c r="J15" s="57" t="str">
        <f>IF('[1]EF1-UPD'!$C11=J$4,'[1]EF1-UPD'!$I11,"")</f>
        <v/>
      </c>
      <c r="K15" s="57">
        <f>IF('[1]EF1-UPD'!$C11=K$4,'[1]EF1-UPD'!$I11,"")</f>
        <v>21.45</v>
      </c>
      <c r="L15" s="57" t="str">
        <f>IF('[1]EF1-UPD'!$C11=L$4,'[1]EF1-UPD'!$I11,"")</f>
        <v/>
      </c>
      <c r="M15" s="57" t="str">
        <f>IF('[1]EF1-UPD'!$C11=M$4,'[1]EF1-UPD'!$I11,"")</f>
        <v/>
      </c>
      <c r="N15" s="57" t="str">
        <f>IF('[1]EF1-UPD'!$C11=N$4,'[1]EF1-UPD'!$I11,"")</f>
        <v/>
      </c>
      <c r="O15" s="57" t="str">
        <f>IF('[1]EF1-UPD'!$C11=O$4,'[1]EF1-UPD'!$I11,"")</f>
        <v/>
      </c>
      <c r="P15" s="57" t="str">
        <f>IF('[1]EF1-UPD'!$C11=P$4,'[1]EF1-UPD'!$I11,"")</f>
        <v/>
      </c>
      <c r="Q15" s="57" t="str">
        <f>IF('[1]EF1-UPD'!$C11=Q$4,'[1]EF1-UPD'!$I11,"")</f>
        <v/>
      </c>
      <c r="R15" s="57" t="str">
        <f>IF('[1]EF1-UPD'!$C11=R$4,'[1]EF1-UPD'!$I11,"")</f>
        <v/>
      </c>
      <c r="S15" s="57" t="str">
        <f>IF('[1]EF1-UPD'!$C11=S$4,'[1]EF1-UPD'!$I11,"")</f>
        <v/>
      </c>
      <c r="T15" s="57" t="str">
        <f>IF('[1]EF1-UPD'!$C11=T$4,'[1]EF1-UPD'!$I11,"")</f>
        <v/>
      </c>
      <c r="U15" s="57" t="str">
        <f>IF('[1]EF1-UPD'!$C11=U$4,'[1]EF1-UPD'!$J11,IF('[1]EF1-UPD'!$E11=U$4,'[1]EF1-UPD'!$J11,""))</f>
        <v/>
      </c>
      <c r="V15" s="39" t="str">
        <f>[1]UNI_Grid!G13</f>
        <v>GI-DE-N1-CZ-N1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>
      <c r="A16" s="55"/>
      <c r="B16" s="55"/>
      <c r="C16" s="55"/>
      <c r="D16" s="56" t="s">
        <v>30</v>
      </c>
      <c r="E16" s="91" t="s">
        <v>114</v>
      </c>
      <c r="F16" s="55"/>
      <c r="G16" s="57"/>
      <c r="H16" s="57" t="str">
        <f>IF('[1]EF1-UPD'!$C12=H$4,'[1]EF1-UPD'!$I12,"")</f>
        <v/>
      </c>
      <c r="I16" s="57" t="str">
        <f>IF('[1]EF1-UPD'!$C12=I$4,'[1]EF1-UPD'!$I12,"")</f>
        <v/>
      </c>
      <c r="J16" s="57" t="str">
        <f>IF('[1]EF1-UPD'!$C12=J$4,'[1]EF1-UPD'!$I12,"")</f>
        <v/>
      </c>
      <c r="K16" s="57" t="str">
        <f>IF('[1]EF1-UPD'!$C12=K$4,'[1]EF1-UPD'!$I12,"")</f>
        <v/>
      </c>
      <c r="L16" s="57" t="str">
        <f>IF('[1]EF1-UPD'!$C12=L$4,'[1]EF1-UPD'!$I12,"")</f>
        <v/>
      </c>
      <c r="M16" s="57" t="str">
        <f>IF('[1]EF1-UPD'!$C12=M$4,'[1]EF1-UPD'!$I12,"")</f>
        <v/>
      </c>
      <c r="N16" s="57" t="str">
        <f>IF('[1]EF1-UPD'!$C12=N$4,'[1]EF1-UPD'!$I12,"")</f>
        <v/>
      </c>
      <c r="O16" s="57" t="str">
        <f>IF('[1]EF1-UPD'!$C12=O$4,'[1]EF1-UPD'!$I12,"")</f>
        <v/>
      </c>
      <c r="P16" s="57">
        <f>IF('[1]EF1-UPD'!$C12=P$4,'[1]EF1-UPD'!$I12,"")</f>
        <v>18.107142857142801</v>
      </c>
      <c r="Q16" s="57" t="str">
        <f>IF('[1]EF1-UPD'!$C12=Q$4,'[1]EF1-UPD'!$I12,"")</f>
        <v/>
      </c>
      <c r="R16" s="57" t="str">
        <f>IF('[1]EF1-UPD'!$C12=R$4,'[1]EF1-UPD'!$I12,"")</f>
        <v/>
      </c>
      <c r="S16" s="57" t="str">
        <f>IF('[1]EF1-UPD'!$C12=S$4,'[1]EF1-UPD'!$I12,"")</f>
        <v/>
      </c>
      <c r="T16" s="57" t="str">
        <f>IF('[1]EF1-UPD'!$C12=T$4,'[1]EF1-UPD'!$I12,"")</f>
        <v/>
      </c>
      <c r="U16" s="57" t="str">
        <f>IF('[1]EF1-UPD'!$C12=U$4,'[1]EF1-UPD'!$J12,IF('[1]EF1-UPD'!$E12=U$4,'[1]EF1-UPD'!$J12,""))</f>
        <v/>
      </c>
      <c r="V16" s="39" t="str">
        <f>[1]UNI_Grid!G14</f>
        <v>GI-SK-N1-HU-N1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>
      <c r="A17" s="55"/>
      <c r="B17" s="55"/>
      <c r="C17" s="55"/>
      <c r="D17" s="56" t="s">
        <v>30</v>
      </c>
      <c r="E17" s="91" t="s">
        <v>114</v>
      </c>
      <c r="F17" s="55"/>
      <c r="G17" s="57"/>
      <c r="H17" s="57" t="str">
        <f>IF('[1]EF1-UPD'!$C13=H$4,'[1]EF1-UPD'!$I13,"")</f>
        <v/>
      </c>
      <c r="I17" s="57" t="str">
        <f>IF('[1]EF1-UPD'!$C13=I$4,'[1]EF1-UPD'!$I13,"")</f>
        <v/>
      </c>
      <c r="J17" s="57" t="str">
        <f>IF('[1]EF1-UPD'!$C13=J$4,'[1]EF1-UPD'!$I13,"")</f>
        <v/>
      </c>
      <c r="K17" s="57" t="str">
        <f>IF('[1]EF1-UPD'!$C13=K$4,'[1]EF1-UPD'!$I13,"")</f>
        <v/>
      </c>
      <c r="L17" s="57" t="str">
        <f>IF('[1]EF1-UPD'!$C13=L$4,'[1]EF1-UPD'!$I13,"")</f>
        <v/>
      </c>
      <c r="M17" s="57" t="str">
        <f>IF('[1]EF1-UPD'!$C13=M$4,'[1]EF1-UPD'!$I13,"")</f>
        <v/>
      </c>
      <c r="N17" s="57" t="str">
        <f>IF('[1]EF1-UPD'!$C13=N$4,'[1]EF1-UPD'!$I13,"")</f>
        <v/>
      </c>
      <c r="O17" s="57">
        <f>IF('[1]EF1-UPD'!$C13=O$4,'[1]EF1-UPD'!$I13,"")</f>
        <v>94.965000000000003</v>
      </c>
      <c r="P17" s="57" t="str">
        <f>IF('[1]EF1-UPD'!$C13=P$4,'[1]EF1-UPD'!$I13,"")</f>
        <v/>
      </c>
      <c r="Q17" s="57" t="str">
        <f>IF('[1]EF1-UPD'!$C13=Q$4,'[1]EF1-UPD'!$I13,"")</f>
        <v/>
      </c>
      <c r="R17" s="57" t="str">
        <f>IF('[1]EF1-UPD'!$C13=R$4,'[1]EF1-UPD'!$I13,"")</f>
        <v/>
      </c>
      <c r="S17" s="57" t="str">
        <f>IF('[1]EF1-UPD'!$C13=S$4,'[1]EF1-UPD'!$I13,"")</f>
        <v/>
      </c>
      <c r="T17" s="57" t="str">
        <f>IF('[1]EF1-UPD'!$C13=T$4,'[1]EF1-UPD'!$I13,"")</f>
        <v/>
      </c>
      <c r="U17" s="57" t="str">
        <f>IF('[1]EF1-UPD'!$C13=U$4,'[1]EF1-UPD'!$J13,IF('[1]EF1-UPD'!$E13=U$4,'[1]EF1-UPD'!$J13,""))</f>
        <v/>
      </c>
      <c r="V17" s="39" t="str">
        <f>[1]UNI_Grid!G15</f>
        <v>GI-SI-N1-AT-N1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>
      <c r="A18" s="55"/>
      <c r="B18" s="55"/>
      <c r="C18" s="55"/>
      <c r="D18" s="56" t="s">
        <v>30</v>
      </c>
      <c r="E18" s="91" t="s">
        <v>114</v>
      </c>
      <c r="F18" s="55"/>
      <c r="G18" s="57"/>
      <c r="H18" s="57" t="str">
        <f>IF('[1]EF1-UPD'!$C14=H$4,'[1]EF1-UPD'!$I14,"")</f>
        <v/>
      </c>
      <c r="I18" s="57" t="str">
        <f>IF('[1]EF1-UPD'!$C14=I$4,'[1]EF1-UPD'!$I14,"")</f>
        <v/>
      </c>
      <c r="J18" s="57">
        <f>IF('[1]EF1-UPD'!$C14=J$4,'[1]EF1-UPD'!$I14,"")</f>
        <v>11.241176470588201</v>
      </c>
      <c r="K18" s="57" t="str">
        <f>IF('[1]EF1-UPD'!$C14=K$4,'[1]EF1-UPD'!$I14,"")</f>
        <v/>
      </c>
      <c r="L18" s="57" t="str">
        <f>IF('[1]EF1-UPD'!$C14=L$4,'[1]EF1-UPD'!$I14,"")</f>
        <v/>
      </c>
      <c r="M18" s="57" t="str">
        <f>IF('[1]EF1-UPD'!$C14=M$4,'[1]EF1-UPD'!$I14,"")</f>
        <v/>
      </c>
      <c r="N18" s="57" t="str">
        <f>IF('[1]EF1-UPD'!$C14=N$4,'[1]EF1-UPD'!$I14,"")</f>
        <v/>
      </c>
      <c r="O18" s="57" t="str">
        <f>IF('[1]EF1-UPD'!$C14=O$4,'[1]EF1-UPD'!$I14,"")</f>
        <v/>
      </c>
      <c r="P18" s="57" t="str">
        <f>IF('[1]EF1-UPD'!$C14=P$4,'[1]EF1-UPD'!$I14,"")</f>
        <v/>
      </c>
      <c r="Q18" s="57" t="str">
        <f>IF('[1]EF1-UPD'!$C14=Q$4,'[1]EF1-UPD'!$I14,"")</f>
        <v/>
      </c>
      <c r="R18" s="57" t="str">
        <f>IF('[1]EF1-UPD'!$C14=R$4,'[1]EF1-UPD'!$I14,"")</f>
        <v/>
      </c>
      <c r="S18" s="57" t="str">
        <f>IF('[1]EF1-UPD'!$C14=S$4,'[1]EF1-UPD'!$I14,"")</f>
        <v/>
      </c>
      <c r="T18" s="57" t="str">
        <f>IF('[1]EF1-UPD'!$C14=T$4,'[1]EF1-UPD'!$I14,"")</f>
        <v/>
      </c>
      <c r="U18" s="57" t="str">
        <f>IF('[1]EF1-UPD'!$C14=U$4,'[1]EF1-UPD'!$J14,IF('[1]EF1-UPD'!$E14=U$4,'[1]EF1-UPD'!$J14,""))</f>
        <v/>
      </c>
      <c r="V18" s="39" t="str">
        <f>[1]UNI_Grid!G16</f>
        <v>GI-CH-N1-DE-N1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>
      <c r="A19" s="55"/>
      <c r="B19" s="55"/>
      <c r="C19" s="55"/>
      <c r="D19" s="56" t="s">
        <v>30</v>
      </c>
      <c r="E19" s="91" t="s">
        <v>114</v>
      </c>
      <c r="F19" s="55"/>
      <c r="G19" s="57"/>
      <c r="H19" s="57" t="str">
        <f>IF('[1]EF1-UPD'!$C15=H$4,'[1]EF1-UPD'!$I15,"")</f>
        <v/>
      </c>
      <c r="I19" s="57" t="str">
        <f>IF('[1]EF1-UPD'!$C15=I$4,'[1]EF1-UPD'!$I15,"")</f>
        <v/>
      </c>
      <c r="J19" s="57" t="str">
        <f>IF('[1]EF1-UPD'!$C15=J$4,'[1]EF1-UPD'!$I15,"")</f>
        <v/>
      </c>
      <c r="K19" s="57" t="str">
        <f>IF('[1]EF1-UPD'!$C15=K$4,'[1]EF1-UPD'!$I15,"")</f>
        <v/>
      </c>
      <c r="L19" s="57" t="str">
        <f>IF('[1]EF1-UPD'!$C15=L$4,'[1]EF1-UPD'!$I15,"")</f>
        <v/>
      </c>
      <c r="M19" s="57" t="str">
        <f>IF('[1]EF1-UPD'!$C15=M$4,'[1]EF1-UPD'!$I15,"")</f>
        <v/>
      </c>
      <c r="N19" s="57" t="str">
        <f>IF('[1]EF1-UPD'!$C15=N$4,'[1]EF1-UPD'!$I15,"")</f>
        <v/>
      </c>
      <c r="O19" s="57" t="str">
        <f>IF('[1]EF1-UPD'!$C15=O$4,'[1]EF1-UPD'!$I15,"")</f>
        <v/>
      </c>
      <c r="P19" s="57" t="str">
        <f>IF('[1]EF1-UPD'!$C15=P$4,'[1]EF1-UPD'!$I15,"")</f>
        <v/>
      </c>
      <c r="Q19" s="57" t="str">
        <f>IF('[1]EF1-UPD'!$C15=Q$4,'[1]EF1-UPD'!$I15,"")</f>
        <v/>
      </c>
      <c r="R19" s="57" t="str">
        <f>IF('[1]EF1-UPD'!$C15=R$4,'[1]EF1-UPD'!$I15,"")</f>
        <v/>
      </c>
      <c r="S19" s="57">
        <f>IF('[1]EF1-UPD'!$C15=S$4,'[1]EF1-UPD'!$I15,"")</f>
        <v>114.645669291338</v>
      </c>
      <c r="T19" s="57" t="str">
        <f>IF('[1]EF1-UPD'!$C15=T$4,'[1]EF1-UPD'!$I15,"")</f>
        <v/>
      </c>
      <c r="U19" s="57" t="str">
        <f>IF('[1]EF1-UPD'!$C15=U$4,'[1]EF1-UPD'!$J15,IF('[1]EF1-UPD'!$E15=U$4,'[1]EF1-UPD'!$J15,""))</f>
        <v/>
      </c>
      <c r="V19" s="39" t="str">
        <f>[1]UNI_Grid!G17</f>
        <v>GI-IT-N1-SI-N1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>
      <c r="A20" s="55"/>
      <c r="B20" s="55"/>
      <c r="C20" s="55"/>
      <c r="D20" s="56" t="s">
        <v>30</v>
      </c>
      <c r="E20" s="91" t="s">
        <v>114</v>
      </c>
      <c r="F20" s="55"/>
      <c r="G20" s="57"/>
      <c r="H20" s="57" t="str">
        <f>IF('[1]EF1-UPD'!$C16=H$4,'[1]EF1-UPD'!$I16,"")</f>
        <v/>
      </c>
      <c r="I20" s="57" t="str">
        <f>IF('[1]EF1-UPD'!$C16=I$4,'[1]EF1-UPD'!$I16,"")</f>
        <v/>
      </c>
      <c r="J20" s="57" t="str">
        <f>IF('[1]EF1-UPD'!$C16=J$4,'[1]EF1-UPD'!$I16,"")</f>
        <v/>
      </c>
      <c r="K20" s="57" t="str">
        <f>IF('[1]EF1-UPD'!$C16=K$4,'[1]EF1-UPD'!$I16,"")</f>
        <v/>
      </c>
      <c r="L20" s="57">
        <f>IF('[1]EF1-UPD'!$C16=L$4,'[1]EF1-UPD'!$I16,"")</f>
        <v>12.918749999999999</v>
      </c>
      <c r="M20" s="57" t="str">
        <f>IF('[1]EF1-UPD'!$C16=M$4,'[1]EF1-UPD'!$I16,"")</f>
        <v/>
      </c>
      <c r="N20" s="57" t="str">
        <f>IF('[1]EF1-UPD'!$C16=N$4,'[1]EF1-UPD'!$I16,"")</f>
        <v/>
      </c>
      <c r="O20" s="57" t="str">
        <f>IF('[1]EF1-UPD'!$C16=O$4,'[1]EF1-UPD'!$I16,"")</f>
        <v/>
      </c>
      <c r="P20" s="57" t="str">
        <f>IF('[1]EF1-UPD'!$C16=P$4,'[1]EF1-UPD'!$I16,"")</f>
        <v/>
      </c>
      <c r="Q20" s="57" t="str">
        <f>IF('[1]EF1-UPD'!$C16=Q$4,'[1]EF1-UPD'!$I16,"")</f>
        <v/>
      </c>
      <c r="R20" s="57" t="str">
        <f>IF('[1]EF1-UPD'!$C16=R$4,'[1]EF1-UPD'!$I16,"")</f>
        <v/>
      </c>
      <c r="S20" s="57" t="str">
        <f>IF('[1]EF1-UPD'!$C16=S$4,'[1]EF1-UPD'!$I16,"")</f>
        <v/>
      </c>
      <c r="T20" s="57" t="str">
        <f>IF('[1]EF1-UPD'!$C16=T$4,'[1]EF1-UPD'!$I16,"")</f>
        <v/>
      </c>
      <c r="U20" s="57" t="str">
        <f>IF('[1]EF1-UPD'!$C16=U$4,'[1]EF1-UPD'!$J16,IF('[1]EF1-UPD'!$E16=U$4,'[1]EF1-UPD'!$J16,""))</f>
        <v/>
      </c>
      <c r="V20" s="39" t="str">
        <f>[1]UNI_Grid!G18</f>
        <v>GI-FR-N1-CH-N1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>
      <c r="A21" s="55"/>
      <c r="B21" s="55"/>
      <c r="C21" s="55"/>
      <c r="D21" s="56" t="s">
        <v>30</v>
      </c>
      <c r="E21" s="91" t="s">
        <v>114</v>
      </c>
      <c r="F21" s="55"/>
      <c r="G21" s="57"/>
      <c r="H21" s="57">
        <f>IF('[1]EF1-UPD'!$C17=H$4,'[1]EF1-UPD'!$I17,"")</f>
        <v>21.794117647058801</v>
      </c>
      <c r="I21" s="57" t="str">
        <f>IF('[1]EF1-UPD'!$C17=I$4,'[1]EF1-UPD'!$I17,"")</f>
        <v/>
      </c>
      <c r="J21" s="57" t="str">
        <f>IF('[1]EF1-UPD'!$C17=J$4,'[1]EF1-UPD'!$I17,"")</f>
        <v/>
      </c>
      <c r="K21" s="57" t="str">
        <f>IF('[1]EF1-UPD'!$C17=K$4,'[1]EF1-UPD'!$I17,"")</f>
        <v/>
      </c>
      <c r="L21" s="57" t="str">
        <f>IF('[1]EF1-UPD'!$C17=L$4,'[1]EF1-UPD'!$I17,"")</f>
        <v/>
      </c>
      <c r="M21" s="57" t="str">
        <f>IF('[1]EF1-UPD'!$C17=M$4,'[1]EF1-UPD'!$I17,"")</f>
        <v/>
      </c>
      <c r="N21" s="57" t="str">
        <f>IF('[1]EF1-UPD'!$C17=N$4,'[1]EF1-UPD'!$I17,"")</f>
        <v/>
      </c>
      <c r="O21" s="57" t="str">
        <f>IF('[1]EF1-UPD'!$C17=O$4,'[1]EF1-UPD'!$I17,"")</f>
        <v/>
      </c>
      <c r="P21" s="57" t="str">
        <f>IF('[1]EF1-UPD'!$C17=P$4,'[1]EF1-UPD'!$I17,"")</f>
        <v/>
      </c>
      <c r="Q21" s="57" t="str">
        <f>IF('[1]EF1-UPD'!$C17=Q$4,'[1]EF1-UPD'!$I17,"")</f>
        <v/>
      </c>
      <c r="R21" s="57" t="str">
        <f>IF('[1]EF1-UPD'!$C17=R$4,'[1]EF1-UPD'!$I17,"")</f>
        <v/>
      </c>
      <c r="S21" s="57" t="str">
        <f>IF('[1]EF1-UPD'!$C17=S$4,'[1]EF1-UPD'!$I17,"")</f>
        <v/>
      </c>
      <c r="T21" s="57" t="str">
        <f>IF('[1]EF1-UPD'!$C17=T$4,'[1]EF1-UPD'!$I17,"")</f>
        <v/>
      </c>
      <c r="U21" s="57" t="str">
        <f>IF('[1]EF1-UPD'!$C17=U$4,'[1]EF1-UPD'!$J17,IF('[1]EF1-UPD'!$E17=U$4,'[1]EF1-UPD'!$J17,""))</f>
        <v/>
      </c>
      <c r="V21" s="39" t="str">
        <f>[1]UNI_Grid!G19</f>
        <v>GI-AT-N1-CZ-N1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>
      <c r="A22" s="55"/>
      <c r="B22" s="55"/>
      <c r="C22" s="55"/>
      <c r="D22" s="56" t="s">
        <v>30</v>
      </c>
      <c r="E22" s="91" t="s">
        <v>114</v>
      </c>
      <c r="F22" s="55"/>
      <c r="G22" s="57"/>
      <c r="H22" s="57" t="str">
        <f>IF('[1]EF1-UPD'!$C18=H$4,'[1]EF1-UPD'!$I18,"")</f>
        <v/>
      </c>
      <c r="I22" s="57" t="str">
        <f>IF('[1]EF1-UPD'!$C18=I$4,'[1]EF1-UPD'!$I18,"")</f>
        <v/>
      </c>
      <c r="J22" s="57" t="str">
        <f>IF('[1]EF1-UPD'!$C18=J$4,'[1]EF1-UPD'!$I18,"")</f>
        <v/>
      </c>
      <c r="K22" s="57">
        <f>IF('[1]EF1-UPD'!$C18=K$4,'[1]EF1-UPD'!$I18,"")</f>
        <v>8.3571428571428505</v>
      </c>
      <c r="L22" s="57" t="str">
        <f>IF('[1]EF1-UPD'!$C18=L$4,'[1]EF1-UPD'!$I18,"")</f>
        <v/>
      </c>
      <c r="M22" s="57" t="str">
        <f>IF('[1]EF1-UPD'!$C18=M$4,'[1]EF1-UPD'!$I18,"")</f>
        <v/>
      </c>
      <c r="N22" s="57" t="str">
        <f>IF('[1]EF1-UPD'!$C18=N$4,'[1]EF1-UPD'!$I18,"")</f>
        <v/>
      </c>
      <c r="O22" s="57" t="str">
        <f>IF('[1]EF1-UPD'!$C18=O$4,'[1]EF1-UPD'!$I18,"")</f>
        <v/>
      </c>
      <c r="P22" s="57" t="str">
        <f>IF('[1]EF1-UPD'!$C18=P$4,'[1]EF1-UPD'!$I18,"")</f>
        <v/>
      </c>
      <c r="Q22" s="57" t="str">
        <f>IF('[1]EF1-UPD'!$C18=Q$4,'[1]EF1-UPD'!$I18,"")</f>
        <v/>
      </c>
      <c r="R22" s="57" t="str">
        <f>IF('[1]EF1-UPD'!$C18=R$4,'[1]EF1-UPD'!$I18,"")</f>
        <v/>
      </c>
      <c r="S22" s="57" t="str">
        <f>IF('[1]EF1-UPD'!$C18=S$4,'[1]EF1-UPD'!$I18,"")</f>
        <v/>
      </c>
      <c r="T22" s="57" t="str">
        <f>IF('[1]EF1-UPD'!$C18=T$4,'[1]EF1-UPD'!$I18,"")</f>
        <v/>
      </c>
      <c r="U22" s="57" t="str">
        <f>IF('[1]EF1-UPD'!$C18=U$4,'[1]EF1-UPD'!$J18,IF('[1]EF1-UPD'!$E18=U$4,'[1]EF1-UPD'!$J18,""))</f>
        <v/>
      </c>
      <c r="V22" s="39" t="str">
        <f>[1]UNI_Grid!G20</f>
        <v>GI-DE-N1-AT-N1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>
      <c r="A23" s="55"/>
      <c r="B23" s="55"/>
      <c r="C23" s="55"/>
      <c r="D23" s="56" t="s">
        <v>30</v>
      </c>
      <c r="E23" s="91" t="s">
        <v>114</v>
      </c>
      <c r="F23" s="55"/>
      <c r="G23" s="57"/>
      <c r="H23" s="57" t="str">
        <f>IF('[1]EF1-UPD'!$C19=H$4,'[1]EF1-UPD'!$I19,"")</f>
        <v/>
      </c>
      <c r="I23" s="57" t="str">
        <f>IF('[1]EF1-UPD'!$C19=I$4,'[1]EF1-UPD'!$I19,"")</f>
        <v/>
      </c>
      <c r="J23" s="57">
        <f>IF('[1]EF1-UPD'!$C19=J$4,'[1]EF1-UPD'!$I19,"")</f>
        <v>47.125</v>
      </c>
      <c r="K23" s="57" t="str">
        <f>IF('[1]EF1-UPD'!$C19=K$4,'[1]EF1-UPD'!$I19,"")</f>
        <v/>
      </c>
      <c r="L23" s="57" t="str">
        <f>IF('[1]EF1-UPD'!$C19=L$4,'[1]EF1-UPD'!$I19,"")</f>
        <v/>
      </c>
      <c r="M23" s="57" t="str">
        <f>IF('[1]EF1-UPD'!$C19=M$4,'[1]EF1-UPD'!$I19,"")</f>
        <v/>
      </c>
      <c r="N23" s="57" t="str">
        <f>IF('[1]EF1-UPD'!$C19=N$4,'[1]EF1-UPD'!$I19,"")</f>
        <v/>
      </c>
      <c r="O23" s="57" t="str">
        <f>IF('[1]EF1-UPD'!$C19=O$4,'[1]EF1-UPD'!$I19,"")</f>
        <v/>
      </c>
      <c r="P23" s="57" t="str">
        <f>IF('[1]EF1-UPD'!$C19=P$4,'[1]EF1-UPD'!$I19,"")</f>
        <v/>
      </c>
      <c r="Q23" s="57" t="str">
        <f>IF('[1]EF1-UPD'!$C19=Q$4,'[1]EF1-UPD'!$I19,"")</f>
        <v/>
      </c>
      <c r="R23" s="57" t="str">
        <f>IF('[1]EF1-UPD'!$C19=R$4,'[1]EF1-UPD'!$I19,"")</f>
        <v/>
      </c>
      <c r="S23" s="57" t="str">
        <f>IF('[1]EF1-UPD'!$C19=S$4,'[1]EF1-UPD'!$I19,"")</f>
        <v/>
      </c>
      <c r="T23" s="57" t="str">
        <f>IF('[1]EF1-UPD'!$C19=T$4,'[1]EF1-UPD'!$I19,"")</f>
        <v/>
      </c>
      <c r="U23" s="57" t="str">
        <f>IF('[1]EF1-UPD'!$C19=U$4,'[1]EF1-UPD'!$J19,IF('[1]EF1-UPD'!$E19=U$4,'[1]EF1-UPD'!$J19,""))</f>
        <v/>
      </c>
      <c r="V23" s="39" t="str">
        <f>[1]UNI_Grid!G21</f>
        <v>GI-CH-N1-AT-N1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>
      <c r="A24" s="55"/>
      <c r="B24" s="55"/>
      <c r="C24" s="55"/>
      <c r="D24" s="56" t="s">
        <v>30</v>
      </c>
      <c r="E24" s="91" t="s">
        <v>114</v>
      </c>
      <c r="F24" s="55"/>
      <c r="G24" s="57"/>
      <c r="H24" s="57" t="str">
        <f>IF('[1]EF1-UPD'!$C20=H$4,'[1]EF1-UPD'!$I20,"")</f>
        <v/>
      </c>
      <c r="I24" s="57" t="str">
        <f>IF('[1]EF1-UPD'!$C20=I$4,'[1]EF1-UPD'!$I20,"")</f>
        <v/>
      </c>
      <c r="J24" s="57">
        <f>IF('[1]EF1-UPD'!$C20=J$4,'[1]EF1-UPD'!$I20,"")</f>
        <v>19.5</v>
      </c>
      <c r="K24" s="57" t="str">
        <f>IF('[1]EF1-UPD'!$C20=K$4,'[1]EF1-UPD'!$I20,"")</f>
        <v/>
      </c>
      <c r="L24" s="57" t="str">
        <f>IF('[1]EF1-UPD'!$C20=L$4,'[1]EF1-UPD'!$I20,"")</f>
        <v/>
      </c>
      <c r="M24" s="57" t="str">
        <f>IF('[1]EF1-UPD'!$C20=M$4,'[1]EF1-UPD'!$I20,"")</f>
        <v/>
      </c>
      <c r="N24" s="57" t="str">
        <f>IF('[1]EF1-UPD'!$C20=N$4,'[1]EF1-UPD'!$I20,"")</f>
        <v/>
      </c>
      <c r="O24" s="57" t="str">
        <f>IF('[1]EF1-UPD'!$C20=O$4,'[1]EF1-UPD'!$I20,"")</f>
        <v/>
      </c>
      <c r="P24" s="57" t="str">
        <f>IF('[1]EF1-UPD'!$C20=P$4,'[1]EF1-UPD'!$I20,"")</f>
        <v/>
      </c>
      <c r="Q24" s="57" t="str">
        <f>IF('[1]EF1-UPD'!$C20=Q$4,'[1]EF1-UPD'!$I20,"")</f>
        <v/>
      </c>
      <c r="R24" s="57" t="str">
        <f>IF('[1]EF1-UPD'!$C20=R$4,'[1]EF1-UPD'!$I20,"")</f>
        <v/>
      </c>
      <c r="S24" s="57" t="str">
        <f>IF('[1]EF1-UPD'!$C20=S$4,'[1]EF1-UPD'!$I20,"")</f>
        <v/>
      </c>
      <c r="T24" s="57" t="str">
        <f>IF('[1]EF1-UPD'!$C20=T$4,'[1]EF1-UPD'!$I20,"")</f>
        <v/>
      </c>
      <c r="U24" s="57" t="str">
        <f>IF('[1]EF1-UPD'!$C20=U$4,'[1]EF1-UPD'!$J20,IF('[1]EF1-UPD'!$E20=U$4,'[1]EF1-UPD'!$J20,""))</f>
        <v/>
      </c>
      <c r="V24" s="39" t="str">
        <f>[1]UNI_Grid!G22</f>
        <v>GI-CH-N1-IT-N1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>
      <c r="A25" s="55"/>
      <c r="B25" s="55"/>
      <c r="C25" s="55"/>
      <c r="D25" s="56" t="s">
        <v>30</v>
      </c>
      <c r="E25" s="91" t="s">
        <v>114</v>
      </c>
      <c r="F25" s="55"/>
      <c r="G25" s="57"/>
      <c r="H25" s="57" t="str">
        <f>IF('[1]EF1-UPD'!$C21=H$4,'[1]EF1-UPD'!$I21,"")</f>
        <v/>
      </c>
      <c r="I25" s="57" t="str">
        <f>IF('[1]EF1-UPD'!$C21=I$4,'[1]EF1-UPD'!$I21,"")</f>
        <v/>
      </c>
      <c r="J25" s="57" t="str">
        <f>IF('[1]EF1-UPD'!$C21=J$4,'[1]EF1-UPD'!$I21,"")</f>
        <v/>
      </c>
      <c r="K25" s="57" t="str">
        <f>IF('[1]EF1-UPD'!$C21=K$4,'[1]EF1-UPD'!$I21,"")</f>
        <v/>
      </c>
      <c r="L25" s="57">
        <f>IF('[1]EF1-UPD'!$C21=L$4,'[1]EF1-UPD'!$I21,"")</f>
        <v>37.375</v>
      </c>
      <c r="M25" s="57" t="str">
        <f>IF('[1]EF1-UPD'!$C21=M$4,'[1]EF1-UPD'!$I21,"")</f>
        <v/>
      </c>
      <c r="N25" s="57" t="str">
        <f>IF('[1]EF1-UPD'!$C21=N$4,'[1]EF1-UPD'!$I21,"")</f>
        <v/>
      </c>
      <c r="O25" s="57" t="str">
        <f>IF('[1]EF1-UPD'!$C21=O$4,'[1]EF1-UPD'!$I21,"")</f>
        <v/>
      </c>
      <c r="P25" s="57" t="str">
        <f>IF('[1]EF1-UPD'!$C21=P$4,'[1]EF1-UPD'!$I21,"")</f>
        <v/>
      </c>
      <c r="Q25" s="57" t="str">
        <f>IF('[1]EF1-UPD'!$C21=Q$4,'[1]EF1-UPD'!$I21,"")</f>
        <v/>
      </c>
      <c r="R25" s="57" t="str">
        <f>IF('[1]EF1-UPD'!$C21=R$4,'[1]EF1-UPD'!$I21,"")</f>
        <v/>
      </c>
      <c r="S25" s="57" t="str">
        <f>IF('[1]EF1-UPD'!$C21=S$4,'[1]EF1-UPD'!$I21,"")</f>
        <v/>
      </c>
      <c r="T25" s="57" t="str">
        <f>IF('[1]EF1-UPD'!$C21=T$4,'[1]EF1-UPD'!$I21,"")</f>
        <v/>
      </c>
      <c r="U25" s="57" t="str">
        <f>IF('[1]EF1-UPD'!$C21=U$4,'[1]EF1-UPD'!$J21,IF('[1]EF1-UPD'!$E21=U$4,'[1]EF1-UPD'!$J21,""))</f>
        <v/>
      </c>
      <c r="V25" s="39" t="str">
        <f>[1]UNI_Grid!G23</f>
        <v>GI-FR-N1-IT-N1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>
      <c r="A26" s="55"/>
      <c r="B26" s="55"/>
      <c r="C26" s="55"/>
      <c r="D26" s="56" t="s">
        <v>30</v>
      </c>
      <c r="E26" s="91" t="s">
        <v>114</v>
      </c>
      <c r="F26" s="55"/>
      <c r="G26" s="57"/>
      <c r="H26" s="57">
        <f>IF('[1]EF1-UPD'!$C22=H$4,'[1]EF1-UPD'!$I22,"")</f>
        <v>1255.51428571428</v>
      </c>
      <c r="I26" s="57" t="str">
        <f>IF('[1]EF1-UPD'!$C22=I$4,'[1]EF1-UPD'!$I22,"")</f>
        <v/>
      </c>
      <c r="J26" s="57" t="str">
        <f>IF('[1]EF1-UPD'!$C22=J$4,'[1]EF1-UPD'!$I22,"")</f>
        <v/>
      </c>
      <c r="K26" s="57" t="str">
        <f>IF('[1]EF1-UPD'!$C22=K$4,'[1]EF1-UPD'!$I22,"")</f>
        <v/>
      </c>
      <c r="L26" s="57" t="str">
        <f>IF('[1]EF1-UPD'!$C22=L$4,'[1]EF1-UPD'!$I22,"")</f>
        <v/>
      </c>
      <c r="M26" s="57" t="str">
        <f>IF('[1]EF1-UPD'!$C22=M$4,'[1]EF1-UPD'!$I22,"")</f>
        <v/>
      </c>
      <c r="N26" s="57" t="str">
        <f>IF('[1]EF1-UPD'!$C22=N$4,'[1]EF1-UPD'!$I22,"")</f>
        <v/>
      </c>
      <c r="O26" s="57" t="str">
        <f>IF('[1]EF1-UPD'!$C22=O$4,'[1]EF1-UPD'!$I22,"")</f>
        <v/>
      </c>
      <c r="P26" s="57" t="str">
        <f>IF('[1]EF1-UPD'!$C22=P$4,'[1]EF1-UPD'!$I22,"")</f>
        <v/>
      </c>
      <c r="Q26" s="57" t="str">
        <f>IF('[1]EF1-UPD'!$C22=Q$4,'[1]EF1-UPD'!$I22,"")</f>
        <v/>
      </c>
      <c r="R26" s="57" t="str">
        <f>IF('[1]EF1-UPD'!$C22=R$4,'[1]EF1-UPD'!$I22,"")</f>
        <v/>
      </c>
      <c r="S26" s="57" t="str">
        <f>IF('[1]EF1-UPD'!$C22=S$4,'[1]EF1-UPD'!$I22,"")</f>
        <v/>
      </c>
      <c r="T26" s="57" t="str">
        <f>IF('[1]EF1-UPD'!$C22=T$4,'[1]EF1-UPD'!$I22,"")</f>
        <v/>
      </c>
      <c r="U26" s="57" t="str">
        <f>IF('[1]EF1-UPD'!$C22=U$4,'[1]EF1-UPD'!$J22,IF('[1]EF1-UPD'!$E22=U$4,'[1]EF1-UPD'!$J22,""))</f>
        <v/>
      </c>
      <c r="V26" s="39" t="str">
        <f>[1]UNI_Grid!G24</f>
        <v>GI-AT-N1-HU-N1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>
      <c r="A27" s="55"/>
      <c r="B27" s="55"/>
      <c r="C27" s="55"/>
      <c r="D27" s="56" t="s">
        <v>30</v>
      </c>
      <c r="E27" s="91" t="s">
        <v>114</v>
      </c>
      <c r="F27" s="55"/>
      <c r="G27" s="57"/>
      <c r="H27" s="57" t="str">
        <f>IF('[1]EF1-UPD'!$C23=H$4,'[1]EF1-UPD'!$I23,"")</f>
        <v/>
      </c>
      <c r="I27" s="57" t="str">
        <f>IF('[1]EF1-UPD'!$C23=I$4,'[1]EF1-UPD'!$I23,"")</f>
        <v/>
      </c>
      <c r="J27" s="57" t="str">
        <f>IF('[1]EF1-UPD'!$C23=J$4,'[1]EF1-UPD'!$I23,"")</f>
        <v/>
      </c>
      <c r="K27" s="57">
        <f>IF('[1]EF1-UPD'!$C23=K$4,'[1]EF1-UPD'!$I23,"")</f>
        <v>777.05</v>
      </c>
      <c r="L27" s="57" t="str">
        <f>IF('[1]EF1-UPD'!$C23=L$4,'[1]EF1-UPD'!$I23,"")</f>
        <v/>
      </c>
      <c r="M27" s="57" t="str">
        <f>IF('[1]EF1-UPD'!$C23=M$4,'[1]EF1-UPD'!$I23,"")</f>
        <v/>
      </c>
      <c r="N27" s="57" t="str">
        <f>IF('[1]EF1-UPD'!$C23=N$4,'[1]EF1-UPD'!$I23,"")</f>
        <v/>
      </c>
      <c r="O27" s="57" t="str">
        <f>IF('[1]EF1-UPD'!$C23=O$4,'[1]EF1-UPD'!$I23,"")</f>
        <v/>
      </c>
      <c r="P27" s="57" t="str">
        <f>IF('[1]EF1-UPD'!$C23=P$4,'[1]EF1-UPD'!$I23,"")</f>
        <v/>
      </c>
      <c r="Q27" s="57" t="str">
        <f>IF('[1]EF1-UPD'!$C23=Q$4,'[1]EF1-UPD'!$I23,"")</f>
        <v/>
      </c>
      <c r="R27" s="57" t="str">
        <f>IF('[1]EF1-UPD'!$C23=R$4,'[1]EF1-UPD'!$I23,"")</f>
        <v/>
      </c>
      <c r="S27" s="57" t="str">
        <f>IF('[1]EF1-UPD'!$C23=S$4,'[1]EF1-UPD'!$I23,"")</f>
        <v/>
      </c>
      <c r="T27" s="57" t="str">
        <f>IF('[1]EF1-UPD'!$C23=T$4,'[1]EF1-UPD'!$I23,"")</f>
        <v/>
      </c>
      <c r="U27" s="57" t="str">
        <f>IF('[1]EF1-UPD'!$C23=U$4,'[1]EF1-UPD'!$J23,IF('[1]EF1-UPD'!$E23=U$4,'[1]EF1-UPD'!$J23,""))</f>
        <v/>
      </c>
      <c r="V27" s="39" t="str">
        <f>[1]UNI_Grid!G25</f>
        <v>GI-DE-N1-PL-N1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3.15" thickBot="1">
      <c r="A28" s="55"/>
      <c r="B28" s="55"/>
      <c r="C28" s="55"/>
      <c r="D28" s="56" t="s">
        <v>30</v>
      </c>
      <c r="E28" s="91" t="s">
        <v>114</v>
      </c>
      <c r="F28" s="55"/>
      <c r="G28" s="57"/>
      <c r="H28" s="57">
        <f>IF('[1]EF1-UPD'!$C24=H$4,'[1]EF1-UPD'!$I24,"")</f>
        <v>795.4</v>
      </c>
      <c r="I28" s="57" t="str">
        <f>IF('[1]EF1-UPD'!$C24=I$4,'[1]EF1-UPD'!$I24,"")</f>
        <v/>
      </c>
      <c r="J28" s="57" t="str">
        <f>IF('[1]EF1-UPD'!$C24=J$4,'[1]EF1-UPD'!$I24,"")</f>
        <v/>
      </c>
      <c r="K28" s="57" t="str">
        <f>IF('[1]EF1-UPD'!$C24=K$4,'[1]EF1-UPD'!$I24,"")</f>
        <v/>
      </c>
      <c r="L28" s="57" t="str">
        <f>IF('[1]EF1-UPD'!$C24=L$4,'[1]EF1-UPD'!$I24,"")</f>
        <v/>
      </c>
      <c r="M28" s="57" t="str">
        <f>IF('[1]EF1-UPD'!$C24=M$4,'[1]EF1-UPD'!$I24,"")</f>
        <v/>
      </c>
      <c r="N28" s="57" t="str">
        <f>IF('[1]EF1-UPD'!$C24=N$4,'[1]EF1-UPD'!$I24,"")</f>
        <v/>
      </c>
      <c r="O28" s="57" t="str">
        <f>IF('[1]EF1-UPD'!$C24=O$4,'[1]EF1-UPD'!$I24,"")</f>
        <v/>
      </c>
      <c r="P28" s="57" t="str">
        <f>IF('[1]EF1-UPD'!$C24=P$4,'[1]EF1-UPD'!$I24,"")</f>
        <v/>
      </c>
      <c r="Q28" s="57" t="str">
        <f>IF('[1]EF1-UPD'!$C24=Q$4,'[1]EF1-UPD'!$I24,"")</f>
        <v/>
      </c>
      <c r="R28" s="57" t="str">
        <f>IF('[1]EF1-UPD'!$C24=R$4,'[1]EF1-UPD'!$I24,"")</f>
        <v/>
      </c>
      <c r="S28" s="57" t="str">
        <f>IF('[1]EF1-UPD'!$C24=S$4,'[1]EF1-UPD'!$I24,"")</f>
        <v/>
      </c>
      <c r="T28" s="57" t="str">
        <f>IF('[1]EF1-UPD'!$C24=T$4,'[1]EF1-UPD'!$I24,"")</f>
        <v/>
      </c>
      <c r="U28" s="57" t="str">
        <f>IF('[1]EF1-UPD'!$C24=U$4,'[1]EF1-UPD'!$J24,IF('[1]EF1-UPD'!$E24=U$4,'[1]EF1-UPD'!$J24,""))</f>
        <v/>
      </c>
      <c r="V28" s="39" t="str">
        <f>[1]UNI_Grid!G26</f>
        <v>GI-AT-N1-IT-N1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7.25" customHeight="1" thickTop="1" thickBot="1">
      <c r="A29" s="40" t="s">
        <v>49</v>
      </c>
      <c r="B29" s="40"/>
      <c r="C29" s="40"/>
      <c r="D29" s="41" t="s">
        <v>34</v>
      </c>
      <c r="E29" s="42"/>
      <c r="F29" s="40"/>
      <c r="G29" s="42">
        <v>50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3" t="s">
        <v>19</v>
      </c>
      <c r="V29" s="43" t="s">
        <v>50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s="10" customFormat="1" ht="13.15" thickTop="1">
      <c r="A30" s="24" t="s">
        <v>51</v>
      </c>
      <c r="D30" s="10" t="s">
        <v>18</v>
      </c>
      <c r="E30" s="60" t="s">
        <v>114</v>
      </c>
      <c r="G30" s="18"/>
      <c r="H30" s="22" t="str">
        <f>IF('[1]EF1-UPD'!$C2=H$4,'[1]EF1-UPD'!$F2/1000,"")</f>
        <v/>
      </c>
      <c r="I30" s="22" t="str">
        <f>IF('[1]EF1-UPD'!$C2=I$4,'[1]EF1-UPD'!$F2/1000,"")</f>
        <v/>
      </c>
      <c r="J30" s="22" t="str">
        <f>IF('[1]EF1-UPD'!$C2=J$4,'[1]EF1-UPD'!$F2/1000,"")</f>
        <v/>
      </c>
      <c r="K30" s="22">
        <f>IF('[1]EF1-UPD'!$C2=K$4,'[1]EF1-UPD'!$F2/1000,"")</f>
        <v>2</v>
      </c>
      <c r="L30" s="22" t="str">
        <f>IF('[1]EF1-UPD'!$C2=L$4,'[1]EF1-UPD'!$F2/1000,"")</f>
        <v/>
      </c>
      <c r="M30" s="22" t="str">
        <f>IF('[1]EF1-UPD'!$C2=M$4,'[1]EF1-UPD'!$F2/1000,"")</f>
        <v/>
      </c>
      <c r="N30" s="22" t="str">
        <f>IF('[1]EF1-UPD'!$C2=N$4,'[1]EF1-UPD'!$F2/1000,"")</f>
        <v/>
      </c>
      <c r="O30" s="22" t="str">
        <f>IF('[1]EF1-UPD'!$C2=O$4,'[1]EF1-UPD'!$F2/1000,"")</f>
        <v/>
      </c>
      <c r="P30" s="22" t="str">
        <f>IF('[1]EF1-UPD'!$C2=P$4,'[1]EF1-UPD'!$F2/1000,"")</f>
        <v/>
      </c>
      <c r="Q30" s="22" t="str">
        <f>IF('[1]EF1-UPD'!$C2=Q$4,'[1]EF1-UPD'!$F2/1000,"")</f>
        <v/>
      </c>
      <c r="R30" s="22" t="str">
        <f>IF('[1]EF1-UPD'!$C2=R$4,'[1]EF1-UPD'!$F2/1000,"")</f>
        <v/>
      </c>
      <c r="S30" s="22" t="str">
        <f>IF('[1]EF1-UPD'!$C2=S$4,'[1]EF1-UPD'!$F2/1000,"")</f>
        <v/>
      </c>
      <c r="T30" s="22" t="str">
        <f>IF('[1]EF1-UPD'!$C2=T$4,'[1]EF1-UPD'!$F2/1000,"")</f>
        <v/>
      </c>
      <c r="U30" s="23" t="str">
        <f>IF('[1]EF1-UPD'!$C2=U$4,'[1]EF1-UPD'!$F2/1000,IF('[1]EF1-UPD'!$E2=U$4,'[1]EF1-UPD'!$F2/1000,""))</f>
        <v/>
      </c>
      <c r="V30" s="39" t="str">
        <f>[1]UNI_Grid!G4</f>
        <v>GI-DE-N1-LU-N1</v>
      </c>
      <c r="W30" s="18"/>
    </row>
    <row r="31" spans="1:33">
      <c r="D31" t="s">
        <v>18</v>
      </c>
      <c r="E31" s="60" t="s">
        <v>114</v>
      </c>
      <c r="H31" s="22" t="str">
        <f>IF('[1]EF1-UPD'!$C3=H$4,'[1]EF1-UPD'!$F3/1000,"")</f>
        <v/>
      </c>
      <c r="I31" s="22" t="str">
        <f>IF('[1]EF1-UPD'!$C3=I$4,'[1]EF1-UPD'!$F3/1000,"")</f>
        <v/>
      </c>
      <c r="J31" s="22" t="str">
        <f>IF('[1]EF1-UPD'!$C3=J$4,'[1]EF1-UPD'!$F3/1000,"")</f>
        <v/>
      </c>
      <c r="K31" s="22" t="str">
        <f>IF('[1]EF1-UPD'!$C3=K$4,'[1]EF1-UPD'!$F3/1000,"")</f>
        <v/>
      </c>
      <c r="L31" s="22" t="str">
        <f>IF('[1]EF1-UPD'!$C3=L$4,'[1]EF1-UPD'!$F3/1000,"")</f>
        <v/>
      </c>
      <c r="M31" s="22">
        <f>IF('[1]EF1-UPD'!$C3=M$4,'[1]EF1-UPD'!$F3/1000,"")</f>
        <v>5.0999999999999996</v>
      </c>
      <c r="N31" s="22" t="str">
        <f>IF('[1]EF1-UPD'!$C3=N$4,'[1]EF1-UPD'!$F3/1000,"")</f>
        <v/>
      </c>
      <c r="O31" s="22" t="str">
        <f>IF('[1]EF1-UPD'!$C3=O$4,'[1]EF1-UPD'!$F3/1000,"")</f>
        <v/>
      </c>
      <c r="P31" s="22" t="str">
        <f>IF('[1]EF1-UPD'!$C3=P$4,'[1]EF1-UPD'!$F3/1000,"")</f>
        <v/>
      </c>
      <c r="Q31" s="22" t="str">
        <f>IF('[1]EF1-UPD'!$C3=Q$4,'[1]EF1-UPD'!$F3/1000,"")</f>
        <v/>
      </c>
      <c r="R31" s="22" t="str">
        <f>IF('[1]EF1-UPD'!$C3=R$4,'[1]EF1-UPD'!$F3/1000,"")</f>
        <v/>
      </c>
      <c r="S31" s="22" t="str">
        <f>IF('[1]EF1-UPD'!$C3=S$4,'[1]EF1-UPD'!$F3/1000,"")</f>
        <v/>
      </c>
      <c r="T31" s="22" t="str">
        <f>IF('[1]EF1-UPD'!$C3=T$4,'[1]EF1-UPD'!$F3/1000,"")</f>
        <v/>
      </c>
      <c r="U31" s="23" t="str">
        <f>IF('[1]EF1-UPD'!$C3=U$4,'[1]EF1-UPD'!$F3/1000,IF('[1]EF1-UPD'!$E3=U$4,'[1]EF1-UPD'!$F3/1000,""))</f>
        <v/>
      </c>
      <c r="V31" s="39" t="str">
        <f>[1]UNI_Grid!G5</f>
        <v>GI-NL-N1-DE-N1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>
      <c r="D32" t="s">
        <v>18</v>
      </c>
      <c r="E32" s="60" t="s">
        <v>114</v>
      </c>
      <c r="H32" s="22" t="str">
        <f>IF('[1]EF1-UPD'!$C4=H$4,'[1]EF1-UPD'!$F4/1000,"")</f>
        <v/>
      </c>
      <c r="I32" s="22" t="str">
        <f>IF('[1]EF1-UPD'!$C4=I$4,'[1]EF1-UPD'!$F4/1000,"")</f>
        <v/>
      </c>
      <c r="J32" s="22" t="str">
        <f>IF('[1]EF1-UPD'!$C4=J$4,'[1]EF1-UPD'!$F4/1000,"")</f>
        <v/>
      </c>
      <c r="K32" s="22" t="str">
        <f>IF('[1]EF1-UPD'!$C4=K$4,'[1]EF1-UPD'!$F4/1000,"")</f>
        <v/>
      </c>
      <c r="L32" s="22" t="str">
        <f>IF('[1]EF1-UPD'!$C4=L$4,'[1]EF1-UPD'!$F4/1000,"")</f>
        <v/>
      </c>
      <c r="M32" s="22">
        <f>IF('[1]EF1-UPD'!$C4=M$4,'[1]EF1-UPD'!$F4/1000,"")</f>
        <v>3.6</v>
      </c>
      <c r="N32" s="22" t="str">
        <f>IF('[1]EF1-UPD'!$C4=N$4,'[1]EF1-UPD'!$F4/1000,"")</f>
        <v/>
      </c>
      <c r="O32" s="22" t="str">
        <f>IF('[1]EF1-UPD'!$C4=O$4,'[1]EF1-UPD'!$F4/1000,"")</f>
        <v/>
      </c>
      <c r="P32" s="22" t="str">
        <f>IF('[1]EF1-UPD'!$C4=P$4,'[1]EF1-UPD'!$F4/1000,"")</f>
        <v/>
      </c>
      <c r="Q32" s="22" t="str">
        <f>IF('[1]EF1-UPD'!$C4=Q$4,'[1]EF1-UPD'!$F4/1000,"")</f>
        <v/>
      </c>
      <c r="R32" s="22" t="str">
        <f>IF('[1]EF1-UPD'!$C4=R$4,'[1]EF1-UPD'!$F4/1000,"")</f>
        <v/>
      </c>
      <c r="S32" s="22" t="str">
        <f>IF('[1]EF1-UPD'!$C4=S$4,'[1]EF1-UPD'!$F4/1000,"")</f>
        <v/>
      </c>
      <c r="T32" s="22" t="str">
        <f>IF('[1]EF1-UPD'!$C4=T$4,'[1]EF1-UPD'!$F4/1000,"")</f>
        <v/>
      </c>
      <c r="U32" s="23" t="str">
        <f>IF('[1]EF1-UPD'!$C4=U$4,'[1]EF1-UPD'!$F4/1000,IF('[1]EF1-UPD'!$E4=U$4,'[1]EF1-UPD'!$F4/1000,""))</f>
        <v/>
      </c>
      <c r="V32" s="39" t="str">
        <f>[1]UNI_Grid!G6</f>
        <v>GI-NL-N1-BE-N1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4:33">
      <c r="D33" t="s">
        <v>18</v>
      </c>
      <c r="E33" s="60" t="s">
        <v>114</v>
      </c>
      <c r="H33" s="22" t="str">
        <f>IF('[1]EF1-UPD'!$C5=H$4,'[1]EF1-UPD'!$F5/1000,"")</f>
        <v/>
      </c>
      <c r="I33" s="22" t="str">
        <f>IF('[1]EF1-UPD'!$C5=I$4,'[1]EF1-UPD'!$F5/1000,"")</f>
        <v/>
      </c>
      <c r="J33" s="22" t="str">
        <f>IF('[1]EF1-UPD'!$C5=J$4,'[1]EF1-UPD'!$F5/1000,"")</f>
        <v/>
      </c>
      <c r="K33" s="22" t="str">
        <f>IF('[1]EF1-UPD'!$C5=K$4,'[1]EF1-UPD'!$F5/1000,"")</f>
        <v/>
      </c>
      <c r="L33" s="22">
        <f>IF('[1]EF1-UPD'!$C5=L$4,'[1]EF1-UPD'!$F5/1000,"")</f>
        <v>5.0999999999999996</v>
      </c>
      <c r="M33" s="22" t="str">
        <f>IF('[1]EF1-UPD'!$C5=M$4,'[1]EF1-UPD'!$F5/1000,"")</f>
        <v/>
      </c>
      <c r="N33" s="22" t="str">
        <f>IF('[1]EF1-UPD'!$C5=N$4,'[1]EF1-UPD'!$F5/1000,"")</f>
        <v/>
      </c>
      <c r="O33" s="22" t="str">
        <f>IF('[1]EF1-UPD'!$C5=O$4,'[1]EF1-UPD'!$F5/1000,"")</f>
        <v/>
      </c>
      <c r="P33" s="22" t="str">
        <f>IF('[1]EF1-UPD'!$C5=P$4,'[1]EF1-UPD'!$F5/1000,"")</f>
        <v/>
      </c>
      <c r="Q33" s="22" t="str">
        <f>IF('[1]EF1-UPD'!$C5=Q$4,'[1]EF1-UPD'!$F5/1000,"")</f>
        <v/>
      </c>
      <c r="R33" s="22" t="str">
        <f>IF('[1]EF1-UPD'!$C5=R$4,'[1]EF1-UPD'!$F5/1000,"")</f>
        <v/>
      </c>
      <c r="S33" s="22" t="str">
        <f>IF('[1]EF1-UPD'!$C5=S$4,'[1]EF1-UPD'!$F5/1000,"")</f>
        <v/>
      </c>
      <c r="T33" s="22" t="str">
        <f>IF('[1]EF1-UPD'!$C5=T$4,'[1]EF1-UPD'!$F5/1000,"")</f>
        <v/>
      </c>
      <c r="U33" s="23" t="str">
        <f>IF('[1]EF1-UPD'!$C5=U$4,'[1]EF1-UPD'!$F5/1000,IF('[1]EF1-UPD'!$E5=U$4,'[1]EF1-UPD'!$F5/1000,""))</f>
        <v/>
      </c>
      <c r="V33" s="39" t="str">
        <f>[1]UNI_Grid!G7</f>
        <v>GI-FR-N1-BE-N1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4:33">
      <c r="D34" t="s">
        <v>18</v>
      </c>
      <c r="E34" s="60" t="s">
        <v>114</v>
      </c>
      <c r="H34" s="22" t="str">
        <f>IF('[1]EF1-UPD'!$C6=H$4,'[1]EF1-UPD'!$F6/1000,"")</f>
        <v/>
      </c>
      <c r="I34" s="22">
        <f>IF('[1]EF1-UPD'!$C6=I$4,'[1]EF1-UPD'!$F6/1000,"")</f>
        <v>0.36599999999999999</v>
      </c>
      <c r="J34" s="22" t="str">
        <f>IF('[1]EF1-UPD'!$C6=J$4,'[1]EF1-UPD'!$F6/1000,"")</f>
        <v/>
      </c>
      <c r="K34" s="22" t="str">
        <f>IF('[1]EF1-UPD'!$C6=K$4,'[1]EF1-UPD'!$F6/1000,"")</f>
        <v/>
      </c>
      <c r="L34" s="22" t="str">
        <f>IF('[1]EF1-UPD'!$C6=L$4,'[1]EF1-UPD'!$F6/1000,"")</f>
        <v/>
      </c>
      <c r="M34" s="22" t="str">
        <f>IF('[1]EF1-UPD'!$C6=M$4,'[1]EF1-UPD'!$F6/1000,"")</f>
        <v/>
      </c>
      <c r="N34" s="22" t="str">
        <f>IF('[1]EF1-UPD'!$C6=N$4,'[1]EF1-UPD'!$F6/1000,"")</f>
        <v/>
      </c>
      <c r="O34" s="22" t="str">
        <f>IF('[1]EF1-UPD'!$C6=O$4,'[1]EF1-UPD'!$F6/1000,"")</f>
        <v/>
      </c>
      <c r="P34" s="22" t="str">
        <f>IF('[1]EF1-UPD'!$C6=P$4,'[1]EF1-UPD'!$F6/1000,"")</f>
        <v/>
      </c>
      <c r="Q34" s="22" t="str">
        <f>IF('[1]EF1-UPD'!$C6=Q$4,'[1]EF1-UPD'!$F6/1000,"")</f>
        <v/>
      </c>
      <c r="R34" s="22" t="str">
        <f>IF('[1]EF1-UPD'!$C6=R$4,'[1]EF1-UPD'!$F6/1000,"")</f>
        <v/>
      </c>
      <c r="S34" s="22" t="str">
        <f>IF('[1]EF1-UPD'!$C6=S$4,'[1]EF1-UPD'!$F6/1000,"")</f>
        <v/>
      </c>
      <c r="T34" s="22" t="str">
        <f>IF('[1]EF1-UPD'!$C6=T$4,'[1]EF1-UPD'!$F6/1000,"")</f>
        <v/>
      </c>
      <c r="U34" s="23" t="str">
        <f>IF('[1]EF1-UPD'!$C6=U$4,'[1]EF1-UPD'!$F6/1000,IF('[1]EF1-UPD'!$E6=U$4,'[1]EF1-UPD'!$F6/1000,""))</f>
        <v/>
      </c>
      <c r="V34" s="39" t="str">
        <f>[1]UNI_Grid!G8</f>
        <v>GI-BE-N1-LU-N1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4:33">
      <c r="D35" t="s">
        <v>18</v>
      </c>
      <c r="E35" s="60" t="s">
        <v>114</v>
      </c>
      <c r="H35" s="22" t="str">
        <f>IF('[1]EF1-UPD'!$C7=H$4,'[1]EF1-UPD'!$F7/1000,"")</f>
        <v/>
      </c>
      <c r="I35" s="22" t="str">
        <f>IF('[1]EF1-UPD'!$C7=I$4,'[1]EF1-UPD'!$F7/1000,"")</f>
        <v/>
      </c>
      <c r="J35" s="22" t="str">
        <f>IF('[1]EF1-UPD'!$C7=J$4,'[1]EF1-UPD'!$F7/1000,"")</f>
        <v/>
      </c>
      <c r="K35" s="22" t="str">
        <f>IF('[1]EF1-UPD'!$C7=K$4,'[1]EF1-UPD'!$F7/1000,"")</f>
        <v/>
      </c>
      <c r="L35" s="22">
        <f>IF('[1]EF1-UPD'!$C7=L$4,'[1]EF1-UPD'!$F7/1000,"")</f>
        <v>5.6</v>
      </c>
      <c r="M35" s="22" t="str">
        <f>IF('[1]EF1-UPD'!$C7=M$4,'[1]EF1-UPD'!$F7/1000,"")</f>
        <v/>
      </c>
      <c r="N35" s="22" t="str">
        <f>IF('[1]EF1-UPD'!$C7=N$4,'[1]EF1-UPD'!$F7/1000,"")</f>
        <v/>
      </c>
      <c r="O35" s="22" t="str">
        <f>IF('[1]EF1-UPD'!$C7=O$4,'[1]EF1-UPD'!$F7/1000,"")</f>
        <v/>
      </c>
      <c r="P35" s="22" t="str">
        <f>IF('[1]EF1-UPD'!$C7=P$4,'[1]EF1-UPD'!$F7/1000,"")</f>
        <v/>
      </c>
      <c r="Q35" s="22" t="str">
        <f>IF('[1]EF1-UPD'!$C7=Q$4,'[1]EF1-UPD'!$F7/1000,"")</f>
        <v/>
      </c>
      <c r="R35" s="22" t="str">
        <f>IF('[1]EF1-UPD'!$C7=R$4,'[1]EF1-UPD'!$F7/1000,"")</f>
        <v/>
      </c>
      <c r="S35" s="22" t="str">
        <f>IF('[1]EF1-UPD'!$C7=S$4,'[1]EF1-UPD'!$F7/1000,"")</f>
        <v/>
      </c>
      <c r="T35" s="22" t="str">
        <f>IF('[1]EF1-UPD'!$C7=T$4,'[1]EF1-UPD'!$F7/1000,"")</f>
        <v/>
      </c>
      <c r="U35" s="23" t="str">
        <f>IF('[1]EF1-UPD'!$C7=U$4,'[1]EF1-UPD'!$F7/1000,IF('[1]EF1-UPD'!$E7=U$4,'[1]EF1-UPD'!$F7/1000,""))</f>
        <v/>
      </c>
      <c r="V35" s="39" t="str">
        <f>[1]UNI_Grid!G9</f>
        <v>GI-FR-N1-DE-N1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4:33">
      <c r="D36" t="s">
        <v>18</v>
      </c>
      <c r="E36" s="60" t="s">
        <v>114</v>
      </c>
      <c r="H36" s="22" t="str">
        <f>IF('[1]EF1-UPD'!$C8=H$4,'[1]EF1-UPD'!$F8/1000,"")</f>
        <v/>
      </c>
      <c r="I36" s="22" t="str">
        <f>IF('[1]EF1-UPD'!$C8=I$4,'[1]EF1-UPD'!$F8/1000,"")</f>
        <v/>
      </c>
      <c r="J36" s="22" t="str">
        <f>IF('[1]EF1-UPD'!$C8=J$4,'[1]EF1-UPD'!$F8/1000,"")</f>
        <v/>
      </c>
      <c r="K36" s="22" t="str">
        <f>IF('[1]EF1-UPD'!$C8=K$4,'[1]EF1-UPD'!$F8/1000,"")</f>
        <v/>
      </c>
      <c r="L36" s="22" t="str">
        <f>IF('[1]EF1-UPD'!$C8=L$4,'[1]EF1-UPD'!$F8/1000,"")</f>
        <v/>
      </c>
      <c r="M36" s="22" t="str">
        <f>IF('[1]EF1-UPD'!$C8=M$4,'[1]EF1-UPD'!$F8/1000,"")</f>
        <v/>
      </c>
      <c r="N36" s="22">
        <f>IF('[1]EF1-UPD'!$C8=N$4,'[1]EF1-UPD'!$F8/1000,"")</f>
        <v>3.4</v>
      </c>
      <c r="O36" s="22" t="str">
        <f>IF('[1]EF1-UPD'!$C8=O$4,'[1]EF1-UPD'!$F8/1000,"")</f>
        <v/>
      </c>
      <c r="P36" s="22" t="str">
        <f>IF('[1]EF1-UPD'!$C8=P$4,'[1]EF1-UPD'!$F8/1000,"")</f>
        <v/>
      </c>
      <c r="Q36" s="22" t="str">
        <f>IF('[1]EF1-UPD'!$C8=Q$4,'[1]EF1-UPD'!$F8/1000,"")</f>
        <v/>
      </c>
      <c r="R36" s="22" t="str">
        <f>IF('[1]EF1-UPD'!$C8=R$4,'[1]EF1-UPD'!$F8/1000,"")</f>
        <v/>
      </c>
      <c r="S36" s="22" t="str">
        <f>IF('[1]EF1-UPD'!$C8=S$4,'[1]EF1-UPD'!$F8/1000,"")</f>
        <v/>
      </c>
      <c r="T36" s="22" t="str">
        <f>IF('[1]EF1-UPD'!$C8=T$4,'[1]EF1-UPD'!$F8/1000,"")</f>
        <v/>
      </c>
      <c r="U36" s="23" t="str">
        <f>IF('[1]EF1-UPD'!$C8=U$4,'[1]EF1-UPD'!$F8/1000,IF('[1]EF1-UPD'!$E8=U$4,'[1]EF1-UPD'!$F8/1000,""))</f>
        <v/>
      </c>
      <c r="V36" s="39" t="str">
        <f>[1]UNI_Grid!G10</f>
        <v>GI-PL-N1-CZ-N1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4:33">
      <c r="D37" t="s">
        <v>18</v>
      </c>
      <c r="E37" s="60" t="s">
        <v>114</v>
      </c>
      <c r="H37" s="22" t="str">
        <f>IF('[1]EF1-UPD'!$C9=H$4,'[1]EF1-UPD'!$F9/1000,"")</f>
        <v/>
      </c>
      <c r="I37" s="22" t="str">
        <f>IF('[1]EF1-UPD'!$C9=I$4,'[1]EF1-UPD'!$F9/1000,"")</f>
        <v/>
      </c>
      <c r="J37" s="22" t="str">
        <f>IF('[1]EF1-UPD'!$C9=J$4,'[1]EF1-UPD'!$F9/1000,"")</f>
        <v/>
      </c>
      <c r="K37" s="22" t="str">
        <f>IF('[1]EF1-UPD'!$C9=K$4,'[1]EF1-UPD'!$F9/1000,"")</f>
        <v/>
      </c>
      <c r="L37" s="22" t="str">
        <f>IF('[1]EF1-UPD'!$C9=L$4,'[1]EF1-UPD'!$F9/1000,"")</f>
        <v/>
      </c>
      <c r="M37" s="22" t="str">
        <f>IF('[1]EF1-UPD'!$C9=M$4,'[1]EF1-UPD'!$F9/1000,"")</f>
        <v/>
      </c>
      <c r="N37" s="22" t="str">
        <f>IF('[1]EF1-UPD'!$C9=N$4,'[1]EF1-UPD'!$F9/1000,"")</f>
        <v/>
      </c>
      <c r="O37" s="22" t="str">
        <f>IF('[1]EF1-UPD'!$C9=O$4,'[1]EF1-UPD'!$F9/1000,"")</f>
        <v/>
      </c>
      <c r="P37" s="22">
        <f>IF('[1]EF1-UPD'!$C9=P$4,'[1]EF1-UPD'!$F9/1000,"")</f>
        <v>3.4</v>
      </c>
      <c r="Q37" s="22" t="str">
        <f>IF('[1]EF1-UPD'!$C9=Q$4,'[1]EF1-UPD'!$F9/1000,"")</f>
        <v/>
      </c>
      <c r="R37" s="22" t="str">
        <f>IF('[1]EF1-UPD'!$C9=R$4,'[1]EF1-UPD'!$F9/1000,"")</f>
        <v/>
      </c>
      <c r="S37" s="22" t="str">
        <f>IF('[1]EF1-UPD'!$C9=S$4,'[1]EF1-UPD'!$F9/1000,"")</f>
        <v/>
      </c>
      <c r="T37" s="22" t="str">
        <f>IF('[1]EF1-UPD'!$C9=T$4,'[1]EF1-UPD'!$F9/1000,"")</f>
        <v/>
      </c>
      <c r="U37" s="23" t="str">
        <f>IF('[1]EF1-UPD'!$C9=U$4,'[1]EF1-UPD'!$F9/1000,IF('[1]EF1-UPD'!$E9=U$4,'[1]EF1-UPD'!$F9/1000,""))</f>
        <v/>
      </c>
      <c r="V37" s="39" t="str">
        <f>[1]UNI_Grid!G11</f>
        <v>GI-SK-N1-CZ-N1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4:33">
      <c r="D38" t="s">
        <v>18</v>
      </c>
      <c r="E38" s="60" t="s">
        <v>114</v>
      </c>
      <c r="H38" s="22" t="str">
        <f>IF('[1]EF1-UPD'!$C10=H$4,'[1]EF1-UPD'!$F10/1000,"")</f>
        <v/>
      </c>
      <c r="I38" s="22" t="str">
        <f>IF('[1]EF1-UPD'!$C10=I$4,'[1]EF1-UPD'!$F10/1000,"")</f>
        <v/>
      </c>
      <c r="J38" s="22" t="str">
        <f>IF('[1]EF1-UPD'!$C10=J$4,'[1]EF1-UPD'!$F10/1000,"")</f>
        <v/>
      </c>
      <c r="K38" s="22" t="str">
        <f>IF('[1]EF1-UPD'!$C10=K$4,'[1]EF1-UPD'!$F10/1000,"")</f>
        <v/>
      </c>
      <c r="L38" s="22" t="str">
        <f>IF('[1]EF1-UPD'!$C10=L$4,'[1]EF1-UPD'!$F10/1000,"")</f>
        <v/>
      </c>
      <c r="M38" s="22" t="str">
        <f>IF('[1]EF1-UPD'!$C10=M$4,'[1]EF1-UPD'!$F10/1000,"")</f>
        <v/>
      </c>
      <c r="N38" s="22">
        <f>IF('[1]EF1-UPD'!$C10=N$4,'[1]EF1-UPD'!$F10/1000,"")</f>
        <v>0.83299999999999996</v>
      </c>
      <c r="O38" s="22" t="str">
        <f>IF('[1]EF1-UPD'!$C10=O$4,'[1]EF1-UPD'!$F10/1000,"")</f>
        <v/>
      </c>
      <c r="P38" s="22" t="str">
        <f>IF('[1]EF1-UPD'!$C10=P$4,'[1]EF1-UPD'!$F10/1000,"")</f>
        <v/>
      </c>
      <c r="Q38" s="22" t="str">
        <f>IF('[1]EF1-UPD'!$C10=Q$4,'[1]EF1-UPD'!$F10/1000,"")</f>
        <v/>
      </c>
      <c r="R38" s="22" t="str">
        <f>IF('[1]EF1-UPD'!$C10=R$4,'[1]EF1-UPD'!$F10/1000,"")</f>
        <v/>
      </c>
      <c r="S38" s="22" t="str">
        <f>IF('[1]EF1-UPD'!$C10=S$4,'[1]EF1-UPD'!$F10/1000,"")</f>
        <v/>
      </c>
      <c r="T38" s="22" t="str">
        <f>IF('[1]EF1-UPD'!$C10=T$4,'[1]EF1-UPD'!$F10/1000,"")</f>
        <v/>
      </c>
      <c r="U38" s="23" t="str">
        <f>IF('[1]EF1-UPD'!$C10=U$4,'[1]EF1-UPD'!$F10/1000,IF('[1]EF1-UPD'!$E10=U$4,'[1]EF1-UPD'!$F10/1000,""))</f>
        <v/>
      </c>
      <c r="V38" s="39" t="str">
        <f>[1]UNI_Grid!G12</f>
        <v>GI-PL-N1-SK-N1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4:33">
      <c r="D39" t="s">
        <v>18</v>
      </c>
      <c r="E39" s="60" t="s">
        <v>114</v>
      </c>
      <c r="H39" s="22" t="str">
        <f>IF('[1]EF1-UPD'!$C11=H$4,'[1]EF1-UPD'!$F11/1000,"")</f>
        <v/>
      </c>
      <c r="I39" s="22" t="str">
        <f>IF('[1]EF1-UPD'!$C11=I$4,'[1]EF1-UPD'!$F11/1000,"")</f>
        <v/>
      </c>
      <c r="J39" s="22" t="str">
        <f>IF('[1]EF1-UPD'!$C11=J$4,'[1]EF1-UPD'!$F11/1000,"")</f>
        <v/>
      </c>
      <c r="K39" s="22">
        <f>IF('[1]EF1-UPD'!$C11=K$4,'[1]EF1-UPD'!$F11/1000,"")</f>
        <v>3.4</v>
      </c>
      <c r="L39" s="22" t="str">
        <f>IF('[1]EF1-UPD'!$C11=L$4,'[1]EF1-UPD'!$F11/1000,"")</f>
        <v/>
      </c>
      <c r="M39" s="22" t="str">
        <f>IF('[1]EF1-UPD'!$C11=M$4,'[1]EF1-UPD'!$F11/1000,"")</f>
        <v/>
      </c>
      <c r="N39" s="22" t="str">
        <f>IF('[1]EF1-UPD'!$C11=N$4,'[1]EF1-UPD'!$F11/1000,"")</f>
        <v/>
      </c>
      <c r="O39" s="22" t="str">
        <f>IF('[1]EF1-UPD'!$C11=O$4,'[1]EF1-UPD'!$F11/1000,"")</f>
        <v/>
      </c>
      <c r="P39" s="22" t="str">
        <f>IF('[1]EF1-UPD'!$C11=P$4,'[1]EF1-UPD'!$F11/1000,"")</f>
        <v/>
      </c>
      <c r="Q39" s="22" t="str">
        <f>IF('[1]EF1-UPD'!$C11=Q$4,'[1]EF1-UPD'!$F11/1000,"")</f>
        <v/>
      </c>
      <c r="R39" s="22" t="str">
        <f>IF('[1]EF1-UPD'!$C11=R$4,'[1]EF1-UPD'!$F11/1000,"")</f>
        <v/>
      </c>
      <c r="S39" s="22" t="str">
        <f>IF('[1]EF1-UPD'!$C11=S$4,'[1]EF1-UPD'!$F11/1000,"")</f>
        <v/>
      </c>
      <c r="T39" s="22" t="str">
        <f>IF('[1]EF1-UPD'!$C11=T$4,'[1]EF1-UPD'!$F11/1000,"")</f>
        <v/>
      </c>
      <c r="U39" s="23" t="str">
        <f>IF('[1]EF1-UPD'!$C11=U$4,'[1]EF1-UPD'!$F11/1000,IF('[1]EF1-UPD'!$E11=U$4,'[1]EF1-UPD'!$F11/1000,""))</f>
        <v/>
      </c>
      <c r="V39" s="39" t="str">
        <f>[1]UNI_Grid!G13</f>
        <v>GI-DE-N1-CZ-N1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4:33">
      <c r="D40" t="s">
        <v>18</v>
      </c>
      <c r="E40" s="60" t="s">
        <v>114</v>
      </c>
      <c r="H40" s="22" t="str">
        <f>IF('[1]EF1-UPD'!$C12=H$4,'[1]EF1-UPD'!$F12/1000,"")</f>
        <v/>
      </c>
      <c r="I40" s="22" t="str">
        <f>IF('[1]EF1-UPD'!$C12=I$4,'[1]EF1-UPD'!$F12/1000,"")</f>
        <v/>
      </c>
      <c r="J40" s="22" t="str">
        <f>IF('[1]EF1-UPD'!$C12=J$4,'[1]EF1-UPD'!$F12/1000,"")</f>
        <v/>
      </c>
      <c r="K40" s="22" t="str">
        <f>IF('[1]EF1-UPD'!$C12=K$4,'[1]EF1-UPD'!$F12/1000,"")</f>
        <v/>
      </c>
      <c r="L40" s="22" t="str">
        <f>IF('[1]EF1-UPD'!$C12=L$4,'[1]EF1-UPD'!$F12/1000,"")</f>
        <v/>
      </c>
      <c r="M40" s="22" t="str">
        <f>IF('[1]EF1-UPD'!$C12=M$4,'[1]EF1-UPD'!$F12/1000,"")</f>
        <v/>
      </c>
      <c r="N40" s="22" t="str">
        <f>IF('[1]EF1-UPD'!$C12=N$4,'[1]EF1-UPD'!$F12/1000,"")</f>
        <v/>
      </c>
      <c r="O40" s="22" t="str">
        <f>IF('[1]EF1-UPD'!$C12=O$4,'[1]EF1-UPD'!$F12/1000,"")</f>
        <v/>
      </c>
      <c r="P40" s="22">
        <f>IF('[1]EF1-UPD'!$C12=P$4,'[1]EF1-UPD'!$F12/1000,"")</f>
        <v>2.8</v>
      </c>
      <c r="Q40" s="22" t="str">
        <f>IF('[1]EF1-UPD'!$C12=Q$4,'[1]EF1-UPD'!$F12/1000,"")</f>
        <v/>
      </c>
      <c r="R40" s="22" t="str">
        <f>IF('[1]EF1-UPD'!$C12=R$4,'[1]EF1-UPD'!$F12/1000,"")</f>
        <v/>
      </c>
      <c r="S40" s="22" t="str">
        <f>IF('[1]EF1-UPD'!$C12=S$4,'[1]EF1-UPD'!$F12/1000,"")</f>
        <v/>
      </c>
      <c r="T40" s="22" t="str">
        <f>IF('[1]EF1-UPD'!$C12=T$4,'[1]EF1-UPD'!$F12/1000,"")</f>
        <v/>
      </c>
      <c r="U40" s="23" t="str">
        <f>IF('[1]EF1-UPD'!$C12=U$4,'[1]EF1-UPD'!$F12/1000,IF('[1]EF1-UPD'!$E12=U$4,'[1]EF1-UPD'!$F12/1000,""))</f>
        <v/>
      </c>
      <c r="V40" s="39" t="str">
        <f>[1]UNI_Grid!G14</f>
        <v>GI-SK-N1-HU-N1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4:33">
      <c r="D41" t="s">
        <v>18</v>
      </c>
      <c r="E41" s="60" t="s">
        <v>114</v>
      </c>
      <c r="H41" s="22" t="str">
        <f>IF('[1]EF1-UPD'!$C13=H$4,'[1]EF1-UPD'!$F13/1000,"")</f>
        <v/>
      </c>
      <c r="I41" s="22" t="str">
        <f>IF('[1]EF1-UPD'!$C13=I$4,'[1]EF1-UPD'!$F13/1000,"")</f>
        <v/>
      </c>
      <c r="J41" s="22" t="str">
        <f>IF('[1]EF1-UPD'!$C13=J$4,'[1]EF1-UPD'!$F13/1000,"")</f>
        <v/>
      </c>
      <c r="K41" s="22" t="str">
        <f>IF('[1]EF1-UPD'!$C13=K$4,'[1]EF1-UPD'!$F13/1000,"")</f>
        <v/>
      </c>
      <c r="L41" s="22" t="str">
        <f>IF('[1]EF1-UPD'!$C13=L$4,'[1]EF1-UPD'!$F13/1000,"")</f>
        <v/>
      </c>
      <c r="M41" s="22" t="str">
        <f>IF('[1]EF1-UPD'!$C13=M$4,'[1]EF1-UPD'!$F13/1000,"")</f>
        <v/>
      </c>
      <c r="N41" s="22" t="str">
        <f>IF('[1]EF1-UPD'!$C13=N$4,'[1]EF1-UPD'!$F13/1000,"")</f>
        <v/>
      </c>
      <c r="O41" s="22">
        <f>IF('[1]EF1-UPD'!$C13=O$4,'[1]EF1-UPD'!$F13/1000,"")</f>
        <v>1</v>
      </c>
      <c r="P41" s="22" t="str">
        <f>IF('[1]EF1-UPD'!$C13=P$4,'[1]EF1-UPD'!$F13/1000,"")</f>
        <v/>
      </c>
      <c r="Q41" s="22" t="str">
        <f>IF('[1]EF1-UPD'!$C13=Q$4,'[1]EF1-UPD'!$F13/1000,"")</f>
        <v/>
      </c>
      <c r="R41" s="22" t="str">
        <f>IF('[1]EF1-UPD'!$C13=R$4,'[1]EF1-UPD'!$F13/1000,"")</f>
        <v/>
      </c>
      <c r="S41" s="22" t="str">
        <f>IF('[1]EF1-UPD'!$C13=S$4,'[1]EF1-UPD'!$F13/1000,"")</f>
        <v/>
      </c>
      <c r="T41" s="22" t="str">
        <f>IF('[1]EF1-UPD'!$C13=T$4,'[1]EF1-UPD'!$F13/1000,"")</f>
        <v/>
      </c>
      <c r="U41" s="23" t="str">
        <f>IF('[1]EF1-UPD'!$C13=U$4,'[1]EF1-UPD'!$F13/1000,IF('[1]EF1-UPD'!$E13=U$4,'[1]EF1-UPD'!$F13/1000,""))</f>
        <v/>
      </c>
      <c r="V41" s="39" t="str">
        <f>[1]UNI_Grid!G15</f>
        <v>GI-SI-N1-AT-N1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4:33">
      <c r="D42" t="s">
        <v>18</v>
      </c>
      <c r="E42" s="60" t="s">
        <v>114</v>
      </c>
      <c r="H42" s="22" t="str">
        <f>IF('[1]EF1-UPD'!$C14=H$4,'[1]EF1-UPD'!$F14/1000,"")</f>
        <v/>
      </c>
      <c r="I42" s="22" t="str">
        <f>IF('[1]EF1-UPD'!$C14=I$4,'[1]EF1-UPD'!$F14/1000,"")</f>
        <v/>
      </c>
      <c r="J42" s="22">
        <f>IF('[1]EF1-UPD'!$C14=J$4,'[1]EF1-UPD'!$F14/1000,"")</f>
        <v>5.0999999999999996</v>
      </c>
      <c r="K42" s="22" t="str">
        <f>IF('[1]EF1-UPD'!$C14=K$4,'[1]EF1-UPD'!$F14/1000,"")</f>
        <v/>
      </c>
      <c r="L42" s="22" t="str">
        <f>IF('[1]EF1-UPD'!$C14=L$4,'[1]EF1-UPD'!$F14/1000,"")</f>
        <v/>
      </c>
      <c r="M42" s="22" t="str">
        <f>IF('[1]EF1-UPD'!$C14=M$4,'[1]EF1-UPD'!$F14/1000,"")</f>
        <v/>
      </c>
      <c r="N42" s="22" t="str">
        <f>IF('[1]EF1-UPD'!$C14=N$4,'[1]EF1-UPD'!$F14/1000,"")</f>
        <v/>
      </c>
      <c r="O42" s="22" t="str">
        <f>IF('[1]EF1-UPD'!$C14=O$4,'[1]EF1-UPD'!$F14/1000,"")</f>
        <v/>
      </c>
      <c r="P42" s="22" t="str">
        <f>IF('[1]EF1-UPD'!$C14=P$4,'[1]EF1-UPD'!$F14/1000,"")</f>
        <v/>
      </c>
      <c r="Q42" s="22" t="str">
        <f>IF('[1]EF1-UPD'!$C14=Q$4,'[1]EF1-UPD'!$F14/1000,"")</f>
        <v/>
      </c>
      <c r="R42" s="22" t="str">
        <f>IF('[1]EF1-UPD'!$C14=R$4,'[1]EF1-UPD'!$F14/1000,"")</f>
        <v/>
      </c>
      <c r="S42" s="22" t="str">
        <f>IF('[1]EF1-UPD'!$C14=S$4,'[1]EF1-UPD'!$F14/1000,"")</f>
        <v/>
      </c>
      <c r="T42" s="22" t="str">
        <f>IF('[1]EF1-UPD'!$C14=T$4,'[1]EF1-UPD'!$F14/1000,"")</f>
        <v/>
      </c>
      <c r="U42" s="23" t="str">
        <f>IF('[1]EF1-UPD'!$C14=U$4,'[1]EF1-UPD'!$F14/1000,IF('[1]EF1-UPD'!$E14=U$4,'[1]EF1-UPD'!$F14/1000,""))</f>
        <v/>
      </c>
      <c r="V42" s="39" t="str">
        <f>[1]UNI_Grid!G16</f>
        <v>GI-CH-N1-DE-N1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4:33">
      <c r="D43" t="s">
        <v>18</v>
      </c>
      <c r="E43" s="60" t="s">
        <v>114</v>
      </c>
      <c r="H43" s="22" t="str">
        <f>IF('[1]EF1-UPD'!$C15=H$4,'[1]EF1-UPD'!$F15/1000,"")</f>
        <v/>
      </c>
      <c r="I43" s="22" t="str">
        <f>IF('[1]EF1-UPD'!$C15=I$4,'[1]EF1-UPD'!$F15/1000,"")</f>
        <v/>
      </c>
      <c r="J43" s="22" t="str">
        <f>IF('[1]EF1-UPD'!$C15=J$4,'[1]EF1-UPD'!$F15/1000,"")</f>
        <v/>
      </c>
      <c r="K43" s="22" t="str">
        <f>IF('[1]EF1-UPD'!$C15=K$4,'[1]EF1-UPD'!$F15/1000,"")</f>
        <v/>
      </c>
      <c r="L43" s="22" t="str">
        <f>IF('[1]EF1-UPD'!$C15=L$4,'[1]EF1-UPD'!$F15/1000,"")</f>
        <v/>
      </c>
      <c r="M43" s="22" t="str">
        <f>IF('[1]EF1-UPD'!$C15=M$4,'[1]EF1-UPD'!$F15/1000,"")</f>
        <v/>
      </c>
      <c r="N43" s="22" t="str">
        <f>IF('[1]EF1-UPD'!$C15=N$4,'[1]EF1-UPD'!$F15/1000,"")</f>
        <v/>
      </c>
      <c r="O43" s="22" t="str">
        <f>IF('[1]EF1-UPD'!$C15=O$4,'[1]EF1-UPD'!$F15/1000,"")</f>
        <v/>
      </c>
      <c r="P43" s="22" t="str">
        <f>IF('[1]EF1-UPD'!$C15=P$4,'[1]EF1-UPD'!$F15/1000,"")</f>
        <v/>
      </c>
      <c r="Q43" s="22" t="str">
        <f>IF('[1]EF1-UPD'!$C15=Q$4,'[1]EF1-UPD'!$F15/1000,"")</f>
        <v/>
      </c>
      <c r="R43" s="22" t="str">
        <f>IF('[1]EF1-UPD'!$C15=R$4,'[1]EF1-UPD'!$F15/1000,"")</f>
        <v/>
      </c>
      <c r="S43" s="22">
        <f>IF('[1]EF1-UPD'!$C15=S$4,'[1]EF1-UPD'!$F15/1000,"")</f>
        <v>0.76200000000000001</v>
      </c>
      <c r="T43" s="22" t="str">
        <f>IF('[1]EF1-UPD'!$C15=T$4,'[1]EF1-UPD'!$F15/1000,"")</f>
        <v/>
      </c>
      <c r="U43" s="23" t="str">
        <f>IF('[1]EF1-UPD'!$C15=U$4,'[1]EF1-UPD'!$F15/1000,IF('[1]EF1-UPD'!$E15=U$4,'[1]EF1-UPD'!$F15/1000,""))</f>
        <v/>
      </c>
      <c r="V43" s="39" t="str">
        <f>[1]UNI_Grid!G17</f>
        <v>GI-IT-N1-SI-N1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4:33">
      <c r="D44" t="s">
        <v>18</v>
      </c>
      <c r="E44" s="60" t="s">
        <v>114</v>
      </c>
      <c r="H44" s="22" t="str">
        <f>IF('[1]EF1-UPD'!$C16=H$4,'[1]EF1-UPD'!$F16/1000,"")</f>
        <v/>
      </c>
      <c r="I44" s="22" t="str">
        <f>IF('[1]EF1-UPD'!$C16=I$4,'[1]EF1-UPD'!$F16/1000,"")</f>
        <v/>
      </c>
      <c r="J44" s="22" t="str">
        <f>IF('[1]EF1-UPD'!$C16=J$4,'[1]EF1-UPD'!$F16/1000,"")</f>
        <v/>
      </c>
      <c r="K44" s="22" t="str">
        <f>IF('[1]EF1-UPD'!$C16=K$4,'[1]EF1-UPD'!$F16/1000,"")</f>
        <v/>
      </c>
      <c r="L44" s="22">
        <f>IF('[1]EF1-UPD'!$C16=L$4,'[1]EF1-UPD'!$F16/1000,"")</f>
        <v>4.8</v>
      </c>
      <c r="M44" s="22" t="str">
        <f>IF('[1]EF1-UPD'!$C16=M$4,'[1]EF1-UPD'!$F16/1000,"")</f>
        <v/>
      </c>
      <c r="N44" s="22" t="str">
        <f>IF('[1]EF1-UPD'!$C16=N$4,'[1]EF1-UPD'!$F16/1000,"")</f>
        <v/>
      </c>
      <c r="O44" s="22" t="str">
        <f>IF('[1]EF1-UPD'!$C16=O$4,'[1]EF1-UPD'!$F16/1000,"")</f>
        <v/>
      </c>
      <c r="P44" s="22" t="str">
        <f>IF('[1]EF1-UPD'!$C16=P$4,'[1]EF1-UPD'!$F16/1000,"")</f>
        <v/>
      </c>
      <c r="Q44" s="22" t="str">
        <f>IF('[1]EF1-UPD'!$C16=Q$4,'[1]EF1-UPD'!$F16/1000,"")</f>
        <v/>
      </c>
      <c r="R44" s="22" t="str">
        <f>IF('[1]EF1-UPD'!$C16=R$4,'[1]EF1-UPD'!$F16/1000,"")</f>
        <v/>
      </c>
      <c r="S44" s="22" t="str">
        <f>IF('[1]EF1-UPD'!$C16=S$4,'[1]EF1-UPD'!$F16/1000,"")</f>
        <v/>
      </c>
      <c r="T44" s="22" t="str">
        <f>IF('[1]EF1-UPD'!$C16=T$4,'[1]EF1-UPD'!$F16/1000,"")</f>
        <v/>
      </c>
      <c r="U44" s="23" t="str">
        <f>IF('[1]EF1-UPD'!$C16=U$4,'[1]EF1-UPD'!$F16/1000,IF('[1]EF1-UPD'!$E16=U$4,'[1]EF1-UPD'!$F16/1000,""))</f>
        <v/>
      </c>
      <c r="V44" s="39" t="str">
        <f>[1]UNI_Grid!G18</f>
        <v>GI-FR-N1-CH-N1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4:33">
      <c r="D45" t="s">
        <v>18</v>
      </c>
      <c r="E45" s="60" t="s">
        <v>114</v>
      </c>
      <c r="H45" s="22">
        <f>IF('[1]EF1-UPD'!$C17=H$4,'[1]EF1-UPD'!$F17/1000,"")</f>
        <v>3.4</v>
      </c>
      <c r="I45" s="22" t="str">
        <f>IF('[1]EF1-UPD'!$C17=I$4,'[1]EF1-UPD'!$F17/1000,"")</f>
        <v/>
      </c>
      <c r="J45" s="22" t="str">
        <f>IF('[1]EF1-UPD'!$C17=J$4,'[1]EF1-UPD'!$F17/1000,"")</f>
        <v/>
      </c>
      <c r="K45" s="22" t="str">
        <f>IF('[1]EF1-UPD'!$C17=K$4,'[1]EF1-UPD'!$F17/1000,"")</f>
        <v/>
      </c>
      <c r="L45" s="22" t="str">
        <f>IF('[1]EF1-UPD'!$C17=L$4,'[1]EF1-UPD'!$F17/1000,"")</f>
        <v/>
      </c>
      <c r="M45" s="22" t="str">
        <f>IF('[1]EF1-UPD'!$C17=M$4,'[1]EF1-UPD'!$F17/1000,"")</f>
        <v/>
      </c>
      <c r="N45" s="22" t="str">
        <f>IF('[1]EF1-UPD'!$C17=N$4,'[1]EF1-UPD'!$F17/1000,"")</f>
        <v/>
      </c>
      <c r="O45" s="22" t="str">
        <f>IF('[1]EF1-UPD'!$C17=O$4,'[1]EF1-UPD'!$F17/1000,"")</f>
        <v/>
      </c>
      <c r="P45" s="22" t="str">
        <f>IF('[1]EF1-UPD'!$C17=P$4,'[1]EF1-UPD'!$F17/1000,"")</f>
        <v/>
      </c>
      <c r="Q45" s="22" t="str">
        <f>IF('[1]EF1-UPD'!$C17=Q$4,'[1]EF1-UPD'!$F17/1000,"")</f>
        <v/>
      </c>
      <c r="R45" s="22" t="str">
        <f>IF('[1]EF1-UPD'!$C17=R$4,'[1]EF1-UPD'!$F17/1000,"")</f>
        <v/>
      </c>
      <c r="S45" s="22" t="str">
        <f>IF('[1]EF1-UPD'!$C17=S$4,'[1]EF1-UPD'!$F17/1000,"")</f>
        <v/>
      </c>
      <c r="T45" s="22" t="str">
        <f>IF('[1]EF1-UPD'!$C17=T$4,'[1]EF1-UPD'!$F17/1000,"")</f>
        <v/>
      </c>
      <c r="U45" s="23" t="str">
        <f>IF('[1]EF1-UPD'!$C17=U$4,'[1]EF1-UPD'!$F17/1000,IF('[1]EF1-UPD'!$E17=U$4,'[1]EF1-UPD'!$F17/1000,""))</f>
        <v/>
      </c>
      <c r="V45" s="39" t="str">
        <f>[1]UNI_Grid!G19</f>
        <v>GI-AT-N1-CZ-N1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4:33">
      <c r="D46" t="s">
        <v>18</v>
      </c>
      <c r="E46" s="60" t="s">
        <v>114</v>
      </c>
      <c r="H46" s="22" t="str">
        <f>IF('[1]EF1-UPD'!$C18=H$4,'[1]EF1-UPD'!$F18/1000,"")</f>
        <v/>
      </c>
      <c r="I46" s="22" t="str">
        <f>IF('[1]EF1-UPD'!$C18=I$4,'[1]EF1-UPD'!$F18/1000,"")</f>
        <v/>
      </c>
      <c r="J46" s="22" t="str">
        <f>IF('[1]EF1-UPD'!$C18=J$4,'[1]EF1-UPD'!$F18/1000,"")</f>
        <v/>
      </c>
      <c r="K46" s="22">
        <f>IF('[1]EF1-UPD'!$C18=K$4,'[1]EF1-UPD'!$F18/1000,"")</f>
        <v>4.2</v>
      </c>
      <c r="L46" s="22" t="str">
        <f>IF('[1]EF1-UPD'!$C18=L$4,'[1]EF1-UPD'!$F18/1000,"")</f>
        <v/>
      </c>
      <c r="M46" s="22" t="str">
        <f>IF('[1]EF1-UPD'!$C18=M$4,'[1]EF1-UPD'!$F18/1000,"")</f>
        <v/>
      </c>
      <c r="N46" s="22" t="str">
        <f>IF('[1]EF1-UPD'!$C18=N$4,'[1]EF1-UPD'!$F18/1000,"")</f>
        <v/>
      </c>
      <c r="O46" s="22" t="str">
        <f>IF('[1]EF1-UPD'!$C18=O$4,'[1]EF1-UPD'!$F18/1000,"")</f>
        <v/>
      </c>
      <c r="P46" s="22" t="str">
        <f>IF('[1]EF1-UPD'!$C18=P$4,'[1]EF1-UPD'!$F18/1000,"")</f>
        <v/>
      </c>
      <c r="Q46" s="22" t="str">
        <f>IF('[1]EF1-UPD'!$C18=Q$4,'[1]EF1-UPD'!$F18/1000,"")</f>
        <v/>
      </c>
      <c r="R46" s="22" t="str">
        <f>IF('[1]EF1-UPD'!$C18=R$4,'[1]EF1-UPD'!$F18/1000,"")</f>
        <v/>
      </c>
      <c r="S46" s="22" t="str">
        <f>IF('[1]EF1-UPD'!$C18=S$4,'[1]EF1-UPD'!$F18/1000,"")</f>
        <v/>
      </c>
      <c r="T46" s="22" t="str">
        <f>IF('[1]EF1-UPD'!$C18=T$4,'[1]EF1-UPD'!$F18/1000,"")</f>
        <v/>
      </c>
      <c r="U46" s="23" t="str">
        <f>IF('[1]EF1-UPD'!$C18=U$4,'[1]EF1-UPD'!$F18/1000,IF('[1]EF1-UPD'!$E18=U$4,'[1]EF1-UPD'!$F18/1000,""))</f>
        <v/>
      </c>
      <c r="V46" s="39" t="str">
        <f>[1]UNI_Grid!G20</f>
        <v>GI-DE-N1-AT-N1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4:33">
      <c r="D47" t="s">
        <v>18</v>
      </c>
      <c r="E47" s="60" t="s">
        <v>114</v>
      </c>
      <c r="H47" s="22" t="str">
        <f>IF('[1]EF1-UPD'!$C19=H$4,'[1]EF1-UPD'!$F19/1000,"")</f>
        <v/>
      </c>
      <c r="I47" s="22" t="str">
        <f>IF('[1]EF1-UPD'!$C19=I$4,'[1]EF1-UPD'!$F19/1000,"")</f>
        <v/>
      </c>
      <c r="J47" s="22">
        <f>IF('[1]EF1-UPD'!$C19=J$4,'[1]EF1-UPD'!$F19/1000,"")</f>
        <v>2.4</v>
      </c>
      <c r="K47" s="22" t="str">
        <f>IF('[1]EF1-UPD'!$C19=K$4,'[1]EF1-UPD'!$F19/1000,"")</f>
        <v/>
      </c>
      <c r="L47" s="22" t="str">
        <f>IF('[1]EF1-UPD'!$C19=L$4,'[1]EF1-UPD'!$F19/1000,"")</f>
        <v/>
      </c>
      <c r="M47" s="22" t="str">
        <f>IF('[1]EF1-UPD'!$C19=M$4,'[1]EF1-UPD'!$F19/1000,"")</f>
        <v/>
      </c>
      <c r="N47" s="22" t="str">
        <f>IF('[1]EF1-UPD'!$C19=N$4,'[1]EF1-UPD'!$F19/1000,"")</f>
        <v/>
      </c>
      <c r="O47" s="22" t="str">
        <f>IF('[1]EF1-UPD'!$C19=O$4,'[1]EF1-UPD'!$F19/1000,"")</f>
        <v/>
      </c>
      <c r="P47" s="22" t="str">
        <f>IF('[1]EF1-UPD'!$C19=P$4,'[1]EF1-UPD'!$F19/1000,"")</f>
        <v/>
      </c>
      <c r="Q47" s="22" t="str">
        <f>IF('[1]EF1-UPD'!$C19=Q$4,'[1]EF1-UPD'!$F19/1000,"")</f>
        <v/>
      </c>
      <c r="R47" s="22" t="str">
        <f>IF('[1]EF1-UPD'!$C19=R$4,'[1]EF1-UPD'!$F19/1000,"")</f>
        <v/>
      </c>
      <c r="S47" s="22" t="str">
        <f>IF('[1]EF1-UPD'!$C19=S$4,'[1]EF1-UPD'!$F19/1000,"")</f>
        <v/>
      </c>
      <c r="T47" s="22" t="str">
        <f>IF('[1]EF1-UPD'!$C19=T$4,'[1]EF1-UPD'!$F19/1000,"")</f>
        <v/>
      </c>
      <c r="U47" s="23" t="str">
        <f>IF('[1]EF1-UPD'!$C19=U$4,'[1]EF1-UPD'!$F19/1000,IF('[1]EF1-UPD'!$E19=U$4,'[1]EF1-UPD'!$F19/1000,""))</f>
        <v/>
      </c>
      <c r="V47" s="39" t="str">
        <f>[1]UNI_Grid!G21</f>
        <v>GI-CH-N1-AT-N1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4:33">
      <c r="D48" t="s">
        <v>18</v>
      </c>
      <c r="E48" s="60" t="s">
        <v>114</v>
      </c>
      <c r="H48" s="22" t="str">
        <f>IF('[1]EF1-UPD'!$C20=H$4,'[1]EF1-UPD'!$F20/1000,"")</f>
        <v/>
      </c>
      <c r="I48" s="22" t="str">
        <f>IF('[1]EF1-UPD'!$C20=I$4,'[1]EF1-UPD'!$F20/1000,"")</f>
        <v/>
      </c>
      <c r="J48" s="22">
        <f>IF('[1]EF1-UPD'!$C20=J$4,'[1]EF1-UPD'!$F20/1000,"")</f>
        <v>4.2</v>
      </c>
      <c r="K48" s="22" t="str">
        <f>IF('[1]EF1-UPD'!$C20=K$4,'[1]EF1-UPD'!$F20/1000,"")</f>
        <v/>
      </c>
      <c r="L48" s="22" t="str">
        <f>IF('[1]EF1-UPD'!$C20=L$4,'[1]EF1-UPD'!$F20/1000,"")</f>
        <v/>
      </c>
      <c r="M48" s="22" t="str">
        <f>IF('[1]EF1-UPD'!$C20=M$4,'[1]EF1-UPD'!$F20/1000,"")</f>
        <v/>
      </c>
      <c r="N48" s="22" t="str">
        <f>IF('[1]EF1-UPD'!$C20=N$4,'[1]EF1-UPD'!$F20/1000,"")</f>
        <v/>
      </c>
      <c r="O48" s="22" t="str">
        <f>IF('[1]EF1-UPD'!$C20=O$4,'[1]EF1-UPD'!$F20/1000,"")</f>
        <v/>
      </c>
      <c r="P48" s="22" t="str">
        <f>IF('[1]EF1-UPD'!$C20=P$4,'[1]EF1-UPD'!$F20/1000,"")</f>
        <v/>
      </c>
      <c r="Q48" s="22" t="str">
        <f>IF('[1]EF1-UPD'!$C20=Q$4,'[1]EF1-UPD'!$F20/1000,"")</f>
        <v/>
      </c>
      <c r="R48" s="22" t="str">
        <f>IF('[1]EF1-UPD'!$C20=R$4,'[1]EF1-UPD'!$F20/1000,"")</f>
        <v/>
      </c>
      <c r="S48" s="22" t="str">
        <f>IF('[1]EF1-UPD'!$C20=S$4,'[1]EF1-UPD'!$F20/1000,"")</f>
        <v/>
      </c>
      <c r="T48" s="22" t="str">
        <f>IF('[1]EF1-UPD'!$C20=T$4,'[1]EF1-UPD'!$F20/1000,"")</f>
        <v/>
      </c>
      <c r="U48" s="23" t="str">
        <f>IF('[1]EF1-UPD'!$C20=U$4,'[1]EF1-UPD'!$F20/1000,IF('[1]EF1-UPD'!$E20=U$4,'[1]EF1-UPD'!$F20/1000,""))</f>
        <v/>
      </c>
      <c r="V48" s="39" t="str">
        <f>[1]UNI_Grid!G22</f>
        <v>GI-CH-N1-IT-N1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>
      <c r="D49" t="s">
        <v>18</v>
      </c>
      <c r="E49" s="60" t="s">
        <v>114</v>
      </c>
      <c r="H49" s="22" t="str">
        <f>IF('[1]EF1-UPD'!$C21=H$4,'[1]EF1-UPD'!$F21/1000,"")</f>
        <v/>
      </c>
      <c r="I49" s="22" t="str">
        <f>IF('[1]EF1-UPD'!$C21=I$4,'[1]EF1-UPD'!$F21/1000,"")</f>
        <v/>
      </c>
      <c r="J49" s="22" t="str">
        <f>IF('[1]EF1-UPD'!$C21=J$4,'[1]EF1-UPD'!$F21/1000,"")</f>
        <v/>
      </c>
      <c r="K49" s="22" t="str">
        <f>IF('[1]EF1-UPD'!$C21=K$4,'[1]EF1-UPD'!$F21/1000,"")</f>
        <v/>
      </c>
      <c r="L49" s="22">
        <f>IF('[1]EF1-UPD'!$C21=L$4,'[1]EF1-UPD'!$F21/1000,"")</f>
        <v>3.6</v>
      </c>
      <c r="M49" s="22" t="str">
        <f>IF('[1]EF1-UPD'!$C21=M$4,'[1]EF1-UPD'!$F21/1000,"")</f>
        <v/>
      </c>
      <c r="N49" s="22" t="str">
        <f>IF('[1]EF1-UPD'!$C21=N$4,'[1]EF1-UPD'!$F21/1000,"")</f>
        <v/>
      </c>
      <c r="O49" s="22" t="str">
        <f>IF('[1]EF1-UPD'!$C21=O$4,'[1]EF1-UPD'!$F21/1000,"")</f>
        <v/>
      </c>
      <c r="P49" s="22" t="str">
        <f>IF('[1]EF1-UPD'!$C21=P$4,'[1]EF1-UPD'!$F21/1000,"")</f>
        <v/>
      </c>
      <c r="Q49" s="22" t="str">
        <f>IF('[1]EF1-UPD'!$C21=Q$4,'[1]EF1-UPD'!$F21/1000,"")</f>
        <v/>
      </c>
      <c r="R49" s="22" t="str">
        <f>IF('[1]EF1-UPD'!$C21=R$4,'[1]EF1-UPD'!$F21/1000,"")</f>
        <v/>
      </c>
      <c r="S49" s="22" t="str">
        <f>IF('[1]EF1-UPD'!$C21=S$4,'[1]EF1-UPD'!$F21/1000,"")</f>
        <v/>
      </c>
      <c r="T49" s="22" t="str">
        <f>IF('[1]EF1-UPD'!$C21=T$4,'[1]EF1-UPD'!$F21/1000,"")</f>
        <v/>
      </c>
      <c r="U49" s="23" t="str">
        <f>IF('[1]EF1-UPD'!$C21=U$4,'[1]EF1-UPD'!$F21/1000,IF('[1]EF1-UPD'!$E21=U$4,'[1]EF1-UPD'!$F21/1000,""))</f>
        <v/>
      </c>
      <c r="V49" s="39" t="str">
        <f>[1]UNI_Grid!G23</f>
        <v>GI-FR-N1-IT-N1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>
      <c r="D50" t="s">
        <v>18</v>
      </c>
      <c r="E50" s="60" t="s">
        <v>114</v>
      </c>
      <c r="H50" s="22">
        <f>IF('[1]EF1-UPD'!$C22=H$4,'[1]EF1-UPD'!$F22/1000,"")</f>
        <v>1.4</v>
      </c>
      <c r="I50" s="22" t="str">
        <f>IF('[1]EF1-UPD'!$C22=I$4,'[1]EF1-UPD'!$F22/1000,"")</f>
        <v/>
      </c>
      <c r="J50" s="22" t="str">
        <f>IF('[1]EF1-UPD'!$C22=J$4,'[1]EF1-UPD'!$F22/1000,"")</f>
        <v/>
      </c>
      <c r="K50" s="22" t="str">
        <f>IF('[1]EF1-UPD'!$C22=K$4,'[1]EF1-UPD'!$F22/1000,"")</f>
        <v/>
      </c>
      <c r="L50" s="22" t="str">
        <f>IF('[1]EF1-UPD'!$C22=L$4,'[1]EF1-UPD'!$F22/1000,"")</f>
        <v/>
      </c>
      <c r="M50" s="22" t="str">
        <f>IF('[1]EF1-UPD'!$C22=M$4,'[1]EF1-UPD'!$F22/1000,"")</f>
        <v/>
      </c>
      <c r="N50" s="22" t="str">
        <f>IF('[1]EF1-UPD'!$C22=N$4,'[1]EF1-UPD'!$F22/1000,"")</f>
        <v/>
      </c>
      <c r="O50" s="22" t="str">
        <f>IF('[1]EF1-UPD'!$C22=O$4,'[1]EF1-UPD'!$F22/1000,"")</f>
        <v/>
      </c>
      <c r="P50" s="22" t="str">
        <f>IF('[1]EF1-UPD'!$C22=P$4,'[1]EF1-UPD'!$F22/1000,"")</f>
        <v/>
      </c>
      <c r="Q50" s="22" t="str">
        <f>IF('[1]EF1-UPD'!$C22=Q$4,'[1]EF1-UPD'!$F22/1000,"")</f>
        <v/>
      </c>
      <c r="R50" s="22" t="str">
        <f>IF('[1]EF1-UPD'!$C22=R$4,'[1]EF1-UPD'!$F22/1000,"")</f>
        <v/>
      </c>
      <c r="S50" s="22" t="str">
        <f>IF('[1]EF1-UPD'!$C22=S$4,'[1]EF1-UPD'!$F22/1000,"")</f>
        <v/>
      </c>
      <c r="T50" s="22" t="str">
        <f>IF('[1]EF1-UPD'!$C22=T$4,'[1]EF1-UPD'!$F22/1000,"")</f>
        <v/>
      </c>
      <c r="U50" s="23" t="str">
        <f>IF('[1]EF1-UPD'!$C22=U$4,'[1]EF1-UPD'!$F22/1000,IF('[1]EF1-UPD'!$E22=U$4,'[1]EF1-UPD'!$F22/1000,""))</f>
        <v/>
      </c>
      <c r="V50" s="39" t="str">
        <f>[1]UNI_Grid!G24</f>
        <v>GI-AT-N1-HU-N1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>
      <c r="D51" t="s">
        <v>18</v>
      </c>
      <c r="E51" s="60" t="s">
        <v>114</v>
      </c>
      <c r="H51" s="22" t="str">
        <f>IF('[1]EF1-UPD'!$C23=H$4,'[1]EF1-UPD'!$F23/1000,"")</f>
        <v/>
      </c>
      <c r="I51" s="22" t="str">
        <f>IF('[1]EF1-UPD'!$C23=I$4,'[1]EF1-UPD'!$F23/1000,"")</f>
        <v/>
      </c>
      <c r="J51" s="22" t="str">
        <f>IF('[1]EF1-UPD'!$C23=J$4,'[1]EF1-UPD'!$F23/1000,"")</f>
        <v/>
      </c>
      <c r="K51" s="22">
        <f>IF('[1]EF1-UPD'!$C23=K$4,'[1]EF1-UPD'!$F23/1000,"")</f>
        <v>2.4</v>
      </c>
      <c r="L51" s="22" t="str">
        <f>IF('[1]EF1-UPD'!$C23=L$4,'[1]EF1-UPD'!$F23/1000,"")</f>
        <v/>
      </c>
      <c r="M51" s="22" t="str">
        <f>IF('[1]EF1-UPD'!$C23=M$4,'[1]EF1-UPD'!$F23/1000,"")</f>
        <v/>
      </c>
      <c r="N51" s="22" t="str">
        <f>IF('[1]EF1-UPD'!$C23=N$4,'[1]EF1-UPD'!$F23/1000,"")</f>
        <v/>
      </c>
      <c r="O51" s="22" t="str">
        <f>IF('[1]EF1-UPD'!$C23=O$4,'[1]EF1-UPD'!$F23/1000,"")</f>
        <v/>
      </c>
      <c r="P51" s="22" t="str">
        <f>IF('[1]EF1-UPD'!$C23=P$4,'[1]EF1-UPD'!$F23/1000,"")</f>
        <v/>
      </c>
      <c r="Q51" s="22" t="str">
        <f>IF('[1]EF1-UPD'!$C23=Q$4,'[1]EF1-UPD'!$F23/1000,"")</f>
        <v/>
      </c>
      <c r="R51" s="22" t="str">
        <f>IF('[1]EF1-UPD'!$C23=R$4,'[1]EF1-UPD'!$F23/1000,"")</f>
        <v/>
      </c>
      <c r="S51" s="22" t="str">
        <f>IF('[1]EF1-UPD'!$C23=S$4,'[1]EF1-UPD'!$F23/1000,"")</f>
        <v/>
      </c>
      <c r="T51" s="22" t="str">
        <f>IF('[1]EF1-UPD'!$C23=T$4,'[1]EF1-UPD'!$F23/1000,"")</f>
        <v/>
      </c>
      <c r="U51" s="23" t="str">
        <f>IF('[1]EF1-UPD'!$C23=U$4,'[1]EF1-UPD'!$F23/1000,IF('[1]EF1-UPD'!$E23=U$4,'[1]EF1-UPD'!$F23/1000,""))</f>
        <v/>
      </c>
      <c r="V51" s="39" t="str">
        <f>[1]UNI_Grid!G25</f>
        <v>GI-DE-N1-PL-N1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3.15" thickBot="1">
      <c r="B52" s="49"/>
      <c r="C52" s="49"/>
      <c r="D52" s="49" t="s">
        <v>18</v>
      </c>
      <c r="E52" s="69" t="s">
        <v>114</v>
      </c>
      <c r="F52" s="49"/>
      <c r="G52" s="59"/>
      <c r="H52" s="70">
        <f>IF('[1]EF1-UPD'!$C24=H$4,'[1]EF1-UPD'!$F24/1000,"")</f>
        <v>0.25</v>
      </c>
      <c r="I52" s="70" t="str">
        <f>IF('[1]EF1-UPD'!$C24=I$4,'[1]EF1-UPD'!$F24/1000,"")</f>
        <v/>
      </c>
      <c r="J52" s="70" t="str">
        <f>IF('[1]EF1-UPD'!$C24=J$4,'[1]EF1-UPD'!$F24/1000,"")</f>
        <v/>
      </c>
      <c r="K52" s="70" t="str">
        <f>IF('[1]EF1-UPD'!$C24=K$4,'[1]EF1-UPD'!$F24/1000,"")</f>
        <v/>
      </c>
      <c r="L52" s="70" t="str">
        <f>IF('[1]EF1-UPD'!$C24=L$4,'[1]EF1-UPD'!$F24/1000,"")</f>
        <v/>
      </c>
      <c r="M52" s="70" t="str">
        <f>IF('[1]EF1-UPD'!$C24=M$4,'[1]EF1-UPD'!$F24/1000,"")</f>
        <v/>
      </c>
      <c r="N52" s="70" t="str">
        <f>IF('[1]EF1-UPD'!$C24=N$4,'[1]EF1-UPD'!$F24/1000,"")</f>
        <v/>
      </c>
      <c r="O52" s="70" t="str">
        <f>IF('[1]EF1-UPD'!$C24=O$4,'[1]EF1-UPD'!$F24/1000,"")</f>
        <v/>
      </c>
      <c r="P52" s="70" t="str">
        <f>IF('[1]EF1-UPD'!$C24=P$4,'[1]EF1-UPD'!$F24/1000,"")</f>
        <v/>
      </c>
      <c r="Q52" s="70" t="str">
        <f>IF('[1]EF1-UPD'!$C24=Q$4,'[1]EF1-UPD'!$F24/1000,"")</f>
        <v/>
      </c>
      <c r="R52" s="70" t="str">
        <f>IF('[1]EF1-UPD'!$C24=R$4,'[1]EF1-UPD'!$F24/1000,"")</f>
        <v/>
      </c>
      <c r="S52" s="70" t="str">
        <f>IF('[1]EF1-UPD'!$C24=S$4,'[1]EF1-UPD'!$F24/1000,"")</f>
        <v/>
      </c>
      <c r="T52" s="70" t="str">
        <f>IF('[1]EF1-UPD'!$C24=T$4,'[1]EF1-UPD'!$F24/1000,"")</f>
        <v/>
      </c>
      <c r="U52" s="47" t="str">
        <f>IF('[1]EF1-UPD'!$C24=U$4,'[1]EF1-UPD'!$F24/1000,IF('[1]EF1-UPD'!$E24=U$4,'[1]EF1-UPD'!$F24/1000,""))</f>
        <v/>
      </c>
      <c r="V52" s="48" t="str">
        <f>[1]UNI_Grid!G26</f>
        <v>GI-AT-N1-IT-N1</v>
      </c>
      <c r="W52" s="53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3.15" thickTop="1">
      <c r="A53" t="s">
        <v>74</v>
      </c>
      <c r="D53" s="15" t="s">
        <v>20</v>
      </c>
      <c r="E53" s="4">
        <v>2005</v>
      </c>
      <c r="H53" t="str">
        <f t="shared" ref="H53:T68" si="0">IF(H30="","",0)</f>
        <v/>
      </c>
      <c r="I53" t="str">
        <f t="shared" si="0"/>
        <v/>
      </c>
      <c r="J53" t="str">
        <f t="shared" si="0"/>
        <v/>
      </c>
      <c r="K53">
        <f t="shared" si="0"/>
        <v>0</v>
      </c>
      <c r="L53" t="str">
        <f t="shared" si="0"/>
        <v/>
      </c>
      <c r="M53" t="str">
        <f t="shared" si="0"/>
        <v/>
      </c>
      <c r="N53" t="str">
        <f t="shared" si="0"/>
        <v/>
      </c>
      <c r="O53" t="str">
        <f t="shared" si="0"/>
        <v/>
      </c>
      <c r="P53" t="str">
        <f t="shared" si="0"/>
        <v/>
      </c>
      <c r="Q53" t="str">
        <f t="shared" si="0"/>
        <v/>
      </c>
      <c r="R53" t="str">
        <f t="shared" si="0"/>
        <v/>
      </c>
      <c r="S53" t="str">
        <f t="shared" si="0"/>
        <v/>
      </c>
      <c r="T53" t="str">
        <f t="shared" si="0"/>
        <v/>
      </c>
      <c r="V53" s="4" t="str">
        <f>V30</f>
        <v>GI-DE-N1-LU-N1</v>
      </c>
    </row>
    <row r="54" spans="1:33">
      <c r="D54" s="15" t="s">
        <v>20</v>
      </c>
      <c r="E54" s="4">
        <v>2005</v>
      </c>
      <c r="H54" t="str">
        <f t="shared" si="0"/>
        <v/>
      </c>
      <c r="I54" t="str">
        <f t="shared" si="0"/>
        <v/>
      </c>
      <c r="J54" t="str">
        <f t="shared" si="0"/>
        <v/>
      </c>
      <c r="K54" t="str">
        <f t="shared" si="0"/>
        <v/>
      </c>
      <c r="L54" t="str">
        <f t="shared" si="0"/>
        <v/>
      </c>
      <c r="M54">
        <f t="shared" si="0"/>
        <v>0</v>
      </c>
      <c r="N54" t="str">
        <f t="shared" si="0"/>
        <v/>
      </c>
      <c r="O54" t="str">
        <f t="shared" si="0"/>
        <v/>
      </c>
      <c r="P54" t="str">
        <f t="shared" si="0"/>
        <v/>
      </c>
      <c r="Q54" t="str">
        <f t="shared" si="0"/>
        <v/>
      </c>
      <c r="R54" t="str">
        <f t="shared" si="0"/>
        <v/>
      </c>
      <c r="S54" t="str">
        <f t="shared" si="0"/>
        <v/>
      </c>
      <c r="T54" t="str">
        <f t="shared" si="0"/>
        <v/>
      </c>
      <c r="V54" s="4" t="str">
        <f t="shared" ref="V54:V75" si="1">V31</f>
        <v>GI-NL-N1-DE-N1</v>
      </c>
    </row>
    <row r="55" spans="1:33">
      <c r="D55" s="15" t="s">
        <v>20</v>
      </c>
      <c r="E55" s="4">
        <v>2005</v>
      </c>
      <c r="H55" t="str">
        <f t="shared" si="0"/>
        <v/>
      </c>
      <c r="I55" t="str">
        <f t="shared" si="0"/>
        <v/>
      </c>
      <c r="J55" t="str">
        <f t="shared" si="0"/>
        <v/>
      </c>
      <c r="K55" t="str">
        <f t="shared" si="0"/>
        <v/>
      </c>
      <c r="L55" t="str">
        <f t="shared" si="0"/>
        <v/>
      </c>
      <c r="M55">
        <f t="shared" si="0"/>
        <v>0</v>
      </c>
      <c r="N55" t="str">
        <f t="shared" si="0"/>
        <v/>
      </c>
      <c r="O55" t="str">
        <f t="shared" si="0"/>
        <v/>
      </c>
      <c r="P55" t="str">
        <f t="shared" si="0"/>
        <v/>
      </c>
      <c r="Q55" t="str">
        <f t="shared" si="0"/>
        <v/>
      </c>
      <c r="R55" t="str">
        <f t="shared" si="0"/>
        <v/>
      </c>
      <c r="S55" t="str">
        <f t="shared" si="0"/>
        <v/>
      </c>
      <c r="T55" t="str">
        <f t="shared" si="0"/>
        <v/>
      </c>
      <c r="V55" s="4" t="str">
        <f t="shared" si="1"/>
        <v>GI-NL-N1-BE-N1</v>
      </c>
    </row>
    <row r="56" spans="1:33">
      <c r="D56" s="15" t="s">
        <v>20</v>
      </c>
      <c r="E56" s="4">
        <v>2005</v>
      </c>
      <c r="H56" t="str">
        <f t="shared" si="0"/>
        <v/>
      </c>
      <c r="I56" t="str">
        <f t="shared" si="0"/>
        <v/>
      </c>
      <c r="J56" t="str">
        <f t="shared" si="0"/>
        <v/>
      </c>
      <c r="K56" t="str">
        <f t="shared" si="0"/>
        <v/>
      </c>
      <c r="L56">
        <f t="shared" si="0"/>
        <v>0</v>
      </c>
      <c r="M56" t="str">
        <f t="shared" si="0"/>
        <v/>
      </c>
      <c r="N56" t="str">
        <f t="shared" si="0"/>
        <v/>
      </c>
      <c r="O56" t="str">
        <f t="shared" si="0"/>
        <v/>
      </c>
      <c r="P56" t="str">
        <f t="shared" si="0"/>
        <v/>
      </c>
      <c r="Q56" t="str">
        <f t="shared" si="0"/>
        <v/>
      </c>
      <c r="R56" t="str">
        <f t="shared" si="0"/>
        <v/>
      </c>
      <c r="S56" t="str">
        <f t="shared" si="0"/>
        <v/>
      </c>
      <c r="T56" t="str">
        <f t="shared" si="0"/>
        <v/>
      </c>
      <c r="V56" s="4" t="str">
        <f t="shared" si="1"/>
        <v>GI-FR-N1-BE-N1</v>
      </c>
    </row>
    <row r="57" spans="1:33">
      <c r="D57" s="15" t="s">
        <v>20</v>
      </c>
      <c r="E57" s="4">
        <v>2005</v>
      </c>
      <c r="H57" t="str">
        <f t="shared" si="0"/>
        <v/>
      </c>
      <c r="I57">
        <f t="shared" si="0"/>
        <v>0</v>
      </c>
      <c r="J57" t="str">
        <f t="shared" si="0"/>
        <v/>
      </c>
      <c r="K57" t="str">
        <f t="shared" si="0"/>
        <v/>
      </c>
      <c r="L57" t="str">
        <f t="shared" si="0"/>
        <v/>
      </c>
      <c r="M57" t="str">
        <f t="shared" si="0"/>
        <v/>
      </c>
      <c r="N57" t="str">
        <f t="shared" si="0"/>
        <v/>
      </c>
      <c r="O57" t="str">
        <f t="shared" si="0"/>
        <v/>
      </c>
      <c r="P57" t="str">
        <f t="shared" si="0"/>
        <v/>
      </c>
      <c r="Q57" t="str">
        <f t="shared" si="0"/>
        <v/>
      </c>
      <c r="R57" t="str">
        <f t="shared" si="0"/>
        <v/>
      </c>
      <c r="S57" t="str">
        <f t="shared" si="0"/>
        <v/>
      </c>
      <c r="T57" t="str">
        <f t="shared" si="0"/>
        <v/>
      </c>
      <c r="V57" s="4" t="str">
        <f t="shared" si="1"/>
        <v>GI-BE-N1-LU-N1</v>
      </c>
    </row>
    <row r="58" spans="1:33">
      <c r="D58" s="15" t="s">
        <v>20</v>
      </c>
      <c r="E58" s="4">
        <v>2005</v>
      </c>
      <c r="H58" t="str">
        <f t="shared" si="0"/>
        <v/>
      </c>
      <c r="I58" t="str">
        <f t="shared" si="0"/>
        <v/>
      </c>
      <c r="J58" t="str">
        <f t="shared" si="0"/>
        <v/>
      </c>
      <c r="K58" t="str">
        <f t="shared" si="0"/>
        <v/>
      </c>
      <c r="L58">
        <f t="shared" si="0"/>
        <v>0</v>
      </c>
      <c r="M58" t="str">
        <f t="shared" si="0"/>
        <v/>
      </c>
      <c r="N58" t="str">
        <f t="shared" si="0"/>
        <v/>
      </c>
      <c r="O58" t="str">
        <f t="shared" si="0"/>
        <v/>
      </c>
      <c r="P58" t="str">
        <f t="shared" si="0"/>
        <v/>
      </c>
      <c r="Q58" t="str">
        <f t="shared" si="0"/>
        <v/>
      </c>
      <c r="R58" t="str">
        <f t="shared" si="0"/>
        <v/>
      </c>
      <c r="S58" t="str">
        <f t="shared" si="0"/>
        <v/>
      </c>
      <c r="T58" t="str">
        <f t="shared" si="0"/>
        <v/>
      </c>
      <c r="V58" s="4" t="str">
        <f t="shared" si="1"/>
        <v>GI-FR-N1-DE-N1</v>
      </c>
    </row>
    <row r="59" spans="1:33">
      <c r="D59" s="15" t="s">
        <v>20</v>
      </c>
      <c r="E59" s="4">
        <v>2005</v>
      </c>
      <c r="H59" t="str">
        <f t="shared" si="0"/>
        <v/>
      </c>
      <c r="I59" t="str">
        <f t="shared" si="0"/>
        <v/>
      </c>
      <c r="J59" t="str">
        <f t="shared" si="0"/>
        <v/>
      </c>
      <c r="K59" t="str">
        <f t="shared" si="0"/>
        <v/>
      </c>
      <c r="L59" t="str">
        <f t="shared" si="0"/>
        <v/>
      </c>
      <c r="M59" t="str">
        <f t="shared" si="0"/>
        <v/>
      </c>
      <c r="N59">
        <f t="shared" si="0"/>
        <v>0</v>
      </c>
      <c r="O59" t="str">
        <f t="shared" si="0"/>
        <v/>
      </c>
      <c r="P59" t="str">
        <f t="shared" si="0"/>
        <v/>
      </c>
      <c r="Q59" t="str">
        <f t="shared" si="0"/>
        <v/>
      </c>
      <c r="R59" t="str">
        <f t="shared" si="0"/>
        <v/>
      </c>
      <c r="S59" t="str">
        <f t="shared" si="0"/>
        <v/>
      </c>
      <c r="T59" t="str">
        <f t="shared" si="0"/>
        <v/>
      </c>
      <c r="V59" s="4" t="str">
        <f t="shared" si="1"/>
        <v>GI-PL-N1-CZ-N1</v>
      </c>
    </row>
    <row r="60" spans="1:33">
      <c r="D60" s="15" t="s">
        <v>20</v>
      </c>
      <c r="E60" s="4">
        <v>2005</v>
      </c>
      <c r="H60" t="str">
        <f t="shared" si="0"/>
        <v/>
      </c>
      <c r="I60" t="str">
        <f t="shared" si="0"/>
        <v/>
      </c>
      <c r="J60" t="str">
        <f t="shared" si="0"/>
        <v/>
      </c>
      <c r="K60" t="str">
        <f t="shared" si="0"/>
        <v/>
      </c>
      <c r="L60" t="str">
        <f t="shared" si="0"/>
        <v/>
      </c>
      <c r="M60" t="str">
        <f t="shared" si="0"/>
        <v/>
      </c>
      <c r="N60" t="str">
        <f t="shared" si="0"/>
        <v/>
      </c>
      <c r="O60" t="str">
        <f t="shared" si="0"/>
        <v/>
      </c>
      <c r="P60">
        <f t="shared" si="0"/>
        <v>0</v>
      </c>
      <c r="Q60" t="str">
        <f t="shared" si="0"/>
        <v/>
      </c>
      <c r="R60" t="str">
        <f t="shared" si="0"/>
        <v/>
      </c>
      <c r="S60" t="str">
        <f t="shared" si="0"/>
        <v/>
      </c>
      <c r="T60" t="str">
        <f t="shared" si="0"/>
        <v/>
      </c>
      <c r="V60" s="4" t="str">
        <f t="shared" si="1"/>
        <v>GI-SK-N1-CZ-N1</v>
      </c>
    </row>
    <row r="61" spans="1:33">
      <c r="D61" s="15" t="s">
        <v>20</v>
      </c>
      <c r="E61" s="4">
        <v>2005</v>
      </c>
      <c r="H61" t="str">
        <f t="shared" si="0"/>
        <v/>
      </c>
      <c r="I61" t="str">
        <f t="shared" si="0"/>
        <v/>
      </c>
      <c r="J61" t="str">
        <f t="shared" si="0"/>
        <v/>
      </c>
      <c r="K61" t="str">
        <f t="shared" si="0"/>
        <v/>
      </c>
      <c r="L61" t="str">
        <f t="shared" si="0"/>
        <v/>
      </c>
      <c r="M61" t="str">
        <f t="shared" si="0"/>
        <v/>
      </c>
      <c r="N61">
        <f t="shared" si="0"/>
        <v>0</v>
      </c>
      <c r="O61" t="str">
        <f t="shared" si="0"/>
        <v/>
      </c>
      <c r="P61" t="str">
        <f t="shared" si="0"/>
        <v/>
      </c>
      <c r="Q61" t="str">
        <f t="shared" si="0"/>
        <v/>
      </c>
      <c r="R61" t="str">
        <f t="shared" si="0"/>
        <v/>
      </c>
      <c r="S61" t="str">
        <f t="shared" si="0"/>
        <v/>
      </c>
      <c r="T61" t="str">
        <f t="shared" si="0"/>
        <v/>
      </c>
      <c r="V61" s="4" t="str">
        <f t="shared" si="1"/>
        <v>GI-PL-N1-SK-N1</v>
      </c>
    </row>
    <row r="62" spans="1:33">
      <c r="D62" s="15" t="s">
        <v>20</v>
      </c>
      <c r="E62" s="4">
        <v>2005</v>
      </c>
      <c r="H62" t="str">
        <f t="shared" si="0"/>
        <v/>
      </c>
      <c r="I62" t="str">
        <f t="shared" si="0"/>
        <v/>
      </c>
      <c r="J62" t="str">
        <f t="shared" si="0"/>
        <v/>
      </c>
      <c r="K62">
        <f t="shared" si="0"/>
        <v>0</v>
      </c>
      <c r="L62" t="str">
        <f t="shared" si="0"/>
        <v/>
      </c>
      <c r="M62" t="str">
        <f t="shared" si="0"/>
        <v/>
      </c>
      <c r="N62" t="str">
        <f t="shared" si="0"/>
        <v/>
      </c>
      <c r="O62" t="str">
        <f t="shared" si="0"/>
        <v/>
      </c>
      <c r="P62" t="str">
        <f t="shared" si="0"/>
        <v/>
      </c>
      <c r="Q62" t="str">
        <f t="shared" si="0"/>
        <v/>
      </c>
      <c r="R62" t="str">
        <f t="shared" si="0"/>
        <v/>
      </c>
      <c r="S62" t="str">
        <f t="shared" si="0"/>
        <v/>
      </c>
      <c r="T62" t="str">
        <f t="shared" si="0"/>
        <v/>
      </c>
      <c r="V62" s="4" t="str">
        <f t="shared" si="1"/>
        <v>GI-DE-N1-CZ-N1</v>
      </c>
    </row>
    <row r="63" spans="1:33">
      <c r="D63" s="15" t="s">
        <v>20</v>
      </c>
      <c r="E63" s="4">
        <v>2005</v>
      </c>
      <c r="H63" t="str">
        <f t="shared" si="0"/>
        <v/>
      </c>
      <c r="I63" t="str">
        <f t="shared" si="0"/>
        <v/>
      </c>
      <c r="J63" t="str">
        <f t="shared" si="0"/>
        <v/>
      </c>
      <c r="K63" t="str">
        <f t="shared" si="0"/>
        <v/>
      </c>
      <c r="L63" t="str">
        <f t="shared" si="0"/>
        <v/>
      </c>
      <c r="M63" t="str">
        <f t="shared" si="0"/>
        <v/>
      </c>
      <c r="N63" t="str">
        <f t="shared" si="0"/>
        <v/>
      </c>
      <c r="O63" t="str">
        <f t="shared" si="0"/>
        <v/>
      </c>
      <c r="P63">
        <f t="shared" si="0"/>
        <v>0</v>
      </c>
      <c r="Q63" t="str">
        <f t="shared" si="0"/>
        <v/>
      </c>
      <c r="R63" t="str">
        <f t="shared" si="0"/>
        <v/>
      </c>
      <c r="S63" t="str">
        <f t="shared" si="0"/>
        <v/>
      </c>
      <c r="T63" t="str">
        <f t="shared" si="0"/>
        <v/>
      </c>
      <c r="V63" s="4" t="str">
        <f t="shared" si="1"/>
        <v>GI-SK-N1-HU-N1</v>
      </c>
    </row>
    <row r="64" spans="1:33">
      <c r="D64" s="15" t="s">
        <v>20</v>
      </c>
      <c r="E64" s="4">
        <v>2005</v>
      </c>
      <c r="H64" t="str">
        <f t="shared" si="0"/>
        <v/>
      </c>
      <c r="I64" t="str">
        <f t="shared" si="0"/>
        <v/>
      </c>
      <c r="J64" t="str">
        <f t="shared" si="0"/>
        <v/>
      </c>
      <c r="K64" t="str">
        <f t="shared" si="0"/>
        <v/>
      </c>
      <c r="L64" t="str">
        <f t="shared" si="0"/>
        <v/>
      </c>
      <c r="M64" t="str">
        <f t="shared" si="0"/>
        <v/>
      </c>
      <c r="N64" t="str">
        <f t="shared" si="0"/>
        <v/>
      </c>
      <c r="O64">
        <f t="shared" si="0"/>
        <v>0</v>
      </c>
      <c r="P64" t="str">
        <f t="shared" si="0"/>
        <v/>
      </c>
      <c r="Q64" t="str">
        <f t="shared" si="0"/>
        <v/>
      </c>
      <c r="R64" t="str">
        <f t="shared" si="0"/>
        <v/>
      </c>
      <c r="S64" t="str">
        <f t="shared" si="0"/>
        <v/>
      </c>
      <c r="T64" t="str">
        <f t="shared" si="0"/>
        <v/>
      </c>
      <c r="V64" s="4" t="str">
        <f t="shared" si="1"/>
        <v>GI-SI-N1-AT-N1</v>
      </c>
    </row>
    <row r="65" spans="2:23">
      <c r="D65" s="15" t="s">
        <v>20</v>
      </c>
      <c r="E65" s="4">
        <v>2005</v>
      </c>
      <c r="H65" t="str">
        <f t="shared" si="0"/>
        <v/>
      </c>
      <c r="I65" t="str">
        <f t="shared" si="0"/>
        <v/>
      </c>
      <c r="J65">
        <f t="shared" si="0"/>
        <v>0</v>
      </c>
      <c r="K65" t="str">
        <f t="shared" si="0"/>
        <v/>
      </c>
      <c r="L65" t="str">
        <f t="shared" si="0"/>
        <v/>
      </c>
      <c r="M65" t="str">
        <f t="shared" si="0"/>
        <v/>
      </c>
      <c r="N65" t="str">
        <f t="shared" si="0"/>
        <v/>
      </c>
      <c r="O65" t="str">
        <f t="shared" si="0"/>
        <v/>
      </c>
      <c r="P65" t="str">
        <f t="shared" si="0"/>
        <v/>
      </c>
      <c r="Q65" t="str">
        <f t="shared" si="0"/>
        <v/>
      </c>
      <c r="R65" t="str">
        <f t="shared" si="0"/>
        <v/>
      </c>
      <c r="S65" t="str">
        <f t="shared" si="0"/>
        <v/>
      </c>
      <c r="T65" t="str">
        <f t="shared" si="0"/>
        <v/>
      </c>
      <c r="V65" s="4" t="str">
        <f t="shared" si="1"/>
        <v>GI-CH-N1-DE-N1</v>
      </c>
    </row>
    <row r="66" spans="2:23">
      <c r="D66" s="15" t="s">
        <v>20</v>
      </c>
      <c r="E66" s="4">
        <v>2005</v>
      </c>
      <c r="H66" t="str">
        <f t="shared" si="0"/>
        <v/>
      </c>
      <c r="I66" t="str">
        <f t="shared" si="0"/>
        <v/>
      </c>
      <c r="J66" t="str">
        <f t="shared" si="0"/>
        <v/>
      </c>
      <c r="K66" t="str">
        <f t="shared" si="0"/>
        <v/>
      </c>
      <c r="L66" t="str">
        <f t="shared" si="0"/>
        <v/>
      </c>
      <c r="M66" t="str">
        <f t="shared" si="0"/>
        <v/>
      </c>
      <c r="N66" t="str">
        <f t="shared" si="0"/>
        <v/>
      </c>
      <c r="O66" t="str">
        <f t="shared" si="0"/>
        <v/>
      </c>
      <c r="P66" t="str">
        <f t="shared" si="0"/>
        <v/>
      </c>
      <c r="Q66" t="str">
        <f t="shared" si="0"/>
        <v/>
      </c>
      <c r="R66" t="str">
        <f t="shared" si="0"/>
        <v/>
      </c>
      <c r="S66">
        <f t="shared" si="0"/>
        <v>0</v>
      </c>
      <c r="T66" t="str">
        <f t="shared" si="0"/>
        <v/>
      </c>
      <c r="V66" s="4" t="str">
        <f t="shared" si="1"/>
        <v>GI-IT-N1-SI-N1</v>
      </c>
    </row>
    <row r="67" spans="2:23">
      <c r="D67" s="15" t="s">
        <v>20</v>
      </c>
      <c r="E67" s="4">
        <v>2005</v>
      </c>
      <c r="H67" t="str">
        <f t="shared" si="0"/>
        <v/>
      </c>
      <c r="I67" t="str">
        <f t="shared" si="0"/>
        <v/>
      </c>
      <c r="J67" t="str">
        <f t="shared" si="0"/>
        <v/>
      </c>
      <c r="K67" t="str">
        <f t="shared" si="0"/>
        <v/>
      </c>
      <c r="L67">
        <f t="shared" si="0"/>
        <v>0</v>
      </c>
      <c r="M67" t="str">
        <f t="shared" si="0"/>
        <v/>
      </c>
      <c r="N67" t="str">
        <f t="shared" si="0"/>
        <v/>
      </c>
      <c r="O67" t="str">
        <f t="shared" si="0"/>
        <v/>
      </c>
      <c r="P67" t="str">
        <f t="shared" si="0"/>
        <v/>
      </c>
      <c r="Q67" t="str">
        <f t="shared" si="0"/>
        <v/>
      </c>
      <c r="R67" t="str">
        <f t="shared" si="0"/>
        <v/>
      </c>
      <c r="S67" t="str">
        <f t="shared" si="0"/>
        <v/>
      </c>
      <c r="T67" t="str">
        <f t="shared" si="0"/>
        <v/>
      </c>
      <c r="V67" s="4" t="str">
        <f t="shared" si="1"/>
        <v>GI-FR-N1-CH-N1</v>
      </c>
    </row>
    <row r="68" spans="2:23">
      <c r="D68" s="15" t="s">
        <v>20</v>
      </c>
      <c r="E68" s="4">
        <v>2005</v>
      </c>
      <c r="H68">
        <f t="shared" si="0"/>
        <v>0</v>
      </c>
      <c r="I68" t="str">
        <f t="shared" si="0"/>
        <v/>
      </c>
      <c r="J68" t="str">
        <f t="shared" si="0"/>
        <v/>
      </c>
      <c r="K68" t="str">
        <f t="shared" si="0"/>
        <v/>
      </c>
      <c r="L68" t="str">
        <f t="shared" si="0"/>
        <v/>
      </c>
      <c r="M68" t="str">
        <f t="shared" si="0"/>
        <v/>
      </c>
      <c r="N68" t="str">
        <f t="shared" si="0"/>
        <v/>
      </c>
      <c r="O68" t="str">
        <f t="shared" si="0"/>
        <v/>
      </c>
      <c r="P68" t="str">
        <f t="shared" si="0"/>
        <v/>
      </c>
      <c r="Q68" t="str">
        <f t="shared" si="0"/>
        <v/>
      </c>
      <c r="R68" t="str">
        <f t="shared" si="0"/>
        <v/>
      </c>
      <c r="S68" t="str">
        <f t="shared" si="0"/>
        <v/>
      </c>
      <c r="T68" t="str">
        <f t="shared" si="0"/>
        <v/>
      </c>
      <c r="V68" s="4" t="str">
        <f t="shared" si="1"/>
        <v>GI-AT-N1-CZ-N1</v>
      </c>
    </row>
    <row r="69" spans="2:23">
      <c r="D69" s="15" t="s">
        <v>20</v>
      </c>
      <c r="E69" s="4">
        <v>2005</v>
      </c>
      <c r="H69" t="str">
        <f t="shared" ref="H69:T75" si="2">IF(H46="","",0)</f>
        <v/>
      </c>
      <c r="I69" t="str">
        <f t="shared" si="2"/>
        <v/>
      </c>
      <c r="J69" t="str">
        <f t="shared" si="2"/>
        <v/>
      </c>
      <c r="K69">
        <f t="shared" si="2"/>
        <v>0</v>
      </c>
      <c r="L69" t="str">
        <f t="shared" si="2"/>
        <v/>
      </c>
      <c r="M69" t="str">
        <f t="shared" si="2"/>
        <v/>
      </c>
      <c r="N69" t="str">
        <f t="shared" si="2"/>
        <v/>
      </c>
      <c r="O69" t="str">
        <f t="shared" si="2"/>
        <v/>
      </c>
      <c r="P69" t="str">
        <f t="shared" si="2"/>
        <v/>
      </c>
      <c r="Q69" t="str">
        <f t="shared" si="2"/>
        <v/>
      </c>
      <c r="R69" t="str">
        <f t="shared" si="2"/>
        <v/>
      </c>
      <c r="S69" t="str">
        <f t="shared" si="2"/>
        <v/>
      </c>
      <c r="T69" t="str">
        <f t="shared" si="2"/>
        <v/>
      </c>
      <c r="V69" s="4" t="str">
        <f t="shared" si="1"/>
        <v>GI-DE-N1-AT-N1</v>
      </c>
    </row>
    <row r="70" spans="2:23">
      <c r="D70" s="15" t="s">
        <v>20</v>
      </c>
      <c r="E70" s="4">
        <v>2005</v>
      </c>
      <c r="H70" t="str">
        <f t="shared" si="2"/>
        <v/>
      </c>
      <c r="I70" t="str">
        <f t="shared" si="2"/>
        <v/>
      </c>
      <c r="J70">
        <f t="shared" si="2"/>
        <v>0</v>
      </c>
      <c r="K70" t="str">
        <f t="shared" si="2"/>
        <v/>
      </c>
      <c r="L70" t="str">
        <f t="shared" si="2"/>
        <v/>
      </c>
      <c r="M70" t="str">
        <f t="shared" si="2"/>
        <v/>
      </c>
      <c r="N70" t="str">
        <f t="shared" si="2"/>
        <v/>
      </c>
      <c r="O70" t="str">
        <f t="shared" si="2"/>
        <v/>
      </c>
      <c r="P70" t="str">
        <f t="shared" si="2"/>
        <v/>
      </c>
      <c r="Q70" t="str">
        <f t="shared" si="2"/>
        <v/>
      </c>
      <c r="R70" t="str">
        <f t="shared" si="2"/>
        <v/>
      </c>
      <c r="S70" t="str">
        <f t="shared" si="2"/>
        <v/>
      </c>
      <c r="T70" t="str">
        <f t="shared" si="2"/>
        <v/>
      </c>
      <c r="V70" s="4" t="str">
        <f t="shared" si="1"/>
        <v>GI-CH-N1-AT-N1</v>
      </c>
    </row>
    <row r="71" spans="2:23">
      <c r="D71" s="15" t="s">
        <v>20</v>
      </c>
      <c r="E71" s="4">
        <v>2005</v>
      </c>
      <c r="H71" t="str">
        <f t="shared" si="2"/>
        <v/>
      </c>
      <c r="I71" t="str">
        <f t="shared" si="2"/>
        <v/>
      </c>
      <c r="J71">
        <f t="shared" si="2"/>
        <v>0</v>
      </c>
      <c r="K71" t="str">
        <f t="shared" si="2"/>
        <v/>
      </c>
      <c r="L71" t="str">
        <f t="shared" si="2"/>
        <v/>
      </c>
      <c r="M71" t="str">
        <f t="shared" si="2"/>
        <v/>
      </c>
      <c r="N71" t="str">
        <f t="shared" si="2"/>
        <v/>
      </c>
      <c r="O71" t="str">
        <f t="shared" si="2"/>
        <v/>
      </c>
      <c r="P71" t="str">
        <f t="shared" si="2"/>
        <v/>
      </c>
      <c r="Q71" t="str">
        <f t="shared" si="2"/>
        <v/>
      </c>
      <c r="R71" t="str">
        <f t="shared" si="2"/>
        <v/>
      </c>
      <c r="S71" t="str">
        <f t="shared" si="2"/>
        <v/>
      </c>
      <c r="T71" t="str">
        <f t="shared" si="2"/>
        <v/>
      </c>
      <c r="V71" s="4" t="str">
        <f t="shared" si="1"/>
        <v>GI-CH-N1-IT-N1</v>
      </c>
    </row>
    <row r="72" spans="2:23">
      <c r="D72" s="15" t="s">
        <v>20</v>
      </c>
      <c r="E72" s="4">
        <v>2005</v>
      </c>
      <c r="H72" t="str">
        <f t="shared" si="2"/>
        <v/>
      </c>
      <c r="I72" t="str">
        <f t="shared" si="2"/>
        <v/>
      </c>
      <c r="J72" t="str">
        <f t="shared" si="2"/>
        <v/>
      </c>
      <c r="K72" t="str">
        <f t="shared" si="2"/>
        <v/>
      </c>
      <c r="L72">
        <f t="shared" si="2"/>
        <v>0</v>
      </c>
      <c r="M72" t="str">
        <f t="shared" si="2"/>
        <v/>
      </c>
      <c r="N72" t="str">
        <f t="shared" si="2"/>
        <v/>
      </c>
      <c r="O72" t="str">
        <f t="shared" si="2"/>
        <v/>
      </c>
      <c r="P72" t="str">
        <f t="shared" si="2"/>
        <v/>
      </c>
      <c r="Q72" t="str">
        <f t="shared" si="2"/>
        <v/>
      </c>
      <c r="R72" t="str">
        <f t="shared" si="2"/>
        <v/>
      </c>
      <c r="S72" t="str">
        <f t="shared" si="2"/>
        <v/>
      </c>
      <c r="T72" t="str">
        <f t="shared" si="2"/>
        <v/>
      </c>
      <c r="V72" s="4" t="str">
        <f t="shared" si="1"/>
        <v>GI-FR-N1-IT-N1</v>
      </c>
    </row>
    <row r="73" spans="2:23">
      <c r="D73" s="15" t="s">
        <v>20</v>
      </c>
      <c r="E73" s="4">
        <v>2005</v>
      </c>
      <c r="H73">
        <f t="shared" si="2"/>
        <v>0</v>
      </c>
      <c r="I73" t="str">
        <f t="shared" si="2"/>
        <v/>
      </c>
      <c r="J73" t="str">
        <f t="shared" si="2"/>
        <v/>
      </c>
      <c r="K73" t="str">
        <f t="shared" si="2"/>
        <v/>
      </c>
      <c r="L73" t="str">
        <f t="shared" si="2"/>
        <v/>
      </c>
      <c r="M73" t="str">
        <f t="shared" si="2"/>
        <v/>
      </c>
      <c r="N73" t="str">
        <f t="shared" si="2"/>
        <v/>
      </c>
      <c r="O73" t="str">
        <f t="shared" si="2"/>
        <v/>
      </c>
      <c r="P73" t="str">
        <f t="shared" si="2"/>
        <v/>
      </c>
      <c r="Q73" t="str">
        <f t="shared" si="2"/>
        <v/>
      </c>
      <c r="R73" t="str">
        <f t="shared" si="2"/>
        <v/>
      </c>
      <c r="S73" t="str">
        <f t="shared" si="2"/>
        <v/>
      </c>
      <c r="T73" t="str">
        <f t="shared" si="2"/>
        <v/>
      </c>
      <c r="V73" s="4" t="str">
        <f t="shared" si="1"/>
        <v>GI-AT-N1-HU-N1</v>
      </c>
    </row>
    <row r="74" spans="2:23">
      <c r="D74" s="15" t="s">
        <v>20</v>
      </c>
      <c r="E74" s="4">
        <v>2005</v>
      </c>
      <c r="H74" t="str">
        <f t="shared" si="2"/>
        <v/>
      </c>
      <c r="I74" t="str">
        <f t="shared" si="2"/>
        <v/>
      </c>
      <c r="J74" t="str">
        <f t="shared" si="2"/>
        <v/>
      </c>
      <c r="K74">
        <f t="shared" si="2"/>
        <v>0</v>
      </c>
      <c r="L74" t="str">
        <f t="shared" si="2"/>
        <v/>
      </c>
      <c r="M74" t="str">
        <f t="shared" si="2"/>
        <v/>
      </c>
      <c r="N74" t="str">
        <f t="shared" si="2"/>
        <v/>
      </c>
      <c r="O74" t="str">
        <f t="shared" si="2"/>
        <v/>
      </c>
      <c r="P74" t="str">
        <f t="shared" si="2"/>
        <v/>
      </c>
      <c r="Q74" t="str">
        <f t="shared" si="2"/>
        <v/>
      </c>
      <c r="R74" t="str">
        <f t="shared" si="2"/>
        <v/>
      </c>
      <c r="S74" t="str">
        <f t="shared" si="2"/>
        <v/>
      </c>
      <c r="T74" t="str">
        <f t="shared" si="2"/>
        <v/>
      </c>
      <c r="V74" s="4" t="str">
        <f t="shared" si="1"/>
        <v>GI-DE-N1-PL-N1</v>
      </c>
    </row>
    <row r="75" spans="2:23" ht="13.15" thickBot="1">
      <c r="B75" s="49"/>
      <c r="C75" s="49"/>
      <c r="D75" s="53" t="s">
        <v>20</v>
      </c>
      <c r="E75" s="59">
        <v>2005</v>
      </c>
      <c r="F75" s="49"/>
      <c r="G75" s="59"/>
      <c r="H75" s="49">
        <f t="shared" si="2"/>
        <v>0</v>
      </c>
      <c r="I75" s="49" t="str">
        <f t="shared" si="2"/>
        <v/>
      </c>
      <c r="J75" s="49" t="str">
        <f t="shared" si="2"/>
        <v/>
      </c>
      <c r="K75" s="49" t="str">
        <f t="shared" si="2"/>
        <v/>
      </c>
      <c r="L75" s="49" t="str">
        <f t="shared" si="2"/>
        <v/>
      </c>
      <c r="M75" s="49" t="str">
        <f t="shared" si="2"/>
        <v/>
      </c>
      <c r="N75" s="49" t="str">
        <f t="shared" si="2"/>
        <v/>
      </c>
      <c r="O75" s="49" t="str">
        <f t="shared" si="2"/>
        <v/>
      </c>
      <c r="P75" s="49" t="str">
        <f t="shared" si="2"/>
        <v/>
      </c>
      <c r="Q75" s="49" t="str">
        <f t="shared" si="2"/>
        <v/>
      </c>
      <c r="R75" s="49" t="str">
        <f t="shared" si="2"/>
        <v/>
      </c>
      <c r="S75" s="49" t="str">
        <f t="shared" si="2"/>
        <v/>
      </c>
      <c r="T75" s="49" t="str">
        <f t="shared" si="2"/>
        <v/>
      </c>
      <c r="U75" s="59"/>
      <c r="V75" s="59" t="str">
        <f t="shared" si="1"/>
        <v>GI-AT-N1-IT-N1</v>
      </c>
      <c r="W75" s="49"/>
    </row>
    <row r="76" spans="2:23" ht="13.15" thickTop="1">
      <c r="C76" t="s">
        <v>33</v>
      </c>
      <c r="D76" s="15" t="s">
        <v>47</v>
      </c>
      <c r="E76" s="60">
        <v>2010</v>
      </c>
      <c r="H76" s="22" t="s">
        <v>116</v>
      </c>
      <c r="I76" s="22" t="s">
        <v>116</v>
      </c>
      <c r="J76" s="22" t="s">
        <v>116</v>
      </c>
      <c r="K76" s="22">
        <v>2</v>
      </c>
      <c r="L76" s="22" t="s">
        <v>116</v>
      </c>
      <c r="M76" s="22" t="s">
        <v>116</v>
      </c>
      <c r="N76" s="22" t="s">
        <v>116</v>
      </c>
      <c r="O76" s="22" t="s">
        <v>116</v>
      </c>
      <c r="P76" s="22" t="s">
        <v>116</v>
      </c>
      <c r="Q76" s="22" t="s">
        <v>116</v>
      </c>
      <c r="R76" s="22" t="s">
        <v>116</v>
      </c>
      <c r="S76" s="22" t="s">
        <v>116</v>
      </c>
      <c r="T76" s="22" t="s">
        <v>116</v>
      </c>
      <c r="U76" s="23" t="s">
        <v>116</v>
      </c>
      <c r="V76" s="4" t="str">
        <f t="shared" ref="V76:V121" si="3">V30</f>
        <v>GI-DE-N1-LU-N1</v>
      </c>
    </row>
    <row r="77" spans="2:23">
      <c r="C77" t="s">
        <v>33</v>
      </c>
      <c r="D77" s="15" t="s">
        <v>47</v>
      </c>
      <c r="E77" s="60">
        <v>2010</v>
      </c>
      <c r="H77" s="22" t="s">
        <v>116</v>
      </c>
      <c r="I77" s="22" t="s">
        <v>116</v>
      </c>
      <c r="J77" s="22" t="s">
        <v>116</v>
      </c>
      <c r="K77" s="22" t="s">
        <v>116</v>
      </c>
      <c r="L77" s="22" t="s">
        <v>116</v>
      </c>
      <c r="M77" s="22">
        <v>5.0999999999999996</v>
      </c>
      <c r="N77" s="22" t="s">
        <v>116</v>
      </c>
      <c r="O77" s="22" t="s">
        <v>116</v>
      </c>
      <c r="P77" s="22" t="s">
        <v>116</v>
      </c>
      <c r="Q77" s="22" t="s">
        <v>116</v>
      </c>
      <c r="R77" s="22" t="s">
        <v>116</v>
      </c>
      <c r="S77" s="22" t="s">
        <v>116</v>
      </c>
      <c r="T77" s="22" t="s">
        <v>116</v>
      </c>
      <c r="U77" s="23" t="s">
        <v>116</v>
      </c>
      <c r="V77" s="4" t="str">
        <f t="shared" si="3"/>
        <v>GI-NL-N1-DE-N1</v>
      </c>
    </row>
    <row r="78" spans="2:23">
      <c r="C78" t="s">
        <v>33</v>
      </c>
      <c r="D78" s="15" t="s">
        <v>47</v>
      </c>
      <c r="E78" s="60">
        <v>2010</v>
      </c>
      <c r="H78" s="22" t="s">
        <v>116</v>
      </c>
      <c r="I78" s="22" t="s">
        <v>116</v>
      </c>
      <c r="J78" s="22" t="s">
        <v>116</v>
      </c>
      <c r="K78" s="22" t="s">
        <v>116</v>
      </c>
      <c r="L78" s="22" t="s">
        <v>116</v>
      </c>
      <c r="M78" s="22">
        <v>3.6</v>
      </c>
      <c r="N78" s="22" t="s">
        <v>116</v>
      </c>
      <c r="O78" s="22" t="s">
        <v>116</v>
      </c>
      <c r="P78" s="22" t="s">
        <v>116</v>
      </c>
      <c r="Q78" s="22" t="s">
        <v>116</v>
      </c>
      <c r="R78" s="22" t="s">
        <v>116</v>
      </c>
      <c r="S78" s="22" t="s">
        <v>116</v>
      </c>
      <c r="T78" s="22" t="s">
        <v>116</v>
      </c>
      <c r="U78" s="23" t="s">
        <v>116</v>
      </c>
      <c r="V78" s="4" t="str">
        <f t="shared" si="3"/>
        <v>GI-NL-N1-BE-N1</v>
      </c>
    </row>
    <row r="79" spans="2:23">
      <c r="C79" t="s">
        <v>33</v>
      </c>
      <c r="D79" s="15" t="s">
        <v>47</v>
      </c>
      <c r="E79" s="60">
        <v>2010</v>
      </c>
      <c r="H79" s="22" t="s">
        <v>116</v>
      </c>
      <c r="I79" s="22" t="s">
        <v>116</v>
      </c>
      <c r="J79" s="22" t="s">
        <v>116</v>
      </c>
      <c r="K79" s="22" t="s">
        <v>116</v>
      </c>
      <c r="L79" s="22">
        <v>5.0999999999999996</v>
      </c>
      <c r="M79" s="22" t="s">
        <v>116</v>
      </c>
      <c r="N79" s="22" t="s">
        <v>116</v>
      </c>
      <c r="O79" s="22" t="s">
        <v>116</v>
      </c>
      <c r="P79" s="22" t="s">
        <v>116</v>
      </c>
      <c r="Q79" s="22" t="s">
        <v>116</v>
      </c>
      <c r="R79" s="22" t="s">
        <v>116</v>
      </c>
      <c r="S79" s="22" t="s">
        <v>116</v>
      </c>
      <c r="T79" s="22" t="s">
        <v>116</v>
      </c>
      <c r="U79" s="23" t="s">
        <v>116</v>
      </c>
      <c r="V79" s="4" t="str">
        <f t="shared" si="3"/>
        <v>GI-FR-N1-BE-N1</v>
      </c>
    </row>
    <row r="80" spans="2:23">
      <c r="C80" t="s">
        <v>33</v>
      </c>
      <c r="D80" s="15" t="s">
        <v>47</v>
      </c>
      <c r="E80" s="60">
        <v>2010</v>
      </c>
      <c r="H80" s="22" t="s">
        <v>116</v>
      </c>
      <c r="I80" s="22">
        <v>0.36599999999999999</v>
      </c>
      <c r="J80" s="22" t="s">
        <v>116</v>
      </c>
      <c r="K80" s="22" t="s">
        <v>116</v>
      </c>
      <c r="L80" s="22" t="s">
        <v>116</v>
      </c>
      <c r="M80" s="22" t="s">
        <v>116</v>
      </c>
      <c r="N80" s="22" t="s">
        <v>116</v>
      </c>
      <c r="O80" s="22" t="s">
        <v>116</v>
      </c>
      <c r="P80" s="22" t="s">
        <v>116</v>
      </c>
      <c r="Q80" s="22" t="s">
        <v>116</v>
      </c>
      <c r="R80" s="22" t="s">
        <v>116</v>
      </c>
      <c r="S80" s="22" t="s">
        <v>116</v>
      </c>
      <c r="T80" s="22" t="s">
        <v>116</v>
      </c>
      <c r="U80" s="23" t="s">
        <v>116</v>
      </c>
      <c r="V80" s="4" t="str">
        <f t="shared" si="3"/>
        <v>GI-BE-N1-LU-N1</v>
      </c>
    </row>
    <row r="81" spans="3:22">
      <c r="C81" t="s">
        <v>33</v>
      </c>
      <c r="D81" s="15" t="s">
        <v>47</v>
      </c>
      <c r="E81" s="60">
        <v>2010</v>
      </c>
      <c r="H81" s="22" t="s">
        <v>116</v>
      </c>
      <c r="I81" s="22" t="s">
        <v>116</v>
      </c>
      <c r="J81" s="22" t="s">
        <v>116</v>
      </c>
      <c r="K81" s="22" t="s">
        <v>116</v>
      </c>
      <c r="L81" s="22">
        <v>5.6</v>
      </c>
      <c r="M81" s="22" t="s">
        <v>116</v>
      </c>
      <c r="N81" s="22" t="s">
        <v>116</v>
      </c>
      <c r="O81" s="22" t="s">
        <v>116</v>
      </c>
      <c r="P81" s="22" t="s">
        <v>116</v>
      </c>
      <c r="Q81" s="22" t="s">
        <v>116</v>
      </c>
      <c r="R81" s="22" t="s">
        <v>116</v>
      </c>
      <c r="S81" s="22" t="s">
        <v>116</v>
      </c>
      <c r="T81" s="22" t="s">
        <v>116</v>
      </c>
      <c r="U81" s="23" t="s">
        <v>116</v>
      </c>
      <c r="V81" s="4" t="str">
        <f t="shared" si="3"/>
        <v>GI-FR-N1-DE-N1</v>
      </c>
    </row>
    <row r="82" spans="3:22">
      <c r="C82" t="s">
        <v>33</v>
      </c>
      <c r="D82" s="15" t="s">
        <v>47</v>
      </c>
      <c r="E82" s="60">
        <v>2010</v>
      </c>
      <c r="H82" s="22" t="s">
        <v>116</v>
      </c>
      <c r="I82" s="22" t="s">
        <v>116</v>
      </c>
      <c r="J82" s="22" t="s">
        <v>116</v>
      </c>
      <c r="K82" s="22" t="s">
        <v>116</v>
      </c>
      <c r="L82" s="22" t="s">
        <v>116</v>
      </c>
      <c r="M82" s="22" t="s">
        <v>116</v>
      </c>
      <c r="N82" s="98">
        <f>3.4*2</f>
        <v>6.8</v>
      </c>
      <c r="O82" s="22" t="s">
        <v>116</v>
      </c>
      <c r="P82" s="22" t="s">
        <v>116</v>
      </c>
      <c r="Q82" s="22" t="s">
        <v>116</v>
      </c>
      <c r="R82" s="22" t="s">
        <v>116</v>
      </c>
      <c r="S82" s="22" t="s">
        <v>116</v>
      </c>
      <c r="T82" s="22" t="s">
        <v>116</v>
      </c>
      <c r="U82" s="23" t="s">
        <v>116</v>
      </c>
      <c r="V82" s="4" t="str">
        <f t="shared" si="3"/>
        <v>GI-PL-N1-CZ-N1</v>
      </c>
    </row>
    <row r="83" spans="3:22">
      <c r="C83" t="s">
        <v>33</v>
      </c>
      <c r="D83" s="15" t="s">
        <v>47</v>
      </c>
      <c r="E83" s="60">
        <v>2010</v>
      </c>
      <c r="H83" s="22" t="s">
        <v>116</v>
      </c>
      <c r="I83" s="22" t="s">
        <v>116</v>
      </c>
      <c r="J83" s="22" t="s">
        <v>116</v>
      </c>
      <c r="K83" s="22" t="s">
        <v>116</v>
      </c>
      <c r="L83" s="22" t="s">
        <v>116</v>
      </c>
      <c r="M83" s="22" t="s">
        <v>116</v>
      </c>
      <c r="N83" s="22" t="s">
        <v>116</v>
      </c>
      <c r="O83" s="22" t="s">
        <v>116</v>
      </c>
      <c r="P83" s="22">
        <v>3.4</v>
      </c>
      <c r="Q83" s="22" t="s">
        <v>116</v>
      </c>
      <c r="R83" s="22" t="s">
        <v>116</v>
      </c>
      <c r="S83" s="22" t="s">
        <v>116</v>
      </c>
      <c r="T83" s="22" t="s">
        <v>116</v>
      </c>
      <c r="U83" s="23" t="s">
        <v>116</v>
      </c>
      <c r="V83" s="4" t="str">
        <f t="shared" si="3"/>
        <v>GI-SK-N1-CZ-N1</v>
      </c>
    </row>
    <row r="84" spans="3:22">
      <c r="C84" t="s">
        <v>33</v>
      </c>
      <c r="D84" s="15" t="s">
        <v>47</v>
      </c>
      <c r="E84" s="60">
        <v>2010</v>
      </c>
      <c r="H84" s="22" t="s">
        <v>116</v>
      </c>
      <c r="I84" s="22" t="s">
        <v>116</v>
      </c>
      <c r="J84" s="22" t="s">
        <v>116</v>
      </c>
      <c r="K84" s="22" t="s">
        <v>116</v>
      </c>
      <c r="L84" s="22" t="s">
        <v>116</v>
      </c>
      <c r="M84" s="22" t="s">
        <v>116</v>
      </c>
      <c r="N84" s="22">
        <v>0.83299999999999996</v>
      </c>
      <c r="O84" s="22" t="s">
        <v>116</v>
      </c>
      <c r="P84" s="22" t="s">
        <v>116</v>
      </c>
      <c r="Q84" s="22" t="s">
        <v>116</v>
      </c>
      <c r="R84" s="22" t="s">
        <v>116</v>
      </c>
      <c r="S84" s="22" t="s">
        <v>116</v>
      </c>
      <c r="T84" s="22" t="s">
        <v>116</v>
      </c>
      <c r="U84" s="23" t="s">
        <v>116</v>
      </c>
      <c r="V84" s="4" t="str">
        <f t="shared" si="3"/>
        <v>GI-PL-N1-SK-N1</v>
      </c>
    </row>
    <row r="85" spans="3:22">
      <c r="C85" t="s">
        <v>33</v>
      </c>
      <c r="D85" s="15" t="s">
        <v>47</v>
      </c>
      <c r="E85" s="60">
        <v>2010</v>
      </c>
      <c r="H85" s="22" t="s">
        <v>116</v>
      </c>
      <c r="I85" s="22" t="s">
        <v>116</v>
      </c>
      <c r="J85" s="22" t="s">
        <v>116</v>
      </c>
      <c r="K85" s="22">
        <v>3.4</v>
      </c>
      <c r="L85" s="22" t="s">
        <v>116</v>
      </c>
      <c r="M85" s="22" t="s">
        <v>116</v>
      </c>
      <c r="N85" s="22" t="s">
        <v>116</v>
      </c>
      <c r="O85" s="22" t="s">
        <v>116</v>
      </c>
      <c r="P85" s="22" t="s">
        <v>116</v>
      </c>
      <c r="Q85" s="22" t="s">
        <v>116</v>
      </c>
      <c r="R85" s="22" t="s">
        <v>116</v>
      </c>
      <c r="S85" s="22" t="s">
        <v>116</v>
      </c>
      <c r="T85" s="22" t="s">
        <v>116</v>
      </c>
      <c r="U85" s="23" t="s">
        <v>116</v>
      </c>
      <c r="V85" s="4" t="str">
        <f t="shared" si="3"/>
        <v>GI-DE-N1-CZ-N1</v>
      </c>
    </row>
    <row r="86" spans="3:22">
      <c r="C86" t="s">
        <v>33</v>
      </c>
      <c r="D86" s="15" t="s">
        <v>47</v>
      </c>
      <c r="E86" s="60">
        <v>2010</v>
      </c>
      <c r="H86" s="22" t="s">
        <v>116</v>
      </c>
      <c r="I86" s="22" t="s">
        <v>116</v>
      </c>
      <c r="J86" s="22" t="s">
        <v>116</v>
      </c>
      <c r="K86" s="22" t="s">
        <v>116</v>
      </c>
      <c r="L86" s="22" t="s">
        <v>116</v>
      </c>
      <c r="M86" s="22" t="s">
        <v>116</v>
      </c>
      <c r="N86" s="22" t="s">
        <v>116</v>
      </c>
      <c r="O86" s="22" t="s">
        <v>116</v>
      </c>
      <c r="P86" s="22">
        <v>2.8</v>
      </c>
      <c r="Q86" s="22" t="s">
        <v>116</v>
      </c>
      <c r="R86" s="22" t="s">
        <v>116</v>
      </c>
      <c r="S86" s="22" t="s">
        <v>116</v>
      </c>
      <c r="T86" s="22" t="s">
        <v>116</v>
      </c>
      <c r="U86" s="23" t="s">
        <v>116</v>
      </c>
      <c r="V86" s="4" t="str">
        <f t="shared" si="3"/>
        <v>GI-SK-N1-HU-N1</v>
      </c>
    </row>
    <row r="87" spans="3:22">
      <c r="C87" t="s">
        <v>33</v>
      </c>
      <c r="D87" s="15" t="s">
        <v>47</v>
      </c>
      <c r="E87" s="60">
        <v>2010</v>
      </c>
      <c r="H87" s="22" t="s">
        <v>116</v>
      </c>
      <c r="I87" s="22" t="s">
        <v>116</v>
      </c>
      <c r="J87" s="22" t="s">
        <v>116</v>
      </c>
      <c r="K87" s="22" t="s">
        <v>116</v>
      </c>
      <c r="L87" s="22" t="s">
        <v>116</v>
      </c>
      <c r="M87" s="22" t="s">
        <v>116</v>
      </c>
      <c r="N87" s="22" t="s">
        <v>116</v>
      </c>
      <c r="O87" s="22">
        <v>1</v>
      </c>
      <c r="P87" s="22" t="s">
        <v>116</v>
      </c>
      <c r="Q87" s="22" t="s">
        <v>116</v>
      </c>
      <c r="R87" s="22" t="s">
        <v>116</v>
      </c>
      <c r="S87" s="22" t="s">
        <v>116</v>
      </c>
      <c r="T87" s="22" t="s">
        <v>116</v>
      </c>
      <c r="U87" s="23" t="s">
        <v>116</v>
      </c>
      <c r="V87" s="4" t="str">
        <f t="shared" si="3"/>
        <v>GI-SI-N1-AT-N1</v>
      </c>
    </row>
    <row r="88" spans="3:22">
      <c r="C88" t="s">
        <v>33</v>
      </c>
      <c r="D88" s="15" t="s">
        <v>47</v>
      </c>
      <c r="E88" s="60">
        <v>2010</v>
      </c>
      <c r="H88" s="22" t="s">
        <v>116</v>
      </c>
      <c r="I88" s="22" t="s">
        <v>116</v>
      </c>
      <c r="J88" s="22">
        <v>5.0999999999999996</v>
      </c>
      <c r="K88" s="22" t="s">
        <v>116</v>
      </c>
      <c r="L88" s="22" t="s">
        <v>116</v>
      </c>
      <c r="M88" s="22" t="s">
        <v>116</v>
      </c>
      <c r="N88" s="22" t="s">
        <v>116</v>
      </c>
      <c r="O88" s="22" t="s">
        <v>116</v>
      </c>
      <c r="P88" s="22" t="s">
        <v>116</v>
      </c>
      <c r="Q88" s="22" t="s">
        <v>116</v>
      </c>
      <c r="R88" s="22" t="s">
        <v>116</v>
      </c>
      <c r="S88" s="22" t="s">
        <v>116</v>
      </c>
      <c r="T88" s="22" t="s">
        <v>116</v>
      </c>
      <c r="U88" s="23" t="s">
        <v>116</v>
      </c>
      <c r="V88" s="4" t="str">
        <f t="shared" si="3"/>
        <v>GI-CH-N1-DE-N1</v>
      </c>
    </row>
    <row r="89" spans="3:22">
      <c r="C89" t="s">
        <v>33</v>
      </c>
      <c r="D89" s="15" t="s">
        <v>47</v>
      </c>
      <c r="E89" s="60">
        <v>2010</v>
      </c>
      <c r="H89" s="22" t="s">
        <v>116</v>
      </c>
      <c r="I89" s="22" t="s">
        <v>116</v>
      </c>
      <c r="J89" s="22" t="s">
        <v>116</v>
      </c>
      <c r="K89" s="22" t="s">
        <v>116</v>
      </c>
      <c r="L89" s="22" t="s">
        <v>116</v>
      </c>
      <c r="M89" s="22" t="s">
        <v>116</v>
      </c>
      <c r="N89" s="22" t="s">
        <v>116</v>
      </c>
      <c r="O89" s="22" t="s">
        <v>116</v>
      </c>
      <c r="P89" s="22" t="s">
        <v>116</v>
      </c>
      <c r="Q89" s="22" t="s">
        <v>116</v>
      </c>
      <c r="R89" s="22" t="s">
        <v>116</v>
      </c>
      <c r="S89" s="22">
        <v>0.76200000000000001</v>
      </c>
      <c r="T89" s="22" t="s">
        <v>116</v>
      </c>
      <c r="U89" s="23" t="s">
        <v>116</v>
      </c>
      <c r="V89" s="4" t="str">
        <f t="shared" si="3"/>
        <v>GI-IT-N1-SI-N1</v>
      </c>
    </row>
    <row r="90" spans="3:22">
      <c r="C90" t="s">
        <v>33</v>
      </c>
      <c r="D90" s="15" t="s">
        <v>47</v>
      </c>
      <c r="E90" s="60">
        <v>2010</v>
      </c>
      <c r="H90" s="22" t="s">
        <v>116</v>
      </c>
      <c r="I90" s="22" t="s">
        <v>116</v>
      </c>
      <c r="J90" s="22" t="s">
        <v>116</v>
      </c>
      <c r="K90" s="22" t="s">
        <v>116</v>
      </c>
      <c r="L90" s="22">
        <v>4.8</v>
      </c>
      <c r="M90" s="22" t="s">
        <v>116</v>
      </c>
      <c r="N90" s="22" t="s">
        <v>116</v>
      </c>
      <c r="O90" s="22" t="s">
        <v>116</v>
      </c>
      <c r="P90" s="22" t="s">
        <v>116</v>
      </c>
      <c r="Q90" s="22" t="s">
        <v>116</v>
      </c>
      <c r="R90" s="22" t="s">
        <v>116</v>
      </c>
      <c r="S90" s="22" t="s">
        <v>116</v>
      </c>
      <c r="T90" s="22" t="s">
        <v>116</v>
      </c>
      <c r="U90" s="23" t="s">
        <v>116</v>
      </c>
      <c r="V90" s="4" t="str">
        <f t="shared" si="3"/>
        <v>GI-FR-N1-CH-N1</v>
      </c>
    </row>
    <row r="91" spans="3:22">
      <c r="C91" t="s">
        <v>33</v>
      </c>
      <c r="D91" s="15" t="s">
        <v>47</v>
      </c>
      <c r="E91" s="60">
        <v>2010</v>
      </c>
      <c r="H91" s="22">
        <v>3.4</v>
      </c>
      <c r="I91" s="22" t="s">
        <v>116</v>
      </c>
      <c r="J91" s="22" t="s">
        <v>116</v>
      </c>
      <c r="K91" s="22" t="s">
        <v>116</v>
      </c>
      <c r="L91" s="22" t="s">
        <v>116</v>
      </c>
      <c r="M91" s="22" t="s">
        <v>116</v>
      </c>
      <c r="N91" s="22" t="s">
        <v>116</v>
      </c>
      <c r="O91" s="22" t="s">
        <v>116</v>
      </c>
      <c r="P91" s="22" t="s">
        <v>116</v>
      </c>
      <c r="Q91" s="22" t="s">
        <v>116</v>
      </c>
      <c r="R91" s="22" t="s">
        <v>116</v>
      </c>
      <c r="S91" s="22" t="s">
        <v>116</v>
      </c>
      <c r="T91" s="22" t="s">
        <v>116</v>
      </c>
      <c r="U91" s="23" t="s">
        <v>116</v>
      </c>
      <c r="V91" s="4" t="str">
        <f t="shared" si="3"/>
        <v>GI-AT-N1-CZ-N1</v>
      </c>
    </row>
    <row r="92" spans="3:22">
      <c r="C92" t="s">
        <v>33</v>
      </c>
      <c r="D92" s="15" t="s">
        <v>47</v>
      </c>
      <c r="E92" s="60">
        <v>2010</v>
      </c>
      <c r="H92" s="22" t="s">
        <v>116</v>
      </c>
      <c r="I92" s="22" t="s">
        <v>116</v>
      </c>
      <c r="J92" s="22" t="s">
        <v>116</v>
      </c>
      <c r="K92" s="22">
        <v>4.2</v>
      </c>
      <c r="L92" s="22" t="s">
        <v>116</v>
      </c>
      <c r="M92" s="22" t="s">
        <v>116</v>
      </c>
      <c r="N92" s="22" t="s">
        <v>116</v>
      </c>
      <c r="O92" s="22" t="s">
        <v>116</v>
      </c>
      <c r="P92" s="22" t="s">
        <v>116</v>
      </c>
      <c r="Q92" s="22" t="s">
        <v>116</v>
      </c>
      <c r="R92" s="22" t="s">
        <v>116</v>
      </c>
      <c r="S92" s="22" t="s">
        <v>116</v>
      </c>
      <c r="T92" s="22" t="s">
        <v>116</v>
      </c>
      <c r="U92" s="23" t="s">
        <v>116</v>
      </c>
      <c r="V92" s="4" t="str">
        <f t="shared" si="3"/>
        <v>GI-DE-N1-AT-N1</v>
      </c>
    </row>
    <row r="93" spans="3:22">
      <c r="C93" t="s">
        <v>33</v>
      </c>
      <c r="D93" s="15" t="s">
        <v>47</v>
      </c>
      <c r="E93" s="60">
        <v>2010</v>
      </c>
      <c r="H93" s="22" t="s">
        <v>116</v>
      </c>
      <c r="I93" s="22" t="s">
        <v>116</v>
      </c>
      <c r="J93" s="22">
        <v>2.4</v>
      </c>
      <c r="K93" s="22" t="s">
        <v>116</v>
      </c>
      <c r="L93" s="22" t="s">
        <v>116</v>
      </c>
      <c r="M93" s="22" t="s">
        <v>116</v>
      </c>
      <c r="N93" s="22" t="s">
        <v>116</v>
      </c>
      <c r="O93" s="22" t="s">
        <v>116</v>
      </c>
      <c r="P93" s="22" t="s">
        <v>116</v>
      </c>
      <c r="Q93" s="22" t="s">
        <v>116</v>
      </c>
      <c r="R93" s="22" t="s">
        <v>116</v>
      </c>
      <c r="S93" s="22" t="s">
        <v>116</v>
      </c>
      <c r="T93" s="22" t="s">
        <v>116</v>
      </c>
      <c r="U93" s="23" t="s">
        <v>116</v>
      </c>
      <c r="V93" s="4" t="str">
        <f t="shared" si="3"/>
        <v>GI-CH-N1-AT-N1</v>
      </c>
    </row>
    <row r="94" spans="3:22">
      <c r="C94" t="s">
        <v>33</v>
      </c>
      <c r="D94" s="15" t="s">
        <v>47</v>
      </c>
      <c r="E94" s="60">
        <v>2010</v>
      </c>
      <c r="H94" s="22" t="s">
        <v>116</v>
      </c>
      <c r="I94" s="22" t="s">
        <v>116</v>
      </c>
      <c r="J94" s="95">
        <f>G139</f>
        <v>4.6399999999999997</v>
      </c>
      <c r="K94" s="22" t="s">
        <v>116</v>
      </c>
      <c r="L94" s="22" t="s">
        <v>116</v>
      </c>
      <c r="M94" s="22" t="s">
        <v>116</v>
      </c>
      <c r="N94" s="22" t="s">
        <v>116</v>
      </c>
      <c r="O94" s="22" t="s">
        <v>116</v>
      </c>
      <c r="P94" s="22" t="s">
        <v>116</v>
      </c>
      <c r="Q94" s="22" t="s">
        <v>116</v>
      </c>
      <c r="R94" s="22" t="s">
        <v>116</v>
      </c>
      <c r="S94" s="22" t="s">
        <v>116</v>
      </c>
      <c r="T94" s="22" t="s">
        <v>116</v>
      </c>
      <c r="U94" s="23" t="s">
        <v>116</v>
      </c>
      <c r="V94" s="4" t="str">
        <f t="shared" si="3"/>
        <v>GI-CH-N1-IT-N1</v>
      </c>
    </row>
    <row r="95" spans="3:22">
      <c r="C95" t="s">
        <v>33</v>
      </c>
      <c r="D95" s="15" t="s">
        <v>47</v>
      </c>
      <c r="E95" s="60">
        <v>2010</v>
      </c>
      <c r="H95" s="22" t="s">
        <v>116</v>
      </c>
      <c r="I95" s="22" t="s">
        <v>116</v>
      </c>
      <c r="J95" s="22" t="s">
        <v>116</v>
      </c>
      <c r="K95" s="22" t="s">
        <v>116</v>
      </c>
      <c r="L95" s="22">
        <v>3.6</v>
      </c>
      <c r="M95" s="22" t="s">
        <v>116</v>
      </c>
      <c r="N95" s="22" t="s">
        <v>116</v>
      </c>
      <c r="O95" s="22" t="s">
        <v>116</v>
      </c>
      <c r="P95" s="22" t="s">
        <v>116</v>
      </c>
      <c r="Q95" s="22" t="s">
        <v>116</v>
      </c>
      <c r="R95" s="22" t="s">
        <v>116</v>
      </c>
      <c r="S95" s="22" t="s">
        <v>116</v>
      </c>
      <c r="T95" s="22" t="s">
        <v>116</v>
      </c>
      <c r="U95" s="23" t="s">
        <v>116</v>
      </c>
      <c r="V95" s="4" t="str">
        <f t="shared" si="3"/>
        <v>GI-FR-N1-IT-N1</v>
      </c>
    </row>
    <row r="96" spans="3:22">
      <c r="C96" t="s">
        <v>33</v>
      </c>
      <c r="D96" s="15" t="s">
        <v>47</v>
      </c>
      <c r="E96" s="60">
        <v>2010</v>
      </c>
      <c r="H96" s="22">
        <v>1.4</v>
      </c>
      <c r="I96" s="22" t="s">
        <v>116</v>
      </c>
      <c r="J96" s="22" t="s">
        <v>116</v>
      </c>
      <c r="K96" s="22" t="s">
        <v>116</v>
      </c>
      <c r="L96" s="22" t="s">
        <v>116</v>
      </c>
      <c r="M96" s="22" t="s">
        <v>116</v>
      </c>
      <c r="N96" s="22" t="s">
        <v>116</v>
      </c>
      <c r="O96" s="22" t="s">
        <v>116</v>
      </c>
      <c r="P96" s="22" t="s">
        <v>116</v>
      </c>
      <c r="Q96" s="22" t="s">
        <v>116</v>
      </c>
      <c r="R96" s="22" t="s">
        <v>116</v>
      </c>
      <c r="S96" s="22" t="s">
        <v>116</v>
      </c>
      <c r="T96" s="22" t="s">
        <v>116</v>
      </c>
      <c r="U96" s="23" t="s">
        <v>116</v>
      </c>
      <c r="V96" s="4" t="str">
        <f t="shared" si="3"/>
        <v>GI-AT-N1-HU-N1</v>
      </c>
    </row>
    <row r="97" spans="2:23">
      <c r="C97" t="s">
        <v>33</v>
      </c>
      <c r="D97" s="15" t="s">
        <v>47</v>
      </c>
      <c r="E97" s="60">
        <v>2010</v>
      </c>
      <c r="H97" s="22" t="s">
        <v>116</v>
      </c>
      <c r="I97" s="22" t="s">
        <v>116</v>
      </c>
      <c r="J97" s="22" t="s">
        <v>116</v>
      </c>
      <c r="K97" s="22">
        <v>2.4</v>
      </c>
      <c r="L97" s="22" t="s">
        <v>116</v>
      </c>
      <c r="M97" s="22" t="s">
        <v>116</v>
      </c>
      <c r="N97" s="22" t="s">
        <v>116</v>
      </c>
      <c r="O97" s="22" t="s">
        <v>116</v>
      </c>
      <c r="P97" s="22" t="s">
        <v>116</v>
      </c>
      <c r="Q97" s="22" t="s">
        <v>116</v>
      </c>
      <c r="R97" s="22" t="s">
        <v>116</v>
      </c>
      <c r="S97" s="22" t="s">
        <v>116</v>
      </c>
      <c r="T97" s="22" t="s">
        <v>116</v>
      </c>
      <c r="U97" s="23" t="s">
        <v>116</v>
      </c>
      <c r="V97" s="4" t="str">
        <f t="shared" si="3"/>
        <v>GI-DE-N1-PL-N1</v>
      </c>
    </row>
    <row r="98" spans="2:23" ht="13.15" thickBot="1">
      <c r="B98" s="49"/>
      <c r="C98" s="49" t="s">
        <v>33</v>
      </c>
      <c r="D98" s="49" t="s">
        <v>47</v>
      </c>
      <c r="E98" s="59">
        <v>2010</v>
      </c>
      <c r="F98" s="49"/>
      <c r="G98" s="59"/>
      <c r="H98" s="70">
        <v>0.25</v>
      </c>
      <c r="I98" s="70" t="s">
        <v>116</v>
      </c>
      <c r="J98" s="70" t="s">
        <v>116</v>
      </c>
      <c r="K98" s="70" t="s">
        <v>116</v>
      </c>
      <c r="L98" s="70" t="s">
        <v>116</v>
      </c>
      <c r="M98" s="70" t="s">
        <v>116</v>
      </c>
      <c r="N98" s="70" t="s">
        <v>116</v>
      </c>
      <c r="O98" s="70" t="s">
        <v>116</v>
      </c>
      <c r="P98" s="70" t="s">
        <v>116</v>
      </c>
      <c r="Q98" s="70" t="s">
        <v>116</v>
      </c>
      <c r="R98" s="70" t="s">
        <v>116</v>
      </c>
      <c r="S98" s="70" t="s">
        <v>116</v>
      </c>
      <c r="T98" s="70" t="s">
        <v>116</v>
      </c>
      <c r="U98" s="47" t="s">
        <v>116</v>
      </c>
      <c r="V98" s="59" t="str">
        <f t="shared" si="3"/>
        <v>GI-AT-N1-IT-N1</v>
      </c>
      <c r="W98" s="49"/>
    </row>
    <row r="99" spans="2:23" ht="13.15" thickTop="1">
      <c r="C99" t="s">
        <v>33</v>
      </c>
      <c r="D99" s="15" t="s">
        <v>47</v>
      </c>
      <c r="E99" s="60" t="s">
        <v>181</v>
      </c>
      <c r="H99" s="22" t="s">
        <v>116</v>
      </c>
      <c r="I99" s="22" t="s">
        <v>116</v>
      </c>
      <c r="J99" s="22" t="s">
        <v>116</v>
      </c>
      <c r="K99" s="22">
        <v>2</v>
      </c>
      <c r="L99" s="22" t="s">
        <v>116</v>
      </c>
      <c r="M99" s="22" t="s">
        <v>116</v>
      </c>
      <c r="N99" s="22" t="s">
        <v>116</v>
      </c>
      <c r="O99" s="22" t="s">
        <v>116</v>
      </c>
      <c r="P99" s="22" t="s">
        <v>116</v>
      </c>
      <c r="Q99" s="22" t="s">
        <v>116</v>
      </c>
      <c r="R99" s="22" t="s">
        <v>116</v>
      </c>
      <c r="S99" s="22" t="s">
        <v>116</v>
      </c>
      <c r="T99" s="22" t="s">
        <v>116</v>
      </c>
      <c r="U99" s="23" t="s">
        <v>116</v>
      </c>
      <c r="V99" s="4" t="str">
        <f t="shared" si="3"/>
        <v>GI-DE-N1-LU-N1</v>
      </c>
    </row>
    <row r="100" spans="2:23">
      <c r="C100" t="s">
        <v>33</v>
      </c>
      <c r="D100" s="15" t="s">
        <v>47</v>
      </c>
      <c r="E100" s="60" t="s">
        <v>181</v>
      </c>
      <c r="H100" s="22" t="s">
        <v>116</v>
      </c>
      <c r="I100" s="22" t="s">
        <v>116</v>
      </c>
      <c r="J100" s="22" t="s">
        <v>116</v>
      </c>
      <c r="K100" s="22" t="s">
        <v>116</v>
      </c>
      <c r="L100" s="22" t="s">
        <v>116</v>
      </c>
      <c r="M100" s="95">
        <f>H145</f>
        <v>5.35</v>
      </c>
      <c r="N100" s="22" t="s">
        <v>116</v>
      </c>
      <c r="O100" s="22" t="s">
        <v>116</v>
      </c>
      <c r="P100" s="22" t="s">
        <v>116</v>
      </c>
      <c r="Q100" s="22" t="s">
        <v>116</v>
      </c>
      <c r="R100" s="22" t="s">
        <v>116</v>
      </c>
      <c r="S100" s="22" t="s">
        <v>116</v>
      </c>
      <c r="T100" s="22" t="s">
        <v>116</v>
      </c>
      <c r="U100" s="23" t="s">
        <v>116</v>
      </c>
      <c r="V100" s="4" t="str">
        <f t="shared" si="3"/>
        <v>GI-NL-N1-DE-N1</v>
      </c>
    </row>
    <row r="101" spans="2:23">
      <c r="C101" t="s">
        <v>33</v>
      </c>
      <c r="D101" s="15" t="s">
        <v>47</v>
      </c>
      <c r="E101" s="60" t="s">
        <v>181</v>
      </c>
      <c r="H101" s="22" t="s">
        <v>116</v>
      </c>
      <c r="I101" s="22" t="s">
        <v>116</v>
      </c>
      <c r="J101" s="22" t="s">
        <v>116</v>
      </c>
      <c r="K101" s="22" t="s">
        <v>116</v>
      </c>
      <c r="L101" s="22" t="s">
        <v>116</v>
      </c>
      <c r="M101" s="22">
        <v>3.6</v>
      </c>
      <c r="N101" s="22" t="s">
        <v>116</v>
      </c>
      <c r="O101" s="22" t="s">
        <v>116</v>
      </c>
      <c r="P101" s="22" t="s">
        <v>116</v>
      </c>
      <c r="Q101" s="22" t="s">
        <v>116</v>
      </c>
      <c r="R101" s="22" t="s">
        <v>116</v>
      </c>
      <c r="S101" s="22" t="s">
        <v>116</v>
      </c>
      <c r="T101" s="22" t="s">
        <v>116</v>
      </c>
      <c r="U101" s="23" t="s">
        <v>116</v>
      </c>
      <c r="V101" s="4" t="str">
        <f t="shared" si="3"/>
        <v>GI-NL-N1-BE-N1</v>
      </c>
    </row>
    <row r="102" spans="2:23">
      <c r="C102" t="s">
        <v>33</v>
      </c>
      <c r="D102" s="15" t="s">
        <v>47</v>
      </c>
      <c r="E102" s="60" t="s">
        <v>181</v>
      </c>
      <c r="H102" s="22" t="s">
        <v>116</v>
      </c>
      <c r="I102" s="22" t="s">
        <v>116</v>
      </c>
      <c r="J102" s="22" t="s">
        <v>116</v>
      </c>
      <c r="K102" s="22" t="s">
        <v>116</v>
      </c>
      <c r="L102" s="22">
        <v>5.0999999999999996</v>
      </c>
      <c r="M102" s="22" t="s">
        <v>116</v>
      </c>
      <c r="N102" s="22" t="s">
        <v>116</v>
      </c>
      <c r="O102" s="22" t="s">
        <v>116</v>
      </c>
      <c r="P102" s="22" t="s">
        <v>116</v>
      </c>
      <c r="Q102" s="22" t="s">
        <v>116</v>
      </c>
      <c r="R102" s="22" t="s">
        <v>116</v>
      </c>
      <c r="S102" s="22" t="s">
        <v>116</v>
      </c>
      <c r="T102" s="22" t="s">
        <v>116</v>
      </c>
      <c r="U102" s="23" t="s">
        <v>116</v>
      </c>
      <c r="V102" s="4" t="str">
        <f t="shared" si="3"/>
        <v>GI-FR-N1-BE-N1</v>
      </c>
    </row>
    <row r="103" spans="2:23">
      <c r="C103" t="s">
        <v>33</v>
      </c>
      <c r="D103" s="15" t="s">
        <v>47</v>
      </c>
      <c r="E103" s="60" t="s">
        <v>181</v>
      </c>
      <c r="H103" s="22" t="s">
        <v>116</v>
      </c>
      <c r="I103" s="95">
        <f>H135</f>
        <v>0.6</v>
      </c>
      <c r="J103" s="22" t="s">
        <v>116</v>
      </c>
      <c r="K103" s="22" t="s">
        <v>116</v>
      </c>
      <c r="L103" s="22" t="s">
        <v>116</v>
      </c>
      <c r="M103" s="22" t="s">
        <v>116</v>
      </c>
      <c r="N103" s="22" t="s">
        <v>116</v>
      </c>
      <c r="O103" s="22" t="s">
        <v>116</v>
      </c>
      <c r="P103" s="22" t="s">
        <v>116</v>
      </c>
      <c r="Q103" s="22" t="s">
        <v>116</v>
      </c>
      <c r="R103" s="22" t="s">
        <v>116</v>
      </c>
      <c r="S103" s="22" t="s">
        <v>116</v>
      </c>
      <c r="T103" s="22" t="s">
        <v>116</v>
      </c>
      <c r="U103" s="23" t="s">
        <v>116</v>
      </c>
      <c r="V103" s="4" t="str">
        <f t="shared" si="3"/>
        <v>GI-BE-N1-LU-N1</v>
      </c>
    </row>
    <row r="104" spans="2:23">
      <c r="C104" t="s">
        <v>33</v>
      </c>
      <c r="D104" s="15" t="s">
        <v>47</v>
      </c>
      <c r="E104" s="60" t="s">
        <v>181</v>
      </c>
      <c r="H104" s="22" t="s">
        <v>116</v>
      </c>
      <c r="I104" s="22" t="s">
        <v>116</v>
      </c>
      <c r="J104" s="22" t="s">
        <v>116</v>
      </c>
      <c r="K104" s="22" t="s">
        <v>116</v>
      </c>
      <c r="L104" s="22">
        <v>5.6</v>
      </c>
      <c r="M104" s="22" t="s">
        <v>116</v>
      </c>
      <c r="N104" s="22" t="s">
        <v>116</v>
      </c>
      <c r="O104" s="22" t="s">
        <v>116</v>
      </c>
      <c r="P104" s="22" t="s">
        <v>116</v>
      </c>
      <c r="Q104" s="22" t="s">
        <v>116</v>
      </c>
      <c r="R104" s="22" t="s">
        <v>116</v>
      </c>
      <c r="S104" s="22" t="s">
        <v>116</v>
      </c>
      <c r="T104" s="22" t="s">
        <v>116</v>
      </c>
      <c r="U104" s="23" t="s">
        <v>116</v>
      </c>
      <c r="V104" s="4" t="str">
        <f t="shared" si="3"/>
        <v>GI-FR-N1-DE-N1</v>
      </c>
    </row>
    <row r="105" spans="2:23">
      <c r="C105" t="s">
        <v>33</v>
      </c>
      <c r="D105" s="15" t="s">
        <v>47</v>
      </c>
      <c r="E105" s="60" t="s">
        <v>181</v>
      </c>
      <c r="H105" s="22" t="s">
        <v>116</v>
      </c>
      <c r="I105" s="22" t="s">
        <v>116</v>
      </c>
      <c r="J105" s="22" t="s">
        <v>116</v>
      </c>
      <c r="K105" s="22" t="s">
        <v>116</v>
      </c>
      <c r="L105" s="22" t="s">
        <v>116</v>
      </c>
      <c r="M105" s="22" t="s">
        <v>116</v>
      </c>
      <c r="N105" s="98">
        <f>3.4*2+0.1</f>
        <v>6.8999999999999995</v>
      </c>
      <c r="O105" s="22" t="s">
        <v>116</v>
      </c>
      <c r="P105" s="22" t="s">
        <v>116</v>
      </c>
      <c r="Q105" s="22" t="s">
        <v>116</v>
      </c>
      <c r="R105" s="22" t="s">
        <v>116</v>
      </c>
      <c r="S105" s="22" t="s">
        <v>116</v>
      </c>
      <c r="T105" s="22" t="s">
        <v>116</v>
      </c>
      <c r="U105" s="23" t="s">
        <v>116</v>
      </c>
      <c r="V105" s="4" t="str">
        <f t="shared" si="3"/>
        <v>GI-PL-N1-CZ-N1</v>
      </c>
    </row>
    <row r="106" spans="2:23">
      <c r="C106" t="s">
        <v>33</v>
      </c>
      <c r="D106" s="15" t="s">
        <v>47</v>
      </c>
      <c r="E106" s="60" t="s">
        <v>181</v>
      </c>
      <c r="H106" s="22" t="s">
        <v>116</v>
      </c>
      <c r="I106" s="22" t="s">
        <v>116</v>
      </c>
      <c r="J106" s="22" t="s">
        <v>116</v>
      </c>
      <c r="K106" s="22" t="s">
        <v>116</v>
      </c>
      <c r="L106" s="22" t="s">
        <v>116</v>
      </c>
      <c r="M106" s="22" t="s">
        <v>116</v>
      </c>
      <c r="N106" s="22" t="s">
        <v>116</v>
      </c>
      <c r="O106" s="22" t="s">
        <v>116</v>
      </c>
      <c r="P106" s="22">
        <v>3.4</v>
      </c>
      <c r="Q106" s="22" t="s">
        <v>116</v>
      </c>
      <c r="R106" s="22" t="s">
        <v>116</v>
      </c>
      <c r="S106" s="22" t="s">
        <v>116</v>
      </c>
      <c r="T106" s="22" t="s">
        <v>116</v>
      </c>
      <c r="U106" s="23" t="s">
        <v>116</v>
      </c>
      <c r="V106" s="4" t="str">
        <f t="shared" si="3"/>
        <v>GI-SK-N1-CZ-N1</v>
      </c>
    </row>
    <row r="107" spans="2:23">
      <c r="C107" t="s">
        <v>33</v>
      </c>
      <c r="D107" s="15" t="s">
        <v>47</v>
      </c>
      <c r="E107" s="60" t="s">
        <v>181</v>
      </c>
      <c r="H107" s="22" t="s">
        <v>116</v>
      </c>
      <c r="I107" s="22" t="s">
        <v>116</v>
      </c>
      <c r="J107" s="22" t="s">
        <v>116</v>
      </c>
      <c r="K107" s="22" t="s">
        <v>116</v>
      </c>
      <c r="L107" s="22" t="s">
        <v>116</v>
      </c>
      <c r="M107" s="22" t="s">
        <v>116</v>
      </c>
      <c r="N107" s="95">
        <f>J150</f>
        <v>1.5</v>
      </c>
      <c r="O107" s="22" t="s">
        <v>116</v>
      </c>
      <c r="P107" s="22" t="s">
        <v>116</v>
      </c>
      <c r="Q107" s="22" t="s">
        <v>116</v>
      </c>
      <c r="R107" s="22" t="s">
        <v>116</v>
      </c>
      <c r="S107" s="22" t="s">
        <v>116</v>
      </c>
      <c r="T107" s="22" t="s">
        <v>116</v>
      </c>
      <c r="U107" s="23" t="s">
        <v>116</v>
      </c>
      <c r="V107" s="4" t="str">
        <f t="shared" si="3"/>
        <v>GI-PL-N1-SK-N1</v>
      </c>
    </row>
    <row r="108" spans="2:23">
      <c r="C108" t="s">
        <v>33</v>
      </c>
      <c r="D108" s="15" t="s">
        <v>47</v>
      </c>
      <c r="E108" s="60" t="s">
        <v>181</v>
      </c>
      <c r="H108" s="22" t="s">
        <v>116</v>
      </c>
      <c r="I108" s="22" t="s">
        <v>116</v>
      </c>
      <c r="J108" s="22" t="s">
        <v>116</v>
      </c>
      <c r="K108" s="95">
        <f>I140</f>
        <v>3.8</v>
      </c>
      <c r="L108" s="22" t="s">
        <v>116</v>
      </c>
      <c r="M108" s="22" t="s">
        <v>116</v>
      </c>
      <c r="N108" s="22" t="s">
        <v>116</v>
      </c>
      <c r="O108" s="22" t="s">
        <v>116</v>
      </c>
      <c r="P108" s="22" t="s">
        <v>116</v>
      </c>
      <c r="Q108" s="22" t="s">
        <v>116</v>
      </c>
      <c r="R108" s="22" t="s">
        <v>116</v>
      </c>
      <c r="S108" s="22" t="s">
        <v>116</v>
      </c>
      <c r="T108" s="22" t="s">
        <v>116</v>
      </c>
      <c r="U108" s="23" t="s">
        <v>116</v>
      </c>
      <c r="V108" s="4" t="str">
        <f t="shared" si="3"/>
        <v>GI-DE-N1-CZ-N1</v>
      </c>
    </row>
    <row r="109" spans="2:23">
      <c r="C109" t="s">
        <v>33</v>
      </c>
      <c r="D109" s="15" t="s">
        <v>47</v>
      </c>
      <c r="E109" s="60" t="s">
        <v>181</v>
      </c>
      <c r="H109" s="22" t="s">
        <v>116</v>
      </c>
      <c r="I109" s="22" t="s">
        <v>116</v>
      </c>
      <c r="J109" s="22" t="s">
        <v>116</v>
      </c>
      <c r="K109" s="22" t="s">
        <v>116</v>
      </c>
      <c r="L109" s="22" t="s">
        <v>116</v>
      </c>
      <c r="M109" s="22" t="s">
        <v>116</v>
      </c>
      <c r="N109" s="22" t="s">
        <v>116</v>
      </c>
      <c r="O109" s="22" t="s">
        <v>116</v>
      </c>
      <c r="P109" s="95">
        <f>I148</f>
        <v>3</v>
      </c>
      <c r="Q109" s="22" t="s">
        <v>116</v>
      </c>
      <c r="R109" s="22" t="s">
        <v>116</v>
      </c>
      <c r="S109" s="22" t="s">
        <v>116</v>
      </c>
      <c r="T109" s="22" t="s">
        <v>116</v>
      </c>
      <c r="U109" s="23" t="s">
        <v>116</v>
      </c>
      <c r="V109" s="4" t="str">
        <f t="shared" si="3"/>
        <v>GI-SK-N1-HU-N1</v>
      </c>
    </row>
    <row r="110" spans="2:23">
      <c r="C110" t="s">
        <v>33</v>
      </c>
      <c r="D110" s="15" t="s">
        <v>47</v>
      </c>
      <c r="E110" s="60" t="s">
        <v>181</v>
      </c>
      <c r="H110" s="22" t="s">
        <v>116</v>
      </c>
      <c r="I110" s="22" t="s">
        <v>116</v>
      </c>
      <c r="J110" s="22" t="s">
        <v>116</v>
      </c>
      <c r="K110" s="22" t="s">
        <v>116</v>
      </c>
      <c r="L110" s="22" t="s">
        <v>116</v>
      </c>
      <c r="M110" s="22" t="s">
        <v>116</v>
      </c>
      <c r="N110" s="22" t="s">
        <v>116</v>
      </c>
      <c r="O110" s="95">
        <f>I133</f>
        <v>1.2</v>
      </c>
      <c r="P110" s="22" t="s">
        <v>116</v>
      </c>
      <c r="Q110" s="22" t="s">
        <v>116</v>
      </c>
      <c r="R110" s="22" t="s">
        <v>116</v>
      </c>
      <c r="S110" s="22" t="s">
        <v>116</v>
      </c>
      <c r="T110" s="22" t="s">
        <v>116</v>
      </c>
      <c r="U110" s="23" t="s">
        <v>116</v>
      </c>
      <c r="V110" s="4" t="str">
        <f t="shared" si="3"/>
        <v>GI-SI-N1-AT-N1</v>
      </c>
    </row>
    <row r="111" spans="2:23">
      <c r="C111" t="s">
        <v>33</v>
      </c>
      <c r="D111" s="15" t="s">
        <v>47</v>
      </c>
      <c r="E111" s="60" t="s">
        <v>181</v>
      </c>
      <c r="H111" s="22" t="s">
        <v>116</v>
      </c>
      <c r="I111" s="22" t="s">
        <v>116</v>
      </c>
      <c r="J111" s="22">
        <v>5.0999999999999996</v>
      </c>
      <c r="K111" s="22" t="s">
        <v>116</v>
      </c>
      <c r="L111" s="22" t="s">
        <v>116</v>
      </c>
      <c r="M111" s="22" t="s">
        <v>116</v>
      </c>
      <c r="N111" s="22" t="s">
        <v>116</v>
      </c>
      <c r="O111" s="22" t="s">
        <v>116</v>
      </c>
      <c r="P111" s="22" t="s">
        <v>116</v>
      </c>
      <c r="Q111" s="22" t="s">
        <v>116</v>
      </c>
      <c r="R111" s="22" t="s">
        <v>116</v>
      </c>
      <c r="S111" s="22" t="s">
        <v>116</v>
      </c>
      <c r="T111" s="22" t="s">
        <v>116</v>
      </c>
      <c r="U111" s="23" t="s">
        <v>116</v>
      </c>
      <c r="V111" s="4" t="str">
        <f t="shared" si="3"/>
        <v>GI-CH-N1-DE-N1</v>
      </c>
    </row>
    <row r="112" spans="2:23">
      <c r="C112" t="s">
        <v>33</v>
      </c>
      <c r="D112" s="15" t="s">
        <v>47</v>
      </c>
      <c r="E112" s="60" t="s">
        <v>181</v>
      </c>
      <c r="H112" s="22" t="s">
        <v>116</v>
      </c>
      <c r="I112" s="22" t="s">
        <v>116</v>
      </c>
      <c r="J112" s="22" t="s">
        <v>116</v>
      </c>
      <c r="K112" s="22" t="s">
        <v>116</v>
      </c>
      <c r="L112" s="22" t="s">
        <v>116</v>
      </c>
      <c r="M112" s="22" t="s">
        <v>116</v>
      </c>
      <c r="N112" s="22" t="s">
        <v>116</v>
      </c>
      <c r="O112" s="22" t="s">
        <v>116</v>
      </c>
      <c r="P112" s="22" t="s">
        <v>116</v>
      </c>
      <c r="Q112" s="22" t="s">
        <v>116</v>
      </c>
      <c r="R112" s="22" t="s">
        <v>116</v>
      </c>
      <c r="S112" s="98">
        <v>2.5</v>
      </c>
      <c r="T112" s="22" t="s">
        <v>116</v>
      </c>
      <c r="U112" s="23" t="s">
        <v>116</v>
      </c>
      <c r="V112" s="4" t="str">
        <f t="shared" si="3"/>
        <v>GI-IT-N1-SI-N1</v>
      </c>
    </row>
    <row r="113" spans="2:156">
      <c r="C113" t="s">
        <v>33</v>
      </c>
      <c r="D113" s="15" t="s">
        <v>47</v>
      </c>
      <c r="E113" s="60" t="s">
        <v>181</v>
      </c>
      <c r="H113" s="22" t="s">
        <v>116</v>
      </c>
      <c r="I113" s="22" t="s">
        <v>116</v>
      </c>
      <c r="J113" s="22" t="s">
        <v>116</v>
      </c>
      <c r="K113" s="22" t="s">
        <v>116</v>
      </c>
      <c r="L113" s="22">
        <v>4.8</v>
      </c>
      <c r="M113" s="22" t="s">
        <v>116</v>
      </c>
      <c r="N113" s="22" t="s">
        <v>116</v>
      </c>
      <c r="O113" s="22" t="s">
        <v>116</v>
      </c>
      <c r="P113" s="22" t="s">
        <v>116</v>
      </c>
      <c r="Q113" s="22" t="s">
        <v>116</v>
      </c>
      <c r="R113" s="22" t="s">
        <v>116</v>
      </c>
      <c r="S113" s="22" t="s">
        <v>116</v>
      </c>
      <c r="T113" s="22" t="s">
        <v>116</v>
      </c>
      <c r="U113" s="23" t="s">
        <v>116</v>
      </c>
      <c r="V113" s="4" t="str">
        <f t="shared" si="3"/>
        <v>GI-FR-N1-CH-N1</v>
      </c>
    </row>
    <row r="114" spans="2:156">
      <c r="C114" t="s">
        <v>33</v>
      </c>
      <c r="D114" s="15" t="s">
        <v>47</v>
      </c>
      <c r="E114" s="60" t="s">
        <v>181</v>
      </c>
      <c r="H114" s="22">
        <v>3.4</v>
      </c>
      <c r="I114" s="22" t="s">
        <v>116</v>
      </c>
      <c r="J114" s="22" t="s">
        <v>116</v>
      </c>
      <c r="K114" s="22" t="s">
        <v>116</v>
      </c>
      <c r="L114" s="22" t="s">
        <v>116</v>
      </c>
      <c r="M114" s="22" t="s">
        <v>116</v>
      </c>
      <c r="N114" s="22" t="s">
        <v>116</v>
      </c>
      <c r="O114" s="22" t="s">
        <v>116</v>
      </c>
      <c r="P114" s="22" t="s">
        <v>116</v>
      </c>
      <c r="Q114" s="22" t="s">
        <v>116</v>
      </c>
      <c r="R114" s="22" t="s">
        <v>116</v>
      </c>
      <c r="S114" s="22" t="s">
        <v>116</v>
      </c>
      <c r="T114" s="22" t="s">
        <v>116</v>
      </c>
      <c r="U114" s="23" t="s">
        <v>116</v>
      </c>
      <c r="V114" s="4" t="str">
        <f t="shared" si="3"/>
        <v>GI-AT-N1-CZ-N1</v>
      </c>
    </row>
    <row r="115" spans="2:156">
      <c r="C115" t="s">
        <v>33</v>
      </c>
      <c r="D115" s="15" t="s">
        <v>47</v>
      </c>
      <c r="E115" s="60" t="s">
        <v>181</v>
      </c>
      <c r="H115" s="22" t="s">
        <v>116</v>
      </c>
      <c r="I115" s="22" t="s">
        <v>116</v>
      </c>
      <c r="J115" s="22" t="s">
        <v>116</v>
      </c>
      <c r="K115" s="95">
        <f>I130</f>
        <v>6.88</v>
      </c>
      <c r="L115" s="22" t="s">
        <v>116</v>
      </c>
      <c r="M115" s="22" t="s">
        <v>116</v>
      </c>
      <c r="N115" s="22" t="s">
        <v>116</v>
      </c>
      <c r="O115" s="22" t="s">
        <v>116</v>
      </c>
      <c r="P115" s="22" t="s">
        <v>116</v>
      </c>
      <c r="Q115" s="22" t="s">
        <v>116</v>
      </c>
      <c r="R115" s="22" t="s">
        <v>116</v>
      </c>
      <c r="S115" s="22" t="s">
        <v>116</v>
      </c>
      <c r="T115" s="22" t="s">
        <v>116</v>
      </c>
      <c r="U115" s="23" t="s">
        <v>116</v>
      </c>
      <c r="V115" s="4" t="str">
        <f t="shared" si="3"/>
        <v>GI-DE-N1-AT-N1</v>
      </c>
    </row>
    <row r="116" spans="2:156">
      <c r="C116" t="s">
        <v>33</v>
      </c>
      <c r="D116" s="15" t="s">
        <v>47</v>
      </c>
      <c r="E116" s="60" t="s">
        <v>181</v>
      </c>
      <c r="H116" s="22" t="s">
        <v>116</v>
      </c>
      <c r="I116" s="22" t="s">
        <v>116</v>
      </c>
      <c r="J116" s="22">
        <v>2.4</v>
      </c>
      <c r="K116" s="22" t="s">
        <v>116</v>
      </c>
      <c r="L116" s="22" t="s">
        <v>116</v>
      </c>
      <c r="M116" s="22" t="s">
        <v>116</v>
      </c>
      <c r="N116" s="22" t="s">
        <v>116</v>
      </c>
      <c r="O116" s="22" t="s">
        <v>116</v>
      </c>
      <c r="P116" s="22" t="s">
        <v>116</v>
      </c>
      <c r="Q116" s="22" t="s">
        <v>116</v>
      </c>
      <c r="R116" s="22" t="s">
        <v>116</v>
      </c>
      <c r="S116" s="22" t="s">
        <v>116</v>
      </c>
      <c r="T116" s="22" t="s">
        <v>116</v>
      </c>
      <c r="U116" s="23" t="s">
        <v>116</v>
      </c>
      <c r="V116" s="4" t="str">
        <f t="shared" si="3"/>
        <v>GI-CH-N1-AT-N1</v>
      </c>
    </row>
    <row r="117" spans="2:156">
      <c r="C117" t="s">
        <v>33</v>
      </c>
      <c r="D117" s="15" t="s">
        <v>47</v>
      </c>
      <c r="E117" s="60" t="s">
        <v>181</v>
      </c>
      <c r="H117" s="22" t="s">
        <v>116</v>
      </c>
      <c r="I117" s="22" t="s">
        <v>116</v>
      </c>
      <c r="J117" s="95">
        <f>I139</f>
        <v>5.64</v>
      </c>
      <c r="K117" s="22" t="s">
        <v>116</v>
      </c>
      <c r="L117" s="22" t="s">
        <v>116</v>
      </c>
      <c r="M117" s="22" t="s">
        <v>116</v>
      </c>
      <c r="N117" s="22" t="s">
        <v>116</v>
      </c>
      <c r="O117" s="22" t="s">
        <v>116</v>
      </c>
      <c r="P117" s="22" t="s">
        <v>116</v>
      </c>
      <c r="Q117" s="22" t="s">
        <v>116</v>
      </c>
      <c r="R117" s="22" t="s">
        <v>116</v>
      </c>
      <c r="S117" s="22" t="s">
        <v>116</v>
      </c>
      <c r="T117" s="22" t="s">
        <v>116</v>
      </c>
      <c r="U117" s="23" t="s">
        <v>116</v>
      </c>
      <c r="V117" s="4" t="str">
        <f t="shared" si="3"/>
        <v>GI-CH-N1-IT-N1</v>
      </c>
    </row>
    <row r="118" spans="2:156">
      <c r="C118" t="s">
        <v>33</v>
      </c>
      <c r="D118" s="15" t="s">
        <v>47</v>
      </c>
      <c r="E118" s="60" t="s">
        <v>181</v>
      </c>
      <c r="H118" s="22" t="s">
        <v>116</v>
      </c>
      <c r="I118" s="22" t="s">
        <v>116</v>
      </c>
      <c r="J118" s="22" t="s">
        <v>116</v>
      </c>
      <c r="K118" s="22" t="s">
        <v>116</v>
      </c>
      <c r="L118" s="95">
        <f>I147</f>
        <v>4.2</v>
      </c>
      <c r="M118" s="22" t="s">
        <v>116</v>
      </c>
      <c r="N118" s="22" t="s">
        <v>116</v>
      </c>
      <c r="O118" s="22" t="s">
        <v>116</v>
      </c>
      <c r="P118" s="22" t="s">
        <v>116</v>
      </c>
      <c r="Q118" s="22" t="s">
        <v>116</v>
      </c>
      <c r="R118" s="22" t="s">
        <v>116</v>
      </c>
      <c r="S118" s="22" t="s">
        <v>116</v>
      </c>
      <c r="T118" s="22" t="s">
        <v>116</v>
      </c>
      <c r="U118" s="23" t="s">
        <v>116</v>
      </c>
      <c r="V118" s="4" t="str">
        <f t="shared" si="3"/>
        <v>GI-FR-N1-IT-N1</v>
      </c>
    </row>
    <row r="119" spans="2:156">
      <c r="C119" t="s">
        <v>33</v>
      </c>
      <c r="D119" s="15" t="s">
        <v>47</v>
      </c>
      <c r="E119" s="60" t="s">
        <v>181</v>
      </c>
      <c r="H119" s="95">
        <f>H131</f>
        <v>1.5</v>
      </c>
      <c r="I119" s="22" t="s">
        <v>116</v>
      </c>
      <c r="J119" s="22" t="s">
        <v>116</v>
      </c>
      <c r="K119" s="22" t="s">
        <v>116</v>
      </c>
      <c r="L119" s="22" t="s">
        <v>116</v>
      </c>
      <c r="M119" s="22" t="s">
        <v>116</v>
      </c>
      <c r="N119" s="22" t="s">
        <v>116</v>
      </c>
      <c r="O119" s="22" t="s">
        <v>116</v>
      </c>
      <c r="P119" s="22" t="s">
        <v>116</v>
      </c>
      <c r="Q119" s="22" t="s">
        <v>116</v>
      </c>
      <c r="R119" s="22" t="s">
        <v>116</v>
      </c>
      <c r="S119" s="22" t="s">
        <v>116</v>
      </c>
      <c r="T119" s="22" t="s">
        <v>116</v>
      </c>
      <c r="U119" s="23" t="s">
        <v>116</v>
      </c>
      <c r="V119" s="4" t="str">
        <f t="shared" si="3"/>
        <v>GI-AT-N1-HU-N1</v>
      </c>
    </row>
    <row r="120" spans="2:156">
      <c r="C120" t="s">
        <v>33</v>
      </c>
      <c r="D120" s="15" t="s">
        <v>47</v>
      </c>
      <c r="E120" s="60" t="s">
        <v>181</v>
      </c>
      <c r="H120" s="22" t="s">
        <v>116</v>
      </c>
      <c r="I120" s="22" t="s">
        <v>116</v>
      </c>
      <c r="J120" s="22" t="s">
        <v>116</v>
      </c>
      <c r="K120" s="95">
        <f>I146</f>
        <v>3.1</v>
      </c>
      <c r="L120" s="22" t="s">
        <v>116</v>
      </c>
      <c r="M120" s="22" t="s">
        <v>116</v>
      </c>
      <c r="N120" s="22" t="s">
        <v>116</v>
      </c>
      <c r="O120" s="22" t="s">
        <v>116</v>
      </c>
      <c r="P120" s="22" t="s">
        <v>116</v>
      </c>
      <c r="Q120" s="22" t="s">
        <v>116</v>
      </c>
      <c r="R120" s="22" t="s">
        <v>116</v>
      </c>
      <c r="S120" s="22" t="s">
        <v>116</v>
      </c>
      <c r="T120" s="22" t="s">
        <v>116</v>
      </c>
      <c r="U120" s="23" t="s">
        <v>116</v>
      </c>
      <c r="V120" s="4" t="str">
        <f t="shared" si="3"/>
        <v>GI-DE-N1-PL-N1</v>
      </c>
    </row>
    <row r="121" spans="2:156" ht="13.15" thickBot="1">
      <c r="B121" s="49"/>
      <c r="C121" s="49" t="s">
        <v>33</v>
      </c>
      <c r="D121" s="49" t="s">
        <v>47</v>
      </c>
      <c r="E121" s="59" t="s">
        <v>181</v>
      </c>
      <c r="F121" s="49"/>
      <c r="G121" s="59"/>
      <c r="H121" s="96">
        <f>J132</f>
        <v>2.2000000000000002</v>
      </c>
      <c r="I121" s="70" t="s">
        <v>116</v>
      </c>
      <c r="J121" s="70" t="s">
        <v>116</v>
      </c>
      <c r="K121" s="70" t="s">
        <v>116</v>
      </c>
      <c r="L121" s="70" t="s">
        <v>116</v>
      </c>
      <c r="M121" s="70" t="s">
        <v>116</v>
      </c>
      <c r="N121" s="70" t="s">
        <v>116</v>
      </c>
      <c r="O121" s="70" t="s">
        <v>116</v>
      </c>
      <c r="P121" s="70" t="s">
        <v>116</v>
      </c>
      <c r="Q121" s="70" t="s">
        <v>116</v>
      </c>
      <c r="R121" s="70" t="s">
        <v>116</v>
      </c>
      <c r="S121" s="70" t="s">
        <v>116</v>
      </c>
      <c r="T121" s="70" t="s">
        <v>116</v>
      </c>
      <c r="U121" s="47" t="s">
        <v>116</v>
      </c>
      <c r="V121" s="59" t="str">
        <f t="shared" si="3"/>
        <v>GI-AT-N1-IT-N1</v>
      </c>
      <c r="W121" s="49"/>
    </row>
    <row r="122" spans="2:156" ht="13.15" thickTop="1">
      <c r="D122" s="15"/>
      <c r="K122"/>
    </row>
    <row r="123" spans="2:156">
      <c r="D123" s="15"/>
      <c r="K123"/>
    </row>
    <row r="125" spans="2:156">
      <c r="E125" s="4" t="s">
        <v>4</v>
      </c>
      <c r="F125" t="s">
        <v>124</v>
      </c>
      <c r="G125" s="4" t="s">
        <v>124</v>
      </c>
      <c r="H125" t="s">
        <v>124</v>
      </c>
      <c r="I125" s="4" t="s">
        <v>124</v>
      </c>
      <c r="J125" t="s">
        <v>33</v>
      </c>
      <c r="L125" t="s">
        <v>124</v>
      </c>
      <c r="M125" s="4" t="s">
        <v>124</v>
      </c>
      <c r="N125" t="s">
        <v>124</v>
      </c>
      <c r="O125" t="s">
        <v>124</v>
      </c>
      <c r="P125" t="s">
        <v>124</v>
      </c>
      <c r="Q125" s="4" t="s">
        <v>124</v>
      </c>
      <c r="R125" t="s">
        <v>124</v>
      </c>
      <c r="S125" t="s">
        <v>124</v>
      </c>
      <c r="T125" t="s">
        <v>124</v>
      </c>
      <c r="U125" t="s">
        <v>124</v>
      </c>
      <c r="V125" t="s">
        <v>124</v>
      </c>
      <c r="W125" t="s">
        <v>124</v>
      </c>
      <c r="X125" t="s">
        <v>124</v>
      </c>
      <c r="Y125" t="s">
        <v>124</v>
      </c>
      <c r="Z125" t="s">
        <v>124</v>
      </c>
      <c r="AA125" s="4" t="s">
        <v>124</v>
      </c>
      <c r="AB125" s="4" t="s">
        <v>124</v>
      </c>
      <c r="AC125" t="s">
        <v>124</v>
      </c>
      <c r="AD125" t="s">
        <v>124</v>
      </c>
      <c r="AE125" t="s">
        <v>124</v>
      </c>
      <c r="AF125" t="s">
        <v>124</v>
      </c>
      <c r="AG125" t="s">
        <v>124</v>
      </c>
      <c r="AH125" t="s">
        <v>124</v>
      </c>
      <c r="AI125" t="s">
        <v>124</v>
      </c>
      <c r="AJ125" t="s">
        <v>124</v>
      </c>
      <c r="AK125" t="s">
        <v>124</v>
      </c>
      <c r="AL125" t="s">
        <v>124</v>
      </c>
      <c r="AM125" t="s">
        <v>124</v>
      </c>
      <c r="AN125" t="s">
        <v>124</v>
      </c>
      <c r="AO125" t="s">
        <v>124</v>
      </c>
      <c r="AP125" t="s">
        <v>124</v>
      </c>
      <c r="AQ125" t="s">
        <v>124</v>
      </c>
      <c r="AR125" t="s">
        <v>124</v>
      </c>
      <c r="AS125" t="s">
        <v>124</v>
      </c>
      <c r="AT125" t="s">
        <v>124</v>
      </c>
      <c r="AU125" t="s">
        <v>124</v>
      </c>
      <c r="AV125" t="s">
        <v>124</v>
      </c>
      <c r="AW125" t="s">
        <v>124</v>
      </c>
      <c r="AX125" t="s">
        <v>124</v>
      </c>
      <c r="AY125" t="s">
        <v>124</v>
      </c>
      <c r="AZ125" t="s">
        <v>124</v>
      </c>
      <c r="BA125" t="s">
        <v>124</v>
      </c>
      <c r="BB125" t="s">
        <v>124</v>
      </c>
      <c r="BC125" t="s">
        <v>124</v>
      </c>
      <c r="BD125" t="s">
        <v>124</v>
      </c>
      <c r="BE125" t="s">
        <v>124</v>
      </c>
      <c r="BF125" t="s">
        <v>124</v>
      </c>
      <c r="BG125" t="s">
        <v>124</v>
      </c>
      <c r="BH125" t="s">
        <v>124</v>
      </c>
      <c r="BI125" t="s">
        <v>124</v>
      </c>
      <c r="BJ125" t="s">
        <v>124</v>
      </c>
      <c r="BK125" t="s">
        <v>124</v>
      </c>
      <c r="BL125" t="s">
        <v>124</v>
      </c>
      <c r="BM125" t="s">
        <v>124</v>
      </c>
      <c r="BN125" t="s">
        <v>124</v>
      </c>
      <c r="BO125" t="s">
        <v>124</v>
      </c>
      <c r="BP125" t="s">
        <v>124</v>
      </c>
      <c r="BQ125" t="s">
        <v>124</v>
      </c>
      <c r="BR125" t="s">
        <v>124</v>
      </c>
      <c r="BS125" t="s">
        <v>124</v>
      </c>
      <c r="BT125" t="s">
        <v>124</v>
      </c>
      <c r="BU125" t="s">
        <v>124</v>
      </c>
      <c r="BV125" t="s">
        <v>124</v>
      </c>
      <c r="BW125" t="s">
        <v>124</v>
      </c>
      <c r="BX125" t="s">
        <v>124</v>
      </c>
      <c r="BY125" t="s">
        <v>124</v>
      </c>
      <c r="BZ125" t="s">
        <v>124</v>
      </c>
      <c r="CA125" t="s">
        <v>124</v>
      </c>
      <c r="CB125" t="s">
        <v>124</v>
      </c>
      <c r="CC125" t="s">
        <v>124</v>
      </c>
      <c r="CD125" t="s">
        <v>124</v>
      </c>
      <c r="CE125" t="s">
        <v>124</v>
      </c>
      <c r="CF125" t="s">
        <v>124</v>
      </c>
      <c r="CG125" t="s">
        <v>124</v>
      </c>
      <c r="CH125" t="s">
        <v>124</v>
      </c>
      <c r="CI125" t="s">
        <v>124</v>
      </c>
      <c r="CJ125" t="s">
        <v>124</v>
      </c>
      <c r="CK125" t="s">
        <v>124</v>
      </c>
      <c r="CL125" t="s">
        <v>124</v>
      </c>
      <c r="CM125" t="s">
        <v>124</v>
      </c>
      <c r="CN125" t="s">
        <v>124</v>
      </c>
      <c r="CO125" t="s">
        <v>124</v>
      </c>
      <c r="CP125" t="s">
        <v>124</v>
      </c>
      <c r="CQ125" t="s">
        <v>124</v>
      </c>
      <c r="CR125" t="s">
        <v>124</v>
      </c>
      <c r="CS125" t="s">
        <v>124</v>
      </c>
      <c r="CT125" t="s">
        <v>124</v>
      </c>
      <c r="CU125" t="s">
        <v>124</v>
      </c>
      <c r="CV125" t="s">
        <v>124</v>
      </c>
      <c r="CW125" t="s">
        <v>124</v>
      </c>
      <c r="CX125" t="s">
        <v>124</v>
      </c>
      <c r="CY125" t="s">
        <v>124</v>
      </c>
      <c r="CZ125" t="s">
        <v>124</v>
      </c>
      <c r="DA125" t="s">
        <v>124</v>
      </c>
      <c r="DB125" t="s">
        <v>124</v>
      </c>
      <c r="DC125" t="s">
        <v>124</v>
      </c>
      <c r="DD125" t="s">
        <v>124</v>
      </c>
      <c r="DE125" t="s">
        <v>124</v>
      </c>
      <c r="DF125" t="s">
        <v>124</v>
      </c>
      <c r="DG125" t="s">
        <v>124</v>
      </c>
      <c r="DH125" t="s">
        <v>124</v>
      </c>
      <c r="DI125" t="s">
        <v>124</v>
      </c>
      <c r="DJ125" t="s">
        <v>124</v>
      </c>
      <c r="DK125" t="s">
        <v>124</v>
      </c>
      <c r="DL125" t="s">
        <v>124</v>
      </c>
      <c r="DM125" t="s">
        <v>124</v>
      </c>
      <c r="DN125" t="s">
        <v>124</v>
      </c>
      <c r="DO125" t="s">
        <v>124</v>
      </c>
      <c r="DP125" t="s">
        <v>124</v>
      </c>
      <c r="DQ125" t="s">
        <v>124</v>
      </c>
      <c r="DR125" t="s">
        <v>124</v>
      </c>
      <c r="DS125" t="s">
        <v>124</v>
      </c>
      <c r="DT125" t="s">
        <v>124</v>
      </c>
      <c r="DU125" t="s">
        <v>124</v>
      </c>
      <c r="DV125" t="s">
        <v>124</v>
      </c>
      <c r="DW125" t="s">
        <v>124</v>
      </c>
      <c r="DX125" t="s">
        <v>33</v>
      </c>
      <c r="DY125" t="s">
        <v>33</v>
      </c>
      <c r="DZ125" t="s">
        <v>33</v>
      </c>
      <c r="EA125" t="s">
        <v>33</v>
      </c>
      <c r="EB125" t="s">
        <v>33</v>
      </c>
      <c r="EC125" t="s">
        <v>33</v>
      </c>
      <c r="ED125" t="s">
        <v>33</v>
      </c>
      <c r="EE125" t="s">
        <v>33</v>
      </c>
      <c r="EF125" t="s">
        <v>33</v>
      </c>
      <c r="EG125" t="s">
        <v>33</v>
      </c>
      <c r="EH125" t="s">
        <v>33</v>
      </c>
      <c r="EI125" t="s">
        <v>33</v>
      </c>
      <c r="EJ125" t="s">
        <v>33</v>
      </c>
      <c r="EK125" t="s">
        <v>33</v>
      </c>
      <c r="EL125" t="s">
        <v>33</v>
      </c>
      <c r="EM125" t="s">
        <v>33</v>
      </c>
      <c r="EN125" t="s">
        <v>33</v>
      </c>
      <c r="EO125" t="s">
        <v>33</v>
      </c>
      <c r="EP125" t="s">
        <v>33</v>
      </c>
      <c r="EQ125" t="s">
        <v>33</v>
      </c>
      <c r="ER125" t="s">
        <v>33</v>
      </c>
      <c r="ES125" t="s">
        <v>33</v>
      </c>
      <c r="ET125" t="s">
        <v>33</v>
      </c>
      <c r="EU125" t="s">
        <v>33</v>
      </c>
      <c r="EV125" t="s">
        <v>33</v>
      </c>
      <c r="EW125" t="s">
        <v>33</v>
      </c>
      <c r="EX125" t="s">
        <v>33</v>
      </c>
      <c r="EY125" t="s">
        <v>33</v>
      </c>
      <c r="EZ125" t="s">
        <v>33</v>
      </c>
    </row>
    <row r="126" spans="2:156">
      <c r="E126" s="4" t="s">
        <v>6</v>
      </c>
      <c r="F126">
        <v>2005</v>
      </c>
      <c r="G126" s="4">
        <v>2010</v>
      </c>
      <c r="H126">
        <v>2015</v>
      </c>
      <c r="I126" s="4">
        <v>2020</v>
      </c>
      <c r="J126">
        <v>2025</v>
      </c>
      <c r="L126">
        <v>2005</v>
      </c>
      <c r="M126" s="4">
        <v>2005</v>
      </c>
      <c r="N126">
        <v>2005</v>
      </c>
      <c r="O126">
        <v>2005</v>
      </c>
      <c r="P126">
        <v>2005</v>
      </c>
      <c r="Q126" s="4">
        <v>2005</v>
      </c>
      <c r="R126">
        <v>2005</v>
      </c>
      <c r="S126">
        <v>2005</v>
      </c>
      <c r="T126">
        <v>2005</v>
      </c>
      <c r="U126">
        <v>2005</v>
      </c>
      <c r="V126">
        <v>2005</v>
      </c>
      <c r="W126">
        <v>2005</v>
      </c>
      <c r="X126">
        <v>2005</v>
      </c>
      <c r="Y126">
        <v>2005</v>
      </c>
      <c r="Z126">
        <v>2005</v>
      </c>
      <c r="AA126" s="4">
        <v>2005</v>
      </c>
      <c r="AB126" s="4">
        <v>2005</v>
      </c>
      <c r="AC126">
        <v>2005</v>
      </c>
      <c r="AD126">
        <v>2005</v>
      </c>
      <c r="AE126">
        <v>2005</v>
      </c>
      <c r="AF126">
        <v>2005</v>
      </c>
      <c r="AG126">
        <v>2005</v>
      </c>
      <c r="AH126">
        <v>2005</v>
      </c>
      <c r="AI126">
        <v>2005</v>
      </c>
      <c r="AJ126">
        <v>2005</v>
      </c>
      <c r="AK126">
        <v>2005</v>
      </c>
      <c r="AL126">
        <v>2005</v>
      </c>
      <c r="AM126">
        <v>2005</v>
      </c>
      <c r="AN126">
        <v>2005</v>
      </c>
      <c r="AO126">
        <v>2010</v>
      </c>
      <c r="AP126">
        <v>2010</v>
      </c>
      <c r="AQ126">
        <v>2010</v>
      </c>
      <c r="AR126">
        <v>2010</v>
      </c>
      <c r="AS126">
        <v>2010</v>
      </c>
      <c r="AT126">
        <v>2010</v>
      </c>
      <c r="AU126">
        <v>2010</v>
      </c>
      <c r="AV126">
        <v>2010</v>
      </c>
      <c r="AW126">
        <v>2010</v>
      </c>
      <c r="AX126">
        <v>2010</v>
      </c>
      <c r="AY126">
        <v>2010</v>
      </c>
      <c r="AZ126">
        <v>2010</v>
      </c>
      <c r="BA126">
        <v>2010</v>
      </c>
      <c r="BB126">
        <v>2010</v>
      </c>
      <c r="BC126">
        <v>2010</v>
      </c>
      <c r="BD126">
        <v>2010</v>
      </c>
      <c r="BE126">
        <v>2010</v>
      </c>
      <c r="BF126">
        <v>2010</v>
      </c>
      <c r="BG126">
        <v>2010</v>
      </c>
      <c r="BH126">
        <v>2010</v>
      </c>
      <c r="BI126">
        <v>2010</v>
      </c>
      <c r="BJ126">
        <v>2010</v>
      </c>
      <c r="BK126">
        <v>2010</v>
      </c>
      <c r="BL126">
        <v>2010</v>
      </c>
      <c r="BM126">
        <v>2010</v>
      </c>
      <c r="BN126">
        <v>2010</v>
      </c>
      <c r="BO126">
        <v>2010</v>
      </c>
      <c r="BP126">
        <v>2010</v>
      </c>
      <c r="BQ126">
        <v>2010</v>
      </c>
      <c r="BR126">
        <v>2015</v>
      </c>
      <c r="BS126">
        <v>2015</v>
      </c>
      <c r="BT126">
        <v>2015</v>
      </c>
      <c r="BU126">
        <v>2015</v>
      </c>
      <c r="BV126">
        <v>2015</v>
      </c>
      <c r="BW126">
        <v>2015</v>
      </c>
      <c r="BX126">
        <v>2015</v>
      </c>
      <c r="BY126">
        <v>2015</v>
      </c>
      <c r="BZ126">
        <v>2015</v>
      </c>
      <c r="CA126">
        <v>2015</v>
      </c>
      <c r="CB126">
        <v>2015</v>
      </c>
      <c r="CC126">
        <v>2015</v>
      </c>
      <c r="CD126">
        <v>2015</v>
      </c>
      <c r="CE126">
        <v>2015</v>
      </c>
      <c r="CF126">
        <v>2015</v>
      </c>
      <c r="CG126">
        <v>2015</v>
      </c>
      <c r="CH126">
        <v>2015</v>
      </c>
      <c r="CI126">
        <v>2015</v>
      </c>
      <c r="CJ126">
        <v>2015</v>
      </c>
      <c r="CK126">
        <v>2015</v>
      </c>
      <c r="CL126">
        <v>2015</v>
      </c>
      <c r="CM126">
        <v>2015</v>
      </c>
      <c r="CN126">
        <v>2015</v>
      </c>
      <c r="CO126">
        <v>2015</v>
      </c>
      <c r="CP126">
        <v>2015</v>
      </c>
      <c r="CQ126">
        <v>2015</v>
      </c>
      <c r="CR126">
        <v>2015</v>
      </c>
      <c r="CS126">
        <v>2015</v>
      </c>
      <c r="CT126">
        <v>2015</v>
      </c>
      <c r="CU126">
        <v>2020</v>
      </c>
      <c r="CV126">
        <v>2020</v>
      </c>
      <c r="CW126">
        <v>2020</v>
      </c>
      <c r="CX126">
        <v>2020</v>
      </c>
      <c r="CY126">
        <v>2020</v>
      </c>
      <c r="CZ126">
        <v>2020</v>
      </c>
      <c r="DA126">
        <v>2020</v>
      </c>
      <c r="DB126">
        <v>2020</v>
      </c>
      <c r="DC126">
        <v>2020</v>
      </c>
      <c r="DD126">
        <v>2020</v>
      </c>
      <c r="DE126">
        <v>2020</v>
      </c>
      <c r="DF126">
        <v>2020</v>
      </c>
      <c r="DG126">
        <v>2020</v>
      </c>
      <c r="DH126">
        <v>2020</v>
      </c>
      <c r="DI126">
        <v>2020</v>
      </c>
      <c r="DJ126">
        <v>2020</v>
      </c>
      <c r="DK126">
        <v>2020</v>
      </c>
      <c r="DL126">
        <v>2020</v>
      </c>
      <c r="DM126">
        <v>2020</v>
      </c>
      <c r="DN126">
        <v>2020</v>
      </c>
      <c r="DO126">
        <v>2020</v>
      </c>
      <c r="DP126">
        <v>2020</v>
      </c>
      <c r="DQ126">
        <v>2020</v>
      </c>
      <c r="DR126">
        <v>2020</v>
      </c>
      <c r="DS126">
        <v>2020</v>
      </c>
      <c r="DT126">
        <v>2020</v>
      </c>
      <c r="DU126">
        <v>2020</v>
      </c>
      <c r="DV126">
        <v>2020</v>
      </c>
      <c r="DW126">
        <v>2020</v>
      </c>
      <c r="DX126">
        <v>2025</v>
      </c>
      <c r="DY126">
        <v>2025</v>
      </c>
      <c r="DZ126">
        <v>2025</v>
      </c>
      <c r="EA126">
        <v>2025</v>
      </c>
      <c r="EB126">
        <v>2025</v>
      </c>
      <c r="EC126">
        <v>2025</v>
      </c>
      <c r="ED126">
        <v>2025</v>
      </c>
      <c r="EE126">
        <v>2025</v>
      </c>
      <c r="EF126">
        <v>2025</v>
      </c>
      <c r="EG126">
        <v>2025</v>
      </c>
      <c r="EH126">
        <v>2025</v>
      </c>
      <c r="EI126">
        <v>2025</v>
      </c>
      <c r="EJ126">
        <v>2025</v>
      </c>
      <c r="EK126">
        <v>2025</v>
      </c>
      <c r="EL126">
        <v>2025</v>
      </c>
      <c r="EM126">
        <v>2025</v>
      </c>
      <c r="EN126">
        <v>2025</v>
      </c>
      <c r="EO126">
        <v>2025</v>
      </c>
      <c r="EP126">
        <v>2025</v>
      </c>
      <c r="EQ126">
        <v>2025</v>
      </c>
      <c r="ER126">
        <v>2025</v>
      </c>
      <c r="ES126">
        <v>2025</v>
      </c>
      <c r="ET126">
        <v>2025</v>
      </c>
      <c r="EU126">
        <v>2025</v>
      </c>
      <c r="EV126">
        <v>2025</v>
      </c>
      <c r="EW126">
        <v>2025</v>
      </c>
      <c r="EX126">
        <v>2025</v>
      </c>
      <c r="EY126">
        <v>2025</v>
      </c>
      <c r="EZ126">
        <v>2025</v>
      </c>
    </row>
    <row r="127" spans="2:156">
      <c r="D127" t="s">
        <v>5</v>
      </c>
      <c r="E127" s="4" t="s">
        <v>180</v>
      </c>
      <c r="L127" t="s">
        <v>76</v>
      </c>
      <c r="M127" s="4" t="s">
        <v>77</v>
      </c>
      <c r="N127" t="s">
        <v>151</v>
      </c>
      <c r="O127" t="s">
        <v>78</v>
      </c>
      <c r="P127" t="s">
        <v>85</v>
      </c>
      <c r="Q127" s="4" t="s">
        <v>79</v>
      </c>
      <c r="R127" t="s">
        <v>160</v>
      </c>
      <c r="S127" t="s">
        <v>167</v>
      </c>
      <c r="T127" t="s">
        <v>170</v>
      </c>
      <c r="U127" t="s">
        <v>168</v>
      </c>
      <c r="V127" t="s">
        <v>80</v>
      </c>
      <c r="W127" t="s">
        <v>152</v>
      </c>
      <c r="X127" t="s">
        <v>87</v>
      </c>
      <c r="Y127" t="s">
        <v>172</v>
      </c>
      <c r="Z127" t="s">
        <v>175</v>
      </c>
      <c r="AA127" s="4" t="s">
        <v>86</v>
      </c>
      <c r="AB127" s="4" t="s">
        <v>178</v>
      </c>
      <c r="AC127" t="s">
        <v>96</v>
      </c>
      <c r="AD127" t="s">
        <v>169</v>
      </c>
      <c r="AE127" t="s">
        <v>176</v>
      </c>
      <c r="AF127" t="s">
        <v>81</v>
      </c>
      <c r="AG127" t="s">
        <v>164</v>
      </c>
      <c r="AH127" t="s">
        <v>82</v>
      </c>
      <c r="AI127" t="s">
        <v>171</v>
      </c>
      <c r="AJ127" t="s">
        <v>153</v>
      </c>
      <c r="AK127" t="s">
        <v>166</v>
      </c>
      <c r="AL127" t="s">
        <v>83</v>
      </c>
      <c r="AM127" t="s">
        <v>84</v>
      </c>
      <c r="AN127" t="s">
        <v>150</v>
      </c>
      <c r="AO127" t="s">
        <v>76</v>
      </c>
      <c r="AP127" t="s">
        <v>77</v>
      </c>
      <c r="AQ127" t="s">
        <v>151</v>
      </c>
      <c r="AR127" t="s">
        <v>78</v>
      </c>
      <c r="AS127" t="s">
        <v>85</v>
      </c>
      <c r="AT127" t="s">
        <v>79</v>
      </c>
      <c r="AU127" t="s">
        <v>160</v>
      </c>
      <c r="AV127" t="s">
        <v>167</v>
      </c>
      <c r="AW127" t="s">
        <v>170</v>
      </c>
      <c r="AX127" t="s">
        <v>168</v>
      </c>
      <c r="AY127" t="s">
        <v>80</v>
      </c>
      <c r="AZ127" t="s">
        <v>152</v>
      </c>
      <c r="BA127" t="s">
        <v>87</v>
      </c>
      <c r="BB127" t="s">
        <v>172</v>
      </c>
      <c r="BC127" t="s">
        <v>175</v>
      </c>
      <c r="BD127" t="s">
        <v>86</v>
      </c>
      <c r="BE127" t="s">
        <v>178</v>
      </c>
      <c r="BF127" t="s">
        <v>96</v>
      </c>
      <c r="BG127" t="s">
        <v>169</v>
      </c>
      <c r="BH127" t="s">
        <v>176</v>
      </c>
      <c r="BI127" t="s">
        <v>81</v>
      </c>
      <c r="BJ127" t="s">
        <v>164</v>
      </c>
      <c r="BK127" t="s">
        <v>82</v>
      </c>
      <c r="BL127" t="s">
        <v>171</v>
      </c>
      <c r="BM127" t="s">
        <v>153</v>
      </c>
      <c r="BN127" t="s">
        <v>166</v>
      </c>
      <c r="BO127" t="s">
        <v>83</v>
      </c>
      <c r="BP127" t="s">
        <v>84</v>
      </c>
      <c r="BQ127" t="s">
        <v>150</v>
      </c>
      <c r="BR127" t="s">
        <v>76</v>
      </c>
      <c r="BS127" t="s">
        <v>77</v>
      </c>
      <c r="BT127" t="s">
        <v>151</v>
      </c>
      <c r="BU127" t="s">
        <v>78</v>
      </c>
      <c r="BV127" t="s">
        <v>85</v>
      </c>
      <c r="BW127" t="s">
        <v>79</v>
      </c>
      <c r="BX127" t="s">
        <v>160</v>
      </c>
      <c r="BY127" t="s">
        <v>167</v>
      </c>
      <c r="BZ127" t="s">
        <v>170</v>
      </c>
      <c r="CA127" t="s">
        <v>168</v>
      </c>
      <c r="CB127" t="s">
        <v>80</v>
      </c>
      <c r="CC127" t="s">
        <v>152</v>
      </c>
      <c r="CD127" t="s">
        <v>87</v>
      </c>
      <c r="CE127" t="s">
        <v>172</v>
      </c>
      <c r="CF127" t="s">
        <v>175</v>
      </c>
      <c r="CG127" t="s">
        <v>86</v>
      </c>
      <c r="CH127" t="s">
        <v>178</v>
      </c>
      <c r="CI127" t="s">
        <v>96</v>
      </c>
      <c r="CJ127" t="s">
        <v>169</v>
      </c>
      <c r="CK127" t="s">
        <v>176</v>
      </c>
      <c r="CL127" t="s">
        <v>81</v>
      </c>
      <c r="CM127" t="s">
        <v>164</v>
      </c>
      <c r="CN127" t="s">
        <v>82</v>
      </c>
      <c r="CO127" t="s">
        <v>171</v>
      </c>
      <c r="CP127" t="s">
        <v>153</v>
      </c>
      <c r="CQ127" t="s">
        <v>166</v>
      </c>
      <c r="CR127" t="s">
        <v>83</v>
      </c>
      <c r="CS127" t="s">
        <v>84</v>
      </c>
      <c r="CT127" t="s">
        <v>150</v>
      </c>
      <c r="CU127" t="s">
        <v>76</v>
      </c>
      <c r="CV127" t="s">
        <v>77</v>
      </c>
      <c r="CW127" t="s">
        <v>151</v>
      </c>
      <c r="CX127" t="s">
        <v>78</v>
      </c>
      <c r="CY127" t="s">
        <v>85</v>
      </c>
      <c r="CZ127" t="s">
        <v>79</v>
      </c>
      <c r="DA127" t="s">
        <v>160</v>
      </c>
      <c r="DB127" t="s">
        <v>167</v>
      </c>
      <c r="DC127" t="s">
        <v>170</v>
      </c>
      <c r="DD127" t="s">
        <v>168</v>
      </c>
      <c r="DE127" t="s">
        <v>80</v>
      </c>
      <c r="DF127" t="s">
        <v>152</v>
      </c>
      <c r="DG127" t="s">
        <v>87</v>
      </c>
      <c r="DH127" t="s">
        <v>172</v>
      </c>
      <c r="DI127" t="s">
        <v>175</v>
      </c>
      <c r="DJ127" t="s">
        <v>86</v>
      </c>
      <c r="DK127" t="s">
        <v>178</v>
      </c>
      <c r="DL127" t="s">
        <v>96</v>
      </c>
      <c r="DM127" t="s">
        <v>169</v>
      </c>
      <c r="DN127" t="s">
        <v>176</v>
      </c>
      <c r="DO127" t="s">
        <v>81</v>
      </c>
      <c r="DP127" t="s">
        <v>164</v>
      </c>
      <c r="DQ127" t="s">
        <v>82</v>
      </c>
      <c r="DR127" t="s">
        <v>171</v>
      </c>
      <c r="DS127" t="s">
        <v>153</v>
      </c>
      <c r="DT127" t="s">
        <v>166</v>
      </c>
      <c r="DU127" t="s">
        <v>83</v>
      </c>
      <c r="DV127" t="s">
        <v>84</v>
      </c>
      <c r="DW127" t="s">
        <v>150</v>
      </c>
      <c r="DX127" t="s">
        <v>76</v>
      </c>
      <c r="DY127" t="s">
        <v>77</v>
      </c>
      <c r="DZ127" t="s">
        <v>151</v>
      </c>
      <c r="EA127" t="s">
        <v>78</v>
      </c>
      <c r="EB127" t="s">
        <v>85</v>
      </c>
      <c r="EC127" t="s">
        <v>79</v>
      </c>
      <c r="ED127" t="s">
        <v>160</v>
      </c>
      <c r="EE127" t="s">
        <v>167</v>
      </c>
      <c r="EF127" t="s">
        <v>170</v>
      </c>
      <c r="EG127" t="s">
        <v>168</v>
      </c>
      <c r="EH127" t="s">
        <v>80</v>
      </c>
      <c r="EI127" t="s">
        <v>152</v>
      </c>
      <c r="EJ127" t="s">
        <v>87</v>
      </c>
      <c r="EK127" t="s">
        <v>172</v>
      </c>
      <c r="EL127" t="s">
        <v>175</v>
      </c>
      <c r="EM127" t="s">
        <v>86</v>
      </c>
      <c r="EN127" t="s">
        <v>178</v>
      </c>
      <c r="EO127" t="s">
        <v>96</v>
      </c>
      <c r="EP127" t="s">
        <v>169</v>
      </c>
      <c r="EQ127" t="s">
        <v>176</v>
      </c>
      <c r="ER127" t="s">
        <v>81</v>
      </c>
      <c r="ES127" t="s">
        <v>164</v>
      </c>
      <c r="ET127" t="s">
        <v>82</v>
      </c>
      <c r="EU127" t="s">
        <v>171</v>
      </c>
      <c r="EV127" t="s">
        <v>153</v>
      </c>
      <c r="EW127" t="s">
        <v>166</v>
      </c>
      <c r="EX127" t="s">
        <v>83</v>
      </c>
      <c r="EY127" t="s">
        <v>84</v>
      </c>
      <c r="EZ127" t="s">
        <v>150</v>
      </c>
    </row>
    <row r="128" spans="2:156">
      <c r="D128" t="s">
        <v>47</v>
      </c>
      <c r="E128" s="18" t="s">
        <v>141</v>
      </c>
      <c r="F128" s="94">
        <f t="shared" ref="F128:F150" si="4">MAX(L128:AN128)</f>
        <v>1.2</v>
      </c>
      <c r="G128" s="94">
        <f t="shared" ref="G128:G150" si="5">MAX(AO128:BQ128)</f>
        <v>1.2</v>
      </c>
      <c r="H128" s="94">
        <f t="shared" ref="H128:H150" si="6">MAX(BR128:CT128)</f>
        <v>1.2</v>
      </c>
      <c r="I128" s="94">
        <f t="shared" ref="I128:I150" si="7">MAX(CU128:DW128)</f>
        <v>1.4</v>
      </c>
      <c r="J128" s="94">
        <f t="shared" ref="J128:J150" si="8">MAX(DX128:EZ128)</f>
        <v>1.4</v>
      </c>
      <c r="L128">
        <v>1.2</v>
      </c>
      <c r="M128" s="4"/>
      <c r="O128">
        <v>1.2</v>
      </c>
      <c r="Q128" s="4"/>
      <c r="U128"/>
      <c r="V128"/>
      <c r="AA128" s="4"/>
      <c r="AB128" s="4"/>
      <c r="AO128">
        <v>1.2</v>
      </c>
      <c r="AR128">
        <v>1.2</v>
      </c>
      <c r="BR128">
        <v>1.2</v>
      </c>
      <c r="BU128">
        <v>1.2</v>
      </c>
      <c r="CU128">
        <v>1.4</v>
      </c>
      <c r="CX128">
        <v>1.4</v>
      </c>
      <c r="DX128">
        <v>1.4</v>
      </c>
      <c r="EA128">
        <v>1.4</v>
      </c>
    </row>
    <row r="129" spans="4:155">
      <c r="D129" t="s">
        <v>47</v>
      </c>
      <c r="E129" s="18" t="s">
        <v>142</v>
      </c>
      <c r="F129" s="94">
        <f t="shared" si="4"/>
        <v>0.7</v>
      </c>
      <c r="G129" s="94">
        <f t="shared" si="5"/>
        <v>2.1800000000000002</v>
      </c>
      <c r="H129" s="94">
        <f t="shared" si="6"/>
        <v>2.1800000000000002</v>
      </c>
      <c r="I129" s="94">
        <f t="shared" si="7"/>
        <v>2.1800000000000002</v>
      </c>
      <c r="J129" s="94">
        <f t="shared" si="8"/>
        <v>2.1800000000000002</v>
      </c>
      <c r="L129">
        <v>0.6</v>
      </c>
      <c r="M129" s="4"/>
      <c r="P129">
        <v>0.7</v>
      </c>
      <c r="Q129" s="4"/>
      <c r="U129"/>
      <c r="V129"/>
      <c r="AA129" s="4"/>
      <c r="AB129" s="4"/>
      <c r="AO129">
        <v>1.2</v>
      </c>
      <c r="AS129">
        <v>2.1800000000000002</v>
      </c>
      <c r="BR129">
        <v>1.2</v>
      </c>
      <c r="BV129">
        <v>2.1800000000000002</v>
      </c>
      <c r="CU129">
        <v>1.2</v>
      </c>
      <c r="CY129">
        <v>2.1800000000000002</v>
      </c>
      <c r="DX129">
        <v>1.2</v>
      </c>
      <c r="EB129">
        <v>2.1800000000000002</v>
      </c>
    </row>
    <row r="130" spans="4:155">
      <c r="D130" t="s">
        <v>47</v>
      </c>
      <c r="E130" s="18" t="s">
        <v>143</v>
      </c>
      <c r="F130" s="94">
        <f t="shared" si="4"/>
        <v>1.6</v>
      </c>
      <c r="G130" s="94">
        <f t="shared" si="5"/>
        <v>2.2000000000000002</v>
      </c>
      <c r="H130" s="94">
        <f t="shared" si="6"/>
        <v>2.2000000000000002</v>
      </c>
      <c r="I130" s="94">
        <f t="shared" si="7"/>
        <v>6.88</v>
      </c>
      <c r="J130" s="94">
        <f t="shared" si="8"/>
        <v>6.88</v>
      </c>
      <c r="L130">
        <v>1.4</v>
      </c>
      <c r="M130" s="4"/>
      <c r="Q130" s="4">
        <v>1.6</v>
      </c>
      <c r="U130"/>
      <c r="V130"/>
      <c r="AA130" s="4"/>
      <c r="AB130" s="4"/>
      <c r="AO130">
        <v>2</v>
      </c>
      <c r="AT130">
        <v>2.2000000000000002</v>
      </c>
      <c r="BR130">
        <v>2</v>
      </c>
      <c r="BW130">
        <v>2.2000000000000002</v>
      </c>
      <c r="CU130">
        <v>6.88</v>
      </c>
      <c r="CZ130">
        <v>6.88</v>
      </c>
      <c r="DX130">
        <v>6.88</v>
      </c>
      <c r="EC130">
        <v>6.88</v>
      </c>
    </row>
    <row r="131" spans="4:155">
      <c r="D131" t="s">
        <v>47</v>
      </c>
      <c r="E131" s="18" t="s">
        <v>144</v>
      </c>
      <c r="F131" s="94">
        <f t="shared" si="4"/>
        <v>0.5</v>
      </c>
      <c r="G131" s="94">
        <f t="shared" si="5"/>
        <v>0.8</v>
      </c>
      <c r="H131" s="94">
        <f t="shared" si="6"/>
        <v>1.5</v>
      </c>
      <c r="I131" s="94">
        <f t="shared" si="7"/>
        <v>1.5</v>
      </c>
      <c r="J131" s="94">
        <f t="shared" si="8"/>
        <v>1.5</v>
      </c>
      <c r="L131">
        <v>0.5</v>
      </c>
      <c r="M131" s="4"/>
      <c r="Q131" s="4"/>
      <c r="U131"/>
      <c r="V131"/>
      <c r="X131">
        <v>0.5</v>
      </c>
      <c r="AA131" s="4"/>
      <c r="AB131" s="4"/>
      <c r="AO131">
        <v>0.7</v>
      </c>
      <c r="BA131">
        <v>0.8</v>
      </c>
      <c r="BR131">
        <v>1.5</v>
      </c>
      <c r="CD131">
        <v>1.2</v>
      </c>
      <c r="CU131">
        <v>1.5</v>
      </c>
      <c r="DG131">
        <v>1.2</v>
      </c>
      <c r="DX131">
        <v>1.5</v>
      </c>
      <c r="EJ131">
        <v>1.2</v>
      </c>
    </row>
    <row r="132" spans="4:155">
      <c r="D132" t="s">
        <v>47</v>
      </c>
      <c r="E132" s="18" t="s">
        <v>145</v>
      </c>
      <c r="F132" s="94">
        <f t="shared" si="4"/>
        <v>0.22</v>
      </c>
      <c r="G132" s="94">
        <f t="shared" si="5"/>
        <v>0.28499999999999998</v>
      </c>
      <c r="H132" s="94">
        <f t="shared" si="6"/>
        <v>0.3</v>
      </c>
      <c r="I132" s="94">
        <f t="shared" si="7"/>
        <v>0.3</v>
      </c>
      <c r="J132" s="94">
        <f t="shared" si="8"/>
        <v>2.2000000000000002</v>
      </c>
      <c r="L132">
        <v>0.22</v>
      </c>
      <c r="M132" s="4"/>
      <c r="Q132" s="4"/>
      <c r="U132"/>
      <c r="V132"/>
      <c r="AA132" s="4">
        <v>0</v>
      </c>
      <c r="AB132" s="4"/>
      <c r="AO132">
        <v>0.22</v>
      </c>
      <c r="BD132">
        <v>0.28499999999999998</v>
      </c>
      <c r="BR132">
        <v>0.3</v>
      </c>
      <c r="CG132">
        <v>0.28499999999999998</v>
      </c>
      <c r="CU132">
        <v>0.3</v>
      </c>
      <c r="DJ132">
        <v>0.3</v>
      </c>
      <c r="DX132">
        <v>2.2000000000000002</v>
      </c>
      <c r="EM132">
        <v>2.2000000000000002</v>
      </c>
    </row>
    <row r="133" spans="4:155">
      <c r="D133" t="s">
        <v>47</v>
      </c>
      <c r="E133" s="18" t="s">
        <v>146</v>
      </c>
      <c r="F133" s="94">
        <f t="shared" si="4"/>
        <v>0.65</v>
      </c>
      <c r="G133" s="94">
        <f t="shared" si="5"/>
        <v>0.9</v>
      </c>
      <c r="H133" s="94">
        <f t="shared" si="6"/>
        <v>0.9</v>
      </c>
      <c r="I133" s="94">
        <f t="shared" si="7"/>
        <v>1.2</v>
      </c>
      <c r="J133" s="94">
        <f t="shared" si="8"/>
        <v>1.2</v>
      </c>
      <c r="L133">
        <v>0.45</v>
      </c>
      <c r="M133" s="4"/>
      <c r="Q133" s="4"/>
      <c r="U133"/>
      <c r="V133"/>
      <c r="AA133" s="4"/>
      <c r="AB133" s="4"/>
      <c r="AL133">
        <v>0.65</v>
      </c>
      <c r="AO133">
        <v>0.9</v>
      </c>
      <c r="BO133">
        <v>0.9</v>
      </c>
      <c r="BR133">
        <v>0.9</v>
      </c>
      <c r="CR133">
        <v>0.9</v>
      </c>
      <c r="CU133">
        <v>1.2</v>
      </c>
      <c r="DU133">
        <v>1.2</v>
      </c>
      <c r="DX133">
        <v>1.2</v>
      </c>
      <c r="EX133">
        <v>1.2</v>
      </c>
    </row>
    <row r="134" spans="4:155">
      <c r="D134" t="s">
        <v>47</v>
      </c>
      <c r="E134" s="18" t="s">
        <v>147</v>
      </c>
      <c r="F134" s="94">
        <f t="shared" si="4"/>
        <v>3.2</v>
      </c>
      <c r="G134" s="94">
        <f t="shared" si="5"/>
        <v>3.4</v>
      </c>
      <c r="H134" s="94">
        <f t="shared" si="6"/>
        <v>3.7</v>
      </c>
      <c r="I134" s="94">
        <f t="shared" si="7"/>
        <v>3.7</v>
      </c>
      <c r="J134" s="94">
        <f t="shared" si="8"/>
        <v>3.7</v>
      </c>
      <c r="M134" s="4">
        <v>2.65</v>
      </c>
      <c r="Q134" s="4"/>
      <c r="U134"/>
      <c r="V134">
        <v>3.2</v>
      </c>
      <c r="AA134" s="4"/>
      <c r="AB134" s="4"/>
      <c r="AP134">
        <v>2.65</v>
      </c>
      <c r="AY134">
        <v>3.4</v>
      </c>
      <c r="BS134">
        <v>2.8</v>
      </c>
      <c r="CB134">
        <v>3.7</v>
      </c>
      <c r="CV134">
        <v>2.8</v>
      </c>
      <c r="DE134">
        <v>3.7</v>
      </c>
      <c r="DY134">
        <v>2.8</v>
      </c>
      <c r="EH134">
        <v>3.7</v>
      </c>
    </row>
    <row r="135" spans="4:155">
      <c r="D135" t="s">
        <v>47</v>
      </c>
      <c r="E135" s="18" t="s">
        <v>148</v>
      </c>
      <c r="F135" s="94">
        <f t="shared" si="4"/>
        <v>0</v>
      </c>
      <c r="G135" s="94">
        <f t="shared" si="5"/>
        <v>0.3</v>
      </c>
      <c r="H135" s="94">
        <f t="shared" si="6"/>
        <v>0.6</v>
      </c>
      <c r="I135" s="94">
        <f t="shared" si="7"/>
        <v>0.6</v>
      </c>
      <c r="J135" s="94">
        <f t="shared" si="8"/>
        <v>0.6</v>
      </c>
      <c r="M135" s="4">
        <v>0</v>
      </c>
      <c r="Q135" s="4"/>
      <c r="U135"/>
      <c r="V135"/>
      <c r="AA135" s="4"/>
      <c r="AB135" s="4"/>
      <c r="AC135">
        <v>0</v>
      </c>
      <c r="AP135">
        <v>0.3</v>
      </c>
      <c r="BF135">
        <v>0.3</v>
      </c>
      <c r="BS135">
        <v>0.6</v>
      </c>
      <c r="CI135">
        <v>0.6</v>
      </c>
      <c r="CV135">
        <v>0.6</v>
      </c>
      <c r="DL135">
        <v>0.6</v>
      </c>
      <c r="DY135">
        <v>0.6</v>
      </c>
      <c r="EO135">
        <v>0.6</v>
      </c>
    </row>
    <row r="136" spans="4:155">
      <c r="D136" t="s">
        <v>47</v>
      </c>
      <c r="E136" s="18" t="s">
        <v>149</v>
      </c>
      <c r="F136" s="94">
        <f t="shared" si="4"/>
        <v>2.4</v>
      </c>
      <c r="G136" s="94">
        <f t="shared" si="5"/>
        <v>2.4</v>
      </c>
      <c r="H136" s="94">
        <f t="shared" si="6"/>
        <v>2.4</v>
      </c>
      <c r="I136" s="94">
        <f t="shared" si="7"/>
        <v>2.4</v>
      </c>
      <c r="J136" s="94">
        <f t="shared" si="8"/>
        <v>2.4</v>
      </c>
      <c r="M136" s="4">
        <v>2.4</v>
      </c>
      <c r="Q136" s="4"/>
      <c r="U136"/>
      <c r="V136"/>
      <c r="AA136" s="4"/>
      <c r="AB136" s="4"/>
      <c r="AF136">
        <v>2.35</v>
      </c>
      <c r="AP136">
        <v>2.4</v>
      </c>
      <c r="BI136">
        <v>2.4</v>
      </c>
      <c r="BS136">
        <v>2.4</v>
      </c>
      <c r="CL136">
        <v>2.4</v>
      </c>
      <c r="CV136">
        <v>2.4</v>
      </c>
      <c r="DO136">
        <v>2.4</v>
      </c>
      <c r="DY136">
        <v>2.4</v>
      </c>
      <c r="ER136">
        <v>2.4</v>
      </c>
    </row>
    <row r="137" spans="4:155">
      <c r="D137" t="s">
        <v>47</v>
      </c>
      <c r="E137" s="18" t="s">
        <v>154</v>
      </c>
      <c r="F137" s="94">
        <f t="shared" si="4"/>
        <v>4.4000000000000004</v>
      </c>
      <c r="G137" s="94">
        <f t="shared" si="5"/>
        <v>4.4000000000000004</v>
      </c>
      <c r="H137" s="94">
        <f t="shared" si="6"/>
        <v>4.4000000000000004</v>
      </c>
      <c r="I137" s="94">
        <f t="shared" si="7"/>
        <v>4.4000000000000004</v>
      </c>
      <c r="J137" s="94">
        <f t="shared" si="8"/>
        <v>4.4000000000000004</v>
      </c>
      <c r="M137" s="4"/>
      <c r="O137">
        <v>4.4000000000000004</v>
      </c>
      <c r="Q137" s="4">
        <v>3.4</v>
      </c>
      <c r="U137"/>
      <c r="V137"/>
      <c r="AA137" s="4"/>
      <c r="AB137" s="4"/>
      <c r="AR137">
        <v>4.4000000000000004</v>
      </c>
      <c r="AT137">
        <v>3.4</v>
      </c>
      <c r="BU137">
        <v>4.4000000000000004</v>
      </c>
      <c r="BW137">
        <v>3.4</v>
      </c>
      <c r="CX137">
        <v>4.4000000000000004</v>
      </c>
      <c r="CZ137">
        <v>3.4</v>
      </c>
      <c r="EA137">
        <v>4.4000000000000004</v>
      </c>
      <c r="EC137">
        <v>3.4</v>
      </c>
    </row>
    <row r="138" spans="4:155">
      <c r="D138" t="s">
        <v>47</v>
      </c>
      <c r="E138" s="18" t="s">
        <v>155</v>
      </c>
      <c r="F138" s="94">
        <f t="shared" si="4"/>
        <v>3.5</v>
      </c>
      <c r="G138" s="94">
        <f t="shared" si="5"/>
        <v>3.5</v>
      </c>
      <c r="H138" s="94">
        <f t="shared" si="6"/>
        <v>3.5</v>
      </c>
      <c r="I138" s="94">
        <f t="shared" si="7"/>
        <v>3.5</v>
      </c>
      <c r="J138" s="94">
        <f t="shared" si="8"/>
        <v>3.5</v>
      </c>
      <c r="M138" s="4"/>
      <c r="O138">
        <v>3.5</v>
      </c>
      <c r="Q138" s="4"/>
      <c r="U138"/>
      <c r="V138">
        <v>3.2</v>
      </c>
      <c r="AA138" s="4"/>
      <c r="AB138" s="4"/>
      <c r="AR138">
        <v>3.5</v>
      </c>
      <c r="AY138">
        <v>3.2</v>
      </c>
      <c r="BU138">
        <v>3.5</v>
      </c>
      <c r="CB138">
        <v>3.2</v>
      </c>
      <c r="CX138">
        <v>3.5</v>
      </c>
      <c r="DE138">
        <v>3.2</v>
      </c>
      <c r="EA138">
        <v>3.5</v>
      </c>
      <c r="EH138">
        <v>3.2</v>
      </c>
    </row>
    <row r="139" spans="4:155">
      <c r="D139" t="s">
        <v>47</v>
      </c>
      <c r="E139" s="18" t="s">
        <v>156</v>
      </c>
      <c r="F139" s="94">
        <f t="shared" si="4"/>
        <v>3.85</v>
      </c>
      <c r="G139" s="94">
        <f t="shared" si="5"/>
        <v>4.6399999999999997</v>
      </c>
      <c r="H139" s="94">
        <f t="shared" si="6"/>
        <v>4.6399999999999997</v>
      </c>
      <c r="I139" s="94">
        <f t="shared" si="7"/>
        <v>5.64</v>
      </c>
      <c r="J139" s="94">
        <f t="shared" si="8"/>
        <v>6.54</v>
      </c>
      <c r="M139" s="4"/>
      <c r="O139">
        <v>3.85</v>
      </c>
      <c r="Q139" s="4"/>
      <c r="U139"/>
      <c r="V139"/>
      <c r="AA139" s="4">
        <v>0</v>
      </c>
      <c r="AB139" s="4"/>
      <c r="AR139">
        <v>4.6399999999999997</v>
      </c>
      <c r="BD139">
        <v>1.81</v>
      </c>
      <c r="BU139">
        <v>4.6399999999999997</v>
      </c>
      <c r="CG139">
        <v>1.81</v>
      </c>
      <c r="CX139">
        <v>5.64</v>
      </c>
      <c r="DJ139">
        <v>2.81</v>
      </c>
      <c r="EA139">
        <v>6.54</v>
      </c>
      <c r="EM139">
        <v>3.71</v>
      </c>
    </row>
    <row r="140" spans="4:155">
      <c r="D140" t="s">
        <v>47</v>
      </c>
      <c r="E140" s="18" t="s">
        <v>157</v>
      </c>
      <c r="F140" s="94">
        <f t="shared" si="4"/>
        <v>2.2999999999999998</v>
      </c>
      <c r="G140" s="94">
        <f t="shared" si="5"/>
        <v>2.2999999999999998</v>
      </c>
      <c r="H140" s="94">
        <f t="shared" si="6"/>
        <v>2.2999999999999998</v>
      </c>
      <c r="I140" s="94">
        <f t="shared" si="7"/>
        <v>3.8</v>
      </c>
      <c r="J140" s="94">
        <f t="shared" si="8"/>
        <v>3.8</v>
      </c>
      <c r="M140" s="4"/>
      <c r="P140">
        <v>2.2999999999999998</v>
      </c>
      <c r="Q140" s="4">
        <v>0.7</v>
      </c>
      <c r="U140"/>
      <c r="V140"/>
      <c r="AA140" s="4"/>
      <c r="AB140" s="4"/>
      <c r="AS140">
        <v>2.2999999999999998</v>
      </c>
      <c r="AT140">
        <v>0.8</v>
      </c>
      <c r="BV140">
        <v>2.2999999999999998</v>
      </c>
      <c r="BW140">
        <v>0.8</v>
      </c>
      <c r="CY140">
        <v>3.8</v>
      </c>
      <c r="CZ140">
        <v>2.2999999999999998</v>
      </c>
      <c r="EB140">
        <v>3.8</v>
      </c>
      <c r="EC140">
        <v>2.2999999999999998</v>
      </c>
    </row>
    <row r="141" spans="4:155">
      <c r="D141" t="s">
        <v>47</v>
      </c>
      <c r="E141" s="18" t="s">
        <v>158</v>
      </c>
      <c r="F141" s="94">
        <f t="shared" si="4"/>
        <v>1.8</v>
      </c>
      <c r="G141" s="94">
        <f t="shared" si="5"/>
        <v>2</v>
      </c>
      <c r="H141" s="94">
        <f t="shared" si="6"/>
        <v>2</v>
      </c>
      <c r="I141" s="94">
        <f t="shared" si="7"/>
        <v>2</v>
      </c>
      <c r="J141" s="94">
        <f t="shared" si="8"/>
        <v>2</v>
      </c>
      <c r="M141" s="4"/>
      <c r="P141">
        <v>0.8</v>
      </c>
      <c r="Q141" s="4"/>
      <c r="U141"/>
      <c r="V141"/>
      <c r="AA141" s="4"/>
      <c r="AB141" s="4"/>
      <c r="AH141">
        <v>1.8</v>
      </c>
      <c r="AS141">
        <v>0.8</v>
      </c>
      <c r="BK141">
        <v>2</v>
      </c>
      <c r="BV141">
        <v>0.8</v>
      </c>
      <c r="CN141">
        <v>2</v>
      </c>
      <c r="CY141">
        <v>0.8</v>
      </c>
      <c r="DQ141">
        <v>2</v>
      </c>
      <c r="EB141">
        <v>0.8</v>
      </c>
      <c r="ET141">
        <v>2</v>
      </c>
    </row>
    <row r="142" spans="4:155">
      <c r="D142" t="s">
        <v>47</v>
      </c>
      <c r="E142" s="18" t="s">
        <v>159</v>
      </c>
      <c r="F142" s="94">
        <f t="shared" si="4"/>
        <v>1.4</v>
      </c>
      <c r="G142" s="94">
        <f t="shared" si="5"/>
        <v>2</v>
      </c>
      <c r="H142" s="94">
        <f t="shared" si="6"/>
        <v>2</v>
      </c>
      <c r="I142" s="94">
        <f t="shared" si="7"/>
        <v>2</v>
      </c>
      <c r="J142" s="94">
        <f t="shared" si="8"/>
        <v>2</v>
      </c>
      <c r="M142" s="4"/>
      <c r="P142">
        <v>1.4</v>
      </c>
      <c r="Q142" s="4"/>
      <c r="U142"/>
      <c r="V142"/>
      <c r="AA142" s="4"/>
      <c r="AB142" s="4"/>
      <c r="AM142">
        <v>1.4</v>
      </c>
      <c r="AS142">
        <v>2</v>
      </c>
      <c r="BP142">
        <v>1.4</v>
      </c>
      <c r="BV142">
        <v>2</v>
      </c>
      <c r="CS142">
        <v>1.4</v>
      </c>
      <c r="CY142">
        <v>2</v>
      </c>
      <c r="DV142">
        <v>1.4</v>
      </c>
      <c r="EB142">
        <v>2</v>
      </c>
      <c r="EY142">
        <v>1.4</v>
      </c>
    </row>
    <row r="143" spans="4:155">
      <c r="D143" t="s">
        <v>47</v>
      </c>
      <c r="E143" s="18" t="s">
        <v>161</v>
      </c>
      <c r="F143" s="94">
        <f t="shared" si="4"/>
        <v>5.6</v>
      </c>
      <c r="G143" s="94">
        <f t="shared" si="5"/>
        <v>5.6</v>
      </c>
      <c r="H143" s="94">
        <f t="shared" si="6"/>
        <v>5.6</v>
      </c>
      <c r="I143" s="94">
        <f t="shared" si="7"/>
        <v>5.6</v>
      </c>
      <c r="J143" s="94">
        <f t="shared" si="8"/>
        <v>5.6</v>
      </c>
      <c r="M143" s="4"/>
      <c r="Q143" s="4">
        <v>5.6</v>
      </c>
      <c r="U143"/>
      <c r="V143">
        <v>2.85</v>
      </c>
      <c r="AA143" s="4"/>
      <c r="AB143" s="4"/>
      <c r="AT143">
        <v>5.6</v>
      </c>
      <c r="AY143">
        <v>2.9</v>
      </c>
      <c r="BW143">
        <v>5.6</v>
      </c>
      <c r="CB143">
        <v>2.9</v>
      </c>
      <c r="CZ143">
        <v>5.6</v>
      </c>
      <c r="DE143">
        <v>2.9</v>
      </c>
      <c r="EC143">
        <v>5.6</v>
      </c>
      <c r="EH143">
        <v>3.15</v>
      </c>
    </row>
    <row r="144" spans="4:155">
      <c r="D144" t="s">
        <v>47</v>
      </c>
      <c r="E144" s="18" t="s">
        <v>162</v>
      </c>
      <c r="F144" s="94">
        <f t="shared" si="4"/>
        <v>0</v>
      </c>
      <c r="G144" s="94">
        <f t="shared" si="5"/>
        <v>0.98</v>
      </c>
      <c r="H144" s="94">
        <f t="shared" si="6"/>
        <v>0.98</v>
      </c>
      <c r="I144" s="94">
        <f t="shared" si="7"/>
        <v>0.98</v>
      </c>
      <c r="J144" s="94">
        <f t="shared" si="8"/>
        <v>0.98</v>
      </c>
      <c r="M144" s="4"/>
      <c r="Q144" s="4">
        <v>0</v>
      </c>
      <c r="U144"/>
      <c r="V144"/>
      <c r="AA144" s="4"/>
      <c r="AB144" s="4"/>
      <c r="AC144">
        <v>0</v>
      </c>
      <c r="AT144">
        <v>0.98</v>
      </c>
      <c r="BF144">
        <v>0</v>
      </c>
      <c r="BW144">
        <v>0.98</v>
      </c>
      <c r="CI144">
        <v>0</v>
      </c>
      <c r="CZ144">
        <v>0.98</v>
      </c>
      <c r="DL144">
        <v>0</v>
      </c>
      <c r="EC144">
        <v>0.98</v>
      </c>
      <c r="EO144">
        <v>0</v>
      </c>
    </row>
    <row r="145" spans="4:155">
      <c r="D145" t="s">
        <v>47</v>
      </c>
      <c r="E145" s="18" t="s">
        <v>163</v>
      </c>
      <c r="F145" s="94">
        <f t="shared" si="4"/>
        <v>3.8</v>
      </c>
      <c r="G145" s="94">
        <f t="shared" si="5"/>
        <v>3.85</v>
      </c>
      <c r="H145" s="94">
        <f t="shared" si="6"/>
        <v>5.35</v>
      </c>
      <c r="I145" s="94">
        <f t="shared" si="7"/>
        <v>5.35</v>
      </c>
      <c r="J145" s="94">
        <f t="shared" si="8"/>
        <v>5.35</v>
      </c>
      <c r="M145" s="4"/>
      <c r="Q145" s="4">
        <v>3.8</v>
      </c>
      <c r="U145"/>
      <c r="V145"/>
      <c r="AA145" s="4"/>
      <c r="AB145" s="4"/>
      <c r="AF145">
        <v>3</v>
      </c>
      <c r="AT145">
        <v>3.85</v>
      </c>
      <c r="BI145">
        <v>3</v>
      </c>
      <c r="BW145">
        <v>5.35</v>
      </c>
      <c r="CL145">
        <v>4.5</v>
      </c>
      <c r="CZ145">
        <v>5.35</v>
      </c>
      <c r="DO145">
        <v>4.5</v>
      </c>
      <c r="EC145">
        <v>5.35</v>
      </c>
      <c r="ER145">
        <v>4.5</v>
      </c>
    </row>
    <row r="146" spans="4:155">
      <c r="D146" t="s">
        <v>47</v>
      </c>
      <c r="E146" s="18" t="s">
        <v>165</v>
      </c>
      <c r="F146" s="94">
        <f t="shared" si="4"/>
        <v>1.2</v>
      </c>
      <c r="G146" s="94">
        <f t="shared" si="5"/>
        <v>1.2</v>
      </c>
      <c r="H146" s="94">
        <f t="shared" si="6"/>
        <v>1.6</v>
      </c>
      <c r="I146" s="94">
        <f t="shared" si="7"/>
        <v>3.1</v>
      </c>
      <c r="J146" s="94">
        <f t="shared" si="8"/>
        <v>3.1</v>
      </c>
      <c r="M146" s="4"/>
      <c r="Q146" s="4">
        <v>1.2</v>
      </c>
      <c r="U146"/>
      <c r="V146"/>
      <c r="AA146" s="4"/>
      <c r="AB146" s="4"/>
      <c r="AH146">
        <v>1.1000000000000001</v>
      </c>
      <c r="AT146">
        <v>1.2</v>
      </c>
      <c r="BK146">
        <v>1.1000000000000001</v>
      </c>
      <c r="BW146">
        <v>1.6</v>
      </c>
      <c r="CN146">
        <v>1.5</v>
      </c>
      <c r="CZ146">
        <v>3.1</v>
      </c>
      <c r="DQ146">
        <v>3</v>
      </c>
      <c r="EC146">
        <v>3.1</v>
      </c>
      <c r="ET146">
        <v>3</v>
      </c>
    </row>
    <row r="147" spans="4:155">
      <c r="D147" t="s">
        <v>47</v>
      </c>
      <c r="E147" s="18" t="s">
        <v>173</v>
      </c>
      <c r="F147" s="94">
        <f t="shared" si="4"/>
        <v>2.65</v>
      </c>
      <c r="G147" s="94">
        <f t="shared" si="5"/>
        <v>2.65</v>
      </c>
      <c r="H147" s="94">
        <f t="shared" si="6"/>
        <v>3.25</v>
      </c>
      <c r="I147" s="94">
        <f t="shared" si="7"/>
        <v>4.2</v>
      </c>
      <c r="J147" s="94">
        <f t="shared" si="8"/>
        <v>4.2</v>
      </c>
      <c r="M147" s="4"/>
      <c r="Q147" s="4"/>
      <c r="U147"/>
      <c r="V147">
        <v>2.65</v>
      </c>
      <c r="AA147" s="4">
        <v>0</v>
      </c>
      <c r="AB147" s="4"/>
      <c r="AY147">
        <v>2.65</v>
      </c>
      <c r="BD147">
        <v>0.995</v>
      </c>
      <c r="CB147">
        <v>3.25</v>
      </c>
      <c r="CG147">
        <v>1.595</v>
      </c>
      <c r="DE147">
        <v>4.2</v>
      </c>
      <c r="DJ147">
        <v>2.5950000000000002</v>
      </c>
      <c r="EH147">
        <v>4.2</v>
      </c>
      <c r="EM147">
        <v>2.5950000000000002</v>
      </c>
    </row>
    <row r="148" spans="4:155">
      <c r="D148" t="s">
        <v>47</v>
      </c>
      <c r="E148" s="18" t="s">
        <v>174</v>
      </c>
      <c r="F148" s="94">
        <f t="shared" si="4"/>
        <v>0.9</v>
      </c>
      <c r="G148" s="94">
        <f t="shared" si="5"/>
        <v>1.5</v>
      </c>
      <c r="H148" s="94">
        <f t="shared" si="6"/>
        <v>1.5</v>
      </c>
      <c r="I148" s="94">
        <f t="shared" si="7"/>
        <v>3</v>
      </c>
      <c r="J148" s="94">
        <f t="shared" si="8"/>
        <v>3</v>
      </c>
      <c r="M148" s="4"/>
      <c r="Q148" s="4"/>
      <c r="U148"/>
      <c r="V148"/>
      <c r="X148">
        <v>0.8</v>
      </c>
      <c r="AA148" s="4"/>
      <c r="AB148" s="4"/>
      <c r="AM148">
        <v>0.9</v>
      </c>
      <c r="BA148">
        <v>0.8</v>
      </c>
      <c r="BP148">
        <v>1.5</v>
      </c>
      <c r="CD148">
        <v>0.8</v>
      </c>
      <c r="CS148">
        <v>1.5</v>
      </c>
      <c r="DG148">
        <v>2.1</v>
      </c>
      <c r="DV148">
        <v>3</v>
      </c>
      <c r="EJ148">
        <v>2.1</v>
      </c>
      <c r="EY148">
        <v>3</v>
      </c>
    </row>
    <row r="149" spans="4:155">
      <c r="D149" t="s">
        <v>47</v>
      </c>
      <c r="E149" s="18" t="s">
        <v>177</v>
      </c>
      <c r="F149" s="94">
        <f t="shared" si="4"/>
        <v>0.43</v>
      </c>
      <c r="G149" s="94">
        <f t="shared" si="5"/>
        <v>0.65</v>
      </c>
      <c r="H149" s="94">
        <f t="shared" si="6"/>
        <v>0.65</v>
      </c>
      <c r="I149" s="94">
        <f t="shared" si="7"/>
        <v>2.15</v>
      </c>
      <c r="J149" s="94">
        <f t="shared" si="8"/>
        <v>2.15</v>
      </c>
      <c r="M149" s="4"/>
      <c r="Q149" s="4"/>
      <c r="U149"/>
      <c r="V149"/>
      <c r="AA149" s="4">
        <v>0</v>
      </c>
      <c r="AB149" s="4"/>
      <c r="AL149">
        <v>0.43</v>
      </c>
      <c r="BD149">
        <v>0.65</v>
      </c>
      <c r="BO149">
        <v>0.65</v>
      </c>
      <c r="CG149">
        <v>0.65</v>
      </c>
      <c r="CR149">
        <v>0.65</v>
      </c>
      <c r="DJ149">
        <v>2.15</v>
      </c>
      <c r="DU149">
        <v>2.15</v>
      </c>
      <c r="EM149">
        <v>2.15</v>
      </c>
      <c r="EX149">
        <v>2.15</v>
      </c>
    </row>
    <row r="150" spans="4:155">
      <c r="D150" t="s">
        <v>47</v>
      </c>
      <c r="E150" s="18" t="s">
        <v>179</v>
      </c>
      <c r="F150" s="94">
        <f t="shared" si="4"/>
        <v>0.75</v>
      </c>
      <c r="G150" s="94">
        <f t="shared" si="5"/>
        <v>0.75</v>
      </c>
      <c r="H150" s="94">
        <f t="shared" si="6"/>
        <v>0.75</v>
      </c>
      <c r="I150" s="94">
        <f t="shared" si="7"/>
        <v>0.75</v>
      </c>
      <c r="J150" s="94">
        <f t="shared" si="8"/>
        <v>1.5</v>
      </c>
      <c r="M150" s="4"/>
      <c r="Q150" s="4"/>
      <c r="U150"/>
      <c r="V150"/>
      <c r="AA150" s="4"/>
      <c r="AB150" s="4"/>
      <c r="AH150">
        <v>0.75</v>
      </c>
      <c r="AM150">
        <v>0.75</v>
      </c>
      <c r="BK150">
        <v>0.75</v>
      </c>
      <c r="BP150">
        <v>0.75</v>
      </c>
      <c r="CN150">
        <v>0.75</v>
      </c>
      <c r="CS150">
        <v>0.75</v>
      </c>
      <c r="DQ150">
        <v>0.75</v>
      </c>
      <c r="DV150">
        <v>0.75</v>
      </c>
      <c r="ET150">
        <v>1.5</v>
      </c>
      <c r="EY150">
        <v>1.4</v>
      </c>
    </row>
    <row r="154" spans="4:155">
      <c r="E154"/>
      <c r="G154" s="4" t="s">
        <v>188</v>
      </c>
      <c r="H154" s="100" t="str">
        <f>IF(ISERROR(H76-H30),"",H76-H30)</f>
        <v/>
      </c>
      <c r="I154" s="100" t="str">
        <f t="shared" ref="I154:T154" si="9">IF(ISERROR(I76-I30),"",I76-I30)</f>
        <v/>
      </c>
      <c r="J154" s="100" t="str">
        <f t="shared" si="9"/>
        <v/>
      </c>
      <c r="K154" s="100">
        <f t="shared" si="9"/>
        <v>0</v>
      </c>
      <c r="L154" s="100" t="str">
        <f t="shared" si="9"/>
        <v/>
      </c>
      <c r="M154" s="100" t="str">
        <f t="shared" si="9"/>
        <v/>
      </c>
      <c r="N154" s="100" t="str">
        <f t="shared" si="9"/>
        <v/>
      </c>
      <c r="O154" s="100" t="str">
        <f t="shared" si="9"/>
        <v/>
      </c>
      <c r="P154" s="100" t="str">
        <f t="shared" si="9"/>
        <v/>
      </c>
      <c r="Q154" s="100" t="str">
        <f t="shared" si="9"/>
        <v/>
      </c>
      <c r="R154" s="100" t="str">
        <f t="shared" si="9"/>
        <v/>
      </c>
      <c r="S154" s="100" t="str">
        <f t="shared" si="9"/>
        <v/>
      </c>
      <c r="T154" s="100" t="str">
        <f t="shared" si="9"/>
        <v/>
      </c>
    </row>
    <row r="155" spans="4:155">
      <c r="E155"/>
      <c r="G155" s="4" t="s">
        <v>189</v>
      </c>
      <c r="H155" s="100" t="str">
        <f t="shared" ref="H155:T170" si="10">IF(ISERROR(H77-H31),"",H77-H31)</f>
        <v/>
      </c>
      <c r="I155" s="100" t="str">
        <f t="shared" si="10"/>
        <v/>
      </c>
      <c r="J155" s="100" t="str">
        <f t="shared" si="10"/>
        <v/>
      </c>
      <c r="K155" s="100" t="str">
        <f t="shared" si="10"/>
        <v/>
      </c>
      <c r="L155" s="100" t="str">
        <f t="shared" si="10"/>
        <v/>
      </c>
      <c r="M155" s="100">
        <f t="shared" si="10"/>
        <v>0</v>
      </c>
      <c r="N155" s="100" t="str">
        <f t="shared" si="10"/>
        <v/>
      </c>
      <c r="O155" s="100" t="str">
        <f t="shared" si="10"/>
        <v/>
      </c>
      <c r="P155" s="100" t="str">
        <f t="shared" si="10"/>
        <v/>
      </c>
      <c r="Q155" s="100" t="str">
        <f t="shared" si="10"/>
        <v/>
      </c>
      <c r="R155" s="100" t="str">
        <f t="shared" si="10"/>
        <v/>
      </c>
      <c r="S155" s="100" t="str">
        <f t="shared" si="10"/>
        <v/>
      </c>
      <c r="T155" s="100" t="str">
        <f t="shared" si="10"/>
        <v/>
      </c>
    </row>
    <row r="156" spans="4:155">
      <c r="E156"/>
      <c r="G156" s="4" t="s">
        <v>190</v>
      </c>
      <c r="H156" s="100" t="str">
        <f t="shared" si="10"/>
        <v/>
      </c>
      <c r="I156" s="100" t="str">
        <f t="shared" si="10"/>
        <v/>
      </c>
      <c r="J156" s="100" t="str">
        <f t="shared" si="10"/>
        <v/>
      </c>
      <c r="K156" s="100" t="str">
        <f t="shared" si="10"/>
        <v/>
      </c>
      <c r="L156" s="100" t="str">
        <f t="shared" si="10"/>
        <v/>
      </c>
      <c r="M156" s="100">
        <f t="shared" si="10"/>
        <v>0</v>
      </c>
      <c r="N156" s="100" t="str">
        <f t="shared" si="10"/>
        <v/>
      </c>
      <c r="O156" s="100" t="str">
        <f t="shared" si="10"/>
        <v/>
      </c>
      <c r="P156" s="100" t="str">
        <f t="shared" si="10"/>
        <v/>
      </c>
      <c r="Q156" s="100" t="str">
        <f t="shared" si="10"/>
        <v/>
      </c>
      <c r="R156" s="100" t="str">
        <f t="shared" si="10"/>
        <v/>
      </c>
      <c r="S156" s="100" t="str">
        <f t="shared" si="10"/>
        <v/>
      </c>
      <c r="T156" s="100" t="str">
        <f t="shared" si="10"/>
        <v/>
      </c>
    </row>
    <row r="157" spans="4:155">
      <c r="E157"/>
      <c r="G157" s="4" t="s">
        <v>191</v>
      </c>
      <c r="H157" s="100" t="str">
        <f t="shared" si="10"/>
        <v/>
      </c>
      <c r="I157" s="100" t="str">
        <f t="shared" si="10"/>
        <v/>
      </c>
      <c r="J157" s="100" t="str">
        <f t="shared" si="10"/>
        <v/>
      </c>
      <c r="K157" s="100" t="str">
        <f t="shared" si="10"/>
        <v/>
      </c>
      <c r="L157" s="100">
        <f t="shared" si="10"/>
        <v>0</v>
      </c>
      <c r="M157" s="100" t="str">
        <f t="shared" si="10"/>
        <v/>
      </c>
      <c r="N157" s="100" t="str">
        <f t="shared" si="10"/>
        <v/>
      </c>
      <c r="O157" s="100" t="str">
        <f t="shared" si="10"/>
        <v/>
      </c>
      <c r="P157" s="100" t="str">
        <f t="shared" si="10"/>
        <v/>
      </c>
      <c r="Q157" s="100" t="str">
        <f t="shared" si="10"/>
        <v/>
      </c>
      <c r="R157" s="100" t="str">
        <f t="shared" si="10"/>
        <v/>
      </c>
      <c r="S157" s="100" t="str">
        <f t="shared" si="10"/>
        <v/>
      </c>
      <c r="T157" s="100" t="str">
        <f t="shared" si="10"/>
        <v/>
      </c>
    </row>
    <row r="158" spans="4:155">
      <c r="E158" s="28"/>
      <c r="G158" s="4" t="s">
        <v>192</v>
      </c>
      <c r="H158" s="100" t="str">
        <f t="shared" si="10"/>
        <v/>
      </c>
      <c r="I158" s="102">
        <f>IF(ISERROR(I80-I34),"",I80-I34)</f>
        <v>0</v>
      </c>
      <c r="J158" s="100" t="str">
        <f t="shared" si="10"/>
        <v/>
      </c>
      <c r="K158" s="100" t="str">
        <f t="shared" si="10"/>
        <v/>
      </c>
      <c r="L158" s="100" t="str">
        <f t="shared" si="10"/>
        <v/>
      </c>
      <c r="M158" s="100" t="str">
        <f t="shared" si="10"/>
        <v/>
      </c>
      <c r="N158" s="100" t="str">
        <f t="shared" si="10"/>
        <v/>
      </c>
      <c r="O158" s="100" t="str">
        <f t="shared" si="10"/>
        <v/>
      </c>
      <c r="P158" s="100" t="str">
        <f t="shared" si="10"/>
        <v/>
      </c>
      <c r="Q158" s="100" t="str">
        <f t="shared" si="10"/>
        <v/>
      </c>
      <c r="R158" s="100" t="str">
        <f t="shared" si="10"/>
        <v/>
      </c>
      <c r="S158" s="100" t="str">
        <f t="shared" si="10"/>
        <v/>
      </c>
      <c r="T158" s="100" t="str">
        <f t="shared" si="10"/>
        <v/>
      </c>
    </row>
    <row r="159" spans="4:155">
      <c r="E159" s="28"/>
      <c r="G159" s="4" t="s">
        <v>193</v>
      </c>
      <c r="H159" s="100" t="str">
        <f t="shared" si="10"/>
        <v/>
      </c>
      <c r="I159" s="100" t="str">
        <f t="shared" si="10"/>
        <v/>
      </c>
      <c r="J159" s="100" t="str">
        <f t="shared" si="10"/>
        <v/>
      </c>
      <c r="K159" s="100" t="str">
        <f t="shared" si="10"/>
        <v/>
      </c>
      <c r="L159" s="100">
        <f t="shared" si="10"/>
        <v>0</v>
      </c>
      <c r="M159" s="100" t="str">
        <f t="shared" si="10"/>
        <v/>
      </c>
      <c r="N159" s="100" t="str">
        <f t="shared" si="10"/>
        <v/>
      </c>
      <c r="O159" s="100" t="str">
        <f t="shared" si="10"/>
        <v/>
      </c>
      <c r="P159" s="100" t="str">
        <f t="shared" si="10"/>
        <v/>
      </c>
      <c r="Q159" s="100" t="str">
        <f t="shared" si="10"/>
        <v/>
      </c>
      <c r="R159" s="100" t="str">
        <f t="shared" si="10"/>
        <v/>
      </c>
      <c r="S159" s="100" t="str">
        <f t="shared" si="10"/>
        <v/>
      </c>
      <c r="T159" s="100" t="str">
        <f t="shared" si="10"/>
        <v/>
      </c>
    </row>
    <row r="160" spans="4:155">
      <c r="E160" s="28"/>
      <c r="G160" s="4" t="s">
        <v>194</v>
      </c>
      <c r="H160" s="100" t="str">
        <f t="shared" si="10"/>
        <v/>
      </c>
      <c r="I160" s="100" t="str">
        <f t="shared" si="10"/>
        <v/>
      </c>
      <c r="J160" s="100" t="str">
        <f t="shared" si="10"/>
        <v/>
      </c>
      <c r="K160" s="100" t="str">
        <f t="shared" si="10"/>
        <v/>
      </c>
      <c r="L160" s="100" t="str">
        <f t="shared" si="10"/>
        <v/>
      </c>
      <c r="M160" s="100" t="str">
        <f t="shared" si="10"/>
        <v/>
      </c>
      <c r="N160" s="102">
        <f t="shared" si="10"/>
        <v>3.4</v>
      </c>
      <c r="O160" s="100" t="str">
        <f t="shared" si="10"/>
        <v/>
      </c>
      <c r="P160" s="100" t="str">
        <f t="shared" si="10"/>
        <v/>
      </c>
      <c r="Q160" s="100" t="str">
        <f t="shared" si="10"/>
        <v/>
      </c>
      <c r="R160" s="100" t="str">
        <f t="shared" si="10"/>
        <v/>
      </c>
      <c r="S160" s="100" t="str">
        <f t="shared" si="10"/>
        <v/>
      </c>
      <c r="T160" s="100" t="str">
        <f t="shared" si="10"/>
        <v/>
      </c>
    </row>
    <row r="161" spans="5:20">
      <c r="E161" s="28"/>
      <c r="G161" s="4" t="s">
        <v>195</v>
      </c>
      <c r="H161" s="100" t="str">
        <f t="shared" si="10"/>
        <v/>
      </c>
      <c r="I161" s="100" t="str">
        <f t="shared" si="10"/>
        <v/>
      </c>
      <c r="J161" s="100" t="str">
        <f t="shared" si="10"/>
        <v/>
      </c>
      <c r="K161" s="100" t="str">
        <f t="shared" si="10"/>
        <v/>
      </c>
      <c r="L161" s="100" t="str">
        <f t="shared" si="10"/>
        <v/>
      </c>
      <c r="M161" s="100" t="str">
        <f t="shared" si="10"/>
        <v/>
      </c>
      <c r="N161" s="100" t="str">
        <f t="shared" si="10"/>
        <v/>
      </c>
      <c r="O161" s="100" t="str">
        <f t="shared" si="10"/>
        <v/>
      </c>
      <c r="P161" s="100">
        <f t="shared" si="10"/>
        <v>0</v>
      </c>
      <c r="Q161" s="100" t="str">
        <f t="shared" si="10"/>
        <v/>
      </c>
      <c r="R161" s="100" t="str">
        <f t="shared" si="10"/>
        <v/>
      </c>
      <c r="S161" s="100" t="str">
        <f t="shared" si="10"/>
        <v/>
      </c>
      <c r="T161" s="100" t="str">
        <f t="shared" si="10"/>
        <v/>
      </c>
    </row>
    <row r="162" spans="5:20">
      <c r="E162" s="28"/>
      <c r="G162" s="4" t="s">
        <v>196</v>
      </c>
      <c r="H162" s="100" t="str">
        <f t="shared" si="10"/>
        <v/>
      </c>
      <c r="I162" s="100" t="str">
        <f t="shared" si="10"/>
        <v/>
      </c>
      <c r="J162" s="100" t="str">
        <f t="shared" si="10"/>
        <v/>
      </c>
      <c r="K162" s="100" t="str">
        <f t="shared" si="10"/>
        <v/>
      </c>
      <c r="L162" s="100" t="str">
        <f t="shared" si="10"/>
        <v/>
      </c>
      <c r="M162" s="100" t="str">
        <f t="shared" si="10"/>
        <v/>
      </c>
      <c r="N162" s="100">
        <f t="shared" si="10"/>
        <v>0</v>
      </c>
      <c r="O162" s="100" t="str">
        <f t="shared" si="10"/>
        <v/>
      </c>
      <c r="P162" s="100" t="str">
        <f t="shared" si="10"/>
        <v/>
      </c>
      <c r="Q162" s="100" t="str">
        <f t="shared" si="10"/>
        <v/>
      </c>
      <c r="R162" s="100" t="str">
        <f t="shared" si="10"/>
        <v/>
      </c>
      <c r="S162" s="100" t="str">
        <f t="shared" si="10"/>
        <v/>
      </c>
      <c r="T162" s="100" t="str">
        <f t="shared" si="10"/>
        <v/>
      </c>
    </row>
    <row r="163" spans="5:20">
      <c r="E163" s="28"/>
      <c r="G163" s="4" t="s">
        <v>197</v>
      </c>
      <c r="H163" s="100" t="str">
        <f t="shared" si="10"/>
        <v/>
      </c>
      <c r="I163" s="100" t="str">
        <f t="shared" si="10"/>
        <v/>
      </c>
      <c r="J163" s="100" t="str">
        <f t="shared" si="10"/>
        <v/>
      </c>
      <c r="K163" s="100">
        <f t="shared" si="10"/>
        <v>0</v>
      </c>
      <c r="L163" s="100" t="str">
        <f t="shared" si="10"/>
        <v/>
      </c>
      <c r="M163" s="100" t="str">
        <f t="shared" si="10"/>
        <v/>
      </c>
      <c r="N163" s="100" t="str">
        <f t="shared" si="10"/>
        <v/>
      </c>
      <c r="O163" s="100" t="str">
        <f t="shared" si="10"/>
        <v/>
      </c>
      <c r="P163" s="100" t="str">
        <f t="shared" si="10"/>
        <v/>
      </c>
      <c r="Q163" s="100" t="str">
        <f t="shared" si="10"/>
        <v/>
      </c>
      <c r="R163" s="100" t="str">
        <f t="shared" si="10"/>
        <v/>
      </c>
      <c r="S163" s="100" t="str">
        <f t="shared" si="10"/>
        <v/>
      </c>
      <c r="T163" s="100" t="str">
        <f t="shared" si="10"/>
        <v/>
      </c>
    </row>
    <row r="164" spans="5:20">
      <c r="E164" s="28"/>
      <c r="G164" s="4" t="s">
        <v>198</v>
      </c>
      <c r="H164" s="100" t="str">
        <f t="shared" si="10"/>
        <v/>
      </c>
      <c r="I164" s="100" t="str">
        <f t="shared" si="10"/>
        <v/>
      </c>
      <c r="J164" s="100" t="str">
        <f t="shared" si="10"/>
        <v/>
      </c>
      <c r="K164" s="100" t="str">
        <f t="shared" si="10"/>
        <v/>
      </c>
      <c r="L164" s="100" t="str">
        <f t="shared" si="10"/>
        <v/>
      </c>
      <c r="M164" s="100" t="str">
        <f t="shared" si="10"/>
        <v/>
      </c>
      <c r="N164" s="100" t="str">
        <f t="shared" si="10"/>
        <v/>
      </c>
      <c r="O164" s="100" t="str">
        <f t="shared" si="10"/>
        <v/>
      </c>
      <c r="P164" s="100">
        <f t="shared" si="10"/>
        <v>0</v>
      </c>
      <c r="Q164" s="100" t="str">
        <f t="shared" si="10"/>
        <v/>
      </c>
      <c r="R164" s="100" t="str">
        <f t="shared" si="10"/>
        <v/>
      </c>
      <c r="S164" s="100" t="str">
        <f t="shared" si="10"/>
        <v/>
      </c>
      <c r="T164" s="100" t="str">
        <f t="shared" si="10"/>
        <v/>
      </c>
    </row>
    <row r="165" spans="5:20">
      <c r="E165" s="28"/>
      <c r="G165" s="4" t="s">
        <v>199</v>
      </c>
      <c r="H165" s="100" t="str">
        <f t="shared" si="10"/>
        <v/>
      </c>
      <c r="I165" s="100" t="str">
        <f t="shared" si="10"/>
        <v/>
      </c>
      <c r="J165" s="100" t="str">
        <f t="shared" si="10"/>
        <v/>
      </c>
      <c r="K165" s="100" t="str">
        <f t="shared" si="10"/>
        <v/>
      </c>
      <c r="L165" s="100" t="str">
        <f t="shared" si="10"/>
        <v/>
      </c>
      <c r="M165" s="100" t="str">
        <f t="shared" si="10"/>
        <v/>
      </c>
      <c r="N165" s="100" t="str">
        <f t="shared" si="10"/>
        <v/>
      </c>
      <c r="O165" s="100">
        <f t="shared" si="10"/>
        <v>0</v>
      </c>
      <c r="P165" s="100" t="str">
        <f t="shared" si="10"/>
        <v/>
      </c>
      <c r="Q165" s="100" t="str">
        <f t="shared" si="10"/>
        <v/>
      </c>
      <c r="R165" s="100" t="str">
        <f t="shared" si="10"/>
        <v/>
      </c>
      <c r="S165" s="100" t="str">
        <f t="shared" si="10"/>
        <v/>
      </c>
      <c r="T165" s="100" t="str">
        <f t="shared" si="10"/>
        <v/>
      </c>
    </row>
    <row r="166" spans="5:20">
      <c r="E166" s="28"/>
      <c r="G166" s="4" t="s">
        <v>200</v>
      </c>
      <c r="H166" s="100" t="str">
        <f t="shared" si="10"/>
        <v/>
      </c>
      <c r="I166" s="100" t="str">
        <f t="shared" si="10"/>
        <v/>
      </c>
      <c r="J166" s="100">
        <f t="shared" si="10"/>
        <v>0</v>
      </c>
      <c r="K166" s="100" t="str">
        <f t="shared" si="10"/>
        <v/>
      </c>
      <c r="L166" s="100" t="str">
        <f t="shared" si="10"/>
        <v/>
      </c>
      <c r="M166" s="100" t="str">
        <f t="shared" si="10"/>
        <v/>
      </c>
      <c r="N166" s="100" t="str">
        <f t="shared" si="10"/>
        <v/>
      </c>
      <c r="O166" s="100" t="str">
        <f t="shared" si="10"/>
        <v/>
      </c>
      <c r="P166" s="100" t="str">
        <f t="shared" si="10"/>
        <v/>
      </c>
      <c r="Q166" s="100" t="str">
        <f t="shared" si="10"/>
        <v/>
      </c>
      <c r="R166" s="100" t="str">
        <f t="shared" si="10"/>
        <v/>
      </c>
      <c r="S166" s="100" t="str">
        <f t="shared" si="10"/>
        <v/>
      </c>
      <c r="T166" s="100" t="str">
        <f t="shared" si="10"/>
        <v/>
      </c>
    </row>
    <row r="167" spans="5:20">
      <c r="E167" s="28"/>
      <c r="G167" s="4" t="s">
        <v>201</v>
      </c>
      <c r="H167" s="100" t="str">
        <f t="shared" si="10"/>
        <v/>
      </c>
      <c r="I167" s="100" t="str">
        <f t="shared" si="10"/>
        <v/>
      </c>
      <c r="J167" s="100" t="str">
        <f t="shared" si="10"/>
        <v/>
      </c>
      <c r="K167" s="100" t="str">
        <f t="shared" si="10"/>
        <v/>
      </c>
      <c r="L167" s="100" t="str">
        <f t="shared" si="10"/>
        <v/>
      </c>
      <c r="M167" s="100" t="str">
        <f t="shared" si="10"/>
        <v/>
      </c>
      <c r="N167" s="100" t="str">
        <f t="shared" si="10"/>
        <v/>
      </c>
      <c r="O167" s="100" t="str">
        <f t="shared" si="10"/>
        <v/>
      </c>
      <c r="P167" s="100" t="str">
        <f t="shared" si="10"/>
        <v/>
      </c>
      <c r="Q167" s="100" t="str">
        <f t="shared" si="10"/>
        <v/>
      </c>
      <c r="R167" s="100" t="str">
        <f t="shared" si="10"/>
        <v/>
      </c>
      <c r="S167" s="102">
        <f t="shared" si="10"/>
        <v>0</v>
      </c>
      <c r="T167" s="100" t="str">
        <f t="shared" si="10"/>
        <v/>
      </c>
    </row>
    <row r="168" spans="5:20">
      <c r="E168" s="28"/>
      <c r="G168" s="4" t="s">
        <v>202</v>
      </c>
      <c r="H168" s="100" t="str">
        <f t="shared" si="10"/>
        <v/>
      </c>
      <c r="I168" s="100" t="str">
        <f t="shared" si="10"/>
        <v/>
      </c>
      <c r="J168" s="100" t="str">
        <f t="shared" si="10"/>
        <v/>
      </c>
      <c r="K168" s="100" t="str">
        <f t="shared" si="10"/>
        <v/>
      </c>
      <c r="L168" s="100">
        <f t="shared" si="10"/>
        <v>0</v>
      </c>
      <c r="M168" s="100" t="str">
        <f t="shared" si="10"/>
        <v/>
      </c>
      <c r="N168" s="100" t="str">
        <f t="shared" si="10"/>
        <v/>
      </c>
      <c r="O168" s="100" t="str">
        <f t="shared" si="10"/>
        <v/>
      </c>
      <c r="P168" s="100" t="str">
        <f t="shared" si="10"/>
        <v/>
      </c>
      <c r="Q168" s="100" t="str">
        <f t="shared" si="10"/>
        <v/>
      </c>
      <c r="R168" s="100" t="str">
        <f t="shared" si="10"/>
        <v/>
      </c>
      <c r="S168" s="100" t="str">
        <f t="shared" si="10"/>
        <v/>
      </c>
      <c r="T168" s="100" t="str">
        <f t="shared" si="10"/>
        <v/>
      </c>
    </row>
    <row r="169" spans="5:20">
      <c r="E169" s="28"/>
      <c r="G169" s="4" t="s">
        <v>203</v>
      </c>
      <c r="H169" s="100">
        <f t="shared" si="10"/>
        <v>0</v>
      </c>
      <c r="I169" s="100" t="str">
        <f t="shared" si="10"/>
        <v/>
      </c>
      <c r="J169" s="100" t="str">
        <f t="shared" si="10"/>
        <v/>
      </c>
      <c r="K169" s="100" t="str">
        <f t="shared" si="10"/>
        <v/>
      </c>
      <c r="L169" s="100" t="str">
        <f t="shared" si="10"/>
        <v/>
      </c>
      <c r="M169" s="100" t="str">
        <f t="shared" si="10"/>
        <v/>
      </c>
      <c r="N169" s="100" t="str">
        <f t="shared" si="10"/>
        <v/>
      </c>
      <c r="O169" s="100" t="str">
        <f t="shared" si="10"/>
        <v/>
      </c>
      <c r="P169" s="100" t="str">
        <f t="shared" si="10"/>
        <v/>
      </c>
      <c r="Q169" s="100" t="str">
        <f t="shared" si="10"/>
        <v/>
      </c>
      <c r="R169" s="100" t="str">
        <f t="shared" si="10"/>
        <v/>
      </c>
      <c r="S169" s="100" t="str">
        <f t="shared" si="10"/>
        <v/>
      </c>
      <c r="T169" s="100" t="str">
        <f t="shared" si="10"/>
        <v/>
      </c>
    </row>
    <row r="170" spans="5:20">
      <c r="E170" s="28"/>
      <c r="G170" s="4" t="s">
        <v>204</v>
      </c>
      <c r="H170" s="100" t="str">
        <f t="shared" si="10"/>
        <v/>
      </c>
      <c r="I170" s="100" t="str">
        <f t="shared" si="10"/>
        <v/>
      </c>
      <c r="J170" s="100" t="str">
        <f t="shared" si="10"/>
        <v/>
      </c>
      <c r="K170" s="102">
        <f t="shared" si="10"/>
        <v>0</v>
      </c>
      <c r="L170" s="100" t="str">
        <f t="shared" si="10"/>
        <v/>
      </c>
      <c r="M170" s="100" t="str">
        <f t="shared" si="10"/>
        <v/>
      </c>
      <c r="N170" s="100" t="str">
        <f t="shared" si="10"/>
        <v/>
      </c>
      <c r="O170" s="100" t="str">
        <f t="shared" si="10"/>
        <v/>
      </c>
      <c r="P170" s="100" t="str">
        <f t="shared" si="10"/>
        <v/>
      </c>
      <c r="Q170" s="100" t="str">
        <f t="shared" si="10"/>
        <v/>
      </c>
      <c r="R170" s="100" t="str">
        <f t="shared" si="10"/>
        <v/>
      </c>
      <c r="S170" s="100" t="str">
        <f t="shared" si="10"/>
        <v/>
      </c>
      <c r="T170" s="100" t="str">
        <f t="shared" si="10"/>
        <v/>
      </c>
    </row>
    <row r="171" spans="5:20">
      <c r="E171" s="28"/>
      <c r="G171" s="4" t="s">
        <v>205</v>
      </c>
      <c r="H171" s="100" t="str">
        <f t="shared" ref="H171:T176" si="11">IF(ISERROR(H93-H47),"",H93-H47)</f>
        <v/>
      </c>
      <c r="I171" s="100" t="str">
        <f t="shared" si="11"/>
        <v/>
      </c>
      <c r="J171" s="100">
        <f t="shared" si="11"/>
        <v>0</v>
      </c>
      <c r="K171" s="100" t="str">
        <f t="shared" si="11"/>
        <v/>
      </c>
      <c r="L171" s="100" t="str">
        <f t="shared" si="11"/>
        <v/>
      </c>
      <c r="M171" s="100" t="str">
        <f t="shared" si="11"/>
        <v/>
      </c>
      <c r="N171" s="100" t="str">
        <f t="shared" si="11"/>
        <v/>
      </c>
      <c r="O171" s="100" t="str">
        <f t="shared" si="11"/>
        <v/>
      </c>
      <c r="P171" s="100" t="str">
        <f t="shared" si="11"/>
        <v/>
      </c>
      <c r="Q171" s="100" t="str">
        <f t="shared" si="11"/>
        <v/>
      </c>
      <c r="R171" s="100" t="str">
        <f t="shared" si="11"/>
        <v/>
      </c>
      <c r="S171" s="100" t="str">
        <f t="shared" si="11"/>
        <v/>
      </c>
      <c r="T171" s="100" t="str">
        <f t="shared" si="11"/>
        <v/>
      </c>
    </row>
    <row r="172" spans="5:20">
      <c r="E172" s="28"/>
      <c r="G172" s="4" t="s">
        <v>206</v>
      </c>
      <c r="H172" s="100" t="str">
        <f t="shared" si="11"/>
        <v/>
      </c>
      <c r="I172" s="100" t="str">
        <f t="shared" si="11"/>
        <v/>
      </c>
      <c r="J172" s="102">
        <f t="shared" si="11"/>
        <v>0.4399999999999995</v>
      </c>
      <c r="K172" s="100" t="str">
        <f t="shared" si="11"/>
        <v/>
      </c>
      <c r="L172" s="100" t="str">
        <f t="shared" si="11"/>
        <v/>
      </c>
      <c r="M172" s="100" t="str">
        <f t="shared" si="11"/>
        <v/>
      </c>
      <c r="N172" s="100" t="str">
        <f t="shared" si="11"/>
        <v/>
      </c>
      <c r="O172" s="100" t="str">
        <f t="shared" si="11"/>
        <v/>
      </c>
      <c r="P172" s="100" t="str">
        <f t="shared" si="11"/>
        <v/>
      </c>
      <c r="Q172" s="100" t="str">
        <f t="shared" si="11"/>
        <v/>
      </c>
      <c r="R172" s="100" t="str">
        <f t="shared" si="11"/>
        <v/>
      </c>
      <c r="S172" s="100" t="str">
        <f t="shared" si="11"/>
        <v/>
      </c>
      <c r="T172" s="100" t="str">
        <f t="shared" si="11"/>
        <v/>
      </c>
    </row>
    <row r="173" spans="5:20">
      <c r="E173"/>
      <c r="G173" s="4" t="s">
        <v>207</v>
      </c>
      <c r="H173" s="100" t="str">
        <f t="shared" si="11"/>
        <v/>
      </c>
      <c r="I173" s="100" t="str">
        <f t="shared" si="11"/>
        <v/>
      </c>
      <c r="J173" s="100" t="str">
        <f t="shared" si="11"/>
        <v/>
      </c>
      <c r="K173" s="100" t="str">
        <f t="shared" si="11"/>
        <v/>
      </c>
      <c r="L173" s="100">
        <f t="shared" si="11"/>
        <v>0</v>
      </c>
      <c r="M173" s="100" t="str">
        <f t="shared" si="11"/>
        <v/>
      </c>
      <c r="N173" s="100" t="str">
        <f t="shared" si="11"/>
        <v/>
      </c>
      <c r="O173" s="100" t="str">
        <f t="shared" si="11"/>
        <v/>
      </c>
      <c r="P173" s="100" t="str">
        <f t="shared" si="11"/>
        <v/>
      </c>
      <c r="Q173" s="100" t="str">
        <f t="shared" si="11"/>
        <v/>
      </c>
      <c r="R173" s="100" t="str">
        <f t="shared" si="11"/>
        <v/>
      </c>
      <c r="S173" s="100" t="str">
        <f t="shared" si="11"/>
        <v/>
      </c>
      <c r="T173" s="100" t="str">
        <f t="shared" si="11"/>
        <v/>
      </c>
    </row>
    <row r="174" spans="5:20">
      <c r="E174"/>
      <c r="G174" s="4" t="s">
        <v>208</v>
      </c>
      <c r="H174" s="100">
        <f t="shared" si="11"/>
        <v>0</v>
      </c>
      <c r="I174" s="100" t="str">
        <f t="shared" si="11"/>
        <v/>
      </c>
      <c r="J174" s="100" t="str">
        <f t="shared" si="11"/>
        <v/>
      </c>
      <c r="K174" s="100" t="str">
        <f t="shared" si="11"/>
        <v/>
      </c>
      <c r="L174" s="100" t="str">
        <f t="shared" si="11"/>
        <v/>
      </c>
      <c r="M174" s="100" t="str">
        <f t="shared" si="11"/>
        <v/>
      </c>
      <c r="N174" s="100" t="str">
        <f t="shared" si="11"/>
        <v/>
      </c>
      <c r="O174" s="100" t="str">
        <f t="shared" si="11"/>
        <v/>
      </c>
      <c r="P174" s="100" t="str">
        <f t="shared" si="11"/>
        <v/>
      </c>
      <c r="Q174" s="100" t="str">
        <f t="shared" si="11"/>
        <v/>
      </c>
      <c r="R174" s="100" t="str">
        <f t="shared" si="11"/>
        <v/>
      </c>
      <c r="S174" s="100" t="str">
        <f t="shared" si="11"/>
        <v/>
      </c>
      <c r="T174" s="100" t="str">
        <f t="shared" si="11"/>
        <v/>
      </c>
    </row>
    <row r="175" spans="5:20">
      <c r="E175"/>
      <c r="G175" s="4" t="s">
        <v>209</v>
      </c>
      <c r="H175" s="100" t="str">
        <f t="shared" si="11"/>
        <v/>
      </c>
      <c r="I175" s="100" t="str">
        <f t="shared" si="11"/>
        <v/>
      </c>
      <c r="J175" s="100" t="str">
        <f t="shared" si="11"/>
        <v/>
      </c>
      <c r="K175" s="100">
        <f t="shared" si="11"/>
        <v>0</v>
      </c>
      <c r="L175" s="100" t="str">
        <f t="shared" si="11"/>
        <v/>
      </c>
      <c r="M175" s="100" t="str">
        <f t="shared" si="11"/>
        <v/>
      </c>
      <c r="N175" s="100" t="str">
        <f t="shared" si="11"/>
        <v/>
      </c>
      <c r="O175" s="100" t="str">
        <f t="shared" si="11"/>
        <v/>
      </c>
      <c r="P175" s="100" t="str">
        <f t="shared" si="11"/>
        <v/>
      </c>
      <c r="Q175" s="100" t="str">
        <f t="shared" si="11"/>
        <v/>
      </c>
      <c r="R175" s="100" t="str">
        <f t="shared" si="11"/>
        <v/>
      </c>
      <c r="S175" s="100" t="str">
        <f t="shared" si="11"/>
        <v/>
      </c>
      <c r="T175" s="100" t="str">
        <f t="shared" si="11"/>
        <v/>
      </c>
    </row>
    <row r="176" spans="5:20" ht="13.15" thickBot="1">
      <c r="E176"/>
      <c r="G176" s="59" t="s">
        <v>210</v>
      </c>
      <c r="H176" s="100">
        <f t="shared" si="11"/>
        <v>0</v>
      </c>
      <c r="I176" s="100" t="str">
        <f t="shared" si="11"/>
        <v/>
      </c>
      <c r="J176" s="100" t="str">
        <f t="shared" si="11"/>
        <v/>
      </c>
      <c r="K176" s="100" t="str">
        <f t="shared" si="11"/>
        <v/>
      </c>
      <c r="L176" s="100" t="str">
        <f t="shared" si="11"/>
        <v/>
      </c>
      <c r="M176" s="100" t="str">
        <f t="shared" si="11"/>
        <v/>
      </c>
      <c r="N176" s="100" t="str">
        <f t="shared" si="11"/>
        <v/>
      </c>
      <c r="O176" s="100" t="str">
        <f t="shared" si="11"/>
        <v/>
      </c>
      <c r="P176" s="100" t="str">
        <f t="shared" si="11"/>
        <v/>
      </c>
      <c r="Q176" s="100" t="str">
        <f t="shared" si="11"/>
        <v/>
      </c>
      <c r="R176" s="100" t="str">
        <f t="shared" si="11"/>
        <v/>
      </c>
      <c r="S176" s="100" t="str">
        <f t="shared" si="11"/>
        <v/>
      </c>
      <c r="T176" s="100" t="str">
        <f t="shared" si="11"/>
        <v/>
      </c>
    </row>
    <row r="177" spans="5:20" ht="13.15" thickTop="1"/>
    <row r="178" spans="5:20">
      <c r="E178"/>
      <c r="G178" s="4" t="s">
        <v>188</v>
      </c>
      <c r="H178" s="100" t="str">
        <f>IF(ISERROR(H99-H30),"",H99-H30)</f>
        <v/>
      </c>
      <c r="I178" s="100" t="str">
        <f t="shared" ref="I178:T178" si="12">IF(ISERROR(I99-I30),"",I99-I30)</f>
        <v/>
      </c>
      <c r="J178" s="100" t="str">
        <f t="shared" si="12"/>
        <v/>
      </c>
      <c r="K178" s="100">
        <f t="shared" si="12"/>
        <v>0</v>
      </c>
      <c r="L178" s="100" t="str">
        <f t="shared" si="12"/>
        <v/>
      </c>
      <c r="M178" s="100" t="str">
        <f t="shared" si="12"/>
        <v/>
      </c>
      <c r="N178" s="100" t="str">
        <f t="shared" si="12"/>
        <v/>
      </c>
      <c r="O178" s="100" t="str">
        <f t="shared" si="12"/>
        <v/>
      </c>
      <c r="P178" s="100" t="str">
        <f t="shared" si="12"/>
        <v/>
      </c>
      <c r="Q178" s="100" t="str">
        <f t="shared" si="12"/>
        <v/>
      </c>
      <c r="R178" s="100" t="str">
        <f t="shared" si="12"/>
        <v/>
      </c>
      <c r="S178" s="100" t="str">
        <f t="shared" si="12"/>
        <v/>
      </c>
      <c r="T178" s="100" t="str">
        <f t="shared" si="12"/>
        <v/>
      </c>
    </row>
    <row r="179" spans="5:20">
      <c r="E179"/>
      <c r="G179" s="4" t="s">
        <v>189</v>
      </c>
      <c r="H179" s="100" t="str">
        <f t="shared" ref="H179:T194" si="13">IF(ISERROR(H100-H31),"",H100-H31)</f>
        <v/>
      </c>
      <c r="I179" s="100" t="str">
        <f t="shared" si="13"/>
        <v/>
      </c>
      <c r="J179" s="100" t="str">
        <f t="shared" si="13"/>
        <v/>
      </c>
      <c r="K179" s="100" t="str">
        <f t="shared" si="13"/>
        <v/>
      </c>
      <c r="L179" s="100" t="str">
        <f t="shared" si="13"/>
        <v/>
      </c>
      <c r="M179" s="100">
        <f t="shared" si="13"/>
        <v>0.25</v>
      </c>
      <c r="N179" s="100" t="str">
        <f t="shared" si="13"/>
        <v/>
      </c>
      <c r="O179" s="100" t="str">
        <f t="shared" si="13"/>
        <v/>
      </c>
      <c r="P179" s="100" t="str">
        <f t="shared" si="13"/>
        <v/>
      </c>
      <c r="Q179" s="100" t="str">
        <f t="shared" si="13"/>
        <v/>
      </c>
      <c r="R179" s="100" t="str">
        <f t="shared" si="13"/>
        <v/>
      </c>
      <c r="S179" s="100" t="str">
        <f t="shared" si="13"/>
        <v/>
      </c>
      <c r="T179" s="100" t="str">
        <f t="shared" si="13"/>
        <v/>
      </c>
    </row>
    <row r="180" spans="5:20">
      <c r="E180"/>
      <c r="G180" s="4" t="s">
        <v>190</v>
      </c>
      <c r="H180" s="100" t="str">
        <f t="shared" si="13"/>
        <v/>
      </c>
      <c r="I180" s="100" t="str">
        <f t="shared" si="13"/>
        <v/>
      </c>
      <c r="J180" s="100" t="str">
        <f t="shared" si="13"/>
        <v/>
      </c>
      <c r="K180" s="100" t="str">
        <f t="shared" si="13"/>
        <v/>
      </c>
      <c r="L180" s="100" t="str">
        <f t="shared" si="13"/>
        <v/>
      </c>
      <c r="M180" s="100">
        <f t="shared" si="13"/>
        <v>0</v>
      </c>
      <c r="N180" s="100" t="str">
        <f t="shared" si="13"/>
        <v/>
      </c>
      <c r="O180" s="100" t="str">
        <f t="shared" si="13"/>
        <v/>
      </c>
      <c r="P180" s="100" t="str">
        <f t="shared" si="13"/>
        <v/>
      </c>
      <c r="Q180" s="100" t="str">
        <f t="shared" si="13"/>
        <v/>
      </c>
      <c r="R180" s="100" t="str">
        <f t="shared" si="13"/>
        <v/>
      </c>
      <c r="S180" s="100" t="str">
        <f t="shared" si="13"/>
        <v/>
      </c>
      <c r="T180" s="100" t="str">
        <f t="shared" si="13"/>
        <v/>
      </c>
    </row>
    <row r="181" spans="5:20">
      <c r="E181"/>
      <c r="G181" s="4" t="s">
        <v>191</v>
      </c>
      <c r="H181" s="100" t="str">
        <f t="shared" si="13"/>
        <v/>
      </c>
      <c r="I181" s="100" t="str">
        <f t="shared" si="13"/>
        <v/>
      </c>
      <c r="J181" s="100" t="str">
        <f t="shared" si="13"/>
        <v/>
      </c>
      <c r="K181" s="100" t="str">
        <f t="shared" si="13"/>
        <v/>
      </c>
      <c r="L181" s="100">
        <f t="shared" si="13"/>
        <v>0</v>
      </c>
      <c r="M181" s="100" t="str">
        <f t="shared" si="13"/>
        <v/>
      </c>
      <c r="N181" s="100" t="str">
        <f t="shared" si="13"/>
        <v/>
      </c>
      <c r="O181" s="100" t="str">
        <f t="shared" si="13"/>
        <v/>
      </c>
      <c r="P181" s="100" t="str">
        <f t="shared" si="13"/>
        <v/>
      </c>
      <c r="Q181" s="100" t="str">
        <f t="shared" si="13"/>
        <v/>
      </c>
      <c r="R181" s="100" t="str">
        <f t="shared" si="13"/>
        <v/>
      </c>
      <c r="S181" s="100" t="str">
        <f t="shared" si="13"/>
        <v/>
      </c>
      <c r="T181" s="100" t="str">
        <f t="shared" si="13"/>
        <v/>
      </c>
    </row>
    <row r="182" spans="5:20">
      <c r="E182" s="28"/>
      <c r="G182" s="4" t="s">
        <v>192</v>
      </c>
      <c r="H182" s="100" t="str">
        <f t="shared" si="13"/>
        <v/>
      </c>
      <c r="I182" s="102">
        <f t="shared" si="13"/>
        <v>0.23399999999999999</v>
      </c>
      <c r="J182" s="100" t="str">
        <f t="shared" si="13"/>
        <v/>
      </c>
      <c r="K182" s="100" t="str">
        <f t="shared" si="13"/>
        <v/>
      </c>
      <c r="L182" s="100" t="str">
        <f t="shared" si="13"/>
        <v/>
      </c>
      <c r="M182" s="100" t="str">
        <f t="shared" si="13"/>
        <v/>
      </c>
      <c r="N182" s="100" t="str">
        <f t="shared" si="13"/>
        <v/>
      </c>
      <c r="O182" s="100" t="str">
        <f t="shared" si="13"/>
        <v/>
      </c>
      <c r="P182" s="100" t="str">
        <f t="shared" si="13"/>
        <v/>
      </c>
      <c r="Q182" s="100" t="str">
        <f t="shared" si="13"/>
        <v/>
      </c>
      <c r="R182" s="100" t="str">
        <f t="shared" si="13"/>
        <v/>
      </c>
      <c r="S182" s="100" t="str">
        <f t="shared" si="13"/>
        <v/>
      </c>
      <c r="T182" s="100" t="str">
        <f t="shared" si="13"/>
        <v/>
      </c>
    </row>
    <row r="183" spans="5:20">
      <c r="E183" s="28"/>
      <c r="G183" s="4" t="s">
        <v>193</v>
      </c>
      <c r="H183" s="100" t="str">
        <f t="shared" si="13"/>
        <v/>
      </c>
      <c r="I183" s="102" t="str">
        <f t="shared" si="13"/>
        <v/>
      </c>
      <c r="J183" s="100" t="str">
        <f t="shared" si="13"/>
        <v/>
      </c>
      <c r="K183" s="100" t="str">
        <f t="shared" si="13"/>
        <v/>
      </c>
      <c r="L183" s="100">
        <f t="shared" si="13"/>
        <v>0</v>
      </c>
      <c r="M183" s="100" t="str">
        <f t="shared" si="13"/>
        <v/>
      </c>
      <c r="N183" s="100" t="str">
        <f t="shared" si="13"/>
        <v/>
      </c>
      <c r="O183" s="100" t="str">
        <f t="shared" si="13"/>
        <v/>
      </c>
      <c r="P183" s="100" t="str">
        <f t="shared" si="13"/>
        <v/>
      </c>
      <c r="Q183" s="100" t="str">
        <f t="shared" si="13"/>
        <v/>
      </c>
      <c r="R183" s="100" t="str">
        <f t="shared" si="13"/>
        <v/>
      </c>
      <c r="S183" s="100" t="str">
        <f t="shared" si="13"/>
        <v/>
      </c>
      <c r="T183" s="100" t="str">
        <f t="shared" si="13"/>
        <v/>
      </c>
    </row>
    <row r="184" spans="5:20">
      <c r="E184" s="28"/>
      <c r="G184" s="4" t="s">
        <v>194</v>
      </c>
      <c r="H184" s="100" t="str">
        <f t="shared" si="13"/>
        <v/>
      </c>
      <c r="I184" s="100" t="str">
        <f t="shared" si="13"/>
        <v/>
      </c>
      <c r="J184" s="100" t="str">
        <f t="shared" si="13"/>
        <v/>
      </c>
      <c r="K184" s="100" t="str">
        <f t="shared" si="13"/>
        <v/>
      </c>
      <c r="L184" s="100" t="str">
        <f t="shared" si="13"/>
        <v/>
      </c>
      <c r="M184" s="100" t="str">
        <f t="shared" si="13"/>
        <v/>
      </c>
      <c r="N184" s="102">
        <f t="shared" si="13"/>
        <v>3.4999999999999996</v>
      </c>
      <c r="O184" s="100" t="str">
        <f t="shared" si="13"/>
        <v/>
      </c>
      <c r="P184" s="100" t="str">
        <f t="shared" si="13"/>
        <v/>
      </c>
      <c r="Q184" s="100" t="str">
        <f t="shared" si="13"/>
        <v/>
      </c>
      <c r="R184" s="100" t="str">
        <f t="shared" si="13"/>
        <v/>
      </c>
      <c r="S184" s="100" t="str">
        <f t="shared" si="13"/>
        <v/>
      </c>
      <c r="T184" s="100" t="str">
        <f t="shared" si="13"/>
        <v/>
      </c>
    </row>
    <row r="185" spans="5:20">
      <c r="E185" s="28"/>
      <c r="G185" s="4" t="s">
        <v>195</v>
      </c>
      <c r="H185" s="100" t="str">
        <f t="shared" si="13"/>
        <v/>
      </c>
      <c r="I185" s="100" t="str">
        <f t="shared" si="13"/>
        <v/>
      </c>
      <c r="J185" s="100" t="str">
        <f t="shared" si="13"/>
        <v/>
      </c>
      <c r="K185" s="100" t="str">
        <f t="shared" si="13"/>
        <v/>
      </c>
      <c r="L185" s="100" t="str">
        <f t="shared" si="13"/>
        <v/>
      </c>
      <c r="M185" s="100" t="str">
        <f t="shared" si="13"/>
        <v/>
      </c>
      <c r="N185" s="101" t="str">
        <f t="shared" si="13"/>
        <v/>
      </c>
      <c r="O185" s="100" t="str">
        <f t="shared" si="13"/>
        <v/>
      </c>
      <c r="P185" s="100">
        <f t="shared" si="13"/>
        <v>0</v>
      </c>
      <c r="Q185" s="100" t="str">
        <f t="shared" si="13"/>
        <v/>
      </c>
      <c r="R185" s="100" t="str">
        <f t="shared" si="13"/>
        <v/>
      </c>
      <c r="S185" s="100" t="str">
        <f t="shared" si="13"/>
        <v/>
      </c>
      <c r="T185" s="100" t="str">
        <f t="shared" si="13"/>
        <v/>
      </c>
    </row>
    <row r="186" spans="5:20">
      <c r="E186" s="28"/>
      <c r="G186" s="4" t="s">
        <v>196</v>
      </c>
      <c r="H186" s="100" t="str">
        <f t="shared" si="13"/>
        <v/>
      </c>
      <c r="I186" s="100" t="str">
        <f t="shared" si="13"/>
        <v/>
      </c>
      <c r="J186" s="100" t="str">
        <f t="shared" si="13"/>
        <v/>
      </c>
      <c r="K186" s="100" t="str">
        <f t="shared" si="13"/>
        <v/>
      </c>
      <c r="L186" s="100" t="str">
        <f t="shared" si="13"/>
        <v/>
      </c>
      <c r="M186" s="100" t="str">
        <f t="shared" si="13"/>
        <v/>
      </c>
      <c r="N186" s="100">
        <f t="shared" si="13"/>
        <v>0.66700000000000004</v>
      </c>
      <c r="O186" s="100" t="str">
        <f t="shared" si="13"/>
        <v/>
      </c>
      <c r="P186" s="100" t="str">
        <f t="shared" si="13"/>
        <v/>
      </c>
      <c r="Q186" s="100" t="str">
        <f t="shared" si="13"/>
        <v/>
      </c>
      <c r="R186" s="100" t="str">
        <f t="shared" si="13"/>
        <v/>
      </c>
      <c r="S186" s="100" t="str">
        <f t="shared" si="13"/>
        <v/>
      </c>
      <c r="T186" s="100" t="str">
        <f t="shared" si="13"/>
        <v/>
      </c>
    </row>
    <row r="187" spans="5:20">
      <c r="E187" s="28"/>
      <c r="G187" s="4" t="s">
        <v>197</v>
      </c>
      <c r="H187" s="100" t="str">
        <f t="shared" si="13"/>
        <v/>
      </c>
      <c r="I187" s="100" t="str">
        <f t="shared" si="13"/>
        <v/>
      </c>
      <c r="J187" s="100" t="str">
        <f t="shared" si="13"/>
        <v/>
      </c>
      <c r="K187" s="100">
        <f t="shared" si="13"/>
        <v>0.39999999999999991</v>
      </c>
      <c r="L187" s="100" t="str">
        <f t="shared" si="13"/>
        <v/>
      </c>
      <c r="M187" s="100" t="str">
        <f t="shared" si="13"/>
        <v/>
      </c>
      <c r="N187" s="100" t="str">
        <f t="shared" si="13"/>
        <v/>
      </c>
      <c r="O187" s="100" t="str">
        <f t="shared" si="13"/>
        <v/>
      </c>
      <c r="P187" s="100" t="str">
        <f t="shared" si="13"/>
        <v/>
      </c>
      <c r="Q187" s="100" t="str">
        <f t="shared" si="13"/>
        <v/>
      </c>
      <c r="R187" s="100" t="str">
        <f t="shared" si="13"/>
        <v/>
      </c>
      <c r="S187" s="100" t="str">
        <f t="shared" si="13"/>
        <v/>
      </c>
      <c r="T187" s="100" t="str">
        <f t="shared" si="13"/>
        <v/>
      </c>
    </row>
    <row r="188" spans="5:20">
      <c r="E188" s="28"/>
      <c r="G188" s="4" t="s">
        <v>198</v>
      </c>
      <c r="H188" s="100" t="str">
        <f t="shared" si="13"/>
        <v/>
      </c>
      <c r="I188" s="100" t="str">
        <f t="shared" si="13"/>
        <v/>
      </c>
      <c r="J188" s="100" t="str">
        <f t="shared" si="13"/>
        <v/>
      </c>
      <c r="K188" s="100" t="str">
        <f t="shared" si="13"/>
        <v/>
      </c>
      <c r="L188" s="100" t="str">
        <f t="shared" si="13"/>
        <v/>
      </c>
      <c r="M188" s="100" t="str">
        <f t="shared" si="13"/>
        <v/>
      </c>
      <c r="N188" s="100" t="str">
        <f t="shared" si="13"/>
        <v/>
      </c>
      <c r="O188" s="100" t="str">
        <f t="shared" si="13"/>
        <v/>
      </c>
      <c r="P188" s="100">
        <f t="shared" si="13"/>
        <v>0.20000000000000018</v>
      </c>
      <c r="Q188" s="100" t="str">
        <f t="shared" si="13"/>
        <v/>
      </c>
      <c r="R188" s="100" t="str">
        <f t="shared" si="13"/>
        <v/>
      </c>
      <c r="S188" s="100" t="str">
        <f t="shared" si="13"/>
        <v/>
      </c>
      <c r="T188" s="100" t="str">
        <f t="shared" si="13"/>
        <v/>
      </c>
    </row>
    <row r="189" spans="5:20">
      <c r="E189" s="28"/>
      <c r="G189" s="4" t="s">
        <v>199</v>
      </c>
      <c r="H189" s="100" t="str">
        <f t="shared" si="13"/>
        <v/>
      </c>
      <c r="I189" s="100" t="str">
        <f t="shared" si="13"/>
        <v/>
      </c>
      <c r="J189" s="100" t="str">
        <f t="shared" si="13"/>
        <v/>
      </c>
      <c r="K189" s="100" t="str">
        <f t="shared" si="13"/>
        <v/>
      </c>
      <c r="L189" s="100" t="str">
        <f t="shared" si="13"/>
        <v/>
      </c>
      <c r="M189" s="100" t="str">
        <f t="shared" si="13"/>
        <v/>
      </c>
      <c r="N189" s="100" t="str">
        <f t="shared" si="13"/>
        <v/>
      </c>
      <c r="O189" s="100">
        <f t="shared" si="13"/>
        <v>0.19999999999999996</v>
      </c>
      <c r="P189" s="100" t="str">
        <f t="shared" si="13"/>
        <v/>
      </c>
      <c r="Q189" s="100" t="str">
        <f t="shared" si="13"/>
        <v/>
      </c>
      <c r="R189" s="100" t="str">
        <f t="shared" si="13"/>
        <v/>
      </c>
      <c r="S189" s="100" t="str">
        <f t="shared" si="13"/>
        <v/>
      </c>
      <c r="T189" s="100" t="str">
        <f t="shared" si="13"/>
        <v/>
      </c>
    </row>
    <row r="190" spans="5:20">
      <c r="E190" s="28"/>
      <c r="G190" s="4" t="s">
        <v>200</v>
      </c>
      <c r="H190" s="100" t="str">
        <f t="shared" si="13"/>
        <v/>
      </c>
      <c r="I190" s="100" t="str">
        <f t="shared" si="13"/>
        <v/>
      </c>
      <c r="J190" s="100">
        <f t="shared" si="13"/>
        <v>0</v>
      </c>
      <c r="K190" s="100" t="str">
        <f t="shared" si="13"/>
        <v/>
      </c>
      <c r="L190" s="100" t="str">
        <f t="shared" si="13"/>
        <v/>
      </c>
      <c r="M190" s="100" t="str">
        <f t="shared" si="13"/>
        <v/>
      </c>
      <c r="N190" s="100" t="str">
        <f t="shared" si="13"/>
        <v/>
      </c>
      <c r="O190" s="100" t="str">
        <f t="shared" si="13"/>
        <v/>
      </c>
      <c r="P190" s="100" t="str">
        <f t="shared" si="13"/>
        <v/>
      </c>
      <c r="Q190" s="100" t="str">
        <f t="shared" si="13"/>
        <v/>
      </c>
      <c r="R190" s="100" t="str">
        <f t="shared" si="13"/>
        <v/>
      </c>
      <c r="S190" s="100" t="str">
        <f t="shared" si="13"/>
        <v/>
      </c>
      <c r="T190" s="100" t="str">
        <f t="shared" si="13"/>
        <v/>
      </c>
    </row>
    <row r="191" spans="5:20">
      <c r="E191" s="28"/>
      <c r="G191" s="4" t="s">
        <v>201</v>
      </c>
      <c r="H191" s="100" t="str">
        <f t="shared" si="13"/>
        <v/>
      </c>
      <c r="I191" s="100" t="str">
        <f t="shared" si="13"/>
        <v/>
      </c>
      <c r="J191" s="100" t="str">
        <f t="shared" si="13"/>
        <v/>
      </c>
      <c r="K191" s="100" t="str">
        <f t="shared" si="13"/>
        <v/>
      </c>
      <c r="L191" s="100" t="str">
        <f t="shared" si="13"/>
        <v/>
      </c>
      <c r="M191" s="100" t="str">
        <f t="shared" si="13"/>
        <v/>
      </c>
      <c r="N191" s="100" t="str">
        <f t="shared" si="13"/>
        <v/>
      </c>
      <c r="O191" s="100" t="str">
        <f t="shared" si="13"/>
        <v/>
      </c>
      <c r="P191" s="100" t="str">
        <f t="shared" si="13"/>
        <v/>
      </c>
      <c r="Q191" s="100" t="str">
        <f t="shared" si="13"/>
        <v/>
      </c>
      <c r="R191" s="100" t="str">
        <f t="shared" si="13"/>
        <v/>
      </c>
      <c r="S191" s="102">
        <f t="shared" si="13"/>
        <v>1.738</v>
      </c>
      <c r="T191" s="100" t="str">
        <f t="shared" si="13"/>
        <v/>
      </c>
    </row>
    <row r="192" spans="5:20">
      <c r="E192" s="28"/>
      <c r="G192" s="4" t="s">
        <v>202</v>
      </c>
      <c r="H192" s="100" t="str">
        <f t="shared" si="13"/>
        <v/>
      </c>
      <c r="I192" s="100" t="str">
        <f t="shared" si="13"/>
        <v/>
      </c>
      <c r="J192" s="100" t="str">
        <f t="shared" si="13"/>
        <v/>
      </c>
      <c r="K192" s="100" t="str">
        <f t="shared" si="13"/>
        <v/>
      </c>
      <c r="L192" s="100">
        <f t="shared" si="13"/>
        <v>0</v>
      </c>
      <c r="M192" s="100" t="str">
        <f t="shared" si="13"/>
        <v/>
      </c>
      <c r="N192" s="100" t="str">
        <f t="shared" si="13"/>
        <v/>
      </c>
      <c r="O192" s="100" t="str">
        <f t="shared" si="13"/>
        <v/>
      </c>
      <c r="P192" s="100" t="str">
        <f t="shared" si="13"/>
        <v/>
      </c>
      <c r="Q192" s="100" t="str">
        <f t="shared" si="13"/>
        <v/>
      </c>
      <c r="R192" s="100" t="str">
        <f t="shared" si="13"/>
        <v/>
      </c>
      <c r="S192" s="101" t="str">
        <f t="shared" si="13"/>
        <v/>
      </c>
      <c r="T192" s="100" t="str">
        <f t="shared" si="13"/>
        <v/>
      </c>
    </row>
    <row r="193" spans="5:20">
      <c r="E193" s="28"/>
      <c r="G193" s="4" t="s">
        <v>203</v>
      </c>
      <c r="H193" s="100">
        <f t="shared" si="13"/>
        <v>0</v>
      </c>
      <c r="I193" s="100" t="str">
        <f t="shared" si="13"/>
        <v/>
      </c>
      <c r="J193" s="100" t="str">
        <f t="shared" si="13"/>
        <v/>
      </c>
      <c r="K193" s="100" t="str">
        <f t="shared" si="13"/>
        <v/>
      </c>
      <c r="L193" s="100" t="str">
        <f t="shared" si="13"/>
        <v/>
      </c>
      <c r="M193" s="100" t="str">
        <f t="shared" si="13"/>
        <v/>
      </c>
      <c r="N193" s="100" t="str">
        <f t="shared" si="13"/>
        <v/>
      </c>
      <c r="O193" s="100" t="str">
        <f t="shared" si="13"/>
        <v/>
      </c>
      <c r="P193" s="100" t="str">
        <f t="shared" si="13"/>
        <v/>
      </c>
      <c r="Q193" s="100" t="str">
        <f t="shared" si="13"/>
        <v/>
      </c>
      <c r="R193" s="100" t="str">
        <f t="shared" si="13"/>
        <v/>
      </c>
      <c r="S193" s="100" t="str">
        <f t="shared" si="13"/>
        <v/>
      </c>
      <c r="T193" s="100" t="str">
        <f t="shared" si="13"/>
        <v/>
      </c>
    </row>
    <row r="194" spans="5:20">
      <c r="E194" s="28"/>
      <c r="G194" s="4" t="s">
        <v>204</v>
      </c>
      <c r="H194" s="100" t="str">
        <f t="shared" si="13"/>
        <v/>
      </c>
      <c r="I194" s="100" t="str">
        <f t="shared" si="13"/>
        <v/>
      </c>
      <c r="J194" s="100" t="str">
        <f t="shared" si="13"/>
        <v/>
      </c>
      <c r="K194" s="102">
        <f t="shared" si="13"/>
        <v>2.6799999999999997</v>
      </c>
      <c r="L194" s="100" t="str">
        <f t="shared" si="13"/>
        <v/>
      </c>
      <c r="M194" s="100" t="str">
        <f t="shared" si="13"/>
        <v/>
      </c>
      <c r="N194" s="100" t="str">
        <f t="shared" si="13"/>
        <v/>
      </c>
      <c r="O194" s="100" t="str">
        <f t="shared" si="13"/>
        <v/>
      </c>
      <c r="P194" s="100" t="str">
        <f t="shared" si="13"/>
        <v/>
      </c>
      <c r="Q194" s="100" t="str">
        <f t="shared" si="13"/>
        <v/>
      </c>
      <c r="R194" s="100" t="str">
        <f t="shared" si="13"/>
        <v/>
      </c>
      <c r="S194" s="100" t="str">
        <f t="shared" si="13"/>
        <v/>
      </c>
      <c r="T194" s="100" t="str">
        <f t="shared" si="13"/>
        <v/>
      </c>
    </row>
    <row r="195" spans="5:20">
      <c r="E195" s="28"/>
      <c r="G195" s="4" t="s">
        <v>205</v>
      </c>
      <c r="H195" s="100" t="str">
        <f t="shared" ref="H195:T200" si="14">IF(ISERROR(H116-H47),"",H116-H47)</f>
        <v/>
      </c>
      <c r="I195" s="100" t="str">
        <f t="shared" si="14"/>
        <v/>
      </c>
      <c r="J195" s="100">
        <f t="shared" si="14"/>
        <v>0</v>
      </c>
      <c r="K195" s="101" t="str">
        <f t="shared" si="14"/>
        <v/>
      </c>
      <c r="L195" s="100" t="str">
        <f t="shared" si="14"/>
        <v/>
      </c>
      <c r="M195" s="100" t="str">
        <f t="shared" si="14"/>
        <v/>
      </c>
      <c r="N195" s="100" t="str">
        <f t="shared" si="14"/>
        <v/>
      </c>
      <c r="O195" s="100" t="str">
        <f t="shared" si="14"/>
        <v/>
      </c>
      <c r="P195" s="100" t="str">
        <f t="shared" si="14"/>
        <v/>
      </c>
      <c r="Q195" s="100" t="str">
        <f t="shared" si="14"/>
        <v/>
      </c>
      <c r="R195" s="100" t="str">
        <f t="shared" si="14"/>
        <v/>
      </c>
      <c r="S195" s="100" t="str">
        <f t="shared" si="14"/>
        <v/>
      </c>
      <c r="T195" s="100" t="str">
        <f t="shared" si="14"/>
        <v/>
      </c>
    </row>
    <row r="196" spans="5:20">
      <c r="E196" s="28"/>
      <c r="G196" s="4" t="s">
        <v>206</v>
      </c>
      <c r="H196" s="100" t="str">
        <f t="shared" si="14"/>
        <v/>
      </c>
      <c r="I196" s="100" t="str">
        <f t="shared" si="14"/>
        <v/>
      </c>
      <c r="J196" s="102">
        <f t="shared" si="14"/>
        <v>1.4399999999999995</v>
      </c>
      <c r="K196" s="100" t="str">
        <f t="shared" si="14"/>
        <v/>
      </c>
      <c r="L196" s="100" t="str">
        <f t="shared" si="14"/>
        <v/>
      </c>
      <c r="M196" s="100" t="str">
        <f t="shared" si="14"/>
        <v/>
      </c>
      <c r="N196" s="100" t="str">
        <f t="shared" si="14"/>
        <v/>
      </c>
      <c r="O196" s="100" t="str">
        <f t="shared" si="14"/>
        <v/>
      </c>
      <c r="P196" s="100" t="str">
        <f t="shared" si="14"/>
        <v/>
      </c>
      <c r="Q196" s="100" t="str">
        <f t="shared" si="14"/>
        <v/>
      </c>
      <c r="R196" s="100" t="str">
        <f t="shared" si="14"/>
        <v/>
      </c>
      <c r="S196" s="100" t="str">
        <f t="shared" si="14"/>
        <v/>
      </c>
      <c r="T196" s="100" t="str">
        <f t="shared" si="14"/>
        <v/>
      </c>
    </row>
    <row r="197" spans="5:20">
      <c r="E197"/>
      <c r="G197" s="4" t="s">
        <v>207</v>
      </c>
      <c r="H197" s="100" t="str">
        <f t="shared" si="14"/>
        <v/>
      </c>
      <c r="I197" s="100" t="str">
        <f t="shared" si="14"/>
        <v/>
      </c>
      <c r="J197" s="101" t="str">
        <f t="shared" si="14"/>
        <v/>
      </c>
      <c r="K197" s="100" t="str">
        <f t="shared" si="14"/>
        <v/>
      </c>
      <c r="L197" s="100">
        <f t="shared" si="14"/>
        <v>0.60000000000000009</v>
      </c>
      <c r="M197" s="100" t="str">
        <f t="shared" si="14"/>
        <v/>
      </c>
      <c r="N197" s="100" t="str">
        <f t="shared" si="14"/>
        <v/>
      </c>
      <c r="O197" s="100" t="str">
        <f t="shared" si="14"/>
        <v/>
      </c>
      <c r="P197" s="100" t="str">
        <f t="shared" si="14"/>
        <v/>
      </c>
      <c r="Q197" s="100" t="str">
        <f t="shared" si="14"/>
        <v/>
      </c>
      <c r="R197" s="100" t="str">
        <f t="shared" si="14"/>
        <v/>
      </c>
      <c r="S197" s="100" t="str">
        <f t="shared" si="14"/>
        <v/>
      </c>
      <c r="T197" s="100" t="str">
        <f t="shared" si="14"/>
        <v/>
      </c>
    </row>
    <row r="198" spans="5:20">
      <c r="E198"/>
      <c r="G198" s="4" t="s">
        <v>208</v>
      </c>
      <c r="H198" s="100">
        <f t="shared" si="14"/>
        <v>0.10000000000000009</v>
      </c>
      <c r="I198" s="100" t="str">
        <f t="shared" si="14"/>
        <v/>
      </c>
      <c r="J198" s="100" t="str">
        <f t="shared" si="14"/>
        <v/>
      </c>
      <c r="K198" s="100" t="str">
        <f t="shared" si="14"/>
        <v/>
      </c>
      <c r="L198" s="100" t="str">
        <f t="shared" si="14"/>
        <v/>
      </c>
      <c r="M198" s="100" t="str">
        <f t="shared" si="14"/>
        <v/>
      </c>
      <c r="N198" s="100" t="str">
        <f t="shared" si="14"/>
        <v/>
      </c>
      <c r="O198" s="100" t="str">
        <f t="shared" si="14"/>
        <v/>
      </c>
      <c r="P198" s="100" t="str">
        <f t="shared" si="14"/>
        <v/>
      </c>
      <c r="Q198" s="100" t="str">
        <f t="shared" si="14"/>
        <v/>
      </c>
      <c r="R198" s="100" t="str">
        <f t="shared" si="14"/>
        <v/>
      </c>
      <c r="S198" s="100" t="str">
        <f t="shared" si="14"/>
        <v/>
      </c>
      <c r="T198" s="100" t="str">
        <f t="shared" si="14"/>
        <v/>
      </c>
    </row>
    <row r="199" spans="5:20">
      <c r="E199"/>
      <c r="G199" s="4" t="s">
        <v>209</v>
      </c>
      <c r="H199" s="100" t="str">
        <f t="shared" si="14"/>
        <v/>
      </c>
      <c r="I199" s="100" t="str">
        <f t="shared" si="14"/>
        <v/>
      </c>
      <c r="J199" s="100" t="str">
        <f t="shared" si="14"/>
        <v/>
      </c>
      <c r="K199" s="100">
        <f t="shared" si="14"/>
        <v>0.70000000000000018</v>
      </c>
      <c r="L199" s="100" t="str">
        <f t="shared" si="14"/>
        <v/>
      </c>
      <c r="M199" s="100" t="str">
        <f t="shared" si="14"/>
        <v/>
      </c>
      <c r="N199" s="100" t="str">
        <f t="shared" si="14"/>
        <v/>
      </c>
      <c r="O199" s="100" t="str">
        <f t="shared" si="14"/>
        <v/>
      </c>
      <c r="P199" s="100" t="str">
        <f t="shared" si="14"/>
        <v/>
      </c>
      <c r="Q199" s="100" t="str">
        <f t="shared" si="14"/>
        <v/>
      </c>
      <c r="R199" s="100" t="str">
        <f t="shared" si="14"/>
        <v/>
      </c>
      <c r="S199" s="100" t="str">
        <f t="shared" si="14"/>
        <v/>
      </c>
      <c r="T199" s="100" t="str">
        <f t="shared" si="14"/>
        <v/>
      </c>
    </row>
    <row r="200" spans="5:20" ht="13.15" thickBot="1">
      <c r="E200"/>
      <c r="G200" s="59" t="s">
        <v>210</v>
      </c>
      <c r="H200" s="100">
        <f t="shared" si="14"/>
        <v>1.9500000000000002</v>
      </c>
      <c r="I200" s="100" t="str">
        <f t="shared" si="14"/>
        <v/>
      </c>
      <c r="J200" s="100" t="str">
        <f t="shared" si="14"/>
        <v/>
      </c>
      <c r="K200" s="100" t="str">
        <f t="shared" si="14"/>
        <v/>
      </c>
      <c r="L200" s="100" t="str">
        <f t="shared" si="14"/>
        <v/>
      </c>
      <c r="M200" s="100" t="str">
        <f t="shared" si="14"/>
        <v/>
      </c>
      <c r="N200" s="100" t="str">
        <f t="shared" si="14"/>
        <v/>
      </c>
      <c r="O200" s="100" t="str">
        <f t="shared" si="14"/>
        <v/>
      </c>
      <c r="P200" s="100" t="str">
        <f t="shared" si="14"/>
        <v/>
      </c>
      <c r="Q200" s="100" t="str">
        <f t="shared" si="14"/>
        <v/>
      </c>
      <c r="R200" s="100" t="str">
        <f t="shared" si="14"/>
        <v/>
      </c>
      <c r="S200" s="100" t="str">
        <f t="shared" si="14"/>
        <v/>
      </c>
      <c r="T200" s="100" t="str">
        <f t="shared" si="14"/>
        <v/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U80"/>
  <sheetViews>
    <sheetView tabSelected="1" zoomScaleNormal="100" workbookViewId="0">
      <pane ySplit="4" topLeftCell="A5" activePane="bottomLeft" state="frozen"/>
      <selection pane="bottomLeft" activeCell="I15" sqref="I15"/>
    </sheetView>
  </sheetViews>
  <sheetFormatPr defaultRowHeight="12.75"/>
  <cols>
    <col min="1" max="1" width="5.265625" customWidth="1"/>
    <col min="2" max="2" width="7.59765625" customWidth="1"/>
    <col min="3" max="3" width="8.59765625" style="4" customWidth="1"/>
    <col min="4" max="4" width="20" style="4" customWidth="1"/>
    <col min="5" max="5" width="10.3984375" style="4" customWidth="1"/>
    <col min="6" max="6" width="15" style="4" bestFit="1" customWidth="1"/>
    <col min="7" max="7" width="6.86328125" customWidth="1"/>
    <col min="8" max="8" width="12" style="4" customWidth="1"/>
    <col min="9" max="11" width="9.1328125" style="4" customWidth="1"/>
    <col min="12" max="12" width="10.73046875" style="4" customWidth="1"/>
    <col min="13" max="13" width="11.59765625" style="4" bestFit="1" customWidth="1"/>
    <col min="14" max="14" width="14.73046875" style="4" customWidth="1"/>
    <col min="15" max="20" width="9.1328125" style="4" customWidth="1"/>
    <col min="21" max="21" width="10.86328125" customWidth="1"/>
    <col min="22" max="22" width="20" customWidth="1"/>
    <col min="23" max="23" width="11.3984375" bestFit="1" customWidth="1"/>
    <col min="24" max="24" width="25.59765625" style="4" customWidth="1"/>
  </cols>
  <sheetData>
    <row r="1" spans="1:24" ht="13.15">
      <c r="A1" s="20" t="s">
        <v>45</v>
      </c>
    </row>
    <row r="3" spans="1:24" ht="13.15">
      <c r="B3" s="5" t="s">
        <v>2</v>
      </c>
      <c r="C3" s="9"/>
    </row>
    <row r="4" spans="1:24" ht="13.5" thickBot="1">
      <c r="B4" s="11" t="s">
        <v>3</v>
      </c>
      <c r="C4" s="11" t="s">
        <v>4</v>
      </c>
      <c r="D4" s="26" t="s">
        <v>5</v>
      </c>
      <c r="E4" s="26" t="s">
        <v>6</v>
      </c>
      <c r="F4" s="11" t="s">
        <v>0</v>
      </c>
      <c r="G4" s="11" t="s">
        <v>1</v>
      </c>
      <c r="H4" s="6" t="s">
        <v>76</v>
      </c>
      <c r="I4" s="6" t="s">
        <v>77</v>
      </c>
      <c r="J4" s="6" t="s">
        <v>78</v>
      </c>
      <c r="K4" s="6" t="s">
        <v>79</v>
      </c>
      <c r="L4" s="6" t="s">
        <v>80</v>
      </c>
      <c r="M4" s="6" t="s">
        <v>81</v>
      </c>
      <c r="N4" s="6" t="s">
        <v>82</v>
      </c>
      <c r="O4" s="6" t="s">
        <v>83</v>
      </c>
      <c r="P4" s="6" t="s">
        <v>84</v>
      </c>
      <c r="Q4" s="6" t="s">
        <v>96</v>
      </c>
      <c r="R4" s="6" t="s">
        <v>85</v>
      </c>
      <c r="S4" s="6" t="s">
        <v>86</v>
      </c>
      <c r="T4" s="6" t="s">
        <v>87</v>
      </c>
      <c r="U4" s="11" t="s">
        <v>7</v>
      </c>
      <c r="V4" s="11" t="s">
        <v>8</v>
      </c>
      <c r="W4" s="26" t="s">
        <v>11</v>
      </c>
      <c r="X4" s="26" t="s">
        <v>12</v>
      </c>
    </row>
    <row r="5" spans="1:24">
      <c r="A5" s="19" t="s">
        <v>41</v>
      </c>
      <c r="C5" s="18" t="s">
        <v>33</v>
      </c>
      <c r="D5" s="18" t="s">
        <v>31</v>
      </c>
      <c r="E5" s="27" t="s">
        <v>115</v>
      </c>
      <c r="F5" s="10"/>
      <c r="G5" s="107">
        <v>0.5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30" t="str">
        <f>[1]UNI_Grid!G4</f>
        <v>GI-DE-N1-LU-N1</v>
      </c>
    </row>
    <row r="6" spans="1:24">
      <c r="C6" s="4" t="s">
        <v>33</v>
      </c>
      <c r="D6" s="4" t="s">
        <v>31</v>
      </c>
      <c r="E6" s="27" t="s">
        <v>115</v>
      </c>
      <c r="F6"/>
      <c r="G6" s="107">
        <v>0.66666700000000001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30" t="str">
        <f>[1]UNI_Grid!G5</f>
        <v>GI-NL-N1-DE-N1</v>
      </c>
    </row>
    <row r="7" spans="1:24">
      <c r="C7" s="4" t="s">
        <v>33</v>
      </c>
      <c r="D7" s="4" t="s">
        <v>31</v>
      </c>
      <c r="E7" s="27" t="s">
        <v>115</v>
      </c>
      <c r="F7"/>
      <c r="G7" s="107">
        <v>0.66666700000000001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30" t="str">
        <f>[1]UNI_Grid!G6</f>
        <v>GI-NL-N1-BE-N1</v>
      </c>
    </row>
    <row r="8" spans="1:24">
      <c r="C8" s="4" t="s">
        <v>33</v>
      </c>
      <c r="D8" s="4" t="s">
        <v>31</v>
      </c>
      <c r="E8" s="27" t="s">
        <v>115</v>
      </c>
      <c r="F8"/>
      <c r="G8" s="107">
        <v>0.66666700000000001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30" t="str">
        <f>[1]UNI_Grid!G7</f>
        <v>GI-FR-N1-BE-N1</v>
      </c>
    </row>
    <row r="9" spans="1:24">
      <c r="C9" s="4" t="s">
        <v>33</v>
      </c>
      <c r="D9" s="4" t="s">
        <v>31</v>
      </c>
      <c r="E9" s="27" t="s">
        <v>115</v>
      </c>
      <c r="F9"/>
      <c r="G9" s="107">
        <v>0.5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30" t="str">
        <f>[1]UNI_Grid!G8</f>
        <v>GI-BE-N1-LU-N1</v>
      </c>
    </row>
    <row r="10" spans="1:24">
      <c r="B10" s="10"/>
      <c r="C10" s="18" t="s">
        <v>33</v>
      </c>
      <c r="D10" s="18" t="s">
        <v>31</v>
      </c>
      <c r="E10" s="27" t="s">
        <v>115</v>
      </c>
      <c r="F10" s="10"/>
      <c r="G10" s="107">
        <v>0.75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30" t="str">
        <f>[1]UNI_Grid!G9</f>
        <v>GI-FR-N1-DE-N1</v>
      </c>
    </row>
    <row r="11" spans="1:24">
      <c r="B11" s="10"/>
      <c r="C11" s="18" t="s">
        <v>33</v>
      </c>
      <c r="D11" s="18" t="s">
        <v>31</v>
      </c>
      <c r="E11" s="27" t="s">
        <v>115</v>
      </c>
      <c r="F11" s="10"/>
      <c r="G11" s="107">
        <v>0.5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30" t="str">
        <f>[1]UNI_Grid!G10</f>
        <v>GI-PL-N1-CZ-N1</v>
      </c>
    </row>
    <row r="12" spans="1:24">
      <c r="B12" s="10"/>
      <c r="C12" s="18" t="s">
        <v>33</v>
      </c>
      <c r="D12" s="18" t="s">
        <v>31</v>
      </c>
      <c r="E12" s="27" t="s">
        <v>115</v>
      </c>
      <c r="F12" s="10"/>
      <c r="G12" s="107">
        <v>0.5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30" t="str">
        <f>[1]UNI_Grid!G11</f>
        <v>GI-SK-N1-CZ-N1</v>
      </c>
    </row>
    <row r="13" spans="1:24">
      <c r="B13" s="10"/>
      <c r="C13" s="18" t="s">
        <v>33</v>
      </c>
      <c r="D13" s="18" t="s">
        <v>31</v>
      </c>
      <c r="E13" s="27" t="s">
        <v>115</v>
      </c>
      <c r="F13" s="10"/>
      <c r="G13" s="107">
        <v>0.9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30" t="str">
        <f>[1]UNI_Grid!G12</f>
        <v>GI-PL-N1-SK-N1</v>
      </c>
    </row>
    <row r="14" spans="1:24">
      <c r="B14" s="10"/>
      <c r="C14" s="18" t="s">
        <v>33</v>
      </c>
      <c r="D14" s="18" t="s">
        <v>31</v>
      </c>
      <c r="E14" s="27" t="s">
        <v>115</v>
      </c>
      <c r="F14" s="10"/>
      <c r="G14" s="107">
        <v>0.5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30" t="str">
        <f>[1]UNI_Grid!G13</f>
        <v>GI-DE-N1-CZ-N1</v>
      </c>
    </row>
    <row r="15" spans="1:24">
      <c r="B15" s="10"/>
      <c r="C15" s="18" t="s">
        <v>33</v>
      </c>
      <c r="D15" s="18" t="s">
        <v>31</v>
      </c>
      <c r="E15" s="27" t="s">
        <v>115</v>
      </c>
      <c r="F15" s="10"/>
      <c r="G15" s="107">
        <v>0.5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30" t="str">
        <f>[1]UNI_Grid!G14</f>
        <v>GI-SK-N1-HU-N1</v>
      </c>
    </row>
    <row r="16" spans="1:24" s="10" customFormat="1">
      <c r="C16" s="18" t="s">
        <v>33</v>
      </c>
      <c r="D16" s="18" t="s">
        <v>31</v>
      </c>
      <c r="E16" s="27" t="s">
        <v>115</v>
      </c>
      <c r="G16" s="107">
        <v>0.9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30" t="str">
        <f>[1]UNI_Grid!G15</f>
        <v>GI-SI-N1-AT-N1</v>
      </c>
      <c r="X16" s="18"/>
    </row>
    <row r="17" spans="1:47" s="10" customFormat="1">
      <c r="C17" s="18" t="s">
        <v>33</v>
      </c>
      <c r="D17" s="18" t="s">
        <v>31</v>
      </c>
      <c r="E17" s="27" t="s">
        <v>115</v>
      </c>
      <c r="G17" s="107">
        <v>0.66666700000000001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30" t="str">
        <f>[1]UNI_Grid!G16</f>
        <v>GI-CH-N1-DE-N1</v>
      </c>
      <c r="X17" s="18"/>
    </row>
    <row r="18" spans="1:47" s="10" customFormat="1">
      <c r="C18" s="18" t="s">
        <v>33</v>
      </c>
      <c r="D18" s="18" t="s">
        <v>31</v>
      </c>
      <c r="E18" s="27" t="s">
        <v>115</v>
      </c>
      <c r="G18" s="107">
        <v>0.5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30" t="str">
        <f>[1]UNI_Grid!G17</f>
        <v>GI-IT-N1-SI-N1</v>
      </c>
      <c r="X18" s="18"/>
    </row>
    <row r="19" spans="1:47" s="10" customFormat="1">
      <c r="C19" s="18" t="s">
        <v>33</v>
      </c>
      <c r="D19" s="18" t="s">
        <v>31</v>
      </c>
      <c r="E19" s="27" t="s">
        <v>115</v>
      </c>
      <c r="G19" s="107">
        <v>0.66666700000000001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30" t="str">
        <f>[1]UNI_Grid!G18</f>
        <v>GI-FR-N1-CH-N1</v>
      </c>
      <c r="X19" s="18"/>
    </row>
    <row r="20" spans="1:47" s="10" customFormat="1">
      <c r="C20" s="18" t="s">
        <v>33</v>
      </c>
      <c r="D20" s="18" t="s">
        <v>31</v>
      </c>
      <c r="E20" s="27" t="s">
        <v>115</v>
      </c>
      <c r="G20" s="107">
        <v>0.5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30" t="str">
        <f>[1]UNI_Grid!G19</f>
        <v>GI-AT-N1-CZ-N1</v>
      </c>
      <c r="X20" s="18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 spans="1:47" s="10" customFormat="1">
      <c r="C21" s="18" t="s">
        <v>33</v>
      </c>
      <c r="D21" s="18" t="s">
        <v>31</v>
      </c>
      <c r="E21" s="27" t="s">
        <v>115</v>
      </c>
      <c r="G21" s="107">
        <v>0.5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30" t="str">
        <f>[1]UNI_Grid!G20</f>
        <v>GI-DE-N1-AT-N1</v>
      </c>
      <c r="X21" s="18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1:47">
      <c r="B22" s="10"/>
      <c r="C22" s="18" t="s">
        <v>33</v>
      </c>
      <c r="D22" s="18" t="s">
        <v>31</v>
      </c>
      <c r="E22" s="27" t="s">
        <v>115</v>
      </c>
      <c r="F22" s="10"/>
      <c r="G22" s="107">
        <v>0.5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30" t="str">
        <f>[1]UNI_Grid!G21</f>
        <v>GI-CH-N1-AT-N1</v>
      </c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</row>
    <row r="23" spans="1:47">
      <c r="B23" s="10"/>
      <c r="C23" s="18" t="s">
        <v>33</v>
      </c>
      <c r="D23" s="18" t="s">
        <v>31</v>
      </c>
      <c r="E23" s="27" t="s">
        <v>115</v>
      </c>
      <c r="F23" s="10"/>
      <c r="G23" s="107">
        <v>0.66666700000000001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30" t="str">
        <f>[1]UNI_Grid!G22</f>
        <v>GI-CH-N1-IT-N1</v>
      </c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</row>
    <row r="24" spans="1:47">
      <c r="B24" s="10"/>
      <c r="C24" s="18" t="s">
        <v>33</v>
      </c>
      <c r="D24" s="18" t="s">
        <v>31</v>
      </c>
      <c r="E24" s="27" t="s">
        <v>115</v>
      </c>
      <c r="F24" s="10"/>
      <c r="G24" s="107">
        <v>0.66666700000000001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30" t="str">
        <f>[1]UNI_Grid!G23</f>
        <v>GI-FR-N1-IT-N1</v>
      </c>
      <c r="AE24" s="33"/>
      <c r="AF24" s="15"/>
      <c r="AG24" s="14"/>
      <c r="AH24" s="15"/>
      <c r="AI24" s="14"/>
      <c r="AJ24" s="32"/>
      <c r="AK24" s="15"/>
      <c r="AL24" s="14"/>
      <c r="AM24" s="14"/>
      <c r="AN24" s="14"/>
      <c r="AO24" s="14"/>
      <c r="AP24" s="17"/>
      <c r="AQ24" s="15"/>
      <c r="AR24" t="s">
        <v>26</v>
      </c>
    </row>
    <row r="25" spans="1:47">
      <c r="B25" s="10"/>
      <c r="C25" s="18" t="s">
        <v>33</v>
      </c>
      <c r="D25" s="18" t="s">
        <v>31</v>
      </c>
      <c r="E25" s="27" t="s">
        <v>115</v>
      </c>
      <c r="F25" s="10"/>
      <c r="G25" s="107">
        <v>0.5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30" t="str">
        <f>[1]UNI_Grid!G24</f>
        <v>GI-AT-N1-HU-N1</v>
      </c>
      <c r="AE25" s="33"/>
      <c r="AF25" s="15"/>
      <c r="AG25" s="14"/>
      <c r="AH25" s="15"/>
      <c r="AI25" s="14"/>
      <c r="AJ25" s="32"/>
      <c r="AK25" s="15"/>
      <c r="AL25" s="14"/>
      <c r="AM25" s="14"/>
      <c r="AN25" s="14"/>
      <c r="AO25" s="14"/>
      <c r="AP25" s="17"/>
      <c r="AQ25" s="15"/>
    </row>
    <row r="26" spans="1:47">
      <c r="B26" s="10"/>
      <c r="C26" s="18" t="s">
        <v>33</v>
      </c>
      <c r="D26" s="18" t="s">
        <v>31</v>
      </c>
      <c r="E26" s="27" t="s">
        <v>115</v>
      </c>
      <c r="F26" s="10"/>
      <c r="G26" s="107">
        <v>0.5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30" t="str">
        <f>[1]UNI_Grid!G25</f>
        <v>GI-DE-N1-PL-N1</v>
      </c>
      <c r="AE26" s="15"/>
      <c r="AF26" s="15"/>
      <c r="AG26" s="14"/>
      <c r="AH26" s="15"/>
      <c r="AI26" s="14"/>
      <c r="AJ26" s="32"/>
      <c r="AK26" s="15"/>
      <c r="AL26" s="14"/>
      <c r="AM26" s="14"/>
      <c r="AN26" s="14"/>
      <c r="AO26" s="14"/>
      <c r="AP26" s="17"/>
      <c r="AQ26" s="15"/>
      <c r="AR26" t="s">
        <v>27</v>
      </c>
    </row>
    <row r="27" spans="1:47" ht="13.15" thickBot="1">
      <c r="A27" s="49"/>
      <c r="B27" s="53"/>
      <c r="C27" s="50" t="s">
        <v>33</v>
      </c>
      <c r="D27" s="50" t="s">
        <v>31</v>
      </c>
      <c r="E27" s="62" t="s">
        <v>115</v>
      </c>
      <c r="F27" s="53"/>
      <c r="G27" s="107">
        <v>0.9</v>
      </c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4" t="str">
        <f>[1]UNI_Grid!G26</f>
        <v>GI-AT-N1-IT-N1</v>
      </c>
      <c r="W27" s="49"/>
      <c r="X27" s="59"/>
      <c r="AE27" s="15"/>
      <c r="AF27" s="15"/>
      <c r="AG27" s="14"/>
      <c r="AH27" s="15"/>
      <c r="AI27" s="14"/>
      <c r="AJ27" s="32"/>
      <c r="AK27" s="15"/>
      <c r="AL27" s="14"/>
      <c r="AM27" s="14"/>
      <c r="AN27" s="14"/>
      <c r="AO27" s="14"/>
      <c r="AP27" s="17"/>
      <c r="AQ27" s="15"/>
      <c r="AR27" s="13" t="s">
        <v>28</v>
      </c>
    </row>
    <row r="28" spans="1:47" s="10" customFormat="1" ht="13.5" thickTop="1">
      <c r="A28" s="71" t="s">
        <v>36</v>
      </c>
      <c r="B28" s="15"/>
      <c r="C28" s="14"/>
      <c r="D28" s="14" t="s">
        <v>22</v>
      </c>
      <c r="E28" s="27" t="s">
        <v>115</v>
      </c>
      <c r="F28" s="15"/>
      <c r="G28" s="15"/>
      <c r="H28" s="61" t="str">
        <f>IF('[1]EF1-UPD'!$C2=H$4,'[1]EF1-UPD'!$H2,"")</f>
        <v/>
      </c>
      <c r="I28" s="61" t="str">
        <f>IF('[1]EF1-UPD'!$C2=I$4,'[1]EF1-UPD'!$H2,"")</f>
        <v/>
      </c>
      <c r="J28" s="61" t="str">
        <f>IF('[1]EF1-UPD'!$C2=J$4,'[1]EF1-UPD'!$H2,"")</f>
        <v/>
      </c>
      <c r="K28" s="61">
        <f>IF('[1]EF1-UPD'!$C2=K$4,'[1]EF1-UPD'!$H2,"")</f>
        <v>1.2727273787878799E-2</v>
      </c>
      <c r="L28" s="61" t="str">
        <f>IF('[1]EF1-UPD'!$C2=L$4,'[1]EF1-UPD'!$H2,"")</f>
        <v/>
      </c>
      <c r="M28" s="61" t="str">
        <f>IF('[1]EF1-UPD'!$C2=M$4,'[1]EF1-UPD'!$H2,"")</f>
        <v/>
      </c>
      <c r="N28" s="61" t="str">
        <f>IF('[1]EF1-UPD'!$C2=N$4,'[1]EF1-UPD'!$H2,"")</f>
        <v/>
      </c>
      <c r="O28" s="61" t="str">
        <f>IF('[1]EF1-UPD'!$C2=O$4,'[1]EF1-UPD'!$H2,"")</f>
        <v/>
      </c>
      <c r="P28" s="61" t="str">
        <f>IF('[1]EF1-UPD'!$C2=P$4,'[1]EF1-UPD'!$H2,"")</f>
        <v/>
      </c>
      <c r="Q28" s="61" t="str">
        <f>IF('[1]EF1-UPD'!$C2=Q$4,'[1]EF1-UPD'!$H2,"")</f>
        <v/>
      </c>
      <c r="R28" s="61" t="str">
        <f>IF('[1]EF1-UPD'!$C2=R$4,'[1]EF1-UPD'!$H2,"")</f>
        <v/>
      </c>
      <c r="S28" s="61" t="str">
        <f>IF('[1]EF1-UPD'!$C2=S$4,'[1]EF1-UPD'!$H2,"")</f>
        <v/>
      </c>
      <c r="T28" s="61" t="str">
        <f>IF('[1]EF1-UPD'!$C2=T$4,'[1]EF1-UPD'!$H2,"")</f>
        <v/>
      </c>
      <c r="U28" s="61" t="str">
        <f>IF('[1]EF1-UPD'!$C2=U$4,'[1]EF1-UPD'!$I2,IF('[1]EF1-UPD'!$E2=U$4,'[1]EF1-UPD'!$I2,""))</f>
        <v/>
      </c>
      <c r="V28" s="31" t="str">
        <f>[1]UNI_Grid!G4</f>
        <v>GI-DE-N1-LU-N1</v>
      </c>
      <c r="X28" s="18"/>
      <c r="AE28" s="13"/>
      <c r="AF28" s="13"/>
      <c r="AG28" s="16"/>
      <c r="AH28" s="13"/>
      <c r="AI28" s="16"/>
      <c r="AJ28" s="34"/>
      <c r="AK28" s="13"/>
      <c r="AL28" s="35"/>
      <c r="AM28" s="16"/>
      <c r="AN28" s="16"/>
      <c r="AO28" s="16"/>
      <c r="AP28" s="36"/>
      <c r="AQ28" s="13"/>
      <c r="AR28" s="13"/>
      <c r="AS28" s="15"/>
      <c r="AT28" s="15"/>
      <c r="AU28" s="15"/>
    </row>
    <row r="29" spans="1:47" s="10" customFormat="1" ht="13.15">
      <c r="C29" s="18"/>
      <c r="D29" s="18" t="s">
        <v>22</v>
      </c>
      <c r="E29" s="27" t="s">
        <v>115</v>
      </c>
      <c r="H29" s="61" t="str">
        <f>IF('[1]EF1-UPD'!$C3=H$4,'[1]EF1-UPD'!$H3,"")</f>
        <v/>
      </c>
      <c r="I29" s="61" t="str">
        <f>IF('[1]EF1-UPD'!$C3=I$4,'[1]EF1-UPD'!$H3,"")</f>
        <v/>
      </c>
      <c r="J29" s="61" t="str">
        <f>IF('[1]EF1-UPD'!$C3=J$4,'[1]EF1-UPD'!$H3,"")</f>
        <v/>
      </c>
      <c r="K29" s="61" t="str">
        <f>IF('[1]EF1-UPD'!$C3=K$4,'[1]EF1-UPD'!$H3,"")</f>
        <v/>
      </c>
      <c r="L29" s="61" t="str">
        <f>IF('[1]EF1-UPD'!$C3=L$4,'[1]EF1-UPD'!$H3,"")</f>
        <v/>
      </c>
      <c r="M29" s="61">
        <f>IF('[1]EF1-UPD'!$C3=M$4,'[1]EF1-UPD'!$H3,"")</f>
        <v>2.99798004781146E-3</v>
      </c>
      <c r="N29" s="61" t="str">
        <f>IF('[1]EF1-UPD'!$C3=N$4,'[1]EF1-UPD'!$H3,"")</f>
        <v/>
      </c>
      <c r="O29" s="61" t="str">
        <f>IF('[1]EF1-UPD'!$C3=O$4,'[1]EF1-UPD'!$H3,"")</f>
        <v/>
      </c>
      <c r="P29" s="61" t="str">
        <f>IF('[1]EF1-UPD'!$C3=P$4,'[1]EF1-UPD'!$H3,"")</f>
        <v/>
      </c>
      <c r="Q29" s="61" t="str">
        <f>IF('[1]EF1-UPD'!$C3=Q$4,'[1]EF1-UPD'!$H3,"")</f>
        <v/>
      </c>
      <c r="R29" s="61" t="str">
        <f>IF('[1]EF1-UPD'!$C3=R$4,'[1]EF1-UPD'!$H3,"")</f>
        <v/>
      </c>
      <c r="S29" s="61" t="str">
        <f>IF('[1]EF1-UPD'!$C3=S$4,'[1]EF1-UPD'!$H3,"")</f>
        <v/>
      </c>
      <c r="T29" s="61" t="str">
        <f>IF('[1]EF1-UPD'!$C3=T$4,'[1]EF1-UPD'!$H3,"")</f>
        <v/>
      </c>
      <c r="U29" s="61" t="str">
        <f>IF('[1]EF1-UPD'!$C3=U$4,'[1]EF1-UPD'!$I3,IF('[1]EF1-UPD'!$E3=U$4,'[1]EF1-UPD'!$I3,""))</f>
        <v/>
      </c>
      <c r="V29" s="30" t="str">
        <f>[1]UNI_Grid!G5</f>
        <v>GI-NL-N1-DE-N1</v>
      </c>
      <c r="X29" s="18"/>
      <c r="AE29" s="13"/>
      <c r="AF29" s="13"/>
      <c r="AG29" s="16"/>
      <c r="AH29" s="13"/>
      <c r="AI29" s="16"/>
      <c r="AJ29" s="34"/>
      <c r="AK29" s="13"/>
      <c r="AL29" s="35"/>
      <c r="AM29" s="16"/>
      <c r="AN29" s="16"/>
      <c r="AO29" s="16"/>
      <c r="AP29" s="36"/>
      <c r="AQ29" s="13"/>
      <c r="AR29" s="13"/>
      <c r="AS29" s="15"/>
      <c r="AT29" s="15"/>
      <c r="AU29" s="15"/>
    </row>
    <row r="30" spans="1:47" s="10" customFormat="1" ht="13.15">
      <c r="C30" s="18"/>
      <c r="D30" s="18" t="s">
        <v>22</v>
      </c>
      <c r="E30" s="27" t="s">
        <v>115</v>
      </c>
      <c r="H30" s="61" t="str">
        <f>IF('[1]EF1-UPD'!$C4=H$4,'[1]EF1-UPD'!$H4,"")</f>
        <v/>
      </c>
      <c r="I30" s="61" t="str">
        <f>IF('[1]EF1-UPD'!$C4=I$4,'[1]EF1-UPD'!$H4,"")</f>
        <v/>
      </c>
      <c r="J30" s="61" t="str">
        <f>IF('[1]EF1-UPD'!$C4=J$4,'[1]EF1-UPD'!$H4,"")</f>
        <v/>
      </c>
      <c r="K30" s="61" t="str">
        <f>IF('[1]EF1-UPD'!$C4=K$4,'[1]EF1-UPD'!$H4,"")</f>
        <v/>
      </c>
      <c r="L30" s="61" t="str">
        <f>IF('[1]EF1-UPD'!$C4=L$4,'[1]EF1-UPD'!$H4,"")</f>
        <v/>
      </c>
      <c r="M30" s="61">
        <f>IF('[1]EF1-UPD'!$C4=M$4,'[1]EF1-UPD'!$H4,"")</f>
        <v>4.24242459595962E-3</v>
      </c>
      <c r="N30" s="61" t="str">
        <f>IF('[1]EF1-UPD'!$C4=N$4,'[1]EF1-UPD'!$H4,"")</f>
        <v/>
      </c>
      <c r="O30" s="61" t="str">
        <f>IF('[1]EF1-UPD'!$C4=O$4,'[1]EF1-UPD'!$H4,"")</f>
        <v/>
      </c>
      <c r="P30" s="61" t="str">
        <f>IF('[1]EF1-UPD'!$C4=P$4,'[1]EF1-UPD'!$H4,"")</f>
        <v/>
      </c>
      <c r="Q30" s="61" t="str">
        <f>IF('[1]EF1-UPD'!$C4=Q$4,'[1]EF1-UPD'!$H4,"")</f>
        <v/>
      </c>
      <c r="R30" s="61" t="str">
        <f>IF('[1]EF1-UPD'!$C4=R$4,'[1]EF1-UPD'!$H4,"")</f>
        <v/>
      </c>
      <c r="S30" s="61" t="str">
        <f>IF('[1]EF1-UPD'!$C4=S$4,'[1]EF1-UPD'!$H4,"")</f>
        <v/>
      </c>
      <c r="T30" s="61" t="str">
        <f>IF('[1]EF1-UPD'!$C4=T$4,'[1]EF1-UPD'!$H4,"")</f>
        <v/>
      </c>
      <c r="U30" s="61" t="str">
        <f>IF('[1]EF1-UPD'!$C4=U$4,'[1]EF1-UPD'!$I4,IF('[1]EF1-UPD'!$E4=U$4,'[1]EF1-UPD'!$I4,""))</f>
        <v/>
      </c>
      <c r="V30" s="30" t="str">
        <f>[1]UNI_Grid!G6</f>
        <v>GI-NL-N1-BE-N1</v>
      </c>
      <c r="X30" s="18"/>
      <c r="AE30" s="13"/>
      <c r="AF30" s="13"/>
      <c r="AG30" s="16"/>
      <c r="AH30" s="13"/>
      <c r="AI30" s="16"/>
      <c r="AJ30" s="34"/>
      <c r="AK30" s="13"/>
      <c r="AL30" s="35"/>
      <c r="AM30" s="16"/>
      <c r="AN30" s="16"/>
      <c r="AO30" s="16"/>
      <c r="AP30" s="36"/>
      <c r="AQ30" s="13"/>
      <c r="AR30" s="13"/>
      <c r="AS30" s="15"/>
      <c r="AT30" s="15"/>
      <c r="AU30" s="15"/>
    </row>
    <row r="31" spans="1:47" s="10" customFormat="1" ht="13.15">
      <c r="C31" s="18"/>
      <c r="D31" s="18" t="s">
        <v>22</v>
      </c>
      <c r="E31" s="27" t="s">
        <v>115</v>
      </c>
      <c r="H31" s="61" t="str">
        <f>IF('[1]EF1-UPD'!$C5=H$4,'[1]EF1-UPD'!$H5,"")</f>
        <v/>
      </c>
      <c r="I31" s="61" t="str">
        <f>IF('[1]EF1-UPD'!$C5=I$4,'[1]EF1-UPD'!$H5,"")</f>
        <v/>
      </c>
      <c r="J31" s="61" t="str">
        <f>IF('[1]EF1-UPD'!$C5=J$4,'[1]EF1-UPD'!$H5,"")</f>
        <v/>
      </c>
      <c r="K31" s="61" t="str">
        <f>IF('[1]EF1-UPD'!$C5=K$4,'[1]EF1-UPD'!$H5,"")</f>
        <v/>
      </c>
      <c r="L31" s="61">
        <f>IF('[1]EF1-UPD'!$C5=L$4,'[1]EF1-UPD'!$H5,"")</f>
        <v>2.80000023333335E-3</v>
      </c>
      <c r="M31" s="61" t="str">
        <f>IF('[1]EF1-UPD'!$C5=M$4,'[1]EF1-UPD'!$H5,"")</f>
        <v/>
      </c>
      <c r="N31" s="61" t="str">
        <f>IF('[1]EF1-UPD'!$C5=N$4,'[1]EF1-UPD'!$H5,"")</f>
        <v/>
      </c>
      <c r="O31" s="61" t="str">
        <f>IF('[1]EF1-UPD'!$C5=O$4,'[1]EF1-UPD'!$H5,"")</f>
        <v/>
      </c>
      <c r="P31" s="61" t="str">
        <f>IF('[1]EF1-UPD'!$C5=P$4,'[1]EF1-UPD'!$H5,"")</f>
        <v/>
      </c>
      <c r="Q31" s="61" t="str">
        <f>IF('[1]EF1-UPD'!$C5=Q$4,'[1]EF1-UPD'!$H5,"")</f>
        <v/>
      </c>
      <c r="R31" s="61" t="str">
        <f>IF('[1]EF1-UPD'!$C5=R$4,'[1]EF1-UPD'!$H5,"")</f>
        <v/>
      </c>
      <c r="S31" s="61" t="str">
        <f>IF('[1]EF1-UPD'!$C5=S$4,'[1]EF1-UPD'!$H5,"")</f>
        <v/>
      </c>
      <c r="T31" s="61" t="str">
        <f>IF('[1]EF1-UPD'!$C5=T$4,'[1]EF1-UPD'!$H5,"")</f>
        <v/>
      </c>
      <c r="U31" s="61" t="str">
        <f>IF('[1]EF1-UPD'!$C5=U$4,'[1]EF1-UPD'!$I5,IF('[1]EF1-UPD'!$E5=U$4,'[1]EF1-UPD'!$I5,""))</f>
        <v/>
      </c>
      <c r="V31" s="30" t="str">
        <f>[1]UNI_Grid!G7</f>
        <v>GI-FR-N1-BE-N1</v>
      </c>
      <c r="X31" s="18"/>
      <c r="AE31" s="13"/>
      <c r="AF31" s="13"/>
      <c r="AG31" s="16"/>
      <c r="AH31" s="13"/>
      <c r="AI31" s="16"/>
      <c r="AJ31" s="34"/>
      <c r="AK31" s="13"/>
      <c r="AL31" s="35"/>
      <c r="AM31" s="16"/>
      <c r="AN31" s="16"/>
      <c r="AO31" s="16"/>
      <c r="AP31" s="36"/>
      <c r="AQ31" s="13"/>
      <c r="AR31" s="13"/>
      <c r="AS31" s="15"/>
      <c r="AT31" s="15"/>
      <c r="AU31" s="15"/>
    </row>
    <row r="32" spans="1:47" s="10" customFormat="1" ht="13.15">
      <c r="C32" s="18"/>
      <c r="D32" s="18" t="s">
        <v>22</v>
      </c>
      <c r="E32" s="27" t="s">
        <v>115</v>
      </c>
      <c r="H32" s="61" t="str">
        <f>IF('[1]EF1-UPD'!$C6=H$4,'[1]EF1-UPD'!$H6,"")</f>
        <v/>
      </c>
      <c r="I32" s="61">
        <f>IF('[1]EF1-UPD'!$C6=I$4,'[1]EF1-UPD'!$H6,"")</f>
        <v>7.9757582404040902E-3</v>
      </c>
      <c r="J32" s="61" t="str">
        <f>IF('[1]EF1-UPD'!$C6=J$4,'[1]EF1-UPD'!$H6,"")</f>
        <v/>
      </c>
      <c r="K32" s="61" t="str">
        <f>IF('[1]EF1-UPD'!$C6=K$4,'[1]EF1-UPD'!$H6,"")</f>
        <v/>
      </c>
      <c r="L32" s="61" t="str">
        <f>IF('[1]EF1-UPD'!$C6=L$4,'[1]EF1-UPD'!$H6,"")</f>
        <v/>
      </c>
      <c r="M32" s="61" t="str">
        <f>IF('[1]EF1-UPD'!$C6=M$4,'[1]EF1-UPD'!$H6,"")</f>
        <v/>
      </c>
      <c r="N32" s="61" t="str">
        <f>IF('[1]EF1-UPD'!$C6=N$4,'[1]EF1-UPD'!$H6,"")</f>
        <v/>
      </c>
      <c r="O32" s="61" t="str">
        <f>IF('[1]EF1-UPD'!$C6=O$4,'[1]EF1-UPD'!$H6,"")</f>
        <v/>
      </c>
      <c r="P32" s="61" t="str">
        <f>IF('[1]EF1-UPD'!$C6=P$4,'[1]EF1-UPD'!$H6,"")</f>
        <v/>
      </c>
      <c r="Q32" s="61" t="str">
        <f>IF('[1]EF1-UPD'!$C6=Q$4,'[1]EF1-UPD'!$H6,"")</f>
        <v/>
      </c>
      <c r="R32" s="61" t="str">
        <f>IF('[1]EF1-UPD'!$C6=R$4,'[1]EF1-UPD'!$H6,"")</f>
        <v/>
      </c>
      <c r="S32" s="61" t="str">
        <f>IF('[1]EF1-UPD'!$C6=S$4,'[1]EF1-UPD'!$H6,"")</f>
        <v/>
      </c>
      <c r="T32" s="61" t="str">
        <f>IF('[1]EF1-UPD'!$C6=T$4,'[1]EF1-UPD'!$H6,"")</f>
        <v/>
      </c>
      <c r="U32" s="61" t="str">
        <f>IF('[1]EF1-UPD'!$C6=U$4,'[1]EF1-UPD'!$I6,IF('[1]EF1-UPD'!$E6=U$4,'[1]EF1-UPD'!$I6,""))</f>
        <v/>
      </c>
      <c r="V32" s="30" t="str">
        <f>[1]UNI_Grid!G8</f>
        <v>GI-BE-N1-LU-N1</v>
      </c>
      <c r="X32" s="18"/>
      <c r="AE32" s="13"/>
      <c r="AF32" s="13"/>
      <c r="AG32" s="16"/>
      <c r="AH32" s="13"/>
      <c r="AI32" s="16"/>
      <c r="AJ32" s="34"/>
      <c r="AK32" s="13"/>
      <c r="AL32" s="35"/>
      <c r="AM32" s="16"/>
      <c r="AN32" s="16"/>
      <c r="AO32" s="16"/>
      <c r="AP32" s="36"/>
      <c r="AQ32" s="13"/>
      <c r="AR32" s="13"/>
      <c r="AS32" s="15"/>
      <c r="AT32" s="15"/>
      <c r="AU32" s="15"/>
    </row>
    <row r="33" spans="3:47" s="10" customFormat="1" ht="13.15">
      <c r="C33" s="18"/>
      <c r="D33" s="18" t="s">
        <v>22</v>
      </c>
      <c r="E33" s="27" t="s">
        <v>115</v>
      </c>
      <c r="F33" s="18"/>
      <c r="G33" s="18"/>
      <c r="H33" s="61" t="str">
        <f>IF('[1]EF1-UPD'!$C7=H$4,'[1]EF1-UPD'!$H7,"")</f>
        <v/>
      </c>
      <c r="I33" s="61" t="str">
        <f>IF('[1]EF1-UPD'!$C7=I$4,'[1]EF1-UPD'!$H7,"")</f>
        <v/>
      </c>
      <c r="J33" s="61" t="str">
        <f>IF('[1]EF1-UPD'!$C7=J$4,'[1]EF1-UPD'!$H7,"")</f>
        <v/>
      </c>
      <c r="K33" s="61" t="str">
        <f>IF('[1]EF1-UPD'!$C7=K$4,'[1]EF1-UPD'!$H7,"")</f>
        <v/>
      </c>
      <c r="L33" s="61">
        <f>IF('[1]EF1-UPD'!$C7=L$4,'[1]EF1-UPD'!$H7,"")</f>
        <v>3.3939396767676999E-3</v>
      </c>
      <c r="M33" s="61" t="str">
        <f>IF('[1]EF1-UPD'!$C7=M$4,'[1]EF1-UPD'!$H7,"")</f>
        <v/>
      </c>
      <c r="N33" s="61" t="str">
        <f>IF('[1]EF1-UPD'!$C7=N$4,'[1]EF1-UPD'!$H7,"")</f>
        <v/>
      </c>
      <c r="O33" s="61" t="str">
        <f>IF('[1]EF1-UPD'!$C7=O$4,'[1]EF1-UPD'!$H7,"")</f>
        <v/>
      </c>
      <c r="P33" s="61" t="str">
        <f>IF('[1]EF1-UPD'!$C7=P$4,'[1]EF1-UPD'!$H7,"")</f>
        <v/>
      </c>
      <c r="Q33" s="61" t="str">
        <f>IF('[1]EF1-UPD'!$C7=Q$4,'[1]EF1-UPD'!$H7,"")</f>
        <v/>
      </c>
      <c r="R33" s="61" t="str">
        <f>IF('[1]EF1-UPD'!$C7=R$4,'[1]EF1-UPD'!$H7,"")</f>
        <v/>
      </c>
      <c r="S33" s="61" t="str">
        <f>IF('[1]EF1-UPD'!$C7=S$4,'[1]EF1-UPD'!$H7,"")</f>
        <v/>
      </c>
      <c r="T33" s="61" t="str">
        <f>IF('[1]EF1-UPD'!$C7=T$4,'[1]EF1-UPD'!$H7,"")</f>
        <v/>
      </c>
      <c r="U33" s="61" t="str">
        <f>IF('[1]EF1-UPD'!$C7=U$4,'[1]EF1-UPD'!$I7,IF('[1]EF1-UPD'!$E7=U$4,'[1]EF1-UPD'!$I7,""))</f>
        <v/>
      </c>
      <c r="V33" s="30" t="str">
        <f>[1]UNI_Grid!G9</f>
        <v>GI-FR-N1-DE-N1</v>
      </c>
      <c r="X33" s="18"/>
      <c r="AE33" s="13"/>
      <c r="AF33" s="13"/>
      <c r="AG33" s="16"/>
      <c r="AH33" s="13"/>
      <c r="AI33" s="16"/>
      <c r="AJ33" s="34"/>
      <c r="AK33" s="13"/>
      <c r="AL33" s="35"/>
      <c r="AM33" s="16"/>
      <c r="AN33" s="16"/>
      <c r="AO33" s="16"/>
      <c r="AP33" s="36"/>
      <c r="AQ33" s="13"/>
      <c r="AR33" s="13"/>
      <c r="AS33" s="15"/>
      <c r="AT33" s="15"/>
      <c r="AU33" s="15"/>
    </row>
    <row r="34" spans="3:47" s="10" customFormat="1" ht="13.15">
      <c r="C34" s="18"/>
      <c r="D34" s="18" t="s">
        <v>22</v>
      </c>
      <c r="E34" s="27" t="s">
        <v>115</v>
      </c>
      <c r="F34" s="18"/>
      <c r="G34" s="18"/>
      <c r="H34" s="61" t="str">
        <f>IF('[1]EF1-UPD'!$C8=H$4,'[1]EF1-UPD'!$H8,"")</f>
        <v/>
      </c>
      <c r="I34" s="61" t="str">
        <f>IF('[1]EF1-UPD'!$C8=I$4,'[1]EF1-UPD'!$H8,"")</f>
        <v/>
      </c>
      <c r="J34" s="61" t="str">
        <f>IF('[1]EF1-UPD'!$C8=J$4,'[1]EF1-UPD'!$H8,"")</f>
        <v/>
      </c>
      <c r="K34" s="61" t="str">
        <f>IF('[1]EF1-UPD'!$C8=K$4,'[1]EF1-UPD'!$H8,"")</f>
        <v/>
      </c>
      <c r="L34" s="61" t="str">
        <f>IF('[1]EF1-UPD'!$C8=L$4,'[1]EF1-UPD'!$H8,"")</f>
        <v/>
      </c>
      <c r="M34" s="61" t="str">
        <f>IF('[1]EF1-UPD'!$C8=M$4,'[1]EF1-UPD'!$H8,"")</f>
        <v/>
      </c>
      <c r="N34" s="61">
        <f>IF('[1]EF1-UPD'!$C8=N$4,'[1]EF1-UPD'!$H8,"")</f>
        <v>3.9454548742424503E-3</v>
      </c>
      <c r="O34" s="61" t="str">
        <f>IF('[1]EF1-UPD'!$C8=O$4,'[1]EF1-UPD'!$H8,"")</f>
        <v/>
      </c>
      <c r="P34" s="61" t="str">
        <f>IF('[1]EF1-UPD'!$C8=P$4,'[1]EF1-UPD'!$H8,"")</f>
        <v/>
      </c>
      <c r="Q34" s="61" t="str">
        <f>IF('[1]EF1-UPD'!$C8=Q$4,'[1]EF1-UPD'!$H8,"")</f>
        <v/>
      </c>
      <c r="R34" s="61" t="str">
        <f>IF('[1]EF1-UPD'!$C8=R$4,'[1]EF1-UPD'!$H8,"")</f>
        <v/>
      </c>
      <c r="S34" s="61" t="str">
        <f>IF('[1]EF1-UPD'!$C8=S$4,'[1]EF1-UPD'!$H8,"")</f>
        <v/>
      </c>
      <c r="T34" s="61" t="str">
        <f>IF('[1]EF1-UPD'!$C8=T$4,'[1]EF1-UPD'!$H8,"")</f>
        <v/>
      </c>
      <c r="U34" s="61" t="str">
        <f>IF('[1]EF1-UPD'!$C8=U$4,'[1]EF1-UPD'!$I8,IF('[1]EF1-UPD'!$E8=U$4,'[1]EF1-UPD'!$I8,""))</f>
        <v/>
      </c>
      <c r="V34" s="30" t="str">
        <f>[1]UNI_Grid!G10</f>
        <v>GI-PL-N1-CZ-N1</v>
      </c>
      <c r="X34" s="18"/>
      <c r="AE34" s="13"/>
      <c r="AF34" s="13"/>
      <c r="AG34" s="16"/>
      <c r="AH34" s="13"/>
      <c r="AI34" s="16"/>
      <c r="AJ34" s="34"/>
      <c r="AK34" s="13"/>
      <c r="AL34" s="35"/>
      <c r="AM34" s="16"/>
      <c r="AN34" s="16"/>
      <c r="AO34" s="16"/>
      <c r="AP34" s="36"/>
      <c r="AQ34" s="13"/>
      <c r="AR34" s="13"/>
      <c r="AS34" s="15"/>
      <c r="AT34" s="15"/>
      <c r="AU34" s="15"/>
    </row>
    <row r="35" spans="3:47" s="10" customFormat="1" ht="13.15">
      <c r="C35" s="18"/>
      <c r="D35" s="18" t="s">
        <v>22</v>
      </c>
      <c r="E35" s="27" t="s">
        <v>115</v>
      </c>
      <c r="F35" s="18"/>
      <c r="G35" s="18"/>
      <c r="H35" s="61" t="str">
        <f>IF('[1]EF1-UPD'!$C9=H$4,'[1]EF1-UPD'!$H9,"")</f>
        <v/>
      </c>
      <c r="I35" s="61" t="str">
        <f>IF('[1]EF1-UPD'!$C9=I$4,'[1]EF1-UPD'!$H9,"")</f>
        <v/>
      </c>
      <c r="J35" s="61" t="str">
        <f>IF('[1]EF1-UPD'!$C9=J$4,'[1]EF1-UPD'!$H9,"")</f>
        <v/>
      </c>
      <c r="K35" s="61" t="str">
        <f>IF('[1]EF1-UPD'!$C9=K$4,'[1]EF1-UPD'!$H9,"")</f>
        <v/>
      </c>
      <c r="L35" s="61" t="str">
        <f>IF('[1]EF1-UPD'!$C9=L$4,'[1]EF1-UPD'!$H9,"")</f>
        <v/>
      </c>
      <c r="M35" s="61" t="str">
        <f>IF('[1]EF1-UPD'!$C9=M$4,'[1]EF1-UPD'!$H9,"")</f>
        <v/>
      </c>
      <c r="N35" s="61" t="str">
        <f>IF('[1]EF1-UPD'!$C9=N$4,'[1]EF1-UPD'!$H9,"")</f>
        <v/>
      </c>
      <c r="O35" s="61" t="str">
        <f>IF('[1]EF1-UPD'!$C9=O$4,'[1]EF1-UPD'!$H9,"")</f>
        <v/>
      </c>
      <c r="P35" s="61">
        <f>IF('[1]EF1-UPD'!$C9=P$4,'[1]EF1-UPD'!$H9,"")</f>
        <v>5.8969701883838802E-3</v>
      </c>
      <c r="Q35" s="61" t="str">
        <f>IF('[1]EF1-UPD'!$C9=Q$4,'[1]EF1-UPD'!$H9,"")</f>
        <v/>
      </c>
      <c r="R35" s="61" t="str">
        <f>IF('[1]EF1-UPD'!$C9=R$4,'[1]EF1-UPD'!$H9,"")</f>
        <v/>
      </c>
      <c r="S35" s="61" t="str">
        <f>IF('[1]EF1-UPD'!$C9=S$4,'[1]EF1-UPD'!$H9,"")</f>
        <v/>
      </c>
      <c r="T35" s="61" t="str">
        <f>IF('[1]EF1-UPD'!$C9=T$4,'[1]EF1-UPD'!$H9,"")</f>
        <v/>
      </c>
      <c r="U35" s="61" t="str">
        <f>IF('[1]EF1-UPD'!$C9=U$4,'[1]EF1-UPD'!$I9,IF('[1]EF1-UPD'!$E9=U$4,'[1]EF1-UPD'!$I9,""))</f>
        <v/>
      </c>
      <c r="V35" s="30" t="str">
        <f>[1]UNI_Grid!G11</f>
        <v>GI-SK-N1-CZ-N1</v>
      </c>
      <c r="X35" s="18"/>
      <c r="AE35" s="13"/>
      <c r="AF35" s="13"/>
      <c r="AG35" s="16"/>
      <c r="AH35" s="13"/>
      <c r="AI35" s="16"/>
      <c r="AJ35" s="34"/>
      <c r="AK35" s="13"/>
      <c r="AL35" s="35"/>
      <c r="AM35" s="16"/>
      <c r="AN35" s="16"/>
      <c r="AO35" s="16"/>
      <c r="AP35" s="36"/>
      <c r="AQ35" s="13"/>
      <c r="AR35" s="13"/>
      <c r="AS35" s="15"/>
      <c r="AT35" s="15"/>
      <c r="AU35" s="15"/>
    </row>
    <row r="36" spans="3:47" s="10" customFormat="1" ht="13.15">
      <c r="C36" s="18"/>
      <c r="D36" s="18" t="s">
        <v>22</v>
      </c>
      <c r="E36" s="27" t="s">
        <v>115</v>
      </c>
      <c r="F36" s="18"/>
      <c r="H36" s="61" t="str">
        <f>IF('[1]EF1-UPD'!$C10=H$4,'[1]EF1-UPD'!$H10,"")</f>
        <v/>
      </c>
      <c r="I36" s="61" t="str">
        <f>IF('[1]EF1-UPD'!$C10=I$4,'[1]EF1-UPD'!$H10,"")</f>
        <v/>
      </c>
      <c r="J36" s="61" t="str">
        <f>IF('[1]EF1-UPD'!$C10=J$4,'[1]EF1-UPD'!$H10,"")</f>
        <v/>
      </c>
      <c r="K36" s="61" t="str">
        <f>IF('[1]EF1-UPD'!$C10=K$4,'[1]EF1-UPD'!$H10,"")</f>
        <v/>
      </c>
      <c r="L36" s="61" t="str">
        <f>IF('[1]EF1-UPD'!$C10=L$4,'[1]EF1-UPD'!$H10,"")</f>
        <v/>
      </c>
      <c r="M36" s="61" t="str">
        <f>IF('[1]EF1-UPD'!$C10=M$4,'[1]EF1-UPD'!$H10,"")</f>
        <v/>
      </c>
      <c r="N36" s="61">
        <f>IF('[1]EF1-UPD'!$C10=N$4,'[1]EF1-UPD'!$H10,"")</f>
        <v>2.8848487252525399E-2</v>
      </c>
      <c r="O36" s="61" t="str">
        <f>IF('[1]EF1-UPD'!$C10=O$4,'[1]EF1-UPD'!$H10,"")</f>
        <v/>
      </c>
      <c r="P36" s="61" t="str">
        <f>IF('[1]EF1-UPD'!$C10=P$4,'[1]EF1-UPD'!$H10,"")</f>
        <v/>
      </c>
      <c r="Q36" s="61" t="str">
        <f>IF('[1]EF1-UPD'!$C10=Q$4,'[1]EF1-UPD'!$H10,"")</f>
        <v/>
      </c>
      <c r="R36" s="61" t="str">
        <f>IF('[1]EF1-UPD'!$C10=R$4,'[1]EF1-UPD'!$H10,"")</f>
        <v/>
      </c>
      <c r="S36" s="61" t="str">
        <f>IF('[1]EF1-UPD'!$C10=S$4,'[1]EF1-UPD'!$H10,"")</f>
        <v/>
      </c>
      <c r="T36" s="61" t="str">
        <f>IF('[1]EF1-UPD'!$C10=T$4,'[1]EF1-UPD'!$H10,"")</f>
        <v/>
      </c>
      <c r="U36" s="61" t="str">
        <f>IF('[1]EF1-UPD'!$C10=U$4,'[1]EF1-UPD'!$I10,IF('[1]EF1-UPD'!$E10=U$4,'[1]EF1-UPD'!$I10,""))</f>
        <v/>
      </c>
      <c r="V36" s="30" t="str">
        <f>[1]UNI_Grid!G12</f>
        <v>GI-PL-N1-SK-N1</v>
      </c>
      <c r="X36" s="18"/>
      <c r="AE36" s="13"/>
      <c r="AF36" s="13"/>
      <c r="AG36" s="16"/>
      <c r="AH36" s="13"/>
      <c r="AI36" s="16"/>
      <c r="AJ36" s="37"/>
      <c r="AK36" s="13"/>
      <c r="AL36" s="38"/>
      <c r="AM36" s="16"/>
      <c r="AN36" s="16"/>
      <c r="AO36" s="16"/>
      <c r="AP36" s="36"/>
      <c r="AQ36" s="13"/>
      <c r="AR36" s="13"/>
      <c r="AS36" s="15"/>
      <c r="AT36" s="15"/>
      <c r="AU36" s="15"/>
    </row>
    <row r="37" spans="3:47" s="10" customFormat="1" ht="13.15">
      <c r="C37" s="18"/>
      <c r="D37" s="18" t="s">
        <v>22</v>
      </c>
      <c r="E37" s="27" t="s">
        <v>115</v>
      </c>
      <c r="F37" s="18"/>
      <c r="H37" s="61" t="str">
        <f>IF('[1]EF1-UPD'!$C11=H$4,'[1]EF1-UPD'!$H11,"")</f>
        <v/>
      </c>
      <c r="I37" s="61" t="str">
        <f>IF('[1]EF1-UPD'!$C11=I$4,'[1]EF1-UPD'!$H11,"")</f>
        <v/>
      </c>
      <c r="J37" s="61" t="str">
        <f>IF('[1]EF1-UPD'!$C11=J$4,'[1]EF1-UPD'!$H11,"")</f>
        <v/>
      </c>
      <c r="K37" s="61">
        <f>IF('[1]EF1-UPD'!$C11=K$4,'[1]EF1-UPD'!$H11,"")</f>
        <v>7.9333339944444997E-3</v>
      </c>
      <c r="L37" s="61" t="str">
        <f>IF('[1]EF1-UPD'!$C11=L$4,'[1]EF1-UPD'!$H11,"")</f>
        <v/>
      </c>
      <c r="M37" s="61" t="str">
        <f>IF('[1]EF1-UPD'!$C11=M$4,'[1]EF1-UPD'!$H11,"")</f>
        <v/>
      </c>
      <c r="N37" s="61" t="str">
        <f>IF('[1]EF1-UPD'!$C11=N$4,'[1]EF1-UPD'!$H11,"")</f>
        <v/>
      </c>
      <c r="O37" s="61" t="str">
        <f>IF('[1]EF1-UPD'!$C11=O$4,'[1]EF1-UPD'!$H11,"")</f>
        <v/>
      </c>
      <c r="P37" s="61" t="str">
        <f>IF('[1]EF1-UPD'!$C11=P$4,'[1]EF1-UPD'!$H11,"")</f>
        <v/>
      </c>
      <c r="Q37" s="61" t="str">
        <f>IF('[1]EF1-UPD'!$C11=Q$4,'[1]EF1-UPD'!$H11,"")</f>
        <v/>
      </c>
      <c r="R37" s="61" t="str">
        <f>IF('[1]EF1-UPD'!$C11=R$4,'[1]EF1-UPD'!$H11,"")</f>
        <v/>
      </c>
      <c r="S37" s="61" t="str">
        <f>IF('[1]EF1-UPD'!$C11=S$4,'[1]EF1-UPD'!$H11,"")</f>
        <v/>
      </c>
      <c r="T37" s="61" t="str">
        <f>IF('[1]EF1-UPD'!$C11=T$4,'[1]EF1-UPD'!$H11,"")</f>
        <v/>
      </c>
      <c r="U37" s="61" t="str">
        <f>IF('[1]EF1-UPD'!$C11=U$4,'[1]EF1-UPD'!$I11,IF('[1]EF1-UPD'!$E11=U$4,'[1]EF1-UPD'!$I11,""))</f>
        <v/>
      </c>
      <c r="V37" s="30" t="str">
        <f>[1]UNI_Grid!G13</f>
        <v>GI-DE-N1-CZ-N1</v>
      </c>
      <c r="X37" s="18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3:47" s="10" customFormat="1" ht="13.15">
      <c r="C38" s="18"/>
      <c r="D38" s="18" t="s">
        <v>22</v>
      </c>
      <c r="E38" s="27" t="s">
        <v>115</v>
      </c>
      <c r="F38" s="18"/>
      <c r="H38" s="61" t="str">
        <f>IF('[1]EF1-UPD'!$C12=H$4,'[1]EF1-UPD'!$H12,"")</f>
        <v/>
      </c>
      <c r="I38" s="61" t="str">
        <f>IF('[1]EF1-UPD'!$C12=I$4,'[1]EF1-UPD'!$H12,"")</f>
        <v/>
      </c>
      <c r="J38" s="61" t="str">
        <f>IF('[1]EF1-UPD'!$C12=J$4,'[1]EF1-UPD'!$H12,"")</f>
        <v/>
      </c>
      <c r="K38" s="61" t="str">
        <f>IF('[1]EF1-UPD'!$C12=K$4,'[1]EF1-UPD'!$H12,"")</f>
        <v/>
      </c>
      <c r="L38" s="61" t="str">
        <f>IF('[1]EF1-UPD'!$C12=L$4,'[1]EF1-UPD'!$H12,"")</f>
        <v/>
      </c>
      <c r="M38" s="61" t="str">
        <f>IF('[1]EF1-UPD'!$C12=M$4,'[1]EF1-UPD'!$H12,"")</f>
        <v/>
      </c>
      <c r="N38" s="61" t="str">
        <f>IF('[1]EF1-UPD'!$C12=N$4,'[1]EF1-UPD'!$H12,"")</f>
        <v/>
      </c>
      <c r="O38" s="61" t="str">
        <f>IF('[1]EF1-UPD'!$C12=O$4,'[1]EF1-UPD'!$H12,"")</f>
        <v/>
      </c>
      <c r="P38" s="61">
        <f>IF('[1]EF1-UPD'!$C12=P$4,'[1]EF1-UPD'!$H12,"")</f>
        <v>5.5151519747475104E-3</v>
      </c>
      <c r="Q38" s="61" t="str">
        <f>IF('[1]EF1-UPD'!$C12=Q$4,'[1]EF1-UPD'!$H12,"")</f>
        <v/>
      </c>
      <c r="R38" s="61" t="str">
        <f>IF('[1]EF1-UPD'!$C12=R$4,'[1]EF1-UPD'!$H12,"")</f>
        <v/>
      </c>
      <c r="S38" s="61" t="str">
        <f>IF('[1]EF1-UPD'!$C12=S$4,'[1]EF1-UPD'!$H12,"")</f>
        <v/>
      </c>
      <c r="T38" s="61" t="str">
        <f>IF('[1]EF1-UPD'!$C12=T$4,'[1]EF1-UPD'!$H12,"")</f>
        <v/>
      </c>
      <c r="U38" s="61" t="str">
        <f>IF('[1]EF1-UPD'!$C12=U$4,'[1]EF1-UPD'!$I12,IF('[1]EF1-UPD'!$E12=U$4,'[1]EF1-UPD'!$I12,""))</f>
        <v/>
      </c>
      <c r="V38" s="30" t="str">
        <f>[1]UNI_Grid!G14</f>
        <v>GI-SK-N1-HU-N1</v>
      </c>
      <c r="X38" s="18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3:47" s="10" customFormat="1" ht="13.15">
      <c r="C39" s="18"/>
      <c r="D39" s="18" t="s">
        <v>22</v>
      </c>
      <c r="E39" s="27" t="s">
        <v>115</v>
      </c>
      <c r="F39" s="18"/>
      <c r="H39" s="61" t="str">
        <f>IF('[1]EF1-UPD'!$C13=H$4,'[1]EF1-UPD'!$H13,"")</f>
        <v/>
      </c>
      <c r="I39" s="61" t="str">
        <f>IF('[1]EF1-UPD'!$C13=I$4,'[1]EF1-UPD'!$H13,"")</f>
        <v/>
      </c>
      <c r="J39" s="61" t="str">
        <f>IF('[1]EF1-UPD'!$C13=J$4,'[1]EF1-UPD'!$H13,"")</f>
        <v/>
      </c>
      <c r="K39" s="61" t="str">
        <f>IF('[1]EF1-UPD'!$C13=K$4,'[1]EF1-UPD'!$H13,"")</f>
        <v/>
      </c>
      <c r="L39" s="61" t="str">
        <f>IF('[1]EF1-UPD'!$C13=L$4,'[1]EF1-UPD'!$H13,"")</f>
        <v/>
      </c>
      <c r="M39" s="61" t="str">
        <f>IF('[1]EF1-UPD'!$C13=M$4,'[1]EF1-UPD'!$H13,"")</f>
        <v/>
      </c>
      <c r="N39" s="61" t="str">
        <f>IF('[1]EF1-UPD'!$C13=N$4,'[1]EF1-UPD'!$H13,"")</f>
        <v/>
      </c>
      <c r="O39" s="61">
        <f>IF('[1]EF1-UPD'!$C13=O$4,'[1]EF1-UPD'!$H13,"")</f>
        <v>4.1321215564646699E-2</v>
      </c>
      <c r="P39" s="61" t="str">
        <f>IF('[1]EF1-UPD'!$C13=P$4,'[1]EF1-UPD'!$H13,"")</f>
        <v/>
      </c>
      <c r="Q39" s="61" t="str">
        <f>IF('[1]EF1-UPD'!$C13=Q$4,'[1]EF1-UPD'!$H13,"")</f>
        <v/>
      </c>
      <c r="R39" s="61" t="str">
        <f>IF('[1]EF1-UPD'!$C13=R$4,'[1]EF1-UPD'!$H13,"")</f>
        <v/>
      </c>
      <c r="S39" s="61" t="str">
        <f>IF('[1]EF1-UPD'!$C13=S$4,'[1]EF1-UPD'!$H13,"")</f>
        <v/>
      </c>
      <c r="T39" s="61" t="str">
        <f>IF('[1]EF1-UPD'!$C13=T$4,'[1]EF1-UPD'!$H13,"")</f>
        <v/>
      </c>
      <c r="U39" s="61" t="str">
        <f>IF('[1]EF1-UPD'!$C13=U$4,'[1]EF1-UPD'!$I13,IF('[1]EF1-UPD'!$E13=U$4,'[1]EF1-UPD'!$I13,""))</f>
        <v/>
      </c>
      <c r="V39" s="30" t="str">
        <f>[1]UNI_Grid!G15</f>
        <v>GI-SI-N1-AT-N1</v>
      </c>
      <c r="X39" s="18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3:47" s="10" customFormat="1" ht="13.15">
      <c r="C40" s="18"/>
      <c r="D40" s="18" t="s">
        <v>22</v>
      </c>
      <c r="E40" s="27" t="s">
        <v>115</v>
      </c>
      <c r="F40" s="18"/>
      <c r="H40" s="61" t="str">
        <f>IF('[1]EF1-UPD'!$C14=H$4,'[1]EF1-UPD'!$H14,"")</f>
        <v/>
      </c>
      <c r="I40" s="61" t="str">
        <f>IF('[1]EF1-UPD'!$C14=I$4,'[1]EF1-UPD'!$H14,"")</f>
        <v/>
      </c>
      <c r="J40" s="61">
        <f>IF('[1]EF1-UPD'!$C14=J$4,'[1]EF1-UPD'!$H14,"")</f>
        <v>2.7717174026936201E-3</v>
      </c>
      <c r="K40" s="61" t="str">
        <f>IF('[1]EF1-UPD'!$C14=K$4,'[1]EF1-UPD'!$H14,"")</f>
        <v/>
      </c>
      <c r="L40" s="61" t="str">
        <f>IF('[1]EF1-UPD'!$C14=L$4,'[1]EF1-UPD'!$H14,"")</f>
        <v/>
      </c>
      <c r="M40" s="61" t="str">
        <f>IF('[1]EF1-UPD'!$C14=M$4,'[1]EF1-UPD'!$H14,"")</f>
        <v/>
      </c>
      <c r="N40" s="61" t="str">
        <f>IF('[1]EF1-UPD'!$C14=N$4,'[1]EF1-UPD'!$H14,"")</f>
        <v/>
      </c>
      <c r="O40" s="61" t="str">
        <f>IF('[1]EF1-UPD'!$C14=O$4,'[1]EF1-UPD'!$H14,"")</f>
        <v/>
      </c>
      <c r="P40" s="61" t="str">
        <f>IF('[1]EF1-UPD'!$C14=P$4,'[1]EF1-UPD'!$H14,"")</f>
        <v/>
      </c>
      <c r="Q40" s="61" t="str">
        <f>IF('[1]EF1-UPD'!$C14=Q$4,'[1]EF1-UPD'!$H14,"")</f>
        <v/>
      </c>
      <c r="R40" s="61" t="str">
        <f>IF('[1]EF1-UPD'!$C14=R$4,'[1]EF1-UPD'!$H14,"")</f>
        <v/>
      </c>
      <c r="S40" s="61" t="str">
        <f>IF('[1]EF1-UPD'!$C14=S$4,'[1]EF1-UPD'!$H14,"")</f>
        <v/>
      </c>
      <c r="T40" s="61" t="str">
        <f>IF('[1]EF1-UPD'!$C14=T$4,'[1]EF1-UPD'!$H14,"")</f>
        <v/>
      </c>
      <c r="U40" s="61" t="str">
        <f>IF('[1]EF1-UPD'!$C14=U$4,'[1]EF1-UPD'!$I14,IF('[1]EF1-UPD'!$E14=U$4,'[1]EF1-UPD'!$I14,""))</f>
        <v/>
      </c>
      <c r="V40" s="30" t="str">
        <f>[1]UNI_Grid!G16</f>
        <v>GI-CH-N1-DE-N1</v>
      </c>
      <c r="X40" s="18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3:47" s="10" customFormat="1" ht="13.15">
      <c r="C41" s="18"/>
      <c r="D41" s="18" t="s">
        <v>22</v>
      </c>
      <c r="E41" s="27" t="s">
        <v>115</v>
      </c>
      <c r="F41" s="18"/>
      <c r="H41" s="61" t="str">
        <f>IF('[1]EF1-UPD'!$C15=H$4,'[1]EF1-UPD'!$H15,"")</f>
        <v/>
      </c>
      <c r="I41" s="61" t="str">
        <f>IF('[1]EF1-UPD'!$C15=I$4,'[1]EF1-UPD'!$H15,"")</f>
        <v/>
      </c>
      <c r="J41" s="61" t="str">
        <f>IF('[1]EF1-UPD'!$C15=J$4,'[1]EF1-UPD'!$H15,"")</f>
        <v/>
      </c>
      <c r="K41" s="61" t="str">
        <f>IF('[1]EF1-UPD'!$C15=K$4,'[1]EF1-UPD'!$H15,"")</f>
        <v/>
      </c>
      <c r="L41" s="61" t="str">
        <f>IF('[1]EF1-UPD'!$C15=L$4,'[1]EF1-UPD'!$H15,"")</f>
        <v/>
      </c>
      <c r="M41" s="61" t="str">
        <f>IF('[1]EF1-UPD'!$C15=M$4,'[1]EF1-UPD'!$H15,"")</f>
        <v/>
      </c>
      <c r="N41" s="61" t="str">
        <f>IF('[1]EF1-UPD'!$C15=N$4,'[1]EF1-UPD'!$H15,"")</f>
        <v/>
      </c>
      <c r="O41" s="61" t="str">
        <f>IF('[1]EF1-UPD'!$C15=O$4,'[1]EF1-UPD'!$H15,"")</f>
        <v/>
      </c>
      <c r="P41" s="61" t="str">
        <f>IF('[1]EF1-UPD'!$C15=P$4,'[1]EF1-UPD'!$H15,"")</f>
        <v/>
      </c>
      <c r="Q41" s="61" t="str">
        <f>IF('[1]EF1-UPD'!$C15=Q$4,'[1]EF1-UPD'!$H15,"")</f>
        <v/>
      </c>
      <c r="R41" s="61" t="str">
        <f>IF('[1]EF1-UPD'!$C15=R$4,'[1]EF1-UPD'!$H15,"")</f>
        <v/>
      </c>
      <c r="S41" s="61">
        <f>IF('[1]EF1-UPD'!$C15=S$4,'[1]EF1-UPD'!$H15,"")</f>
        <v>9.5030310949495607E-3</v>
      </c>
      <c r="T41" s="61" t="str">
        <f>IF('[1]EF1-UPD'!$C15=T$4,'[1]EF1-UPD'!$H15,"")</f>
        <v/>
      </c>
      <c r="U41" s="61" t="str">
        <f>IF('[1]EF1-UPD'!$C15=U$4,'[1]EF1-UPD'!$I15,IF('[1]EF1-UPD'!$E15=U$4,'[1]EF1-UPD'!$I15,""))</f>
        <v/>
      </c>
      <c r="V41" s="30" t="str">
        <f>[1]UNI_Grid!G17</f>
        <v>GI-IT-N1-SI-N1</v>
      </c>
      <c r="X41" s="18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3:47" s="10" customFormat="1" ht="13.15">
      <c r="C42" s="18"/>
      <c r="D42" s="18" t="s">
        <v>22</v>
      </c>
      <c r="E42" s="27" t="s">
        <v>115</v>
      </c>
      <c r="F42" s="18"/>
      <c r="H42" s="61" t="str">
        <f>IF('[1]EF1-UPD'!$C16=H$4,'[1]EF1-UPD'!$H16,"")</f>
        <v/>
      </c>
      <c r="I42" s="61" t="str">
        <f>IF('[1]EF1-UPD'!$C16=I$4,'[1]EF1-UPD'!$H16,"")</f>
        <v/>
      </c>
      <c r="J42" s="61" t="str">
        <f>IF('[1]EF1-UPD'!$C16=J$4,'[1]EF1-UPD'!$H16,"")</f>
        <v/>
      </c>
      <c r="K42" s="61" t="str">
        <f>IF('[1]EF1-UPD'!$C16=K$4,'[1]EF1-UPD'!$H16,"")</f>
        <v/>
      </c>
      <c r="L42" s="61">
        <f>IF('[1]EF1-UPD'!$C16=L$4,'[1]EF1-UPD'!$H16,"")</f>
        <v>2.99798004781146E-3</v>
      </c>
      <c r="M42" s="61" t="str">
        <f>IF('[1]EF1-UPD'!$C16=M$4,'[1]EF1-UPD'!$H16,"")</f>
        <v/>
      </c>
      <c r="N42" s="61" t="str">
        <f>IF('[1]EF1-UPD'!$C16=N$4,'[1]EF1-UPD'!$H16,"")</f>
        <v/>
      </c>
      <c r="O42" s="61" t="str">
        <f>IF('[1]EF1-UPD'!$C16=O$4,'[1]EF1-UPD'!$H16,"")</f>
        <v/>
      </c>
      <c r="P42" s="61" t="str">
        <f>IF('[1]EF1-UPD'!$C16=P$4,'[1]EF1-UPD'!$H16,"")</f>
        <v/>
      </c>
      <c r="Q42" s="61" t="str">
        <f>IF('[1]EF1-UPD'!$C16=Q$4,'[1]EF1-UPD'!$H16,"")</f>
        <v/>
      </c>
      <c r="R42" s="61" t="str">
        <f>IF('[1]EF1-UPD'!$C16=R$4,'[1]EF1-UPD'!$H16,"")</f>
        <v/>
      </c>
      <c r="S42" s="61" t="str">
        <f>IF('[1]EF1-UPD'!$C16=S$4,'[1]EF1-UPD'!$H16,"")</f>
        <v/>
      </c>
      <c r="T42" s="61" t="str">
        <f>IF('[1]EF1-UPD'!$C16=T$4,'[1]EF1-UPD'!$H16,"")</f>
        <v/>
      </c>
      <c r="U42" s="61" t="str">
        <f>IF('[1]EF1-UPD'!$C16=U$4,'[1]EF1-UPD'!$I16,IF('[1]EF1-UPD'!$E16=U$4,'[1]EF1-UPD'!$I16,""))</f>
        <v/>
      </c>
      <c r="V42" s="30" t="str">
        <f>[1]UNI_Grid!G18</f>
        <v>GI-FR-N1-CH-N1</v>
      </c>
      <c r="X42" s="18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3:47" s="10" customFormat="1" ht="13.15">
      <c r="C43" s="18"/>
      <c r="D43" s="18" t="s">
        <v>22</v>
      </c>
      <c r="E43" s="27" t="s">
        <v>115</v>
      </c>
      <c r="F43" s="18"/>
      <c r="H43" s="61">
        <f>IF('[1]EF1-UPD'!$C17=H$4,'[1]EF1-UPD'!$H17,"")</f>
        <v>8.0606067323232902E-3</v>
      </c>
      <c r="I43" s="61" t="str">
        <f>IF('[1]EF1-UPD'!$C17=I$4,'[1]EF1-UPD'!$H17,"")</f>
        <v/>
      </c>
      <c r="J43" s="61" t="str">
        <f>IF('[1]EF1-UPD'!$C17=J$4,'[1]EF1-UPD'!$H17,"")</f>
        <v/>
      </c>
      <c r="K43" s="61" t="str">
        <f>IF('[1]EF1-UPD'!$C17=K$4,'[1]EF1-UPD'!$H17,"")</f>
        <v/>
      </c>
      <c r="L43" s="61" t="str">
        <f>IF('[1]EF1-UPD'!$C17=L$4,'[1]EF1-UPD'!$H17,"")</f>
        <v/>
      </c>
      <c r="M43" s="61" t="str">
        <f>IF('[1]EF1-UPD'!$C17=M$4,'[1]EF1-UPD'!$H17,"")</f>
        <v/>
      </c>
      <c r="N43" s="61" t="str">
        <f>IF('[1]EF1-UPD'!$C17=N$4,'[1]EF1-UPD'!$H17,"")</f>
        <v/>
      </c>
      <c r="O43" s="61" t="str">
        <f>IF('[1]EF1-UPD'!$C17=O$4,'[1]EF1-UPD'!$H17,"")</f>
        <v/>
      </c>
      <c r="P43" s="61" t="str">
        <f>IF('[1]EF1-UPD'!$C17=P$4,'[1]EF1-UPD'!$H17,"")</f>
        <v/>
      </c>
      <c r="Q43" s="61" t="str">
        <f>IF('[1]EF1-UPD'!$C17=Q$4,'[1]EF1-UPD'!$H17,"")</f>
        <v/>
      </c>
      <c r="R43" s="61" t="str">
        <f>IF('[1]EF1-UPD'!$C17=R$4,'[1]EF1-UPD'!$H17,"")</f>
        <v/>
      </c>
      <c r="S43" s="61" t="str">
        <f>IF('[1]EF1-UPD'!$C17=S$4,'[1]EF1-UPD'!$H17,"")</f>
        <v/>
      </c>
      <c r="T43" s="61" t="str">
        <f>IF('[1]EF1-UPD'!$C17=T$4,'[1]EF1-UPD'!$H17,"")</f>
        <v/>
      </c>
      <c r="U43" s="61" t="str">
        <f>IF('[1]EF1-UPD'!$C17=U$4,'[1]EF1-UPD'!$I17,IF('[1]EF1-UPD'!$E17=U$4,'[1]EF1-UPD'!$I17,""))</f>
        <v/>
      </c>
      <c r="V43" s="30" t="str">
        <f>[1]UNI_Grid!G19</f>
        <v>GI-AT-N1-CZ-N1</v>
      </c>
      <c r="X43" s="18"/>
    </row>
    <row r="44" spans="3:47" s="10" customFormat="1" ht="13.15">
      <c r="C44" s="18"/>
      <c r="D44" s="18" t="s">
        <v>22</v>
      </c>
      <c r="E44" s="27" t="s">
        <v>115</v>
      </c>
      <c r="F44" s="18"/>
      <c r="H44" s="61" t="str">
        <f>IF('[1]EF1-UPD'!$C18=H$4,'[1]EF1-UPD'!$H18,"")</f>
        <v/>
      </c>
      <c r="I44" s="61" t="str">
        <f>IF('[1]EF1-UPD'!$C18=I$4,'[1]EF1-UPD'!$H18,"")</f>
        <v/>
      </c>
      <c r="J44" s="61" t="str">
        <f>IF('[1]EF1-UPD'!$C18=J$4,'[1]EF1-UPD'!$H18,"")</f>
        <v/>
      </c>
      <c r="K44" s="61">
        <f>IF('[1]EF1-UPD'!$C18=K$4,'[1]EF1-UPD'!$H18,"")</f>
        <v>3.8181821363636602E-3</v>
      </c>
      <c r="L44" s="61" t="str">
        <f>IF('[1]EF1-UPD'!$C18=L$4,'[1]EF1-UPD'!$H18,"")</f>
        <v/>
      </c>
      <c r="M44" s="61" t="str">
        <f>IF('[1]EF1-UPD'!$C18=M$4,'[1]EF1-UPD'!$H18,"")</f>
        <v/>
      </c>
      <c r="N44" s="61" t="str">
        <f>IF('[1]EF1-UPD'!$C18=N$4,'[1]EF1-UPD'!$H18,"")</f>
        <v/>
      </c>
      <c r="O44" s="61" t="str">
        <f>IF('[1]EF1-UPD'!$C18=O$4,'[1]EF1-UPD'!$H18,"")</f>
        <v/>
      </c>
      <c r="P44" s="61" t="str">
        <f>IF('[1]EF1-UPD'!$C18=P$4,'[1]EF1-UPD'!$H18,"")</f>
        <v/>
      </c>
      <c r="Q44" s="61" t="str">
        <f>IF('[1]EF1-UPD'!$C18=Q$4,'[1]EF1-UPD'!$H18,"")</f>
        <v/>
      </c>
      <c r="R44" s="61" t="str">
        <f>IF('[1]EF1-UPD'!$C18=R$4,'[1]EF1-UPD'!$H18,"")</f>
        <v/>
      </c>
      <c r="S44" s="61" t="str">
        <f>IF('[1]EF1-UPD'!$C18=S$4,'[1]EF1-UPD'!$H18,"")</f>
        <v/>
      </c>
      <c r="T44" s="61" t="str">
        <f>IF('[1]EF1-UPD'!$C18=T$4,'[1]EF1-UPD'!$H18,"")</f>
        <v/>
      </c>
      <c r="U44" s="61" t="str">
        <f>IF('[1]EF1-UPD'!$C18=U$4,'[1]EF1-UPD'!$I18,IF('[1]EF1-UPD'!$E18=U$4,'[1]EF1-UPD'!$I18,""))</f>
        <v/>
      </c>
      <c r="V44" s="30" t="str">
        <f>[1]UNI_Grid!G20</f>
        <v>GI-DE-N1-AT-N1</v>
      </c>
      <c r="X44" s="18"/>
    </row>
    <row r="45" spans="3:47" s="10" customFormat="1" ht="13.15">
      <c r="C45" s="18"/>
      <c r="D45" s="18" t="s">
        <v>22</v>
      </c>
      <c r="E45" s="27" t="s">
        <v>115</v>
      </c>
      <c r="F45" s="18"/>
      <c r="H45" s="61" t="str">
        <f>IF('[1]EF1-UPD'!$C19=H$4,'[1]EF1-UPD'!$H19,"")</f>
        <v/>
      </c>
      <c r="I45" s="61" t="str">
        <f>IF('[1]EF1-UPD'!$C19=I$4,'[1]EF1-UPD'!$H19,"")</f>
        <v/>
      </c>
      <c r="J45" s="61">
        <f>IF('[1]EF1-UPD'!$C19=J$4,'[1]EF1-UPD'!$H19,"")</f>
        <v>1.23030313282829E-2</v>
      </c>
      <c r="K45" s="61" t="str">
        <f>IF('[1]EF1-UPD'!$C19=K$4,'[1]EF1-UPD'!$H19,"")</f>
        <v/>
      </c>
      <c r="L45" s="61" t="str">
        <f>IF('[1]EF1-UPD'!$C19=L$4,'[1]EF1-UPD'!$H19,"")</f>
        <v/>
      </c>
      <c r="M45" s="61" t="str">
        <f>IF('[1]EF1-UPD'!$C19=M$4,'[1]EF1-UPD'!$H19,"")</f>
        <v/>
      </c>
      <c r="N45" s="61" t="str">
        <f>IF('[1]EF1-UPD'!$C19=N$4,'[1]EF1-UPD'!$H19,"")</f>
        <v/>
      </c>
      <c r="O45" s="61" t="str">
        <f>IF('[1]EF1-UPD'!$C19=O$4,'[1]EF1-UPD'!$H19,"")</f>
        <v/>
      </c>
      <c r="P45" s="61" t="str">
        <f>IF('[1]EF1-UPD'!$C19=P$4,'[1]EF1-UPD'!$H19,"")</f>
        <v/>
      </c>
      <c r="Q45" s="61" t="str">
        <f>IF('[1]EF1-UPD'!$C19=Q$4,'[1]EF1-UPD'!$H19,"")</f>
        <v/>
      </c>
      <c r="R45" s="61" t="str">
        <f>IF('[1]EF1-UPD'!$C19=R$4,'[1]EF1-UPD'!$H19,"")</f>
        <v/>
      </c>
      <c r="S45" s="61" t="str">
        <f>IF('[1]EF1-UPD'!$C19=S$4,'[1]EF1-UPD'!$H19,"")</f>
        <v/>
      </c>
      <c r="T45" s="61" t="str">
        <f>IF('[1]EF1-UPD'!$C19=T$4,'[1]EF1-UPD'!$H19,"")</f>
        <v/>
      </c>
      <c r="U45" s="61" t="str">
        <f>IF('[1]EF1-UPD'!$C19=U$4,'[1]EF1-UPD'!$I19,IF('[1]EF1-UPD'!$E19=U$4,'[1]EF1-UPD'!$I19,""))</f>
        <v/>
      </c>
      <c r="V45" s="30" t="str">
        <f>[1]UNI_Grid!G21</f>
        <v>GI-CH-N1-AT-N1</v>
      </c>
      <c r="X45" s="18"/>
    </row>
    <row r="46" spans="3:47" s="10" customFormat="1" ht="13.15">
      <c r="C46" s="18"/>
      <c r="D46" s="18" t="s">
        <v>22</v>
      </c>
      <c r="E46" s="27" t="s">
        <v>115</v>
      </c>
      <c r="F46" s="18"/>
      <c r="H46" s="61" t="str">
        <f>IF('[1]EF1-UPD'!$C20=H$4,'[1]EF1-UPD'!$H20,"")</f>
        <v/>
      </c>
      <c r="I46" s="61" t="str">
        <f>IF('[1]EF1-UPD'!$C20=I$4,'[1]EF1-UPD'!$H20,"")</f>
        <v/>
      </c>
      <c r="J46" s="61">
        <f>IF('[1]EF1-UPD'!$C20=J$4,'[1]EF1-UPD'!$H20,"")</f>
        <v>3.95959628956231E-3</v>
      </c>
      <c r="K46" s="61" t="str">
        <f>IF('[1]EF1-UPD'!$C20=K$4,'[1]EF1-UPD'!$H20,"")</f>
        <v/>
      </c>
      <c r="L46" s="61" t="str">
        <f>IF('[1]EF1-UPD'!$C20=L$4,'[1]EF1-UPD'!$H20,"")</f>
        <v/>
      </c>
      <c r="M46" s="61" t="str">
        <f>IF('[1]EF1-UPD'!$C20=M$4,'[1]EF1-UPD'!$H20,"")</f>
        <v/>
      </c>
      <c r="N46" s="61" t="str">
        <f>IF('[1]EF1-UPD'!$C20=N$4,'[1]EF1-UPD'!$H20,"")</f>
        <v/>
      </c>
      <c r="O46" s="61" t="str">
        <f>IF('[1]EF1-UPD'!$C20=O$4,'[1]EF1-UPD'!$H20,"")</f>
        <v/>
      </c>
      <c r="P46" s="61" t="str">
        <f>IF('[1]EF1-UPD'!$C20=P$4,'[1]EF1-UPD'!$H20,"")</f>
        <v/>
      </c>
      <c r="Q46" s="61" t="str">
        <f>IF('[1]EF1-UPD'!$C20=Q$4,'[1]EF1-UPD'!$H20,"")</f>
        <v/>
      </c>
      <c r="R46" s="61" t="str">
        <f>IF('[1]EF1-UPD'!$C20=R$4,'[1]EF1-UPD'!$H20,"")</f>
        <v/>
      </c>
      <c r="S46" s="61" t="str">
        <f>IF('[1]EF1-UPD'!$C20=S$4,'[1]EF1-UPD'!$H20,"")</f>
        <v/>
      </c>
      <c r="T46" s="61" t="str">
        <f>IF('[1]EF1-UPD'!$C20=T$4,'[1]EF1-UPD'!$H20,"")</f>
        <v/>
      </c>
      <c r="U46" s="61" t="str">
        <f>IF('[1]EF1-UPD'!$C20=U$4,'[1]EF1-UPD'!$I20,IF('[1]EF1-UPD'!$E20=U$4,'[1]EF1-UPD'!$I20,""))</f>
        <v/>
      </c>
      <c r="V46" s="30" t="str">
        <f>[1]UNI_Grid!G22</f>
        <v>GI-CH-N1-IT-N1</v>
      </c>
      <c r="X46" s="18"/>
    </row>
    <row r="47" spans="3:47" s="10" customFormat="1" ht="13.15">
      <c r="C47" s="18"/>
      <c r="D47" s="18" t="s">
        <v>22</v>
      </c>
      <c r="E47" s="27" t="s">
        <v>115</v>
      </c>
      <c r="F47" s="18"/>
      <c r="H47" s="61" t="str">
        <f>IF('[1]EF1-UPD'!$C21=H$4,'[1]EF1-UPD'!$H21,"")</f>
        <v/>
      </c>
      <c r="I47" s="61" t="str">
        <f>IF('[1]EF1-UPD'!$C21=I$4,'[1]EF1-UPD'!$H21,"")</f>
        <v/>
      </c>
      <c r="J47" s="61" t="str">
        <f>IF('[1]EF1-UPD'!$C21=J$4,'[1]EF1-UPD'!$H21,"")</f>
        <v/>
      </c>
      <c r="K47" s="61" t="str">
        <f>IF('[1]EF1-UPD'!$C21=K$4,'[1]EF1-UPD'!$H21,"")</f>
        <v/>
      </c>
      <c r="L47" s="61">
        <f>IF('[1]EF1-UPD'!$C21=L$4,'[1]EF1-UPD'!$H21,"")</f>
        <v>6.5050510471380898E-3</v>
      </c>
      <c r="M47" s="61" t="str">
        <f>IF('[1]EF1-UPD'!$C21=M$4,'[1]EF1-UPD'!$H21,"")</f>
        <v/>
      </c>
      <c r="N47" s="61" t="str">
        <f>IF('[1]EF1-UPD'!$C21=N$4,'[1]EF1-UPD'!$H21,"")</f>
        <v/>
      </c>
      <c r="O47" s="61" t="str">
        <f>IF('[1]EF1-UPD'!$C21=O$4,'[1]EF1-UPD'!$H21,"")</f>
        <v/>
      </c>
      <c r="P47" s="61" t="str">
        <f>IF('[1]EF1-UPD'!$C21=P$4,'[1]EF1-UPD'!$H21,"")</f>
        <v/>
      </c>
      <c r="Q47" s="61" t="str">
        <f>IF('[1]EF1-UPD'!$C21=Q$4,'[1]EF1-UPD'!$H21,"")</f>
        <v/>
      </c>
      <c r="R47" s="61" t="str">
        <f>IF('[1]EF1-UPD'!$C21=R$4,'[1]EF1-UPD'!$H21,"")</f>
        <v/>
      </c>
      <c r="S47" s="61" t="str">
        <f>IF('[1]EF1-UPD'!$C21=S$4,'[1]EF1-UPD'!$H21,"")</f>
        <v/>
      </c>
      <c r="T47" s="61" t="str">
        <f>IF('[1]EF1-UPD'!$C21=T$4,'[1]EF1-UPD'!$H21,"")</f>
        <v/>
      </c>
      <c r="U47" s="61" t="str">
        <f>IF('[1]EF1-UPD'!$C21=U$4,'[1]EF1-UPD'!$I21,IF('[1]EF1-UPD'!$E21=U$4,'[1]EF1-UPD'!$I21,""))</f>
        <v/>
      </c>
      <c r="V47" s="30" t="str">
        <f>[1]UNI_Grid!G23</f>
        <v>GI-FR-N1-IT-N1</v>
      </c>
      <c r="X47" s="18"/>
    </row>
    <row r="48" spans="3:47" s="10" customFormat="1" ht="13.15">
      <c r="C48" s="18"/>
      <c r="D48" s="18" t="s">
        <v>22</v>
      </c>
      <c r="E48" s="27" t="s">
        <v>115</v>
      </c>
      <c r="F48" s="18"/>
      <c r="H48" s="61">
        <f>IF('[1]EF1-UPD'!$C22=H$4,'[1]EF1-UPD'!$H22,"")</f>
        <v>0.99857214382040604</v>
      </c>
      <c r="I48" s="61" t="str">
        <f>IF('[1]EF1-UPD'!$C22=I$4,'[1]EF1-UPD'!$H22,"")</f>
        <v/>
      </c>
      <c r="J48" s="61" t="str">
        <f>IF('[1]EF1-UPD'!$C22=J$4,'[1]EF1-UPD'!$H22,"")</f>
        <v/>
      </c>
      <c r="K48" s="61" t="str">
        <f>IF('[1]EF1-UPD'!$C22=K$4,'[1]EF1-UPD'!$H22,"")</f>
        <v/>
      </c>
      <c r="L48" s="61" t="str">
        <f>IF('[1]EF1-UPD'!$C22=L$4,'[1]EF1-UPD'!$H22,"")</f>
        <v/>
      </c>
      <c r="M48" s="61" t="str">
        <f>IF('[1]EF1-UPD'!$C22=M$4,'[1]EF1-UPD'!$H22,"")</f>
        <v/>
      </c>
      <c r="N48" s="61" t="str">
        <f>IF('[1]EF1-UPD'!$C22=N$4,'[1]EF1-UPD'!$H22,"")</f>
        <v/>
      </c>
      <c r="O48" s="61" t="str">
        <f>IF('[1]EF1-UPD'!$C22=O$4,'[1]EF1-UPD'!$H22,"")</f>
        <v/>
      </c>
      <c r="P48" s="61" t="str">
        <f>IF('[1]EF1-UPD'!$C22=P$4,'[1]EF1-UPD'!$H22,"")</f>
        <v/>
      </c>
      <c r="Q48" s="61" t="str">
        <f>IF('[1]EF1-UPD'!$C22=Q$4,'[1]EF1-UPD'!$H22,"")</f>
        <v/>
      </c>
      <c r="R48" s="61" t="str">
        <f>IF('[1]EF1-UPD'!$C22=R$4,'[1]EF1-UPD'!$H22,"")</f>
        <v/>
      </c>
      <c r="S48" s="61" t="str">
        <f>IF('[1]EF1-UPD'!$C22=S$4,'[1]EF1-UPD'!$H22,"")</f>
        <v/>
      </c>
      <c r="T48" s="61" t="str">
        <f>IF('[1]EF1-UPD'!$C22=T$4,'[1]EF1-UPD'!$H22,"")</f>
        <v/>
      </c>
      <c r="U48" s="61" t="str">
        <f>IF('[1]EF1-UPD'!$C22=U$4,'[1]EF1-UPD'!$I22,IF('[1]EF1-UPD'!$E22=U$4,'[1]EF1-UPD'!$I22,""))</f>
        <v/>
      </c>
      <c r="V48" s="30" t="str">
        <f>[1]UNI_Grid!G24</f>
        <v>GI-AT-N1-HU-N1</v>
      </c>
      <c r="X48" s="18"/>
    </row>
    <row r="49" spans="1:24" s="10" customFormat="1" ht="13.15">
      <c r="C49" s="18"/>
      <c r="D49" s="18" t="s">
        <v>22</v>
      </c>
      <c r="E49" s="27" t="s">
        <v>115</v>
      </c>
      <c r="F49" s="18"/>
      <c r="H49" s="61" t="str">
        <f>IF('[1]EF1-UPD'!$C23=H$4,'[1]EF1-UPD'!$H23,"")</f>
        <v/>
      </c>
      <c r="I49" s="61" t="str">
        <f>IF('[1]EF1-UPD'!$C23=I$4,'[1]EF1-UPD'!$H23,"")</f>
        <v/>
      </c>
      <c r="J49" s="61" t="str">
        <f>IF('[1]EF1-UPD'!$C23=J$4,'[1]EF1-UPD'!$H23,"")</f>
        <v/>
      </c>
      <c r="K49" s="61">
        <f>IF('[1]EF1-UPD'!$C23=K$4,'[1]EF1-UPD'!$H23,"")</f>
        <v>1</v>
      </c>
      <c r="L49" s="61" t="str">
        <f>IF('[1]EF1-UPD'!$C23=L$4,'[1]EF1-UPD'!$H23,"")</f>
        <v/>
      </c>
      <c r="M49" s="61" t="str">
        <f>IF('[1]EF1-UPD'!$C23=M$4,'[1]EF1-UPD'!$H23,"")</f>
        <v/>
      </c>
      <c r="N49" s="61" t="str">
        <f>IF('[1]EF1-UPD'!$C23=N$4,'[1]EF1-UPD'!$H23,"")</f>
        <v/>
      </c>
      <c r="O49" s="61" t="str">
        <f>IF('[1]EF1-UPD'!$C23=O$4,'[1]EF1-UPD'!$H23,"")</f>
        <v/>
      </c>
      <c r="P49" s="61" t="str">
        <f>IF('[1]EF1-UPD'!$C23=P$4,'[1]EF1-UPD'!$H23,"")</f>
        <v/>
      </c>
      <c r="Q49" s="61" t="str">
        <f>IF('[1]EF1-UPD'!$C23=Q$4,'[1]EF1-UPD'!$H23,"")</f>
        <v/>
      </c>
      <c r="R49" s="61" t="str">
        <f>IF('[1]EF1-UPD'!$C23=R$4,'[1]EF1-UPD'!$H23,"")</f>
        <v/>
      </c>
      <c r="S49" s="61" t="str">
        <f>IF('[1]EF1-UPD'!$C23=S$4,'[1]EF1-UPD'!$H23,"")</f>
        <v/>
      </c>
      <c r="T49" s="61" t="str">
        <f>IF('[1]EF1-UPD'!$C23=T$4,'[1]EF1-UPD'!$H23,"")</f>
        <v/>
      </c>
      <c r="U49" s="61" t="str">
        <f>IF('[1]EF1-UPD'!$C23=U$4,'[1]EF1-UPD'!$I23,IF('[1]EF1-UPD'!$E23=U$4,'[1]EF1-UPD'!$I23,""))</f>
        <v/>
      </c>
      <c r="V49" s="30" t="str">
        <f>[1]UNI_Grid!G25</f>
        <v>GI-DE-N1-PL-N1</v>
      </c>
      <c r="X49" s="18"/>
    </row>
    <row r="50" spans="1:24" s="10" customFormat="1" ht="13.5" thickBot="1">
      <c r="A50" s="53"/>
      <c r="B50" s="53"/>
      <c r="C50" s="50"/>
      <c r="D50" s="50" t="s">
        <v>22</v>
      </c>
      <c r="E50" s="62" t="s">
        <v>115</v>
      </c>
      <c r="F50" s="50"/>
      <c r="G50" s="53"/>
      <c r="H50" s="65">
        <f>IF('[1]EF1-UPD'!$C24=H$4,'[1]EF1-UPD'!$H24,"")</f>
        <v>0.98273001613659205</v>
      </c>
      <c r="I50" s="65" t="str">
        <f>IF('[1]EF1-UPD'!$C24=I$4,'[1]EF1-UPD'!$H24,"")</f>
        <v/>
      </c>
      <c r="J50" s="65" t="str">
        <f>IF('[1]EF1-UPD'!$C24=J$4,'[1]EF1-UPD'!$H24,"")</f>
        <v/>
      </c>
      <c r="K50" s="65" t="str">
        <f>IF('[1]EF1-UPD'!$C24=K$4,'[1]EF1-UPD'!$H24,"")</f>
        <v/>
      </c>
      <c r="L50" s="65" t="str">
        <f>IF('[1]EF1-UPD'!$C24=L$4,'[1]EF1-UPD'!$H24,"")</f>
        <v/>
      </c>
      <c r="M50" s="65" t="str">
        <f>IF('[1]EF1-UPD'!$C24=M$4,'[1]EF1-UPD'!$H24,"")</f>
        <v/>
      </c>
      <c r="N50" s="65" t="str">
        <f>IF('[1]EF1-UPD'!$C24=N$4,'[1]EF1-UPD'!$H24,"")</f>
        <v/>
      </c>
      <c r="O50" s="65" t="str">
        <f>IF('[1]EF1-UPD'!$C24=O$4,'[1]EF1-UPD'!$H24,"")</f>
        <v/>
      </c>
      <c r="P50" s="65" t="str">
        <f>IF('[1]EF1-UPD'!$C24=P$4,'[1]EF1-UPD'!$H24,"")</f>
        <v/>
      </c>
      <c r="Q50" s="65" t="str">
        <f>IF('[1]EF1-UPD'!$C24=Q$4,'[1]EF1-UPD'!$H24,"")</f>
        <v/>
      </c>
      <c r="R50" s="65" t="str">
        <f>IF('[1]EF1-UPD'!$C24=R$4,'[1]EF1-UPD'!$H24,"")</f>
        <v/>
      </c>
      <c r="S50" s="65" t="str">
        <f>IF('[1]EF1-UPD'!$C24=S$4,'[1]EF1-UPD'!$H24,"")</f>
        <v/>
      </c>
      <c r="T50" s="65" t="str">
        <f>IF('[1]EF1-UPD'!$C24=T$4,'[1]EF1-UPD'!$H24,"")</f>
        <v/>
      </c>
      <c r="U50" s="65" t="str">
        <f>IF('[1]EF1-UPD'!$C24=U$4,'[1]EF1-UPD'!$I24,IF('[1]EF1-UPD'!$E24=U$4,'[1]EF1-UPD'!$I24,""))</f>
        <v/>
      </c>
      <c r="V50" s="64" t="str">
        <f>[1]UNI_Grid!G26</f>
        <v>GI-AT-N1-IT-N1</v>
      </c>
      <c r="W50" s="53"/>
      <c r="X50" s="50"/>
    </row>
    <row r="51" spans="1:24" ht="13.5" thickTop="1" thickBot="1">
      <c r="A51" s="51" t="s">
        <v>42</v>
      </c>
      <c r="B51" s="51"/>
      <c r="C51" s="51"/>
      <c r="D51" s="52" t="s">
        <v>23</v>
      </c>
      <c r="E51" s="52"/>
      <c r="F51" s="51"/>
      <c r="G51" s="50"/>
      <c r="H51" s="52">
        <v>1</v>
      </c>
      <c r="I51" s="52">
        <v>1</v>
      </c>
      <c r="J51" s="52">
        <v>1</v>
      </c>
      <c r="K51" s="52">
        <v>1</v>
      </c>
      <c r="L51" s="52">
        <v>1</v>
      </c>
      <c r="M51" s="52">
        <v>1</v>
      </c>
      <c r="N51" s="52">
        <v>1</v>
      </c>
      <c r="O51" s="52">
        <v>1</v>
      </c>
      <c r="P51" s="52">
        <v>1</v>
      </c>
      <c r="Q51" s="52">
        <v>1</v>
      </c>
      <c r="R51" s="52">
        <v>1</v>
      </c>
      <c r="S51" s="52">
        <v>1</v>
      </c>
      <c r="T51" s="52">
        <v>1</v>
      </c>
      <c r="U51" s="51"/>
      <c r="V51" s="51"/>
      <c r="W51" s="51"/>
      <c r="X51" s="74" t="s">
        <v>185</v>
      </c>
    </row>
    <row r="52" spans="1:24" ht="13.15" thickTop="1">
      <c r="A52" t="s">
        <v>21</v>
      </c>
      <c r="D52" s="4" t="s">
        <v>25</v>
      </c>
      <c r="E52" s="4">
        <v>2005</v>
      </c>
      <c r="F52" s="4" t="str">
        <f>GenMAP!C6</f>
        <v>IMPEXP</v>
      </c>
      <c r="G52" s="4"/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10" t="str">
        <f>IF(ISERROR(VLOOKUP(U$4&amp;$F52&amp;$X52,#REF!,6,FALSE)),"",IF(VLOOKUP(U$4&amp;$F52&amp;$X52,#REF!,6,FALSE)=0,"",VLOOKUP(U$4&amp;$F52&amp;$X52,#REF!,6,FALSE)))</f>
        <v/>
      </c>
      <c r="V52" s="10" t="str">
        <f>IF(ISERROR(VLOOKUP(V$4&amp;$F52&amp;$X52,#REF!,6,FALSE)),"",IF(VLOOKUP(V$4&amp;$F52&amp;$X52,#REF!,6,FALSE)=0,"",VLOOKUP(V$4&amp;$F52&amp;$X52,#REF!,6,FALSE)))</f>
        <v/>
      </c>
      <c r="X52" s="75" t="s">
        <v>26</v>
      </c>
    </row>
    <row r="53" spans="1:24">
      <c r="D53" s="4" t="s">
        <v>25</v>
      </c>
      <c r="E53" s="4">
        <v>2005</v>
      </c>
      <c r="F53" s="4" t="str">
        <f>GenMAP!C7</f>
        <v>COA</v>
      </c>
      <c r="G53" s="4"/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10"/>
      <c r="V53" s="10"/>
      <c r="X53" s="16" t="s">
        <v>26</v>
      </c>
    </row>
    <row r="54" spans="1:24">
      <c r="D54" s="4" t="s">
        <v>25</v>
      </c>
      <c r="E54" s="4">
        <v>2005</v>
      </c>
      <c r="F54" s="4" t="str">
        <f>GenMAP!C8</f>
        <v>LIGN</v>
      </c>
      <c r="G54" s="4"/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10"/>
      <c r="V54" s="10"/>
      <c r="X54" s="16" t="s">
        <v>26</v>
      </c>
    </row>
    <row r="55" spans="1:24">
      <c r="D55" s="4" t="s">
        <v>25</v>
      </c>
      <c r="E55" s="4">
        <v>2005</v>
      </c>
      <c r="F55" s="4" t="str">
        <f>GenMAP!C9</f>
        <v>NGOC</v>
      </c>
      <c r="G55" s="4"/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72"/>
      <c r="V55" s="10"/>
      <c r="X55" s="16" t="s">
        <v>26</v>
      </c>
    </row>
    <row r="56" spans="1:24">
      <c r="D56" s="4" t="s">
        <v>25</v>
      </c>
      <c r="E56" s="4">
        <v>2005</v>
      </c>
      <c r="F56" s="4" t="str">
        <f>GenMAP!C10</f>
        <v>NGCC</v>
      </c>
      <c r="G56" s="4"/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73"/>
      <c r="V56" s="10"/>
      <c r="X56" s="16" t="s">
        <v>26</v>
      </c>
    </row>
    <row r="57" spans="1:24">
      <c r="D57" s="4" t="s">
        <v>25</v>
      </c>
      <c r="E57" s="4">
        <v>2005</v>
      </c>
      <c r="F57" s="4" t="str">
        <f>GenMAP!C11</f>
        <v>SMHYDRO</v>
      </c>
      <c r="G57" s="4"/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73"/>
      <c r="V57" s="10"/>
      <c r="X57" s="16" t="s">
        <v>26</v>
      </c>
    </row>
    <row r="58" spans="1:24">
      <c r="D58" s="4" t="s">
        <v>25</v>
      </c>
      <c r="E58" s="4">
        <v>2005</v>
      </c>
      <c r="F58" s="4" t="str">
        <f>GenMAP!C12</f>
        <v>HYDRO</v>
      </c>
      <c r="G58" s="4"/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73"/>
      <c r="V58" s="10"/>
      <c r="X58" s="16" t="s">
        <v>26</v>
      </c>
    </row>
    <row r="59" spans="1:24">
      <c r="D59" s="4" t="s">
        <v>25</v>
      </c>
      <c r="E59" s="4">
        <v>2005</v>
      </c>
      <c r="F59" s="4" t="str">
        <f>GenMAP!C13</f>
        <v>HFO</v>
      </c>
      <c r="G59" s="4"/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10"/>
      <c r="V59" s="10"/>
      <c r="X59" s="16" t="s">
        <v>26</v>
      </c>
    </row>
    <row r="60" spans="1:24">
      <c r="D60" s="4" t="s">
        <v>25</v>
      </c>
      <c r="E60" s="4">
        <v>2005</v>
      </c>
      <c r="F60" s="4" t="str">
        <f>GenMAP!C14</f>
        <v>PV</v>
      </c>
      <c r="G60" s="4"/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10"/>
      <c r="V60" s="10"/>
      <c r="X60" s="16" t="s">
        <v>26</v>
      </c>
    </row>
    <row r="61" spans="1:24">
      <c r="D61" s="4" t="s">
        <v>25</v>
      </c>
      <c r="E61" s="4">
        <v>2005</v>
      </c>
      <c r="F61" s="4" t="str">
        <f>GenMAP!C15</f>
        <v>CSP</v>
      </c>
      <c r="G61" s="4"/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10"/>
      <c r="V61" s="10"/>
      <c r="X61" s="16" t="s">
        <v>26</v>
      </c>
    </row>
    <row r="62" spans="1:24">
      <c r="D62" s="4" t="s">
        <v>25</v>
      </c>
      <c r="E62" s="4">
        <v>2005</v>
      </c>
      <c r="F62" s="4" t="str">
        <f>GenMAP!C16</f>
        <v>WIND</v>
      </c>
      <c r="G62" s="4"/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10"/>
      <c r="V62" s="10"/>
      <c r="X62" s="16" t="s">
        <v>26</v>
      </c>
    </row>
    <row r="63" spans="1:24">
      <c r="D63" s="4" t="s">
        <v>25</v>
      </c>
      <c r="E63" s="4">
        <v>2005</v>
      </c>
      <c r="F63" s="4" t="str">
        <f>GenMAP!C17</f>
        <v>BIO</v>
      </c>
      <c r="G63" s="4"/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10"/>
      <c r="V63" s="10"/>
      <c r="X63" s="16" t="s">
        <v>26</v>
      </c>
    </row>
    <row r="64" spans="1:24">
      <c r="D64" s="4" t="s">
        <v>25</v>
      </c>
      <c r="E64" s="4">
        <v>2005</v>
      </c>
      <c r="F64" s="4" t="str">
        <f>GenMAP!C18</f>
        <v>GEO</v>
      </c>
      <c r="G64" s="4"/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10"/>
      <c r="V64" s="10"/>
      <c r="X64" s="16" t="s">
        <v>26</v>
      </c>
    </row>
    <row r="65" spans="1:26">
      <c r="D65" s="4" t="s">
        <v>25</v>
      </c>
      <c r="E65" s="4">
        <v>2005</v>
      </c>
      <c r="F65" s="4" t="str">
        <f>GenMAP!C19</f>
        <v>CHPE</v>
      </c>
      <c r="G65" s="4"/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10"/>
      <c r="V65" s="10"/>
      <c r="X65" s="16" t="s">
        <v>26</v>
      </c>
    </row>
    <row r="66" spans="1:26">
      <c r="D66" s="4" t="s">
        <v>25</v>
      </c>
      <c r="E66" s="4">
        <v>2005</v>
      </c>
      <c r="F66" s="4" t="str">
        <f>GenMAP!C20</f>
        <v>NUC</v>
      </c>
      <c r="G66" s="4"/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10"/>
      <c r="V66" s="10"/>
      <c r="X66" s="16" t="s">
        <v>26</v>
      </c>
    </row>
    <row r="67" spans="1:26">
      <c r="D67" s="4" t="s">
        <v>25</v>
      </c>
      <c r="E67" s="4">
        <v>2005</v>
      </c>
      <c r="F67" s="4" t="str">
        <f>GenMAP!C21</f>
        <v>MULTI</v>
      </c>
      <c r="G67" s="4"/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10"/>
      <c r="V67" s="10"/>
      <c r="X67" s="16" t="s">
        <v>26</v>
      </c>
    </row>
    <row r="68" spans="1:26" ht="13.15" thickBot="1">
      <c r="A68" s="49"/>
      <c r="B68" s="49"/>
      <c r="C68" s="59"/>
      <c r="D68" s="59" t="s">
        <v>25</v>
      </c>
      <c r="E68" s="59">
        <v>2005</v>
      </c>
      <c r="F68" s="59" t="str">
        <f>GenMAP!C22</f>
        <v>STG</v>
      </c>
      <c r="G68" s="59"/>
      <c r="H68" s="59">
        <v>1</v>
      </c>
      <c r="I68" s="59">
        <v>1</v>
      </c>
      <c r="J68" s="59">
        <v>1</v>
      </c>
      <c r="K68" s="59">
        <v>1</v>
      </c>
      <c r="L68" s="59">
        <v>1</v>
      </c>
      <c r="M68" s="59">
        <v>1</v>
      </c>
      <c r="N68" s="59">
        <v>1</v>
      </c>
      <c r="O68" s="59">
        <v>1</v>
      </c>
      <c r="P68" s="59">
        <v>1</v>
      </c>
      <c r="Q68" s="59">
        <v>1</v>
      </c>
      <c r="R68" s="59">
        <v>1</v>
      </c>
      <c r="S68" s="59">
        <v>1</v>
      </c>
      <c r="T68" s="59">
        <v>1</v>
      </c>
      <c r="U68" s="53"/>
      <c r="V68" s="53"/>
      <c r="W68" s="49"/>
      <c r="X68" s="59" t="s">
        <v>26</v>
      </c>
    </row>
    <row r="69" spans="1:26" ht="13.15" thickTop="1">
      <c r="D69" s="4" t="s">
        <v>29</v>
      </c>
      <c r="E69" s="4">
        <v>2005</v>
      </c>
      <c r="F69" s="4" t="s">
        <v>185</v>
      </c>
      <c r="G69" s="4"/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12"/>
      <c r="X69" s="4" t="s">
        <v>26</v>
      </c>
    </row>
    <row r="70" spans="1:26">
      <c r="G70" s="4"/>
      <c r="U70" s="12"/>
    </row>
    <row r="71" spans="1:26">
      <c r="D71" s="4" t="s">
        <v>29</v>
      </c>
      <c r="E71" s="4">
        <v>2005</v>
      </c>
      <c r="F71" s="4" t="s">
        <v>59</v>
      </c>
      <c r="G71" s="4"/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12"/>
      <c r="X71" s="4" t="s">
        <v>26</v>
      </c>
    </row>
    <row r="72" spans="1:26">
      <c r="D72" s="4" t="s">
        <v>29</v>
      </c>
      <c r="E72" s="4">
        <v>2005</v>
      </c>
      <c r="F72" s="4" t="s">
        <v>37</v>
      </c>
      <c r="G72" s="4"/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12"/>
      <c r="X72" s="4" t="s">
        <v>26</v>
      </c>
    </row>
    <row r="73" spans="1:26">
      <c r="D73" s="4" t="s">
        <v>29</v>
      </c>
      <c r="E73" s="4">
        <v>2005</v>
      </c>
      <c r="F73" s="4" t="s">
        <v>60</v>
      </c>
      <c r="G73" s="4"/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12"/>
      <c r="X73" s="4" t="s">
        <v>26</v>
      </c>
    </row>
    <row r="74" spans="1:26">
      <c r="D74" s="4" t="s">
        <v>29</v>
      </c>
      <c r="E74" s="4">
        <v>2005</v>
      </c>
      <c r="F74" s="4" t="s">
        <v>61</v>
      </c>
      <c r="G74" s="4"/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12"/>
      <c r="X74" s="4" t="s">
        <v>26</v>
      </c>
    </row>
    <row r="75" spans="1:26" ht="13.15" thickBot="1">
      <c r="A75" s="49"/>
      <c r="B75" s="49"/>
      <c r="C75" s="59"/>
      <c r="D75" s="59" t="s">
        <v>29</v>
      </c>
      <c r="E75" s="59">
        <v>2005</v>
      </c>
      <c r="F75" s="59" t="s">
        <v>70</v>
      </c>
      <c r="G75" s="59"/>
      <c r="H75" s="59">
        <v>1</v>
      </c>
      <c r="I75" s="59">
        <v>1</v>
      </c>
      <c r="J75" s="59">
        <v>1</v>
      </c>
      <c r="K75" s="59">
        <v>1</v>
      </c>
      <c r="L75" s="59">
        <v>1</v>
      </c>
      <c r="M75" s="59">
        <v>1</v>
      </c>
      <c r="N75" s="59">
        <v>1</v>
      </c>
      <c r="O75" s="59">
        <v>1</v>
      </c>
      <c r="P75" s="59">
        <v>1</v>
      </c>
      <c r="Q75" s="59">
        <v>1</v>
      </c>
      <c r="R75" s="59">
        <v>1</v>
      </c>
      <c r="S75" s="59">
        <v>1</v>
      </c>
      <c r="T75" s="59">
        <v>1</v>
      </c>
      <c r="U75" s="53"/>
      <c r="V75" s="53"/>
      <c r="W75" s="49"/>
      <c r="X75" s="59" t="s">
        <v>26</v>
      </c>
    </row>
    <row r="76" spans="1:26" ht="13.15" thickTop="1"/>
    <row r="78" spans="1:26" ht="13.15" thickBot="1">
      <c r="A78" s="51"/>
      <c r="B78" s="51"/>
      <c r="C78" s="51"/>
      <c r="D78" s="52" t="s">
        <v>23</v>
      </c>
      <c r="E78" s="52"/>
      <c r="F78" s="51"/>
      <c r="G78" s="50"/>
      <c r="H78" s="52">
        <v>3</v>
      </c>
      <c r="I78" s="52">
        <v>3</v>
      </c>
      <c r="J78" s="52">
        <v>3</v>
      </c>
      <c r="K78" s="52">
        <v>3</v>
      </c>
      <c r="L78" s="52">
        <v>3</v>
      </c>
      <c r="M78" s="52">
        <v>3</v>
      </c>
      <c r="N78" s="52">
        <v>3</v>
      </c>
      <c r="O78" s="52">
        <v>3</v>
      </c>
      <c r="P78" s="52">
        <v>3</v>
      </c>
      <c r="Q78" s="52">
        <v>3</v>
      </c>
      <c r="R78" s="52">
        <v>3</v>
      </c>
      <c r="S78" s="52">
        <v>3</v>
      </c>
      <c r="T78" s="52">
        <v>3</v>
      </c>
      <c r="U78" s="51"/>
      <c r="V78" s="51"/>
      <c r="W78" s="51"/>
      <c r="X78" s="74" t="s">
        <v>72</v>
      </c>
      <c r="Z78" s="89"/>
    </row>
    <row r="79" spans="1:26" ht="13.15" thickTop="1"/>
    <row r="80" spans="1:26"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44"/>
  <sheetViews>
    <sheetView topLeftCell="E9" zoomScale="130" zoomScaleNormal="130" workbookViewId="0">
      <selection activeCell="H18" sqref="H18"/>
    </sheetView>
  </sheetViews>
  <sheetFormatPr defaultRowHeight="12.75"/>
  <cols>
    <col min="1" max="1" width="10.3984375" customWidth="1"/>
    <col min="2" max="2" width="36.265625" style="4" customWidth="1"/>
    <col min="3" max="3" width="25" style="4" customWidth="1"/>
    <col min="4" max="4" width="15" style="4" customWidth="1"/>
    <col min="5" max="5" width="14.59765625" style="4" customWidth="1"/>
    <col min="6" max="6" width="54" style="4" customWidth="1"/>
    <col min="7" max="7" width="12" style="10" customWidth="1"/>
    <col min="8" max="8" width="40.265625" customWidth="1"/>
    <col min="9" max="9" width="10.3984375" customWidth="1"/>
  </cols>
  <sheetData>
    <row r="1" spans="1:9" ht="13.15">
      <c r="B1" s="20" t="s">
        <v>43</v>
      </c>
      <c r="C1" s="20"/>
      <c r="D1" s="20"/>
    </row>
    <row r="4" spans="1:9" ht="13.15">
      <c r="B4" s="9" t="s">
        <v>2</v>
      </c>
    </row>
    <row r="5" spans="1:9" ht="13.5" thickBot="1">
      <c r="B5" s="6" t="s">
        <v>5</v>
      </c>
      <c r="C5" s="6" t="s">
        <v>0</v>
      </c>
      <c r="D5" s="6" t="s">
        <v>1</v>
      </c>
      <c r="E5" s="6" t="s">
        <v>7</v>
      </c>
      <c r="F5" s="6" t="s">
        <v>8</v>
      </c>
      <c r="G5" s="6" t="s">
        <v>62</v>
      </c>
      <c r="H5" s="6" t="s">
        <v>100</v>
      </c>
      <c r="I5" s="6" t="s">
        <v>186</v>
      </c>
    </row>
    <row r="6" spans="1:9" ht="165.75" customHeight="1">
      <c r="A6" t="s">
        <v>21</v>
      </c>
      <c r="B6" s="4" t="s">
        <v>24</v>
      </c>
      <c r="C6" t="s">
        <v>52</v>
      </c>
      <c r="D6" s="4">
        <v>1</v>
      </c>
      <c r="F6" s="99" t="str">
        <f>"TB_ELCHIG*,EXPELC-HR,EXPELC-RS,EXPELC-HR,EXPELC-UA,IMPELC-HR,IMPELC-RS,IMPELC-UA,IMPELC-BY,IMPELC-UA,IMPELC-HR,EXPELC-AL,EXPELC-BY,EXPELC-MA,EXPELC-MK,EXPELC-RU,IMPELC-AG,IMPELC-AL,IMPELC-DESTEC,IMPELC-MD,IMPELC-MK,IMPELC-RU,IMPELC-TN,IMPELC-TR,-*"&amp;MID(ActivateGrid!X19,10,7)&amp;"*,-*"&amp;MID(ActivateGrid!X20,10,7)&amp;"*,-*"&amp;MID(ActivateGrid!X21,10,7)&amp;"*,-*"&amp;MID(ActivateGrid!X22,10,7)&amp;"*,-*"&amp;MID(ActivateGrid!X23,10,7)&amp;"*,-*"&amp;MID(ActivateGrid!X24,10,7)&amp;"*,-*"&amp;MID(ActivateGrid!X25,10,7)&amp;"*,-*"&amp;MID(ActivateGrid!X26,10,7)&amp;"*,-*"&amp;MID(ActivateGrid!X27,10,7)&amp;"*,-*"&amp;MID(ActivateGrid!X28,10,7)&amp;"*,-*"&amp;MID(ActivateGrid!X29,10,7)&amp;"*,-*"&amp;MID(ActivateGrid!X30,10,7)&amp;"*,-*"&amp;MID(ActivateGrid!X31,10,7)&amp;"*,-*"&amp;MID(ActivateGrid!X32,10,7)&amp;"*,-*"&amp;MID(ActivateGrid!X33,10,7)&amp;"*,-*"&amp;MID(ActivateGrid!X34,10,7)&amp;"*,-*"&amp;MID(ActivateGrid!X35,10,7)&amp;"*,-*"&amp;MID(ActivateGrid!X36,10,7)&amp;"*,-*"&amp;MID(ActivateGrid!X37,10,7)&amp;"*,-*"&amp;MID(ActivateGrid!X38,10,7)&amp;"*,-*"&amp;MID(ActivateGrid!X39,10,7)&amp;"*,-*"&amp;MID(ActivateGrid!X40,10,7)&amp;"*,-*"&amp;MID(ActivateGrid!X41,10,7)&amp;"*"</f>
        <v>TB_ELCHIG*,EXPELC-HR,EXPELC-RS,EXPELC-HR,EXPELC-UA,IMPELC-HR,IMPELC-RS,IMPELC-UA,IMPELC-BY,IMPELC-UA,IMPELC-HR,EXPELC-AL,EXPELC-BY,EXPELC-MA,EXPELC-MK,EXPELC-RU,IMPELC-AG,IMPELC-AL,IMPELC-DESTEC,IMPELC-MD,IMPELC-MK,IMPELC-RU,IMPELC-TN,IMPELC-TR,-*_DE_LU_*,-*_DE_NL_*,-*_BE_NL_*,-*_BE_FR_*,-*_BE_LU_*,-*_DE_FR_*,-*_CZ_PL_*,-*_CZ_SK_*,-*_PL_SK_*,-*_CZ_DE_*,-*_HU_SK_*,-*_AT_SI_*,-*_CH_DE_*,-*_IT_SI_*,-*_CH_FR_*,-*_AT_CZ_*,-*_AT_DE_*,-*_AT_CH_*,-*_CH_IT_*,-*_FR_IT_*,-*_AT_HU_*,-*_DE_PL_*,-*_AT_IT_*</v>
      </c>
    </row>
    <row r="7" spans="1:9">
      <c r="B7" s="4" t="s">
        <v>24</v>
      </c>
      <c r="C7" s="19" t="s">
        <v>53</v>
      </c>
      <c r="D7" s="4">
        <v>1</v>
      </c>
      <c r="F7" s="83" t="s">
        <v>125</v>
      </c>
      <c r="H7" s="86" t="s">
        <v>102</v>
      </c>
      <c r="I7" s="7" t="s">
        <v>185</v>
      </c>
    </row>
    <row r="8" spans="1:9">
      <c r="B8" s="4" t="s">
        <v>24</v>
      </c>
      <c r="C8" t="s">
        <v>54</v>
      </c>
      <c r="D8" s="4">
        <v>1</v>
      </c>
      <c r="F8" s="83" t="s">
        <v>125</v>
      </c>
      <c r="H8" s="86" t="s">
        <v>103</v>
      </c>
      <c r="I8" s="7" t="s">
        <v>185</v>
      </c>
    </row>
    <row r="9" spans="1:9">
      <c r="B9" s="4" t="s">
        <v>24</v>
      </c>
      <c r="C9" t="s">
        <v>55</v>
      </c>
      <c r="D9" s="4">
        <v>1</v>
      </c>
      <c r="F9" s="83" t="s">
        <v>126</v>
      </c>
      <c r="G9" s="29"/>
      <c r="H9" s="84" t="s">
        <v>108</v>
      </c>
      <c r="I9" s="7" t="s">
        <v>185</v>
      </c>
    </row>
    <row r="10" spans="1:9">
      <c r="B10" s="4" t="s">
        <v>24</v>
      </c>
      <c r="C10" t="s">
        <v>56</v>
      </c>
      <c r="D10" s="4">
        <v>1</v>
      </c>
      <c r="F10" s="83" t="s">
        <v>127</v>
      </c>
      <c r="G10" s="24"/>
      <c r="H10" s="84" t="s">
        <v>101</v>
      </c>
      <c r="I10" s="7" t="s">
        <v>185</v>
      </c>
    </row>
    <row r="11" spans="1:9">
      <c r="B11" s="4" t="s">
        <v>24</v>
      </c>
      <c r="C11" s="19" t="s">
        <v>65</v>
      </c>
      <c r="D11" s="4">
        <v>1</v>
      </c>
      <c r="F11" s="19" t="s">
        <v>63</v>
      </c>
      <c r="I11" s="7" t="s">
        <v>185</v>
      </c>
    </row>
    <row r="12" spans="1:9">
      <c r="B12" s="4" t="s">
        <v>24</v>
      </c>
      <c r="C12" s="19" t="s">
        <v>66</v>
      </c>
      <c r="D12" s="4">
        <v>1</v>
      </c>
      <c r="F12" s="67" t="s">
        <v>183</v>
      </c>
      <c r="I12" s="7" t="s">
        <v>185</v>
      </c>
    </row>
    <row r="13" spans="1:9">
      <c r="B13" s="4" t="s">
        <v>24</v>
      </c>
      <c r="C13" t="s">
        <v>57</v>
      </c>
      <c r="D13" s="4">
        <v>1</v>
      </c>
      <c r="F13" s="83" t="s">
        <v>125</v>
      </c>
      <c r="H13" s="84" t="s">
        <v>107</v>
      </c>
      <c r="I13" s="7" t="s">
        <v>185</v>
      </c>
    </row>
    <row r="14" spans="1:9">
      <c r="B14" s="4" t="s">
        <v>24</v>
      </c>
      <c r="C14" t="s">
        <v>58</v>
      </c>
      <c r="D14" s="4">
        <v>1</v>
      </c>
      <c r="F14" s="83" t="s">
        <v>123</v>
      </c>
      <c r="H14" t="s">
        <v>110</v>
      </c>
      <c r="I14" s="7" t="s">
        <v>185</v>
      </c>
    </row>
    <row r="15" spans="1:9">
      <c r="B15" s="4" t="s">
        <v>24</v>
      </c>
      <c r="C15" s="19" t="s">
        <v>64</v>
      </c>
      <c r="D15" s="4">
        <v>1</v>
      </c>
      <c r="F15" s="83" t="s">
        <v>111</v>
      </c>
      <c r="H15" t="s">
        <v>110</v>
      </c>
      <c r="I15" s="7" t="s">
        <v>185</v>
      </c>
    </row>
    <row r="16" spans="1:9">
      <c r="B16" s="4" t="s">
        <v>24</v>
      </c>
      <c r="C16" s="19" t="s">
        <v>67</v>
      </c>
      <c r="D16" s="4">
        <v>1</v>
      </c>
      <c r="F16" s="83" t="s">
        <v>109</v>
      </c>
      <c r="H16" t="s">
        <v>221</v>
      </c>
      <c r="I16" s="7" t="s">
        <v>185</v>
      </c>
    </row>
    <row r="17" spans="2:9">
      <c r="B17" s="4" t="s">
        <v>24</v>
      </c>
      <c r="C17" s="19" t="s">
        <v>68</v>
      </c>
      <c r="D17" s="4">
        <v>1</v>
      </c>
      <c r="F17" s="83" t="s">
        <v>125</v>
      </c>
      <c r="H17" s="84" t="s">
        <v>106</v>
      </c>
      <c r="I17" s="7" t="s">
        <v>185</v>
      </c>
    </row>
    <row r="18" spans="2:9">
      <c r="B18" s="4" t="s">
        <v>24</v>
      </c>
      <c r="C18" s="19" t="s">
        <v>69</v>
      </c>
      <c r="D18" s="4">
        <v>1</v>
      </c>
      <c r="F18" s="83" t="s">
        <v>109</v>
      </c>
      <c r="H18" t="s">
        <v>112</v>
      </c>
      <c r="I18" s="7" t="s">
        <v>185</v>
      </c>
    </row>
    <row r="19" spans="2:9">
      <c r="B19" s="4" t="s">
        <v>24</v>
      </c>
      <c r="C19" s="19" t="s">
        <v>71</v>
      </c>
      <c r="D19" s="4">
        <v>1</v>
      </c>
      <c r="F19" s="83" t="s">
        <v>187</v>
      </c>
      <c r="I19" s="7" t="s">
        <v>185</v>
      </c>
    </row>
    <row r="20" spans="2:9">
      <c r="B20" s="4" t="s">
        <v>24</v>
      </c>
      <c r="C20" s="67" t="s">
        <v>105</v>
      </c>
      <c r="D20" s="4">
        <v>1</v>
      </c>
      <c r="F20" s="83" t="s">
        <v>130</v>
      </c>
      <c r="H20" t="s">
        <v>113</v>
      </c>
      <c r="I20" s="7" t="s">
        <v>185</v>
      </c>
    </row>
    <row r="21" spans="2:9">
      <c r="B21" s="4" t="s">
        <v>24</v>
      </c>
      <c r="C21" s="67" t="s">
        <v>128</v>
      </c>
      <c r="D21" s="4">
        <v>1</v>
      </c>
      <c r="F21" s="83" t="s">
        <v>129</v>
      </c>
      <c r="I21" s="7" t="s">
        <v>185</v>
      </c>
    </row>
    <row r="22" spans="2:9" ht="14.25">
      <c r="B22" s="4" t="s">
        <v>24</v>
      </c>
      <c r="C22" s="19" t="s">
        <v>182</v>
      </c>
      <c r="D22" s="4">
        <v>1</v>
      </c>
      <c r="F22" s="97" t="s">
        <v>184</v>
      </c>
      <c r="I22" s="7" t="s">
        <v>185</v>
      </c>
    </row>
    <row r="23" spans="2:9" ht="14.25">
      <c r="F23" s="97"/>
    </row>
    <row r="24" spans="2:9">
      <c r="F24" s="85" t="s">
        <v>104</v>
      </c>
    </row>
    <row r="25" spans="2:9">
      <c r="F25" s="67" t="s">
        <v>92</v>
      </c>
    </row>
    <row r="26" spans="2:9">
      <c r="F26" s="67" t="s">
        <v>93</v>
      </c>
    </row>
    <row r="27" spans="2:9">
      <c r="F27" s="67" t="s">
        <v>120</v>
      </c>
    </row>
    <row r="28" spans="2:9">
      <c r="F28" s="67" t="s">
        <v>121</v>
      </c>
    </row>
    <row r="29" spans="2:9">
      <c r="F29" s="19" t="s">
        <v>63</v>
      </c>
    </row>
    <row r="30" spans="2:9" ht="15.4">
      <c r="D30" s="92" t="s">
        <v>132</v>
      </c>
      <c r="F30" s="67" t="s">
        <v>119</v>
      </c>
    </row>
    <row r="31" spans="2:9" ht="15.4">
      <c r="C31" s="85" t="str">
        <f>D30&amp;","&amp;D31</f>
        <v>EXPELC-HR,EXPELC-RS</v>
      </c>
      <c r="D31" s="92" t="s">
        <v>133</v>
      </c>
      <c r="F31" s="67" t="s">
        <v>97</v>
      </c>
    </row>
    <row r="32" spans="2:9" ht="15.4">
      <c r="C32" s="85" t="str">
        <f>C31&amp;","&amp;D32</f>
        <v>EXPELC-HR,EXPELC-RS,EXPELC-HR</v>
      </c>
      <c r="D32" s="92" t="s">
        <v>132</v>
      </c>
      <c r="F32" s="67" t="s">
        <v>98</v>
      </c>
    </row>
    <row r="33" spans="2:6" ht="15.4">
      <c r="C33" s="85" t="str">
        <f t="shared" ref="C33:C39" si="0">C32&amp;","&amp;D33</f>
        <v>EXPELC-HR,EXPELC-RS,EXPELC-HR,EXPELC-UA</v>
      </c>
      <c r="D33" s="92" t="s">
        <v>134</v>
      </c>
      <c r="F33" s="67" t="s">
        <v>94</v>
      </c>
    </row>
    <row r="34" spans="2:6" ht="15.4">
      <c r="C34" s="85" t="str">
        <f t="shared" si="0"/>
        <v>EXPELC-HR,EXPELC-RS,EXPELC-HR,EXPELC-UA,IMPELC-HR</v>
      </c>
      <c r="D34" s="92" t="s">
        <v>135</v>
      </c>
      <c r="F34" s="67" t="s">
        <v>99</v>
      </c>
    </row>
    <row r="35" spans="2:6" ht="15.4">
      <c r="C35" s="85" t="str">
        <f t="shared" si="0"/>
        <v>EXPELC-HR,EXPELC-RS,EXPELC-HR,EXPELC-UA,IMPELC-HR,IMPELC-RS</v>
      </c>
      <c r="D35" s="92" t="s">
        <v>136</v>
      </c>
      <c r="F35" s="67" t="s">
        <v>91</v>
      </c>
    </row>
    <row r="36" spans="2:6" ht="15.4">
      <c r="C36" s="85" t="str">
        <f t="shared" si="0"/>
        <v>EXPELC-HR,EXPELC-RS,EXPELC-HR,EXPELC-UA,IMPELC-HR,IMPELC-RS,IMPELC-UA</v>
      </c>
      <c r="D36" s="92" t="s">
        <v>137</v>
      </c>
      <c r="F36" s="67" t="s">
        <v>95</v>
      </c>
    </row>
    <row r="37" spans="2:6" ht="15.4">
      <c r="C37" s="85" t="str">
        <f t="shared" si="0"/>
        <v>EXPELC-HR,EXPELC-RS,EXPELC-HR,EXPELC-UA,IMPELC-HR,IMPELC-RS,IMPELC-UA,IMPELC-BY</v>
      </c>
      <c r="D37" s="92" t="s">
        <v>138</v>
      </c>
      <c r="F37" s="19" t="s">
        <v>122</v>
      </c>
    </row>
    <row r="38" spans="2:6" ht="15.4">
      <c r="C38" s="85" t="str">
        <f t="shared" si="0"/>
        <v>EXPELC-HR,EXPELC-RS,EXPELC-HR,EXPELC-UA,IMPELC-HR,IMPELC-RS,IMPELC-UA,IMPELC-BY,IMPELC-UA</v>
      </c>
      <c r="D38" s="92" t="s">
        <v>137</v>
      </c>
    </row>
    <row r="39" spans="2:6" ht="15.4">
      <c r="C39" s="85" t="str">
        <f t="shared" si="0"/>
        <v>EXPELC-HR,EXPELC-RS,EXPELC-HR,EXPELC-UA,IMPELC-HR,IMPELC-RS,IMPELC-UA,IMPELC-BY,IMPELC-UA,IMPELC-HR</v>
      </c>
      <c r="D39" s="92" t="s">
        <v>135</v>
      </c>
    </row>
    <row r="40" spans="2:6">
      <c r="C40" s="85" t="s">
        <v>139</v>
      </c>
    </row>
    <row r="42" spans="2:6">
      <c r="B42" s="85"/>
    </row>
    <row r="43" spans="2:6">
      <c r="F43" s="85"/>
    </row>
    <row r="44" spans="2:6">
      <c r="F44" s="90"/>
    </row>
  </sheetData>
  <phoneticPr fontId="3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ActivateGrid</vt:lpstr>
      <vt:lpstr>TechParams</vt:lpstr>
      <vt:lpstr>TechParams orig</vt:lpstr>
      <vt:lpstr>GridParams</vt:lpstr>
      <vt:lpstr>GenMAP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ese-veda05</dc:creator>
  <cp:lastModifiedBy>Olex</cp:lastModifiedBy>
  <dcterms:created xsi:type="dcterms:W3CDTF">2013-03-28T08:40:11Z</dcterms:created>
  <dcterms:modified xsi:type="dcterms:W3CDTF">2020-05-02T00:59:52Z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617473840713500</vt:r8>
  </property>
</Properties>
</file>