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740"/>
  </bookViews>
  <sheets>
    <sheet name="ELC" sheetId="1" r:id="rId1"/>
  </sheets>
  <calcPr calcId="145621"/>
</workbook>
</file>

<file path=xl/calcChain.xml><?xml version="1.0" encoding="utf-8"?>
<calcChain xmlns="http://schemas.openxmlformats.org/spreadsheetml/2006/main">
  <c r="C6" i="1" l="1"/>
  <c r="H6" i="1" l="1"/>
  <c r="G6" i="1"/>
  <c r="E6" i="1"/>
  <c r="F7" i="1" s="1"/>
  <c r="K6" i="1"/>
  <c r="H126" i="1"/>
  <c r="D126" i="1"/>
  <c r="C126" i="1"/>
  <c r="D6" i="1" s="1"/>
  <c r="F6" i="1" l="1"/>
  <c r="C178" i="1"/>
  <c r="C8" i="1" l="1"/>
  <c r="D8" i="1"/>
  <c r="E8" i="1"/>
  <c r="F8" i="1" s="1"/>
  <c r="G8" i="1"/>
  <c r="H8" i="1"/>
  <c r="K8" i="1"/>
  <c r="C10" i="1"/>
  <c r="D10" i="1"/>
  <c r="E10" i="1"/>
  <c r="F10" i="1" s="1"/>
  <c r="G10" i="1"/>
  <c r="H10" i="1"/>
  <c r="K10" i="1"/>
  <c r="C12" i="1"/>
  <c r="E12" i="1"/>
  <c r="F12" i="1" s="1"/>
  <c r="G12" i="1"/>
  <c r="H12" i="1"/>
  <c r="K12" i="1"/>
  <c r="C14" i="1"/>
  <c r="D14" i="1"/>
  <c r="E14" i="1"/>
  <c r="F14" i="1" s="1"/>
  <c r="G14" i="1"/>
  <c r="H14" i="1"/>
  <c r="K14" i="1"/>
  <c r="C16" i="1"/>
  <c r="D16" i="1"/>
  <c r="G16" i="1"/>
  <c r="H16" i="1"/>
  <c r="K16" i="1"/>
  <c r="C18" i="1"/>
  <c r="D18" i="1"/>
  <c r="E18" i="1"/>
  <c r="F18" i="1" s="1"/>
  <c r="G18" i="1"/>
  <c r="H18" i="1"/>
  <c r="K18" i="1"/>
  <c r="C20" i="1"/>
  <c r="D20" i="1"/>
  <c r="E20" i="1"/>
  <c r="F20" i="1" s="1"/>
  <c r="G20" i="1"/>
  <c r="H20" i="1"/>
  <c r="K20" i="1"/>
  <c r="C22" i="1"/>
  <c r="E22" i="1"/>
  <c r="F22" i="1" s="1"/>
  <c r="G22" i="1"/>
  <c r="H22" i="1"/>
  <c r="K22" i="1"/>
  <c r="C24" i="1"/>
  <c r="D24" i="1"/>
  <c r="E24" i="1"/>
  <c r="F24" i="1" s="1"/>
  <c r="G24" i="1"/>
  <c r="H24" i="1"/>
  <c r="K24" i="1"/>
  <c r="C26" i="1"/>
  <c r="D26" i="1"/>
  <c r="E26" i="1"/>
  <c r="F26" i="1" s="1"/>
  <c r="G26" i="1"/>
  <c r="H26" i="1"/>
  <c r="K26" i="1"/>
  <c r="C28" i="1"/>
  <c r="E28" i="1"/>
  <c r="F28" i="1" s="1"/>
  <c r="G28" i="1"/>
  <c r="H28" i="1"/>
  <c r="K28" i="1"/>
  <c r="C30" i="1"/>
  <c r="D30" i="1"/>
  <c r="E30" i="1"/>
  <c r="F30" i="1" s="1"/>
  <c r="G30" i="1"/>
  <c r="H30" i="1"/>
  <c r="K30" i="1"/>
  <c r="C32" i="1"/>
  <c r="D32" i="1"/>
  <c r="G32" i="1"/>
  <c r="H32" i="1"/>
  <c r="K32" i="1"/>
  <c r="C34" i="1"/>
  <c r="D34" i="1"/>
  <c r="E34" i="1"/>
  <c r="F34" i="1" s="1"/>
  <c r="G34" i="1"/>
  <c r="H34" i="1"/>
  <c r="K34" i="1"/>
  <c r="C36" i="1"/>
  <c r="D36" i="1"/>
  <c r="E36" i="1"/>
  <c r="F36" i="1" s="1"/>
  <c r="G36" i="1"/>
  <c r="H36" i="1"/>
  <c r="K36" i="1"/>
  <c r="C38" i="1"/>
  <c r="E38" i="1"/>
  <c r="F38" i="1" s="1"/>
  <c r="G38" i="1"/>
  <c r="H38" i="1"/>
  <c r="K38" i="1"/>
  <c r="C40" i="1"/>
  <c r="D40" i="1"/>
  <c r="E40" i="1"/>
  <c r="F40" i="1" s="1"/>
  <c r="G40" i="1"/>
  <c r="H40" i="1"/>
  <c r="K40" i="1"/>
  <c r="C42" i="1"/>
  <c r="D42" i="1"/>
  <c r="E42" i="1"/>
  <c r="F42" i="1" s="1"/>
  <c r="G42" i="1"/>
  <c r="H42" i="1"/>
  <c r="K42" i="1"/>
  <c r="C44" i="1"/>
  <c r="E44" i="1"/>
  <c r="F44" i="1" s="1"/>
  <c r="G44" i="1"/>
  <c r="H44" i="1"/>
  <c r="K44" i="1"/>
  <c r="C46" i="1"/>
  <c r="D46" i="1"/>
  <c r="E46" i="1"/>
  <c r="F46" i="1" s="1"/>
  <c r="G46" i="1"/>
  <c r="H46" i="1"/>
  <c r="M46" i="1"/>
  <c r="C48" i="1"/>
  <c r="D48" i="1"/>
  <c r="G48" i="1"/>
  <c r="H48" i="1"/>
  <c r="M48" i="1"/>
  <c r="C50" i="1"/>
  <c r="D50" i="1"/>
  <c r="E50" i="1"/>
  <c r="F50" i="1" s="1"/>
  <c r="G50" i="1"/>
  <c r="H50" i="1"/>
  <c r="M50" i="1"/>
  <c r="C52" i="1"/>
  <c r="D52" i="1"/>
  <c r="E52" i="1"/>
  <c r="F52" i="1" s="1"/>
  <c r="G52" i="1"/>
  <c r="H52" i="1"/>
  <c r="M52" i="1"/>
  <c r="C54" i="1"/>
  <c r="E54" i="1"/>
  <c r="F54" i="1" s="1"/>
  <c r="G54" i="1"/>
  <c r="H54" i="1"/>
  <c r="M54" i="1"/>
  <c r="C56" i="1"/>
  <c r="D56" i="1"/>
  <c r="E56" i="1"/>
  <c r="F56" i="1" s="1"/>
  <c r="G56" i="1"/>
  <c r="H56" i="1"/>
  <c r="M56" i="1"/>
  <c r="C58" i="1"/>
  <c r="D58" i="1"/>
  <c r="E58" i="1"/>
  <c r="F58" i="1" s="1"/>
  <c r="G58" i="1"/>
  <c r="H58" i="1"/>
  <c r="M58" i="1"/>
  <c r="C60" i="1"/>
  <c r="E60" i="1"/>
  <c r="F60" i="1" s="1"/>
  <c r="G60" i="1"/>
  <c r="H60" i="1"/>
  <c r="K60" i="1"/>
  <c r="C62" i="1"/>
  <c r="D62" i="1"/>
  <c r="E62" i="1"/>
  <c r="F62" i="1" s="1"/>
  <c r="G62" i="1"/>
  <c r="H62" i="1"/>
  <c r="M62" i="1"/>
  <c r="C64" i="1"/>
  <c r="D64" i="1"/>
  <c r="G64" i="1"/>
  <c r="H64" i="1"/>
  <c r="M64" i="1"/>
  <c r="C66" i="1"/>
  <c r="D66" i="1"/>
  <c r="E66" i="1"/>
  <c r="F66" i="1" s="1"/>
  <c r="G66" i="1"/>
  <c r="H66" i="1"/>
  <c r="K66" i="1"/>
  <c r="C68" i="1"/>
  <c r="D68" i="1"/>
  <c r="E68" i="1"/>
  <c r="F68" i="1" s="1"/>
  <c r="G68" i="1"/>
  <c r="H68" i="1"/>
  <c r="M68" i="1"/>
  <c r="C70" i="1"/>
  <c r="E70" i="1"/>
  <c r="F70" i="1" s="1"/>
  <c r="G70" i="1"/>
  <c r="H70" i="1"/>
  <c r="K70" i="1"/>
  <c r="C72" i="1"/>
  <c r="D72" i="1"/>
  <c r="E72" i="1"/>
  <c r="F72" i="1" s="1"/>
  <c r="G72" i="1"/>
  <c r="H72" i="1"/>
  <c r="K72" i="1"/>
  <c r="C74" i="1"/>
  <c r="D74" i="1"/>
  <c r="E74" i="1"/>
  <c r="F74" i="1" s="1"/>
  <c r="G74" i="1"/>
  <c r="H74" i="1"/>
  <c r="K74" i="1"/>
  <c r="C76" i="1"/>
  <c r="E76" i="1"/>
  <c r="F76" i="1" s="1"/>
  <c r="G76" i="1"/>
  <c r="H76" i="1"/>
  <c r="K76" i="1"/>
  <c r="C78" i="1"/>
  <c r="D78" i="1"/>
  <c r="E78" i="1"/>
  <c r="F78" i="1" s="1"/>
  <c r="G78" i="1"/>
  <c r="H78" i="1"/>
  <c r="K78" i="1"/>
  <c r="C80" i="1"/>
  <c r="D80" i="1"/>
  <c r="G80" i="1"/>
  <c r="H80" i="1"/>
  <c r="M80" i="1"/>
  <c r="C82" i="1"/>
  <c r="D82" i="1"/>
  <c r="E82" i="1"/>
  <c r="F82" i="1" s="1"/>
  <c r="G82" i="1"/>
  <c r="H82" i="1"/>
  <c r="M82" i="1"/>
  <c r="C84" i="1"/>
  <c r="D84" i="1"/>
  <c r="E84" i="1"/>
  <c r="F84" i="1" s="1"/>
  <c r="G84" i="1"/>
  <c r="H84" i="1"/>
  <c r="K84" i="1"/>
  <c r="C86" i="1"/>
  <c r="E86" i="1"/>
  <c r="F86" i="1" s="1"/>
  <c r="G86" i="1"/>
  <c r="H86" i="1"/>
  <c r="K86" i="1"/>
  <c r="C88" i="1"/>
  <c r="D88" i="1"/>
  <c r="E88" i="1"/>
  <c r="F88" i="1" s="1"/>
  <c r="G88" i="1"/>
  <c r="H88" i="1"/>
  <c r="K88" i="1"/>
  <c r="C90" i="1"/>
  <c r="D90" i="1"/>
  <c r="E90" i="1"/>
  <c r="F90" i="1" s="1"/>
  <c r="G90" i="1"/>
  <c r="H90" i="1"/>
  <c r="K90" i="1"/>
  <c r="C92" i="1"/>
  <c r="E92" i="1"/>
  <c r="F92" i="1" s="1"/>
  <c r="G92" i="1"/>
  <c r="H92" i="1"/>
  <c r="K92" i="1"/>
  <c r="C94" i="1"/>
  <c r="D94" i="1"/>
  <c r="E94" i="1"/>
  <c r="F94" i="1" s="1"/>
  <c r="G94" i="1"/>
  <c r="H94" i="1"/>
  <c r="K94" i="1"/>
  <c r="C96" i="1"/>
  <c r="D96" i="1"/>
  <c r="G96" i="1"/>
  <c r="H96" i="1"/>
  <c r="K96" i="1"/>
  <c r="C98" i="1"/>
  <c r="D98" i="1"/>
  <c r="E98" i="1"/>
  <c r="F98" i="1" s="1"/>
  <c r="G98" i="1"/>
  <c r="H98" i="1"/>
  <c r="K98" i="1"/>
  <c r="C100" i="1"/>
  <c r="D100" i="1"/>
  <c r="E100" i="1"/>
  <c r="F100" i="1" s="1"/>
  <c r="G100" i="1"/>
  <c r="H100" i="1"/>
  <c r="K100" i="1"/>
  <c r="C102" i="1"/>
  <c r="E102" i="1"/>
  <c r="F102" i="1" s="1"/>
  <c r="G102" i="1"/>
  <c r="H102" i="1"/>
  <c r="K102" i="1"/>
  <c r="C104" i="1"/>
  <c r="D104" i="1"/>
  <c r="E104" i="1"/>
  <c r="F104" i="1" s="1"/>
  <c r="G104" i="1"/>
  <c r="H104" i="1"/>
  <c r="K104" i="1"/>
  <c r="C106" i="1"/>
  <c r="E106" i="1"/>
  <c r="F106" i="1" s="1"/>
  <c r="G106" i="1"/>
  <c r="H106" i="1"/>
  <c r="K106" i="1"/>
  <c r="C108" i="1"/>
  <c r="E108" i="1"/>
  <c r="F108" i="1" s="1"/>
  <c r="G108" i="1"/>
  <c r="H108" i="1"/>
  <c r="K108" i="1"/>
  <c r="C110" i="1"/>
  <c r="D110" i="1"/>
  <c r="E110" i="1"/>
  <c r="F110" i="1" s="1"/>
  <c r="G110" i="1"/>
  <c r="H110" i="1"/>
  <c r="K110" i="1"/>
  <c r="C112" i="1"/>
  <c r="G112" i="1"/>
  <c r="H112" i="1"/>
  <c r="K112" i="1"/>
  <c r="C114" i="1"/>
  <c r="D114" i="1"/>
  <c r="E114" i="1"/>
  <c r="F114" i="1" s="1"/>
  <c r="G114" i="1"/>
  <c r="H114" i="1"/>
  <c r="M114" i="1"/>
  <c r="C116" i="1"/>
  <c r="E116" i="1"/>
  <c r="F116" i="1" s="1"/>
  <c r="G116" i="1"/>
  <c r="H116" i="1"/>
  <c r="M116" i="1"/>
  <c r="C118" i="1"/>
  <c r="E118" i="1"/>
  <c r="F118" i="1" s="1"/>
  <c r="G118" i="1"/>
  <c r="H118" i="1"/>
  <c r="M118" i="1"/>
  <c r="D120" i="1"/>
  <c r="F120" i="1"/>
  <c r="D121" i="1"/>
  <c r="F121" i="1"/>
  <c r="C127" i="1"/>
  <c r="D127" i="1"/>
  <c r="H127" i="1"/>
  <c r="C128" i="1"/>
  <c r="D128" i="1"/>
  <c r="H128" i="1"/>
  <c r="C129" i="1"/>
  <c r="D12" i="1" s="1"/>
  <c r="D129" i="1"/>
  <c r="H129" i="1"/>
  <c r="C130" i="1"/>
  <c r="D130" i="1"/>
  <c r="H130" i="1"/>
  <c r="C131" i="1"/>
  <c r="D131" i="1"/>
  <c r="H131" i="1"/>
  <c r="E16" i="1" s="1"/>
  <c r="C132" i="1"/>
  <c r="D132" i="1"/>
  <c r="H132" i="1"/>
  <c r="C133" i="1"/>
  <c r="D133" i="1"/>
  <c r="H133" i="1"/>
  <c r="C134" i="1"/>
  <c r="D22" i="1" s="1"/>
  <c r="D134" i="1"/>
  <c r="H134" i="1"/>
  <c r="C135" i="1"/>
  <c r="D135" i="1"/>
  <c r="H135" i="1"/>
  <c r="C136" i="1"/>
  <c r="D136" i="1"/>
  <c r="H136" i="1"/>
  <c r="C137" i="1"/>
  <c r="D28" i="1" s="1"/>
  <c r="D137" i="1"/>
  <c r="H137" i="1"/>
  <c r="C138" i="1"/>
  <c r="D138" i="1"/>
  <c r="H138" i="1"/>
  <c r="C139" i="1"/>
  <c r="D139" i="1"/>
  <c r="H139" i="1"/>
  <c r="E32" i="1" s="1"/>
  <c r="C140" i="1"/>
  <c r="D140" i="1"/>
  <c r="H140" i="1"/>
  <c r="C141" i="1"/>
  <c r="D141" i="1"/>
  <c r="H141" i="1"/>
  <c r="C142" i="1"/>
  <c r="D38" i="1" s="1"/>
  <c r="D142" i="1"/>
  <c r="H142" i="1"/>
  <c r="C143" i="1"/>
  <c r="D143" i="1"/>
  <c r="H143" i="1"/>
  <c r="C144" i="1"/>
  <c r="D144" i="1"/>
  <c r="H144" i="1"/>
  <c r="C145" i="1"/>
  <c r="D44" i="1" s="1"/>
  <c r="D145" i="1"/>
  <c r="H145" i="1"/>
  <c r="C146" i="1"/>
  <c r="D146" i="1"/>
  <c r="H146" i="1"/>
  <c r="C147" i="1"/>
  <c r="D147" i="1"/>
  <c r="H147" i="1"/>
  <c r="E48" i="1" s="1"/>
  <c r="C148" i="1"/>
  <c r="D148" i="1"/>
  <c r="H148" i="1"/>
  <c r="C149" i="1"/>
  <c r="D149" i="1"/>
  <c r="H149" i="1"/>
  <c r="C150" i="1"/>
  <c r="D54" i="1" s="1"/>
  <c r="D150" i="1"/>
  <c r="H150" i="1"/>
  <c r="C151" i="1"/>
  <c r="D151" i="1"/>
  <c r="H151" i="1"/>
  <c r="C152" i="1"/>
  <c r="D152" i="1"/>
  <c r="H152" i="1"/>
  <c r="C153" i="1"/>
  <c r="D60" i="1" s="1"/>
  <c r="D153" i="1"/>
  <c r="H153" i="1"/>
  <c r="C154" i="1"/>
  <c r="D154" i="1"/>
  <c r="H154" i="1"/>
  <c r="C155" i="1"/>
  <c r="D155" i="1"/>
  <c r="H155" i="1"/>
  <c r="E64" i="1" s="1"/>
  <c r="C156" i="1"/>
  <c r="D156" i="1"/>
  <c r="H156" i="1"/>
  <c r="C157" i="1"/>
  <c r="D157" i="1"/>
  <c r="H157" i="1"/>
  <c r="C158" i="1"/>
  <c r="D70" i="1" s="1"/>
  <c r="D158" i="1"/>
  <c r="H158" i="1"/>
  <c r="C159" i="1"/>
  <c r="D159" i="1"/>
  <c r="H159" i="1"/>
  <c r="C160" i="1"/>
  <c r="D160" i="1"/>
  <c r="H160" i="1"/>
  <c r="C161" i="1"/>
  <c r="D76" i="1" s="1"/>
  <c r="D161" i="1"/>
  <c r="H161" i="1"/>
  <c r="C162" i="1"/>
  <c r="D162" i="1"/>
  <c r="H162" i="1"/>
  <c r="C163" i="1"/>
  <c r="D163" i="1"/>
  <c r="H163" i="1"/>
  <c r="E80" i="1" s="1"/>
  <c r="C164" i="1"/>
  <c r="D164" i="1"/>
  <c r="H164" i="1"/>
  <c r="C165" i="1"/>
  <c r="D165" i="1"/>
  <c r="H165" i="1"/>
  <c r="C166" i="1"/>
  <c r="D86" i="1" s="1"/>
  <c r="D166" i="1"/>
  <c r="H166" i="1"/>
  <c r="C167" i="1"/>
  <c r="D167" i="1"/>
  <c r="H167" i="1"/>
  <c r="C168" i="1"/>
  <c r="D168" i="1"/>
  <c r="H168" i="1"/>
  <c r="C169" i="1"/>
  <c r="D92" i="1" s="1"/>
  <c r="D169" i="1"/>
  <c r="H169" i="1"/>
  <c r="C170" i="1"/>
  <c r="D170" i="1"/>
  <c r="H170" i="1"/>
  <c r="C171" i="1"/>
  <c r="D171" i="1"/>
  <c r="H171" i="1"/>
  <c r="E96" i="1" s="1"/>
  <c r="C172" i="1"/>
  <c r="D172" i="1"/>
  <c r="H172" i="1"/>
  <c r="C173" i="1"/>
  <c r="D173" i="1"/>
  <c r="H173" i="1"/>
  <c r="C174" i="1"/>
  <c r="D102" i="1" s="1"/>
  <c r="D174" i="1"/>
  <c r="H174" i="1"/>
  <c r="C175" i="1"/>
  <c r="D175" i="1"/>
  <c r="H175" i="1"/>
  <c r="C176" i="1"/>
  <c r="D106" i="1" s="1"/>
  <c r="D176" i="1"/>
  <c r="H176" i="1"/>
  <c r="C177" i="1"/>
  <c r="D108" i="1" s="1"/>
  <c r="D177" i="1"/>
  <c r="H177" i="1"/>
  <c r="D178" i="1"/>
  <c r="H178" i="1"/>
  <c r="C179" i="1"/>
  <c r="D112" i="1" s="1"/>
  <c r="D179" i="1"/>
  <c r="H179" i="1"/>
  <c r="E112" i="1" s="1"/>
  <c r="C180" i="1"/>
  <c r="D180" i="1"/>
  <c r="H180" i="1"/>
  <c r="C181" i="1"/>
  <c r="D116" i="1" s="1"/>
  <c r="D181" i="1"/>
  <c r="H181" i="1"/>
  <c r="C182" i="1"/>
  <c r="D118" i="1" s="1"/>
  <c r="D182" i="1"/>
  <c r="H182" i="1"/>
  <c r="F112" i="1" l="1"/>
  <c r="F113" i="1"/>
  <c r="F96" i="1"/>
  <c r="F97" i="1"/>
  <c r="F80" i="1"/>
  <c r="F81" i="1"/>
  <c r="F64" i="1"/>
  <c r="F65" i="1"/>
  <c r="F48" i="1"/>
  <c r="F49" i="1"/>
  <c r="F32" i="1"/>
  <c r="F33" i="1"/>
  <c r="F16" i="1"/>
  <c r="F17" i="1"/>
  <c r="F119" i="1"/>
  <c r="F117" i="1"/>
  <c r="F115" i="1"/>
  <c r="F111" i="1"/>
  <c r="F109" i="1"/>
  <c r="F107" i="1"/>
  <c r="F105" i="1"/>
  <c r="F103" i="1"/>
  <c r="F101" i="1"/>
  <c r="F99" i="1"/>
  <c r="F95" i="1"/>
  <c r="F93" i="1"/>
  <c r="F91" i="1"/>
  <c r="F89" i="1"/>
  <c r="F87" i="1"/>
  <c r="F85" i="1"/>
  <c r="F83" i="1"/>
  <c r="F79" i="1"/>
  <c r="F77" i="1"/>
  <c r="F75" i="1"/>
  <c r="F73" i="1"/>
  <c r="F71" i="1"/>
  <c r="F69" i="1"/>
  <c r="F67" i="1"/>
  <c r="F63" i="1"/>
  <c r="F61" i="1"/>
  <c r="F59" i="1"/>
  <c r="F57" i="1"/>
  <c r="F55" i="1"/>
  <c r="F53" i="1"/>
  <c r="F51" i="1"/>
  <c r="F47" i="1"/>
  <c r="F45" i="1"/>
  <c r="F43" i="1"/>
  <c r="F41" i="1"/>
  <c r="F39" i="1"/>
  <c r="F37" i="1"/>
  <c r="F35" i="1"/>
  <c r="F31" i="1"/>
  <c r="F29" i="1"/>
  <c r="F27" i="1"/>
  <c r="F25" i="1"/>
  <c r="F23" i="1"/>
  <c r="F21" i="1"/>
  <c r="F19" i="1"/>
  <c r="F15" i="1"/>
  <c r="F13" i="1"/>
  <c r="F11" i="1"/>
  <c r="F9" i="1"/>
</calcChain>
</file>

<file path=xl/sharedStrings.xml><?xml version="1.0" encoding="utf-8"?>
<sst xmlns="http://schemas.openxmlformats.org/spreadsheetml/2006/main" count="352" uniqueCount="165">
  <si>
    <t>AF Base</t>
  </si>
  <si>
    <t>AF Peak</t>
  </si>
  <si>
    <t>~FI_T: EUR10</t>
  </si>
  <si>
    <t>*Tech Description</t>
  </si>
  <si>
    <t>TechName</t>
  </si>
  <si>
    <t>Comm-IN</t>
  </si>
  <si>
    <t>Comm-OUT</t>
  </si>
  <si>
    <t>START</t>
  </si>
  <si>
    <t>LIFE</t>
  </si>
  <si>
    <t>CAPUNIT</t>
  </si>
  <si>
    <t>CEFF~LowAF_Base_HighAF</t>
  </si>
  <si>
    <t>CEFF~LowAF_Base_LowAF</t>
  </si>
  <si>
    <t>CEFF~LowAF_Peak_HighAF</t>
  </si>
  <si>
    <t>CEFF~LowAF_Peak_LowAF</t>
  </si>
  <si>
    <t>~FI_Process</t>
  </si>
  <si>
    <t>Sets</t>
  </si>
  <si>
    <t>TechDesc</t>
  </si>
  <si>
    <t>Tact</t>
  </si>
  <si>
    <t>Tcap</t>
  </si>
  <si>
    <t>Tslvl</t>
  </si>
  <si>
    <t>PrimaryCG</t>
  </si>
  <si>
    <t>PRE</t>
  </si>
  <si>
    <t>PJ</t>
  </si>
  <si>
    <t>GW</t>
  </si>
  <si>
    <t>DAYNITE</t>
  </si>
  <si>
    <t>EUSTCOHcon01</t>
  </si>
  <si>
    <t>Steam Turbine Coal Conventional</t>
  </si>
  <si>
    <t>EUSTCOHsup01</t>
  </si>
  <si>
    <t>Supercritical Pulverised Coal</t>
  </si>
  <si>
    <t>EUFBCOH15</t>
  </si>
  <si>
    <t>Fluidized Bed Combustion Coal</t>
  </si>
  <si>
    <t>EUIGCCCOH15</t>
  </si>
  <si>
    <t>Integrated Gasification Combined Cycle coal</t>
  </si>
  <si>
    <t>EUPCCOHCCSpos20</t>
  </si>
  <si>
    <t>Supercritical pulverised coal + CCS Seq post combustion</t>
  </si>
  <si>
    <t>EUPCCOHCCSoxy20</t>
  </si>
  <si>
    <t>Super-critical Pulverised Coal + CCS Seq Oxyfuel</t>
  </si>
  <si>
    <t>EUIGCOHCCSpos75</t>
  </si>
  <si>
    <t>Integrated Gasification Coal Seq post combustion</t>
  </si>
  <si>
    <t>EUIGCOHCCSpre20</t>
  </si>
  <si>
    <t>Integrated gasification combined cycle + CCS Seq pre combustion</t>
  </si>
  <si>
    <t>EUIGCOHCCSpoxy75</t>
  </si>
  <si>
    <t>Integrated Gasification Coal Seq oxyfuel</t>
  </si>
  <si>
    <t>EUSTCOLind75</t>
  </si>
  <si>
    <t>Steam Turbine Lignite Industrial</t>
  </si>
  <si>
    <t>EUSTCOLcon01</t>
  </si>
  <si>
    <t>Steam Turbine Lignite Conventional</t>
  </si>
  <si>
    <t>EUSTCOLsup01</t>
  </si>
  <si>
    <t>Supercritical Pulverised Coal lignite</t>
  </si>
  <si>
    <t>EUFBCOL01</t>
  </si>
  <si>
    <t>Supercritical Circulating Fluidized Bed lignite</t>
  </si>
  <si>
    <t>EUIGCCCOL01</t>
  </si>
  <si>
    <t>IGCC Integrated Gasification Combined Cycle lignite</t>
  </si>
  <si>
    <t>EUPCCOLCCSpos20</t>
  </si>
  <si>
    <t>Fluidised bed lignite + CCS Seq post combustion</t>
  </si>
  <si>
    <t>EUPCCOLCCSoxy20</t>
  </si>
  <si>
    <t>Pulverised Lignite Suprcritical Seq oxyfuel</t>
  </si>
  <si>
    <t>EUIGCOLCCSpos75</t>
  </si>
  <si>
    <t>Integrated Gasification Lignite Seq post combustion</t>
  </si>
  <si>
    <t>EUIGCOLCCSpre20</t>
  </si>
  <si>
    <t>Integrated Gasification Combined Cycle lignite + CCS Seq pre-combustion</t>
  </si>
  <si>
    <t>EUIGCOLCCSpoxy75</t>
  </si>
  <si>
    <t>Integrated Gasification Lignite Seq oxyfuel</t>
  </si>
  <si>
    <t>EUSTREF75</t>
  </si>
  <si>
    <t>Steam Turbine Refinery Fuels</t>
  </si>
  <si>
    <t>EUGTDSTind75</t>
  </si>
  <si>
    <t>Gas Turbine Diesel Industrial</t>
  </si>
  <si>
    <t>EUSTHFO75</t>
  </si>
  <si>
    <t>Steam Turbine Fuel Oil Conventional</t>
  </si>
  <si>
    <t>EUICDST101</t>
  </si>
  <si>
    <t>Peak Device Diesel Conventional</t>
  </si>
  <si>
    <t>EUSTHFOsup01</t>
  </si>
  <si>
    <t>Steam Turbine Fuel Oil Supercritical</t>
  </si>
  <si>
    <t>EUICDST01</t>
  </si>
  <si>
    <t>Internal Combustion Engine Diesel</t>
  </si>
  <si>
    <t>EUICDST201</t>
  </si>
  <si>
    <t>Peak Device Diesel Advanced</t>
  </si>
  <si>
    <t>EUSTGASind75</t>
  </si>
  <si>
    <t>Steam Turbine Gas Industrial</t>
  </si>
  <si>
    <t>EUGTGASind01</t>
  </si>
  <si>
    <t>Gas Turbine Gas Industrial</t>
  </si>
  <si>
    <t>EUCCGASind01</t>
  </si>
  <si>
    <t>Gas Combined Cycle Industrial</t>
  </si>
  <si>
    <t>EUCCGTGAS75</t>
  </si>
  <si>
    <t>Gas Turbine Combined Cycle Gas Conventional</t>
  </si>
  <si>
    <t>EUOCGTGAS01</t>
  </si>
  <si>
    <t>OCGT Peak Device Gas Conventional</t>
  </si>
  <si>
    <t>EUCCGTGAS15</t>
  </si>
  <si>
    <t>Gas Turbine Combined Cycle Gas Advanced</t>
  </si>
  <si>
    <t>EUCCGASCCSpos20</t>
  </si>
  <si>
    <t>CCGT Combined Cycle Gas Turbine + CCS Seq post combustion</t>
  </si>
  <si>
    <t>EUCCGASCCSpre75</t>
  </si>
  <si>
    <t>Gas combined cycle Seq pre combustion</t>
  </si>
  <si>
    <t>EUCCGASCCSpoxy75</t>
  </si>
  <si>
    <t>Gas combined cycle Seq oxyfuel</t>
  </si>
  <si>
    <t>EUICGAS01</t>
  </si>
  <si>
    <t>Internal Combustion Engine Gas</t>
  </si>
  <si>
    <t>EUOCGTGASA01</t>
  </si>
  <si>
    <t>OCGT Peak Device Gas Advanced</t>
  </si>
  <si>
    <t>EUSTWOO01</t>
  </si>
  <si>
    <t>Fluidized Bed Boiler Biomass + steam turbine</t>
  </si>
  <si>
    <t>EUIGCCWOO01</t>
  </si>
  <si>
    <t>Biomass Integrated Gasification Combined Cycle</t>
  </si>
  <si>
    <t>EUSTWOOCCS01</t>
  </si>
  <si>
    <t>Fluidized Bed Biomass + CCS Seq post combustion</t>
  </si>
  <si>
    <t>EUIGCCWOOCCS01</t>
  </si>
  <si>
    <t>Biomass Integrated Gasification CC + CCS Seq post combustion</t>
  </si>
  <si>
    <t>EUICBGS01</t>
  </si>
  <si>
    <t>Biomass Anaerobic Digestion</t>
  </si>
  <si>
    <t>EUGEOF01</t>
  </si>
  <si>
    <t>Geothermal hydrothermal with flash power plants</t>
  </si>
  <si>
    <t>EUGEOORC01</t>
  </si>
  <si>
    <t>Geothermal hydrothermal with ORC</t>
  </si>
  <si>
    <t>EUGEOEGS01</t>
  </si>
  <si>
    <t>Geothermal EGS with ORC</t>
  </si>
  <si>
    <t>EUNUC2nd01</t>
  </si>
  <si>
    <t>Nuclear second</t>
  </si>
  <si>
    <t>EUNUC3rd10</t>
  </si>
  <si>
    <t>Nuclear third LWR</t>
  </si>
  <si>
    <t>EUNUC4th40</t>
  </si>
  <si>
    <t>Nuclear Fourth</t>
  </si>
  <si>
    <t>EUNUCLifeExt</t>
  </si>
  <si>
    <t>Nuclear Lifetime Extension</t>
  </si>
  <si>
    <t>Existing coal thermal</t>
  </si>
  <si>
    <t>Existing lignite thermal</t>
  </si>
  <si>
    <t>Existing NG CCGT</t>
  </si>
  <si>
    <t>Existing NG Thermal</t>
  </si>
  <si>
    <t>Existing HFO</t>
  </si>
  <si>
    <t>Existing NG OCGT</t>
  </si>
  <si>
    <t>EEPP_HFO_OCGT</t>
  </si>
  <si>
    <t>Existing HFO OCGT</t>
  </si>
  <si>
    <t>LowAF_DumBase</t>
  </si>
  <si>
    <t>Dummy to collect all Base</t>
  </si>
  <si>
    <t>LowAF_DumPeak</t>
  </si>
  <si>
    <t>Dummy to collect all Peak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</si>
  <si>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</si>
  <si>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</si>
  <si>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</si>
  <si>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</si>
  <si>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</si>
  <si>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</si>
  <si>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</si>
  <si>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</si>
  <si>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</si>
  <si>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</si>
  <si>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LowAF_Base</t>
  </si>
  <si>
    <t>Pseudo Activity Base to calculate Capacity</t>
  </si>
  <si>
    <t>LowAF_Peak</t>
  </si>
  <si>
    <t>Pseudo Activity Peak to calculate Capacity</t>
  </si>
  <si>
    <t>LowAF_Base_HighAF</t>
  </si>
  <si>
    <t>Activity of Base plant HighAF</t>
  </si>
  <si>
    <t>LowAF_Base_LowAF</t>
  </si>
  <si>
    <t>Activity of Base plant LowAF</t>
  </si>
  <si>
    <t>LowAF_Peak_HighAF</t>
  </si>
  <si>
    <t>Activity of Peak plant HighAF</t>
  </si>
  <si>
    <t>LowAF_Peak_LowAF</t>
  </si>
  <si>
    <t>Activity of Peak plant LowAF</t>
  </si>
  <si>
    <t>EEPP_coal_th</t>
  </si>
  <si>
    <t>EEPP_lignite_th</t>
  </si>
  <si>
    <t>EEPP_naturalgas_th</t>
  </si>
  <si>
    <t>EEPP_HFO_th</t>
  </si>
  <si>
    <t>EEPP_natgas_CCGT</t>
  </si>
  <si>
    <t>EEPP_natgas_OCGT</t>
  </si>
  <si>
    <t>EUH2FCPEM</t>
  </si>
  <si>
    <t>PEM fuel cell system running on hydrogen 100 kW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</si>
</sst>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3"/>
  <sheetViews>
    <sheetView tabSelected="1" topLeftCell="D115" workbookViewId="0">
      <selection activeCell="K128" sqref="K128"/>
    </sheetView>
  </sheetViews>
  <sheetFormatPr defaultRowHeight="15" x14ac:dyDescent="0.25"/>
  <cols>
    <col min="3" max="3" width="35" customWidth="1"/>
    <col min="4" max="4" width="25.5703125" customWidth="1"/>
    <col min="5" max="5" width="19.7109375" customWidth="1"/>
    <col min="6" max="6" width="31.42578125" customWidth="1"/>
    <col min="11" max="11" width="26.7109375" customWidth="1"/>
  </cols>
  <sheetData>
    <row r="1" spans="3:13" x14ac:dyDescent="0.25">
      <c r="K1" t="s">
        <v>0</v>
      </c>
      <c r="M1" t="s">
        <v>1</v>
      </c>
    </row>
    <row r="2" spans="3:13" x14ac:dyDescent="0.25">
      <c r="K2">
        <v>0.56000000000000005</v>
      </c>
      <c r="M2">
        <v>0.15</v>
      </c>
    </row>
    <row r="4" spans="3:13" x14ac:dyDescent="0.25">
      <c r="F4" t="s">
        <v>2</v>
      </c>
    </row>
    <row r="5" spans="3:13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3:13" x14ac:dyDescent="0.25">
      <c r="C6" t="str">
        <f>CONCATENATE(L126,"_lowAF")</f>
        <v>PEM fuel cell system running on hydrogen 100 kW based_lowAF</v>
      </c>
      <c r="D6" s="1" t="str">
        <f>C126</f>
        <v>LowAF_EUH2FCPEM</v>
      </c>
      <c r="E6" s="1" t="str">
        <f>H126</f>
        <v>LowAF_Base</v>
      </c>
      <c r="F6" t="str">
        <f>CONCATENATE(E6,"_HighAF")</f>
        <v>LowAF_Base_HighAF</v>
      </c>
      <c r="G6">
        <f>N126</f>
        <v>2010</v>
      </c>
      <c r="H6">
        <f>O126</f>
        <v>15</v>
      </c>
      <c r="I6">
        <v>31.536000000000001</v>
      </c>
      <c r="J6">
        <v>1</v>
      </c>
      <c r="K6">
        <f>1/$K$2</f>
        <v>1.7857142857142856</v>
      </c>
    </row>
    <row r="7" spans="3:13" x14ac:dyDescent="0.25">
      <c r="F7" t="str">
        <f>CONCATENATE(E6,"_LowAF")</f>
        <v>LowAF_Base_LowAF</v>
      </c>
    </row>
    <row r="8" spans="3:13" x14ac:dyDescent="0.25">
      <c r="C8" t="str">
        <f>CONCATENATE(L127,"_lowAF")</f>
        <v>Steam Turbine Coal Conventional_lowAF</v>
      </c>
      <c r="D8" t="str">
        <f>C127</f>
        <v>LowAF_EUSTCOHcon01</v>
      </c>
      <c r="E8" t="str">
        <f>H127</f>
        <v>LowAF_Base</v>
      </c>
      <c r="F8" t="str">
        <f>CONCATENATE(E8,"_HighAF")</f>
        <v>LowAF_Base_HighAF</v>
      </c>
      <c r="G8">
        <f>N127</f>
        <v>2006</v>
      </c>
      <c r="H8">
        <f>O127</f>
        <v>40</v>
      </c>
      <c r="I8">
        <v>31.536000000000001</v>
      </c>
      <c r="J8">
        <v>1</v>
      </c>
      <c r="K8">
        <f>1/$K$2</f>
        <v>1.7857142857142856</v>
      </c>
    </row>
    <row r="9" spans="3:13" x14ac:dyDescent="0.25">
      <c r="F9" t="str">
        <f>CONCATENATE(E8,"_LowAF")</f>
        <v>LowAF_Base_LowAF</v>
      </c>
    </row>
    <row r="10" spans="3:13" x14ac:dyDescent="0.25">
      <c r="C10" t="str">
        <f>CONCATENATE(L128,"_lowAF")</f>
        <v>Supercritical Pulverised Coal_lowAF</v>
      </c>
      <c r="D10" t="str">
        <f>C128</f>
        <v>LowAF_EUSTCOHsup01</v>
      </c>
      <c r="E10" t="str">
        <f>H128</f>
        <v>LowAF_Base</v>
      </c>
      <c r="F10" t="str">
        <f>CONCATENATE(E10,"_HighAF")</f>
        <v>LowAF_Base_HighAF</v>
      </c>
      <c r="G10">
        <f>N128</f>
        <v>2006</v>
      </c>
      <c r="H10">
        <f>O128</f>
        <v>40</v>
      </c>
      <c r="I10">
        <v>31.536000000000001</v>
      </c>
      <c r="J10">
        <v>1</v>
      </c>
      <c r="K10">
        <f>1/$K$2</f>
        <v>1.7857142857142856</v>
      </c>
    </row>
    <row r="11" spans="3:13" x14ac:dyDescent="0.25">
      <c r="F11" t="str">
        <f>CONCATENATE(E10,"_LowAF")</f>
        <v>LowAF_Base_LowAF</v>
      </c>
    </row>
    <row r="12" spans="3:13" x14ac:dyDescent="0.25">
      <c r="C12" t="str">
        <f>CONCATENATE(L129,"_lowAF")</f>
        <v>Fluidized Bed Combustion Coal_lowAF</v>
      </c>
      <c r="D12" t="str">
        <f>C129</f>
        <v>LowAF_EUFBCOH15</v>
      </c>
      <c r="E12" t="str">
        <f>H129</f>
        <v>LowAF_Base</v>
      </c>
      <c r="F12" t="str">
        <f>CONCATENATE(E12,"_HighAF")</f>
        <v>LowAF_Base_HighAF</v>
      </c>
      <c r="G12">
        <f>N129</f>
        <v>2015</v>
      </c>
      <c r="H12">
        <f>O129</f>
        <v>35</v>
      </c>
      <c r="I12">
        <v>31.536000000000001</v>
      </c>
      <c r="J12">
        <v>1</v>
      </c>
      <c r="K12">
        <f>1/$K$2</f>
        <v>1.7857142857142856</v>
      </c>
    </row>
    <row r="13" spans="3:13" x14ac:dyDescent="0.25">
      <c r="F13" t="str">
        <f>CONCATENATE(E12,"_LowAF")</f>
        <v>LowAF_Base_LowAF</v>
      </c>
    </row>
    <row r="14" spans="3:13" x14ac:dyDescent="0.25">
      <c r="C14" t="str">
        <f>CONCATENATE(L130,"_lowAF")</f>
        <v>Integrated Gasification Combined Cycle coal_lowAF</v>
      </c>
      <c r="D14" t="str">
        <f>C130</f>
        <v>LowAF_EUIGCCCOH15</v>
      </c>
      <c r="E14" t="str">
        <f>H130</f>
        <v>LowAF_Base</v>
      </c>
      <c r="F14" t="str">
        <f>CONCATENATE(E14,"_HighAF")</f>
        <v>LowAF_Base_HighAF</v>
      </c>
      <c r="G14">
        <f>N130</f>
        <v>2015</v>
      </c>
      <c r="H14">
        <f>O130</f>
        <v>35</v>
      </c>
      <c r="I14">
        <v>31.536000000000001</v>
      </c>
      <c r="J14">
        <v>1</v>
      </c>
      <c r="K14">
        <f>1/$K$2</f>
        <v>1.7857142857142856</v>
      </c>
    </row>
    <row r="15" spans="3:13" x14ac:dyDescent="0.25">
      <c r="F15" t="str">
        <f>CONCATENATE(E14,"_LowAF")</f>
        <v>LowAF_Base_LowAF</v>
      </c>
    </row>
    <row r="16" spans="3:13" x14ac:dyDescent="0.25">
      <c r="C16" t="str">
        <f>CONCATENATE(L131,"_lowAF")</f>
        <v>Supercritical pulverised coal + CCS Seq post combustion_lowAF</v>
      </c>
      <c r="D16" t="str">
        <f>C131</f>
        <v>LowAF_EUPCCOHCCSpos20</v>
      </c>
      <c r="E16" t="str">
        <f>H131</f>
        <v>LowAF_Base</v>
      </c>
      <c r="F16" t="str">
        <f>CONCATENATE(E16,"_HighAF")</f>
        <v>LowAF_Base_HighAF</v>
      </c>
      <c r="G16">
        <f>N131</f>
        <v>2025</v>
      </c>
      <c r="H16">
        <f>O131</f>
        <v>40</v>
      </c>
      <c r="I16">
        <v>31.536000000000001</v>
      </c>
      <c r="J16">
        <v>1</v>
      </c>
      <c r="K16">
        <f>1/$K$2</f>
        <v>1.7857142857142856</v>
      </c>
    </row>
    <row r="17" spans="3:11" x14ac:dyDescent="0.25">
      <c r="F17" t="str">
        <f>CONCATENATE(E16,"_LowAF")</f>
        <v>LowAF_Base_LowAF</v>
      </c>
    </row>
    <row r="18" spans="3:11" x14ac:dyDescent="0.25">
      <c r="C18" t="str">
        <f>CONCATENATE(L132,"_lowAF")</f>
        <v>Super-critical Pulverised Coal + CCS Seq Oxyfuel_lowAF</v>
      </c>
      <c r="D18" t="str">
        <f>C132</f>
        <v>LowAF_EUPCCOHCCSoxy20</v>
      </c>
      <c r="E18" t="str">
        <f>H132</f>
        <v>LowAF_Base</v>
      </c>
      <c r="F18" t="str">
        <f>CONCATENATE(E18,"_HighAF")</f>
        <v>LowAF_Base_HighAF</v>
      </c>
      <c r="G18">
        <f>N132</f>
        <v>2025</v>
      </c>
      <c r="H18">
        <f>O132</f>
        <v>40</v>
      </c>
      <c r="I18">
        <v>31.536000000000001</v>
      </c>
      <c r="J18">
        <v>1</v>
      </c>
      <c r="K18">
        <f>1/$K$2</f>
        <v>1.7857142857142856</v>
      </c>
    </row>
    <row r="19" spans="3:11" x14ac:dyDescent="0.25">
      <c r="F19" t="str">
        <f>CONCATENATE(E18,"_LowAF")</f>
        <v>LowAF_Base_LowAF</v>
      </c>
    </row>
    <row r="20" spans="3:11" x14ac:dyDescent="0.25">
      <c r="C20" t="str">
        <f>CONCATENATE(L133,"_lowAF")</f>
        <v>Integrated Gasification Coal Seq post combustion_lowAF</v>
      </c>
      <c r="D20" t="str">
        <f>C133</f>
        <v>LowAF_EUIGCOHCCSpos75</v>
      </c>
      <c r="E20" t="str">
        <f>H133</f>
        <v>LowAF_Base</v>
      </c>
      <c r="F20" t="str">
        <f>CONCATENATE(E20,"_HighAF")</f>
        <v>LowAF_Base_HighAF</v>
      </c>
      <c r="G20">
        <f>N133</f>
        <v>2100</v>
      </c>
      <c r="H20">
        <f>O133</f>
        <v>40</v>
      </c>
      <c r="I20">
        <v>31.536000000000001</v>
      </c>
      <c r="J20">
        <v>1</v>
      </c>
      <c r="K20">
        <f>1/$K$2</f>
        <v>1.7857142857142856</v>
      </c>
    </row>
    <row r="21" spans="3:11" x14ac:dyDescent="0.25">
      <c r="F21" t="str">
        <f>CONCATENATE(E20,"_LowAF")</f>
        <v>LowAF_Base_LowAF</v>
      </c>
    </row>
    <row r="22" spans="3:11" x14ac:dyDescent="0.25">
      <c r="C22" t="str">
        <f>CONCATENATE(L134,"_lowAF")</f>
        <v>Integrated gasification combined cycle + CCS Seq pre combustion_lowAF</v>
      </c>
      <c r="D22" t="str">
        <f>C134</f>
        <v>LowAF_EUIGCOHCCSpre20</v>
      </c>
      <c r="E22" t="str">
        <f>H134</f>
        <v>LowAF_Base</v>
      </c>
      <c r="F22" t="str">
        <f>CONCATENATE(E22,"_HighAF")</f>
        <v>LowAF_Base_HighAF</v>
      </c>
      <c r="G22">
        <f>N134</f>
        <v>2025</v>
      </c>
      <c r="H22">
        <f>O134</f>
        <v>35</v>
      </c>
      <c r="I22">
        <v>31.536000000000001</v>
      </c>
      <c r="J22">
        <v>1</v>
      </c>
      <c r="K22">
        <f>1/$K$2</f>
        <v>1.7857142857142856</v>
      </c>
    </row>
    <row r="23" spans="3:11" x14ac:dyDescent="0.25">
      <c r="F23" t="str">
        <f>CONCATENATE(E22,"_LowAF")</f>
        <v>LowAF_Base_LowAF</v>
      </c>
    </row>
    <row r="24" spans="3:11" x14ac:dyDescent="0.25">
      <c r="C24" t="str">
        <f>CONCATENATE(L135,"_lowAF")</f>
        <v>Integrated Gasification Coal Seq oxyfuel_lowAF</v>
      </c>
      <c r="D24" t="str">
        <f>C135</f>
        <v>LowAF_EUIGCOHCCSpoxy75</v>
      </c>
      <c r="E24" t="str">
        <f>H135</f>
        <v>LowAF_Base</v>
      </c>
      <c r="F24" t="str">
        <f>CONCATENATE(E24,"_HighAF")</f>
        <v>LowAF_Base_HighAF</v>
      </c>
      <c r="G24">
        <f>N135</f>
        <v>2100</v>
      </c>
      <c r="H24">
        <f>O135</f>
        <v>40</v>
      </c>
      <c r="I24">
        <v>31.536000000000001</v>
      </c>
      <c r="J24">
        <v>1</v>
      </c>
      <c r="K24">
        <f>1/$K$2</f>
        <v>1.7857142857142856</v>
      </c>
    </row>
    <row r="25" spans="3:11" x14ac:dyDescent="0.25">
      <c r="F25" t="str">
        <f>CONCATENATE(E24,"_LowAF")</f>
        <v>LowAF_Base_LowAF</v>
      </c>
    </row>
    <row r="26" spans="3:11" x14ac:dyDescent="0.25">
      <c r="C26" t="str">
        <f>CONCATENATE(L136,"_lowAF")</f>
        <v>Steam Turbine Lignite Industrial_lowAF</v>
      </c>
      <c r="D26" t="str">
        <f>C136</f>
        <v>LowAF_EUSTCOLind75</v>
      </c>
      <c r="E26" t="str">
        <f>H136</f>
        <v>LowAF_Base</v>
      </c>
      <c r="F26" t="str">
        <f>CONCATENATE(E26,"_HighAF")</f>
        <v>LowAF_Base_HighAF</v>
      </c>
      <c r="G26">
        <f>N136</f>
        <v>2100</v>
      </c>
      <c r="H26">
        <f>O136</f>
        <v>35</v>
      </c>
      <c r="I26">
        <v>31.536000000000001</v>
      </c>
      <c r="J26">
        <v>1</v>
      </c>
      <c r="K26">
        <f>1/$K$2</f>
        <v>1.7857142857142856</v>
      </c>
    </row>
    <row r="27" spans="3:11" x14ac:dyDescent="0.25">
      <c r="F27" t="str">
        <f>CONCATENATE(E26,"_LowAF")</f>
        <v>LowAF_Base_LowAF</v>
      </c>
    </row>
    <row r="28" spans="3:11" x14ac:dyDescent="0.25">
      <c r="C28" t="str">
        <f>CONCATENATE(L137,"_lowAF")</f>
        <v>Steam Turbine Lignite Conventional_lowAF</v>
      </c>
      <c r="D28" t="str">
        <f>C137</f>
        <v>LowAF_EUSTCOLcon01</v>
      </c>
      <c r="E28" t="str">
        <f>H137</f>
        <v>LowAF_Base</v>
      </c>
      <c r="F28" t="str">
        <f>CONCATENATE(E28,"_HighAF")</f>
        <v>LowAF_Base_HighAF</v>
      </c>
      <c r="G28">
        <f>N137</f>
        <v>2006</v>
      </c>
      <c r="H28">
        <f>O137</f>
        <v>35</v>
      </c>
      <c r="I28">
        <v>31.536000000000001</v>
      </c>
      <c r="J28">
        <v>1</v>
      </c>
      <c r="K28">
        <f>1/$K$2</f>
        <v>1.7857142857142856</v>
      </c>
    </row>
    <row r="29" spans="3:11" x14ac:dyDescent="0.25">
      <c r="F29" t="str">
        <f>CONCATENATE(E28,"_LowAF")</f>
        <v>LowAF_Base_LowAF</v>
      </c>
    </row>
    <row r="30" spans="3:11" x14ac:dyDescent="0.25">
      <c r="C30" t="str">
        <f>CONCATENATE(L138,"_lowAF")</f>
        <v>Supercritical Pulverised Coal lignite_lowAF</v>
      </c>
      <c r="D30" t="str">
        <f>C138</f>
        <v>LowAF_EUSTCOLsup01</v>
      </c>
      <c r="E30" t="str">
        <f>H138</f>
        <v>LowAF_Base</v>
      </c>
      <c r="F30" t="str">
        <f>CONCATENATE(E30,"_HighAF")</f>
        <v>LowAF_Base_HighAF</v>
      </c>
      <c r="G30">
        <f>N138</f>
        <v>2006</v>
      </c>
      <c r="H30">
        <f>O138</f>
        <v>40</v>
      </c>
      <c r="I30">
        <v>31.536000000000001</v>
      </c>
      <c r="J30">
        <v>1</v>
      </c>
      <c r="K30">
        <f>1/$K$2</f>
        <v>1.7857142857142856</v>
      </c>
    </row>
    <row r="31" spans="3:11" x14ac:dyDescent="0.25">
      <c r="F31" t="str">
        <f>CONCATENATE(E30,"_LowAF")</f>
        <v>LowAF_Base_LowAF</v>
      </c>
    </row>
    <row r="32" spans="3:11" x14ac:dyDescent="0.25">
      <c r="C32" t="str">
        <f>CONCATENATE(L139,"_lowAF")</f>
        <v>Supercritical Circulating Fluidized Bed lignite_lowAF</v>
      </c>
      <c r="D32" t="str">
        <f>C139</f>
        <v>LowAF_EUFBCOL01</v>
      </c>
      <c r="E32" t="str">
        <f>H139</f>
        <v>LowAF_Base</v>
      </c>
      <c r="F32" t="str">
        <f>CONCATENATE(E32,"_HighAF")</f>
        <v>LowAF_Base_HighAF</v>
      </c>
      <c r="G32">
        <f>N139</f>
        <v>2006</v>
      </c>
      <c r="H32">
        <f>O139</f>
        <v>40</v>
      </c>
      <c r="I32">
        <v>31.536000000000001</v>
      </c>
      <c r="J32">
        <v>1</v>
      </c>
      <c r="K32">
        <f>1/$K$2</f>
        <v>1.7857142857142856</v>
      </c>
    </row>
    <row r="33" spans="3:13" x14ac:dyDescent="0.25">
      <c r="F33" t="str">
        <f>CONCATENATE(E32,"_LowAF")</f>
        <v>LowAF_Base_LowAF</v>
      </c>
    </row>
    <row r="34" spans="3:13" x14ac:dyDescent="0.25">
      <c r="C34" t="str">
        <f>CONCATENATE(L140,"_lowAF")</f>
        <v>IGCC Integrated Gasification Combined Cycle lignite_lowAF</v>
      </c>
      <c r="D34" t="str">
        <f>C140</f>
        <v>LowAF_EUIGCCCOL01</v>
      </c>
      <c r="E34" t="str">
        <f>H140</f>
        <v>LowAF_Base</v>
      </c>
      <c r="F34" t="str">
        <f>CONCATENATE(E34,"_HighAF")</f>
        <v>LowAF_Base_HighAF</v>
      </c>
      <c r="G34">
        <f>N140</f>
        <v>2006</v>
      </c>
      <c r="H34">
        <f>O140</f>
        <v>35</v>
      </c>
      <c r="I34">
        <v>31.536000000000001</v>
      </c>
      <c r="J34">
        <v>1</v>
      </c>
      <c r="K34">
        <f>1/$K$2</f>
        <v>1.7857142857142856</v>
      </c>
    </row>
    <row r="35" spans="3:13" x14ac:dyDescent="0.25">
      <c r="F35" t="str">
        <f>CONCATENATE(E34,"_LowAF")</f>
        <v>LowAF_Base_LowAF</v>
      </c>
    </row>
    <row r="36" spans="3:13" x14ac:dyDescent="0.25">
      <c r="C36" t="str">
        <f>CONCATENATE(L141,"_lowAF")</f>
        <v>Fluidised bed lignite + CCS Seq post combustion_lowAF</v>
      </c>
      <c r="D36" t="str">
        <f>C141</f>
        <v>LowAF_EUPCCOLCCSpos20</v>
      </c>
      <c r="E36" t="str">
        <f>H141</f>
        <v>LowAF_Base</v>
      </c>
      <c r="F36" t="str">
        <f>CONCATENATE(E36,"_HighAF")</f>
        <v>LowAF_Base_HighAF</v>
      </c>
      <c r="G36">
        <f>N141</f>
        <v>2025</v>
      </c>
      <c r="H36">
        <f>O141</f>
        <v>40</v>
      </c>
      <c r="I36">
        <v>31.536000000000001</v>
      </c>
      <c r="J36">
        <v>1</v>
      </c>
      <c r="K36">
        <f>1/$K$2</f>
        <v>1.7857142857142856</v>
      </c>
    </row>
    <row r="37" spans="3:13" x14ac:dyDescent="0.25">
      <c r="F37" t="str">
        <f>CONCATENATE(E36,"_LowAF")</f>
        <v>LowAF_Base_LowAF</v>
      </c>
    </row>
    <row r="38" spans="3:13" x14ac:dyDescent="0.25">
      <c r="C38" t="str">
        <f>CONCATENATE(L142,"_lowAF")</f>
        <v>Pulverised Lignite Suprcritical Seq oxyfuel_lowAF</v>
      </c>
      <c r="D38" t="str">
        <f>C142</f>
        <v>LowAF_EUPCCOLCCSoxy20</v>
      </c>
      <c r="E38" t="str">
        <f>H142</f>
        <v>LowAF_Base</v>
      </c>
      <c r="F38" t="str">
        <f>CONCATENATE(E38,"_HighAF")</f>
        <v>LowAF_Base_HighAF</v>
      </c>
      <c r="G38">
        <f>N142</f>
        <v>2100</v>
      </c>
      <c r="H38">
        <f>O142</f>
        <v>40</v>
      </c>
      <c r="I38">
        <v>31.536000000000001</v>
      </c>
      <c r="J38">
        <v>1</v>
      </c>
      <c r="K38">
        <f>1/$K$2</f>
        <v>1.7857142857142856</v>
      </c>
    </row>
    <row r="39" spans="3:13" x14ac:dyDescent="0.25">
      <c r="F39" t="str">
        <f>CONCATENATE(E38,"_LowAF")</f>
        <v>LowAF_Base_LowAF</v>
      </c>
    </row>
    <row r="40" spans="3:13" x14ac:dyDescent="0.25">
      <c r="C40" t="str">
        <f>CONCATENATE(L143,"_lowAF")</f>
        <v>Integrated Gasification Lignite Seq post combustion_lowAF</v>
      </c>
      <c r="D40" t="str">
        <f>C143</f>
        <v>LowAF_EUIGCOLCCSpos75</v>
      </c>
      <c r="E40" t="str">
        <f>H143</f>
        <v>LowAF_Base</v>
      </c>
      <c r="F40" t="str">
        <f>CONCATENATE(E40,"_HighAF")</f>
        <v>LowAF_Base_HighAF</v>
      </c>
      <c r="G40">
        <f>N143</f>
        <v>2100</v>
      </c>
      <c r="H40">
        <f>O143</f>
        <v>40</v>
      </c>
      <c r="I40">
        <v>31.536000000000001</v>
      </c>
      <c r="J40">
        <v>1</v>
      </c>
      <c r="K40">
        <f>1/$K$2</f>
        <v>1.7857142857142856</v>
      </c>
    </row>
    <row r="41" spans="3:13" x14ac:dyDescent="0.25">
      <c r="F41" t="str">
        <f>CONCATENATE(E40,"_LowAF")</f>
        <v>LowAF_Base_LowAF</v>
      </c>
    </row>
    <row r="42" spans="3:13" x14ac:dyDescent="0.25">
      <c r="C42" t="str">
        <f>CONCATENATE(L144,"_lowAF")</f>
        <v>Integrated Gasification Combined Cycle lignite + CCS Seq pre-combustion_lowAF</v>
      </c>
      <c r="D42" t="str">
        <f>C144</f>
        <v>LowAF_EUIGCOLCCSpre20</v>
      </c>
      <c r="E42" t="str">
        <f>H144</f>
        <v>LowAF_Base</v>
      </c>
      <c r="F42" t="str">
        <f>CONCATENATE(E42,"_HighAF")</f>
        <v>LowAF_Base_HighAF</v>
      </c>
      <c r="G42">
        <f>N144</f>
        <v>2025</v>
      </c>
      <c r="H42">
        <f>O144</f>
        <v>35</v>
      </c>
      <c r="I42">
        <v>31.536000000000001</v>
      </c>
      <c r="J42">
        <v>1</v>
      </c>
      <c r="K42">
        <f>1/$K$2</f>
        <v>1.7857142857142856</v>
      </c>
    </row>
    <row r="43" spans="3:13" x14ac:dyDescent="0.25">
      <c r="F43" t="str">
        <f>CONCATENATE(E42,"_LowAF")</f>
        <v>LowAF_Base_LowAF</v>
      </c>
    </row>
    <row r="44" spans="3:13" x14ac:dyDescent="0.25">
      <c r="C44" t="str">
        <f>CONCATENATE(L145,"_lowAF")</f>
        <v>Integrated Gasification Lignite Seq oxyfuel_lowAF</v>
      </c>
      <c r="D44" t="str">
        <f>C145</f>
        <v>LowAF_EUIGCOLCCSpoxy75</v>
      </c>
      <c r="E44" t="str">
        <f>H145</f>
        <v>LowAF_Base</v>
      </c>
      <c r="F44" t="str">
        <f>CONCATENATE(E44,"_HighAF")</f>
        <v>LowAF_Base_HighAF</v>
      </c>
      <c r="G44">
        <f>N145</f>
        <v>2100</v>
      </c>
      <c r="H44">
        <f>O145</f>
        <v>40</v>
      </c>
      <c r="I44">
        <v>31.536000000000001</v>
      </c>
      <c r="J44">
        <v>1</v>
      </c>
      <c r="K44">
        <f>1/$K$2</f>
        <v>1.7857142857142856</v>
      </c>
    </row>
    <row r="45" spans="3:13" x14ac:dyDescent="0.25">
      <c r="F45" t="str">
        <f>CONCATENATE(E44,"_LowAF")</f>
        <v>LowAF_Base_LowAF</v>
      </c>
    </row>
    <row r="46" spans="3:13" x14ac:dyDescent="0.25">
      <c r="C46" t="str">
        <f>CONCATENATE(L146,"_lowAF")</f>
        <v>Steam Turbine Refinery Fuels_lowAF</v>
      </c>
      <c r="D46" t="str">
        <f>C146</f>
        <v>LowAF_EUSTREF75</v>
      </c>
      <c r="E46" t="str">
        <f>H146</f>
        <v>LowAF_Peak</v>
      </c>
      <c r="F46" t="str">
        <f>CONCATENATE(E46,"_HighAF")</f>
        <v>LowAF_Peak_HighAF</v>
      </c>
      <c r="G46">
        <f>N146</f>
        <v>2100</v>
      </c>
      <c r="H46">
        <f>O146</f>
        <v>30</v>
      </c>
      <c r="I46">
        <v>31.536000000000001</v>
      </c>
      <c r="L46">
        <v>1</v>
      </c>
      <c r="M46">
        <f>1/$M$2</f>
        <v>6.666666666666667</v>
      </c>
    </row>
    <row r="47" spans="3:13" x14ac:dyDescent="0.25">
      <c r="F47" t="str">
        <f>CONCATENATE(E46,"_LowAF")</f>
        <v>LowAF_Peak_LowAF</v>
      </c>
    </row>
    <row r="48" spans="3:13" x14ac:dyDescent="0.25">
      <c r="C48" t="str">
        <f>CONCATENATE(L147,"_lowAF")</f>
        <v>Gas Turbine Diesel Industrial_lowAF</v>
      </c>
      <c r="D48" t="str">
        <f>C147</f>
        <v>LowAF_EUGTDSTind75</v>
      </c>
      <c r="E48" t="str">
        <f>H147</f>
        <v>LowAF_Peak</v>
      </c>
      <c r="F48" t="str">
        <f>CONCATENATE(E48,"_HighAF")</f>
        <v>LowAF_Peak_HighAF</v>
      </c>
      <c r="G48">
        <f>N147</f>
        <v>2100</v>
      </c>
      <c r="H48">
        <f>O147</f>
        <v>15</v>
      </c>
      <c r="I48">
        <v>31.536000000000001</v>
      </c>
      <c r="L48">
        <v>1</v>
      </c>
      <c r="M48">
        <f>1/$M$2</f>
        <v>6.666666666666667</v>
      </c>
    </row>
    <row r="49" spans="3:13" x14ac:dyDescent="0.25">
      <c r="F49" t="str">
        <f>CONCATENATE(E48,"_LowAF")</f>
        <v>LowAF_Peak_LowAF</v>
      </c>
    </row>
    <row r="50" spans="3:13" x14ac:dyDescent="0.25">
      <c r="C50" t="str">
        <f>CONCATENATE(L148,"_lowAF")</f>
        <v>Steam Turbine Fuel Oil Conventional_lowAF</v>
      </c>
      <c r="D50" t="str">
        <f>C148</f>
        <v>LowAF_EUSTHFO75</v>
      </c>
      <c r="E50" t="str">
        <f>H148</f>
        <v>LowAF_Peak</v>
      </c>
      <c r="F50" t="str">
        <f>CONCATENATE(E50,"_HighAF")</f>
        <v>LowAF_Peak_HighAF</v>
      </c>
      <c r="G50">
        <f>N148</f>
        <v>2100</v>
      </c>
      <c r="H50">
        <f>O148</f>
        <v>30</v>
      </c>
      <c r="I50">
        <v>31.536000000000001</v>
      </c>
      <c r="L50">
        <v>1</v>
      </c>
      <c r="M50">
        <f>1/$M$2</f>
        <v>6.666666666666667</v>
      </c>
    </row>
    <row r="51" spans="3:13" x14ac:dyDescent="0.25">
      <c r="F51" t="str">
        <f>CONCATENATE(E50,"_LowAF")</f>
        <v>LowAF_Peak_LowAF</v>
      </c>
    </row>
    <row r="52" spans="3:13" x14ac:dyDescent="0.25">
      <c r="C52" t="str">
        <f>CONCATENATE(L149,"_lowAF")</f>
        <v>Peak Device Diesel Conventional_lowAF</v>
      </c>
      <c r="D52" t="str">
        <f>C149</f>
        <v>LowAF_EUICDST101</v>
      </c>
      <c r="E52" t="str">
        <f>H149</f>
        <v>LowAF_Peak</v>
      </c>
      <c r="F52" t="str">
        <f>CONCATENATE(E52,"_HighAF")</f>
        <v>LowAF_Peak_HighAF</v>
      </c>
      <c r="G52">
        <f>N149</f>
        <v>2006</v>
      </c>
      <c r="H52">
        <f>O149</f>
        <v>15</v>
      </c>
      <c r="I52">
        <v>31.536000000000001</v>
      </c>
      <c r="L52">
        <v>1</v>
      </c>
      <c r="M52">
        <f>1/$M$2</f>
        <v>6.666666666666667</v>
      </c>
    </row>
    <row r="53" spans="3:13" x14ac:dyDescent="0.25">
      <c r="F53" t="str">
        <f>CONCATENATE(E52,"_LowAF")</f>
        <v>LowAF_Peak_LowAF</v>
      </c>
    </row>
    <row r="54" spans="3:13" x14ac:dyDescent="0.25">
      <c r="C54" t="str">
        <f>CONCATENATE(L150,"_lowAF")</f>
        <v>Steam Turbine Fuel Oil Supercritical_lowAF</v>
      </c>
      <c r="D54" t="str">
        <f>C150</f>
        <v>LowAF_EUSTHFOsup01</v>
      </c>
      <c r="E54" t="str">
        <f>H150</f>
        <v>LowAF_Peak</v>
      </c>
      <c r="F54" t="str">
        <f>CONCATENATE(E54,"_HighAF")</f>
        <v>LowAF_Peak_HighAF</v>
      </c>
      <c r="G54">
        <f>N150</f>
        <v>2006</v>
      </c>
      <c r="H54">
        <f>O150</f>
        <v>30</v>
      </c>
      <c r="I54">
        <v>31.536000000000001</v>
      </c>
      <c r="L54">
        <v>1</v>
      </c>
      <c r="M54">
        <f>1/$M$2</f>
        <v>6.666666666666667</v>
      </c>
    </row>
    <row r="55" spans="3:13" x14ac:dyDescent="0.25">
      <c r="F55" t="str">
        <f>CONCATENATE(E54,"_LowAF")</f>
        <v>LowAF_Peak_LowAF</v>
      </c>
    </row>
    <row r="56" spans="3:13" x14ac:dyDescent="0.25">
      <c r="C56" t="str">
        <f>CONCATENATE(L151,"_lowAF")</f>
        <v>Internal Combustion Engine Diesel_lowAF</v>
      </c>
      <c r="D56" t="str">
        <f>C151</f>
        <v>LowAF_EUICDST01</v>
      </c>
      <c r="E56" t="str">
        <f>H151</f>
        <v>LowAF_Peak</v>
      </c>
      <c r="F56" t="str">
        <f>CONCATENATE(E56,"_HighAF")</f>
        <v>LowAF_Peak_HighAF</v>
      </c>
      <c r="G56">
        <f>N151</f>
        <v>2006</v>
      </c>
      <c r="H56">
        <f>O151</f>
        <v>20</v>
      </c>
      <c r="I56">
        <v>31.536000000000001</v>
      </c>
      <c r="L56">
        <v>1</v>
      </c>
      <c r="M56">
        <f>1/$M$2</f>
        <v>6.666666666666667</v>
      </c>
    </row>
    <row r="57" spans="3:13" x14ac:dyDescent="0.25">
      <c r="F57" t="str">
        <f>CONCATENATE(E56,"_LowAF")</f>
        <v>LowAF_Peak_LowAF</v>
      </c>
    </row>
    <row r="58" spans="3:13" x14ac:dyDescent="0.25">
      <c r="C58" t="str">
        <f>CONCATENATE(L152,"_lowAF")</f>
        <v>Peak Device Diesel Advanced_lowAF</v>
      </c>
      <c r="D58" t="str">
        <f>C152</f>
        <v>LowAF_EUICDST201</v>
      </c>
      <c r="E58" t="str">
        <f>H152</f>
        <v>LowAF_Peak</v>
      </c>
      <c r="F58" t="str">
        <f>CONCATENATE(E58,"_HighAF")</f>
        <v>LowAF_Peak_HighAF</v>
      </c>
      <c r="G58">
        <f>N152</f>
        <v>2006</v>
      </c>
      <c r="H58">
        <f>O152</f>
        <v>15</v>
      </c>
      <c r="I58">
        <v>31.536000000000001</v>
      </c>
      <c r="L58">
        <v>1</v>
      </c>
      <c r="M58">
        <f>1/$M$2</f>
        <v>6.666666666666667</v>
      </c>
    </row>
    <row r="59" spans="3:13" x14ac:dyDescent="0.25">
      <c r="F59" t="str">
        <f>CONCATENATE(E58,"_LowAF")</f>
        <v>LowAF_Peak_LowAF</v>
      </c>
    </row>
    <row r="60" spans="3:13" x14ac:dyDescent="0.25">
      <c r="C60" t="str">
        <f>CONCATENATE(L153,"_lowAF")</f>
        <v>Steam Turbine Gas Industrial_lowAF</v>
      </c>
      <c r="D60" t="str">
        <f>C153</f>
        <v>LowAF_EUSTGASind75</v>
      </c>
      <c r="E60" t="str">
        <f>H153</f>
        <v>LowAF_Base</v>
      </c>
      <c r="F60" t="str">
        <f>CONCATENATE(E60,"_HighAF")</f>
        <v>LowAF_Base_HighAF</v>
      </c>
      <c r="G60">
        <f>N153</f>
        <v>2100</v>
      </c>
      <c r="H60">
        <f>O153</f>
        <v>30</v>
      </c>
      <c r="I60">
        <v>31.536000000000001</v>
      </c>
      <c r="J60">
        <v>1</v>
      </c>
      <c r="K60">
        <f>1/$K$2</f>
        <v>1.7857142857142856</v>
      </c>
    </row>
    <row r="61" spans="3:13" x14ac:dyDescent="0.25">
      <c r="F61" t="str">
        <f>CONCATENATE(E60,"_LowAF")</f>
        <v>LowAF_Base_LowAF</v>
      </c>
    </row>
    <row r="62" spans="3:13" x14ac:dyDescent="0.25">
      <c r="C62" t="str">
        <f>CONCATENATE(L154,"_lowAF")</f>
        <v>Gas Turbine Gas Industrial_lowAF</v>
      </c>
      <c r="D62" t="str">
        <f>C154</f>
        <v>LowAF_EUGTGASind01</v>
      </c>
      <c r="E62" t="str">
        <f>H154</f>
        <v>LowAF_Peak</v>
      </c>
      <c r="F62" t="str">
        <f>CONCATENATE(E62,"_HighAF")</f>
        <v>LowAF_Peak_HighAF</v>
      </c>
      <c r="G62">
        <f>N154</f>
        <v>2006</v>
      </c>
      <c r="H62">
        <f>O154</f>
        <v>15</v>
      </c>
      <c r="I62">
        <v>31.536000000000001</v>
      </c>
      <c r="L62">
        <v>1</v>
      </c>
      <c r="M62">
        <f>1/$M$2</f>
        <v>6.666666666666667</v>
      </c>
    </row>
    <row r="63" spans="3:13" x14ac:dyDescent="0.25">
      <c r="F63" t="str">
        <f>CONCATENATE(E62,"_LowAF")</f>
        <v>LowAF_Peak_LowAF</v>
      </c>
    </row>
    <row r="64" spans="3:13" x14ac:dyDescent="0.25">
      <c r="C64" t="str">
        <f>CONCATENATE(L155,"_lowAF")</f>
        <v>Gas Combined Cycle Industrial_lowAF</v>
      </c>
      <c r="D64" t="str">
        <f>C155</f>
        <v>LowAF_EUCCGASind01</v>
      </c>
      <c r="E64" t="str">
        <f>H155</f>
        <v>LowAF_Peak</v>
      </c>
      <c r="F64" t="str">
        <f>CONCATENATE(E64,"_HighAF")</f>
        <v>LowAF_Peak_HighAF</v>
      </c>
      <c r="G64">
        <f>N155</f>
        <v>2006</v>
      </c>
      <c r="H64">
        <f>O155</f>
        <v>25</v>
      </c>
      <c r="I64">
        <v>31.536000000000001</v>
      </c>
      <c r="L64">
        <v>1</v>
      </c>
      <c r="M64">
        <f>1/$M$2</f>
        <v>6.666666666666667</v>
      </c>
    </row>
    <row r="65" spans="3:13" x14ac:dyDescent="0.25">
      <c r="F65" t="str">
        <f>CONCATENATE(E64,"_LowAF")</f>
        <v>LowAF_Peak_LowAF</v>
      </c>
    </row>
    <row r="66" spans="3:13" x14ac:dyDescent="0.25">
      <c r="C66" t="str">
        <f>CONCATENATE(L156,"_lowAF")</f>
        <v>Gas Turbine Combined Cycle Gas Conventional_lowAF</v>
      </c>
      <c r="D66" t="str">
        <f>C156</f>
        <v>LowAF_EUCCGTGAS75</v>
      </c>
      <c r="E66" t="str">
        <f>H156</f>
        <v>LowAF_Base</v>
      </c>
      <c r="F66" t="str">
        <f>CONCATENATE(E66,"_HighAF")</f>
        <v>LowAF_Base_HighAF</v>
      </c>
      <c r="G66">
        <f>N156</f>
        <v>2100</v>
      </c>
      <c r="H66">
        <f>O156</f>
        <v>30</v>
      </c>
      <c r="I66">
        <v>31.536000000000001</v>
      </c>
      <c r="J66">
        <v>1</v>
      </c>
      <c r="K66">
        <f>1/$K$2</f>
        <v>1.7857142857142856</v>
      </c>
    </row>
    <row r="67" spans="3:13" x14ac:dyDescent="0.25">
      <c r="F67" t="str">
        <f>CONCATENATE(E66,"_LowAF")</f>
        <v>LowAF_Base_LowAF</v>
      </c>
    </row>
    <row r="68" spans="3:13" x14ac:dyDescent="0.25">
      <c r="C68" t="str">
        <f>CONCATENATE(L157,"_lowAF")</f>
        <v>OCGT Peak Device Gas Conventional_lowAF</v>
      </c>
      <c r="D68" t="str">
        <f>C157</f>
        <v>LowAF_EUOCGTGAS01</v>
      </c>
      <c r="E68" t="str">
        <f>H157</f>
        <v>LowAF_Peak</v>
      </c>
      <c r="F68" t="str">
        <f>CONCATENATE(E68,"_HighAF")</f>
        <v>LowAF_Peak_HighAF</v>
      </c>
      <c r="G68">
        <f>N157</f>
        <v>2006</v>
      </c>
      <c r="H68">
        <f>O157</f>
        <v>30</v>
      </c>
      <c r="I68">
        <v>31.536000000000001</v>
      </c>
      <c r="L68">
        <v>1</v>
      </c>
      <c r="M68">
        <f>1/$M$2</f>
        <v>6.666666666666667</v>
      </c>
    </row>
    <row r="69" spans="3:13" x14ac:dyDescent="0.25">
      <c r="F69" t="str">
        <f>CONCATENATE(E68,"_LowAF")</f>
        <v>LowAF_Peak_LowAF</v>
      </c>
    </row>
    <row r="70" spans="3:13" x14ac:dyDescent="0.25">
      <c r="C70" t="str">
        <f>CONCATENATE(L158,"_lowAF")</f>
        <v>Gas Turbine Combined Cycle Gas Advanced_lowAF</v>
      </c>
      <c r="D70" t="str">
        <f>C158</f>
        <v>LowAF_EUCCGTGAS15</v>
      </c>
      <c r="E70" t="str">
        <f>H158</f>
        <v>LowAF_Base</v>
      </c>
      <c r="F70" t="str">
        <f>CONCATENATE(E70,"_HighAF")</f>
        <v>LowAF_Base_HighAF</v>
      </c>
      <c r="G70">
        <f>N158</f>
        <v>2015</v>
      </c>
      <c r="H70">
        <f>O158</f>
        <v>30</v>
      </c>
      <c r="I70">
        <v>31.536000000000001</v>
      </c>
      <c r="J70">
        <v>1</v>
      </c>
      <c r="K70">
        <f>1/$K$2</f>
        <v>1.7857142857142856</v>
      </c>
    </row>
    <row r="71" spans="3:13" x14ac:dyDescent="0.25">
      <c r="F71" t="str">
        <f>CONCATENATE(E70,"_LowAF")</f>
        <v>LowAF_Base_LowAF</v>
      </c>
    </row>
    <row r="72" spans="3:13" x14ac:dyDescent="0.25">
      <c r="C72" t="str">
        <f>CONCATENATE(L159,"_lowAF")</f>
        <v>CCGT Combined Cycle Gas Turbine + CCS Seq post combustion_lowAF</v>
      </c>
      <c r="D72" t="str">
        <f>C159</f>
        <v>LowAF_EUCCGASCCSpos20</v>
      </c>
      <c r="E72" t="str">
        <f>H159</f>
        <v>LowAF_Base</v>
      </c>
      <c r="F72" t="str">
        <f>CONCATENATE(E72,"_HighAF")</f>
        <v>LowAF_Base_HighAF</v>
      </c>
      <c r="G72">
        <f>N159</f>
        <v>2025</v>
      </c>
      <c r="H72">
        <f>O159</f>
        <v>30</v>
      </c>
      <c r="I72">
        <v>31.536000000000001</v>
      </c>
      <c r="J72">
        <v>1</v>
      </c>
      <c r="K72">
        <f>1/$K$2</f>
        <v>1.7857142857142856</v>
      </c>
    </row>
    <row r="73" spans="3:13" x14ac:dyDescent="0.25">
      <c r="F73" t="str">
        <f>CONCATENATE(E72,"_LowAF")</f>
        <v>LowAF_Base_LowAF</v>
      </c>
    </row>
    <row r="74" spans="3:13" x14ac:dyDescent="0.25">
      <c r="C74" t="str">
        <f>CONCATENATE(L160,"_lowAF")</f>
        <v>Gas combined cycle Seq pre combustion_lowAF</v>
      </c>
      <c r="D74" t="str">
        <f>C160</f>
        <v>LowAF_EUCCGASCCSpre75</v>
      </c>
      <c r="E74" t="str">
        <f>H160</f>
        <v>LowAF_Base</v>
      </c>
      <c r="F74" t="str">
        <f>CONCATENATE(E74,"_HighAF")</f>
        <v>LowAF_Base_HighAF</v>
      </c>
      <c r="G74">
        <f>N160</f>
        <v>2100</v>
      </c>
      <c r="H74">
        <f>O160</f>
        <v>30</v>
      </c>
      <c r="I74">
        <v>31.536000000000001</v>
      </c>
      <c r="J74">
        <v>1</v>
      </c>
      <c r="K74">
        <f>1/$K$2</f>
        <v>1.7857142857142856</v>
      </c>
    </row>
    <row r="75" spans="3:13" x14ac:dyDescent="0.25">
      <c r="F75" t="str">
        <f>CONCATENATE(E74,"_LowAF")</f>
        <v>LowAF_Base_LowAF</v>
      </c>
    </row>
    <row r="76" spans="3:13" x14ac:dyDescent="0.25">
      <c r="C76" t="str">
        <f>CONCATENATE(L161,"_lowAF")</f>
        <v>Gas combined cycle Seq oxyfuel_lowAF</v>
      </c>
      <c r="D76" t="str">
        <f>C161</f>
        <v>LowAF_EUCCGASCCSpoxy75</v>
      </c>
      <c r="E76" t="str">
        <f>H161</f>
        <v>LowAF_Base</v>
      </c>
      <c r="F76" t="str">
        <f>CONCATENATE(E76,"_HighAF")</f>
        <v>LowAF_Base_HighAF</v>
      </c>
      <c r="G76">
        <f>N161</f>
        <v>2100</v>
      </c>
      <c r="H76">
        <f>O161</f>
        <v>30</v>
      </c>
      <c r="I76">
        <v>31.536000000000001</v>
      </c>
      <c r="J76">
        <v>1</v>
      </c>
      <c r="K76">
        <f>1/$K$2</f>
        <v>1.7857142857142856</v>
      </c>
    </row>
    <row r="77" spans="3:13" x14ac:dyDescent="0.25">
      <c r="F77" t="str">
        <f>CONCATENATE(E76,"_LowAF")</f>
        <v>LowAF_Base_LowAF</v>
      </c>
    </row>
    <row r="78" spans="3:13" x14ac:dyDescent="0.25">
      <c r="C78" t="str">
        <f>CONCATENATE(L162,"_lowAF")</f>
        <v>Internal Combustion Engine Gas_lowAF</v>
      </c>
      <c r="D78" t="str">
        <f>C162</f>
        <v>LowAF_EUICGAS01</v>
      </c>
      <c r="E78" t="str">
        <f>H162</f>
        <v>LowAF_Base</v>
      </c>
      <c r="F78" t="str">
        <f>CONCATENATE(E78,"_HighAF")</f>
        <v>LowAF_Base_HighAF</v>
      </c>
      <c r="G78">
        <f>N162</f>
        <v>2006</v>
      </c>
      <c r="H78">
        <f>O162</f>
        <v>20</v>
      </c>
      <c r="I78">
        <v>31.536000000000001</v>
      </c>
      <c r="J78">
        <v>1</v>
      </c>
      <c r="K78">
        <f>1/$K$2</f>
        <v>1.7857142857142856</v>
      </c>
    </row>
    <row r="79" spans="3:13" x14ac:dyDescent="0.25">
      <c r="F79" t="str">
        <f>CONCATENATE(E78,"_LowAF")</f>
        <v>LowAF_Base_LowAF</v>
      </c>
    </row>
    <row r="80" spans="3:13" x14ac:dyDescent="0.25">
      <c r="C80" t="str">
        <f>CONCATENATE(L163,"_lowAF")</f>
        <v>OCGT Peak Device Gas Advanced_lowAF</v>
      </c>
      <c r="D80" t="str">
        <f>C163</f>
        <v>LowAF_EUOCGTGASA01</v>
      </c>
      <c r="E80" t="str">
        <f>H163</f>
        <v>LowAF_Peak</v>
      </c>
      <c r="F80" t="str">
        <f>CONCATENATE(E80,"_HighAF")</f>
        <v>LowAF_Peak_HighAF</v>
      </c>
      <c r="G80">
        <f>N163</f>
        <v>2006</v>
      </c>
      <c r="H80">
        <f>O163</f>
        <v>30</v>
      </c>
      <c r="I80">
        <v>31.536000000000001</v>
      </c>
      <c r="L80">
        <v>1</v>
      </c>
      <c r="M80">
        <f>1/$M$2</f>
        <v>6.666666666666667</v>
      </c>
    </row>
    <row r="81" spans="3:13" x14ac:dyDescent="0.25">
      <c r="F81" t="str">
        <f>CONCATENATE(E80,"_LowAF")</f>
        <v>LowAF_Peak_LowAF</v>
      </c>
    </row>
    <row r="82" spans="3:13" x14ac:dyDescent="0.25">
      <c r="C82" t="str">
        <f>CONCATENATE(L164,"_lowAF")</f>
        <v>Fluidized Bed Boiler Biomass + steam turbine_lowAF</v>
      </c>
      <c r="D82" t="str">
        <f>C164</f>
        <v>LowAF_EUSTWOO01</v>
      </c>
      <c r="E82" t="str">
        <f>H164</f>
        <v>LowAF_Peak</v>
      </c>
      <c r="F82" t="str">
        <f>CONCATENATE(E82,"_HighAF")</f>
        <v>LowAF_Peak_HighAF</v>
      </c>
      <c r="G82">
        <f>N164</f>
        <v>2006</v>
      </c>
      <c r="H82">
        <f>O164</f>
        <v>25</v>
      </c>
      <c r="I82">
        <v>31.536000000000001</v>
      </c>
      <c r="L82">
        <v>1</v>
      </c>
      <c r="M82">
        <f>1/$M$2</f>
        <v>6.666666666666667</v>
      </c>
    </row>
    <row r="83" spans="3:13" x14ac:dyDescent="0.25">
      <c r="F83" t="str">
        <f>CONCATENATE(E82,"_LowAF")</f>
        <v>LowAF_Peak_LowAF</v>
      </c>
    </row>
    <row r="84" spans="3:13" x14ac:dyDescent="0.25">
      <c r="C84" t="str">
        <f>CONCATENATE(L165,"_lowAF")</f>
        <v>Biomass Integrated Gasification Combined Cycle_lowAF</v>
      </c>
      <c r="D84" t="str">
        <f>C165</f>
        <v>LowAF_EUIGCCWOO01</v>
      </c>
      <c r="E84" t="str">
        <f>H165</f>
        <v>LowAF_Base</v>
      </c>
      <c r="F84" t="str">
        <f>CONCATENATE(E84,"_HighAF")</f>
        <v>LowAF_Base_HighAF</v>
      </c>
      <c r="G84">
        <f>N165</f>
        <v>2020</v>
      </c>
      <c r="H84">
        <f>O165</f>
        <v>25</v>
      </c>
      <c r="I84">
        <v>31.536000000000001</v>
      </c>
      <c r="J84">
        <v>1</v>
      </c>
      <c r="K84">
        <f>1/$K$2</f>
        <v>1.7857142857142856</v>
      </c>
    </row>
    <row r="85" spans="3:13" x14ac:dyDescent="0.25">
      <c r="F85" t="str">
        <f>CONCATENATE(E84,"_LowAF")</f>
        <v>LowAF_Base_LowAF</v>
      </c>
    </row>
    <row r="86" spans="3:13" x14ac:dyDescent="0.25">
      <c r="C86" t="str">
        <f>CONCATENATE(L166,"_lowAF")</f>
        <v>Fluidized Bed Biomass + CCS Seq post combustion_lowAF</v>
      </c>
      <c r="D86" t="str">
        <f>C166</f>
        <v>LowAF_EUSTWOOCCS01</v>
      </c>
      <c r="E86" t="str">
        <f>H166</f>
        <v>LowAF_Base</v>
      </c>
      <c r="F86" t="str">
        <f>CONCATENATE(E86,"_HighAF")</f>
        <v>LowAF_Base_HighAF</v>
      </c>
      <c r="G86">
        <f>N166</f>
        <v>2025</v>
      </c>
      <c r="H86">
        <f>O166</f>
        <v>25</v>
      </c>
      <c r="I86">
        <v>31.536000000000001</v>
      </c>
      <c r="J86">
        <v>1</v>
      </c>
      <c r="K86">
        <f>1/$K$2</f>
        <v>1.7857142857142856</v>
      </c>
    </row>
    <row r="87" spans="3:13" x14ac:dyDescent="0.25">
      <c r="F87" t="str">
        <f>CONCATENATE(E86,"_LowAF")</f>
        <v>LowAF_Base_LowAF</v>
      </c>
    </row>
    <row r="88" spans="3:13" x14ac:dyDescent="0.25">
      <c r="C88" t="str">
        <f>CONCATENATE(L167,"_lowAF")</f>
        <v>Biomass Integrated Gasification CC + CCS Seq post combustion_lowAF</v>
      </c>
      <c r="D88" t="str">
        <f>C167</f>
        <v>LowAF_EUIGCCWOOCCS01</v>
      </c>
      <c r="E88" t="str">
        <f>H168</f>
        <v>LowAF_Base</v>
      </c>
      <c r="F88" t="str">
        <f>CONCATENATE(E88,"_HighAF")</f>
        <v>LowAF_Base_HighAF</v>
      </c>
      <c r="G88">
        <f>N167</f>
        <v>2025</v>
      </c>
      <c r="H88">
        <f>O167</f>
        <v>25</v>
      </c>
      <c r="I88">
        <v>31.536000000000001</v>
      </c>
      <c r="J88">
        <v>1</v>
      </c>
      <c r="K88">
        <f>1/$K$2</f>
        <v>1.7857142857142856</v>
      </c>
    </row>
    <row r="89" spans="3:13" x14ac:dyDescent="0.25">
      <c r="F89" t="str">
        <f>CONCATENATE(E88,"_LowAF")</f>
        <v>LowAF_Base_LowAF</v>
      </c>
    </row>
    <row r="90" spans="3:13" x14ac:dyDescent="0.25">
      <c r="C90" t="str">
        <f>CONCATENATE(L168,"_lowAF")</f>
        <v>Biomass Anaerobic Digestion_lowAF</v>
      </c>
      <c r="D90" t="str">
        <f>C168</f>
        <v>LowAF_EUICBGS01</v>
      </c>
      <c r="E90" t="str">
        <f>H168</f>
        <v>LowAF_Base</v>
      </c>
      <c r="F90" t="str">
        <f>CONCATENATE(E90,"_HighAF")</f>
        <v>LowAF_Base_HighAF</v>
      </c>
      <c r="G90">
        <f>N168</f>
        <v>2006</v>
      </c>
      <c r="H90">
        <f>O168</f>
        <v>20</v>
      </c>
      <c r="I90">
        <v>31.536000000000001</v>
      </c>
      <c r="J90">
        <v>1</v>
      </c>
      <c r="K90">
        <f>1/$K$2</f>
        <v>1.7857142857142856</v>
      </c>
    </row>
    <row r="91" spans="3:13" x14ac:dyDescent="0.25">
      <c r="F91" t="str">
        <f>CONCATENATE(E90,"_LowAF")</f>
        <v>LowAF_Base_LowAF</v>
      </c>
    </row>
    <row r="92" spans="3:13" x14ac:dyDescent="0.25">
      <c r="C92" t="str">
        <f>CONCATENATE(L169,"_lowAF")</f>
        <v>Geothermal hydrothermal with flash power plants_lowAF</v>
      </c>
      <c r="D92" t="str">
        <f>C169</f>
        <v>LowAF_EUGEOF01</v>
      </c>
      <c r="E92" t="str">
        <f>H169</f>
        <v>LowAF_Base</v>
      </c>
      <c r="F92" t="str">
        <f>CONCATENATE(E92,"_HighAF")</f>
        <v>LowAF_Base_HighAF</v>
      </c>
      <c r="G92">
        <f>N169</f>
        <v>2006</v>
      </c>
      <c r="H92">
        <f>O169</f>
        <v>30</v>
      </c>
      <c r="I92">
        <v>31.536000000000001</v>
      </c>
      <c r="J92">
        <v>1</v>
      </c>
      <c r="K92">
        <f>1/$K$2</f>
        <v>1.7857142857142856</v>
      </c>
    </row>
    <row r="93" spans="3:13" x14ac:dyDescent="0.25">
      <c r="F93" t="str">
        <f>CONCATENATE(E92,"_LowAF")</f>
        <v>LowAF_Base_LowAF</v>
      </c>
    </row>
    <row r="94" spans="3:13" x14ac:dyDescent="0.25">
      <c r="C94" t="str">
        <f>CONCATENATE(L170,"_lowAF")</f>
        <v>Geothermal hydrothermal with ORC_lowAF</v>
      </c>
      <c r="D94" t="str">
        <f>C170</f>
        <v>LowAF_EUGEOORC01</v>
      </c>
      <c r="E94" t="str">
        <f>H170</f>
        <v>LowAF_Base</v>
      </c>
      <c r="F94" t="str">
        <f>CONCATENATE(E94,"_HighAF")</f>
        <v>LowAF_Base_HighAF</v>
      </c>
      <c r="G94">
        <f>N170</f>
        <v>2006</v>
      </c>
      <c r="H94">
        <f>O170</f>
        <v>30</v>
      </c>
      <c r="I94">
        <v>31.536000000000001</v>
      </c>
      <c r="J94">
        <v>1</v>
      </c>
      <c r="K94">
        <f>1/$K$2</f>
        <v>1.7857142857142856</v>
      </c>
    </row>
    <row r="95" spans="3:13" x14ac:dyDescent="0.25">
      <c r="F95" t="str">
        <f>CONCATENATE(E94,"_LowAF")</f>
        <v>LowAF_Base_LowAF</v>
      </c>
    </row>
    <row r="96" spans="3:13" x14ac:dyDescent="0.25">
      <c r="C96" t="str">
        <f>CONCATENATE(L171,"_lowAF")</f>
        <v>Geothermal EGS with ORC_lowAF</v>
      </c>
      <c r="D96" t="str">
        <f>C171</f>
        <v>LowAF_EUGEOEGS01</v>
      </c>
      <c r="E96" t="str">
        <f>H171</f>
        <v>LowAF_Base</v>
      </c>
      <c r="F96" t="str">
        <f>CONCATENATE(E96,"_HighAF")</f>
        <v>LowAF_Base_HighAF</v>
      </c>
      <c r="G96">
        <f>N171</f>
        <v>2006</v>
      </c>
      <c r="H96">
        <f>O171</f>
        <v>30</v>
      </c>
      <c r="I96">
        <v>31.536000000000001</v>
      </c>
      <c r="J96">
        <v>1</v>
      </c>
      <c r="K96">
        <f>1/$K$2</f>
        <v>1.7857142857142856</v>
      </c>
    </row>
    <row r="97" spans="3:11" x14ac:dyDescent="0.25">
      <c r="F97" t="str">
        <f>CONCATENATE(E96,"_LowAF")</f>
        <v>LowAF_Base_LowAF</v>
      </c>
    </row>
    <row r="98" spans="3:11" x14ac:dyDescent="0.25">
      <c r="C98" t="str">
        <f>CONCATENATE(L172,"_lowAF")</f>
        <v>Nuclear second_lowAF</v>
      </c>
      <c r="D98" t="str">
        <f>C172</f>
        <v>LowAF_EUNUC2nd01</v>
      </c>
      <c r="E98" t="str">
        <f>H172</f>
        <v>LowAF_Base</v>
      </c>
      <c r="F98" t="str">
        <f>CONCATENATE(E98,"_HighAF")</f>
        <v>LowAF_Base_HighAF</v>
      </c>
      <c r="G98">
        <f>N172</f>
        <v>2100</v>
      </c>
      <c r="H98">
        <f>O172</f>
        <v>50</v>
      </c>
      <c r="I98">
        <v>31.536000000000001</v>
      </c>
      <c r="J98">
        <v>1</v>
      </c>
      <c r="K98">
        <f>1/$K$2</f>
        <v>1.7857142857142856</v>
      </c>
    </row>
    <row r="99" spans="3:11" x14ac:dyDescent="0.25">
      <c r="F99" t="str">
        <f>CONCATENATE(E98,"_LowAF")</f>
        <v>LowAF_Base_LowAF</v>
      </c>
    </row>
    <row r="100" spans="3:11" x14ac:dyDescent="0.25">
      <c r="C100" t="str">
        <f>CONCATENATE(L173,"_lowAF")</f>
        <v>Nuclear third LWR_lowAF</v>
      </c>
      <c r="D100" t="str">
        <f>C173</f>
        <v>LowAF_EUNUC3rd10</v>
      </c>
      <c r="E100" t="str">
        <f>H173</f>
        <v>LowAF_Base</v>
      </c>
      <c r="F100" t="str">
        <f>CONCATENATE(E100,"_HighAF")</f>
        <v>LowAF_Base_HighAF</v>
      </c>
      <c r="G100">
        <f>N173</f>
        <v>2020</v>
      </c>
      <c r="H100">
        <f>O173</f>
        <v>50</v>
      </c>
      <c r="I100">
        <v>31.536000000000001</v>
      </c>
      <c r="J100">
        <v>1</v>
      </c>
      <c r="K100">
        <f>1/$K$2</f>
        <v>1.7857142857142856</v>
      </c>
    </row>
    <row r="101" spans="3:11" x14ac:dyDescent="0.25">
      <c r="F101" t="str">
        <f>CONCATENATE(E100,"_LowAF")</f>
        <v>LowAF_Base_LowAF</v>
      </c>
    </row>
    <row r="102" spans="3:11" x14ac:dyDescent="0.25">
      <c r="C102" t="str">
        <f>CONCATENATE(L174,"_lowAF")</f>
        <v>Nuclear Fourth_lowAF</v>
      </c>
      <c r="D102" t="str">
        <f>C174</f>
        <v>LowAF_EUNUC4th40</v>
      </c>
      <c r="E102" t="str">
        <f>H174</f>
        <v>LowAF_Base</v>
      </c>
      <c r="F102" t="str">
        <f>CONCATENATE(E102,"_HighAF")</f>
        <v>LowAF_Base_HighAF</v>
      </c>
      <c r="G102">
        <f>N174</f>
        <v>2040</v>
      </c>
      <c r="H102">
        <f>O174</f>
        <v>50</v>
      </c>
      <c r="I102">
        <v>31.536000000000001</v>
      </c>
      <c r="J102">
        <v>1</v>
      </c>
      <c r="K102">
        <f>1/$K$2</f>
        <v>1.7857142857142856</v>
      </c>
    </row>
    <row r="103" spans="3:11" x14ac:dyDescent="0.25">
      <c r="F103" t="str">
        <f>CONCATENATE(E102,"_LowAF")</f>
        <v>LowAF_Base_LowAF</v>
      </c>
    </row>
    <row r="104" spans="3:11" x14ac:dyDescent="0.25">
      <c r="C104" t="str">
        <f>CONCATENATE(L175,"_lowAF")</f>
        <v>Nuclear Lifetime Extension_lowAF</v>
      </c>
      <c r="D104" t="str">
        <f>C175</f>
        <v>LowAF_EUNUCLifeExt</v>
      </c>
      <c r="E104" t="str">
        <f>H175</f>
        <v>LowAF_Base</v>
      </c>
      <c r="F104" t="str">
        <f>CONCATENATE(E104,"_HighAF")</f>
        <v>LowAF_Base_HighAF</v>
      </c>
      <c r="G104">
        <f>N175</f>
        <v>2015</v>
      </c>
      <c r="H104">
        <f>O175</f>
        <v>20</v>
      </c>
      <c r="I104">
        <v>31.536000000000001</v>
      </c>
      <c r="J104">
        <v>1</v>
      </c>
      <c r="K104">
        <f>1/$K$2</f>
        <v>1.7857142857142856</v>
      </c>
    </row>
    <row r="105" spans="3:11" x14ac:dyDescent="0.25">
      <c r="F105" t="str">
        <f>CONCATENATE(E104,"_LowAF")</f>
        <v>LowAF_Base_LowAF</v>
      </c>
    </row>
    <row r="106" spans="3:11" x14ac:dyDescent="0.25">
      <c r="C106" t="str">
        <f>CONCATENATE(L176,"_lowAF")</f>
        <v>Existing coal thermal_lowAF</v>
      </c>
      <c r="D106" t="str">
        <f>C176</f>
        <v>LowAF_EEPP_coal_th</v>
      </c>
      <c r="E106" t="str">
        <f>H176</f>
        <v>LowAF_Base</v>
      </c>
      <c r="F106" t="str">
        <f>CONCATENATE(E106,"_HighAF")</f>
        <v>LowAF_Base_HighAF</v>
      </c>
      <c r="G106">
        <f>N176</f>
        <v>2006</v>
      </c>
      <c r="H106">
        <f>O176</f>
        <v>200</v>
      </c>
      <c r="I106">
        <v>31.536000000000001</v>
      </c>
      <c r="J106">
        <v>1</v>
      </c>
      <c r="K106">
        <f t="shared" ref="K106:K112" si="0">1/$K$2</f>
        <v>1.7857142857142856</v>
      </c>
    </row>
    <row r="107" spans="3:11" x14ac:dyDescent="0.25">
      <c r="F107" t="str">
        <f>CONCATENATE(E106,"_LowAF")</f>
        <v>LowAF_Base_LowAF</v>
      </c>
    </row>
    <row r="108" spans="3:11" x14ac:dyDescent="0.25">
      <c r="C108" t="str">
        <f>CONCATENATE(L177,"_lowAF")</f>
        <v>Existing lignite thermal_lowAF</v>
      </c>
      <c r="D108" t="str">
        <f>C177</f>
        <v>LowAF_EEPP_lignite_th</v>
      </c>
      <c r="E108" t="str">
        <f>H177</f>
        <v>LowAF_Base</v>
      </c>
      <c r="F108" t="str">
        <f>CONCATENATE(E108,"_HighAF")</f>
        <v>LowAF_Base_HighAF</v>
      </c>
      <c r="G108">
        <f>N177</f>
        <v>2006</v>
      </c>
      <c r="H108">
        <f>O177</f>
        <v>200</v>
      </c>
      <c r="I108">
        <v>31.536000000000001</v>
      </c>
      <c r="J108">
        <v>1</v>
      </c>
      <c r="K108">
        <f t="shared" si="0"/>
        <v>1.7857142857142856</v>
      </c>
    </row>
    <row r="109" spans="3:11" x14ac:dyDescent="0.25">
      <c r="F109" t="str">
        <f>CONCATENATE(E108,"_LowAF")</f>
        <v>LowAF_Base_LowAF</v>
      </c>
    </row>
    <row r="110" spans="3:11" x14ac:dyDescent="0.25">
      <c r="C110" t="str">
        <f>CONCATENATE(L178,"_lowAF")</f>
        <v>Existing NG CCGT_lowAF</v>
      </c>
      <c r="D110" t="str">
        <f>C178</f>
        <v>LowAF_EEPP_natgas_CCGT</v>
      </c>
      <c r="E110" t="str">
        <f>H178</f>
        <v>LowAF_Base</v>
      </c>
      <c r="F110" t="str">
        <f>CONCATENATE(E110,"_HighAF")</f>
        <v>LowAF_Base_HighAF</v>
      </c>
      <c r="G110">
        <f>N178</f>
        <v>2006</v>
      </c>
      <c r="H110">
        <f>O178</f>
        <v>200</v>
      </c>
      <c r="I110">
        <v>31.536000000000001</v>
      </c>
      <c r="J110">
        <v>1</v>
      </c>
      <c r="K110">
        <f t="shared" si="0"/>
        <v>1.7857142857142856</v>
      </c>
    </row>
    <row r="111" spans="3:11" x14ac:dyDescent="0.25">
      <c r="F111" t="str">
        <f>CONCATENATE(E110,"_LowAF")</f>
        <v>LowAF_Base_LowAF</v>
      </c>
    </row>
    <row r="112" spans="3:11" x14ac:dyDescent="0.25">
      <c r="C112" t="str">
        <f>CONCATENATE(L179,"_lowAF")</f>
        <v>Existing NG Thermal_lowAF</v>
      </c>
      <c r="D112" t="str">
        <f>C179</f>
        <v>LowAF_EEPP_naturalgas_th</v>
      </c>
      <c r="E112" t="str">
        <f>H179</f>
        <v>LowAF_Base</v>
      </c>
      <c r="F112" t="str">
        <f>CONCATENATE(E112,"_HighAF")</f>
        <v>LowAF_Base_HighAF</v>
      </c>
      <c r="G112">
        <f>N179</f>
        <v>2006</v>
      </c>
      <c r="H112">
        <f>O179</f>
        <v>200</v>
      </c>
      <c r="I112">
        <v>31.536000000000001</v>
      </c>
      <c r="J112">
        <v>1</v>
      </c>
      <c r="K112">
        <f t="shared" si="0"/>
        <v>1.7857142857142856</v>
      </c>
    </row>
    <row r="113" spans="2:15" x14ac:dyDescent="0.25">
      <c r="F113" t="str">
        <f>CONCATENATE(E112,"_LowAF")</f>
        <v>LowAF_Base_LowAF</v>
      </c>
    </row>
    <row r="114" spans="2:15" x14ac:dyDescent="0.25">
      <c r="C114" t="str">
        <f>CONCATENATE(L180,"_lowAF")</f>
        <v>Existing HFO_lowAF</v>
      </c>
      <c r="D114" t="str">
        <f>C180</f>
        <v>LowAF_EEPP_HFO_th</v>
      </c>
      <c r="E114" t="str">
        <f>H180</f>
        <v>LowAF_Peak</v>
      </c>
      <c r="F114" t="str">
        <f>CONCATENATE(E114,"_HighAF")</f>
        <v>LowAF_Peak_HighAF</v>
      </c>
      <c r="G114">
        <f>N180</f>
        <v>2006</v>
      </c>
      <c r="H114">
        <f>O180</f>
        <v>200</v>
      </c>
      <c r="I114">
        <v>31.536000000000001</v>
      </c>
      <c r="L114">
        <v>1</v>
      </c>
      <c r="M114">
        <f>1/$M$2</f>
        <v>6.666666666666667</v>
      </c>
    </row>
    <row r="115" spans="2:15" x14ac:dyDescent="0.25">
      <c r="F115" t="str">
        <f>CONCATENATE(E114,"_LowAF")</f>
        <v>LowAF_Peak_LowAF</v>
      </c>
    </row>
    <row r="116" spans="2:15" x14ac:dyDescent="0.25">
      <c r="C116" t="str">
        <f>CONCATENATE(L181,"_lowAF")</f>
        <v>Existing NG OCGT_lowAF</v>
      </c>
      <c r="D116" t="str">
        <f>C181</f>
        <v>LowAF_EEPP_natgas_OCGT</v>
      </c>
      <c r="E116" t="str">
        <f>H181</f>
        <v>LowAF_Peak</v>
      </c>
      <c r="F116" t="str">
        <f>CONCATENATE(E116,"_HighAF")</f>
        <v>LowAF_Peak_HighAF</v>
      </c>
      <c r="G116">
        <f>N181</f>
        <v>2006</v>
      </c>
      <c r="H116">
        <f>O181</f>
        <v>200</v>
      </c>
      <c r="I116">
        <v>31.536000000000001</v>
      </c>
      <c r="L116">
        <v>1</v>
      </c>
      <c r="M116">
        <f>1/$M$2</f>
        <v>6.666666666666667</v>
      </c>
    </row>
    <row r="117" spans="2:15" x14ac:dyDescent="0.25">
      <c r="F117" t="str">
        <f>CONCATENATE(E116,"_LowAF")</f>
        <v>LowAF_Peak_LowAF</v>
      </c>
    </row>
    <row r="118" spans="2:15" x14ac:dyDescent="0.25">
      <c r="C118" t="str">
        <f>CONCATENATE(L182,"_lowAF")</f>
        <v>Existing HFO OCGT_lowAF</v>
      </c>
      <c r="D118" t="str">
        <f>C182</f>
        <v>LowAF_EEPP_HFO_OCGT</v>
      </c>
      <c r="E118" t="str">
        <f>H182</f>
        <v>LowAF_Peak</v>
      </c>
      <c r="F118" t="str">
        <f>CONCATENATE(E118,"_HighAF")</f>
        <v>LowAF_Peak_HighAF</v>
      </c>
      <c r="G118">
        <f>N182</f>
        <v>2006</v>
      </c>
      <c r="H118">
        <f>O182</f>
        <v>200</v>
      </c>
      <c r="I118">
        <v>31.536000000000001</v>
      </c>
      <c r="L118">
        <v>1</v>
      </c>
      <c r="M118">
        <f>1/$M$2</f>
        <v>6.666666666666667</v>
      </c>
    </row>
    <row r="119" spans="2:15" x14ac:dyDescent="0.25">
      <c r="F119" t="str">
        <f>CONCATENATE(E118,"_LowAF")</f>
        <v>LowAF_Peak_LowAF</v>
      </c>
    </row>
    <row r="120" spans="2:15" x14ac:dyDescent="0.25">
      <c r="D120" t="str">
        <f>C183</f>
        <v>LowAF_DumBase</v>
      </c>
      <c r="F120" t="str">
        <f>C188</f>
        <v>LowAF_Base</v>
      </c>
      <c r="H120">
        <v>10</v>
      </c>
      <c r="I120">
        <v>31.536000000000001</v>
      </c>
    </row>
    <row r="121" spans="2:15" x14ac:dyDescent="0.25">
      <c r="D121" t="str">
        <f>C184</f>
        <v>LowAF_DumPeak</v>
      </c>
      <c r="F121" t="str">
        <f>C189</f>
        <v>LowAF_Peak</v>
      </c>
      <c r="H121">
        <v>10</v>
      </c>
      <c r="I121">
        <v>31.536000000000001</v>
      </c>
    </row>
    <row r="124" spans="2:15" x14ac:dyDescent="0.25">
      <c r="B124" s="1" t="s">
        <v>14</v>
      </c>
      <c r="C124" s="1"/>
      <c r="D124" s="1"/>
      <c r="E124" s="1"/>
      <c r="F124" s="1"/>
      <c r="G124" s="1"/>
      <c r="H124" s="1"/>
    </row>
    <row r="125" spans="2:15" x14ac:dyDescent="0.25">
      <c r="B125" s="1" t="s">
        <v>15</v>
      </c>
      <c r="C125" s="1" t="s">
        <v>4</v>
      </c>
      <c r="D125" s="1" t="s">
        <v>16</v>
      </c>
      <c r="E125" s="1" t="s">
        <v>17</v>
      </c>
      <c r="F125" s="1" t="s">
        <v>18</v>
      </c>
      <c r="G125" s="1" t="s">
        <v>19</v>
      </c>
      <c r="H125" s="1" t="s">
        <v>20</v>
      </c>
    </row>
    <row r="126" spans="2:15" x14ac:dyDescent="0.25">
      <c r="B126" s="1" t="s">
        <v>21</v>
      </c>
      <c r="C126" s="1" t="str">
        <f t="shared" ref="C126" si="1">CONCATENATE("LowAF_",K126)</f>
        <v>LowAF_EUH2FCPEM</v>
      </c>
      <c r="D126" s="1" t="str">
        <f t="shared" ref="D126" si="2">CONCATENATE(L126,"_lowAF")</f>
        <v>PEM fuel cell system running on hydrogen 100 kW based_lowAF</v>
      </c>
      <c r="E126" s="1" t="s">
        <v>22</v>
      </c>
      <c r="F126" s="1" t="s">
        <v>23</v>
      </c>
      <c r="G126" s="1" t="s">
        <v>24</v>
      </c>
      <c r="H126" s="1" t="str">
        <f t="shared" ref="H126:H145" si="3">$C$188</f>
        <v>LowAF_Base</v>
      </c>
      <c r="K126" t="s">
        <v>163</v>
      </c>
      <c r="L126" t="s">
        <v>164</v>
      </c>
      <c r="N126">
        <v>2010</v>
      </c>
      <c r="O126">
        <v>15</v>
      </c>
    </row>
    <row r="127" spans="2:15" x14ac:dyDescent="0.25">
      <c r="B127" s="1"/>
      <c r="C127" s="1" t="str">
        <f t="shared" ref="C127:C182" si="4">CONCATENATE("LowAF_",K127)</f>
        <v>LowAF_EUSTCOHcon01</v>
      </c>
      <c r="D127" s="1" t="str">
        <f t="shared" ref="D127:D182" si="5">CONCATENATE(L127,"_lowAF")</f>
        <v>Steam Turbine Coal Conventional_lowAF</v>
      </c>
      <c r="E127" s="1" t="s">
        <v>22</v>
      </c>
      <c r="F127" s="1" t="s">
        <v>23</v>
      </c>
      <c r="G127" s="1" t="s">
        <v>24</v>
      </c>
      <c r="H127" s="1" t="str">
        <f t="shared" si="3"/>
        <v>LowAF_Base</v>
      </c>
      <c r="K127" t="s">
        <v>25</v>
      </c>
      <c r="L127" t="s">
        <v>26</v>
      </c>
      <c r="N127">
        <v>2006</v>
      </c>
      <c r="O127">
        <v>40</v>
      </c>
    </row>
    <row r="128" spans="2:15" x14ac:dyDescent="0.25">
      <c r="B128" s="1"/>
      <c r="C128" s="1" t="str">
        <f t="shared" si="4"/>
        <v>LowAF_EUSTCOHsup01</v>
      </c>
      <c r="D128" s="1" t="str">
        <f t="shared" si="5"/>
        <v>Supercritical Pulverised Coal_lowAF</v>
      </c>
      <c r="E128" s="1" t="s">
        <v>22</v>
      </c>
      <c r="F128" s="1" t="s">
        <v>23</v>
      </c>
      <c r="G128" s="1" t="s">
        <v>24</v>
      </c>
      <c r="H128" s="1" t="str">
        <f t="shared" si="3"/>
        <v>LowAF_Base</v>
      </c>
      <c r="K128" t="s">
        <v>27</v>
      </c>
      <c r="L128" t="s">
        <v>28</v>
      </c>
      <c r="N128">
        <v>2006</v>
      </c>
      <c r="O128">
        <v>40</v>
      </c>
    </row>
    <row r="129" spans="2:15" x14ac:dyDescent="0.25">
      <c r="B129" s="1"/>
      <c r="C129" s="1" t="str">
        <f t="shared" si="4"/>
        <v>LowAF_EUFBCOH15</v>
      </c>
      <c r="D129" s="1" t="str">
        <f t="shared" si="5"/>
        <v>Fluidized Bed Combustion Coal_lowAF</v>
      </c>
      <c r="E129" s="1" t="s">
        <v>22</v>
      </c>
      <c r="F129" s="1" t="s">
        <v>23</v>
      </c>
      <c r="G129" s="1" t="s">
        <v>24</v>
      </c>
      <c r="H129" s="1" t="str">
        <f t="shared" si="3"/>
        <v>LowAF_Base</v>
      </c>
      <c r="K129" t="s">
        <v>29</v>
      </c>
      <c r="L129" t="s">
        <v>30</v>
      </c>
      <c r="N129">
        <v>2015</v>
      </c>
      <c r="O129">
        <v>35</v>
      </c>
    </row>
    <row r="130" spans="2:15" x14ac:dyDescent="0.25">
      <c r="B130" s="1"/>
      <c r="C130" s="1" t="str">
        <f t="shared" si="4"/>
        <v>LowAF_EUIGCCCOH15</v>
      </c>
      <c r="D130" s="1" t="str">
        <f t="shared" si="5"/>
        <v>Integrated Gasification Combined Cycle coal_lowAF</v>
      </c>
      <c r="E130" s="1" t="s">
        <v>22</v>
      </c>
      <c r="F130" s="1" t="s">
        <v>23</v>
      </c>
      <c r="G130" s="1" t="s">
        <v>24</v>
      </c>
      <c r="H130" s="1" t="str">
        <f t="shared" si="3"/>
        <v>LowAF_Base</v>
      </c>
      <c r="K130" t="s">
        <v>31</v>
      </c>
      <c r="L130" t="s">
        <v>32</v>
      </c>
      <c r="N130">
        <v>2015</v>
      </c>
      <c r="O130">
        <v>35</v>
      </c>
    </row>
    <row r="131" spans="2:15" x14ac:dyDescent="0.25">
      <c r="B131" s="1"/>
      <c r="C131" s="1" t="str">
        <f t="shared" si="4"/>
        <v>LowAF_EUPCCOHCCSpos20</v>
      </c>
      <c r="D131" s="1" t="str">
        <f t="shared" si="5"/>
        <v>Supercritical pulverised coal + CCS Seq post combustion_lowAF</v>
      </c>
      <c r="E131" s="1" t="s">
        <v>22</v>
      </c>
      <c r="F131" s="1" t="s">
        <v>23</v>
      </c>
      <c r="G131" s="1" t="s">
        <v>24</v>
      </c>
      <c r="H131" s="1" t="str">
        <f t="shared" si="3"/>
        <v>LowAF_Base</v>
      </c>
      <c r="K131" t="s">
        <v>33</v>
      </c>
      <c r="L131" t="s">
        <v>34</v>
      </c>
      <c r="N131">
        <v>2025</v>
      </c>
      <c r="O131">
        <v>40</v>
      </c>
    </row>
    <row r="132" spans="2:15" x14ac:dyDescent="0.25">
      <c r="B132" s="1"/>
      <c r="C132" s="1" t="str">
        <f t="shared" si="4"/>
        <v>LowAF_EUPCCOHCCSoxy20</v>
      </c>
      <c r="D132" s="1" t="str">
        <f t="shared" si="5"/>
        <v>Super-critical Pulverised Coal + CCS Seq Oxyfuel_lowAF</v>
      </c>
      <c r="E132" s="1" t="s">
        <v>22</v>
      </c>
      <c r="F132" s="1" t="s">
        <v>23</v>
      </c>
      <c r="G132" s="1" t="s">
        <v>24</v>
      </c>
      <c r="H132" s="1" t="str">
        <f t="shared" si="3"/>
        <v>LowAF_Base</v>
      </c>
      <c r="K132" t="s">
        <v>35</v>
      </c>
      <c r="L132" t="s">
        <v>36</v>
      </c>
      <c r="N132">
        <v>2025</v>
      </c>
      <c r="O132">
        <v>40</v>
      </c>
    </row>
    <row r="133" spans="2:15" x14ac:dyDescent="0.25">
      <c r="B133" s="1"/>
      <c r="C133" s="1" t="str">
        <f t="shared" si="4"/>
        <v>LowAF_EUIGCOHCCSpos75</v>
      </c>
      <c r="D133" s="1" t="str">
        <f t="shared" si="5"/>
        <v>Integrated Gasification Coal Seq post combustion_lowAF</v>
      </c>
      <c r="E133" s="1" t="s">
        <v>22</v>
      </c>
      <c r="F133" s="1" t="s">
        <v>23</v>
      </c>
      <c r="G133" s="1" t="s">
        <v>24</v>
      </c>
      <c r="H133" s="1" t="str">
        <f t="shared" si="3"/>
        <v>LowAF_Base</v>
      </c>
      <c r="K133" t="s">
        <v>37</v>
      </c>
      <c r="L133" t="s">
        <v>38</v>
      </c>
      <c r="N133">
        <v>2100</v>
      </c>
      <c r="O133">
        <v>40</v>
      </c>
    </row>
    <row r="134" spans="2:15" x14ac:dyDescent="0.25">
      <c r="B134" s="1"/>
      <c r="C134" s="1" t="str">
        <f t="shared" si="4"/>
        <v>LowAF_EUIGCOHCCSpre20</v>
      </c>
      <c r="D134" s="1" t="str">
        <f t="shared" si="5"/>
        <v>Integrated gasification combined cycle + CCS Seq pre combustion_lowAF</v>
      </c>
      <c r="E134" s="1" t="s">
        <v>22</v>
      </c>
      <c r="F134" s="1" t="s">
        <v>23</v>
      </c>
      <c r="G134" s="1" t="s">
        <v>24</v>
      </c>
      <c r="H134" s="1" t="str">
        <f t="shared" si="3"/>
        <v>LowAF_Base</v>
      </c>
      <c r="K134" t="s">
        <v>39</v>
      </c>
      <c r="L134" t="s">
        <v>40</v>
      </c>
      <c r="N134">
        <v>2025</v>
      </c>
      <c r="O134">
        <v>35</v>
      </c>
    </row>
    <row r="135" spans="2:15" x14ac:dyDescent="0.25">
      <c r="B135" s="1"/>
      <c r="C135" s="1" t="str">
        <f t="shared" si="4"/>
        <v>LowAF_EUIGCOHCCSpoxy75</v>
      </c>
      <c r="D135" s="1" t="str">
        <f t="shared" si="5"/>
        <v>Integrated Gasification Coal Seq oxyfuel_lowAF</v>
      </c>
      <c r="E135" s="1" t="s">
        <v>22</v>
      </c>
      <c r="F135" s="1" t="s">
        <v>23</v>
      </c>
      <c r="G135" s="1" t="s">
        <v>24</v>
      </c>
      <c r="H135" s="1" t="str">
        <f t="shared" si="3"/>
        <v>LowAF_Base</v>
      </c>
      <c r="K135" t="s">
        <v>41</v>
      </c>
      <c r="L135" t="s">
        <v>42</v>
      </c>
      <c r="N135">
        <v>2100</v>
      </c>
      <c r="O135">
        <v>40</v>
      </c>
    </row>
    <row r="136" spans="2:15" x14ac:dyDescent="0.25">
      <c r="B136" s="1"/>
      <c r="C136" s="1" t="str">
        <f t="shared" si="4"/>
        <v>LowAF_EUSTCOLind75</v>
      </c>
      <c r="D136" s="1" t="str">
        <f t="shared" si="5"/>
        <v>Steam Turbine Lignite Industrial_lowAF</v>
      </c>
      <c r="E136" s="1" t="s">
        <v>22</v>
      </c>
      <c r="F136" s="1" t="s">
        <v>23</v>
      </c>
      <c r="G136" s="1" t="s">
        <v>24</v>
      </c>
      <c r="H136" s="1" t="str">
        <f t="shared" si="3"/>
        <v>LowAF_Base</v>
      </c>
      <c r="K136" t="s">
        <v>43</v>
      </c>
      <c r="L136" t="s">
        <v>44</v>
      </c>
      <c r="N136">
        <v>2100</v>
      </c>
      <c r="O136">
        <v>35</v>
      </c>
    </row>
    <row r="137" spans="2:15" x14ac:dyDescent="0.25">
      <c r="B137" s="1"/>
      <c r="C137" s="1" t="str">
        <f t="shared" si="4"/>
        <v>LowAF_EUSTCOLcon01</v>
      </c>
      <c r="D137" s="1" t="str">
        <f t="shared" si="5"/>
        <v>Steam Turbine Lignite Conventional_lowAF</v>
      </c>
      <c r="E137" s="1" t="s">
        <v>22</v>
      </c>
      <c r="F137" s="1" t="s">
        <v>23</v>
      </c>
      <c r="G137" s="1" t="s">
        <v>24</v>
      </c>
      <c r="H137" s="1" t="str">
        <f t="shared" si="3"/>
        <v>LowAF_Base</v>
      </c>
      <c r="K137" t="s">
        <v>45</v>
      </c>
      <c r="L137" t="s">
        <v>46</v>
      </c>
      <c r="N137">
        <v>2006</v>
      </c>
      <c r="O137">
        <v>35</v>
      </c>
    </row>
    <row r="138" spans="2:15" x14ac:dyDescent="0.25">
      <c r="B138" s="1"/>
      <c r="C138" s="1" t="str">
        <f t="shared" si="4"/>
        <v>LowAF_EUSTCOLsup01</v>
      </c>
      <c r="D138" s="1" t="str">
        <f t="shared" si="5"/>
        <v>Supercritical Pulverised Coal lignite_lowAF</v>
      </c>
      <c r="E138" s="1" t="s">
        <v>22</v>
      </c>
      <c r="F138" s="1" t="s">
        <v>23</v>
      </c>
      <c r="G138" s="1" t="s">
        <v>24</v>
      </c>
      <c r="H138" s="1" t="str">
        <f t="shared" si="3"/>
        <v>LowAF_Base</v>
      </c>
      <c r="K138" t="s">
        <v>47</v>
      </c>
      <c r="L138" t="s">
        <v>48</v>
      </c>
      <c r="N138">
        <v>2006</v>
      </c>
      <c r="O138">
        <v>40</v>
      </c>
    </row>
    <row r="139" spans="2:15" x14ac:dyDescent="0.25">
      <c r="B139" s="1"/>
      <c r="C139" s="1" t="str">
        <f t="shared" si="4"/>
        <v>LowAF_EUFBCOL01</v>
      </c>
      <c r="D139" s="1" t="str">
        <f t="shared" si="5"/>
        <v>Supercritical Circulating Fluidized Bed lignite_lowAF</v>
      </c>
      <c r="E139" s="1" t="s">
        <v>22</v>
      </c>
      <c r="F139" s="1" t="s">
        <v>23</v>
      </c>
      <c r="G139" s="1" t="s">
        <v>24</v>
      </c>
      <c r="H139" s="1" t="str">
        <f t="shared" si="3"/>
        <v>LowAF_Base</v>
      </c>
      <c r="K139" t="s">
        <v>49</v>
      </c>
      <c r="L139" t="s">
        <v>50</v>
      </c>
      <c r="N139">
        <v>2006</v>
      </c>
      <c r="O139">
        <v>40</v>
      </c>
    </row>
    <row r="140" spans="2:15" x14ac:dyDescent="0.25">
      <c r="B140" s="1"/>
      <c r="C140" s="1" t="str">
        <f t="shared" si="4"/>
        <v>LowAF_EUIGCCCOL01</v>
      </c>
      <c r="D140" s="1" t="str">
        <f t="shared" si="5"/>
        <v>IGCC Integrated Gasification Combined Cycle lignite_lowAF</v>
      </c>
      <c r="E140" s="1" t="s">
        <v>22</v>
      </c>
      <c r="F140" s="1" t="s">
        <v>23</v>
      </c>
      <c r="G140" s="1" t="s">
        <v>24</v>
      </c>
      <c r="H140" s="1" t="str">
        <f t="shared" si="3"/>
        <v>LowAF_Base</v>
      </c>
      <c r="K140" t="s">
        <v>51</v>
      </c>
      <c r="L140" t="s">
        <v>52</v>
      </c>
      <c r="N140">
        <v>2006</v>
      </c>
      <c r="O140">
        <v>35</v>
      </c>
    </row>
    <row r="141" spans="2:15" x14ac:dyDescent="0.25">
      <c r="B141" s="1"/>
      <c r="C141" s="1" t="str">
        <f t="shared" si="4"/>
        <v>LowAF_EUPCCOLCCSpos20</v>
      </c>
      <c r="D141" s="1" t="str">
        <f t="shared" si="5"/>
        <v>Fluidised bed lignite + CCS Seq post combustion_lowAF</v>
      </c>
      <c r="E141" s="1" t="s">
        <v>22</v>
      </c>
      <c r="F141" s="1" t="s">
        <v>23</v>
      </c>
      <c r="G141" s="1" t="s">
        <v>24</v>
      </c>
      <c r="H141" s="1" t="str">
        <f t="shared" si="3"/>
        <v>LowAF_Base</v>
      </c>
      <c r="K141" t="s">
        <v>53</v>
      </c>
      <c r="L141" t="s">
        <v>54</v>
      </c>
      <c r="N141">
        <v>2025</v>
      </c>
      <c r="O141">
        <v>40</v>
      </c>
    </row>
    <row r="142" spans="2:15" x14ac:dyDescent="0.25">
      <c r="B142" s="1"/>
      <c r="C142" s="1" t="str">
        <f t="shared" si="4"/>
        <v>LowAF_EUPCCOLCCSoxy20</v>
      </c>
      <c r="D142" s="1" t="str">
        <f t="shared" si="5"/>
        <v>Pulverised Lignite Suprcritical Seq oxyfuel_lowAF</v>
      </c>
      <c r="E142" s="1" t="s">
        <v>22</v>
      </c>
      <c r="F142" s="1" t="s">
        <v>23</v>
      </c>
      <c r="G142" s="1" t="s">
        <v>24</v>
      </c>
      <c r="H142" s="1" t="str">
        <f t="shared" si="3"/>
        <v>LowAF_Base</v>
      </c>
      <c r="K142" t="s">
        <v>55</v>
      </c>
      <c r="L142" t="s">
        <v>56</v>
      </c>
      <c r="N142">
        <v>2100</v>
      </c>
      <c r="O142">
        <v>40</v>
      </c>
    </row>
    <row r="143" spans="2:15" x14ac:dyDescent="0.25">
      <c r="B143" s="1"/>
      <c r="C143" s="1" t="str">
        <f t="shared" si="4"/>
        <v>LowAF_EUIGCOLCCSpos75</v>
      </c>
      <c r="D143" s="1" t="str">
        <f t="shared" si="5"/>
        <v>Integrated Gasification Lignite Seq post combustion_lowAF</v>
      </c>
      <c r="E143" s="1" t="s">
        <v>22</v>
      </c>
      <c r="F143" s="1" t="s">
        <v>23</v>
      </c>
      <c r="G143" s="1" t="s">
        <v>24</v>
      </c>
      <c r="H143" s="1" t="str">
        <f t="shared" si="3"/>
        <v>LowAF_Base</v>
      </c>
      <c r="K143" t="s">
        <v>57</v>
      </c>
      <c r="L143" t="s">
        <v>58</v>
      </c>
      <c r="N143">
        <v>2100</v>
      </c>
      <c r="O143">
        <v>40</v>
      </c>
    </row>
    <row r="144" spans="2:15" x14ac:dyDescent="0.25">
      <c r="B144" s="1"/>
      <c r="C144" s="1" t="str">
        <f t="shared" si="4"/>
        <v>LowAF_EUIGCOLCCSpre20</v>
      </c>
      <c r="D144" s="1" t="str">
        <f t="shared" si="5"/>
        <v>Integrated Gasification Combined Cycle lignite + CCS Seq pre-combustion_lowAF</v>
      </c>
      <c r="E144" s="1" t="s">
        <v>22</v>
      </c>
      <c r="F144" s="1" t="s">
        <v>23</v>
      </c>
      <c r="G144" s="1" t="s">
        <v>24</v>
      </c>
      <c r="H144" s="1" t="str">
        <f t="shared" si="3"/>
        <v>LowAF_Base</v>
      </c>
      <c r="K144" t="s">
        <v>59</v>
      </c>
      <c r="L144" t="s">
        <v>60</v>
      </c>
      <c r="N144">
        <v>2025</v>
      </c>
      <c r="O144">
        <v>35</v>
      </c>
    </row>
    <row r="145" spans="2:15" x14ac:dyDescent="0.25">
      <c r="B145" s="1"/>
      <c r="C145" s="1" t="str">
        <f t="shared" si="4"/>
        <v>LowAF_EUIGCOLCCSpoxy75</v>
      </c>
      <c r="D145" s="1" t="str">
        <f t="shared" si="5"/>
        <v>Integrated Gasification Lignite Seq oxyfuel_lowAF</v>
      </c>
      <c r="E145" s="1" t="s">
        <v>22</v>
      </c>
      <c r="F145" s="1" t="s">
        <v>23</v>
      </c>
      <c r="G145" s="1" t="s">
        <v>24</v>
      </c>
      <c r="H145" s="1" t="str">
        <f t="shared" si="3"/>
        <v>LowAF_Base</v>
      </c>
      <c r="K145" t="s">
        <v>61</v>
      </c>
      <c r="L145" t="s">
        <v>62</v>
      </c>
      <c r="N145">
        <v>2100</v>
      </c>
      <c r="O145">
        <v>40</v>
      </c>
    </row>
    <row r="146" spans="2:15" x14ac:dyDescent="0.25">
      <c r="B146" s="1"/>
      <c r="C146" s="1" t="str">
        <f t="shared" si="4"/>
        <v>LowAF_EUSTREF75</v>
      </c>
      <c r="D146" s="1" t="str">
        <f t="shared" si="5"/>
        <v>Steam Turbine Refinery Fuels_lowAF</v>
      </c>
      <c r="E146" s="1" t="s">
        <v>22</v>
      </c>
      <c r="F146" s="1" t="s">
        <v>23</v>
      </c>
      <c r="G146" s="1" t="s">
        <v>24</v>
      </c>
      <c r="H146" s="1" t="str">
        <f t="shared" ref="H146:H152" si="6">$C$189</f>
        <v>LowAF_Peak</v>
      </c>
      <c r="K146" t="s">
        <v>63</v>
      </c>
      <c r="L146" t="s">
        <v>64</v>
      </c>
      <c r="N146">
        <v>2100</v>
      </c>
      <c r="O146">
        <v>30</v>
      </c>
    </row>
    <row r="147" spans="2:15" x14ac:dyDescent="0.25">
      <c r="B147" s="1"/>
      <c r="C147" s="1" t="str">
        <f t="shared" si="4"/>
        <v>LowAF_EUGTDSTind75</v>
      </c>
      <c r="D147" s="1" t="str">
        <f t="shared" si="5"/>
        <v>Gas Turbine Diesel Industrial_lowAF</v>
      </c>
      <c r="E147" s="1" t="s">
        <v>22</v>
      </c>
      <c r="F147" s="1" t="s">
        <v>23</v>
      </c>
      <c r="G147" s="1" t="s">
        <v>24</v>
      </c>
      <c r="H147" s="1" t="str">
        <f t="shared" si="6"/>
        <v>LowAF_Peak</v>
      </c>
      <c r="K147" t="s">
        <v>65</v>
      </c>
      <c r="L147" t="s">
        <v>66</v>
      </c>
      <c r="N147">
        <v>2100</v>
      </c>
      <c r="O147">
        <v>15</v>
      </c>
    </row>
    <row r="148" spans="2:15" x14ac:dyDescent="0.25">
      <c r="B148" s="1"/>
      <c r="C148" s="1" t="str">
        <f t="shared" si="4"/>
        <v>LowAF_EUSTHFO75</v>
      </c>
      <c r="D148" s="1" t="str">
        <f t="shared" si="5"/>
        <v>Steam Turbine Fuel Oil Conventional_lowAF</v>
      </c>
      <c r="E148" s="1" t="s">
        <v>22</v>
      </c>
      <c r="F148" s="1" t="s">
        <v>23</v>
      </c>
      <c r="G148" s="1" t="s">
        <v>24</v>
      </c>
      <c r="H148" s="1" t="str">
        <f t="shared" si="6"/>
        <v>LowAF_Peak</v>
      </c>
      <c r="K148" t="s">
        <v>67</v>
      </c>
      <c r="L148" t="s">
        <v>68</v>
      </c>
      <c r="N148">
        <v>2100</v>
      </c>
      <c r="O148">
        <v>30</v>
      </c>
    </row>
    <row r="149" spans="2:15" x14ac:dyDescent="0.25">
      <c r="B149" s="1"/>
      <c r="C149" s="1" t="str">
        <f t="shared" si="4"/>
        <v>LowAF_EUICDST101</v>
      </c>
      <c r="D149" s="1" t="str">
        <f t="shared" si="5"/>
        <v>Peak Device Diesel Conventional_lowAF</v>
      </c>
      <c r="E149" s="1" t="s">
        <v>22</v>
      </c>
      <c r="F149" s="1" t="s">
        <v>23</v>
      </c>
      <c r="G149" s="1" t="s">
        <v>24</v>
      </c>
      <c r="H149" s="1" t="str">
        <f t="shared" si="6"/>
        <v>LowAF_Peak</v>
      </c>
      <c r="K149" t="s">
        <v>69</v>
      </c>
      <c r="L149" t="s">
        <v>70</v>
      </c>
      <c r="N149">
        <v>2006</v>
      </c>
      <c r="O149">
        <v>15</v>
      </c>
    </row>
    <row r="150" spans="2:15" x14ac:dyDescent="0.25">
      <c r="B150" s="1"/>
      <c r="C150" s="1" t="str">
        <f t="shared" si="4"/>
        <v>LowAF_EUSTHFOsup01</v>
      </c>
      <c r="D150" s="1" t="str">
        <f t="shared" si="5"/>
        <v>Steam Turbine Fuel Oil Supercritical_lowAF</v>
      </c>
      <c r="E150" s="1" t="s">
        <v>22</v>
      </c>
      <c r="F150" s="1" t="s">
        <v>23</v>
      </c>
      <c r="G150" s="1" t="s">
        <v>24</v>
      </c>
      <c r="H150" s="1" t="str">
        <f t="shared" si="6"/>
        <v>LowAF_Peak</v>
      </c>
      <c r="K150" t="s">
        <v>71</v>
      </c>
      <c r="L150" t="s">
        <v>72</v>
      </c>
      <c r="N150">
        <v>2006</v>
      </c>
      <c r="O150">
        <v>30</v>
      </c>
    </row>
    <row r="151" spans="2:15" x14ac:dyDescent="0.25">
      <c r="B151" s="1"/>
      <c r="C151" s="1" t="str">
        <f t="shared" si="4"/>
        <v>LowAF_EUICDST01</v>
      </c>
      <c r="D151" s="1" t="str">
        <f t="shared" si="5"/>
        <v>Internal Combustion Engine Diesel_lowAF</v>
      </c>
      <c r="E151" s="1" t="s">
        <v>22</v>
      </c>
      <c r="F151" s="1" t="s">
        <v>23</v>
      </c>
      <c r="G151" s="1" t="s">
        <v>24</v>
      </c>
      <c r="H151" s="1" t="str">
        <f t="shared" si="6"/>
        <v>LowAF_Peak</v>
      </c>
      <c r="K151" t="s">
        <v>73</v>
      </c>
      <c r="L151" t="s">
        <v>74</v>
      </c>
      <c r="N151">
        <v>2006</v>
      </c>
      <c r="O151">
        <v>20</v>
      </c>
    </row>
    <row r="152" spans="2:15" x14ac:dyDescent="0.25">
      <c r="B152" s="1"/>
      <c r="C152" s="1" t="str">
        <f t="shared" si="4"/>
        <v>LowAF_EUICDST201</v>
      </c>
      <c r="D152" s="1" t="str">
        <f t="shared" si="5"/>
        <v>Peak Device Diesel Advanced_lowAF</v>
      </c>
      <c r="E152" s="1" t="s">
        <v>22</v>
      </c>
      <c r="F152" s="1" t="s">
        <v>23</v>
      </c>
      <c r="G152" s="1" t="s">
        <v>24</v>
      </c>
      <c r="H152" s="1" t="str">
        <f t="shared" si="6"/>
        <v>LowAF_Peak</v>
      </c>
      <c r="K152" t="s">
        <v>75</v>
      </c>
      <c r="L152" t="s">
        <v>76</v>
      </c>
      <c r="N152">
        <v>2006</v>
      </c>
      <c r="O152">
        <v>15</v>
      </c>
    </row>
    <row r="153" spans="2:15" x14ac:dyDescent="0.25">
      <c r="B153" s="1"/>
      <c r="C153" s="1" t="str">
        <f t="shared" si="4"/>
        <v>LowAF_EUSTGASind75</v>
      </c>
      <c r="D153" s="1" t="str">
        <f t="shared" si="5"/>
        <v>Steam Turbine Gas Industrial_lowAF</v>
      </c>
      <c r="E153" s="1" t="s">
        <v>22</v>
      </c>
      <c r="F153" s="1" t="s">
        <v>23</v>
      </c>
      <c r="G153" s="1" t="s">
        <v>24</v>
      </c>
      <c r="H153" s="1" t="str">
        <f>$C$188</f>
        <v>LowAF_Base</v>
      </c>
      <c r="K153" t="s">
        <v>77</v>
      </c>
      <c r="L153" t="s">
        <v>78</v>
      </c>
      <c r="N153">
        <v>2100</v>
      </c>
      <c r="O153">
        <v>30</v>
      </c>
    </row>
    <row r="154" spans="2:15" x14ac:dyDescent="0.25">
      <c r="B154" s="1"/>
      <c r="C154" s="1" t="str">
        <f t="shared" si="4"/>
        <v>LowAF_EUGTGASind01</v>
      </c>
      <c r="D154" s="1" t="str">
        <f t="shared" si="5"/>
        <v>Gas Turbine Gas Industrial_lowAF</v>
      </c>
      <c r="E154" s="1" t="s">
        <v>22</v>
      </c>
      <c r="F154" s="1" t="s">
        <v>23</v>
      </c>
      <c r="G154" s="1" t="s">
        <v>24</v>
      </c>
      <c r="H154" s="1" t="str">
        <f>$C$189</f>
        <v>LowAF_Peak</v>
      </c>
      <c r="K154" t="s">
        <v>79</v>
      </c>
      <c r="L154" t="s">
        <v>80</v>
      </c>
      <c r="N154">
        <v>2006</v>
      </c>
      <c r="O154">
        <v>15</v>
      </c>
    </row>
    <row r="155" spans="2:15" x14ac:dyDescent="0.25">
      <c r="B155" s="1"/>
      <c r="C155" s="1" t="str">
        <f t="shared" si="4"/>
        <v>LowAF_EUCCGASind01</v>
      </c>
      <c r="D155" s="1" t="str">
        <f t="shared" si="5"/>
        <v>Gas Combined Cycle Industrial_lowAF</v>
      </c>
      <c r="E155" s="1" t="s">
        <v>22</v>
      </c>
      <c r="F155" s="1" t="s">
        <v>23</v>
      </c>
      <c r="G155" s="1" t="s">
        <v>24</v>
      </c>
      <c r="H155" s="1" t="str">
        <f>$C$189</f>
        <v>LowAF_Peak</v>
      </c>
      <c r="K155" t="s">
        <v>81</v>
      </c>
      <c r="L155" t="s">
        <v>82</v>
      </c>
      <c r="N155">
        <v>2006</v>
      </c>
      <c r="O155">
        <v>25</v>
      </c>
    </row>
    <row r="156" spans="2:15" x14ac:dyDescent="0.25">
      <c r="B156" s="1"/>
      <c r="C156" s="1" t="str">
        <f t="shared" si="4"/>
        <v>LowAF_EUCCGTGAS75</v>
      </c>
      <c r="D156" s="1" t="str">
        <f t="shared" si="5"/>
        <v>Gas Turbine Combined Cycle Gas Conventional_lowAF</v>
      </c>
      <c r="E156" s="1" t="s">
        <v>22</v>
      </c>
      <c r="F156" s="1" t="s">
        <v>23</v>
      </c>
      <c r="G156" s="1" t="s">
        <v>24</v>
      </c>
      <c r="H156" s="1" t="str">
        <f>$C$188</f>
        <v>LowAF_Base</v>
      </c>
      <c r="K156" t="s">
        <v>83</v>
      </c>
      <c r="L156" t="s">
        <v>84</v>
      </c>
      <c r="N156">
        <v>2100</v>
      </c>
      <c r="O156">
        <v>30</v>
      </c>
    </row>
    <row r="157" spans="2:15" x14ac:dyDescent="0.25">
      <c r="B157" s="1"/>
      <c r="C157" s="1" t="str">
        <f t="shared" si="4"/>
        <v>LowAF_EUOCGTGAS01</v>
      </c>
      <c r="D157" s="1" t="str">
        <f t="shared" si="5"/>
        <v>OCGT Peak Device Gas Conventional_lowAF</v>
      </c>
      <c r="E157" s="1" t="s">
        <v>22</v>
      </c>
      <c r="F157" s="1" t="s">
        <v>23</v>
      </c>
      <c r="G157" s="1" t="s">
        <v>24</v>
      </c>
      <c r="H157" s="1" t="str">
        <f>$C$189</f>
        <v>LowAF_Peak</v>
      </c>
      <c r="K157" t="s">
        <v>85</v>
      </c>
      <c r="L157" t="s">
        <v>86</v>
      </c>
      <c r="N157">
        <v>2006</v>
      </c>
      <c r="O157">
        <v>30</v>
      </c>
    </row>
    <row r="158" spans="2:15" x14ac:dyDescent="0.25">
      <c r="B158" s="1"/>
      <c r="C158" s="1" t="str">
        <f t="shared" si="4"/>
        <v>LowAF_EUCCGTGAS15</v>
      </c>
      <c r="D158" s="1" t="str">
        <f t="shared" si="5"/>
        <v>Gas Turbine Combined Cycle Gas Advanced_lowAF</v>
      </c>
      <c r="E158" s="1" t="s">
        <v>22</v>
      </c>
      <c r="F158" s="1" t="s">
        <v>23</v>
      </c>
      <c r="G158" s="1" t="s">
        <v>24</v>
      </c>
      <c r="H158" s="1" t="str">
        <f>$C$188</f>
        <v>LowAF_Base</v>
      </c>
      <c r="K158" t="s">
        <v>87</v>
      </c>
      <c r="L158" t="s">
        <v>88</v>
      </c>
      <c r="N158">
        <v>2015</v>
      </c>
      <c r="O158">
        <v>30</v>
      </c>
    </row>
    <row r="159" spans="2:15" x14ac:dyDescent="0.25">
      <c r="B159" s="1"/>
      <c r="C159" s="1" t="str">
        <f t="shared" si="4"/>
        <v>LowAF_EUCCGASCCSpos20</v>
      </c>
      <c r="D159" s="1" t="str">
        <f t="shared" si="5"/>
        <v>CCGT Combined Cycle Gas Turbine + CCS Seq post combustion_lowAF</v>
      </c>
      <c r="E159" s="1" t="s">
        <v>22</v>
      </c>
      <c r="F159" s="1" t="s">
        <v>23</v>
      </c>
      <c r="G159" s="1" t="s">
        <v>24</v>
      </c>
      <c r="H159" s="1" t="str">
        <f>$C$188</f>
        <v>LowAF_Base</v>
      </c>
      <c r="K159" t="s">
        <v>89</v>
      </c>
      <c r="L159" t="s">
        <v>90</v>
      </c>
      <c r="N159">
        <v>2025</v>
      </c>
      <c r="O159">
        <v>30</v>
      </c>
    </row>
    <row r="160" spans="2:15" x14ac:dyDescent="0.25">
      <c r="B160" s="1"/>
      <c r="C160" s="1" t="str">
        <f t="shared" si="4"/>
        <v>LowAF_EUCCGASCCSpre75</v>
      </c>
      <c r="D160" s="1" t="str">
        <f t="shared" si="5"/>
        <v>Gas combined cycle Seq pre combustion_lowAF</v>
      </c>
      <c r="E160" s="1" t="s">
        <v>22</v>
      </c>
      <c r="F160" s="1" t="s">
        <v>23</v>
      </c>
      <c r="G160" s="1" t="s">
        <v>24</v>
      </c>
      <c r="H160" s="1" t="str">
        <f>$C$188</f>
        <v>LowAF_Base</v>
      </c>
      <c r="K160" t="s">
        <v>91</v>
      </c>
      <c r="L160" t="s">
        <v>92</v>
      </c>
      <c r="N160">
        <v>2100</v>
      </c>
      <c r="O160">
        <v>30</v>
      </c>
    </row>
    <row r="161" spans="2:15" x14ac:dyDescent="0.25">
      <c r="B161" s="1"/>
      <c r="C161" s="1" t="str">
        <f t="shared" si="4"/>
        <v>LowAF_EUCCGASCCSpoxy75</v>
      </c>
      <c r="D161" s="1" t="str">
        <f t="shared" si="5"/>
        <v>Gas combined cycle Seq oxyfuel_lowAF</v>
      </c>
      <c r="E161" s="1" t="s">
        <v>22</v>
      </c>
      <c r="F161" s="1" t="s">
        <v>23</v>
      </c>
      <c r="G161" s="1" t="s">
        <v>24</v>
      </c>
      <c r="H161" s="1" t="str">
        <f>$C$188</f>
        <v>LowAF_Base</v>
      </c>
      <c r="K161" t="s">
        <v>93</v>
      </c>
      <c r="L161" t="s">
        <v>94</v>
      </c>
      <c r="N161">
        <v>2100</v>
      </c>
      <c r="O161">
        <v>30</v>
      </c>
    </row>
    <row r="162" spans="2:15" x14ac:dyDescent="0.25">
      <c r="B162" s="1"/>
      <c r="C162" s="1" t="str">
        <f t="shared" si="4"/>
        <v>LowAF_EUICGAS01</v>
      </c>
      <c r="D162" s="1" t="str">
        <f t="shared" si="5"/>
        <v>Internal Combustion Engine Gas_lowAF</v>
      </c>
      <c r="E162" s="1" t="s">
        <v>22</v>
      </c>
      <c r="F162" s="1" t="s">
        <v>23</v>
      </c>
      <c r="G162" s="1" t="s">
        <v>24</v>
      </c>
      <c r="H162" s="1" t="str">
        <f>$C$188</f>
        <v>LowAF_Base</v>
      </c>
      <c r="K162" t="s">
        <v>95</v>
      </c>
      <c r="L162" t="s">
        <v>96</v>
      </c>
      <c r="N162">
        <v>2006</v>
      </c>
      <c r="O162">
        <v>20</v>
      </c>
    </row>
    <row r="163" spans="2:15" x14ac:dyDescent="0.25">
      <c r="B163" s="1"/>
      <c r="C163" s="1" t="str">
        <f t="shared" si="4"/>
        <v>LowAF_EUOCGTGASA01</v>
      </c>
      <c r="D163" s="1" t="str">
        <f t="shared" si="5"/>
        <v>OCGT Peak Device Gas Advanced_lowAF</v>
      </c>
      <c r="E163" s="1" t="s">
        <v>22</v>
      </c>
      <c r="F163" s="1" t="s">
        <v>23</v>
      </c>
      <c r="G163" s="1" t="s">
        <v>24</v>
      </c>
      <c r="H163" s="1" t="str">
        <f>$C$189</f>
        <v>LowAF_Peak</v>
      </c>
      <c r="K163" t="s">
        <v>97</v>
      </c>
      <c r="L163" t="s">
        <v>98</v>
      </c>
      <c r="N163">
        <v>2006</v>
      </c>
      <c r="O163">
        <v>30</v>
      </c>
    </row>
    <row r="164" spans="2:15" x14ac:dyDescent="0.25">
      <c r="B164" s="1"/>
      <c r="C164" s="1" t="str">
        <f t="shared" si="4"/>
        <v>LowAF_EUSTWOO01</v>
      </c>
      <c r="D164" s="1" t="str">
        <f t="shared" si="5"/>
        <v>Fluidized Bed Boiler Biomass + steam turbine_lowAF</v>
      </c>
      <c r="E164" s="1" t="s">
        <v>22</v>
      </c>
      <c r="F164" s="1" t="s">
        <v>23</v>
      </c>
      <c r="G164" s="1" t="s">
        <v>24</v>
      </c>
      <c r="H164" s="1" t="str">
        <f>$C$189</f>
        <v>LowAF_Peak</v>
      </c>
      <c r="K164" t="s">
        <v>99</v>
      </c>
      <c r="L164" t="s">
        <v>100</v>
      </c>
      <c r="N164">
        <v>2006</v>
      </c>
      <c r="O164">
        <v>25</v>
      </c>
    </row>
    <row r="165" spans="2:15" x14ac:dyDescent="0.25">
      <c r="B165" s="1"/>
      <c r="C165" s="1" t="str">
        <f t="shared" si="4"/>
        <v>LowAF_EUIGCCWOO01</v>
      </c>
      <c r="D165" s="1" t="str">
        <f t="shared" si="5"/>
        <v>Biomass Integrated Gasification Combined Cycle_lowAF</v>
      </c>
      <c r="E165" s="1" t="s">
        <v>22</v>
      </c>
      <c r="F165" s="1" t="s">
        <v>23</v>
      </c>
      <c r="G165" s="1" t="s">
        <v>24</v>
      </c>
      <c r="H165" s="1" t="str">
        <f t="shared" ref="H165:H179" si="7">$C$188</f>
        <v>LowAF_Base</v>
      </c>
      <c r="K165" t="s">
        <v>101</v>
      </c>
      <c r="L165" t="s">
        <v>102</v>
      </c>
      <c r="N165">
        <v>2020</v>
      </c>
      <c r="O165">
        <v>25</v>
      </c>
    </row>
    <row r="166" spans="2:15" x14ac:dyDescent="0.25">
      <c r="B166" s="1"/>
      <c r="C166" s="1" t="str">
        <f t="shared" si="4"/>
        <v>LowAF_EUSTWOOCCS01</v>
      </c>
      <c r="D166" s="1" t="str">
        <f t="shared" si="5"/>
        <v>Fluidized Bed Biomass + CCS Seq post combustion_lowAF</v>
      </c>
      <c r="E166" s="1" t="s">
        <v>22</v>
      </c>
      <c r="F166" s="1" t="s">
        <v>23</v>
      </c>
      <c r="G166" s="1" t="s">
        <v>24</v>
      </c>
      <c r="H166" s="1" t="str">
        <f t="shared" si="7"/>
        <v>LowAF_Base</v>
      </c>
      <c r="K166" t="s">
        <v>103</v>
      </c>
      <c r="L166" t="s">
        <v>104</v>
      </c>
      <c r="N166">
        <v>2025</v>
      </c>
      <c r="O166">
        <v>25</v>
      </c>
    </row>
    <row r="167" spans="2:15" x14ac:dyDescent="0.25">
      <c r="B167" s="1"/>
      <c r="C167" s="1" t="str">
        <f t="shared" si="4"/>
        <v>LowAF_EUIGCCWOOCCS01</v>
      </c>
      <c r="D167" s="1" t="str">
        <f t="shared" si="5"/>
        <v>Biomass Integrated Gasification CC + CCS Seq post combustion_lowAF</v>
      </c>
      <c r="E167" s="1" t="s">
        <v>22</v>
      </c>
      <c r="F167" s="1" t="s">
        <v>23</v>
      </c>
      <c r="G167" s="1" t="s">
        <v>24</v>
      </c>
      <c r="H167" s="1" t="str">
        <f t="shared" si="7"/>
        <v>LowAF_Base</v>
      </c>
      <c r="K167" t="s">
        <v>105</v>
      </c>
      <c r="L167" t="s">
        <v>106</v>
      </c>
      <c r="N167">
        <v>2025</v>
      </c>
      <c r="O167">
        <v>25</v>
      </c>
    </row>
    <row r="168" spans="2:15" x14ac:dyDescent="0.25">
      <c r="B168" s="1"/>
      <c r="C168" s="1" t="str">
        <f t="shared" si="4"/>
        <v>LowAF_EUICBGS01</v>
      </c>
      <c r="D168" s="1" t="str">
        <f t="shared" si="5"/>
        <v>Biomass Anaerobic Digestion_lowAF</v>
      </c>
      <c r="E168" s="1" t="s">
        <v>22</v>
      </c>
      <c r="F168" s="1" t="s">
        <v>23</v>
      </c>
      <c r="G168" s="1" t="s">
        <v>24</v>
      </c>
      <c r="H168" s="1" t="str">
        <f t="shared" si="7"/>
        <v>LowAF_Base</v>
      </c>
      <c r="K168" t="s">
        <v>107</v>
      </c>
      <c r="L168" t="s">
        <v>108</v>
      </c>
      <c r="N168">
        <v>2006</v>
      </c>
      <c r="O168">
        <v>20</v>
      </c>
    </row>
    <row r="169" spans="2:15" x14ac:dyDescent="0.25">
      <c r="B169" s="1"/>
      <c r="C169" s="1" t="str">
        <f t="shared" si="4"/>
        <v>LowAF_EUGEOF01</v>
      </c>
      <c r="D169" s="1" t="str">
        <f t="shared" si="5"/>
        <v>Geothermal hydrothermal with flash power plants_lowAF</v>
      </c>
      <c r="E169" s="1" t="s">
        <v>22</v>
      </c>
      <c r="F169" s="1" t="s">
        <v>23</v>
      </c>
      <c r="G169" s="1" t="s">
        <v>24</v>
      </c>
      <c r="H169" s="1" t="str">
        <f t="shared" si="7"/>
        <v>LowAF_Base</v>
      </c>
      <c r="K169" t="s">
        <v>109</v>
      </c>
      <c r="L169" t="s">
        <v>110</v>
      </c>
      <c r="N169">
        <v>2006</v>
      </c>
      <c r="O169">
        <v>30</v>
      </c>
    </row>
    <row r="170" spans="2:15" x14ac:dyDescent="0.25">
      <c r="B170" s="1"/>
      <c r="C170" s="1" t="str">
        <f t="shared" si="4"/>
        <v>LowAF_EUGEOORC01</v>
      </c>
      <c r="D170" s="1" t="str">
        <f t="shared" si="5"/>
        <v>Geothermal hydrothermal with ORC_lowAF</v>
      </c>
      <c r="E170" s="1" t="s">
        <v>22</v>
      </c>
      <c r="F170" s="1" t="s">
        <v>23</v>
      </c>
      <c r="G170" s="1" t="s">
        <v>24</v>
      </c>
      <c r="H170" s="1" t="str">
        <f t="shared" si="7"/>
        <v>LowAF_Base</v>
      </c>
      <c r="K170" t="s">
        <v>111</v>
      </c>
      <c r="L170" t="s">
        <v>112</v>
      </c>
      <c r="N170">
        <v>2006</v>
      </c>
      <c r="O170">
        <v>30</v>
      </c>
    </row>
    <row r="171" spans="2:15" x14ac:dyDescent="0.25">
      <c r="B171" s="1"/>
      <c r="C171" s="1" t="str">
        <f t="shared" si="4"/>
        <v>LowAF_EUGEOEGS01</v>
      </c>
      <c r="D171" s="1" t="str">
        <f t="shared" si="5"/>
        <v>Geothermal EGS with ORC_lowAF</v>
      </c>
      <c r="E171" s="1" t="s">
        <v>22</v>
      </c>
      <c r="F171" s="1" t="s">
        <v>23</v>
      </c>
      <c r="G171" s="1" t="s">
        <v>24</v>
      </c>
      <c r="H171" s="1" t="str">
        <f t="shared" si="7"/>
        <v>LowAF_Base</v>
      </c>
      <c r="K171" t="s">
        <v>113</v>
      </c>
      <c r="L171" t="s">
        <v>114</v>
      </c>
      <c r="N171">
        <v>2006</v>
      </c>
      <c r="O171">
        <v>30</v>
      </c>
    </row>
    <row r="172" spans="2:15" x14ac:dyDescent="0.25">
      <c r="B172" s="1"/>
      <c r="C172" s="1" t="str">
        <f t="shared" si="4"/>
        <v>LowAF_EUNUC2nd01</v>
      </c>
      <c r="D172" s="1" t="str">
        <f t="shared" si="5"/>
        <v>Nuclear second_lowAF</v>
      </c>
      <c r="E172" s="1" t="s">
        <v>22</v>
      </c>
      <c r="F172" s="1" t="s">
        <v>23</v>
      </c>
      <c r="G172" s="1" t="s">
        <v>24</v>
      </c>
      <c r="H172" s="1" t="str">
        <f t="shared" si="7"/>
        <v>LowAF_Base</v>
      </c>
      <c r="K172" t="s">
        <v>115</v>
      </c>
      <c r="L172" t="s">
        <v>116</v>
      </c>
      <c r="N172">
        <v>2100</v>
      </c>
      <c r="O172">
        <v>50</v>
      </c>
    </row>
    <row r="173" spans="2:15" x14ac:dyDescent="0.25">
      <c r="B173" s="1"/>
      <c r="C173" s="1" t="str">
        <f t="shared" si="4"/>
        <v>LowAF_EUNUC3rd10</v>
      </c>
      <c r="D173" s="1" t="str">
        <f t="shared" si="5"/>
        <v>Nuclear third LWR_lowAF</v>
      </c>
      <c r="E173" s="1" t="s">
        <v>22</v>
      </c>
      <c r="F173" s="1" t="s">
        <v>23</v>
      </c>
      <c r="G173" s="1" t="s">
        <v>24</v>
      </c>
      <c r="H173" s="1" t="str">
        <f t="shared" si="7"/>
        <v>LowAF_Base</v>
      </c>
      <c r="K173" t="s">
        <v>117</v>
      </c>
      <c r="L173" t="s">
        <v>118</v>
      </c>
      <c r="N173">
        <v>2020</v>
      </c>
      <c r="O173">
        <v>50</v>
      </c>
    </row>
    <row r="174" spans="2:15" x14ac:dyDescent="0.25">
      <c r="B174" s="1"/>
      <c r="C174" s="1" t="str">
        <f t="shared" si="4"/>
        <v>LowAF_EUNUC4th40</v>
      </c>
      <c r="D174" s="1" t="str">
        <f t="shared" si="5"/>
        <v>Nuclear Fourth_lowAF</v>
      </c>
      <c r="E174" s="1" t="s">
        <v>22</v>
      </c>
      <c r="F174" s="1" t="s">
        <v>23</v>
      </c>
      <c r="G174" s="1" t="s">
        <v>24</v>
      </c>
      <c r="H174" s="1" t="str">
        <f t="shared" si="7"/>
        <v>LowAF_Base</v>
      </c>
      <c r="K174" t="s">
        <v>119</v>
      </c>
      <c r="L174" t="s">
        <v>120</v>
      </c>
      <c r="N174">
        <v>2040</v>
      </c>
      <c r="O174">
        <v>50</v>
      </c>
    </row>
    <row r="175" spans="2:15" x14ac:dyDescent="0.25">
      <c r="B175" s="1"/>
      <c r="C175" s="1" t="str">
        <f t="shared" si="4"/>
        <v>LowAF_EUNUCLifeExt</v>
      </c>
      <c r="D175" s="1" t="str">
        <f t="shared" si="5"/>
        <v>Nuclear Lifetime Extension_lowAF</v>
      </c>
      <c r="E175" s="1" t="s">
        <v>22</v>
      </c>
      <c r="F175" s="1" t="s">
        <v>23</v>
      </c>
      <c r="G175" s="1" t="s">
        <v>24</v>
      </c>
      <c r="H175" s="1" t="str">
        <f t="shared" si="7"/>
        <v>LowAF_Base</v>
      </c>
      <c r="K175" t="s">
        <v>121</v>
      </c>
      <c r="L175" t="s">
        <v>122</v>
      </c>
      <c r="N175">
        <v>2015</v>
      </c>
      <c r="O175">
        <v>20</v>
      </c>
    </row>
    <row r="176" spans="2:15" x14ac:dyDescent="0.25">
      <c r="B176" s="1"/>
      <c r="C176" s="1" t="str">
        <f t="shared" si="4"/>
        <v>LowAF_EEPP_coal_th</v>
      </c>
      <c r="D176" s="1" t="str">
        <f t="shared" si="5"/>
        <v>Existing coal thermal_lowAF</v>
      </c>
      <c r="E176" s="1" t="s">
        <v>22</v>
      </c>
      <c r="F176" s="1" t="s">
        <v>23</v>
      </c>
      <c r="G176" s="1" t="s">
        <v>24</v>
      </c>
      <c r="H176" s="1" t="str">
        <f t="shared" si="7"/>
        <v>LowAF_Base</v>
      </c>
      <c r="K176" t="s">
        <v>157</v>
      </c>
      <c r="L176" t="s">
        <v>123</v>
      </c>
      <c r="N176">
        <v>2006</v>
      </c>
      <c r="O176">
        <v>200</v>
      </c>
    </row>
    <row r="177" spans="2:15" x14ac:dyDescent="0.25">
      <c r="B177" s="1"/>
      <c r="C177" s="1" t="str">
        <f t="shared" si="4"/>
        <v>LowAF_EEPP_lignite_th</v>
      </c>
      <c r="D177" s="1" t="str">
        <f t="shared" si="5"/>
        <v>Existing lignite thermal_lowAF</v>
      </c>
      <c r="E177" s="1" t="s">
        <v>22</v>
      </c>
      <c r="F177" s="1" t="s">
        <v>23</v>
      </c>
      <c r="G177" s="1" t="s">
        <v>24</v>
      </c>
      <c r="H177" s="1" t="str">
        <f t="shared" si="7"/>
        <v>LowAF_Base</v>
      </c>
      <c r="K177" t="s">
        <v>158</v>
      </c>
      <c r="L177" t="s">
        <v>124</v>
      </c>
      <c r="N177">
        <v>2006</v>
      </c>
      <c r="O177">
        <v>200</v>
      </c>
    </row>
    <row r="178" spans="2:15" x14ac:dyDescent="0.25">
      <c r="B178" s="1"/>
      <c r="C178" s="1" t="str">
        <f>CONCATENATE("LowAF_",K178)</f>
        <v>LowAF_EEPP_natgas_CCGT</v>
      </c>
      <c r="D178" s="1" t="str">
        <f t="shared" si="5"/>
        <v>Existing NG CCGT_lowAF</v>
      </c>
      <c r="E178" s="1" t="s">
        <v>22</v>
      </c>
      <c r="F178" s="1" t="s">
        <v>23</v>
      </c>
      <c r="G178" s="1" t="s">
        <v>24</v>
      </c>
      <c r="H178" s="1" t="str">
        <f t="shared" si="7"/>
        <v>LowAF_Base</v>
      </c>
      <c r="K178" t="s">
        <v>161</v>
      </c>
      <c r="L178" t="s">
        <v>125</v>
      </c>
      <c r="N178">
        <v>2006</v>
      </c>
      <c r="O178">
        <v>200</v>
      </c>
    </row>
    <row r="179" spans="2:15" x14ac:dyDescent="0.25">
      <c r="B179" s="1"/>
      <c r="C179" s="1" t="str">
        <f t="shared" si="4"/>
        <v>LowAF_EEPP_naturalgas_th</v>
      </c>
      <c r="D179" s="1" t="str">
        <f t="shared" si="5"/>
        <v>Existing NG Thermal_lowAF</v>
      </c>
      <c r="E179" s="1" t="s">
        <v>22</v>
      </c>
      <c r="F179" s="1" t="s">
        <v>23</v>
      </c>
      <c r="G179" s="1" t="s">
        <v>24</v>
      </c>
      <c r="H179" s="1" t="str">
        <f t="shared" si="7"/>
        <v>LowAF_Base</v>
      </c>
      <c r="K179" t="s">
        <v>159</v>
      </c>
      <c r="L179" t="s">
        <v>126</v>
      </c>
      <c r="N179">
        <v>2006</v>
      </c>
      <c r="O179">
        <v>200</v>
      </c>
    </row>
    <row r="180" spans="2:15" x14ac:dyDescent="0.25">
      <c r="B180" s="1"/>
      <c r="C180" s="1" t="str">
        <f t="shared" si="4"/>
        <v>LowAF_EEPP_HFO_th</v>
      </c>
      <c r="D180" s="1" t="str">
        <f t="shared" si="5"/>
        <v>Existing HFO_lowAF</v>
      </c>
      <c r="E180" s="1" t="s">
        <v>22</v>
      </c>
      <c r="F180" s="1" t="s">
        <v>23</v>
      </c>
      <c r="G180" s="1" t="s">
        <v>24</v>
      </c>
      <c r="H180" s="1" t="str">
        <f>$C$189</f>
        <v>LowAF_Peak</v>
      </c>
      <c r="K180" t="s">
        <v>160</v>
      </c>
      <c r="L180" t="s">
        <v>127</v>
      </c>
      <c r="N180">
        <v>2006</v>
      </c>
      <c r="O180">
        <v>200</v>
      </c>
    </row>
    <row r="181" spans="2:15" x14ac:dyDescent="0.25">
      <c r="B181" s="1"/>
      <c r="C181" s="1" t="str">
        <f t="shared" si="4"/>
        <v>LowAF_EEPP_natgas_OCGT</v>
      </c>
      <c r="D181" s="1" t="str">
        <f t="shared" si="5"/>
        <v>Existing NG OCGT_lowAF</v>
      </c>
      <c r="E181" s="1" t="s">
        <v>22</v>
      </c>
      <c r="F181" s="1" t="s">
        <v>23</v>
      </c>
      <c r="G181" s="1" t="s">
        <v>24</v>
      </c>
      <c r="H181" s="1" t="str">
        <f>$C$189</f>
        <v>LowAF_Peak</v>
      </c>
      <c r="K181" t="s">
        <v>162</v>
      </c>
      <c r="L181" t="s">
        <v>128</v>
      </c>
      <c r="N181">
        <v>2006</v>
      </c>
      <c r="O181">
        <v>200</v>
      </c>
    </row>
    <row r="182" spans="2:15" x14ac:dyDescent="0.25">
      <c r="B182" s="1"/>
      <c r="C182" s="1" t="str">
        <f t="shared" si="4"/>
        <v>LowAF_EEPP_HFO_OCGT</v>
      </c>
      <c r="D182" s="1" t="str">
        <f t="shared" si="5"/>
        <v>Existing HFO OCGT_lowAF</v>
      </c>
      <c r="E182" s="1" t="s">
        <v>22</v>
      </c>
      <c r="F182" s="1" t="s">
        <v>23</v>
      </c>
      <c r="G182" s="1" t="s">
        <v>24</v>
      </c>
      <c r="H182" s="1" t="str">
        <f>$C$189</f>
        <v>LowAF_Peak</v>
      </c>
      <c r="K182" t="s">
        <v>129</v>
      </c>
      <c r="L182" t="s">
        <v>130</v>
      </c>
      <c r="N182">
        <v>2006</v>
      </c>
      <c r="O182">
        <v>200</v>
      </c>
    </row>
    <row r="183" spans="2:15" x14ac:dyDescent="0.25">
      <c r="B183" s="1"/>
      <c r="C183" s="1" t="s">
        <v>131</v>
      </c>
      <c r="D183" s="1" t="s">
        <v>132</v>
      </c>
      <c r="E183" s="1" t="s">
        <v>22</v>
      </c>
      <c r="F183" s="1" t="s">
        <v>23</v>
      </c>
      <c r="G183" s="1" t="s">
        <v>24</v>
      </c>
      <c r="H183" s="1"/>
    </row>
    <row r="184" spans="2:15" x14ac:dyDescent="0.25">
      <c r="B184" s="1"/>
      <c r="C184" s="1" t="s">
        <v>133</v>
      </c>
      <c r="D184" s="1" t="s">
        <v>134</v>
      </c>
      <c r="E184" s="1" t="s">
        <v>22</v>
      </c>
      <c r="F184" s="1" t="s">
        <v>23</v>
      </c>
      <c r="G184" s="1" t="s">
        <v>24</v>
      </c>
      <c r="H184" s="1"/>
    </row>
    <row r="186" spans="2:15" x14ac:dyDescent="0.25">
      <c r="B186" s="1" t="s">
        <v>135</v>
      </c>
      <c r="C186" s="1"/>
      <c r="D186" s="1"/>
      <c r="E186" s="1"/>
      <c r="F186" s="1"/>
      <c r="G186" s="1"/>
      <c r="H186" s="1"/>
    </row>
    <row r="187" spans="2:15" x14ac:dyDescent="0.25">
      <c r="B187" s="1" t="s">
        <v>136</v>
      </c>
      <c r="C187" s="1" t="s">
        <v>137</v>
      </c>
      <c r="D187" s="1" t="s">
        <v>138</v>
      </c>
      <c r="E187" s="1" t="s">
        <v>139</v>
      </c>
      <c r="F187" s="1" t="s">
        <v>140</v>
      </c>
      <c r="G187" s="1" t="s">
        <v>141</v>
      </c>
      <c r="H187" s="1" t="s">
        <v>142</v>
      </c>
      <c r="J187" t="s">
        <v>143</v>
      </c>
    </row>
    <row r="188" spans="2:15" x14ac:dyDescent="0.25">
      <c r="B188" s="1" t="s">
        <v>144</v>
      </c>
      <c r="C188" s="1" t="s">
        <v>145</v>
      </c>
      <c r="D188" s="1" t="s">
        <v>146</v>
      </c>
      <c r="E188" s="1" t="s">
        <v>22</v>
      </c>
      <c r="F188" s="1"/>
      <c r="G188" s="1" t="s">
        <v>24</v>
      </c>
      <c r="H188" s="1"/>
    </row>
    <row r="189" spans="2:15" x14ac:dyDescent="0.25">
      <c r="B189" s="1"/>
      <c r="C189" s="1" t="s">
        <v>147</v>
      </c>
      <c r="D189" s="1" t="s">
        <v>148</v>
      </c>
      <c r="E189" s="1" t="s">
        <v>22</v>
      </c>
      <c r="F189" s="1"/>
      <c r="G189" s="1" t="s">
        <v>24</v>
      </c>
      <c r="H189" s="1"/>
    </row>
    <row r="190" spans="2:15" x14ac:dyDescent="0.25">
      <c r="B190" s="1"/>
      <c r="C190" s="1" t="s">
        <v>149</v>
      </c>
      <c r="D190" s="1" t="s">
        <v>150</v>
      </c>
      <c r="E190" s="1" t="s">
        <v>22</v>
      </c>
      <c r="F190" s="1"/>
      <c r="G190" s="1" t="s">
        <v>24</v>
      </c>
      <c r="H190" s="1"/>
    </row>
    <row r="191" spans="2:15" x14ac:dyDescent="0.25">
      <c r="B191" s="1"/>
      <c r="C191" s="1" t="s">
        <v>151</v>
      </c>
      <c r="D191" s="1" t="s">
        <v>152</v>
      </c>
      <c r="E191" s="1" t="s">
        <v>22</v>
      </c>
      <c r="F191" s="1"/>
      <c r="G191" s="1" t="s">
        <v>24</v>
      </c>
      <c r="H191" s="1"/>
    </row>
    <row r="192" spans="2:15" x14ac:dyDescent="0.25">
      <c r="B192" s="1"/>
      <c r="C192" s="1" t="s">
        <v>153</v>
      </c>
      <c r="D192" s="1" t="s">
        <v>154</v>
      </c>
      <c r="E192" s="1" t="s">
        <v>22</v>
      </c>
      <c r="F192" s="1"/>
      <c r="G192" s="1" t="s">
        <v>24</v>
      </c>
      <c r="H192" s="1"/>
    </row>
    <row r="193" spans="2:8" x14ac:dyDescent="0.25">
      <c r="B193" s="1"/>
      <c r="C193" s="1" t="s">
        <v>155</v>
      </c>
      <c r="D193" s="1" t="s">
        <v>156</v>
      </c>
      <c r="E193" s="1" t="s">
        <v>22</v>
      </c>
      <c r="F193" s="1"/>
      <c r="G193" s="1" t="s">
        <v>24</v>
      </c>
      <c r="H19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ese-veda04</dc:creator>
  <cp:lastModifiedBy>ese-veda04</cp:lastModifiedBy>
  <dcterms:created xsi:type="dcterms:W3CDTF">2015-11-09T22:35:25Z</dcterms:created>
  <dcterms:modified xsi:type="dcterms:W3CDTF">2018-05-02T14:01:02Z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545904517173767</vt:r8>
  </property>
</Properties>
</file>